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240" windowWidth="27795" windowHeight="1195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 l="1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F168" i="57"/>
  <c r="F168" i="60" s="1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G132" i="57"/>
  <c r="G132" i="60" s="1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Q125" i="57"/>
  <c r="I125" i="57"/>
  <c r="Q359" i="69"/>
  <c r="Q416" i="69" s="1"/>
  <c r="M359" i="69"/>
  <c r="M416" i="69" s="1"/>
  <c r="J120" i="57"/>
  <c r="I359" i="69"/>
  <c r="I416" i="69" s="1"/>
  <c r="F120" i="57"/>
  <c r="E359" i="69"/>
  <c r="E416" i="69" s="1"/>
  <c r="P120" i="57"/>
  <c r="L120" i="57"/>
  <c r="G121" i="60"/>
  <c r="D120" i="57"/>
  <c r="O356" i="69"/>
  <c r="O413" i="69" s="1"/>
  <c r="K356" i="69"/>
  <c r="K413" i="69" s="1"/>
  <c r="G356" i="69"/>
  <c r="G413" i="69" s="1"/>
  <c r="Q118" i="60"/>
  <c r="M118" i="60"/>
  <c r="O117" i="57"/>
  <c r="O117" i="60" s="1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K109" i="57"/>
  <c r="I347" i="69"/>
  <c r="H109" i="57"/>
  <c r="G109" i="57"/>
  <c r="E347" i="69"/>
  <c r="D109" i="57"/>
  <c r="L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F55" i="57"/>
  <c r="F55" i="60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K58" i="55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C146" i="55"/>
  <c r="C85" i="55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M136" i="54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H128" i="54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H154" i="47"/>
  <c r="H154" i="50" s="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L117" i="47"/>
  <c r="L117" i="50" s="1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M44" i="47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K146" i="44"/>
  <c r="C146" i="44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H125" i="57" l="1"/>
  <c r="I85" i="54"/>
  <c r="H63" i="57"/>
  <c r="I120" i="57"/>
  <c r="I70" i="54"/>
  <c r="E85" i="55"/>
  <c r="D39" i="57"/>
  <c r="L39" i="57"/>
  <c r="H82" i="57"/>
  <c r="F106" i="57"/>
  <c r="J106" i="57"/>
  <c r="N106" i="57"/>
  <c r="D150" i="45"/>
  <c r="L150" i="45"/>
  <c r="G4" i="47"/>
  <c r="K4" i="47"/>
  <c r="O4" i="47"/>
  <c r="H12" i="47"/>
  <c r="P25" i="54"/>
  <c r="C113" i="55"/>
  <c r="C113" i="59" s="1"/>
  <c r="C168" i="55"/>
  <c r="C168" i="59" s="1"/>
  <c r="H128" i="47"/>
  <c r="N55" i="45"/>
  <c r="H175" i="45"/>
  <c r="L175" i="45"/>
  <c r="E85" i="54"/>
  <c r="D128" i="54"/>
  <c r="E162" i="55"/>
  <c r="Q93" i="57"/>
  <c r="B58" i="45"/>
  <c r="O44" i="45"/>
  <c r="N100" i="45"/>
  <c r="F16" i="47"/>
  <c r="F16" i="50" s="1"/>
  <c r="J16" i="47"/>
  <c r="J16" i="50" s="1"/>
  <c r="E85" i="47"/>
  <c r="G93" i="47"/>
  <c r="D128" i="47"/>
  <c r="L175" i="47"/>
  <c r="P175" i="47"/>
  <c r="Q58" i="54"/>
  <c r="L128" i="54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E168" i="58" s="1"/>
  <c r="M168" i="54"/>
  <c r="P28" i="55"/>
  <c r="D39" i="55"/>
  <c r="M89" i="55"/>
  <c r="F120" i="55"/>
  <c r="P128" i="69"/>
  <c r="P120" i="45"/>
  <c r="H306" i="66"/>
  <c r="H305" i="66" s="1"/>
  <c r="H44" i="55"/>
  <c r="I306" i="69"/>
  <c r="I325" i="69" s="1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355" i="72" s="1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7" i="45"/>
  <c r="G125" i="66"/>
  <c r="G124" i="66" s="1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L68" i="45" s="1"/>
  <c r="G97" i="45"/>
  <c r="G106" i="45"/>
  <c r="E117" i="69"/>
  <c r="E109" i="45"/>
  <c r="Q117" i="69"/>
  <c r="Q109" i="45"/>
  <c r="B166" i="66"/>
  <c r="B58" i="47"/>
  <c r="E163" i="66"/>
  <c r="E55" i="47"/>
  <c r="E55" i="50" s="1"/>
  <c r="D151" i="72"/>
  <c r="D164" i="47"/>
  <c r="L151" i="72"/>
  <c r="L150" i="72" s="1"/>
  <c r="L164" i="47"/>
  <c r="P151" i="72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N36" i="57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E168" i="59" s="1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125" i="54"/>
  <c r="D136" i="54"/>
  <c r="D157" i="54"/>
  <c r="L277" i="72"/>
  <c r="L276" i="72" s="1"/>
  <c r="L162" i="54"/>
  <c r="D279" i="72"/>
  <c r="D164" i="54"/>
  <c r="C7" i="55"/>
  <c r="C139" i="55"/>
  <c r="L340" i="64"/>
  <c r="L4" i="55"/>
  <c r="F7" i="55"/>
  <c r="Q309" i="65"/>
  <c r="Q308" i="65" s="1"/>
  <c r="Q28" i="55"/>
  <c r="H309" i="67"/>
  <c r="H308" i="67" s="1"/>
  <c r="H66" i="55"/>
  <c r="H379" i="68"/>
  <c r="H378" i="68" s="1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278" i="72" s="1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276" i="71" s="1"/>
  <c r="F144" i="54"/>
  <c r="L290" i="71"/>
  <c r="L157" i="54"/>
  <c r="I164" i="54"/>
  <c r="C309" i="70"/>
  <c r="C128" i="55"/>
  <c r="C297" i="72"/>
  <c r="C164" i="55"/>
  <c r="J343" i="64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30" i="45" s="1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G9" i="55" s="1"/>
  <c r="O353" i="64"/>
  <c r="O16" i="55"/>
  <c r="K307" i="65"/>
  <c r="K25" i="55"/>
  <c r="E28" i="55"/>
  <c r="I32" i="55"/>
  <c r="J318" i="65"/>
  <c r="J36" i="55"/>
  <c r="D82" i="55"/>
  <c r="H295" i="72"/>
  <c r="H313" i="72" s="1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170" i="59"/>
  <c r="I28" i="55"/>
  <c r="J55" i="55"/>
  <c r="L58" i="55"/>
  <c r="L309" i="67"/>
  <c r="L308" i="67" s="1"/>
  <c r="L66" i="55"/>
  <c r="D70" i="55"/>
  <c r="N313" i="67"/>
  <c r="N70" i="55"/>
  <c r="B17" i="8"/>
  <c r="M30" i="45"/>
  <c r="F51" i="45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H148" i="47" s="1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J36" i="60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C166" i="45" s="1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4" i="50" s="1"/>
  <c r="Q147" i="50"/>
  <c r="Q146" i="50" s="1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396" i="66" s="1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E85" i="50" s="1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377" i="69" s="1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K7" i="60" s="1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D113" i="59" s="1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F30" i="57" s="1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E96" i="69"/>
  <c r="E94" i="69" s="1"/>
  <c r="M96" i="69"/>
  <c r="M94" i="69" s="1"/>
  <c r="J109" i="44"/>
  <c r="J98" i="69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C124" i="69" s="1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O30" i="47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Q330" i="65" s="1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G364" i="68"/>
  <c r="G412" i="68" s="1"/>
  <c r="K364" i="68"/>
  <c r="K412" i="68" s="1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319" i="69" s="1"/>
  <c r="C120" i="55"/>
  <c r="C311" i="70"/>
  <c r="C136" i="55"/>
  <c r="C317" i="70"/>
  <c r="C144" i="55"/>
  <c r="C295" i="71"/>
  <c r="C150" i="55"/>
  <c r="C150" i="59" s="1"/>
  <c r="C302" i="71"/>
  <c r="C300" i="71" s="1"/>
  <c r="C152" i="59"/>
  <c r="C157" i="55"/>
  <c r="C308" i="71"/>
  <c r="C299" i="72"/>
  <c r="C167" i="59"/>
  <c r="C172" i="55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I148" i="60" s="1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O136" i="70" s="1"/>
  <c r="E102" i="70"/>
  <c r="I102" i="70"/>
  <c r="M102" i="70"/>
  <c r="Q102" i="70"/>
  <c r="F103" i="70"/>
  <c r="F101" i="70" s="1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66" i="44" s="1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66" i="44" s="1"/>
  <c r="P106" i="72"/>
  <c r="P104" i="72" s="1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148" i="45" s="1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25" i="69"/>
  <c r="B113" i="70"/>
  <c r="B133" i="70"/>
  <c r="B132" i="45"/>
  <c r="B121" i="70"/>
  <c r="B145" i="70"/>
  <c r="B146" i="45"/>
  <c r="B115" i="71"/>
  <c r="B121" i="71"/>
  <c r="B145" i="71"/>
  <c r="B168" i="45"/>
  <c r="B166" i="45" s="1"/>
  <c r="B119" i="72"/>
  <c r="B142" i="72"/>
  <c r="I4" i="45"/>
  <c r="D128" i="64"/>
  <c r="H128" i="64"/>
  <c r="L128" i="64"/>
  <c r="P128" i="64"/>
  <c r="E129" i="64"/>
  <c r="I129" i="64"/>
  <c r="I127" i="64" s="1"/>
  <c r="M129" i="64"/>
  <c r="M127" i="64" s="1"/>
  <c r="Q129" i="64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K142" i="64" s="1"/>
  <c r="O19" i="45"/>
  <c r="O144" i="64"/>
  <c r="D145" i="64"/>
  <c r="H145" i="64"/>
  <c r="H142" i="64" s="1"/>
  <c r="L145" i="64"/>
  <c r="L142" i="64" s="1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H113" i="67" s="1"/>
  <c r="L63" i="45"/>
  <c r="L115" i="67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P124" i="67" s="1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F136" i="68" s="1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E116" i="69"/>
  <c r="I116" i="69"/>
  <c r="M116" i="69"/>
  <c r="Q116" i="69"/>
  <c r="E195" i="69"/>
  <c r="E138" i="69"/>
  <c r="I138" i="69"/>
  <c r="I195" i="69"/>
  <c r="M195" i="69"/>
  <c r="M138" i="69"/>
  <c r="Q111" i="45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D127" i="69" s="1"/>
  <c r="H129" i="69"/>
  <c r="H127" i="69" s="1"/>
  <c r="L129" i="69"/>
  <c r="L127" i="69" s="1"/>
  <c r="P129" i="69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48" i="45" s="1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61" i="64" s="1"/>
  <c r="C325" i="64"/>
  <c r="C367" i="64" s="1"/>
  <c r="C331" i="64"/>
  <c r="C16" i="54"/>
  <c r="C292" i="65"/>
  <c r="C330" i="65" s="1"/>
  <c r="C298" i="65"/>
  <c r="C336" i="65" s="1"/>
  <c r="C36" i="54"/>
  <c r="C287" i="66"/>
  <c r="C325" i="66" s="1"/>
  <c r="C44" i="54"/>
  <c r="C294" i="66"/>
  <c r="C51" i="54"/>
  <c r="C299" i="66"/>
  <c r="C288" i="67"/>
  <c r="C295" i="67"/>
  <c r="C70" i="54"/>
  <c r="C301" i="67"/>
  <c r="C339" i="67" s="1"/>
  <c r="C358" i="68"/>
  <c r="C406" i="68" s="1"/>
  <c r="C85" i="54"/>
  <c r="C364" i="68"/>
  <c r="C460" i="68" s="1"/>
  <c r="C92" i="58"/>
  <c r="C370" i="68"/>
  <c r="C418" i="68" s="1"/>
  <c r="C375" i="68"/>
  <c r="C100" i="54"/>
  <c r="C292" i="69"/>
  <c r="C298" i="69"/>
  <c r="C336" i="69" s="1"/>
  <c r="C117" i="54"/>
  <c r="C287" i="70"/>
  <c r="C325" i="70" s="1"/>
  <c r="C125" i="54"/>
  <c r="C294" i="70"/>
  <c r="C332" i="70" s="1"/>
  <c r="C299" i="70"/>
  <c r="C297" i="70" s="1"/>
  <c r="C279" i="71"/>
  <c r="C278" i="71" s="1"/>
  <c r="C146" i="54"/>
  <c r="C285" i="71"/>
  <c r="C321" i="71" s="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300" i="66" s="1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312" i="69" s="1"/>
  <c r="E113" i="55"/>
  <c r="E115" i="59"/>
  <c r="I314" i="69"/>
  <c r="I312" i="69" s="1"/>
  <c r="I115" i="59"/>
  <c r="I113" i="55"/>
  <c r="I113" i="59" s="1"/>
  <c r="M314" i="69"/>
  <c r="M312" i="69" s="1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68" i="45" s="1"/>
  <c r="O62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O154" i="68" s="1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H9" i="47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E106" i="70"/>
  <c r="I106" i="70"/>
  <c r="M106" i="70"/>
  <c r="Q106" i="70"/>
  <c r="F107" i="70"/>
  <c r="F105" i="70" s="1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F100" i="71" s="1"/>
  <c r="J102" i="71"/>
  <c r="N102" i="71"/>
  <c r="C103" i="71"/>
  <c r="G103" i="71"/>
  <c r="G139" i="71" s="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O107" i="72" s="1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E127" i="64"/>
  <c r="Q127" i="64"/>
  <c r="C130" i="64"/>
  <c r="G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N49" i="45" s="1"/>
  <c r="E121" i="66"/>
  <c r="I121" i="66"/>
  <c r="M121" i="66"/>
  <c r="Q121" i="66"/>
  <c r="F122" i="66"/>
  <c r="F120" i="66" s="1"/>
  <c r="J122" i="66"/>
  <c r="J120" i="66" s="1"/>
  <c r="N122" i="66"/>
  <c r="C123" i="66"/>
  <c r="G123" i="66"/>
  <c r="K123" i="66"/>
  <c r="O123" i="66"/>
  <c r="C55" i="45"/>
  <c r="C125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L113" i="67"/>
  <c r="M66" i="45"/>
  <c r="C117" i="67"/>
  <c r="G117" i="67"/>
  <c r="K117" i="67"/>
  <c r="O117" i="67"/>
  <c r="D70" i="45"/>
  <c r="C121" i="67"/>
  <c r="G121" i="67"/>
  <c r="K121" i="67"/>
  <c r="O121" i="67"/>
  <c r="D122" i="67"/>
  <c r="D120" i="67" s="1"/>
  <c r="H122" i="67"/>
  <c r="H120" i="67" s="1"/>
  <c r="L122" i="67"/>
  <c r="L120" i="67" s="1"/>
  <c r="P122" i="67"/>
  <c r="E123" i="67"/>
  <c r="I123" i="67"/>
  <c r="M123" i="67"/>
  <c r="Q123" i="67"/>
  <c r="H124" i="67"/>
  <c r="H77" i="45"/>
  <c r="P77" i="45"/>
  <c r="F128" i="67"/>
  <c r="J128" i="67"/>
  <c r="N128" i="67"/>
  <c r="C129" i="67"/>
  <c r="G129" i="67"/>
  <c r="K129" i="67"/>
  <c r="K127" i="67" s="1"/>
  <c r="O129" i="67"/>
  <c r="D82" i="45"/>
  <c r="O82" i="45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M93" i="45"/>
  <c r="M149" i="68"/>
  <c r="M147" i="68" s="1"/>
  <c r="Q93" i="45"/>
  <c r="Q149" i="68"/>
  <c r="F97" i="45"/>
  <c r="F87" i="45" s="1"/>
  <c r="C97" i="45"/>
  <c r="C152" i="68"/>
  <c r="K97" i="45"/>
  <c r="K152" i="68"/>
  <c r="O97" i="45"/>
  <c r="O152" i="68"/>
  <c r="N106" i="45"/>
  <c r="E114" i="69"/>
  <c r="I114" i="69"/>
  <c r="M114" i="69"/>
  <c r="Q114" i="69"/>
  <c r="F115" i="69"/>
  <c r="F113" i="69" s="1"/>
  <c r="J115" i="69"/>
  <c r="N115" i="69"/>
  <c r="D109" i="45"/>
  <c r="F109" i="45"/>
  <c r="F117" i="69"/>
  <c r="J116" i="69"/>
  <c r="J13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15" i="49"/>
  <c r="I122" i="69"/>
  <c r="I120" i="69" s="1"/>
  <c r="I115" i="49"/>
  <c r="M122" i="69"/>
  <c r="M115" i="49"/>
  <c r="Q122" i="69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E124" i="69" s="1"/>
  <c r="I126" i="69"/>
  <c r="M126" i="69"/>
  <c r="Q126" i="69"/>
  <c r="D147" i="69"/>
  <c r="H147" i="69"/>
  <c r="L147" i="69"/>
  <c r="P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K130" i="45" s="1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66" i="45" s="1"/>
  <c r="F119" i="72"/>
  <c r="J168" i="45"/>
  <c r="J119" i="72"/>
  <c r="N168" i="45"/>
  <c r="N119" i="72"/>
  <c r="C138" i="72"/>
  <c r="G168" i="45"/>
  <c r="G120" i="72"/>
  <c r="K138" i="72"/>
  <c r="O168" i="45"/>
  <c r="O166" i="45" s="1"/>
  <c r="O120" i="72"/>
  <c r="D139" i="72"/>
  <c r="H139" i="72"/>
  <c r="L139" i="72"/>
  <c r="P139" i="72"/>
  <c r="D172" i="45"/>
  <c r="D166" i="45" s="1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L158" i="65" s="1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P162" i="67"/>
  <c r="P219" i="67" s="1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M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I151" i="70"/>
  <c r="M125" i="47"/>
  <c r="M152" i="70"/>
  <c r="Q209" i="70"/>
  <c r="Q151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I321" i="71" s="1"/>
  <c r="M285" i="71"/>
  <c r="M321" i="71" s="1"/>
  <c r="Q285" i="7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B100" i="71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127" i="65" s="1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66" i="45" s="1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48" i="47" s="1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01" i="69"/>
  <c r="G177" i="69" s="1"/>
  <c r="G178" i="69"/>
  <c r="K178" i="69"/>
  <c r="O178" i="69"/>
  <c r="O101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D107" i="71"/>
  <c r="E109" i="71"/>
  <c r="I109" i="71"/>
  <c r="I145" i="71" s="1"/>
  <c r="M109" i="71"/>
  <c r="Q109" i="71"/>
  <c r="B172" i="44"/>
  <c r="B105" i="72"/>
  <c r="B104" i="72" s="1"/>
  <c r="B98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B27" i="7"/>
  <c r="B4" i="8"/>
  <c r="B136" i="45"/>
  <c r="B130" i="64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136" i="64"/>
  <c r="G12" i="45"/>
  <c r="G136" i="64"/>
  <c r="K12" i="45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L32" i="45"/>
  <c r="L121" i="65"/>
  <c r="P32" i="45"/>
  <c r="P121" i="65"/>
  <c r="E32" i="45"/>
  <c r="E122" i="65"/>
  <c r="Q32" i="45"/>
  <c r="Q122" i="65"/>
  <c r="D36" i="45"/>
  <c r="L36" i="45"/>
  <c r="L30" i="45" s="1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N120" i="66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E124" i="67"/>
  <c r="I74" i="45"/>
  <c r="I125" i="67"/>
  <c r="M124" i="67"/>
  <c r="Q74" i="45"/>
  <c r="Q125" i="67"/>
  <c r="C127" i="67"/>
  <c r="C136" i="68"/>
  <c r="G136" i="68"/>
  <c r="K82" i="45"/>
  <c r="K137" i="68"/>
  <c r="O136" i="68"/>
  <c r="F140" i="68"/>
  <c r="J140" i="68"/>
  <c r="N140" i="68"/>
  <c r="C89" i="45"/>
  <c r="C144" i="68"/>
  <c r="K89" i="45"/>
  <c r="K144" i="68"/>
  <c r="O89" i="45"/>
  <c r="O144" i="68"/>
  <c r="N93" i="45"/>
  <c r="I147" i="68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33" i="69"/>
  <c r="J113" i="69"/>
  <c r="J132" i="69" s="1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20" i="69"/>
  <c r="E197" i="69"/>
  <c r="E140" i="69"/>
  <c r="I140" i="69"/>
  <c r="I197" i="69"/>
  <c r="M140" i="69"/>
  <c r="M120" i="69"/>
  <c r="M197" i="69"/>
  <c r="Q140" i="69"/>
  <c r="Q12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30" i="45" s="1"/>
  <c r="F125" i="70"/>
  <c r="J136" i="45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245" i="64"/>
  <c r="G245" i="64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K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O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G165" i="6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87" i="47" s="1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G209" i="69"/>
  <c r="K106" i="47"/>
  <c r="K152" i="69"/>
  <c r="O209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H166" i="47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M368" i="68"/>
  <c r="M416" i="68" s="1"/>
  <c r="Q368" i="68"/>
  <c r="Q416" i="68" s="1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F203" i="72"/>
  <c r="F148" i="72"/>
  <c r="J203" i="72"/>
  <c r="J148" i="72"/>
  <c r="N203" i="72"/>
  <c r="N148" i="72"/>
  <c r="D205" i="72"/>
  <c r="D150" i="72"/>
  <c r="H205" i="72"/>
  <c r="H150" i="72"/>
  <c r="P205" i="72"/>
  <c r="P150" i="72"/>
  <c r="E154" i="72"/>
  <c r="E213" i="72"/>
  <c r="I213" i="72"/>
  <c r="M213" i="72"/>
  <c r="M158" i="72"/>
  <c r="M212" i="72" s="1"/>
  <c r="Q213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364" i="64" s="1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E330" i="67" s="1"/>
  <c r="I292" i="67"/>
  <c r="I330" i="67" s="1"/>
  <c r="M292" i="67"/>
  <c r="M330" i="67" s="1"/>
  <c r="Q292" i="67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G296" i="67"/>
  <c r="G334" i="67" s="1"/>
  <c r="K296" i="67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K334" i="70" s="1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Q312" i="66" s="1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K319" i="70" s="1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H130" i="60"/>
  <c r="L349" i="70"/>
  <c r="L131" i="60"/>
  <c r="P349" i="70"/>
  <c r="P131" i="60"/>
  <c r="O132" i="57"/>
  <c r="F355" i="70"/>
  <c r="F137" i="60"/>
  <c r="F136" i="57"/>
  <c r="J355" i="70"/>
  <c r="J137" i="60"/>
  <c r="J136" i="57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G166" i="57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E28" i="54"/>
  <c r="E290" i="65"/>
  <c r="E328" i="65" s="1"/>
  <c r="I28" i="54"/>
  <c r="I290" i="65"/>
  <c r="M28" i="54"/>
  <c r="M290" i="65"/>
  <c r="Q28" i="54"/>
  <c r="Q290" i="65"/>
  <c r="E32" i="54"/>
  <c r="E30" i="54" s="1"/>
  <c r="E294" i="65"/>
  <c r="E332" i="65" s="1"/>
  <c r="I32" i="54"/>
  <c r="I294" i="65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K287" i="70"/>
  <c r="K125" i="54"/>
  <c r="O287" i="70"/>
  <c r="O325" i="70" s="1"/>
  <c r="E288" i="70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K327" i="71" s="1"/>
  <c r="O291" i="71"/>
  <c r="O327" i="71" s="1"/>
  <c r="E277" i="72"/>
  <c r="E313" i="72" s="1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L316" i="66" s="1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P166" i="55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F49" i="57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O166" i="60" s="1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M336" i="64"/>
  <c r="M378" i="64" s="1"/>
  <c r="Q336" i="64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1" i="54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G300" i="69" s="1"/>
  <c r="K302" i="69"/>
  <c r="K120" i="54"/>
  <c r="O120" i="54"/>
  <c r="O302" i="69"/>
  <c r="O300" i="69" s="1"/>
  <c r="E292" i="70"/>
  <c r="I292" i="70"/>
  <c r="M292" i="70"/>
  <c r="Q292" i="70"/>
  <c r="G301" i="70"/>
  <c r="G140" i="58"/>
  <c r="K301" i="70"/>
  <c r="K139" i="54"/>
  <c r="K140" i="58"/>
  <c r="O301" i="70"/>
  <c r="O339" i="70" s="1"/>
  <c r="E302" i="70"/>
  <c r="I302" i="70"/>
  <c r="I340" i="70" s="1"/>
  <c r="M302" i="70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O175" i="54"/>
  <c r="O291" i="72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1" i="55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L47" i="54"/>
  <c r="L290" i="66"/>
  <c r="P47" i="54"/>
  <c r="P290" i="66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P55" i="54"/>
  <c r="P298" i="66"/>
  <c r="F55" i="54"/>
  <c r="F299" i="66"/>
  <c r="N55" i="54"/>
  <c r="N299" i="66"/>
  <c r="N297" i="66" s="1"/>
  <c r="D58" i="54"/>
  <c r="L58" i="54"/>
  <c r="H377" i="66"/>
  <c r="H300" i="66"/>
  <c r="F34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P286" i="69"/>
  <c r="F289" i="69"/>
  <c r="J289" i="69"/>
  <c r="N289" i="69"/>
  <c r="H368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F377" i="69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H286" i="72" s="1"/>
  <c r="L172" i="54"/>
  <c r="L166" i="54" s="1"/>
  <c r="L288" i="72"/>
  <c r="J362" i="72"/>
  <c r="C19" i="55"/>
  <c r="C47" i="55"/>
  <c r="C77" i="55"/>
  <c r="C106" i="55"/>
  <c r="C132" i="55"/>
  <c r="C162" i="55"/>
  <c r="C378" i="64"/>
  <c r="C316" i="65"/>
  <c r="C337" i="66"/>
  <c r="C326" i="67"/>
  <c r="C319" i="67"/>
  <c r="C381" i="68"/>
  <c r="C412" i="68"/>
  <c r="C484" i="68"/>
  <c r="C393" i="68"/>
  <c r="C387" i="69"/>
  <c r="C330" i="69"/>
  <c r="C312" i="70"/>
  <c r="C296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J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Q326" i="65"/>
  <c r="M28" i="55"/>
  <c r="D308" i="65"/>
  <c r="H308" i="65"/>
  <c r="L308" i="65"/>
  <c r="P308" i="6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P51" i="55"/>
  <c r="P313" i="66"/>
  <c r="J333" i="66"/>
  <c r="N312" i="66"/>
  <c r="L55" i="55"/>
  <c r="Q55" i="55"/>
  <c r="G55" i="55"/>
  <c r="G317" i="66"/>
  <c r="K55" i="55"/>
  <c r="K317" i="66"/>
  <c r="O55" i="55"/>
  <c r="O317" i="66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7" i="67" s="1"/>
  <c r="J328" i="67"/>
  <c r="N328" i="67"/>
  <c r="N308" i="67"/>
  <c r="J70" i="55"/>
  <c r="P70" i="55"/>
  <c r="F312" i="67"/>
  <c r="J312" i="67"/>
  <c r="N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111" i="55" s="1"/>
  <c r="L318" i="69"/>
  <c r="P318" i="69"/>
  <c r="P316" i="69" s="1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F334" i="70" s="1"/>
  <c r="J315" i="70"/>
  <c r="N315" i="70"/>
  <c r="P136" i="55"/>
  <c r="F136" i="55"/>
  <c r="F317" i="70"/>
  <c r="J136" i="55"/>
  <c r="J317" i="70"/>
  <c r="N136" i="55"/>
  <c r="N317" i="70"/>
  <c r="D136" i="55"/>
  <c r="D318" i="70"/>
  <c r="H318" i="70"/>
  <c r="H316" i="70" s="1"/>
  <c r="L136" i="55"/>
  <c r="L318" i="70"/>
  <c r="P318" i="70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D294" i="72"/>
  <c r="D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K327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68" i="57" s="1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9" i="60"/>
  <c r="P335" i="71"/>
  <c r="P148" i="60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L335" i="72"/>
  <c r="L167" i="60"/>
  <c r="P335" i="72"/>
  <c r="P167" i="60"/>
  <c r="E168" i="57"/>
  <c r="E337" i="72"/>
  <c r="E391" i="72" s="1"/>
  <c r="I168" i="57"/>
  <c r="I337" i="72"/>
  <c r="M168" i="57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H364" i="64" s="1"/>
  <c r="L321" i="64"/>
  <c r="P321" i="64"/>
  <c r="E411" i="64"/>
  <c r="E326" i="64"/>
  <c r="E410" i="64" s="1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332" i="64"/>
  <c r="Q374" i="64"/>
  <c r="O333" i="64"/>
  <c r="G289" i="65"/>
  <c r="K289" i="65"/>
  <c r="O289" i="65"/>
  <c r="O330" i="65"/>
  <c r="G297" i="65"/>
  <c r="O297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77" i="66"/>
  <c r="M286" i="67"/>
  <c r="G289" i="67"/>
  <c r="K289" i="67"/>
  <c r="O289" i="67"/>
  <c r="G292" i="67"/>
  <c r="K292" i="67"/>
  <c r="O292" i="67"/>
  <c r="O330" i="67" s="1"/>
  <c r="Q293" i="67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E354" i="68" s="1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Q361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K377" i="69"/>
  <c r="K300" i="69"/>
  <c r="O377" i="69"/>
  <c r="E125" i="54"/>
  <c r="E287" i="70"/>
  <c r="I125" i="54"/>
  <c r="I287" i="70"/>
  <c r="M125" i="54"/>
  <c r="M287" i="70"/>
  <c r="Q125" i="54"/>
  <c r="Q287" i="70"/>
  <c r="E289" i="70"/>
  <c r="M289" i="70"/>
  <c r="I293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356" i="72"/>
  <c r="G172" i="54"/>
  <c r="G287" i="72"/>
  <c r="K172" i="54"/>
  <c r="K287" i="72"/>
  <c r="O172" i="54"/>
  <c r="O287" i="72"/>
  <c r="E172" i="54"/>
  <c r="E288" i="72"/>
  <c r="I172" i="54"/>
  <c r="I288" i="72"/>
  <c r="I324" i="72" s="1"/>
  <c r="M172" i="54"/>
  <c r="M288" i="72"/>
  <c r="G289" i="72"/>
  <c r="G362" i="72"/>
  <c r="K289" i="72"/>
  <c r="K362" i="72"/>
  <c r="O362" i="72"/>
  <c r="O289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25" i="69"/>
  <c r="C305" i="69"/>
  <c r="C312" i="69"/>
  <c r="C117" i="55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3" i="72"/>
  <c r="C320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I354" i="64"/>
  <c r="M354" i="64"/>
  <c r="G440" i="64"/>
  <c r="G377" i="64"/>
  <c r="O440" i="64"/>
  <c r="O377" i="64"/>
  <c r="I378" i="64"/>
  <c r="Q378" i="64"/>
  <c r="D325" i="65"/>
  <c r="H25" i="55"/>
  <c r="H306" i="65"/>
  <c r="L305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0" i="55" s="1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H328" i="66"/>
  <c r="L47" i="55"/>
  <c r="L309" i="66"/>
  <c r="P308" i="66"/>
  <c r="P328" i="66"/>
  <c r="H330" i="66"/>
  <c r="J51" i="55"/>
  <c r="K333" i="66"/>
  <c r="E334" i="66"/>
  <c r="I334" i="66"/>
  <c r="M334" i="66"/>
  <c r="Q334" i="66"/>
  <c r="M55" i="55"/>
  <c r="D316" i="66"/>
  <c r="D336" i="66"/>
  <c r="L336" i="66"/>
  <c r="F337" i="66"/>
  <c r="J337" i="66"/>
  <c r="O58" i="55"/>
  <c r="F319" i="66"/>
  <c r="N31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62" i="55" s="1"/>
  <c r="G313" i="67"/>
  <c r="K70" i="55"/>
  <c r="K313" i="67"/>
  <c r="O70" i="55"/>
  <c r="O313" i="67"/>
  <c r="I333" i="67"/>
  <c r="Q333" i="67"/>
  <c r="K334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Q411" i="68"/>
  <c r="O412" i="68"/>
  <c r="O484" i="68"/>
  <c r="E93" i="55"/>
  <c r="D414" i="68"/>
  <c r="D486" i="68"/>
  <c r="H414" i="68"/>
  <c r="H389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Q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I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I389" i="69"/>
  <c r="I332" i="69"/>
  <c r="M332" i="69"/>
  <c r="M389" i="69"/>
  <c r="Q332" i="69"/>
  <c r="Q389" i="69"/>
  <c r="Q312" i="69"/>
  <c r="G390" i="69"/>
  <c r="G333" i="69"/>
  <c r="K333" i="69"/>
  <c r="K390" i="69"/>
  <c r="O390" i="69"/>
  <c r="O333" i="69"/>
  <c r="I334" i="69"/>
  <c r="M334" i="69"/>
  <c r="G117" i="55"/>
  <c r="G317" i="69"/>
  <c r="K117" i="55"/>
  <c r="K317" i="69"/>
  <c r="O117" i="55"/>
  <c r="O317" i="69"/>
  <c r="E117" i="55"/>
  <c r="E318" i="69"/>
  <c r="E316" i="69" s="1"/>
  <c r="I337" i="69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G325" i="70"/>
  <c r="K305" i="70"/>
  <c r="E326" i="70"/>
  <c r="M326" i="70"/>
  <c r="G128" i="55"/>
  <c r="G309" i="70"/>
  <c r="K128" i="55"/>
  <c r="K309" i="70"/>
  <c r="O128" i="55"/>
  <c r="O309" i="70"/>
  <c r="E330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G136" i="55"/>
  <c r="G130" i="55" s="1"/>
  <c r="G317" i="70"/>
  <c r="K136" i="55"/>
  <c r="K317" i="70"/>
  <c r="O136" i="55"/>
  <c r="O130" i="55" s="1"/>
  <c r="O317" i="70"/>
  <c r="E337" i="70"/>
  <c r="I316" i="70"/>
  <c r="I337" i="70"/>
  <c r="M337" i="70"/>
  <c r="Q337" i="70"/>
  <c r="G319" i="70"/>
  <c r="G396" i="70"/>
  <c r="G339" i="70"/>
  <c r="K396" i="70"/>
  <c r="K339" i="70"/>
  <c r="E340" i="70"/>
  <c r="M340" i="70"/>
  <c r="G294" i="71"/>
  <c r="G313" i="71"/>
  <c r="K313" i="71"/>
  <c r="K294" i="71"/>
  <c r="O313" i="71"/>
  <c r="O294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H304" i="71" s="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305" i="72"/>
  <c r="K172" i="55"/>
  <c r="K305" i="72"/>
  <c r="O172" i="55"/>
  <c r="O305" i="72"/>
  <c r="E172" i="55"/>
  <c r="E306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N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G393" i="64"/>
  <c r="G456" i="64" s="1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G412" i="65"/>
  <c r="K354" i="65"/>
  <c r="K411" i="65" s="1"/>
  <c r="K412" i="65"/>
  <c r="O412" i="65"/>
  <c r="O357" i="65"/>
  <c r="E404" i="66"/>
  <c r="E346" i="66"/>
  <c r="I47" i="57"/>
  <c r="I347" i="66"/>
  <c r="M47" i="57"/>
  <c r="M347" i="66"/>
  <c r="Q47" i="57"/>
  <c r="Q347" i="66"/>
  <c r="E51" i="57"/>
  <c r="E351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354" i="67"/>
  <c r="I411" i="67" s="1"/>
  <c r="I412" i="67"/>
  <c r="M412" i="67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H286" i="66"/>
  <c r="P286" i="66"/>
  <c r="F289" i="66"/>
  <c r="J289" i="66"/>
  <c r="N289" i="66"/>
  <c r="F332" i="66"/>
  <c r="J293" i="66"/>
  <c r="J334" i="66"/>
  <c r="F297" i="66"/>
  <c r="J297" i="66"/>
  <c r="L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P291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F286" i="70"/>
  <c r="J286" i="70"/>
  <c r="N286" i="70"/>
  <c r="F128" i="54"/>
  <c r="F290" i="70"/>
  <c r="J128" i="54"/>
  <c r="J290" i="70"/>
  <c r="N128" i="54"/>
  <c r="N290" i="70"/>
  <c r="F132" i="54"/>
  <c r="F294" i="70"/>
  <c r="J132" i="54"/>
  <c r="J294" i="70"/>
  <c r="N132" i="54"/>
  <c r="N294" i="70"/>
  <c r="D132" i="54"/>
  <c r="D295" i="70"/>
  <c r="D293" i="70" s="1"/>
  <c r="L132" i="54"/>
  <c r="L295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H355" i="72"/>
  <c r="L355" i="72"/>
  <c r="P355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16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28" i="70"/>
  <c r="C308" i="70"/>
  <c r="C327" i="70" s="1"/>
  <c r="C334" i="70"/>
  <c r="C340" i="70"/>
  <c r="C373" i="71"/>
  <c r="C319" i="71"/>
  <c r="C324" i="71"/>
  <c r="C321" i="72"/>
  <c r="C327" i="72"/>
  <c r="F4" i="55"/>
  <c r="F340" i="64"/>
  <c r="J339" i="64"/>
  <c r="N4" i="55"/>
  <c r="N340" i="64"/>
  <c r="D362" i="64"/>
  <c r="L339" i="64"/>
  <c r="L362" i="64"/>
  <c r="P362" i="64"/>
  <c r="D342" i="64"/>
  <c r="H342" i="64"/>
  <c r="L342" i="64"/>
  <c r="L363" i="64" s="1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E312" i="65"/>
  <c r="I312" i="65"/>
  <c r="I33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J326" i="66"/>
  <c r="E308" i="66"/>
  <c r="I308" i="66"/>
  <c r="M308" i="66"/>
  <c r="Q308" i="66"/>
  <c r="F312" i="66"/>
  <c r="J332" i="66"/>
  <c r="J312" i="66"/>
  <c r="N332" i="66"/>
  <c r="D333" i="66"/>
  <c r="H333" i="66"/>
  <c r="L312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F63" i="55"/>
  <c r="F306" i="67"/>
  <c r="J305" i="67"/>
  <c r="N63" i="55"/>
  <c r="N306" i="67"/>
  <c r="P326" i="67"/>
  <c r="D308" i="67"/>
  <c r="P66" i="55"/>
  <c r="P309" i="67"/>
  <c r="Q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I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L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05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16" i="70"/>
  <c r="D336" i="70"/>
  <c r="H336" i="70"/>
  <c r="L336" i="70"/>
  <c r="P336" i="70"/>
  <c r="P31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Q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07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62" i="57" s="1"/>
  <c r="H347" i="67"/>
  <c r="H67" i="60"/>
  <c r="L66" i="57"/>
  <c r="L347" i="67"/>
  <c r="L67" i="60"/>
  <c r="P66" i="57"/>
  <c r="P347" i="67"/>
  <c r="P67" i="60"/>
  <c r="G349" i="67"/>
  <c r="K349" i="67"/>
  <c r="O349" i="67"/>
  <c r="E350" i="67"/>
  <c r="Q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L111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N111" i="57"/>
  <c r="E77" i="57"/>
  <c r="K16" i="57"/>
  <c r="M25" i="57"/>
  <c r="K100" i="57"/>
  <c r="F154" i="57"/>
  <c r="N154" i="57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O148" i="57"/>
  <c r="C111" i="57"/>
  <c r="F74" i="55"/>
  <c r="N74" i="55"/>
  <c r="H77" i="55"/>
  <c r="P77" i="55"/>
  <c r="F100" i="55"/>
  <c r="N100" i="55"/>
  <c r="F51" i="55"/>
  <c r="N51" i="55"/>
  <c r="O68" i="55"/>
  <c r="N130" i="55"/>
  <c r="L148" i="55"/>
  <c r="P148" i="55"/>
  <c r="C111" i="55"/>
  <c r="G130" i="54"/>
  <c r="G124" i="54" s="1"/>
  <c r="E25" i="47"/>
  <c r="I25" i="47"/>
  <c r="M25" i="47"/>
  <c r="Q25" i="47"/>
  <c r="J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P148" i="47"/>
  <c r="F175" i="47"/>
  <c r="J175" i="47"/>
  <c r="N175" i="47"/>
  <c r="F51" i="47"/>
  <c r="J51" i="47"/>
  <c r="N51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F154" i="47"/>
  <c r="J154" i="47"/>
  <c r="N154" i="47"/>
  <c r="D113" i="47"/>
  <c r="H113" i="47"/>
  <c r="H113" i="50" s="1"/>
  <c r="L113" i="47"/>
  <c r="P113" i="47"/>
  <c r="P113" i="50" s="1"/>
  <c r="H161" i="47"/>
  <c r="M166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G9" i="45"/>
  <c r="K9" i="45"/>
  <c r="E44" i="45"/>
  <c r="M44" i="45"/>
  <c r="F70" i="45"/>
  <c r="N70" i="45"/>
  <c r="D30" i="45"/>
  <c r="H30" i="45"/>
  <c r="F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D148" i="45"/>
  <c r="I44" i="45"/>
  <c r="Q44" i="45"/>
  <c r="J70" i="45"/>
  <c r="B9" i="45"/>
  <c r="K87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G166" i="45"/>
  <c r="I111" i="45"/>
  <c r="N130" i="45"/>
  <c r="B14" i="7"/>
  <c r="L166" i="44"/>
  <c r="C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J130" i="45" l="1"/>
  <c r="J118" i="67"/>
  <c r="H166" i="44"/>
  <c r="G166" i="44"/>
  <c r="K68" i="54"/>
  <c r="B49" i="47"/>
  <c r="C9" i="45"/>
  <c r="J87" i="55"/>
  <c r="I30" i="55"/>
  <c r="M9" i="54"/>
  <c r="H166" i="60"/>
  <c r="I337" i="67"/>
  <c r="N161" i="71"/>
  <c r="F138" i="71"/>
  <c r="I111" i="55"/>
  <c r="K49" i="45"/>
  <c r="C87" i="45"/>
  <c r="C81" i="45" s="1"/>
  <c r="J30" i="45"/>
  <c r="C166" i="55"/>
  <c r="F99" i="70"/>
  <c r="H143" i="47"/>
  <c r="P130" i="47"/>
  <c r="O62" i="55"/>
  <c r="M389" i="64"/>
  <c r="M452" i="64" s="1"/>
  <c r="C343" i="72"/>
  <c r="C397" i="72" s="1"/>
  <c r="N339" i="66"/>
  <c r="K87" i="54"/>
  <c r="F130" i="55"/>
  <c r="F130" i="54"/>
  <c r="F124" i="54" s="1"/>
  <c r="H118" i="65"/>
  <c r="L166" i="45"/>
  <c r="J30" i="47"/>
  <c r="P98" i="71"/>
  <c r="K166" i="45"/>
  <c r="H68" i="45"/>
  <c r="G130" i="45"/>
  <c r="J30" i="57"/>
  <c r="B9" i="47"/>
  <c r="H294" i="72"/>
  <c r="F305" i="66"/>
  <c r="J130" i="60"/>
  <c r="K181" i="64"/>
  <c r="K244" i="64" s="1"/>
  <c r="P49" i="47"/>
  <c r="E166" i="47"/>
  <c r="H130" i="47"/>
  <c r="H130" i="50" s="1"/>
  <c r="N111" i="47"/>
  <c r="N111" i="50" s="1"/>
  <c r="G130" i="47"/>
  <c r="F68" i="47"/>
  <c r="F62" i="47" s="1"/>
  <c r="C9" i="54"/>
  <c r="C148" i="54"/>
  <c r="C143" i="54" s="1"/>
  <c r="L148" i="57"/>
  <c r="L143" i="57" s="1"/>
  <c r="N148" i="60"/>
  <c r="C363" i="64"/>
  <c r="L370" i="69"/>
  <c r="F87" i="54"/>
  <c r="D286" i="66"/>
  <c r="D324" i="66" s="1"/>
  <c r="Q354" i="67"/>
  <c r="Q411" i="67" s="1"/>
  <c r="I350" i="66"/>
  <c r="K357" i="65"/>
  <c r="G354" i="65"/>
  <c r="G411" i="65" s="1"/>
  <c r="F381" i="64"/>
  <c r="O166" i="55"/>
  <c r="O161" i="55" s="1"/>
  <c r="G166" i="55"/>
  <c r="G315" i="71"/>
  <c r="C312" i="72"/>
  <c r="M361" i="68"/>
  <c r="C337" i="70"/>
  <c r="F68" i="57"/>
  <c r="F62" i="57" s="1"/>
  <c r="O151" i="69"/>
  <c r="G151" i="69"/>
  <c r="G151" i="65"/>
  <c r="C181" i="64"/>
  <c r="C244" i="64" s="1"/>
  <c r="Q199" i="68"/>
  <c r="Q271" i="68" s="1"/>
  <c r="M191" i="68"/>
  <c r="P165" i="66"/>
  <c r="D158" i="70"/>
  <c r="D215" i="70" s="1"/>
  <c r="P127" i="69"/>
  <c r="P146" i="69" s="1"/>
  <c r="B111" i="45"/>
  <c r="C161" i="45"/>
  <c r="H49" i="47"/>
  <c r="H43" i="47" s="1"/>
  <c r="C9" i="55"/>
  <c r="C166" i="57"/>
  <c r="C161" i="57" s="1"/>
  <c r="N105" i="57"/>
  <c r="G433" i="68"/>
  <c r="I350" i="67"/>
  <c r="H324" i="69"/>
  <c r="M340" i="66"/>
  <c r="L325" i="66"/>
  <c r="O350" i="65"/>
  <c r="Q326" i="69"/>
  <c r="I282" i="72"/>
  <c r="I354" i="72" s="1"/>
  <c r="M166" i="60"/>
  <c r="L148" i="60"/>
  <c r="Q49" i="55"/>
  <c r="H354" i="64"/>
  <c r="E148" i="54"/>
  <c r="G161" i="72"/>
  <c r="F165" i="69"/>
  <c r="C151" i="69"/>
  <c r="O151" i="65"/>
  <c r="N118" i="66"/>
  <c r="D165" i="66"/>
  <c r="Q9" i="47"/>
  <c r="H291" i="70"/>
  <c r="N111" i="54"/>
  <c r="N105" i="54" s="1"/>
  <c r="M143" i="57"/>
  <c r="M9" i="45"/>
  <c r="N87" i="45"/>
  <c r="N141" i="68" s="1"/>
  <c r="N30" i="57"/>
  <c r="Q286" i="65"/>
  <c r="E162" i="66"/>
  <c r="E219" i="66" s="1"/>
  <c r="E166" i="44"/>
  <c r="E161" i="44" s="1"/>
  <c r="G87" i="47"/>
  <c r="G189" i="68" s="1"/>
  <c r="H9" i="55"/>
  <c r="H3" i="55" s="1"/>
  <c r="C315" i="72"/>
  <c r="C296" i="72"/>
  <c r="C314" i="72" s="1"/>
  <c r="J68" i="47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D156" i="67" s="1"/>
  <c r="E220" i="66"/>
  <c r="H113" i="59"/>
  <c r="H111" i="55"/>
  <c r="H105" i="55" s="1"/>
  <c r="D132" i="60"/>
  <c r="D130" i="60"/>
  <c r="D130" i="57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E161" i="57" s="1"/>
  <c r="N100" i="71"/>
  <c r="N138" i="71"/>
  <c r="O12" i="59"/>
  <c r="O9" i="55"/>
  <c r="O3" i="55" s="1"/>
  <c r="C305" i="66"/>
  <c r="C326" i="66"/>
  <c r="E308" i="70"/>
  <c r="E327" i="70" s="1"/>
  <c r="E328" i="70"/>
  <c r="F166" i="57"/>
  <c r="F161" i="57" s="1"/>
  <c r="F166" i="60"/>
  <c r="F172" i="60"/>
  <c r="C93" i="58"/>
  <c r="C87" i="54"/>
  <c r="C81" i="54" s="1"/>
  <c r="K148" i="44"/>
  <c r="Q148" i="60"/>
  <c r="B111" i="47"/>
  <c r="B105" i="47" s="1"/>
  <c r="B30" i="47"/>
  <c r="C105" i="57"/>
  <c r="E337" i="67"/>
  <c r="F148" i="55"/>
  <c r="F143" i="55" s="1"/>
  <c r="P12" i="59"/>
  <c r="P9" i="55"/>
  <c r="P3" i="55" s="1"/>
  <c r="O470" i="68"/>
  <c r="O372" i="68"/>
  <c r="O420" i="68" s="1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Q143" i="57" s="1"/>
  <c r="M168" i="60"/>
  <c r="M166" i="57"/>
  <c r="M161" i="57" s="1"/>
  <c r="L333" i="64"/>
  <c r="L375" i="64" s="1"/>
  <c r="L377" i="64"/>
  <c r="N12" i="58"/>
  <c r="N9" i="54"/>
  <c r="N3" i="54" s="1"/>
  <c r="M132" i="60"/>
  <c r="M130" i="57"/>
  <c r="M124" i="57" s="1"/>
  <c r="P16" i="60"/>
  <c r="P9" i="57"/>
  <c r="P3" i="57" s="1"/>
  <c r="Q336" i="67"/>
  <c r="Q297" i="67"/>
  <c r="Q335" i="67" s="1"/>
  <c r="C412" i="66"/>
  <c r="C354" i="66"/>
  <c r="C411" i="66" s="1"/>
  <c r="B87" i="47"/>
  <c r="B189" i="68" s="1"/>
  <c r="B130" i="47"/>
  <c r="B130" i="50" s="1"/>
  <c r="P97" i="60"/>
  <c r="P87" i="57"/>
  <c r="P431" i="68" s="1"/>
  <c r="E293" i="67"/>
  <c r="E291" i="67" s="1"/>
  <c r="L105" i="55"/>
  <c r="L205" i="72"/>
  <c r="L204" i="72" s="1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D161" i="54" s="1"/>
  <c r="N364" i="64"/>
  <c r="H154" i="72"/>
  <c r="B148" i="47"/>
  <c r="B143" i="47" s="1"/>
  <c r="P111" i="45"/>
  <c r="P68" i="54"/>
  <c r="P62" i="54" s="1"/>
  <c r="L143" i="55"/>
  <c r="J291" i="65"/>
  <c r="I148" i="54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K30" i="45"/>
  <c r="N166" i="45"/>
  <c r="N161" i="45" s="1"/>
  <c r="K161" i="44"/>
  <c r="C49" i="54"/>
  <c r="C43" i="54" s="1"/>
  <c r="P143" i="47"/>
  <c r="B166" i="47"/>
  <c r="B161" i="47" s="1"/>
  <c r="G148" i="45"/>
  <c r="C148" i="45"/>
  <c r="H166" i="45"/>
  <c r="I68" i="45"/>
  <c r="I62" i="45" s="1"/>
  <c r="K87" i="57"/>
  <c r="K431" i="68" s="1"/>
  <c r="E111" i="45"/>
  <c r="E105" i="45" s="1"/>
  <c r="C30" i="45"/>
  <c r="E49" i="55"/>
  <c r="E43" i="55" s="1"/>
  <c r="P161" i="55"/>
  <c r="O374" i="64"/>
  <c r="J87" i="45"/>
  <c r="J81" i="45" s="1"/>
  <c r="Q68" i="54"/>
  <c r="Q62" i="54" s="1"/>
  <c r="M111" i="45"/>
  <c r="M105" i="45" s="1"/>
  <c r="E166" i="55"/>
  <c r="E161" i="55" s="1"/>
  <c r="M30" i="55"/>
  <c r="J148" i="45"/>
  <c r="J143" i="45" s="1"/>
  <c r="M154" i="72"/>
  <c r="M152" i="72" s="1"/>
  <c r="L313" i="72"/>
  <c r="N166" i="44"/>
  <c r="C3" i="45"/>
  <c r="F111" i="47"/>
  <c r="F111" i="50" s="1"/>
  <c r="K130" i="47"/>
  <c r="K130" i="50" s="1"/>
  <c r="M105" i="47"/>
  <c r="C3" i="55"/>
  <c r="O143" i="57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E3" i="57" s="1"/>
  <c r="L294" i="72"/>
  <c r="N404" i="68"/>
  <c r="F43" i="57"/>
  <c r="H130" i="57"/>
  <c r="H124" i="57" s="1"/>
  <c r="N165" i="69"/>
  <c r="I166" i="44"/>
  <c r="I161" i="44" s="1"/>
  <c r="P68" i="45"/>
  <c r="H98" i="72"/>
  <c r="B148" i="44"/>
  <c r="B143" i="44" s="1"/>
  <c r="D98" i="71"/>
  <c r="C68" i="55"/>
  <c r="C49" i="55"/>
  <c r="C43" i="55" s="1"/>
  <c r="K68" i="45"/>
  <c r="K62" i="45" s="1"/>
  <c r="C87" i="57"/>
  <c r="C81" i="57" s="1"/>
  <c r="D148" i="47"/>
  <c r="C130" i="45"/>
  <c r="C124" i="45" s="1"/>
  <c r="G87" i="45"/>
  <c r="G141" i="68" s="1"/>
  <c r="C3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J43" i="57" s="1"/>
  <c r="M381" i="68"/>
  <c r="M405" i="68" s="1"/>
  <c r="J300" i="69"/>
  <c r="J318" i="64"/>
  <c r="M148" i="54"/>
  <c r="M143" i="54" s="1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J166" i="47"/>
  <c r="J161" i="47" s="1"/>
  <c r="G30" i="47"/>
  <c r="I9" i="45"/>
  <c r="F68" i="55"/>
  <c r="F62" i="55" s="1"/>
  <c r="O132" i="60"/>
  <c r="O130" i="60"/>
  <c r="I172" i="50"/>
  <c r="I166" i="47"/>
  <c r="I161" i="47" s="1"/>
  <c r="L289" i="71"/>
  <c r="L362" i="71"/>
  <c r="N326" i="66"/>
  <c r="J291" i="66"/>
  <c r="M3" i="54"/>
  <c r="F154" i="60"/>
  <c r="F148" i="57"/>
  <c r="F143" i="57" s="1"/>
  <c r="G154" i="60"/>
  <c r="G148" i="57"/>
  <c r="G143" i="57" s="1"/>
  <c r="J381" i="64"/>
  <c r="M161" i="55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P156" i="67" s="1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F374" i="71"/>
  <c r="D150" i="59"/>
  <c r="D148" i="55"/>
  <c r="D143" i="55" s="1"/>
  <c r="Q168" i="60"/>
  <c r="Q166" i="57"/>
  <c r="Q161" i="57" s="1"/>
  <c r="Q166" i="60"/>
  <c r="I168" i="60"/>
  <c r="I166" i="60"/>
  <c r="I166" i="57"/>
  <c r="I161" i="57" s="1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G354" i="71" s="1"/>
  <c r="Q150" i="58"/>
  <c r="Q148" i="54"/>
  <c r="Q143" i="54" s="1"/>
  <c r="N30" i="45"/>
  <c r="N24" i="45" s="1"/>
  <c r="B87" i="45"/>
  <c r="B141" i="68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25" i="72" s="1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O368" i="64" s="1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3" i="47" s="1"/>
  <c r="C217" i="72"/>
  <c r="C161" i="72"/>
  <c r="P49" i="57"/>
  <c r="P43" i="57" s="1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D124" i="57"/>
  <c r="B166" i="44"/>
  <c r="B161" i="44" s="1"/>
  <c r="C161" i="55"/>
  <c r="F124" i="55"/>
  <c r="C62" i="57"/>
  <c r="G9" i="57"/>
  <c r="G3" i="57" s="1"/>
  <c r="D105" i="55"/>
  <c r="I24" i="55"/>
  <c r="I105" i="55"/>
  <c r="P111" i="55"/>
  <c r="P105" i="55" s="1"/>
  <c r="E24" i="54"/>
  <c r="M111" i="54"/>
  <c r="M105" i="54" s="1"/>
  <c r="Q132" i="64"/>
  <c r="Q68" i="47"/>
  <c r="I125" i="50"/>
  <c r="L98" i="71"/>
  <c r="K124" i="47"/>
  <c r="N111" i="60"/>
  <c r="G343" i="67"/>
  <c r="O9" i="57"/>
  <c r="O3" i="57" s="1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L24" i="57" s="1"/>
  <c r="C393" i="64"/>
  <c r="C456" i="64" s="1"/>
  <c r="E130" i="60"/>
  <c r="J111" i="55"/>
  <c r="J105" i="55" s="1"/>
  <c r="P291" i="69"/>
  <c r="J43" i="54"/>
  <c r="K350" i="66"/>
  <c r="K166" i="57"/>
  <c r="K161" i="57" s="1"/>
  <c r="O130" i="57"/>
  <c r="F30" i="47"/>
  <c r="F24" i="47" s="1"/>
  <c r="F118" i="66"/>
  <c r="L169" i="64"/>
  <c r="Q87" i="45"/>
  <c r="O161" i="44"/>
  <c r="F161" i="45"/>
  <c r="D49" i="47"/>
  <c r="D43" i="47" s="1"/>
  <c r="I165" i="65"/>
  <c r="P81" i="57"/>
  <c r="F148" i="60"/>
  <c r="C62" i="55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B93" i="69"/>
  <c r="K177" i="64"/>
  <c r="K174" i="64" s="1"/>
  <c r="D331" i="69"/>
  <c r="D388" i="69"/>
  <c r="N43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E3" i="47" s="1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5" i="65" s="1"/>
  <c r="P336" i="65"/>
  <c r="H336" i="65"/>
  <c r="L286" i="65"/>
  <c r="D286" i="65"/>
  <c r="D324" i="65" s="1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K124" i="57" s="1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62" i="57" s="1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8" i="67" s="1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2" i="72" s="1"/>
  <c r="Q313" i="72"/>
  <c r="I286" i="71"/>
  <c r="K286" i="70"/>
  <c r="K324" i="70" s="1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E335" i="69" s="1"/>
  <c r="K297" i="67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M62" i="45" s="1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C161" i="64" s="1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I147" i="65" s="1"/>
  <c r="M109" i="65"/>
  <c r="M147" i="65" s="1"/>
  <c r="Q109" i="65"/>
  <c r="F110" i="65"/>
  <c r="F148" i="65" s="1"/>
  <c r="J110" i="65"/>
  <c r="N110" i="65"/>
  <c r="B107" i="65"/>
  <c r="H95" i="66"/>
  <c r="L95" i="66"/>
  <c r="I96" i="66"/>
  <c r="Q96" i="66"/>
  <c r="J47" i="44"/>
  <c r="J98" i="66"/>
  <c r="C100" i="66"/>
  <c r="K100" i="66"/>
  <c r="K138" i="66" s="1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H138" i="67" s="1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H166" i="68" s="1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Q173" i="68" s="1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E179" i="68" s="1"/>
  <c r="I131" i="68"/>
  <c r="I179" i="68" s="1"/>
  <c r="M131" i="68"/>
  <c r="M179" i="68" s="1"/>
  <c r="Q131" i="68"/>
  <c r="Q179" i="68" s="1"/>
  <c r="F132" i="68"/>
  <c r="J132" i="68"/>
  <c r="N132" i="68"/>
  <c r="N180" i="68" s="1"/>
  <c r="C133" i="68"/>
  <c r="G133" i="68"/>
  <c r="K133" i="68"/>
  <c r="K181" i="68" s="1"/>
  <c r="O133" i="68"/>
  <c r="O181" i="68" s="1"/>
  <c r="E130" i="44"/>
  <c r="E124" i="44" s="1"/>
  <c r="G161" i="45"/>
  <c r="L24" i="45"/>
  <c r="C24" i="45"/>
  <c r="E161" i="47"/>
  <c r="B24" i="47"/>
  <c r="F359" i="68"/>
  <c r="F81" i="54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7" i="65" s="1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7" i="66" s="1"/>
  <c r="J328" i="66"/>
  <c r="Q365" i="68"/>
  <c r="Q414" i="68"/>
  <c r="I87" i="54"/>
  <c r="L128" i="50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Q118" i="69" s="1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J304" i="72"/>
  <c r="J324" i="72"/>
  <c r="L296" i="72"/>
  <c r="L314" i="72" s="1"/>
  <c r="L315" i="72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4" i="71" s="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J81" i="47"/>
  <c r="L158" i="66"/>
  <c r="L184" i="64"/>
  <c r="O169" i="64"/>
  <c r="E148" i="45"/>
  <c r="O87" i="45"/>
  <c r="I30" i="45"/>
  <c r="D135" i="64"/>
  <c r="C212" i="70"/>
  <c r="C154" i="70"/>
  <c r="J132" i="70"/>
  <c r="B115" i="64"/>
  <c r="B157" i="64" s="1"/>
  <c r="C107" i="64"/>
  <c r="O107" i="64"/>
  <c r="O149" i="64" s="1"/>
  <c r="H108" i="64"/>
  <c r="H150" i="64" s="1"/>
  <c r="P108" i="64"/>
  <c r="I7" i="44"/>
  <c r="I110" i="64"/>
  <c r="Q7" i="44"/>
  <c r="Q110" i="64"/>
  <c r="Q152" i="64" s="1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G138" i="65" s="1"/>
  <c r="O100" i="65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33" i="67" s="1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D138" i="67" s="1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J147" i="67" s="1"/>
  <c r="C110" i="67"/>
  <c r="B114" i="68"/>
  <c r="B162" i="68" s="1"/>
  <c r="B121" i="68"/>
  <c r="B126" i="68"/>
  <c r="B132" i="68"/>
  <c r="I113" i="68"/>
  <c r="I161" i="68" s="1"/>
  <c r="Q113" i="68"/>
  <c r="J114" i="68"/>
  <c r="J162" i="68" s="1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81" i="45"/>
  <c r="K141" i="68"/>
  <c r="P124" i="47"/>
  <c r="P130" i="50"/>
  <c r="J148" i="47"/>
  <c r="J154" i="50"/>
  <c r="J62" i="47"/>
  <c r="F49" i="47"/>
  <c r="N9" i="47"/>
  <c r="B124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G386" i="64" s="1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10" i="69" s="1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O343" i="66"/>
  <c r="G343" i="66"/>
  <c r="J403" i="65"/>
  <c r="J7" i="60"/>
  <c r="F448" i="64"/>
  <c r="F384" i="64"/>
  <c r="P330" i="70"/>
  <c r="P31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291" i="70"/>
  <c r="I330" i="70"/>
  <c r="E286" i="67"/>
  <c r="G419" i="64"/>
  <c r="G333" i="64"/>
  <c r="M333" i="64"/>
  <c r="M376" i="64"/>
  <c r="E333" i="64"/>
  <c r="E375" i="64" s="1"/>
  <c r="E376" i="64"/>
  <c r="P164" i="60"/>
  <c r="D164" i="60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F112" i="66"/>
  <c r="Q127" i="65"/>
  <c r="Q147" i="65"/>
  <c r="I12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K139" i="68"/>
  <c r="J118" i="66"/>
  <c r="C139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K139" i="71"/>
  <c r="J100" i="71"/>
  <c r="J138" i="71"/>
  <c r="I100" i="71"/>
  <c r="M205" i="72"/>
  <c r="M150" i="72"/>
  <c r="O216" i="70"/>
  <c r="O158" i="70"/>
  <c r="O215" i="70" s="1"/>
  <c r="H214" i="70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L191" i="68"/>
  <c r="P85" i="50"/>
  <c r="H85" i="50"/>
  <c r="C162" i="67"/>
  <c r="C219" i="67" s="1"/>
  <c r="C220" i="67"/>
  <c r="C165" i="66"/>
  <c r="C49" i="47"/>
  <c r="C43" i="47" s="1"/>
  <c r="N47" i="50"/>
  <c r="J212" i="66"/>
  <c r="J154" i="66"/>
  <c r="G158" i="65"/>
  <c r="L148" i="45"/>
  <c r="D138" i="70"/>
  <c r="L111" i="45"/>
  <c r="L113" i="49"/>
  <c r="D111" i="45"/>
  <c r="D113" i="49"/>
  <c r="C113" i="49"/>
  <c r="C111" i="45"/>
  <c r="G62" i="45"/>
  <c r="D124" i="67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Q140" i="65" s="1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N141" i="66" s="1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G169" i="68" s="1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K43" i="45"/>
  <c r="G3" i="45"/>
  <c r="B3" i="47"/>
  <c r="N68" i="55"/>
  <c r="N62" i="55" s="1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P24" i="57" s="1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10" i="65" s="1"/>
  <c r="D336" i="65"/>
  <c r="M305" i="65"/>
  <c r="M324" i="65" s="1"/>
  <c r="M325" i="65"/>
  <c r="E305" i="65"/>
  <c r="E325" i="65"/>
  <c r="D360" i="64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K308" i="70"/>
  <c r="K327" i="70" s="1"/>
  <c r="K328" i="70"/>
  <c r="E310" i="69"/>
  <c r="E331" i="69"/>
  <c r="E388" i="69"/>
  <c r="O111" i="55"/>
  <c r="G111" i="55"/>
  <c r="G105" i="55" s="1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36" i="67"/>
  <c r="I68" i="55"/>
  <c r="M62" i="55"/>
  <c r="D43" i="55"/>
  <c r="P30" i="55"/>
  <c r="P24" i="55" s="1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J28" i="60"/>
  <c r="L7" i="60"/>
  <c r="N398" i="72"/>
  <c r="N343" i="72"/>
  <c r="N397" i="72" s="1"/>
  <c r="D389" i="72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05" i="57" s="1"/>
  <c r="O111" i="60"/>
  <c r="N406" i="69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C348" i="67" s="1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K43" i="55" s="1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D286" i="72"/>
  <c r="D280" i="72" s="1"/>
  <c r="J286" i="72"/>
  <c r="N355" i="72"/>
  <c r="N282" i="72"/>
  <c r="N354" i="72" s="1"/>
  <c r="F355" i="72"/>
  <c r="F282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N363" i="64" s="1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C156" i="67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18" i="67"/>
  <c r="H112" i="67" s="1"/>
  <c r="J113" i="67"/>
  <c r="E127" i="66"/>
  <c r="E124" i="66"/>
  <c r="D116" i="66"/>
  <c r="D112" i="66" s="1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I143" i="54"/>
  <c r="Q333" i="66"/>
  <c r="I293" i="66"/>
  <c r="I331" i="66" s="1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J143" i="68"/>
  <c r="K116" i="67"/>
  <c r="C116" i="67"/>
  <c r="C136" i="67"/>
  <c r="K124" i="66"/>
  <c r="M120" i="66"/>
  <c r="E120" i="66"/>
  <c r="P113" i="66"/>
  <c r="P127" i="65"/>
  <c r="J24" i="4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L174" i="64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E62" i="47" s="1"/>
  <c r="Q62" i="47"/>
  <c r="E151" i="67"/>
  <c r="I162" i="66"/>
  <c r="G49" i="47"/>
  <c r="G43" i="47" s="1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I174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L118" i="66"/>
  <c r="Q116" i="66"/>
  <c r="I116" i="66"/>
  <c r="G30" i="45"/>
  <c r="C165" i="64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I124" i="45" s="1"/>
  <c r="G100" i="72"/>
  <c r="E134" i="69"/>
  <c r="B110" i="64"/>
  <c r="B116" i="64"/>
  <c r="L107" i="64"/>
  <c r="I108" i="64"/>
  <c r="I150" i="64" s="1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L124" i="64"/>
  <c r="L166" i="64" s="1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B148" i="65" s="1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P174" i="68" s="1"/>
  <c r="I128" i="68"/>
  <c r="J129" i="68"/>
  <c r="G131" i="68"/>
  <c r="H132" i="68"/>
  <c r="I133" i="68"/>
  <c r="I111" i="44"/>
  <c r="I105" i="44" s="1"/>
  <c r="I113" i="48"/>
  <c r="D166" i="44"/>
  <c r="L161" i="45"/>
  <c r="F81" i="45"/>
  <c r="F141" i="68"/>
  <c r="J68" i="45"/>
  <c r="G124" i="45"/>
  <c r="F43" i="45"/>
  <c r="B111" i="50"/>
  <c r="M143" i="47"/>
  <c r="E105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F24" i="54" s="1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5" i="67"/>
  <c r="I305" i="67"/>
  <c r="I325" i="67"/>
  <c r="L335" i="66"/>
  <c r="M339" i="65"/>
  <c r="M319" i="65"/>
  <c r="E339" i="65"/>
  <c r="K316" i="65"/>
  <c r="L330" i="65"/>
  <c r="L310" i="65"/>
  <c r="L304" i="65" s="1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Q43" i="54" s="1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C331" i="70"/>
  <c r="C339" i="64"/>
  <c r="P289" i="72"/>
  <c r="N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Q43" i="55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E291" i="70" s="1"/>
  <c r="K297" i="69"/>
  <c r="G357" i="68"/>
  <c r="O300" i="67"/>
  <c r="M68" i="54"/>
  <c r="M62" i="54" s="1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J130" i="71" s="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G99" i="70"/>
  <c r="P94" i="69"/>
  <c r="P132" i="69" s="1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K120" i="67"/>
  <c r="C120" i="67"/>
  <c r="C124" i="66"/>
  <c r="H113" i="66"/>
  <c r="H13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M166" i="45"/>
  <c r="I135" i="72"/>
  <c r="I131" i="71"/>
  <c r="I112" i="71"/>
  <c r="N146" i="70"/>
  <c r="E130" i="45"/>
  <c r="K118" i="70"/>
  <c r="K138" i="70"/>
  <c r="P116" i="69"/>
  <c r="P136" i="69"/>
  <c r="M154" i="68"/>
  <c r="E68" i="45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F161" i="47" s="1"/>
  <c r="P166" i="47"/>
  <c r="J204" i="72"/>
  <c r="P161" i="71"/>
  <c r="H161" i="71"/>
  <c r="C148" i="47"/>
  <c r="F154" i="71"/>
  <c r="F152" i="71" s="1"/>
  <c r="N152" i="7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O165" i="66"/>
  <c r="G165" i="66"/>
  <c r="N158" i="66"/>
  <c r="F158" i="66"/>
  <c r="F47" i="50"/>
  <c r="P151" i="66"/>
  <c r="K158" i="65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95" i="69"/>
  <c r="E118" i="69"/>
  <c r="I136" i="68"/>
  <c r="O124" i="67"/>
  <c r="G124" i="67"/>
  <c r="O113" i="67"/>
  <c r="G113" i="67"/>
  <c r="G133" i="67"/>
  <c r="M124" i="65"/>
  <c r="N120" i="65"/>
  <c r="F120" i="65"/>
  <c r="P116" i="65"/>
  <c r="H116" i="65"/>
  <c r="H136" i="65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64" i="64"/>
  <c r="M142" i="64"/>
  <c r="M126" i="64" s="1"/>
  <c r="B122" i="72"/>
  <c r="B141" i="72"/>
  <c r="Q107" i="71"/>
  <c r="M108" i="69"/>
  <c r="D107" i="64"/>
  <c r="D149" i="64" s="1"/>
  <c r="H107" i="64"/>
  <c r="H149" i="64" s="1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C142" i="65" s="1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05" i="44" s="1"/>
  <c r="J113" i="48"/>
  <c r="O130" i="44"/>
  <c r="O124" i="44" s="1"/>
  <c r="G143" i="45"/>
  <c r="I105" i="45"/>
  <c r="C141" i="68"/>
  <c r="E130" i="47"/>
  <c r="E136" i="50"/>
  <c r="L111" i="47"/>
  <c r="L113" i="50"/>
  <c r="G124" i="47"/>
  <c r="G130" i="50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P154" i="64" s="1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F145" i="66" s="1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K161" i="68" s="1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O173" i="68" s="1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H161" i="44"/>
  <c r="B3" i="45"/>
  <c r="D143" i="45"/>
  <c r="G43" i="45"/>
  <c r="D24" i="45"/>
  <c r="N68" i="45"/>
  <c r="N124" i="45"/>
  <c r="B81" i="47"/>
  <c r="Q130" i="47"/>
  <c r="Q136" i="50"/>
  <c r="N49" i="47"/>
  <c r="D143" i="47"/>
  <c r="C24" i="55"/>
  <c r="K24" i="55"/>
  <c r="N148" i="57"/>
  <c r="N143" i="57" s="1"/>
  <c r="N154" i="60"/>
  <c r="K144" i="60"/>
  <c r="Q47" i="60"/>
  <c r="D7" i="60"/>
  <c r="J389" i="72"/>
  <c r="J334" i="72"/>
  <c r="J388" i="72" s="1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M148" i="65" s="1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C140" i="66" s="1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B179" i="68" s="1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F176" i="68" s="1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B161" i="45"/>
  <c r="J124" i="45"/>
  <c r="H161" i="45"/>
  <c r="O143" i="45"/>
  <c r="C143" i="45"/>
  <c r="O161" i="45"/>
  <c r="D105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E87" i="47"/>
  <c r="N130" i="54"/>
  <c r="N124" i="54" s="1"/>
  <c r="J87" i="54"/>
  <c r="Q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H331" i="67"/>
  <c r="L327" i="67"/>
  <c r="H328" i="67"/>
  <c r="N325" i="67"/>
  <c r="N305" i="67"/>
  <c r="J331" i="66"/>
  <c r="Q327" i="66"/>
  <c r="H335" i="65"/>
  <c r="E331" i="65"/>
  <c r="Q325" i="65"/>
  <c r="Q305" i="65"/>
  <c r="I305" i="65"/>
  <c r="I324" i="65" s="1"/>
  <c r="I325" i="65"/>
  <c r="N375" i="64"/>
  <c r="O431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N30" i="54"/>
  <c r="N24" i="54" s="1"/>
  <c r="P293" i="65"/>
  <c r="H293" i="65"/>
  <c r="H331" i="65" s="1"/>
  <c r="P289" i="65"/>
  <c r="P327" i="65" s="1"/>
  <c r="H289" i="65"/>
  <c r="H327" i="65" s="1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P298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I388" i="69"/>
  <c r="I331" i="69"/>
  <c r="O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E81" i="55"/>
  <c r="L316" i="67"/>
  <c r="D336" i="67"/>
  <c r="D316" i="67"/>
  <c r="L330" i="67"/>
  <c r="L310" i="67"/>
  <c r="D330" i="67"/>
  <c r="D310" i="67"/>
  <c r="I62" i="55"/>
  <c r="L308" i="66"/>
  <c r="L328" i="66"/>
  <c r="H327" i="66"/>
  <c r="E326" i="66"/>
  <c r="O324" i="66"/>
  <c r="N333" i="65"/>
  <c r="L332" i="65"/>
  <c r="D330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34" i="72"/>
  <c r="L388" i="72" s="1"/>
  <c r="L389" i="72"/>
  <c r="D166" i="60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F7" i="60"/>
  <c r="C166" i="60"/>
  <c r="C385" i="71"/>
  <c r="C330" i="71"/>
  <c r="C406" i="70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J343" i="6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L326" i="65"/>
  <c r="D326" i="65"/>
  <c r="F325" i="65"/>
  <c r="F305" i="65"/>
  <c r="M377" i="64"/>
  <c r="E377" i="64"/>
  <c r="J374" i="64"/>
  <c r="M130" i="54"/>
  <c r="M124" i="54" s="1"/>
  <c r="Q377" i="69"/>
  <c r="Q300" i="69"/>
  <c r="M300" i="69"/>
  <c r="M377" i="69"/>
  <c r="I377" i="69"/>
  <c r="I300" i="69"/>
  <c r="E377" i="69"/>
  <c r="E300" i="69"/>
  <c r="M370" i="69"/>
  <c r="M293" i="69"/>
  <c r="M289" i="67"/>
  <c r="O286" i="67"/>
  <c r="L144" i="50"/>
  <c r="O172" i="60"/>
  <c r="O166" i="57"/>
  <c r="O161" i="57" s="1"/>
  <c r="L332" i="72"/>
  <c r="L387" i="72"/>
  <c r="N332" i="71"/>
  <c r="N387" i="71"/>
  <c r="O125" i="60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P127" i="66"/>
  <c r="P147" i="66"/>
  <c r="H127" i="66"/>
  <c r="I145" i="66"/>
  <c r="O116" i="66"/>
  <c r="O112" i="66" s="1"/>
  <c r="F134" i="66"/>
  <c r="Q30" i="45"/>
  <c r="J138" i="65"/>
  <c r="K113" i="65"/>
  <c r="G24" i="45"/>
  <c r="E24" i="45"/>
  <c r="P142" i="64"/>
  <c r="Q159" i="64"/>
  <c r="P158" i="64"/>
  <c r="O135" i="64"/>
  <c r="O157" i="64"/>
  <c r="I132" i="64"/>
  <c r="J127" i="64"/>
  <c r="J149" i="64"/>
  <c r="B148" i="70"/>
  <c r="B116" i="70"/>
  <c r="B135" i="70" s="1"/>
  <c r="B136" i="70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N147" i="68"/>
  <c r="M120" i="67"/>
  <c r="M118" i="67" s="1"/>
  <c r="G142" i="65"/>
  <c r="Q12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N143" i="68"/>
  <c r="F143" i="68"/>
  <c r="F168" i="68"/>
  <c r="E87" i="45"/>
  <c r="O116" i="67"/>
  <c r="O136" i="67"/>
  <c r="G116" i="67"/>
  <c r="C142" i="66"/>
  <c r="Q120" i="66"/>
  <c r="I120" i="66"/>
  <c r="E148" i="65"/>
  <c r="L127" i="65"/>
  <c r="K120" i="65"/>
  <c r="M116" i="65"/>
  <c r="O142" i="64"/>
  <c r="N135" i="64"/>
  <c r="N157" i="64"/>
  <c r="F135" i="64"/>
  <c r="F157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Q152" i="72"/>
  <c r="M164" i="50"/>
  <c r="I106" i="50"/>
  <c r="G272" i="68"/>
  <c r="G199" i="68"/>
  <c r="G271" i="68" s="1"/>
  <c r="M195" i="68"/>
  <c r="C85" i="50"/>
  <c r="K66" i="50"/>
  <c r="M158" i="66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J211" i="65"/>
  <c r="M151" i="65"/>
  <c r="E151" i="65"/>
  <c r="J184" i="64"/>
  <c r="E245" i="64"/>
  <c r="E181" i="64"/>
  <c r="E244" i="64" s="1"/>
  <c r="H177" i="64"/>
  <c r="M9" i="47"/>
  <c r="P236" i="64"/>
  <c r="P172" i="64"/>
  <c r="D7" i="50"/>
  <c r="I169" i="64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Q135" i="70" s="1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O177" i="68"/>
  <c r="N151" i="68"/>
  <c r="F151" i="68"/>
  <c r="O147" i="68"/>
  <c r="L139" i="68"/>
  <c r="D139" i="68"/>
  <c r="M136" i="68"/>
  <c r="Q127" i="67"/>
  <c r="I127" i="67"/>
  <c r="E118" i="67"/>
  <c r="J116" i="67"/>
  <c r="P62" i="45"/>
  <c r="H62" i="45"/>
  <c r="M49" i="45"/>
  <c r="E49" i="45"/>
  <c r="E43" i="45" s="1"/>
  <c r="M116" i="66"/>
  <c r="E116" i="66"/>
  <c r="E136" i="66"/>
  <c r="E124" i="65"/>
  <c r="F30" i="45"/>
  <c r="F24" i="45" s="1"/>
  <c r="D118" i="65"/>
  <c r="K165" i="64"/>
  <c r="J142" i="64"/>
  <c r="J164" i="64"/>
  <c r="J130" i="64"/>
  <c r="P127" i="64"/>
  <c r="H127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6" i="70"/>
  <c r="D68" i="45"/>
  <c r="C134" i="67"/>
  <c r="G118" i="66"/>
  <c r="I120" i="65"/>
  <c r="O138" i="65"/>
  <c r="O118" i="65"/>
  <c r="G118" i="65"/>
  <c r="H135" i="64"/>
  <c r="H132" i="64" s="1"/>
  <c r="Q130" i="64"/>
  <c r="E130" i="64"/>
  <c r="D150" i="64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43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L152" i="39"/>
  <c r="J134" i="39"/>
  <c r="F134" i="39"/>
  <c r="H115" i="39"/>
  <c r="N95" i="39"/>
  <c r="J95" i="39"/>
  <c r="F95" i="39"/>
  <c r="H90" i="39"/>
  <c r="O72" i="39"/>
  <c r="N34" i="39"/>
  <c r="F34" i="39"/>
  <c r="D170" i="39"/>
  <c r="H152" i="39"/>
  <c r="O95" i="39"/>
  <c r="D134" i="39"/>
  <c r="J133" i="39"/>
  <c r="N115" i="39"/>
  <c r="L95" i="39"/>
  <c r="P91" i="39"/>
  <c r="H91" i="39"/>
  <c r="H13" i="39"/>
  <c r="L169" i="39"/>
  <c r="K152" i="39"/>
  <c r="P151" i="39"/>
  <c r="J151" i="39"/>
  <c r="H151" i="39"/>
  <c r="G134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G156" i="67" l="1"/>
  <c r="Q174" i="64"/>
  <c r="C87" i="49"/>
  <c r="G71" i="39"/>
  <c r="K151" i="39"/>
  <c r="Q291" i="67"/>
  <c r="Q285" i="67" s="1"/>
  <c r="Q348" i="67"/>
  <c r="G327" i="70"/>
  <c r="G81" i="47"/>
  <c r="C327" i="65"/>
  <c r="F116" i="72"/>
  <c r="D348" i="67"/>
  <c r="D280" i="71"/>
  <c r="G94" i="39"/>
  <c r="L327" i="66"/>
  <c r="O344" i="64"/>
  <c r="N189" i="68"/>
  <c r="D425" i="68"/>
  <c r="N116" i="72"/>
  <c r="P348" i="67"/>
  <c r="H124" i="47"/>
  <c r="P116" i="71"/>
  <c r="P134" i="71" s="1"/>
  <c r="I324" i="66"/>
  <c r="F348" i="67"/>
  <c r="K386" i="64"/>
  <c r="Q324" i="67"/>
  <c r="P285" i="69"/>
  <c r="H280" i="72"/>
  <c r="Q291" i="65"/>
  <c r="D81" i="57"/>
  <c r="G174" i="64"/>
  <c r="E52" i="39"/>
  <c r="O170" i="39"/>
  <c r="N348" i="70"/>
  <c r="N405" i="70" s="1"/>
  <c r="G348" i="70"/>
  <c r="O348" i="67"/>
  <c r="I105" i="47"/>
  <c r="K156" i="65"/>
  <c r="O327" i="66"/>
  <c r="N405" i="68"/>
  <c r="N348" i="69"/>
  <c r="N405" i="69" s="1"/>
  <c r="C431" i="68"/>
  <c r="G280" i="71"/>
  <c r="G275" i="71" s="1"/>
  <c r="B81" i="45"/>
  <c r="L53" i="39"/>
  <c r="M115" i="39"/>
  <c r="J114" i="39"/>
  <c r="J52" i="39"/>
  <c r="M169" i="39"/>
  <c r="L115" i="39"/>
  <c r="D152" i="39"/>
  <c r="M156" i="66"/>
  <c r="J327" i="70"/>
  <c r="E348" i="69"/>
  <c r="E405" i="69" s="1"/>
  <c r="M298" i="71"/>
  <c r="M293" i="71" s="1"/>
  <c r="E135" i="70"/>
  <c r="H310" i="67"/>
  <c r="H304" i="67" s="1"/>
  <c r="G310" i="70"/>
  <c r="G304" i="70" s="1"/>
  <c r="F353" i="68"/>
  <c r="C386" i="64"/>
  <c r="O33" i="39"/>
  <c r="M90" i="39"/>
  <c r="K133" i="39"/>
  <c r="E33" i="39"/>
  <c r="K114" i="39"/>
  <c r="D135" i="70"/>
  <c r="I323" i="64"/>
  <c r="I317" i="64" s="1"/>
  <c r="K116" i="72"/>
  <c r="M156" i="65"/>
  <c r="M150" i="65" s="1"/>
  <c r="C348" i="70"/>
  <c r="C405" i="70" s="1"/>
  <c r="P386" i="64"/>
  <c r="P380" i="64" s="1"/>
  <c r="L280" i="72"/>
  <c r="C291" i="67"/>
  <c r="C285" i="67" s="1"/>
  <c r="H93" i="72"/>
  <c r="I152" i="72"/>
  <c r="I147" i="72" s="1"/>
  <c r="E81" i="57"/>
  <c r="K118" i="66"/>
  <c r="D298" i="71"/>
  <c r="D316" i="71" s="1"/>
  <c r="J116" i="72"/>
  <c r="P152" i="71"/>
  <c r="G135" i="68"/>
  <c r="C348" i="65"/>
  <c r="C342" i="65" s="1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N93" i="71" s="1"/>
  <c r="I285" i="67"/>
  <c r="Q285" i="65"/>
  <c r="G150" i="67"/>
  <c r="F344" i="64"/>
  <c r="F338" i="64" s="1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J342" i="66" s="1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B112" i="65" s="1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M329" i="66" s="1"/>
  <c r="N291" i="69"/>
  <c r="C335" i="67"/>
  <c r="M342" i="67"/>
  <c r="H425" i="68"/>
  <c r="L348" i="66"/>
  <c r="L342" i="66" s="1"/>
  <c r="N135" i="69"/>
  <c r="Q425" i="68"/>
  <c r="C324" i="67"/>
  <c r="P348" i="70"/>
  <c r="P280" i="72"/>
  <c r="D348" i="66"/>
  <c r="I81" i="45"/>
  <c r="P9" i="59"/>
  <c r="D30" i="58"/>
  <c r="Q156" i="67"/>
  <c r="Q118" i="67"/>
  <c r="Q112" i="67" s="1"/>
  <c r="G291" i="67"/>
  <c r="G285" i="67" s="1"/>
  <c r="K334" i="71"/>
  <c r="D275" i="72"/>
  <c r="F314" i="72"/>
  <c r="D342" i="66"/>
  <c r="D386" i="64"/>
  <c r="D380" i="64" s="1"/>
  <c r="P348" i="69"/>
  <c r="G132" i="71"/>
  <c r="D81" i="54"/>
  <c r="L280" i="71"/>
  <c r="L275" i="71" s="1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85" i="48" s="1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85" i="48" s="1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P334" i="72"/>
  <c r="P388" i="72" s="1"/>
  <c r="D93" i="71"/>
  <c r="L329" i="72"/>
  <c r="J324" i="69"/>
  <c r="M312" i="71"/>
  <c r="D327" i="66"/>
  <c r="C135" i="69"/>
  <c r="P135" i="69"/>
  <c r="H156" i="66"/>
  <c r="Q327" i="69"/>
  <c r="L314" i="71"/>
  <c r="J425" i="68"/>
  <c r="H285" i="69"/>
  <c r="I314" i="71"/>
  <c r="M7" i="48"/>
  <c r="H85" i="48"/>
  <c r="P137" i="70"/>
  <c r="Q329" i="65"/>
  <c r="K150" i="65"/>
  <c r="D317" i="64"/>
  <c r="I85" i="48"/>
  <c r="C293" i="72"/>
  <c r="H150" i="66"/>
  <c r="H365" i="64"/>
  <c r="K7" i="48"/>
  <c r="I47" i="48"/>
  <c r="N66" i="48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97" i="64" s="1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196" i="65" s="1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2" i="39"/>
  <c r="F11" i="69"/>
  <c r="J112" i="39"/>
  <c r="J11" i="69"/>
  <c r="G113" i="3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468" i="68" s="1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87" i="49"/>
  <c r="D62" i="47"/>
  <c r="D68" i="50"/>
  <c r="G99" i="69"/>
  <c r="G143" i="69"/>
  <c r="C196" i="69"/>
  <c r="C139" i="69"/>
  <c r="C118" i="69"/>
  <c r="K140" i="71"/>
  <c r="L143" i="72"/>
  <c r="D259" i="68"/>
  <c r="G150" i="50"/>
  <c r="F152" i="72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G143" i="67" s="1"/>
  <c r="M141" i="67"/>
  <c r="D101" i="67"/>
  <c r="D140" i="67"/>
  <c r="J67" i="48"/>
  <c r="I60" i="48"/>
  <c r="O57" i="48"/>
  <c r="Q4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G93" i="69"/>
  <c r="E211" i="65"/>
  <c r="D420" i="68"/>
  <c r="F118" i="65"/>
  <c r="F112" i="65" s="1"/>
  <c r="J58" i="49"/>
  <c r="G111" i="49"/>
  <c r="G105" i="45"/>
  <c r="P211" i="67"/>
  <c r="I130" i="71"/>
  <c r="Q51" i="50"/>
  <c r="B256" i="68"/>
  <c r="M150" i="66"/>
  <c r="I211" i="70"/>
  <c r="P118" i="65"/>
  <c r="P112" i="65" s="1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P139" i="50"/>
  <c r="P124" i="50" s="1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5" i="65" s="1"/>
  <c r="F136" i="65"/>
  <c r="C11" i="48"/>
  <c r="P30" i="58"/>
  <c r="G348" i="65"/>
  <c r="G342" i="65" s="1"/>
  <c r="O211" i="67"/>
  <c r="E93" i="69"/>
  <c r="E324" i="69"/>
  <c r="E304" i="69"/>
  <c r="L291" i="66"/>
  <c r="L285" i="66" s="1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12" i="49"/>
  <c r="B13" i="49"/>
  <c r="B14" i="49"/>
  <c r="B13" i="50"/>
  <c r="B12" i="50"/>
  <c r="B18" i="64"/>
  <c r="B207" i="64" s="1"/>
  <c r="B21" i="49"/>
  <c r="B21" i="50"/>
  <c r="B11" i="65"/>
  <c r="B176" i="65" s="1"/>
  <c r="B31" i="49"/>
  <c r="B31" i="50"/>
  <c r="B16" i="65"/>
  <c r="B185" i="65" s="1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78" i="49"/>
  <c r="B78" i="50"/>
  <c r="B11" i="68"/>
  <c r="B214" i="68" s="1"/>
  <c r="B88" i="49"/>
  <c r="B15" i="68"/>
  <c r="B222" i="68" s="1"/>
  <c r="B96" i="49"/>
  <c r="B96" i="48"/>
  <c r="B20" i="68"/>
  <c r="B229" i="68" s="1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8" i="39"/>
  <c r="N9" i="64"/>
  <c r="C10" i="39"/>
  <c r="C11" i="64"/>
  <c r="C10" i="49"/>
  <c r="C10" i="50"/>
  <c r="G11" i="64"/>
  <c r="G10" i="50"/>
  <c r="G10" i="49"/>
  <c r="K10" i="39"/>
  <c r="K11" i="64"/>
  <c r="K10" i="49"/>
  <c r="K10" i="50"/>
  <c r="O10" i="39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3" i="64"/>
  <c r="I199" i="64" s="1"/>
  <c r="I13" i="49"/>
  <c r="I14" i="49"/>
  <c r="I13" i="50"/>
  <c r="I12" i="49"/>
  <c r="M13" i="64"/>
  <c r="M13" i="49"/>
  <c r="M14" i="49"/>
  <c r="M13" i="50"/>
  <c r="Q13" i="64"/>
  <c r="Q14" i="49"/>
  <c r="Q13" i="50"/>
  <c r="Q13" i="49"/>
  <c r="F15" i="39"/>
  <c r="F14" i="64"/>
  <c r="F201" i="64" s="1"/>
  <c r="F15" i="49"/>
  <c r="J14" i="64"/>
  <c r="J201" i="64" s="1"/>
  <c r="J15" i="49"/>
  <c r="N14" i="64"/>
  <c r="N15" i="49"/>
  <c r="C15" i="64"/>
  <c r="C223" i="64" s="1"/>
  <c r="C17" i="49"/>
  <c r="C18" i="49"/>
  <c r="G16" i="39"/>
  <c r="G15" i="64"/>
  <c r="G18" i="49"/>
  <c r="G17" i="49"/>
  <c r="K16" i="3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20" i="39"/>
  <c r="H17" i="64"/>
  <c r="H20" i="50"/>
  <c r="H20" i="49"/>
  <c r="L20" i="39"/>
  <c r="L17" i="64"/>
  <c r="L206" i="64" s="1"/>
  <c r="L20" i="50"/>
  <c r="L20" i="49"/>
  <c r="P20" i="39"/>
  <c r="P17" i="64"/>
  <c r="P206" i="64" s="1"/>
  <c r="P20" i="49"/>
  <c r="P20" i="50"/>
  <c r="E21" i="39"/>
  <c r="E18" i="64"/>
  <c r="E21" i="49"/>
  <c r="E21" i="50"/>
  <c r="I21" i="39"/>
  <c r="I18" i="64"/>
  <c r="I21" i="50"/>
  <c r="I21" i="49"/>
  <c r="M21" i="39"/>
  <c r="M18" i="64"/>
  <c r="M21" i="49"/>
  <c r="M21" i="50"/>
  <c r="Q21" i="39"/>
  <c r="Q18" i="64"/>
  <c r="Q21" i="49"/>
  <c r="Q21" i="50"/>
  <c r="F22" i="39"/>
  <c r="F19" i="64"/>
  <c r="F208" i="64" s="1"/>
  <c r="F22" i="49"/>
  <c r="J22" i="39"/>
  <c r="J19" i="64"/>
  <c r="J208" i="64" s="1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29" i="39"/>
  <c r="L9" i="65"/>
  <c r="P9" i="65"/>
  <c r="E11" i="65"/>
  <c r="E176" i="65" s="1"/>
  <c r="E31" i="49"/>
  <c r="E31" i="50"/>
  <c r="I31" i="39"/>
  <c r="I11" i="65"/>
  <c r="I176" i="65" s="1"/>
  <c r="I31" i="49"/>
  <c r="I31" i="50"/>
  <c r="M11" i="65"/>
  <c r="M31" i="50"/>
  <c r="M31" i="49"/>
  <c r="Q31" i="39"/>
  <c r="Q11" i="65"/>
  <c r="Q31" i="49"/>
  <c r="Q31" i="50"/>
  <c r="F12" i="65"/>
  <c r="F178" i="65" s="1"/>
  <c r="F34" i="49"/>
  <c r="F33" i="49"/>
  <c r="F33" i="50"/>
  <c r="J12" i="65"/>
  <c r="J33" i="49"/>
  <c r="J33" i="50"/>
  <c r="J34" i="49"/>
  <c r="J34" i="48"/>
  <c r="N12" i="65"/>
  <c r="N178" i="65" s="1"/>
  <c r="N33" i="49"/>
  <c r="N33" i="50"/>
  <c r="N34" i="49"/>
  <c r="C35" i="39"/>
  <c r="C13" i="65"/>
  <c r="C180" i="65" s="1"/>
  <c r="C35" i="49"/>
  <c r="G13" i="65"/>
  <c r="G180" i="65" s="1"/>
  <c r="G35" i="49"/>
  <c r="K35" i="39"/>
  <c r="K13" i="65"/>
  <c r="K35" i="49"/>
  <c r="K35" i="48"/>
  <c r="O13" i="65"/>
  <c r="O35" i="49"/>
  <c r="D36" i="39"/>
  <c r="D14" i="65"/>
  <c r="D182" i="65" s="1"/>
  <c r="D38" i="49"/>
  <c r="D37" i="49"/>
  <c r="D38" i="48"/>
  <c r="H36" i="39"/>
  <c r="H14" i="65"/>
  <c r="H38" i="49"/>
  <c r="H37" i="49"/>
  <c r="H37" i="48"/>
  <c r="L14" i="65"/>
  <c r="L37" i="49"/>
  <c r="L38" i="49"/>
  <c r="L38" i="48"/>
  <c r="P14" i="65"/>
  <c r="P183" i="65" s="1"/>
  <c r="P38" i="49"/>
  <c r="P37" i="49"/>
  <c r="E40" i="39"/>
  <c r="E16" i="65"/>
  <c r="E40" i="49"/>
  <c r="E40" i="50"/>
  <c r="E40" i="48"/>
  <c r="I40" i="39"/>
  <c r="I16" i="65"/>
  <c r="I40" i="50"/>
  <c r="I40" i="49"/>
  <c r="M40" i="39"/>
  <c r="M16" i="65"/>
  <c r="M185" i="65" s="1"/>
  <c r="M40" i="49"/>
  <c r="M40" i="50"/>
  <c r="Q16" i="65"/>
  <c r="Q185" i="65" s="1"/>
  <c r="Q40" i="49"/>
  <c r="Q40" i="50"/>
  <c r="F41" i="39"/>
  <c r="F17" i="65"/>
  <c r="F186" i="65" s="1"/>
  <c r="F41" i="49"/>
  <c r="J41" i="39"/>
  <c r="J17" i="65"/>
  <c r="J41" i="49"/>
  <c r="N17" i="65"/>
  <c r="N186" i="65" s="1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174" i="66" s="1"/>
  <c r="K46" i="49"/>
  <c r="K45" i="50"/>
  <c r="K45" i="49"/>
  <c r="K48" i="49"/>
  <c r="O45" i="38"/>
  <c r="O5" i="66"/>
  <c r="O48" i="49"/>
  <c r="O45" i="50"/>
  <c r="O45" i="49"/>
  <c r="O46" i="49"/>
  <c r="O58" i="49"/>
  <c r="D48" i="39"/>
  <c r="D9" i="66"/>
  <c r="H9" i="66"/>
  <c r="L9" i="66"/>
  <c r="P9" i="66"/>
  <c r="E50" i="39"/>
  <c r="E11" i="66"/>
  <c r="E176" i="66" s="1"/>
  <c r="E50" i="49"/>
  <c r="E50" i="50"/>
  <c r="I50" i="39"/>
  <c r="I11" i="66"/>
  <c r="I50" i="50"/>
  <c r="I50" i="49"/>
  <c r="M50" i="39"/>
  <c r="M11" i="66"/>
  <c r="M176" i="66" s="1"/>
  <c r="M50" i="49"/>
  <c r="M50" i="50"/>
  <c r="Q11" i="66"/>
  <c r="Q50" i="50"/>
  <c r="Q50" i="49"/>
  <c r="F51" i="39"/>
  <c r="F12" i="66"/>
  <c r="F51" i="49"/>
  <c r="F52" i="50"/>
  <c r="F52" i="49"/>
  <c r="F53" i="49"/>
  <c r="F51" i="50"/>
  <c r="J51" i="39"/>
  <c r="J12" i="66"/>
  <c r="J179" i="66" s="1"/>
  <c r="J52" i="50"/>
  <c r="J53" i="49"/>
  <c r="J52" i="49"/>
  <c r="N51" i="39"/>
  <c r="N12" i="66"/>
  <c r="N52" i="49"/>
  <c r="N52" i="50"/>
  <c r="N53" i="49"/>
  <c r="C13" i="66"/>
  <c r="C54" i="49"/>
  <c r="G54" i="39"/>
  <c r="G13" i="66"/>
  <c r="G180" i="66" s="1"/>
  <c r="G54" i="49"/>
  <c r="K13" i="66"/>
  <c r="K180" i="66" s="1"/>
  <c r="K54" i="49"/>
  <c r="O13" i="66"/>
  <c r="O54" i="4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55" i="39"/>
  <c r="P14" i="66"/>
  <c r="P182" i="66" s="1"/>
  <c r="P56" i="49"/>
  <c r="P57" i="49"/>
  <c r="P57" i="48"/>
  <c r="P55" i="49"/>
  <c r="E16" i="66"/>
  <c r="E59" i="49"/>
  <c r="E59" i="50"/>
  <c r="E59" i="48"/>
  <c r="I16" i="66"/>
  <c r="I59" i="50"/>
  <c r="I59" i="49"/>
  <c r="I59" i="48"/>
  <c r="M16" i="66"/>
  <c r="M59" i="49"/>
  <c r="M59" i="50"/>
  <c r="M59" i="48"/>
  <c r="Q59" i="39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67" i="39"/>
  <c r="D9" i="67"/>
  <c r="H9" i="67"/>
  <c r="L9" i="67"/>
  <c r="P9" i="67"/>
  <c r="E69" i="39"/>
  <c r="E11" i="67"/>
  <c r="E69" i="50"/>
  <c r="E69" i="49"/>
  <c r="I11" i="67"/>
  <c r="I176" i="67" s="1"/>
  <c r="I69" i="50"/>
  <c r="I69" i="49"/>
  <c r="M69" i="39"/>
  <c r="M11" i="67"/>
  <c r="M176" i="67" s="1"/>
  <c r="M69" i="49"/>
  <c r="M69" i="50"/>
  <c r="Q11" i="67"/>
  <c r="Q176" i="67" s="1"/>
  <c r="Q69" i="50"/>
  <c r="Q69" i="49"/>
  <c r="F70" i="39"/>
  <c r="F12" i="67"/>
  <c r="F178" i="67" s="1"/>
  <c r="F71" i="49"/>
  <c r="F71" i="50"/>
  <c r="F72" i="49"/>
  <c r="F72" i="48"/>
  <c r="J12" i="67"/>
  <c r="J178" i="67" s="1"/>
  <c r="J71" i="50"/>
  <c r="J71" i="49"/>
  <c r="J72" i="49"/>
  <c r="J72" i="48"/>
  <c r="N12" i="67"/>
  <c r="N179" i="67" s="1"/>
  <c r="N71" i="49"/>
  <c r="N72" i="49"/>
  <c r="N70" i="50"/>
  <c r="N71" i="50"/>
  <c r="N72" i="48"/>
  <c r="C13" i="67"/>
  <c r="C73" i="49"/>
  <c r="C73" i="48"/>
  <c r="G73" i="39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182" i="67" s="1"/>
  <c r="H76" i="49"/>
  <c r="H75" i="49"/>
  <c r="H75" i="48"/>
  <c r="H74" i="49"/>
  <c r="L14" i="67"/>
  <c r="L75" i="49"/>
  <c r="L76" i="49"/>
  <c r="L74" i="49"/>
  <c r="L75" i="48"/>
  <c r="P74" i="39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79" i="39"/>
  <c r="F17" i="67"/>
  <c r="F79" i="49"/>
  <c r="J17" i="67"/>
  <c r="J186" i="67" s="1"/>
  <c r="J79" i="49"/>
  <c r="N17" i="67"/>
  <c r="N186" i="67" s="1"/>
  <c r="N79" i="49"/>
  <c r="C83" i="38"/>
  <c r="C7" i="68" s="1"/>
  <c r="C209" i="68" s="1"/>
  <c r="C5" i="68"/>
  <c r="C212" i="68" s="1"/>
  <c r="C83" i="49"/>
  <c r="C86" i="49"/>
  <c r="C83" i="50"/>
  <c r="C84" i="49"/>
  <c r="G83" i="38"/>
  <c r="G5" i="68"/>
  <c r="G83" i="49"/>
  <c r="G83" i="50"/>
  <c r="G86" i="49"/>
  <c r="G84" i="49"/>
  <c r="K83" i="38"/>
  <c r="K5" i="68"/>
  <c r="K274" i="68" s="1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88" i="39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89" i="39"/>
  <c r="I12" i="68"/>
  <c r="I216" i="68" s="1"/>
  <c r="I90" i="50"/>
  <c r="I90" i="49"/>
  <c r="I91" i="49"/>
  <c r="I90" i="48"/>
  <c r="M12" i="68"/>
  <c r="M90" i="49"/>
  <c r="M90" i="50"/>
  <c r="M91" i="49"/>
  <c r="M90" i="48"/>
  <c r="Q89" i="39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218" i="68" s="1"/>
  <c r="J92" i="50"/>
  <c r="J92" i="49"/>
  <c r="N13" i="68"/>
  <c r="N218" i="68" s="1"/>
  <c r="N92" i="50"/>
  <c r="N92" i="49"/>
  <c r="C14" i="68"/>
  <c r="C94" i="49"/>
  <c r="C95" i="49"/>
  <c r="C94" i="50"/>
  <c r="C93" i="50"/>
  <c r="G93" i="39"/>
  <c r="G14" i="68"/>
  <c r="G220" i="68" s="1"/>
  <c r="G94" i="49"/>
  <c r="G93" i="49"/>
  <c r="G95" i="49"/>
  <c r="G94" i="50"/>
  <c r="G93" i="50"/>
  <c r="K14" i="68"/>
  <c r="K94" i="49"/>
  <c r="K94" i="50"/>
  <c r="K95" i="49"/>
  <c r="O14" i="68"/>
  <c r="O267" i="68" s="1"/>
  <c r="O94" i="49"/>
  <c r="O94" i="50"/>
  <c r="O93" i="50"/>
  <c r="O93" i="49"/>
  <c r="O95" i="49"/>
  <c r="D15" i="68"/>
  <c r="D222" i="68" s="1"/>
  <c r="D96" i="49"/>
  <c r="H96" i="39"/>
  <c r="H15" i="68"/>
  <c r="H96" i="49"/>
  <c r="L96" i="39"/>
  <c r="L15" i="68"/>
  <c r="L222" i="68" s="1"/>
  <c r="L96" i="49"/>
  <c r="P96" i="39"/>
  <c r="P15" i="68"/>
  <c r="P96" i="49"/>
  <c r="E16" i="68"/>
  <c r="E224" i="68" s="1"/>
  <c r="E98" i="49"/>
  <c r="E99" i="49"/>
  <c r="E97" i="49"/>
  <c r="I16" i="68"/>
  <c r="I224" i="68" s="1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222" i="69" s="1"/>
  <c r="E108" i="49"/>
  <c r="E110" i="49"/>
  <c r="E107" i="48"/>
  <c r="E110" i="48"/>
  <c r="E108" i="48"/>
  <c r="E107" i="49"/>
  <c r="E120" i="50"/>
  <c r="I107" i="38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5" i="70"/>
  <c r="M222" i="70" s="1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96" i="70" s="1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81" i="70" s="1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90" i="71" s="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97" i="72" s="1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90" i="72" s="1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6" i="72" s="1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14" i="65" s="1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88" i="65" s="1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92" i="65" s="1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392" i="67" s="1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457" i="68" s="1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489" i="68" s="1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388" i="70" s="1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373" i="70" s="1"/>
  <c r="I138" i="59"/>
  <c r="I137" i="58"/>
  <c r="I137" i="59"/>
  <c r="I138" i="58"/>
  <c r="M56" i="70"/>
  <c r="M373" i="70" s="1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376" i="72" s="1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I137" i="69"/>
  <c r="O143" i="69"/>
  <c r="H130" i="49"/>
  <c r="H124" i="45"/>
  <c r="O146" i="70"/>
  <c r="G154" i="49"/>
  <c r="H154" i="49"/>
  <c r="I136" i="72"/>
  <c r="C140" i="72"/>
  <c r="H174" i="64"/>
  <c r="E150" i="65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171" i="68" s="1"/>
  <c r="C123" i="68"/>
  <c r="C220" i="68"/>
  <c r="C172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75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C167" i="68" s="1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11" i="64" s="1"/>
  <c r="J195" i="64" s="1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Q49" i="50"/>
  <c r="Q43" i="47"/>
  <c r="F215" i="67"/>
  <c r="F156" i="67"/>
  <c r="K208" i="70"/>
  <c r="M98" i="71"/>
  <c r="M134" i="71" s="1"/>
  <c r="N132" i="65"/>
  <c r="O145" i="65"/>
  <c r="C144" i="66"/>
  <c r="P58" i="49"/>
  <c r="K118" i="67"/>
  <c r="K112" i="67" s="1"/>
  <c r="M142" i="67"/>
  <c r="C148" i="67"/>
  <c r="H143" i="69"/>
  <c r="D132" i="70"/>
  <c r="F139" i="70"/>
  <c r="F118" i="70"/>
  <c r="F112" i="70" s="1"/>
  <c r="F131" i="70" s="1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200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H324" i="70"/>
  <c r="H304" i="70"/>
  <c r="D314" i="71"/>
  <c r="E298" i="71"/>
  <c r="E318" i="71"/>
  <c r="E372" i="71"/>
  <c r="I322" i="71"/>
  <c r="Q322" i="71"/>
  <c r="Q298" i="71"/>
  <c r="Q293" i="71" s="1"/>
  <c r="D322" i="72"/>
  <c r="L322" i="72"/>
  <c r="H403" i="65"/>
  <c r="H55" i="49"/>
  <c r="J68" i="49"/>
  <c r="H180" i="68"/>
  <c r="J177" i="68"/>
  <c r="P222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B185" i="67"/>
  <c r="B108" i="67"/>
  <c r="B147" i="67"/>
  <c r="C148" i="66"/>
  <c r="M101" i="66"/>
  <c r="M139" i="66" s="1"/>
  <c r="M140" i="66"/>
  <c r="K97" i="66"/>
  <c r="I45" i="48"/>
  <c r="Q38" i="48"/>
  <c r="D37" i="48"/>
  <c r="I33" i="48"/>
  <c r="G29" i="48"/>
  <c r="F134" i="65"/>
  <c r="N121" i="64"/>
  <c r="P118" i="64"/>
  <c r="P161" i="64"/>
  <c r="G159" i="64"/>
  <c r="I114" i="64"/>
  <c r="I157" i="64"/>
  <c r="O196" i="64"/>
  <c r="O154" i="64"/>
  <c r="J109" i="64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18" i="66"/>
  <c r="M112" i="66" s="1"/>
  <c r="G142" i="66"/>
  <c r="I58" i="49"/>
  <c r="C97" i="49"/>
  <c r="N135" i="70"/>
  <c r="D136" i="71"/>
  <c r="G130" i="72"/>
  <c r="J168" i="49"/>
  <c r="E175" i="49"/>
  <c r="C222" i="65"/>
  <c r="G211" i="66"/>
  <c r="C156" i="66"/>
  <c r="E70" i="50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F304" i="65" s="1"/>
  <c r="I141" i="66"/>
  <c r="G202" i="71"/>
  <c r="P93" i="70"/>
  <c r="C175" i="48"/>
  <c r="C68" i="49"/>
  <c r="L111" i="49"/>
  <c r="L105" i="45"/>
  <c r="H139" i="49"/>
  <c r="C49" i="50"/>
  <c r="C291" i="66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05" i="67"/>
  <c r="H144" i="67"/>
  <c r="F179" i="67"/>
  <c r="F141" i="67"/>
  <c r="I94" i="67"/>
  <c r="I133" i="67"/>
  <c r="B101" i="67"/>
  <c r="B140" i="67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46" i="66" s="1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183" i="65" s="1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192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6" i="64" s="1"/>
  <c r="O20" i="49"/>
  <c r="O20" i="50"/>
  <c r="L18" i="64"/>
  <c r="L21" i="50"/>
  <c r="L21" i="49"/>
  <c r="E19" i="64"/>
  <c r="E22" i="49"/>
  <c r="M19" i="64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186" i="65" s="1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176" i="66" s="1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185" i="66" s="1"/>
  <c r="D59" i="50"/>
  <c r="D59" i="49"/>
  <c r="P16" i="66"/>
  <c r="P185" i="66" s="1"/>
  <c r="P59" i="49"/>
  <c r="P59" i="50"/>
  <c r="M17" i="66"/>
  <c r="M60" i="49"/>
  <c r="N64" i="38"/>
  <c r="N7" i="67" s="1"/>
  <c r="N171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5" i="68"/>
  <c r="F236" i="68" s="1"/>
  <c r="F86" i="49"/>
  <c r="F100" i="49"/>
  <c r="F83" i="49"/>
  <c r="F83" i="50"/>
  <c r="F84" i="49"/>
  <c r="F84" i="48"/>
  <c r="N86" i="39"/>
  <c r="N9" i="68"/>
  <c r="O88" i="39"/>
  <c r="O11" i="68"/>
  <c r="O88" i="49"/>
  <c r="O88" i="50"/>
  <c r="L89" i="39"/>
  <c r="L12" i="68"/>
  <c r="L217" i="68" s="1"/>
  <c r="L90" i="50"/>
  <c r="L90" i="49"/>
  <c r="L91" i="49"/>
  <c r="L89" i="50"/>
  <c r="Q92" i="39"/>
  <c r="Q13" i="68"/>
  <c r="Q92" i="49"/>
  <c r="Q92" i="50"/>
  <c r="N93" i="39"/>
  <c r="N14" i="68"/>
  <c r="N220" i="68" s="1"/>
  <c r="N95" i="49"/>
  <c r="N93" i="50"/>
  <c r="N94" i="49"/>
  <c r="N94" i="50"/>
  <c r="N95" i="48"/>
  <c r="G15" i="68"/>
  <c r="G222" i="68" s="1"/>
  <c r="G96" i="49"/>
  <c r="H16" i="68"/>
  <c r="H225" i="68" s="1"/>
  <c r="H99" i="49"/>
  <c r="H98" i="49"/>
  <c r="H98" i="48"/>
  <c r="H99" i="48"/>
  <c r="E101" i="39"/>
  <c r="E18" i="68"/>
  <c r="E251" i="68" s="1"/>
  <c r="E101" i="49"/>
  <c r="E101" i="48"/>
  <c r="Q18" i="68"/>
  <c r="Q101" i="49"/>
  <c r="Q101" i="48"/>
  <c r="N102" i="39"/>
  <c r="N19" i="68"/>
  <c r="N228" i="68" s="1"/>
  <c r="N102" i="49"/>
  <c r="N102" i="50"/>
  <c r="N102" i="48"/>
  <c r="K103" i="39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17" i="39"/>
  <c r="E14" i="69"/>
  <c r="E117" i="49"/>
  <c r="E118" i="48"/>
  <c r="E118" i="49"/>
  <c r="E119" i="49"/>
  <c r="E119" i="48"/>
  <c r="Q14" i="69"/>
  <c r="Q200" i="69" s="1"/>
  <c r="Q118" i="48"/>
  <c r="Q119" i="49"/>
  <c r="Q117" i="49"/>
  <c r="Q119" i="48"/>
  <c r="Q118" i="49"/>
  <c r="Q117" i="48"/>
  <c r="N121" i="39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76" i="71" s="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71" i="39"/>
  <c r="L13" i="72"/>
  <c r="L171" i="49"/>
  <c r="L171" i="48"/>
  <c r="I172" i="39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395" i="69" s="1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388" i="70" s="1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C329" i="66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O156" i="64"/>
  <c r="O132" i="64"/>
  <c r="M136" i="71"/>
  <c r="P175" i="49"/>
  <c r="N219" i="70"/>
  <c r="N156" i="70"/>
  <c r="N213" i="70" s="1"/>
  <c r="I338" i="70"/>
  <c r="J348" i="67"/>
  <c r="J342" i="67" s="1"/>
  <c r="D12" i="59"/>
  <c r="J9" i="60"/>
  <c r="C390" i="71"/>
  <c r="C334" i="7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L380" i="64" s="1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H183" i="67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C139" i="67" s="1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E176" i="67"/>
  <c r="F109" i="64"/>
  <c r="F151" i="64" s="1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Q358" i="71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285" i="65"/>
  <c r="F291" i="65"/>
  <c r="H105" i="60"/>
  <c r="E348" i="70"/>
  <c r="P298" i="72"/>
  <c r="P318" i="72"/>
  <c r="P372" i="72"/>
  <c r="E304" i="65"/>
  <c r="E324" i="65"/>
  <c r="J83" i="48"/>
  <c r="N94" i="67"/>
  <c r="N132" i="67" s="1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200" i="64" s="1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07" i="64" s="1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08" i="64" s="1"/>
  <c r="G22" i="49"/>
  <c r="K19" i="64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186" i="65" s="1"/>
  <c r="K41" i="49"/>
  <c r="O17" i="65"/>
  <c r="O186" i="65" s="1"/>
  <c r="O41" i="49"/>
  <c r="D45" i="38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174" i="66" s="1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185" i="67" s="1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218" i="68" s="1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7" i="39"/>
  <c r="I17" i="72"/>
  <c r="I177" i="48"/>
  <c r="I177" i="49"/>
  <c r="M17" i="72"/>
  <c r="M177" i="49"/>
  <c r="M177" i="48"/>
  <c r="Q177" i="39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492" i="68" s="1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156" i="67"/>
  <c r="G211" i="70"/>
  <c r="F147" i="71"/>
  <c r="I36" i="58"/>
  <c r="G89" i="58"/>
  <c r="N30" i="59"/>
  <c r="E331" i="70"/>
  <c r="E310" i="70"/>
  <c r="E304" i="70" s="1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K93" i="71"/>
  <c r="L168" i="48"/>
  <c r="N112" i="67"/>
  <c r="O74" i="49"/>
  <c r="H135" i="70"/>
  <c r="F140" i="71"/>
  <c r="F172" i="49"/>
  <c r="L49" i="50"/>
  <c r="L43" i="47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L386" i="72"/>
  <c r="H16" i="59"/>
  <c r="F324" i="65"/>
  <c r="C386" i="72"/>
  <c r="N384" i="71"/>
  <c r="D161" i="60"/>
  <c r="P51" i="58"/>
  <c r="D70" i="58"/>
  <c r="H402" i="68"/>
  <c r="J97" i="58"/>
  <c r="C331" i="66"/>
  <c r="I16" i="59"/>
  <c r="G331" i="65"/>
  <c r="G310" i="65"/>
  <c r="K335" i="67"/>
  <c r="H89" i="59"/>
  <c r="L97" i="59"/>
  <c r="N132" i="59"/>
  <c r="G318" i="71"/>
  <c r="G372" i="71"/>
  <c r="G298" i="71"/>
  <c r="G372" i="72"/>
  <c r="G318" i="72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209" i="68"/>
  <c r="H161" i="68"/>
  <c r="B130" i="68"/>
  <c r="B119" i="68"/>
  <c r="B168" i="68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5" i="65" s="1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Q124" i="50" s="1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01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174" i="68"/>
  <c r="Q123" i="68"/>
  <c r="Q172" i="68"/>
  <c r="H115" i="68"/>
  <c r="H163" i="68" s="1"/>
  <c r="H164" i="68"/>
  <c r="C210" i="68"/>
  <c r="C162" i="68"/>
  <c r="B181" i="68"/>
  <c r="B170" i="68"/>
  <c r="H148" i="67"/>
  <c r="G108" i="67"/>
  <c r="G147" i="67"/>
  <c r="Q105" i="67"/>
  <c r="Q143" i="67" s="1"/>
  <c r="L180" i="67"/>
  <c r="L142" i="67"/>
  <c r="C141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N118" i="65"/>
  <c r="G118" i="67"/>
  <c r="N77" i="49"/>
  <c r="Q194" i="69"/>
  <c r="Q137" i="69"/>
  <c r="C112" i="70"/>
  <c r="C132" i="70"/>
  <c r="I139" i="70"/>
  <c r="I118" i="70"/>
  <c r="C116" i="71"/>
  <c r="C136" i="71"/>
  <c r="O136" i="71"/>
  <c r="O116" i="71"/>
  <c r="B32" i="50"/>
  <c r="I3" i="47"/>
  <c r="I9" i="50"/>
  <c r="C215" i="65"/>
  <c r="H211" i="67"/>
  <c r="K156" i="67"/>
  <c r="K150" i="67" s="1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18" i="67"/>
  <c r="D141" i="67"/>
  <c r="Q132" i="69"/>
  <c r="Q112" i="69"/>
  <c r="L132" i="70"/>
  <c r="Q143" i="70"/>
  <c r="O130" i="71"/>
  <c r="Q143" i="72"/>
  <c r="B156" i="67"/>
  <c r="F174" i="64"/>
  <c r="D12" i="50"/>
  <c r="D39" i="50"/>
  <c r="E150" i="66"/>
  <c r="E215" i="70"/>
  <c r="E156" i="70"/>
  <c r="E213" i="70" s="1"/>
  <c r="C152" i="71"/>
  <c r="C147" i="71" s="1"/>
  <c r="N148" i="59"/>
  <c r="E348" i="65"/>
  <c r="E342" i="65" s="1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22" i="71"/>
  <c r="L298" i="71"/>
  <c r="L293" i="71" s="1"/>
  <c r="L311" i="71" s="1"/>
  <c r="E49" i="60"/>
  <c r="K411" i="66"/>
  <c r="K348" i="66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01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H135" i="68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G285" i="66" s="1"/>
  <c r="B130" i="72"/>
  <c r="B93" i="72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H166" i="5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P403" i="66"/>
  <c r="M394" i="71"/>
  <c r="M334" i="7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36" i="71"/>
  <c r="C36" i="58"/>
  <c r="D132" i="49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94" i="71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170" i="68"/>
  <c r="Q119" i="68"/>
  <c r="Q167" i="68" s="1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P147" i="71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89" i="39"/>
  <c r="H12" i="68"/>
  <c r="H216" i="68" s="1"/>
  <c r="H90" i="49"/>
  <c r="H90" i="50"/>
  <c r="H91" i="49"/>
  <c r="H89" i="50"/>
  <c r="E92" i="39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225" i="68" s="1"/>
  <c r="L98" i="49"/>
  <c r="L99" i="49"/>
  <c r="L99" i="48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31" i="39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165" i="39"/>
  <c r="I9" i="72"/>
  <c r="N167" i="39"/>
  <c r="N11" i="72"/>
  <c r="N167" i="49"/>
  <c r="N167" i="50"/>
  <c r="N167" i="48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452" i="64" s="1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92" i="65" s="1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376" i="71" s="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68" i="50"/>
  <c r="K62" i="47"/>
  <c r="J156" i="69"/>
  <c r="J213" i="69" s="1"/>
  <c r="C324" i="70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O124" i="60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H369" i="65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78" i="66"/>
  <c r="J140" i="66"/>
  <c r="P97" i="66"/>
  <c r="P135" i="66" s="1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11" i="71"/>
  <c r="G130" i="71"/>
  <c r="N136" i="72"/>
  <c r="L140" i="72"/>
  <c r="C168" i="48"/>
  <c r="G145" i="67"/>
  <c r="Q140" i="71"/>
  <c r="G156" i="66"/>
  <c r="G219" i="66"/>
  <c r="D120" i="50"/>
  <c r="Q312" i="71"/>
  <c r="D202" i="71"/>
  <c r="P325" i="71"/>
  <c r="Q348" i="66"/>
  <c r="F298" i="71"/>
  <c r="F318" i="71"/>
  <c r="F372" i="71"/>
  <c r="F375" i="64"/>
  <c r="P291" i="66"/>
  <c r="N413" i="68"/>
  <c r="H132" i="59"/>
  <c r="M293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E143" i="65" s="1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Q403" i="66"/>
  <c r="K174" i="68"/>
  <c r="L115" i="68"/>
  <c r="H182" i="65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5" i="65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222" i="66" s="1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222" i="67" s="1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200" i="70" s="1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240" i="64" s="1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203" i="64" s="1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07" i="64" s="1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08" i="64" s="1"/>
  <c r="P22" i="49"/>
  <c r="E26" i="38"/>
  <c r="E7" i="65" s="1"/>
  <c r="E172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171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27" i="49"/>
  <c r="Q26" i="49"/>
  <c r="Q29" i="49"/>
  <c r="Q26" i="50"/>
  <c r="C11" i="65"/>
  <c r="C176" i="65" s="1"/>
  <c r="C31" i="49"/>
  <c r="C31" i="50"/>
  <c r="G11" i="65"/>
  <c r="G176" i="65" s="1"/>
  <c r="G31" i="49"/>
  <c r="G31" i="50"/>
  <c r="G31" i="48"/>
  <c r="K11" i="65"/>
  <c r="K176" i="65" s="1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215" i="65" s="1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200" i="65" s="1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48" i="39"/>
  <c r="F9" i="66"/>
  <c r="J48" i="39"/>
  <c r="J9" i="66"/>
  <c r="N9" i="66"/>
  <c r="C11" i="66"/>
  <c r="C50" i="49"/>
  <c r="C50" i="50"/>
  <c r="C50" i="48"/>
  <c r="G50" i="39"/>
  <c r="G11" i="66"/>
  <c r="G50" i="49"/>
  <c r="G50" i="50"/>
  <c r="G50" i="48"/>
  <c r="K11" i="66"/>
  <c r="K176" i="66" s="1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51" i="39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51" i="39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54" i="39"/>
  <c r="I13" i="66"/>
  <c r="I180" i="66" s="1"/>
  <c r="I54" i="49"/>
  <c r="M13" i="66"/>
  <c r="M180" i="66" s="1"/>
  <c r="M54" i="49"/>
  <c r="Q54" i="39"/>
  <c r="Q13" i="66"/>
  <c r="Q199" i="66" s="1"/>
  <c r="Q54" i="49"/>
  <c r="F55" i="3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60" i="39"/>
  <c r="H17" i="66"/>
  <c r="H60" i="4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67" i="39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73" i="39"/>
  <c r="M13" i="67"/>
  <c r="M73" i="49"/>
  <c r="Q13" i="67"/>
  <c r="Q73" i="49"/>
  <c r="F14" i="67"/>
  <c r="F182" i="67" s="1"/>
  <c r="F75" i="49"/>
  <c r="F76" i="49"/>
  <c r="J74" i="3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79" i="39"/>
  <c r="D17" i="67"/>
  <c r="D79" i="49"/>
  <c r="H79" i="3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90" i="50"/>
  <c r="C91" i="49"/>
  <c r="C90" i="49"/>
  <c r="G12" i="68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70" i="71" s="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72" i="71" s="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97" i="72" s="1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94" i="72" s="1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438" i="64" s="1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92" i="65" s="1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9" i="58"/>
  <c r="G39" i="60"/>
  <c r="G40" i="60"/>
  <c r="G40" i="58"/>
  <c r="G40" i="59"/>
  <c r="G39" i="59"/>
  <c r="K58" i="65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465" i="68" s="1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392" i="69" s="1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120" i="59"/>
  <c r="E120" i="58"/>
  <c r="I58" i="69"/>
  <c r="I120" i="58"/>
  <c r="I120" i="59"/>
  <c r="M58" i="69"/>
  <c r="M120" i="59"/>
  <c r="M120" i="58"/>
  <c r="Q58" i="69"/>
  <c r="Q120" i="58"/>
  <c r="Q120" i="59"/>
  <c r="G59" i="69"/>
  <c r="G122" i="59"/>
  <c r="G122" i="58"/>
  <c r="K59" i="69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139" i="58"/>
  <c r="I139" i="59"/>
  <c r="M58" i="70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Q222" i="65"/>
  <c r="G183" i="68"/>
  <c r="H208" i="69"/>
  <c r="C208" i="70"/>
  <c r="F202" i="71"/>
  <c r="E30" i="58"/>
  <c r="C74" i="59"/>
  <c r="C172" i="59"/>
  <c r="H93" i="59"/>
  <c r="I132" i="59"/>
  <c r="Q322" i="72"/>
  <c r="L325" i="72"/>
  <c r="G403" i="66"/>
  <c r="H68" i="60"/>
  <c r="D172" i="72"/>
  <c r="D98" i="72"/>
  <c r="O172" i="48"/>
  <c r="I143" i="72"/>
  <c r="B112" i="66"/>
  <c r="P126" i="64"/>
  <c r="F19" i="49"/>
  <c r="G19" i="49"/>
  <c r="F30" i="49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156" i="65"/>
  <c r="H213" i="65" s="1"/>
  <c r="F156" i="66"/>
  <c r="J219" i="66"/>
  <c r="J156" i="66"/>
  <c r="I70" i="50"/>
  <c r="K93" i="50"/>
  <c r="C204" i="71"/>
  <c r="K202" i="72"/>
  <c r="G166" i="50"/>
  <c r="G161" i="47"/>
  <c r="H168" i="50"/>
  <c r="M348" i="65"/>
  <c r="M342" i="65" s="1"/>
  <c r="I32" i="60"/>
  <c r="D168" i="48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35" i="70"/>
  <c r="G9" i="58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Q148" i="59"/>
  <c r="D166" i="59"/>
  <c r="F372" i="72"/>
  <c r="F318" i="72"/>
  <c r="G111" i="58"/>
  <c r="M369" i="69"/>
  <c r="M291" i="69"/>
  <c r="P16" i="59"/>
  <c r="D12" i="60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76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172" i="68"/>
  <c r="G123" i="68"/>
  <c r="G172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L185" i="66"/>
  <c r="D108" i="66"/>
  <c r="K145" i="66"/>
  <c r="C183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I174" i="66"/>
  <c r="L134" i="66"/>
  <c r="D134" i="66"/>
  <c r="K94" i="66"/>
  <c r="K133" i="66"/>
  <c r="C94" i="66"/>
  <c r="C133" i="66"/>
  <c r="L108" i="65"/>
  <c r="D108" i="65"/>
  <c r="D185" i="65"/>
  <c r="K145" i="65"/>
  <c r="C183" i="65"/>
  <c r="C145" i="65"/>
  <c r="J105" i="65"/>
  <c r="J182" i="65"/>
  <c r="J144" i="65"/>
  <c r="Q142" i="65"/>
  <c r="I180" i="65"/>
  <c r="I142" i="65"/>
  <c r="P141" i="65"/>
  <c r="H179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166" i="64"/>
  <c r="Q165" i="64"/>
  <c r="I165" i="64"/>
  <c r="P121" i="64"/>
  <c r="P164" i="64"/>
  <c r="H121" i="64"/>
  <c r="H164" i="64"/>
  <c r="O162" i="64"/>
  <c r="G162" i="64"/>
  <c r="N118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223" i="68" s="1"/>
  <c r="E176" i="68"/>
  <c r="H222" i="68"/>
  <c r="H174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208" i="64"/>
  <c r="E166" i="64"/>
  <c r="H207" i="64"/>
  <c r="H165" i="64"/>
  <c r="K121" i="64"/>
  <c r="K164" i="64"/>
  <c r="C121" i="64"/>
  <c r="C164" i="64"/>
  <c r="F162" i="64"/>
  <c r="I118" i="64"/>
  <c r="I161" i="64"/>
  <c r="L159" i="64"/>
  <c r="O158" i="64"/>
  <c r="F114" i="64"/>
  <c r="F111" i="64" s="1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H138" i="66"/>
  <c r="G97" i="66"/>
  <c r="G135" i="66" s="1"/>
  <c r="G136" i="66"/>
  <c r="Q94" i="66"/>
  <c r="Q132" i="66" s="1"/>
  <c r="B108" i="65"/>
  <c r="B147" i="65"/>
  <c r="K148" i="65"/>
  <c r="N108" i="65"/>
  <c r="N147" i="65"/>
  <c r="M145" i="65"/>
  <c r="L105" i="65"/>
  <c r="L144" i="65"/>
  <c r="F179" i="65"/>
  <c r="E101" i="65"/>
  <c r="D138" i="65"/>
  <c r="C29" i="48"/>
  <c r="J172" i="65"/>
  <c r="J134" i="65"/>
  <c r="E94" i="65"/>
  <c r="E171" i="65"/>
  <c r="E133" i="65"/>
  <c r="D208" i="64"/>
  <c r="J121" i="64"/>
  <c r="J205" i="64" s="1"/>
  <c r="E204" i="64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L160" i="68"/>
  <c r="H135" i="69"/>
  <c r="Q130" i="71"/>
  <c r="Q111" i="71"/>
  <c r="N132" i="72"/>
  <c r="E166" i="49"/>
  <c r="E161" i="45"/>
  <c r="I49" i="50"/>
  <c r="I43" i="47"/>
  <c r="K189" i="68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I208" i="69"/>
  <c r="O211" i="69"/>
  <c r="I156" i="70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94" i="72"/>
  <c r="F140" i="72"/>
  <c r="D150" i="67"/>
  <c r="K211" i="70"/>
  <c r="M147" i="72"/>
  <c r="E98" i="71"/>
  <c r="E93" i="71" s="1"/>
  <c r="G175" i="48"/>
  <c r="L216" i="64"/>
  <c r="M155" i="64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N170" i="72" s="1"/>
  <c r="G12" i="49"/>
  <c r="H12" i="49"/>
  <c r="J161" i="64"/>
  <c r="G112" i="65"/>
  <c r="L36" i="49"/>
  <c r="Q112" i="66"/>
  <c r="E55" i="49"/>
  <c r="I143" i="67"/>
  <c r="Q97" i="49"/>
  <c r="G112" i="70"/>
  <c r="G137" i="70"/>
  <c r="E139" i="49"/>
  <c r="H130" i="71"/>
  <c r="I116" i="71"/>
  <c r="C136" i="72"/>
  <c r="B174" i="64"/>
  <c r="B168" i="64" s="1"/>
  <c r="D211" i="66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M154" i="58"/>
  <c r="H12" i="59"/>
  <c r="M324" i="70"/>
  <c r="M358" i="72"/>
  <c r="H372" i="64"/>
  <c r="O375" i="64"/>
  <c r="D338" i="66"/>
  <c r="Q348" i="69"/>
  <c r="L384" i="72"/>
  <c r="C97" i="58"/>
  <c r="N16" i="58"/>
  <c r="L70" i="58"/>
  <c r="L285" i="70"/>
  <c r="N136" i="58"/>
  <c r="D172" i="58"/>
  <c r="O365" i="64"/>
  <c r="I372" i="64"/>
  <c r="H51" i="59"/>
  <c r="F338" i="67"/>
  <c r="N338" i="67"/>
  <c r="K413" i="68"/>
  <c r="K485" i="68"/>
  <c r="N417" i="68"/>
  <c r="L329" i="70"/>
  <c r="N331" i="70"/>
  <c r="N312" i="71"/>
  <c r="N293" i="71"/>
  <c r="D172" i="59"/>
  <c r="I325" i="72"/>
  <c r="H348" i="66"/>
  <c r="H342" i="66" s="1"/>
  <c r="O70" i="60"/>
  <c r="J403" i="70"/>
  <c r="O384" i="71"/>
  <c r="E87" i="58"/>
  <c r="C409" i="68"/>
  <c r="O369" i="69"/>
  <c r="O291" i="69"/>
  <c r="O285" i="69" s="1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F342" i="65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P338" i="67"/>
  <c r="I413" i="68"/>
  <c r="F417" i="68"/>
  <c r="D312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127" i="68"/>
  <c r="I176" i="68"/>
  <c r="J123" i="68"/>
  <c r="J171" i="68" s="1"/>
  <c r="G119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G49" i="50"/>
  <c r="I156" i="66"/>
  <c r="I219" i="66"/>
  <c r="I156" i="67"/>
  <c r="E222" i="67"/>
  <c r="P259" i="68"/>
  <c r="L150" i="70"/>
  <c r="H215" i="70"/>
  <c r="H156" i="70"/>
  <c r="H213" i="70" s="1"/>
  <c r="O148" i="50"/>
  <c r="O143" i="47"/>
  <c r="N166" i="58"/>
  <c r="H136" i="66"/>
  <c r="J172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98" i="72"/>
  <c r="J133" i="67"/>
  <c r="F172" i="68"/>
  <c r="J172" i="49"/>
  <c r="K100" i="50"/>
  <c r="M208" i="71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E400" i="70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3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G373" i="66"/>
  <c r="Q30" i="60"/>
  <c r="F132" i="70"/>
  <c r="N143" i="70"/>
  <c r="I194" i="72"/>
  <c r="I140" i="72"/>
  <c r="H19" i="50"/>
  <c r="E215" i="67"/>
  <c r="E156" i="67"/>
  <c r="I111" i="58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J143" i="47"/>
  <c r="J148" i="50"/>
  <c r="K237" i="68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94" i="65"/>
  <c r="B133" i="65"/>
  <c r="K182" i="65"/>
  <c r="K105" i="65"/>
  <c r="K143" i="65" s="1"/>
  <c r="K144" i="65"/>
  <c r="M141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J87" i="60"/>
  <c r="N93" i="60"/>
  <c r="Q87" i="58"/>
  <c r="M70" i="59"/>
  <c r="H373" i="65"/>
  <c r="L55" i="58"/>
  <c r="P87" i="58"/>
  <c r="J136" i="58"/>
  <c r="J166" i="58"/>
  <c r="N335" i="65"/>
  <c r="F117" i="59"/>
  <c r="E298" i="72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7" i="68"/>
  <c r="L177" i="68"/>
  <c r="K127" i="68"/>
  <c r="J174" i="68"/>
  <c r="I221" i="68"/>
  <c r="D220" i="68"/>
  <c r="D123" i="68"/>
  <c r="D172" i="68"/>
  <c r="C170" i="68"/>
  <c r="I119" i="68"/>
  <c r="I168" i="68"/>
  <c r="O148" i="67"/>
  <c r="F108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P166" i="49"/>
  <c r="P161" i="45"/>
  <c r="C124" i="47"/>
  <c r="C130" i="50"/>
  <c r="K166" i="50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I49" i="49"/>
  <c r="Q409" i="68"/>
  <c r="L338" i="66"/>
  <c r="Q447" i="64"/>
  <c r="H161" i="60"/>
  <c r="G386" i="71"/>
  <c r="G324" i="66"/>
  <c r="L431" i="68"/>
  <c r="L425" i="68" s="1"/>
  <c r="L81" i="57"/>
  <c r="I43" i="45"/>
  <c r="C146" i="70"/>
  <c r="K116" i="71"/>
  <c r="K190" i="71"/>
  <c r="K136" i="71"/>
  <c r="E136" i="72"/>
  <c r="E190" i="72"/>
  <c r="H143" i="72"/>
  <c r="H197" i="72"/>
  <c r="B208" i="69"/>
  <c r="P183" i="68"/>
  <c r="D208" i="70"/>
  <c r="N204" i="71"/>
  <c r="Q317" i="64"/>
  <c r="N176" i="72"/>
  <c r="C132" i="69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O338" i="64"/>
  <c r="H431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H361" i="72"/>
  <c r="Q368" i="64"/>
  <c r="Q431" i="64"/>
  <c r="J338" i="70"/>
  <c r="O501" i="68"/>
  <c r="H124" i="60"/>
  <c r="K414" i="64"/>
  <c r="O358" i="72"/>
  <c r="C338" i="66"/>
  <c r="K409" i="68"/>
  <c r="G331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G179" i="67"/>
  <c r="O148" i="66"/>
  <c r="J108" i="66"/>
  <c r="P105" i="66"/>
  <c r="P144" i="66"/>
  <c r="P138" i="66"/>
  <c r="M94" i="65"/>
  <c r="M133" i="65"/>
  <c r="F121" i="64"/>
  <c r="F206" i="64"/>
  <c r="H118" i="64"/>
  <c r="H161" i="64"/>
  <c r="N158" i="64"/>
  <c r="P197" i="64"/>
  <c r="P155" i="64"/>
  <c r="C196" i="64"/>
  <c r="C154" i="64"/>
  <c r="P106" i="64"/>
  <c r="C235" i="64"/>
  <c r="I202" i="72"/>
  <c r="H112" i="66"/>
  <c r="C420" i="68"/>
  <c r="J49" i="49"/>
  <c r="J43" i="45"/>
  <c r="J211" i="66"/>
  <c r="C222" i="66"/>
  <c r="O331" i="69"/>
  <c r="O388" i="69"/>
  <c r="G143" i="72"/>
  <c r="I98" i="71"/>
  <c r="I170" i="71" s="1"/>
  <c r="I172" i="71"/>
  <c r="D130" i="49"/>
  <c r="M208" i="69"/>
  <c r="K211" i="69"/>
  <c r="J105" i="47"/>
  <c r="J111" i="50"/>
  <c r="J143" i="65"/>
  <c r="D143" i="69"/>
  <c r="J190" i="72"/>
  <c r="J136" i="72"/>
  <c r="E211" i="67"/>
  <c r="L166" i="50"/>
  <c r="L161" i="50" s="1"/>
  <c r="L161" i="47"/>
  <c r="I215" i="69"/>
  <c r="I156" i="69"/>
  <c r="I213" i="69" s="1"/>
  <c r="L118" i="65"/>
  <c r="D130" i="71"/>
  <c r="M140" i="71"/>
  <c r="H130" i="72"/>
  <c r="C81" i="47"/>
  <c r="C189" i="68"/>
  <c r="C87" i="50"/>
  <c r="I208" i="72"/>
  <c r="M324" i="66"/>
  <c r="M304" i="66"/>
  <c r="H285" i="70"/>
  <c r="E372" i="64"/>
  <c r="D338" i="69"/>
  <c r="C383" i="68"/>
  <c r="C377" i="68" s="1"/>
  <c r="C81" i="55"/>
  <c r="I338" i="65"/>
  <c r="K372" i="64"/>
  <c r="J417" i="68"/>
  <c r="J489" i="68"/>
  <c r="H312" i="71"/>
  <c r="H293" i="71"/>
  <c r="P314" i="71"/>
  <c r="O509" i="68"/>
  <c r="J400" i="69"/>
  <c r="N9" i="50"/>
  <c r="N3" i="47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158" i="64"/>
  <c r="P114" i="64"/>
  <c r="P111" i="64" s="1"/>
  <c r="P153" i="64" s="1"/>
  <c r="P199" i="64"/>
  <c r="P157" i="64"/>
  <c r="O155" i="64"/>
  <c r="N154" i="64"/>
  <c r="O106" i="64"/>
  <c r="B114" i="64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H30" i="50"/>
  <c r="I184" i="69"/>
  <c r="P150" i="64"/>
  <c r="N140" i="71"/>
  <c r="N194" i="71"/>
  <c r="J215" i="67"/>
  <c r="J156" i="67"/>
  <c r="P9" i="49"/>
  <c r="I146" i="69"/>
  <c r="P211" i="66"/>
  <c r="H147" i="72"/>
  <c r="P152" i="72"/>
  <c r="I359" i="68"/>
  <c r="I353" i="68" s="1"/>
  <c r="I81" i="54"/>
  <c r="D325" i="71"/>
  <c r="N403" i="69"/>
  <c r="Q420" i="68"/>
  <c r="Q468" i="68"/>
  <c r="L323" i="64"/>
  <c r="D291" i="66"/>
  <c r="D285" i="66" s="1"/>
  <c r="I492" i="68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G388" i="67"/>
  <c r="G331" i="67"/>
  <c r="G310" i="67"/>
  <c r="I338" i="69"/>
  <c r="L318" i="71"/>
  <c r="L372" i="71"/>
  <c r="G81" i="55"/>
  <c r="O322" i="71"/>
  <c r="K379" i="71"/>
  <c r="K325" i="71"/>
  <c r="G115" i="68"/>
  <c r="G163" i="68" s="1"/>
  <c r="I172" i="66"/>
  <c r="I134" i="66"/>
  <c r="H94" i="66"/>
  <c r="M108" i="65"/>
  <c r="M146" i="65" s="1"/>
  <c r="P145" i="65"/>
  <c r="O105" i="65"/>
  <c r="O182" i="65"/>
  <c r="O144" i="65"/>
  <c r="N142" i="65"/>
  <c r="I141" i="65"/>
  <c r="H101" i="65"/>
  <c r="H140" i="65"/>
  <c r="N97" i="65"/>
  <c r="N135" i="65" s="1"/>
  <c r="E134" i="65"/>
  <c r="D171" i="65"/>
  <c r="D94" i="65"/>
  <c r="D133" i="65"/>
  <c r="G166" i="64"/>
  <c r="Q121" i="64"/>
  <c r="Q206" i="64"/>
  <c r="P204" i="64"/>
  <c r="C118" i="64"/>
  <c r="F159" i="64"/>
  <c r="E200" i="64"/>
  <c r="E158" i="64"/>
  <c r="D114" i="64"/>
  <c r="D15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36" i="72"/>
  <c r="L116" i="72"/>
  <c r="L111" i="72" s="1"/>
  <c r="C132" i="64"/>
  <c r="C126" i="64" s="1"/>
  <c r="Q222" i="66"/>
  <c r="O189" i="68"/>
  <c r="O87" i="50"/>
  <c r="O81" i="47"/>
  <c r="M376" i="65"/>
  <c r="H202" i="71"/>
  <c r="K291" i="67"/>
  <c r="G291" i="70"/>
  <c r="G329" i="70" s="1"/>
  <c r="I335" i="65"/>
  <c r="I310" i="65"/>
  <c r="O335" i="65"/>
  <c r="I324" i="70"/>
  <c r="G124" i="60"/>
  <c r="Q417" i="64"/>
  <c r="E403" i="67"/>
  <c r="F291" i="66"/>
  <c r="F329" i="66" s="1"/>
  <c r="P338" i="65"/>
  <c r="P395" i="65"/>
  <c r="E384" i="72"/>
  <c r="E386" i="72"/>
  <c r="I360" i="64"/>
  <c r="Q338" i="64"/>
  <c r="Q360" i="64"/>
  <c r="E407" i="68"/>
  <c r="O310" i="69"/>
  <c r="O304" i="69" s="1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C130" i="71"/>
  <c r="M132" i="71"/>
  <c r="I30" i="50"/>
  <c r="O202" i="72"/>
  <c r="K161" i="47"/>
  <c r="B143" i="70"/>
  <c r="N143" i="69"/>
  <c r="O208" i="70"/>
  <c r="F93" i="71"/>
  <c r="M211" i="69"/>
  <c r="N211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D342" i="69"/>
  <c r="P400" i="70"/>
  <c r="E285" i="70"/>
  <c r="P413" i="68"/>
  <c r="J420" i="68"/>
  <c r="O388" i="70"/>
  <c r="O331" i="70"/>
  <c r="J325" i="72"/>
  <c r="O403" i="67"/>
  <c r="M400" i="69"/>
  <c r="D143" i="60"/>
  <c r="D386" i="71"/>
  <c r="J161" i="60"/>
  <c r="N285" i="67"/>
  <c r="D358" i="71"/>
  <c r="M304" i="65"/>
  <c r="I304" i="66"/>
  <c r="D324" i="69"/>
  <c r="D304" i="69"/>
  <c r="G380" i="64"/>
  <c r="D403" i="65"/>
  <c r="H403" i="70"/>
  <c r="Q386" i="71"/>
  <c r="J237" i="68"/>
  <c r="J112" i="68"/>
  <c r="J161" i="68"/>
  <c r="O108" i="67"/>
  <c r="O146" i="67" s="1"/>
  <c r="O147" i="67"/>
  <c r="M105" i="67"/>
  <c r="M144" i="67"/>
  <c r="D142" i="67"/>
  <c r="F101" i="67"/>
  <c r="F99" i="67" s="1"/>
  <c r="F140" i="67"/>
  <c r="L97" i="67"/>
  <c r="L135" i="67" s="1"/>
  <c r="L136" i="67"/>
  <c r="G148" i="66"/>
  <c r="M183" i="66"/>
  <c r="O180" i="66"/>
  <c r="Q101" i="66"/>
  <c r="O97" i="66"/>
  <c r="O135" i="66" s="1"/>
  <c r="O174" i="66"/>
  <c r="N134" i="65"/>
  <c r="I204" i="64"/>
  <c r="I162" i="64"/>
  <c r="K159" i="64"/>
  <c r="Q114" i="64"/>
  <c r="Q199" i="64"/>
  <c r="Q157" i="64"/>
  <c r="D197" i="64"/>
  <c r="D155" i="64"/>
  <c r="B121" i="64"/>
  <c r="B206" i="64"/>
  <c r="B164" i="64"/>
  <c r="I143" i="66"/>
  <c r="I200" i="66"/>
  <c r="O235" i="64"/>
  <c r="M211" i="65"/>
  <c r="I322" i="72"/>
  <c r="Q135" i="68"/>
  <c r="P130" i="49"/>
  <c r="P124" i="45"/>
  <c r="B152" i="71"/>
  <c r="B206" i="71" s="1"/>
  <c r="O215" i="65"/>
  <c r="J215" i="66"/>
  <c r="Q150" i="67"/>
  <c r="J204" i="71"/>
  <c r="P116" i="72"/>
  <c r="P111" i="72" s="1"/>
  <c r="P129" i="72" s="1"/>
  <c r="P136" i="72"/>
  <c r="C112" i="67"/>
  <c r="D112" i="67"/>
  <c r="L148" i="49"/>
  <c r="L143" i="45"/>
  <c r="B259" i="68"/>
  <c r="J98" i="71"/>
  <c r="J170" i="71" s="1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E208" i="69"/>
  <c r="D140" i="72"/>
  <c r="C222" i="67"/>
  <c r="Q211" i="70"/>
  <c r="J140" i="72"/>
  <c r="J146" i="69"/>
  <c r="F143" i="70"/>
  <c r="F111" i="71"/>
  <c r="F132" i="71"/>
  <c r="G136" i="72"/>
  <c r="E354" i="72"/>
  <c r="E280" i="72"/>
  <c r="I414" i="65"/>
  <c r="P285" i="70"/>
  <c r="N324" i="66"/>
  <c r="L407" i="66"/>
  <c r="O369" i="65"/>
  <c r="O291" i="65"/>
  <c r="O285" i="65" s="1"/>
  <c r="O383" i="68"/>
  <c r="O81" i="55"/>
  <c r="K324" i="69"/>
  <c r="E338" i="66"/>
  <c r="L383" i="68"/>
  <c r="L81" i="55"/>
  <c r="F331" i="69"/>
  <c r="F388" i="69"/>
  <c r="L388" i="69"/>
  <c r="L331" i="69"/>
  <c r="Q318" i="71"/>
  <c r="Q372" i="71"/>
  <c r="F97" i="66"/>
  <c r="F135" i="66" s="1"/>
  <c r="F136" i="66"/>
  <c r="I134" i="65"/>
  <c r="H94" i="65"/>
  <c r="H132" i="65" s="1"/>
  <c r="H133" i="65"/>
  <c r="C208" i="64"/>
  <c r="C166" i="64"/>
  <c r="F165" i="64"/>
  <c r="E121" i="64"/>
  <c r="E163" i="64" s="1"/>
  <c r="O118" i="64"/>
  <c r="N201" i="64"/>
  <c r="N159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N403" i="70"/>
  <c r="G335" i="65"/>
  <c r="F384" i="72"/>
  <c r="J322" i="72"/>
  <c r="J130" i="72"/>
  <c r="L93" i="69"/>
  <c r="N9" i="49"/>
  <c r="N3" i="45"/>
  <c r="G146" i="67"/>
  <c r="J196" i="70"/>
  <c r="J139" i="70"/>
  <c r="J118" i="70"/>
  <c r="J194" i="70" s="1"/>
  <c r="O211" i="65"/>
  <c r="O222" i="65"/>
  <c r="B43" i="45"/>
  <c r="B49" i="49"/>
  <c r="P9" i="50"/>
  <c r="H211" i="66"/>
  <c r="P202" i="72"/>
  <c r="D322" i="71"/>
  <c r="O342" i="69"/>
  <c r="E417" i="68"/>
  <c r="D344" i="64"/>
  <c r="D368" i="64"/>
  <c r="L344" i="64"/>
  <c r="L431" i="64"/>
  <c r="L368" i="64"/>
  <c r="C403" i="66"/>
  <c r="Q403" i="70"/>
  <c r="J338" i="67"/>
  <c r="D331" i="70"/>
  <c r="D388" i="70"/>
  <c r="N414" i="65"/>
  <c r="P400" i="69"/>
  <c r="O81" i="54"/>
  <c r="O359" i="68"/>
  <c r="O331" i="67"/>
  <c r="O310" i="67"/>
  <c r="O304" i="67" s="1"/>
  <c r="O323" i="67" s="1"/>
  <c r="D372" i="71"/>
  <c r="D318" i="71"/>
  <c r="P407" i="67"/>
  <c r="D481" i="68"/>
  <c r="D409" i="68"/>
  <c r="P403" i="67"/>
  <c r="B237" i="68"/>
  <c r="G97" i="67"/>
  <c r="G135" i="67" s="1"/>
  <c r="Q134" i="66"/>
  <c r="L94" i="66"/>
  <c r="L132" i="66" s="1"/>
  <c r="L133" i="66"/>
  <c r="B145" i="65"/>
  <c r="J186" i="65"/>
  <c r="J148" i="65"/>
  <c r="Q108" i="65"/>
  <c r="I108" i="65"/>
  <c r="I184" i="65" s="1"/>
  <c r="H183" i="65"/>
  <c r="H145" i="65"/>
  <c r="G105" i="65"/>
  <c r="G182" i="65"/>
  <c r="G144" i="65"/>
  <c r="P101" i="65"/>
  <c r="D178" i="65"/>
  <c r="D101" i="65"/>
  <c r="D140" i="65"/>
  <c r="M172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N259" i="68"/>
  <c r="N335" i="67"/>
  <c r="I425" i="68"/>
  <c r="P329" i="72"/>
  <c r="K327" i="66"/>
  <c r="C403" i="69"/>
  <c r="D400" i="70"/>
  <c r="O386" i="71"/>
  <c r="G143" i="44"/>
  <c r="G148" i="48"/>
  <c r="M132" i="69"/>
  <c r="M112" i="69"/>
  <c r="P135" i="68"/>
  <c r="N223" i="64"/>
  <c r="J112" i="66"/>
  <c r="F111" i="49"/>
  <c r="L111" i="71"/>
  <c r="L129" i="71" s="1"/>
  <c r="L130" i="71"/>
  <c r="Q140" i="72"/>
  <c r="Q194" i="72"/>
  <c r="I312" i="71"/>
  <c r="P202" i="71"/>
  <c r="H143" i="50"/>
  <c r="I358" i="72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M376" i="71"/>
  <c r="M322" i="71"/>
  <c r="I342" i="65"/>
  <c r="P414" i="65"/>
  <c r="K329" i="72"/>
  <c r="N143" i="44"/>
  <c r="N148" i="48"/>
  <c r="Q181" i="70"/>
  <c r="E132" i="71"/>
  <c r="M143" i="72"/>
  <c r="O204" i="72"/>
  <c r="M143" i="45"/>
  <c r="M148" i="49"/>
  <c r="Q373" i="6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3" i="44"/>
  <c r="I17" i="20"/>
  <c r="Q17" i="20"/>
  <c r="I5" i="39"/>
  <c r="Q8" i="39"/>
  <c r="F10" i="39"/>
  <c r="K11" i="39"/>
  <c r="O11" i="39"/>
  <c r="D12" i="39"/>
  <c r="L12" i="39"/>
  <c r="E15" i="39"/>
  <c r="I15" i="39"/>
  <c r="M15" i="39"/>
  <c r="Q15" i="39"/>
  <c r="K20" i="39"/>
  <c r="O20" i="39"/>
  <c r="H21" i="39"/>
  <c r="E22" i="39"/>
  <c r="I22" i="39"/>
  <c r="M22" i="39"/>
  <c r="Q22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K29" i="39"/>
  <c r="D31" i="39"/>
  <c r="H31" i="39"/>
  <c r="E32" i="39"/>
  <c r="M32" i="39"/>
  <c r="N35" i="39"/>
  <c r="G36" i="39"/>
  <c r="K36" i="39"/>
  <c r="O36" i="39"/>
  <c r="D40" i="39"/>
  <c r="H40" i="39"/>
  <c r="L40" i="39"/>
  <c r="E41" i="39"/>
  <c r="I41" i="39"/>
  <c r="K48" i="39"/>
  <c r="D50" i="39"/>
  <c r="E51" i="39"/>
  <c r="I51" i="39"/>
  <c r="M51" i="39"/>
  <c r="K55" i="39"/>
  <c r="D59" i="39"/>
  <c r="H59" i="39"/>
  <c r="L59" i="39"/>
  <c r="E60" i="39"/>
  <c r="I60" i="39"/>
  <c r="M60" i="39"/>
  <c r="Q60" i="39"/>
  <c r="E70" i="39"/>
  <c r="I70" i="39"/>
  <c r="M70" i="39"/>
  <c r="N73" i="39"/>
  <c r="D78" i="39"/>
  <c r="L78" i="39"/>
  <c r="P78" i="39"/>
  <c r="I79" i="39"/>
  <c r="Q97" i="39"/>
  <c r="N101" i="39"/>
  <c r="G102" i="39"/>
  <c r="K102" i="39"/>
  <c r="H103" i="39"/>
  <c r="F110" i="39"/>
  <c r="N110" i="39"/>
  <c r="G112" i="39"/>
  <c r="O112" i="39"/>
  <c r="I116" i="39"/>
  <c r="M116" i="39"/>
  <c r="N117" i="39"/>
  <c r="K121" i="39"/>
  <c r="D122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P150" i="39"/>
  <c r="E153" i="39"/>
  <c r="M153" i="39"/>
  <c r="F154" i="39"/>
  <c r="D159" i="39"/>
  <c r="F165" i="39"/>
  <c r="G167" i="39"/>
  <c r="D168" i="39"/>
  <c r="E171" i="39"/>
  <c r="M171" i="39"/>
  <c r="F172" i="39"/>
  <c r="G176" i="39"/>
  <c r="O176" i="39"/>
  <c r="D177" i="39"/>
  <c r="L177" i="39"/>
  <c r="C11" i="39"/>
  <c r="C59" i="39"/>
  <c r="C8" i="39"/>
  <c r="C93" i="39"/>
  <c r="L27" i="19"/>
  <c r="L27" i="20"/>
  <c r="I27" i="22"/>
  <c r="Q27" i="22"/>
  <c r="D8" i="39"/>
  <c r="H8" i="39"/>
  <c r="I10" i="39"/>
  <c r="J11" i="39"/>
  <c r="K12" i="39"/>
  <c r="L15" i="39"/>
  <c r="E16" i="39"/>
  <c r="M16" i="39"/>
  <c r="Q16" i="39"/>
  <c r="N20" i="39"/>
  <c r="O21" i="39"/>
  <c r="D22" i="39"/>
  <c r="H22" i="39"/>
  <c r="P22" i="39"/>
  <c r="F29" i="39"/>
  <c r="J29" i="39"/>
  <c r="N29" i="39"/>
  <c r="D32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I67" i="39"/>
  <c r="F69" i="39"/>
  <c r="K70" i="39"/>
  <c r="O70" i="39"/>
  <c r="L73" i="39"/>
  <c r="E74" i="39"/>
  <c r="M74" i="39"/>
  <c r="N78" i="39"/>
  <c r="C79" i="39"/>
  <c r="K79" i="39"/>
  <c r="O79" i="39"/>
  <c r="D86" i="39"/>
  <c r="P86" i="39"/>
  <c r="E88" i="39"/>
  <c r="M88" i="39"/>
  <c r="G92" i="39"/>
  <c r="K92" i="39"/>
  <c r="H93" i="39"/>
  <c r="P93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M113" i="39"/>
  <c r="Q113" i="39"/>
  <c r="C117" i="39"/>
  <c r="D121" i="39"/>
  <c r="L121" i="39"/>
  <c r="P121" i="39"/>
  <c r="M122" i="39"/>
  <c r="C129" i="39"/>
  <c r="G129" i="39"/>
  <c r="O129" i="39"/>
  <c r="L131" i="39"/>
  <c r="E132" i="39"/>
  <c r="I132" i="39"/>
  <c r="Q132" i="39"/>
  <c r="F135" i="39"/>
  <c r="K136" i="39"/>
  <c r="D140" i="39"/>
  <c r="H140" i="39"/>
  <c r="M141" i="39"/>
  <c r="F145" i="39"/>
  <c r="D149" i="39"/>
  <c r="H149" i="39"/>
  <c r="Q150" i="39"/>
  <c r="J153" i="39"/>
  <c r="N153" i="39"/>
  <c r="G154" i="39"/>
  <c r="K154" i="39"/>
  <c r="O154" i="39"/>
  <c r="D158" i="39"/>
  <c r="L158" i="39"/>
  <c r="E159" i="39"/>
  <c r="M159" i="39"/>
  <c r="Q159" i="39"/>
  <c r="J163" i="39"/>
  <c r="P92" i="39"/>
  <c r="M93" i="39"/>
  <c r="F96" i="39"/>
  <c r="N96" i="39"/>
  <c r="C97" i="39"/>
  <c r="K97" i="39"/>
  <c r="D101" i="39"/>
  <c r="H101" i="39"/>
  <c r="M102" i="39"/>
  <c r="F103" i="39"/>
  <c r="D110" i="39"/>
  <c r="Q112" i="39"/>
  <c r="F113" i="39"/>
  <c r="J113" i="39"/>
  <c r="O116" i="39"/>
  <c r="D117" i="39"/>
  <c r="P117" i="39"/>
  <c r="M121" i="39"/>
  <c r="N122" i="39"/>
  <c r="O126" i="39"/>
  <c r="P129" i="39"/>
  <c r="M131" i="39"/>
  <c r="Q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L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I59" i="39"/>
  <c r="O86" i="39"/>
  <c r="Q110" i="39"/>
  <c r="Q12" i="39"/>
  <c r="O102" i="39"/>
  <c r="O27" i="19"/>
  <c r="J27" i="20"/>
  <c r="D27" i="20"/>
  <c r="H27" i="20"/>
  <c r="K54" i="39"/>
  <c r="G86" i="39"/>
  <c r="H17" i="19"/>
  <c r="J79" i="39"/>
  <c r="L60" i="39"/>
  <c r="H70" i="39"/>
  <c r="H74" i="39"/>
  <c r="L102" i="39"/>
  <c r="H153" i="39"/>
  <c r="D171" i="39"/>
  <c r="H171" i="39"/>
  <c r="P171" i="39"/>
  <c r="K88" i="39"/>
  <c r="K96" i="39"/>
  <c r="K113" i="39"/>
  <c r="O113" i="39"/>
  <c r="O147" i="39"/>
  <c r="M167" i="39"/>
  <c r="O168" i="39"/>
  <c r="F89" i="39"/>
  <c r="J131" i="39"/>
  <c r="F102" i="39"/>
  <c r="L50" i="39"/>
  <c r="L88" i="39"/>
  <c r="D96" i="39"/>
  <c r="P103" i="39"/>
  <c r="J92" i="39"/>
  <c r="N92" i="39"/>
  <c r="J122" i="39"/>
  <c r="G67" i="39"/>
  <c r="K93" i="39"/>
  <c r="Q51" i="39"/>
  <c r="E86" i="39"/>
  <c r="M89" i="39"/>
  <c r="E97" i="39"/>
  <c r="I97" i="39"/>
  <c r="M97" i="39"/>
  <c r="I121" i="39"/>
  <c r="F136" i="39"/>
  <c r="L141" i="39"/>
  <c r="H150" i="39"/>
  <c r="C71" i="39"/>
  <c r="C33" i="39"/>
  <c r="C13" i="39"/>
  <c r="C169" i="39"/>
  <c r="C133" i="39"/>
  <c r="C95" i="39"/>
  <c r="C91" i="39"/>
  <c r="C53" i="39"/>
  <c r="C115" i="39"/>
  <c r="C151" i="39"/>
  <c r="H88" i="39"/>
  <c r="N22" i="39"/>
  <c r="D20" i="39"/>
  <c r="L22" i="39"/>
  <c r="H15" i="39"/>
  <c r="J16" i="39"/>
  <c r="F8" i="39"/>
  <c r="K8" i="39"/>
  <c r="J101" i="39"/>
  <c r="O4" i="19"/>
  <c r="Q27" i="20"/>
  <c r="G27" i="19"/>
  <c r="K27" i="19"/>
  <c r="G17" i="20"/>
  <c r="K17" i="20"/>
  <c r="J10" i="39"/>
  <c r="O4" i="22"/>
  <c r="I11" i="39"/>
  <c r="K32" i="39"/>
  <c r="J40" i="39"/>
  <c r="N40" i="39"/>
  <c r="H48" i="39"/>
  <c r="L48" i="39"/>
  <c r="P48" i="39"/>
  <c r="Q50" i="39"/>
  <c r="O54" i="39"/>
  <c r="D55" i="39"/>
  <c r="L55" i="39"/>
  <c r="M59" i="39"/>
  <c r="J67" i="39"/>
  <c r="K69" i="39"/>
  <c r="Q73" i="39"/>
  <c r="O78" i="39"/>
  <c r="L79" i="39"/>
  <c r="E17" i="22"/>
  <c r="M17" i="22"/>
  <c r="Q93" i="39"/>
  <c r="G29" i="39"/>
  <c r="P40" i="39"/>
  <c r="N48" i="39"/>
  <c r="K50" i="39"/>
  <c r="O50" i="39"/>
  <c r="K59" i="39"/>
  <c r="P60" i="39"/>
  <c r="L67" i="39"/>
  <c r="I69" i="39"/>
  <c r="Q69" i="39"/>
  <c r="N70" i="39"/>
  <c r="L74" i="39"/>
  <c r="N79" i="39"/>
  <c r="P176" i="39"/>
  <c r="M177" i="39"/>
  <c r="H129" i="39"/>
  <c r="P158" i="39"/>
  <c r="E165" i="39"/>
  <c r="M165" i="39"/>
  <c r="J167" i="39"/>
  <c r="E172" i="39"/>
  <c r="Q172" i="39"/>
  <c r="E102" i="39"/>
  <c r="C27" i="22"/>
  <c r="I12" i="39"/>
  <c r="J15" i="39"/>
  <c r="O16" i="39"/>
  <c r="D29" i="39"/>
  <c r="E31" i="39"/>
  <c r="M31" i="39"/>
  <c r="F32" i="39"/>
  <c r="J32" i="39"/>
  <c r="N32" i="39"/>
  <c r="G35" i="39"/>
  <c r="L36" i="39"/>
  <c r="P36" i="39"/>
  <c r="Q40" i="39"/>
  <c r="N41" i="39"/>
  <c r="G70" i="39"/>
  <c r="P73" i="39"/>
  <c r="G88" i="39"/>
  <c r="D89" i="39"/>
  <c r="O96" i="39"/>
  <c r="H97" i="39"/>
  <c r="I101" i="39"/>
  <c r="M101" i="39"/>
  <c r="Q101" i="39"/>
  <c r="J102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F11" i="39"/>
  <c r="G55" i="39"/>
  <c r="Q70" i="39"/>
  <c r="K74" i="39"/>
  <c r="I96" i="39"/>
  <c r="Q117" i="39"/>
  <c r="I129" i="39"/>
  <c r="Q129" i="39"/>
  <c r="O172" i="39"/>
  <c r="I141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H44" i="48" l="1"/>
  <c r="J62" i="44"/>
  <c r="D323" i="70"/>
  <c r="N342" i="70"/>
  <c r="K373" i="67"/>
  <c r="M323" i="67"/>
  <c r="K222" i="66"/>
  <c r="K481" i="68"/>
  <c r="P388" i="65"/>
  <c r="K407" i="65"/>
  <c r="D293" i="71"/>
  <c r="Q215" i="67"/>
  <c r="F212" i="68"/>
  <c r="O219" i="68"/>
  <c r="M392" i="70"/>
  <c r="Q376" i="72"/>
  <c r="I395" i="70"/>
  <c r="O414" i="67"/>
  <c r="Q414" i="66"/>
  <c r="G376" i="65"/>
  <c r="M417" i="64"/>
  <c r="J395" i="70"/>
  <c r="P111" i="71"/>
  <c r="P129" i="71" s="1"/>
  <c r="F237" i="64"/>
  <c r="F226" i="64"/>
  <c r="O183" i="67"/>
  <c r="M184" i="70"/>
  <c r="N215" i="67"/>
  <c r="N492" i="68"/>
  <c r="K222" i="65"/>
  <c r="H414" i="65"/>
  <c r="F247" i="64"/>
  <c r="M468" i="68"/>
  <c r="E376" i="66"/>
  <c r="G417" i="64"/>
  <c r="K428" i="64"/>
  <c r="Q150" i="70"/>
  <c r="I240" i="64"/>
  <c r="I200" i="64"/>
  <c r="K505" i="68"/>
  <c r="I124" i="50"/>
  <c r="F205" i="64"/>
  <c r="K213" i="66"/>
  <c r="F215" i="65"/>
  <c r="K369" i="65"/>
  <c r="N178" i="67"/>
  <c r="G465" i="68"/>
  <c r="N203" i="64"/>
  <c r="M361" i="72"/>
  <c r="K361" i="71"/>
  <c r="K395" i="69"/>
  <c r="M316" i="72"/>
  <c r="H129" i="72"/>
  <c r="F177" i="65"/>
  <c r="F194" i="64"/>
  <c r="F193" i="64" s="1"/>
  <c r="P183" i="66"/>
  <c r="I222" i="69"/>
  <c r="O243" i="68"/>
  <c r="N376" i="69"/>
  <c r="D395" i="66"/>
  <c r="E323" i="70"/>
  <c r="P64" i="39"/>
  <c r="M175" i="69"/>
  <c r="Q239" i="68"/>
  <c r="N202" i="64"/>
  <c r="I367" i="70"/>
  <c r="M395" i="69"/>
  <c r="I175" i="69"/>
  <c r="L352" i="71"/>
  <c r="J414" i="67"/>
  <c r="D395" i="69"/>
  <c r="C342" i="70"/>
  <c r="K174" i="65"/>
  <c r="I395" i="69"/>
  <c r="D26" i="42"/>
  <c r="E342" i="69"/>
  <c r="E99" i="65"/>
  <c r="E139" i="65"/>
  <c r="G369" i="70"/>
  <c r="G388" i="70"/>
  <c r="E395" i="69"/>
  <c r="E376" i="69"/>
  <c r="K7" i="70"/>
  <c r="K171" i="70" s="1"/>
  <c r="K126" i="42"/>
  <c r="G217" i="68"/>
  <c r="G216" i="68"/>
  <c r="C217" i="68"/>
  <c r="C239" i="68"/>
  <c r="Q236" i="68"/>
  <c r="Q250" i="68"/>
  <c r="Q237" i="68"/>
  <c r="Q193" i="65"/>
  <c r="Q192" i="65" s="1"/>
  <c r="Q203" i="65"/>
  <c r="B172" i="65"/>
  <c r="B171" i="65"/>
  <c r="B170" i="65" s="1"/>
  <c r="M388" i="71"/>
  <c r="M383" i="71" s="1"/>
  <c r="M329" i="71"/>
  <c r="C417" i="64"/>
  <c r="C459" i="64"/>
  <c r="D7" i="66"/>
  <c r="M182" i="65"/>
  <c r="M183" i="65"/>
  <c r="G237" i="64"/>
  <c r="G247" i="64"/>
  <c r="C388" i="71"/>
  <c r="C329" i="71"/>
  <c r="L452" i="64"/>
  <c r="L410" i="64"/>
  <c r="C190" i="71"/>
  <c r="C208" i="71"/>
  <c r="F7" i="68"/>
  <c r="F83" i="39"/>
  <c r="Q376" i="67"/>
  <c r="I414" i="64"/>
  <c r="I435" i="64"/>
  <c r="M7" i="70"/>
  <c r="N126" i="39"/>
  <c r="N181" i="69"/>
  <c r="N200" i="69"/>
  <c r="I7" i="69"/>
  <c r="I107" i="39"/>
  <c r="K243" i="68"/>
  <c r="K220" i="68"/>
  <c r="K221" i="68"/>
  <c r="K174" i="67"/>
  <c r="K222" i="67"/>
  <c r="L183" i="65"/>
  <c r="L182" i="65"/>
  <c r="Q240" i="64"/>
  <c r="Q200" i="64"/>
  <c r="B240" i="64"/>
  <c r="B219" i="64"/>
  <c r="J188" i="72"/>
  <c r="G405" i="70"/>
  <c r="G399" i="70" s="1"/>
  <c r="G342" i="70"/>
  <c r="K163" i="39"/>
  <c r="G107" i="39"/>
  <c r="M126" i="39"/>
  <c r="O261" i="68"/>
  <c r="C219" i="64"/>
  <c r="M194" i="71"/>
  <c r="L196" i="65"/>
  <c r="E329" i="72"/>
  <c r="C237" i="64"/>
  <c r="G263" i="68"/>
  <c r="H274" i="68"/>
  <c r="I177" i="66"/>
  <c r="F365" i="64"/>
  <c r="Q274" i="68"/>
  <c r="I178" i="65"/>
  <c r="I179" i="65"/>
  <c r="L183" i="66"/>
  <c r="M405" i="69"/>
  <c r="M342" i="69"/>
  <c r="E143" i="50"/>
  <c r="O63" i="48"/>
  <c r="Q190" i="72"/>
  <c r="Q208" i="72"/>
  <c r="N7" i="72"/>
  <c r="B7" i="71"/>
  <c r="B167" i="71" s="1"/>
  <c r="J386" i="69"/>
  <c r="O414" i="66"/>
  <c r="K112" i="66"/>
  <c r="K194" i="66"/>
  <c r="E26" i="39"/>
  <c r="N208" i="71"/>
  <c r="P216" i="64"/>
  <c r="I376" i="70"/>
  <c r="I509" i="68"/>
  <c r="H178" i="65"/>
  <c r="E175" i="69"/>
  <c r="M407" i="66"/>
  <c r="C457" i="68"/>
  <c r="K261" i="68"/>
  <c r="I179" i="72"/>
  <c r="L376" i="71"/>
  <c r="C213" i="66"/>
  <c r="C150" i="66"/>
  <c r="C219" i="68"/>
  <c r="C171" i="68"/>
  <c r="N212" i="68"/>
  <c r="N274" i="68"/>
  <c r="N342" i="69"/>
  <c r="P405" i="69"/>
  <c r="P399" i="69" s="1"/>
  <c r="P342" i="69"/>
  <c r="H134" i="71"/>
  <c r="H111" i="71"/>
  <c r="H129" i="71" s="1"/>
  <c r="Q184" i="65"/>
  <c r="P206" i="72"/>
  <c r="C401" i="68"/>
  <c r="E405" i="66"/>
  <c r="O379" i="72"/>
  <c r="M395" i="70"/>
  <c r="M386" i="66"/>
  <c r="K395" i="65"/>
  <c r="D105" i="50"/>
  <c r="J459" i="64"/>
  <c r="H395" i="65"/>
  <c r="F401" i="68"/>
  <c r="K99" i="66"/>
  <c r="B198" i="64"/>
  <c r="C261" i="68"/>
  <c r="M226" i="68"/>
  <c r="Q213" i="65"/>
  <c r="B194" i="65"/>
  <c r="G316" i="72"/>
  <c r="J7" i="67"/>
  <c r="J191" i="67" s="1"/>
  <c r="P395" i="70"/>
  <c r="P376" i="70"/>
  <c r="G208" i="71"/>
  <c r="G190" i="71"/>
  <c r="F175" i="67"/>
  <c r="P376" i="71"/>
  <c r="Q177" i="65"/>
  <c r="D215" i="71"/>
  <c r="G388" i="72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167" i="71" s="1"/>
  <c r="F206" i="71"/>
  <c r="F179" i="71"/>
  <c r="I177" i="70"/>
  <c r="I196" i="70"/>
  <c r="J222" i="69"/>
  <c r="J203" i="69"/>
  <c r="I253" i="68"/>
  <c r="I229" i="68"/>
  <c r="P274" i="68"/>
  <c r="P261" i="68"/>
  <c r="P212" i="68"/>
  <c r="P211" i="68" s="1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173" i="66" s="1"/>
  <c r="F222" i="66"/>
  <c r="Q215" i="65"/>
  <c r="Q178" i="65"/>
  <c r="Q179" i="65"/>
  <c r="N171" i="65"/>
  <c r="N172" i="65"/>
  <c r="F7" i="65"/>
  <c r="F209" i="65" s="1"/>
  <c r="J223" i="64"/>
  <c r="J204" i="64"/>
  <c r="L240" i="64"/>
  <c r="L199" i="64"/>
  <c r="L200" i="64"/>
  <c r="I215" i="64"/>
  <c r="I194" i="64"/>
  <c r="I193" i="64" s="1"/>
  <c r="E215" i="64"/>
  <c r="E214" i="64" s="1"/>
  <c r="E194" i="64"/>
  <c r="B200" i="66"/>
  <c r="B183" i="66"/>
  <c r="M388" i="72"/>
  <c r="M383" i="72" s="1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J111" i="72"/>
  <c r="J134" i="72"/>
  <c r="F184" i="67"/>
  <c r="B182" i="66"/>
  <c r="J329" i="65"/>
  <c r="J505" i="68"/>
  <c r="J457" i="68"/>
  <c r="K172" i="72"/>
  <c r="K208" i="72"/>
  <c r="M143" i="66"/>
  <c r="M99" i="66"/>
  <c r="J7" i="66"/>
  <c r="J191" i="66" s="1"/>
  <c r="C358" i="72"/>
  <c r="D217" i="68"/>
  <c r="C465" i="68"/>
  <c r="C455" i="68"/>
  <c r="G7" i="72"/>
  <c r="H178" i="66"/>
  <c r="H179" i="66"/>
  <c r="M7" i="66"/>
  <c r="N45" i="39"/>
  <c r="M45" i="39"/>
  <c r="M329" i="65"/>
  <c r="M285" i="65"/>
  <c r="F213" i="67"/>
  <c r="J176" i="72"/>
  <c r="J194" i="72"/>
  <c r="M7" i="71"/>
  <c r="M145" i="39"/>
  <c r="I7" i="70"/>
  <c r="I190" i="70" s="1"/>
  <c r="I35" i="70"/>
  <c r="I63" i="70" s="1"/>
  <c r="E7" i="70"/>
  <c r="E126" i="39"/>
  <c r="B191" i="64"/>
  <c r="B190" i="64" s="1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F323" i="69" s="1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K236" i="68"/>
  <c r="K235" i="68" s="1"/>
  <c r="K250" i="68"/>
  <c r="C236" i="68"/>
  <c r="C235" i="68" s="1"/>
  <c r="C237" i="68"/>
  <c r="C250" i="68"/>
  <c r="C274" i="68"/>
  <c r="C231" i="68"/>
  <c r="N179" i="65"/>
  <c r="N196" i="65"/>
  <c r="N215" i="65"/>
  <c r="L405" i="69"/>
  <c r="L399" i="69" s="1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201" i="72" s="1"/>
  <c r="H175" i="70"/>
  <c r="H222" i="70"/>
  <c r="M178" i="67"/>
  <c r="M215" i="67"/>
  <c r="J193" i="66"/>
  <c r="J192" i="66" s="1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J145" i="39"/>
  <c r="F7" i="70"/>
  <c r="F191" i="70" s="1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190" i="65" s="1"/>
  <c r="H26" i="39"/>
  <c r="D223" i="64"/>
  <c r="D204" i="64"/>
  <c r="D203" i="64"/>
  <c r="N219" i="64"/>
  <c r="N240" i="64"/>
  <c r="N199" i="64"/>
  <c r="O215" i="64"/>
  <c r="O214" i="64" s="1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N173" i="65" s="1"/>
  <c r="I405" i="69"/>
  <c r="I342" i="69"/>
  <c r="N329" i="66"/>
  <c r="N285" i="66"/>
  <c r="N163" i="39"/>
  <c r="F126" i="39"/>
  <c r="F107" i="39"/>
  <c r="H359" i="64"/>
  <c r="N392" i="67"/>
  <c r="K183" i="68"/>
  <c r="K255" i="68" s="1"/>
  <c r="Q194" i="64"/>
  <c r="O323" i="65"/>
  <c r="L174" i="67"/>
  <c r="L173" i="67" s="1"/>
  <c r="M323" i="65"/>
  <c r="G275" i="72"/>
  <c r="G311" i="72" s="1"/>
  <c r="D198" i="64"/>
  <c r="M222" i="67"/>
  <c r="B203" i="69"/>
  <c r="Q226" i="64"/>
  <c r="D202" i="64"/>
  <c r="B179" i="67"/>
  <c r="O194" i="64"/>
  <c r="O193" i="64" s="1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N93" i="66" s="1"/>
  <c r="N131" i="66" s="1"/>
  <c r="L7" i="68"/>
  <c r="L41" i="68"/>
  <c r="L75" i="68" s="1"/>
  <c r="J213" i="70"/>
  <c r="J150" i="70"/>
  <c r="D361" i="71"/>
  <c r="D379" i="71"/>
  <c r="P3" i="22"/>
  <c r="Q145" i="39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07" i="39"/>
  <c r="P196" i="65"/>
  <c r="P179" i="65"/>
  <c r="P215" i="65"/>
  <c r="Q177" i="70"/>
  <c r="B177" i="65"/>
  <c r="B139" i="65"/>
  <c r="J367" i="67"/>
  <c r="F222" i="65"/>
  <c r="M414" i="64"/>
  <c r="M405" i="70"/>
  <c r="M399" i="70" s="1"/>
  <c r="M342" i="70"/>
  <c r="J388" i="71"/>
  <c r="J383" i="71" s="1"/>
  <c r="J329" i="71"/>
  <c r="C163" i="39"/>
  <c r="K35" i="71"/>
  <c r="K63" i="71" s="1"/>
  <c r="I26" i="42"/>
  <c r="M194" i="64"/>
  <c r="M193" i="64" s="1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71" i="69" s="1"/>
  <c r="Q107" i="39"/>
  <c r="G236" i="68"/>
  <c r="G235" i="68" s="1"/>
  <c r="G250" i="68"/>
  <c r="L129" i="72"/>
  <c r="K99" i="65"/>
  <c r="K93" i="65" s="1"/>
  <c r="K131" i="65" s="1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M177" i="66"/>
  <c r="F379" i="72"/>
  <c r="L261" i="68"/>
  <c r="P407" i="65"/>
  <c r="H203" i="64"/>
  <c r="D213" i="66"/>
  <c r="F388" i="71"/>
  <c r="F383" i="71" s="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K185" i="71" s="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214" i="64" s="1"/>
  <c r="P194" i="64"/>
  <c r="P193" i="64" s="1"/>
  <c r="L7" i="64"/>
  <c r="L212" i="64" s="1"/>
  <c r="M5" i="39"/>
  <c r="L5" i="39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92" i="65" s="1"/>
  <c r="P174" i="65"/>
  <c r="P173" i="65" s="1"/>
  <c r="P203" i="65"/>
  <c r="L7" i="65"/>
  <c r="M26" i="39"/>
  <c r="L26" i="39"/>
  <c r="J219" i="64"/>
  <c r="J200" i="64"/>
  <c r="B7" i="69"/>
  <c r="B172" i="69" s="1"/>
  <c r="C107" i="39"/>
  <c r="B216" i="68"/>
  <c r="B217" i="68"/>
  <c r="D83" i="39"/>
  <c r="L64" i="42"/>
  <c r="K191" i="64"/>
  <c r="K190" i="64" s="1"/>
  <c r="H171" i="66"/>
  <c r="H170" i="66" s="1"/>
  <c r="D203" i="66"/>
  <c r="D386" i="67"/>
  <c r="J407" i="65"/>
  <c r="J388" i="65"/>
  <c r="J386" i="65"/>
  <c r="L386" i="65"/>
  <c r="L405" i="65"/>
  <c r="P7" i="72"/>
  <c r="P167" i="72" s="1"/>
  <c r="Q35" i="72"/>
  <c r="Q63" i="72" s="1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1" i="71" s="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O7" i="64"/>
  <c r="O233" i="64" s="1"/>
  <c r="O5" i="42"/>
  <c r="N376" i="67"/>
  <c r="D285" i="65"/>
  <c r="D323" i="65" s="1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M93" i="66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K211" i="68" s="1"/>
  <c r="B250" i="68"/>
  <c r="Q222" i="67"/>
  <c r="C168" i="64"/>
  <c r="G111" i="64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Q376" i="65"/>
  <c r="P35" i="66"/>
  <c r="P63" i="66" s="1"/>
  <c r="K5" i="42"/>
  <c r="K342" i="70"/>
  <c r="C150" i="70"/>
  <c r="I323" i="66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35" i="71"/>
  <c r="O63" i="71" s="1"/>
  <c r="L136" i="42"/>
  <c r="L42" i="70"/>
  <c r="H129" i="42"/>
  <c r="H37" i="70"/>
  <c r="F122" i="42"/>
  <c r="F45" i="69"/>
  <c r="F73" i="69" s="1"/>
  <c r="D117" i="42"/>
  <c r="D42" i="69"/>
  <c r="P110" i="42"/>
  <c r="P37" i="69"/>
  <c r="M102" i="42"/>
  <c r="M53" i="68"/>
  <c r="M87" i="68" s="1"/>
  <c r="J96" i="42"/>
  <c r="J49" i="68"/>
  <c r="J83" i="68" s="1"/>
  <c r="I93" i="42"/>
  <c r="I48" i="68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O60" i="42"/>
  <c r="O45" i="66"/>
  <c r="O73" i="66" s="1"/>
  <c r="C131" i="42"/>
  <c r="C39" i="70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F20" i="42"/>
  <c r="F49" i="64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E383" i="72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K93" i="66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B129" i="72" s="1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N170" i="65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323" i="65"/>
  <c r="E141" i="39"/>
  <c r="E103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F132" i="42"/>
  <c r="F40" i="70"/>
  <c r="F68" i="70" s="1"/>
  <c r="E131" i="42"/>
  <c r="E39" i="70"/>
  <c r="E67" i="70" s="1"/>
  <c r="D129" i="42"/>
  <c r="D37" i="70"/>
  <c r="C126" i="42"/>
  <c r="C35" i="70"/>
  <c r="Q121" i="42"/>
  <c r="Q44" i="69"/>
  <c r="Q72" i="69" s="1"/>
  <c r="P117" i="42"/>
  <c r="P42" i="69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J126" i="42"/>
  <c r="J35" i="70"/>
  <c r="J63" i="70" s="1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L41" i="42"/>
  <c r="L45" i="65"/>
  <c r="L73" i="65" s="1"/>
  <c r="K40" i="42"/>
  <c r="K44" i="65"/>
  <c r="K72" i="65" s="1"/>
  <c r="J36" i="42"/>
  <c r="J42" i="65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I145" i="39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I41" i="42"/>
  <c r="I45" i="65"/>
  <c r="I73" i="65" s="1"/>
  <c r="H40" i="42"/>
  <c r="H44" i="65"/>
  <c r="H72" i="65" s="1"/>
  <c r="G36" i="42"/>
  <c r="G42" i="65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87" i="48"/>
  <c r="H81" i="44"/>
  <c r="N383" i="72"/>
  <c r="D361" i="72"/>
  <c r="F274" i="68"/>
  <c r="J132" i="66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O165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I202" i="64"/>
  <c r="I160" i="64"/>
  <c r="K205" i="64"/>
  <c r="K163" i="64"/>
  <c r="F399" i="69"/>
  <c r="G204" i="64"/>
  <c r="H206" i="64"/>
  <c r="Q207" i="64"/>
  <c r="M28" i="48"/>
  <c r="N99" i="65"/>
  <c r="N175" i="65" s="1"/>
  <c r="G177" i="65"/>
  <c r="G139" i="65"/>
  <c r="D184" i="65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G193" i="70"/>
  <c r="G184" i="70"/>
  <c r="G222" i="70"/>
  <c r="G207" i="70" s="1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191" i="66"/>
  <c r="M209" i="66"/>
  <c r="M190" i="66"/>
  <c r="I44" i="50"/>
  <c r="E44" i="49"/>
  <c r="P205" i="65"/>
  <c r="H205" i="65"/>
  <c r="K204" i="65"/>
  <c r="K223" i="65"/>
  <c r="F202" i="65"/>
  <c r="F201" i="65"/>
  <c r="M199" i="65"/>
  <c r="E199" i="65"/>
  <c r="P198" i="65"/>
  <c r="P197" i="65"/>
  <c r="P216" i="65"/>
  <c r="C195" i="65"/>
  <c r="C214" i="65"/>
  <c r="Q25" i="50"/>
  <c r="M25" i="49"/>
  <c r="M190" i="65"/>
  <c r="M191" i="65"/>
  <c r="M209" i="65"/>
  <c r="I25" i="49"/>
  <c r="E25" i="50"/>
  <c r="E191" i="65"/>
  <c r="E190" i="65"/>
  <c r="E209" i="65"/>
  <c r="L229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G352" i="71"/>
  <c r="O99" i="65"/>
  <c r="O93" i="65" s="1"/>
  <c r="O131" i="65" s="1"/>
  <c r="H99" i="66"/>
  <c r="H177" i="66"/>
  <c r="H139" i="66"/>
  <c r="C85" i="48"/>
  <c r="F261" i="68"/>
  <c r="E216" i="64"/>
  <c r="Q170" i="71"/>
  <c r="Q93" i="71"/>
  <c r="Q129" i="71" s="1"/>
  <c r="M147" i="71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J144" i="48"/>
  <c r="F146" i="48"/>
  <c r="F215" i="71"/>
  <c r="F201" i="71" s="1"/>
  <c r="F187" i="71"/>
  <c r="F169" i="71"/>
  <c r="Q205" i="70"/>
  <c r="Q186" i="70"/>
  <c r="K201" i="70"/>
  <c r="K183" i="70"/>
  <c r="K202" i="70"/>
  <c r="K182" i="70"/>
  <c r="K200" i="70"/>
  <c r="K181" i="70"/>
  <c r="F199" i="70"/>
  <c r="F180" i="70"/>
  <c r="I179" i="70"/>
  <c r="I198" i="70"/>
  <c r="I197" i="70"/>
  <c r="I178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1" i="66"/>
  <c r="L209" i="66"/>
  <c r="L190" i="66"/>
  <c r="H44" i="50"/>
  <c r="D44" i="50"/>
  <c r="K205" i="65"/>
  <c r="C205" i="65"/>
  <c r="Q202" i="65"/>
  <c r="Q201" i="65"/>
  <c r="M202" i="65"/>
  <c r="M201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E21" i="65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K4" i="50"/>
  <c r="K215" i="64"/>
  <c r="K226" i="64"/>
  <c r="B185" i="72"/>
  <c r="B167" i="72"/>
  <c r="B146" i="49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N191" i="67"/>
  <c r="N209" i="67"/>
  <c r="N190" i="67"/>
  <c r="D223" i="66"/>
  <c r="D204" i="66"/>
  <c r="O27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B112" i="67"/>
  <c r="B137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2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L31" i="68"/>
  <c r="K245" i="68"/>
  <c r="K268" i="68"/>
  <c r="K244" i="68"/>
  <c r="G93" i="42"/>
  <c r="G48" i="68"/>
  <c r="G82" i="68" s="1"/>
  <c r="N242" i="68"/>
  <c r="N266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P201" i="67"/>
  <c r="P200" i="67"/>
  <c r="P202" i="67"/>
  <c r="H201" i="67"/>
  <c r="H200" i="67"/>
  <c r="H202" i="67"/>
  <c r="N198" i="67"/>
  <c r="N197" i="67"/>
  <c r="N196" i="67"/>
  <c r="N216" i="67"/>
  <c r="F198" i="67"/>
  <c r="F197" i="67"/>
  <c r="F196" i="67"/>
  <c r="F216" i="67"/>
  <c r="Q195" i="67"/>
  <c r="Q214" i="67"/>
  <c r="N25" i="67"/>
  <c r="M195" i="67"/>
  <c r="M214" i="67"/>
  <c r="I214" i="67"/>
  <c r="I195" i="67"/>
  <c r="E214" i="67"/>
  <c r="E195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M137" i="65"/>
  <c r="F206" i="72"/>
  <c r="F147" i="72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G186" i="69"/>
  <c r="M182" i="69"/>
  <c r="M183" i="69"/>
  <c r="M201" i="69"/>
  <c r="M200" i="69"/>
  <c r="M181" i="69"/>
  <c r="M202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163" i="42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26" i="42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C201" i="69"/>
  <c r="C182" i="69"/>
  <c r="C183" i="69"/>
  <c r="C202" i="69"/>
  <c r="C200" i="69"/>
  <c r="J106" i="49"/>
  <c r="P252" i="68"/>
  <c r="P276" i="68"/>
  <c r="F249" i="68"/>
  <c r="F248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F28" i="69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H177" i="65"/>
  <c r="H139" i="65"/>
  <c r="M131" i="66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B170" i="66"/>
  <c r="H171" i="67"/>
  <c r="F66" i="48"/>
  <c r="E82" i="48"/>
  <c r="J85" i="48"/>
  <c r="I503" i="68"/>
  <c r="L367" i="69"/>
  <c r="C311" i="71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91" i="69"/>
  <c r="O172" i="69"/>
  <c r="O190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G248" i="68"/>
  <c r="G247" i="68"/>
  <c r="G249" i="68"/>
  <c r="D33" i="68"/>
  <c r="C248" i="68"/>
  <c r="C249" i="68"/>
  <c r="E268" i="68"/>
  <c r="E244" i="68"/>
  <c r="E243" i="68"/>
  <c r="E267" i="68"/>
  <c r="E245" i="68"/>
  <c r="P242" i="68"/>
  <c r="P266" i="68"/>
  <c r="O28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D3" i="48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E205" i="66"/>
  <c r="J44" i="50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37" i="65"/>
  <c r="K194" i="65"/>
  <c r="B129" i="71"/>
  <c r="P66" i="4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E205" i="69"/>
  <c r="E186" i="69"/>
  <c r="P223" i="69"/>
  <c r="P204" i="69"/>
  <c r="P185" i="69"/>
  <c r="L185" i="69"/>
  <c r="L204" i="69"/>
  <c r="L223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4" i="68"/>
  <c r="D233" i="68"/>
  <c r="D234" i="68"/>
  <c r="D257" i="68"/>
  <c r="C205" i="67"/>
  <c r="N204" i="67"/>
  <c r="N223" i="67"/>
  <c r="J223" i="67"/>
  <c r="J204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F228" i="64"/>
  <c r="F249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K4" i="49"/>
  <c r="K233" i="64"/>
  <c r="K213" i="64"/>
  <c r="K212" i="64"/>
  <c r="G4" i="50"/>
  <c r="C4" i="50"/>
  <c r="C7" i="49"/>
  <c r="B125" i="49"/>
  <c r="B17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M27" i="72"/>
  <c r="L193" i="72"/>
  <c r="L175" i="72"/>
  <c r="M165" i="42"/>
  <c r="M37" i="72"/>
  <c r="P162" i="48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M185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N79" i="42"/>
  <c r="N45" i="67"/>
  <c r="N73" i="67" s="1"/>
  <c r="P74" i="42"/>
  <c r="P42" i="67"/>
  <c r="P70" i="67" s="1"/>
  <c r="H74" i="42"/>
  <c r="H42" i="67"/>
  <c r="H70" i="67" s="1"/>
  <c r="N70" i="42"/>
  <c r="N40" i="67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B253" i="68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J261" i="68"/>
  <c r="J170" i="72"/>
  <c r="D405" i="66"/>
  <c r="E468" i="68"/>
  <c r="B183" i="67"/>
  <c r="L99" i="67"/>
  <c r="L93" i="67" s="1"/>
  <c r="L131" i="67" s="1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126" i="42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87" i="48"/>
  <c r="D177" i="65"/>
  <c r="D139" i="65"/>
  <c r="Q193" i="64"/>
  <c r="M181" i="67"/>
  <c r="M143" i="67"/>
  <c r="L134" i="72"/>
  <c r="L188" i="72"/>
  <c r="K160" i="64"/>
  <c r="K383" i="72"/>
  <c r="K383" i="71"/>
  <c r="Q143" i="50"/>
  <c r="H223" i="68"/>
  <c r="H175" i="68"/>
  <c r="K352" i="71"/>
  <c r="K275" i="71"/>
  <c r="K311" i="71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G185" i="72"/>
  <c r="F181" i="71"/>
  <c r="F199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G204" i="65"/>
  <c r="G223" i="65"/>
  <c r="I28" i="49"/>
  <c r="P233" i="64"/>
  <c r="P213" i="64"/>
  <c r="P212" i="64"/>
  <c r="B44" i="50"/>
  <c r="B44" i="49"/>
  <c r="B203" i="65"/>
  <c r="B193" i="65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M198" i="67"/>
  <c r="M216" i="67"/>
  <c r="M197" i="67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M27" i="69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I198" i="64"/>
  <c r="I156" i="64"/>
  <c r="L207" i="64"/>
  <c r="I93" i="66"/>
  <c r="I175" i="66"/>
  <c r="D455" i="68"/>
  <c r="D201" i="72"/>
  <c r="F172" i="72"/>
  <c r="H105" i="50"/>
  <c r="O194" i="70"/>
  <c r="D148" i="64"/>
  <c r="L181" i="66"/>
  <c r="L143" i="66"/>
  <c r="E212" i="68"/>
  <c r="J148" i="64"/>
  <c r="J105" i="64"/>
  <c r="E111" i="64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H30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M23" i="66"/>
  <c r="O44" i="49"/>
  <c r="G47" i="49"/>
  <c r="C44" i="50"/>
  <c r="F205" i="65"/>
  <c r="M223" i="65"/>
  <c r="M204" i="65"/>
  <c r="D201" i="65"/>
  <c r="D202" i="65"/>
  <c r="D200" i="65"/>
  <c r="K35" i="42"/>
  <c r="K41" i="65"/>
  <c r="K69" i="65" s="1"/>
  <c r="H29" i="42"/>
  <c r="H37" i="65"/>
  <c r="O25" i="50"/>
  <c r="G25" i="49"/>
  <c r="F229" i="64"/>
  <c r="I228" i="64"/>
  <c r="I249" i="64"/>
  <c r="L227" i="64"/>
  <c r="L248" i="64"/>
  <c r="D227" i="64"/>
  <c r="D248" i="64"/>
  <c r="L31" i="64"/>
  <c r="K225" i="64"/>
  <c r="K224" i="64"/>
  <c r="C225" i="64"/>
  <c r="D31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F163" i="39"/>
  <c r="E159" i="42"/>
  <c r="E45" i="71"/>
  <c r="E73" i="71" s="1"/>
  <c r="C154" i="42"/>
  <c r="C42" i="71"/>
  <c r="C70" i="71" s="1"/>
  <c r="Q150" i="42"/>
  <c r="Q40" i="71"/>
  <c r="Q68" i="71" s="1"/>
  <c r="M141" i="42"/>
  <c r="M45" i="70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E60" i="42"/>
  <c r="E45" i="66"/>
  <c r="E73" i="66" s="1"/>
  <c r="D59" i="42"/>
  <c r="D44" i="66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I35" i="72"/>
  <c r="I63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35" i="69"/>
  <c r="Q63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26" i="42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93" i="65"/>
  <c r="M131" i="65" s="1"/>
  <c r="M132" i="65"/>
  <c r="N179" i="66"/>
  <c r="D407" i="65"/>
  <c r="O275" i="72"/>
  <c r="O311" i="72" s="1"/>
  <c r="Q509" i="68"/>
  <c r="G414" i="66"/>
  <c r="F285" i="66"/>
  <c r="F323" i="66" s="1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B159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G383" i="72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B175" i="67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J147" i="64" s="1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G28" i="67"/>
  <c r="F201" i="67"/>
  <c r="F202" i="67"/>
  <c r="F200" i="67"/>
  <c r="Q73" i="42"/>
  <c r="Q41" i="67"/>
  <c r="Q69" i="67" s="1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D205" i="66"/>
  <c r="O204" i="66"/>
  <c r="O223" i="66"/>
  <c r="K204" i="66"/>
  <c r="K223" i="66"/>
  <c r="G204" i="66"/>
  <c r="G223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I191" i="66"/>
  <c r="I190" i="66"/>
  <c r="E190" i="66"/>
  <c r="E191" i="66"/>
  <c r="E209" i="66"/>
  <c r="L205" i="65"/>
  <c r="D205" i="65"/>
  <c r="C204" i="65"/>
  <c r="C223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K241" i="64"/>
  <c r="K221" i="64"/>
  <c r="K240" i="64"/>
  <c r="K220" i="64"/>
  <c r="J218" i="64"/>
  <c r="J239" i="64"/>
  <c r="I217" i="64"/>
  <c r="I238" i="64"/>
  <c r="L4" i="50"/>
  <c r="H7" i="49"/>
  <c r="D7" i="49"/>
  <c r="B178" i="71"/>
  <c r="C28" i="71"/>
  <c r="B177" i="71"/>
  <c r="B196" i="71"/>
  <c r="B195" i="71"/>
  <c r="B176" i="71"/>
  <c r="B194" i="71"/>
  <c r="B202" i="69"/>
  <c r="B183" i="69"/>
  <c r="B182" i="69"/>
  <c r="B181" i="69"/>
  <c r="B201" i="69"/>
  <c r="B66" i="49"/>
  <c r="B47" i="49"/>
  <c r="B25" i="50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F31" i="65"/>
  <c r="E205" i="65"/>
  <c r="H33" i="64"/>
  <c r="G227" i="64"/>
  <c r="G248" i="64"/>
  <c r="J217" i="64"/>
  <c r="J238" i="64"/>
  <c r="M7" i="49"/>
  <c r="D376" i="67"/>
  <c r="E386" i="66"/>
  <c r="E329" i="66"/>
  <c r="M247" i="64"/>
  <c r="C175" i="69"/>
  <c r="O489" i="68"/>
  <c r="D177" i="66"/>
  <c r="D139" i="66"/>
  <c r="O211" i="68"/>
  <c r="Q216" i="68"/>
  <c r="N222" i="68"/>
  <c r="B93" i="67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E25" i="70"/>
  <c r="D176" i="70"/>
  <c r="D195" i="70"/>
  <c r="J128" i="48"/>
  <c r="F125" i="49"/>
  <c r="F125" i="48"/>
  <c r="I205" i="69"/>
  <c r="I186" i="69"/>
  <c r="O202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O251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L28" i="49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C174" i="72"/>
  <c r="C192" i="72"/>
  <c r="C173" i="72"/>
  <c r="C191" i="72"/>
  <c r="C209" i="72"/>
  <c r="F171" i="72"/>
  <c r="F207" i="72"/>
  <c r="F189" i="72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F208" i="71"/>
  <c r="O222" i="70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L181" i="72"/>
  <c r="L199" i="72"/>
  <c r="N178" i="72"/>
  <c r="N195" i="72"/>
  <c r="N196" i="72"/>
  <c r="N177" i="72"/>
  <c r="M175" i="72"/>
  <c r="M193" i="72"/>
  <c r="D173" i="72"/>
  <c r="D209" i="72"/>
  <c r="D192" i="72"/>
  <c r="D191" i="72"/>
  <c r="D174" i="72"/>
  <c r="O207" i="72"/>
  <c r="O171" i="72"/>
  <c r="O189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M199" i="69"/>
  <c r="M180" i="69"/>
  <c r="Q109" i="48"/>
  <c r="Q190" i="69"/>
  <c r="M106" i="49"/>
  <c r="I109" i="49"/>
  <c r="I109" i="48"/>
  <c r="E106" i="49"/>
  <c r="E109" i="49"/>
  <c r="D253" i="68"/>
  <c r="F35" i="68"/>
  <c r="F251" i="68"/>
  <c r="M32" i="68"/>
  <c r="L246" i="68"/>
  <c r="H96" i="42"/>
  <c r="H49" i="68"/>
  <c r="H83" i="68" s="1"/>
  <c r="M89" i="42"/>
  <c r="M46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P27" i="67"/>
  <c r="O199" i="67"/>
  <c r="K199" i="67"/>
  <c r="H27" i="67"/>
  <c r="G199" i="67"/>
  <c r="C199" i="67"/>
  <c r="J197" i="67"/>
  <c r="J198" i="67"/>
  <c r="J196" i="67"/>
  <c r="J216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M221" i="64"/>
  <c r="M220" i="64"/>
  <c r="M219" i="64"/>
  <c r="M241" i="64"/>
  <c r="E221" i="64"/>
  <c r="E220" i="64"/>
  <c r="E241" i="64"/>
  <c r="E219" i="64"/>
  <c r="P218" i="64"/>
  <c r="P239" i="64"/>
  <c r="M28" i="64"/>
  <c r="L218" i="64"/>
  <c r="L239" i="64"/>
  <c r="H218" i="64"/>
  <c r="H239" i="64"/>
  <c r="E28" i="64"/>
  <c r="D218" i="64"/>
  <c r="D239" i="64"/>
  <c r="O217" i="64"/>
  <c r="O238" i="64"/>
  <c r="K238" i="64"/>
  <c r="K217" i="64"/>
  <c r="G217" i="64"/>
  <c r="G238" i="64"/>
  <c r="C217" i="64"/>
  <c r="C238" i="64"/>
  <c r="K25" i="64"/>
  <c r="D233" i="64"/>
  <c r="D212" i="64"/>
  <c r="D213" i="64"/>
  <c r="N7" i="49"/>
  <c r="J4" i="50"/>
  <c r="J214" i="64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I21" i="72"/>
  <c r="H167" i="72"/>
  <c r="H185" i="72"/>
  <c r="D164" i="49"/>
  <c r="D169" i="72"/>
  <c r="D179" i="72"/>
  <c r="D187" i="72"/>
  <c r="L175" i="71"/>
  <c r="L193" i="71"/>
  <c r="P146" i="49"/>
  <c r="D146" i="49"/>
  <c r="D167" i="71"/>
  <c r="N185" i="70"/>
  <c r="N204" i="70"/>
  <c r="N223" i="70"/>
  <c r="E183" i="70"/>
  <c r="E202" i="70"/>
  <c r="E182" i="70"/>
  <c r="E201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N82" i="50"/>
  <c r="I205" i="67"/>
  <c r="L28" i="67"/>
  <c r="K202" i="67"/>
  <c r="K201" i="67"/>
  <c r="C201" i="67"/>
  <c r="C202" i="67"/>
  <c r="E178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J225" i="64"/>
  <c r="J224" i="64"/>
  <c r="E222" i="64"/>
  <c r="M29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D359" i="64"/>
  <c r="L405" i="67"/>
  <c r="N237" i="64"/>
  <c r="Q194" i="67"/>
  <c r="C329" i="72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35" i="39"/>
  <c r="O29" i="39"/>
  <c r="J126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0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F21" i="66" l="1"/>
  <c r="F191" i="66"/>
  <c r="Q23" i="65"/>
  <c r="N27" i="69"/>
  <c r="P35" i="68"/>
  <c r="C27" i="64"/>
  <c r="K167" i="71"/>
  <c r="Q107" i="42"/>
  <c r="M35" i="65"/>
  <c r="M63" i="65" s="1"/>
  <c r="H30" i="65"/>
  <c r="M126" i="42"/>
  <c r="F35" i="69"/>
  <c r="P201" i="71"/>
  <c r="C30" i="67"/>
  <c r="I28" i="68"/>
  <c r="B190" i="69"/>
  <c r="J190" i="67"/>
  <c r="J189" i="67" s="1"/>
  <c r="J25" i="71"/>
  <c r="K175" i="65"/>
  <c r="J30" i="65"/>
  <c r="C27" i="66"/>
  <c r="K30" i="68"/>
  <c r="E35" i="64"/>
  <c r="K190" i="70"/>
  <c r="L39" i="64"/>
  <c r="L71" i="64" s="1"/>
  <c r="D83" i="42"/>
  <c r="K131" i="66"/>
  <c r="I190" i="64"/>
  <c r="L170" i="67"/>
  <c r="H24" i="48"/>
  <c r="J171" i="66"/>
  <c r="F26" i="67"/>
  <c r="N27" i="72"/>
  <c r="J31" i="69"/>
  <c r="C28" i="69"/>
  <c r="Q35" i="64"/>
  <c r="E31" i="66"/>
  <c r="M26" i="42"/>
  <c r="C31" i="64"/>
  <c r="F107" i="42"/>
  <c r="B191" i="69"/>
  <c r="O212" i="64"/>
  <c r="J209" i="67"/>
  <c r="F32" i="68"/>
  <c r="O26" i="67"/>
  <c r="L25" i="70"/>
  <c r="Q26" i="65"/>
  <c r="K172" i="70"/>
  <c r="L5" i="42"/>
  <c r="D35" i="65"/>
  <c r="D63" i="65" s="1"/>
  <c r="Q24" i="48"/>
  <c r="G25" i="70"/>
  <c r="O30" i="70"/>
  <c r="Q31" i="71"/>
  <c r="L25" i="72"/>
  <c r="J190" i="66"/>
  <c r="N28" i="70"/>
  <c r="J27" i="65"/>
  <c r="J37" i="68"/>
  <c r="Q163" i="39"/>
  <c r="O25" i="67"/>
  <c r="H30" i="67"/>
  <c r="J21" i="70"/>
  <c r="M34" i="64"/>
  <c r="D28" i="64"/>
  <c r="H165" i="68"/>
  <c r="I191" i="70"/>
  <c r="P30" i="70"/>
  <c r="I31" i="71"/>
  <c r="H111" i="68"/>
  <c r="H207" i="68" s="1"/>
  <c r="C35" i="72"/>
  <c r="C63" i="72" s="1"/>
  <c r="D201" i="71"/>
  <c r="E69" i="67"/>
  <c r="E27" i="67"/>
  <c r="C67" i="70"/>
  <c r="C25" i="70"/>
  <c r="Q65" i="67"/>
  <c r="Q23" i="67"/>
  <c r="I82" i="68"/>
  <c r="I31" i="68"/>
  <c r="D70" i="69"/>
  <c r="D28" i="69"/>
  <c r="J45" i="42"/>
  <c r="J45" i="39"/>
  <c r="J35" i="66"/>
  <c r="J64" i="39"/>
  <c r="J64" i="42"/>
  <c r="C145" i="42"/>
  <c r="C35" i="71"/>
  <c r="C63" i="71" s="1"/>
  <c r="M107" i="39"/>
  <c r="M107" i="42"/>
  <c r="M35" i="69"/>
  <c r="M63" i="69" s="1"/>
  <c r="F209" i="68"/>
  <c r="F234" i="68"/>
  <c r="F257" i="68"/>
  <c r="F256" i="68" s="1"/>
  <c r="F210" i="68"/>
  <c r="D172" i="66"/>
  <c r="D190" i="66"/>
  <c r="D191" i="66"/>
  <c r="D171" i="66"/>
  <c r="K27" i="64"/>
  <c r="J75" i="64"/>
  <c r="J27" i="64"/>
  <c r="E71" i="64"/>
  <c r="E23" i="64"/>
  <c r="D195" i="64"/>
  <c r="D105" i="64"/>
  <c r="D147" i="64" s="1"/>
  <c r="D153" i="64"/>
  <c r="C175" i="67"/>
  <c r="C137" i="67"/>
  <c r="N137" i="66"/>
  <c r="N175" i="66"/>
  <c r="H209" i="65"/>
  <c r="H208" i="65" s="1"/>
  <c r="H191" i="65"/>
  <c r="F190" i="70"/>
  <c r="F189" i="70" s="1"/>
  <c r="F171" i="70"/>
  <c r="F172" i="70"/>
  <c r="O21" i="71"/>
  <c r="M31" i="72"/>
  <c r="O43" i="48"/>
  <c r="Q35" i="71"/>
  <c r="Q63" i="71" s="1"/>
  <c r="P68" i="71"/>
  <c r="P26" i="71"/>
  <c r="D67" i="70"/>
  <c r="D25" i="70"/>
  <c r="K35" i="70"/>
  <c r="K63" i="70" s="1"/>
  <c r="D68" i="72"/>
  <c r="D26" i="72"/>
  <c r="M73" i="70"/>
  <c r="M31" i="70"/>
  <c r="O31" i="65"/>
  <c r="N68" i="67"/>
  <c r="N26" i="67"/>
  <c r="D209" i="66"/>
  <c r="J35" i="67"/>
  <c r="J63" i="67" s="1"/>
  <c r="E70" i="70"/>
  <c r="E28" i="70"/>
  <c r="P70" i="69"/>
  <c r="P28" i="69"/>
  <c r="C63" i="70"/>
  <c r="C21" i="70"/>
  <c r="G69" i="70"/>
  <c r="G27" i="70"/>
  <c r="F81" i="64"/>
  <c r="F33" i="64"/>
  <c r="G195" i="64"/>
  <c r="G153" i="64"/>
  <c r="P175" i="66"/>
  <c r="P169" i="66" s="1"/>
  <c r="P93" i="66"/>
  <c r="P131" i="66" s="1"/>
  <c r="D72" i="66"/>
  <c r="D30" i="66"/>
  <c r="L67" i="67"/>
  <c r="L25" i="67"/>
  <c r="G70" i="65"/>
  <c r="G28" i="65"/>
  <c r="J70" i="65"/>
  <c r="J28" i="65"/>
  <c r="O145" i="39"/>
  <c r="O145" i="42"/>
  <c r="F26" i="39"/>
  <c r="F35" i="65"/>
  <c r="F63" i="65" s="1"/>
  <c r="N145" i="42"/>
  <c r="N35" i="71"/>
  <c r="N63" i="71" s="1"/>
  <c r="K175" i="66"/>
  <c r="K137" i="66"/>
  <c r="K126" i="39"/>
  <c r="P213" i="68"/>
  <c r="P111" i="68"/>
  <c r="P207" i="68" s="1"/>
  <c r="E73" i="72"/>
  <c r="E31" i="72"/>
  <c r="I73" i="67"/>
  <c r="I31" i="67"/>
  <c r="L190" i="65"/>
  <c r="L209" i="65"/>
  <c r="L137" i="66"/>
  <c r="L93" i="66"/>
  <c r="L131" i="66" s="1"/>
  <c r="Q191" i="69"/>
  <c r="Q189" i="69" s="1"/>
  <c r="Q172" i="69"/>
  <c r="C145" i="39"/>
  <c r="I126" i="39"/>
  <c r="O207" i="70"/>
  <c r="M33" i="68"/>
  <c r="Q145" i="42"/>
  <c r="F80" i="68"/>
  <c r="F29" i="68"/>
  <c r="F190" i="65"/>
  <c r="Q28" i="64"/>
  <c r="L28" i="72"/>
  <c r="J209" i="66"/>
  <c r="J208" i="66" s="1"/>
  <c r="L213" i="64"/>
  <c r="L29" i="64"/>
  <c r="E35" i="70"/>
  <c r="E63" i="70" s="1"/>
  <c r="E28" i="65"/>
  <c r="G36" i="68"/>
  <c r="O401" i="68"/>
  <c r="G30" i="67"/>
  <c r="N27" i="70"/>
  <c r="M23" i="67"/>
  <c r="F27" i="69"/>
  <c r="I171" i="70"/>
  <c r="I170" i="70" s="1"/>
  <c r="N185" i="71"/>
  <c r="N184" i="71" s="1"/>
  <c r="K191" i="70"/>
  <c r="C93" i="66"/>
  <c r="C131" i="66" s="1"/>
  <c r="M35" i="66"/>
  <c r="I35" i="65"/>
  <c r="I63" i="65" s="1"/>
  <c r="I201" i="72"/>
  <c r="J172" i="66"/>
  <c r="J170" i="66" s="1"/>
  <c r="C137" i="66"/>
  <c r="K26" i="68"/>
  <c r="N29" i="64"/>
  <c r="H35" i="68"/>
  <c r="D30" i="65"/>
  <c r="E126" i="42"/>
  <c r="J34" i="64"/>
  <c r="Q37" i="68"/>
  <c r="E26" i="71"/>
  <c r="J23" i="70"/>
  <c r="E399" i="70"/>
  <c r="D23" i="64"/>
  <c r="Q25" i="66"/>
  <c r="N30" i="71"/>
  <c r="M35" i="70"/>
  <c r="M63" i="70" s="1"/>
  <c r="C37" i="68"/>
  <c r="O35" i="68"/>
  <c r="O31" i="68"/>
  <c r="O30" i="67"/>
  <c r="H30" i="69"/>
  <c r="F27" i="64"/>
  <c r="P30" i="68"/>
  <c r="H33" i="68"/>
  <c r="L27" i="71"/>
  <c r="Q27" i="69"/>
  <c r="H31" i="69"/>
  <c r="O25" i="64"/>
  <c r="Q28" i="67"/>
  <c r="M45" i="42"/>
  <c r="I26" i="39"/>
  <c r="H207" i="69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I131" i="65" s="1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189" i="66" s="1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89" i="64" s="1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69" i="67" s="1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H173" i="65"/>
  <c r="B170" i="70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O211" i="64"/>
  <c r="G30" i="65"/>
  <c r="D43" i="48"/>
  <c r="P208" i="66"/>
  <c r="P26" i="66"/>
  <c r="Q31" i="68"/>
  <c r="F31" i="69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P208" i="68"/>
  <c r="H62" i="48"/>
  <c r="C43" i="48"/>
  <c r="D173" i="65"/>
  <c r="D231" i="68"/>
  <c r="D159" i="68"/>
  <c r="C25" i="71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J169" i="66" s="1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B208" i="68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L169" i="67" l="1"/>
  <c r="Q21" i="71"/>
  <c r="M21" i="65"/>
  <c r="F170" i="70"/>
  <c r="F169" i="70" s="1"/>
  <c r="D170" i="66"/>
  <c r="F208" i="68"/>
  <c r="H21" i="66"/>
  <c r="L23" i="64"/>
  <c r="C21" i="71"/>
  <c r="I21" i="65"/>
  <c r="F21" i="65"/>
  <c r="L170" i="66"/>
  <c r="L169" i="66" s="1"/>
  <c r="M63" i="66"/>
  <c r="M21" i="66"/>
  <c r="E21" i="70"/>
  <c r="P23" i="64"/>
  <c r="J170" i="67"/>
  <c r="P159" i="68"/>
  <c r="F169" i="67"/>
  <c r="H170" i="65"/>
  <c r="H169" i="65" s="1"/>
  <c r="J63" i="66"/>
  <c r="J21" i="66"/>
  <c r="F170" i="65"/>
  <c r="F169" i="65" s="1"/>
  <c r="C170" i="66"/>
  <c r="K23" i="64"/>
  <c r="C21" i="69"/>
  <c r="B232" i="68"/>
  <c r="M159" i="68"/>
  <c r="F170" i="66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20" i="4"/>
  <c r="B78" i="4"/>
  <c r="B71" i="4"/>
  <c r="B80" i="4"/>
  <c r="B47" i="4"/>
  <c r="B40" i="4"/>
  <c r="B53" i="4"/>
  <c r="B23" i="4"/>
  <c r="B44" i="4"/>
  <c r="B73" i="4"/>
  <c r="B21" i="4"/>
  <c r="B34" i="4"/>
  <c r="B36" i="4"/>
  <c r="B27" i="4"/>
  <c r="B65" i="4"/>
  <c r="B41" i="4"/>
  <c r="B55" i="4"/>
  <c r="B11" i="4"/>
  <c r="B67" i="4"/>
  <c r="B60" i="4"/>
  <c r="B37" i="4"/>
  <c r="B14" i="4"/>
  <c r="B49" i="4"/>
  <c r="B39" i="4"/>
  <c r="B22" i="4"/>
  <c r="B28" i="4"/>
  <c r="B68" i="4"/>
  <c r="B7" i="4"/>
  <c r="B10" i="4"/>
  <c r="B56" i="4"/>
  <c r="B84" i="4"/>
  <c r="B82" i="4"/>
  <c r="B79" i="4"/>
  <c r="B46" i="4"/>
  <c r="B33" i="4"/>
  <c r="B25" i="4"/>
  <c r="B58" i="4"/>
  <c r="B9" i="4"/>
  <c r="B57" i="4"/>
  <c r="B48" i="4"/>
  <c r="B29" i="4"/>
  <c r="B17" i="4"/>
  <c r="B38" i="4"/>
  <c r="B61" i="4"/>
  <c r="B70" i="4"/>
  <c r="B77" i="4"/>
  <c r="B69" i="4"/>
  <c r="B16" i="4"/>
  <c r="B59" i="4"/>
  <c r="B30" i="4"/>
  <c r="B26" i="4"/>
  <c r="B13" i="4"/>
  <c r="B12" i="4"/>
  <c r="B24" i="4"/>
  <c r="B66" i="4"/>
  <c r="B72" i="4"/>
  <c r="B15" i="4"/>
  <c r="B64" i="4"/>
  <c r="B35" i="4"/>
  <c r="B4" i="4"/>
  <c r="B45" i="4"/>
  <c r="B81" i="4"/>
  <c r="B54" i="4"/>
  <c r="B76" i="4"/>
  <c r="B83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I12" i="26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27" i="23"/>
  <c r="Q27" i="26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N14" i="24" l="1"/>
  <c r="N14" i="27" s="1"/>
  <c r="G27" i="14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I15" i="13" s="1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2" i="17"/>
  <c r="O16" i="13"/>
  <c r="O15" i="13" s="1"/>
  <c r="K103" i="6"/>
  <c r="E16" i="13"/>
  <c r="E15" i="13" s="1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G15" i="13" s="1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E51" i="6"/>
  <c r="E60" i="6" s="1"/>
  <c r="M103" i="6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M27" i="17" s="1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M15" i="16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4" i="15" s="1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C15" i="10"/>
  <c r="J3" i="8"/>
  <c r="J4" i="12"/>
  <c r="D103" i="6"/>
  <c r="D51" i="6"/>
  <c r="C15" i="23"/>
  <c r="C15" i="26" s="1"/>
  <c r="C16" i="2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M157" i="6" l="1"/>
  <c r="M171" i="6"/>
  <c r="F15" i="24"/>
  <c r="F15" i="27" s="1"/>
  <c r="F171" i="6"/>
  <c r="G16" i="16"/>
  <c r="G4" i="17"/>
  <c r="F17" i="16"/>
  <c r="G4" i="16"/>
  <c r="M20" i="17"/>
  <c r="G14" i="15"/>
  <c r="M29" i="17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E17" i="16"/>
  <c r="N27" i="15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E27" i="16"/>
  <c r="N4" i="17"/>
  <c r="P171" i="6"/>
  <c r="O171" i="6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N15" i="15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C157" i="6"/>
  <c r="P15" i="13"/>
  <c r="F15" i="12"/>
  <c r="F15" i="15" s="1"/>
  <c r="H15" i="12"/>
  <c r="H15" i="15" s="1"/>
  <c r="M16" i="15"/>
  <c r="G15" i="12"/>
  <c r="G15" i="15" s="1"/>
  <c r="F15" i="13"/>
  <c r="F15" i="16" s="1"/>
  <c r="N15" i="13"/>
  <c r="N15" i="16" s="1"/>
  <c r="B16" i="16"/>
  <c r="E15" i="12"/>
  <c r="E15" i="15" s="1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C171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C170" i="6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D133" i="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C4" i="17" l="1"/>
  <c r="Q27" i="17"/>
  <c r="Q17" i="15"/>
  <c r="L170" i="6"/>
  <c r="J170" i="6"/>
  <c r="Q147" i="6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<sst xmlns="http://schemas.openxmlformats.org/spreadsheetml/2006/main" count="9674" uniqueCount="289">
  <si>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</si>
  <si>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</si>
  <si>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</si>
  <si>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</si>
  <si>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</si>
  <si>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</si>
  <si>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</si>
  <si>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</si>
  <si>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</si>
  <si>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</si>
  <si>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</si>
  <si>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</si>
  <si>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</si>
  <si>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</si>
  <si>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</si>
  <si>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</si>
  <si>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</si>
  <si>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</si>
  <si>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</si>
  <si>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</si>
  <si>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</si>
  <si>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</si>
  <si>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</si>
  <si>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</si>
  <si>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</si>
  <si>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</si>
  <si>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</si>
  <si>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</si>
  <si>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</si>
  <si>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</si>
  <si>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</si>
  <si>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</si>
  <si>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</si>
  <si>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</si>
  <si>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</si>
  <si>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</si>
  <si>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</si>
  <si>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</si>
  <si>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</si>
  <si>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</si>
  <si>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</si>
  <si>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</si>
  <si>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</si>
  <si>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</si>
  <si>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</si>
  <si>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</si>
  <si>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</si>
  <si>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</si>
  <si>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</si>
  <si>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</si>
  <si>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</si>
  <si>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</si>
  <si>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</si>
  <si>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</si>
  <si>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</si>
  <si>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</si>
  <si>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</si>
  <si>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</si>
  <si>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</si>
  <si>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</si>
  <si>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</si>
  <si>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</si>
  <si>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</si>
  <si>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</si>
  <si>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</si>
  <si>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</si>
  <si>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</si>
  <si>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</si>
  <si>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</si>
  <si>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</si>
  <si>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</si>
  <si>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</si>
  <si>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</si>
  <si>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</si>
  <si>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</si>
  <si>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</si>
  <si>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</si>
  <si>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</si>
  <si>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</si>
  <si>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</si>
  <si>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</si>
  <si>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</si>
  <si>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</si>
  <si>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</si>
  <si>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</si>
  <si>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</si>
  <si>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</si>
  <si>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</si>
  <si>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</si>
  <si>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</si>
  <si>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</si>
  <si>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</si>
  <si>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</si>
  <si>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</si>
  <si>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</si>
  <si>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</si>
  <si>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</si>
  <si>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</si>
  <si>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</si>
  <si>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</si>
  <si>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</si>
  <si>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</si>
  <si>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</si>
  <si>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</si>
  <si>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</si>
  <si>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</si>
  <si>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</si>
  <si>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</si>
  <si>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</si>
  <si>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</si>
  <si>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</si>
  <si>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</si>
  <si>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</si>
  <si>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</si>
  <si>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</si>
  <si>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</si>
  <si>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</si>
  <si>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</si>
  <si>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</si>
  <si>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</si>
  <si>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</si>
  <si>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</si>
  <si>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</si>
  <si>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</si>
  <si>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</si>
  <si>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</si>
  <si>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</si>
  <si>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</si>
  <si>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</si>
  <si>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</si>
  <si>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</si>
  <si>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</si>
  <si>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</si>
  <si>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</si>
  <si>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</si>
  <si>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</si>
  <si>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</si>
  <si>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</si>
  <si>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</si>
  <si>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</si>
  <si>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</si>
  <si>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</si>
  <si>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</si>
  <si>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</si>
  <si>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</si>
  <si>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</si>
  <si>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</si>
  <si>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</si>
  <si>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</si>
  <si>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</si>
  <si>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</si>
  <si>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</si>
  <si>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</si>
  <si>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</si>
  <si>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</si>
  <si>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</si>
  <si>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</si>
  <si>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</si>
  <si>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</si>
  <si>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</si>
  <si>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</si>
  <si>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</si>
  <si>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</si>
  <si>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</si>
  <si>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</si>
  <si>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</si>
  <si>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</si>
  <si>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</si>
  <si>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</si>
  <si>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</si>
  <si>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</si>
  <si>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</si>
  <si>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</si>
  <si>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</si>
  <si>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</si>
  <si>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</si>
  <si>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</si>
  <si>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</si>
  <si>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</si>
  <si>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</si>
  <si>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</si>
  <si>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</si>
  <si>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</si>
  <si>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</si>
  <si>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</si>
  <si>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</si>
  <si>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</si>
  <si>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</si>
  <si>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</si>
  <si>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</si>
  <si>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</si>
  <si>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</si>
  <si>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</si>
  <si>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</si>
  <si>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</si>
  <si>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</si>
  <si>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</si>
  <si>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</si>
  <si>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</si>
  <si>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</si>
  <si>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</si>
  <si>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</si>
  <si>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</si>
  <si>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</si>
  <si>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</si>
  <si>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</si>
  <si>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</si>
  <si>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</si>
  <si>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</si>
  <si>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</si>
  <si>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</si>
  <si>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</si>
  <si>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</si>
  <si>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</si>
  <si>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</si>
  <si>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</si>
  <si>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</si>
  <si>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</si>
  <si>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</si>
  <si>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</si>
  <si>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</si>
  <si>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ES</t>
  </si>
  <si>
    <t>Spain</t>
  </si>
  <si>
    <t>ES - Residential sector summary</t>
  </si>
  <si>
    <t>ES - Number of households</t>
  </si>
  <si>
    <t>ES - Final energy consumption</t>
  </si>
  <si>
    <t>ES - Thermal energy service</t>
  </si>
  <si>
    <t>ES - System efficiency indicator of total stock</t>
  </si>
  <si>
    <t>ES - CO2 emissions</t>
  </si>
  <si>
    <t>ES - Final energy consumption per household</t>
  </si>
  <si>
    <t>ES - Thermal energy service per household</t>
  </si>
  <si>
    <t>ES - CO2 emissions per household</t>
  </si>
  <si>
    <t>ES - Final energy consumption per surface area</t>
  </si>
  <si>
    <t>ES - Thermal energy service per surface area</t>
  </si>
  <si>
    <t>ES - CO2 emissions per surface area</t>
  </si>
  <si>
    <t>ES - Number of new and renovated households</t>
  </si>
  <si>
    <t>ES - Final energy consumption in new and renovated households</t>
  </si>
  <si>
    <t>ES - Thermal energy service in new and renovated households</t>
  </si>
  <si>
    <t>ES - System efficiency indicator of new and renovated households</t>
  </si>
  <si>
    <t>ES - CO2 emissions in new and renovated households</t>
  </si>
  <si>
    <t>ES - Final energy consumption of new and renovated households (per household)</t>
  </si>
  <si>
    <t>ES - Thermal energy service of new and renovated households (per household)</t>
  </si>
  <si>
    <t>ES - CO2 emissions in new and renovated households (per household)</t>
  </si>
  <si>
    <t>ES - Final energy consumption in new and renovated households per surface area</t>
  </si>
  <si>
    <t>ES - Thermal energy service in new and renovated households per surface area</t>
  </si>
  <si>
    <t>ES - CO2 emissions in new and renovated households per surface area</t>
  </si>
  <si>
    <t>ES - Residential / specific electric uses</t>
  </si>
  <si>
    <t>ES - Refrigerators and freezers</t>
  </si>
  <si>
    <t>ES - Washing machines</t>
  </si>
  <si>
    <t>ES - Clothes dryers</t>
  </si>
  <si>
    <t>ES - Dishwashers</t>
  </si>
  <si>
    <t>ES - TV and multimedia</t>
  </si>
  <si>
    <t>ES - ICT equipment</t>
  </si>
  <si>
    <t>ES - Lighting</t>
  </si>
  <si>
    <t>ES - Other appliances (vacuum cleaners, irons etc.)</t>
  </si>
  <si>
    <t>ES - Number of households (detailed structure)</t>
  </si>
  <si>
    <t>ES - Retired equipment (detailed structure)</t>
  </si>
  <si>
    <t>ES - New equipment installations (detailed structure)</t>
  </si>
  <si>
    <t>ES - New equipment installations in new and renovated households (detailed structure)</t>
  </si>
  <si>
    <t>ES - New equipment installations via replacement (detailed structure)</t>
  </si>
  <si>
    <t>ES - Equipment installations in 2015 - vintage structure</t>
  </si>
  <si>
    <t>ES - Final energy consumption (detailed structure)</t>
  </si>
  <si>
    <t>ES - Thermal energy service (detailed structure)</t>
  </si>
  <si>
    <t>ES - System efficiency indicator (detailed structure)</t>
  </si>
  <si>
    <t>ES - CO2 emissions (detailed structure)</t>
  </si>
  <si>
    <t>ES - Final energy consumption per household (detailed structure)</t>
  </si>
  <si>
    <t>ES - Thermal energy service per household (detailed structure)</t>
  </si>
  <si>
    <t>ES - CO2 emissions per household (detailed structure)</t>
  </si>
  <si>
    <t>ES - Final energy consumption per surface area (detailed structure)</t>
  </si>
  <si>
    <t>ES - Thermal energy service per surface area (detailed structure)</t>
  </si>
  <si>
    <t>ES - CO2 emissions per surface area (detailed structure)</t>
  </si>
  <si>
    <t>ES - Final energy consumption in new and renovated households (detailed structure)</t>
  </si>
  <si>
    <t>ES - Thermal energy service in new and renovated households (detailed structure)</t>
  </si>
  <si>
    <t>ES - System efficiency indicator of new and renovated households (detailed structure)</t>
  </si>
  <si>
    <t>ES - CO2 emissions in new and renovated households (detailed structure)</t>
  </si>
  <si>
    <t>ES - Final energy consumption of new and renovated households (detailed structure)</t>
  </si>
  <si>
    <t>ES - Thermal energy service of new and renovated households (detailed structure)</t>
  </si>
  <si>
    <t>ES - Final energy consumption of new and renovated households per surface area (detailed structure)</t>
  </si>
  <si>
    <t>ES - Thermal energy service of new and renovated households per surface area (detailed structure)</t>
  </si>
  <si>
    <t>ES - CO2 emissions in new and renovated households per surface area (detailed structure)</t>
  </si>
  <si>
    <t>ES - Household type: Solids</t>
  </si>
  <si>
    <t>ES - Household type: LPG</t>
  </si>
  <si>
    <t>ES - Household type: Diesel oil</t>
  </si>
  <si>
    <t>ES - Household type: Gas</t>
  </si>
  <si>
    <t>ES - Household type: Biomass and wastes</t>
  </si>
  <si>
    <t>ES - Household type: Geothermal Energy</t>
  </si>
  <si>
    <t>ES - Household type: Derived heat</t>
  </si>
  <si>
    <t>ES - Household type: Advanced electric heating</t>
  </si>
  <si>
    <t>ES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</si>
</sst>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43297.735520833332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508146.626098181</v>
      </c>
      <c r="C3" s="69">
        <v>527078.13693051669</v>
      </c>
      <c r="D3" s="69">
        <v>542885.80380695255</v>
      </c>
      <c r="E3" s="69">
        <v>555819.36908820271</v>
      </c>
      <c r="F3" s="69">
        <v>578226.36700648756</v>
      </c>
      <c r="G3" s="69">
        <v>601360.30029693537</v>
      </c>
      <c r="H3" s="69">
        <v>624196.25187892688</v>
      </c>
      <c r="I3" s="69">
        <v>644568.41422186862</v>
      </c>
      <c r="J3" s="69">
        <v>640353.35974771564</v>
      </c>
      <c r="K3" s="69">
        <v>617202.45924203959</v>
      </c>
      <c r="L3" s="69">
        <v>618755</v>
      </c>
      <c r="M3" s="69">
        <v>604189.24328071147</v>
      </c>
      <c r="N3" s="69">
        <v>582942.22535829048</v>
      </c>
      <c r="O3" s="69">
        <v>564797.4783888869</v>
      </c>
      <c r="P3" s="69">
        <v>573447.39222188725</v>
      </c>
      <c r="Q3" s="69">
        <v>590731.60610033292</v>
      </c>
    </row>
    <row r="4" spans="1:17" ht="12" customHeight="1" x14ac:dyDescent="0.25">
      <c r="A4" s="79" t="s">
        <v>108</v>
      </c>
      <c r="B4" s="83">
        <v>40470182</v>
      </c>
      <c r="C4" s="83">
        <v>40665545</v>
      </c>
      <c r="D4" s="83">
        <v>41035278</v>
      </c>
      <c r="E4" s="83">
        <v>41827838</v>
      </c>
      <c r="F4" s="83">
        <v>42547451</v>
      </c>
      <c r="G4" s="83">
        <v>43296338</v>
      </c>
      <c r="H4" s="83">
        <v>44009971</v>
      </c>
      <c r="I4" s="83">
        <v>44784666</v>
      </c>
      <c r="J4" s="83">
        <v>45668939</v>
      </c>
      <c r="K4" s="83">
        <v>46239273</v>
      </c>
      <c r="L4" s="83">
        <v>46486619</v>
      </c>
      <c r="M4" s="83">
        <v>46667174</v>
      </c>
      <c r="N4" s="83">
        <v>46818219</v>
      </c>
      <c r="O4" s="83">
        <v>46727890</v>
      </c>
      <c r="P4" s="83">
        <v>46512199</v>
      </c>
      <c r="Q4" s="83">
        <v>46449565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14471308</v>
      </c>
      <c r="C6" s="69">
        <v>14622972</v>
      </c>
      <c r="D6" s="69">
        <v>14839410</v>
      </c>
      <c r="E6" s="69">
        <v>15212086</v>
      </c>
      <c r="F6" s="69">
        <v>15562345</v>
      </c>
      <c r="G6" s="69">
        <v>15784301</v>
      </c>
      <c r="H6" s="69">
        <v>16215907</v>
      </c>
      <c r="I6" s="69">
        <v>16611523</v>
      </c>
      <c r="J6" s="69">
        <v>17130135</v>
      </c>
      <c r="K6" s="69">
        <v>17475160</v>
      </c>
      <c r="L6" s="69">
        <v>17763324</v>
      </c>
      <c r="M6" s="69">
        <v>18011260</v>
      </c>
      <c r="N6" s="69">
        <v>18281226</v>
      </c>
      <c r="O6" s="69">
        <v>18447647</v>
      </c>
      <c r="P6" s="69">
        <v>18516003</v>
      </c>
      <c r="Q6" s="69">
        <v>18579826</v>
      </c>
    </row>
    <row r="7" spans="1:17" ht="12" customHeight="1" x14ac:dyDescent="0.25">
      <c r="A7" s="82" t="s">
        <v>107</v>
      </c>
      <c r="B7" s="81">
        <v>1382858.50271445</v>
      </c>
      <c r="C7" s="81">
        <v>1397436.9868400001</v>
      </c>
      <c r="D7" s="81">
        <v>1418895.0606366477</v>
      </c>
      <c r="E7" s="81">
        <v>1456632.4103165243</v>
      </c>
      <c r="F7" s="81">
        <v>1492522.7312637665</v>
      </c>
      <c r="G7" s="81">
        <v>1516984.4661314967</v>
      </c>
      <c r="H7" s="81">
        <v>1563814.6333346681</v>
      </c>
      <c r="I7" s="81">
        <v>1608349.4382922361</v>
      </c>
      <c r="J7" s="81">
        <v>1666382.4347108663</v>
      </c>
      <c r="K7" s="81">
        <v>1706353.6475328682</v>
      </c>
      <c r="L7" s="81">
        <v>1741563.74</v>
      </c>
      <c r="M7" s="81">
        <v>1774943.6754027442</v>
      </c>
      <c r="N7" s="81">
        <v>1811669.4966</v>
      </c>
      <c r="O7" s="81">
        <v>1837397.0513781775</v>
      </c>
      <c r="P7" s="81">
        <v>1852253.1461114641</v>
      </c>
      <c r="Q7" s="81">
        <v>1866851.5621166867</v>
      </c>
    </row>
    <row r="8" spans="1:17" ht="12" customHeight="1" x14ac:dyDescent="0.25">
      <c r="A8" s="76" t="s">
        <v>41</v>
      </c>
      <c r="B8" s="80"/>
      <c r="C8" s="80">
        <v>466257.65217391303</v>
      </c>
      <c r="D8" s="80">
        <v>534328.69565217383</v>
      </c>
      <c r="E8" s="80">
        <v>695271.86956521741</v>
      </c>
      <c r="F8" s="80">
        <v>680956.52173913037</v>
      </c>
      <c r="G8" s="80">
        <v>560267.84782608692</v>
      </c>
      <c r="H8" s="80">
        <v>774742.97826086963</v>
      </c>
      <c r="I8" s="80">
        <v>748135.71739130432</v>
      </c>
      <c r="J8" s="80">
        <v>879732.06521739135</v>
      </c>
      <c r="K8" s="80">
        <v>717419.23913043481</v>
      </c>
      <c r="L8" s="80">
        <v>668058.78260869556</v>
      </c>
      <c r="M8" s="80">
        <v>634095.21739130432</v>
      </c>
      <c r="N8" s="80">
        <v>661515.13043478259</v>
      </c>
      <c r="O8" s="80">
        <v>563838.95652173914</v>
      </c>
      <c r="P8" s="80">
        <v>469391.80434782605</v>
      </c>
      <c r="Q8" s="80">
        <v>466344.80434782605</v>
      </c>
    </row>
    <row r="9" spans="1:17" ht="12" customHeight="1" x14ac:dyDescent="0.25">
      <c r="A9" s="79" t="s">
        <v>106</v>
      </c>
      <c r="B9" s="78"/>
      <c r="C9" s="78">
        <f>C8*C21/1000</f>
        <v>44640.625488907579</v>
      </c>
      <c r="D9" s="78">
        <f t="shared" ref="D9:Q9" si="0">D8*D21/1000</f>
        <v>51837.138727951766</v>
      </c>
      <c r="E9" s="78">
        <f t="shared" si="0"/>
        <v>68582.894476325746</v>
      </c>
      <c r="F9" s="78">
        <f t="shared" si="0"/>
        <v>67556.242910644534</v>
      </c>
      <c r="G9" s="78">
        <f t="shared" si="0"/>
        <v>56907.881199551346</v>
      </c>
      <c r="H9" s="78">
        <f t="shared" si="0"/>
        <v>79808.090379943125</v>
      </c>
      <c r="I9" s="78">
        <f t="shared" si="0"/>
        <v>78530.775247452024</v>
      </c>
      <c r="J9" s="78">
        <f t="shared" si="0"/>
        <v>92997.114642374509</v>
      </c>
      <c r="K9" s="78">
        <f t="shared" si="0"/>
        <v>76196.91792441225</v>
      </c>
      <c r="L9" s="78">
        <f t="shared" si="0"/>
        <v>72304.736978715417</v>
      </c>
      <c r="M9" s="78">
        <f t="shared" si="0"/>
        <v>71240.016707092291</v>
      </c>
      <c r="N9" s="78">
        <f t="shared" si="0"/>
        <v>75311.553271228069</v>
      </c>
      <c r="O9" s="78">
        <f t="shared" si="0"/>
        <v>65111.674269481766</v>
      </c>
      <c r="P9" s="78">
        <f t="shared" si="0"/>
        <v>54799.508893681632</v>
      </c>
      <c r="Q9" s="78">
        <f t="shared" si="0"/>
        <v>54864.788746776096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1845.92</v>
      </c>
      <c r="C11" s="211">
        <v>1825.48</v>
      </c>
      <c r="D11" s="211">
        <v>1712.75</v>
      </c>
      <c r="E11" s="211">
        <v>1808.21</v>
      </c>
      <c r="F11" s="211">
        <v>1925.82</v>
      </c>
      <c r="G11" s="211">
        <v>1971.67</v>
      </c>
      <c r="H11" s="211">
        <v>1704.99</v>
      </c>
      <c r="I11" s="211">
        <v>1828.86</v>
      </c>
      <c r="J11" s="211">
        <v>1871.16</v>
      </c>
      <c r="K11" s="211">
        <v>1734.43</v>
      </c>
      <c r="L11" s="211">
        <v>1945.45</v>
      </c>
      <c r="M11" s="211">
        <v>1562.94</v>
      </c>
      <c r="N11" s="211">
        <v>1863.22</v>
      </c>
      <c r="O11" s="211">
        <v>1907.18</v>
      </c>
      <c r="P11" s="211">
        <v>1566.49</v>
      </c>
      <c r="Q11" s="211">
        <v>1639.98</v>
      </c>
    </row>
    <row r="12" spans="1:17" ht="12" customHeight="1" x14ac:dyDescent="0.25">
      <c r="A12" s="76" t="s">
        <v>104</v>
      </c>
      <c r="B12" s="212">
        <v>1847.4219444444445</v>
      </c>
      <c r="C12" s="212">
        <v>1847.4219444444445</v>
      </c>
      <c r="D12" s="212">
        <v>1847.4219444444445</v>
      </c>
      <c r="E12" s="212">
        <v>1847.4219444444445</v>
      </c>
      <c r="F12" s="212">
        <v>1847.4219444444445</v>
      </c>
      <c r="G12" s="212">
        <v>1847.4219444444445</v>
      </c>
      <c r="H12" s="212">
        <v>1847.4219444444445</v>
      </c>
      <c r="I12" s="212">
        <v>1847.4219444444445</v>
      </c>
      <c r="J12" s="212">
        <v>1847.4219444444445</v>
      </c>
      <c r="K12" s="212">
        <v>1847.4219444444445</v>
      </c>
      <c r="L12" s="212">
        <v>1847.4219444444445</v>
      </c>
      <c r="M12" s="212">
        <v>1847.4219444444445</v>
      </c>
      <c r="N12" s="212">
        <v>1847.4219444444445</v>
      </c>
      <c r="O12" s="212">
        <v>1847.4219444444445</v>
      </c>
      <c r="P12" s="212">
        <v>1847.4219444444445</v>
      </c>
      <c r="Q12" s="212">
        <v>1847.4219444444445</v>
      </c>
    </row>
    <row r="13" spans="1:17" ht="12" customHeight="1" x14ac:dyDescent="0.25">
      <c r="A13" s="75" t="s">
        <v>103</v>
      </c>
      <c r="B13" s="213">
        <f>IF(B11=0,0,B11/B12)</f>
        <v>0.99918700519447601</v>
      </c>
      <c r="C13" s="213">
        <f t="shared" ref="C13:Q13" si="1">IF(C11=0,0,C11/C12)</f>
        <v>0.98812293828682274</v>
      </c>
      <c r="D13" s="213">
        <f t="shared" si="1"/>
        <v>0.92710276888859677</v>
      </c>
      <c r="E13" s="213">
        <f t="shared" si="1"/>
        <v>0.97877477608060115</v>
      </c>
      <c r="F13" s="213">
        <f t="shared" si="1"/>
        <v>1.0424364643882864</v>
      </c>
      <c r="G13" s="213">
        <f t="shared" si="1"/>
        <v>1.0672548336503167</v>
      </c>
      <c r="H13" s="213">
        <f t="shared" si="1"/>
        <v>0.92290232078666978</v>
      </c>
      <c r="I13" s="213">
        <f t="shared" si="1"/>
        <v>0.98995251490853831</v>
      </c>
      <c r="J13" s="213">
        <f t="shared" si="1"/>
        <v>1.0128492874229087</v>
      </c>
      <c r="K13" s="213">
        <f t="shared" si="1"/>
        <v>0.93883804142078475</v>
      </c>
      <c r="L13" s="213">
        <f t="shared" si="1"/>
        <v>1.0530620824605581</v>
      </c>
      <c r="M13" s="213">
        <f t="shared" si="1"/>
        <v>0.8460113861373485</v>
      </c>
      <c r="N13" s="213">
        <f t="shared" si="1"/>
        <v>1.0085514062464525</v>
      </c>
      <c r="O13" s="213">
        <f t="shared" si="1"/>
        <v>1.0323467282259255</v>
      </c>
      <c r="P13" s="213">
        <f t="shared" si="1"/>
        <v>0.84793298288500829</v>
      </c>
      <c r="Q13" s="213">
        <f t="shared" si="1"/>
        <v>0.88771274203586104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2.7965807928350359</v>
      </c>
      <c r="C17" s="74">
        <f t="shared" si="2"/>
        <v>2.7809357085550053</v>
      </c>
      <c r="D17" s="74">
        <f t="shared" si="2"/>
        <v>2.7652903990118207</v>
      </c>
      <c r="E17" s="74">
        <f t="shared" si="2"/>
        <v>2.7496451177044356</v>
      </c>
      <c r="F17" s="74">
        <f t="shared" si="2"/>
        <v>2.7339999852207364</v>
      </c>
      <c r="G17" s="74">
        <f t="shared" si="2"/>
        <v>2.7430000226174096</v>
      </c>
      <c r="H17" s="74">
        <f t="shared" si="2"/>
        <v>2.7139999631226299</v>
      </c>
      <c r="I17" s="74">
        <f t="shared" si="2"/>
        <v>2.6959999995184067</v>
      </c>
      <c r="J17" s="74">
        <f t="shared" si="2"/>
        <v>2.6659999468772431</v>
      </c>
      <c r="K17" s="74">
        <f t="shared" si="2"/>
        <v>2.6459999793993303</v>
      </c>
      <c r="L17" s="74">
        <f t="shared" si="2"/>
        <v>2.6170000051792108</v>
      </c>
      <c r="M17" s="74">
        <f t="shared" si="2"/>
        <v>2.5909999633562562</v>
      </c>
      <c r="N17" s="74">
        <f t="shared" si="2"/>
        <v>2.5609999570050719</v>
      </c>
      <c r="O17" s="74">
        <f t="shared" si="2"/>
        <v>2.5330000080769111</v>
      </c>
      <c r="P17" s="74">
        <f t="shared" si="2"/>
        <v>2.511999971052068</v>
      </c>
      <c r="Q17" s="74">
        <f t="shared" si="2"/>
        <v>2.5</v>
      </c>
    </row>
    <row r="18" spans="1:17" ht="12" customHeight="1" x14ac:dyDescent="0.25">
      <c r="A18" s="68" t="s">
        <v>100</v>
      </c>
      <c r="B18" s="73">
        <f t="shared" ref="B18:Q18" si="3">B7*1000/B4</f>
        <v>34.169811806491261</v>
      </c>
      <c r="C18" s="73">
        <f t="shared" si="3"/>
        <v>34.364152425351733</v>
      </c>
      <c r="D18" s="73">
        <f t="shared" si="3"/>
        <v>34.577444818008729</v>
      </c>
      <c r="E18" s="73">
        <f t="shared" si="3"/>
        <v>34.824472886132064</v>
      </c>
      <c r="F18" s="73">
        <f t="shared" si="3"/>
        <v>35.079016396628944</v>
      </c>
      <c r="G18" s="73">
        <f t="shared" si="3"/>
        <v>35.037246478709044</v>
      </c>
      <c r="H18" s="73">
        <f t="shared" si="3"/>
        <v>35.533189361444208</v>
      </c>
      <c r="I18" s="73">
        <f t="shared" si="3"/>
        <v>35.912949273580296</v>
      </c>
      <c r="J18" s="73">
        <f t="shared" si="3"/>
        <v>36.488310681158289</v>
      </c>
      <c r="K18" s="73">
        <f t="shared" si="3"/>
        <v>36.902691950473965</v>
      </c>
      <c r="L18" s="73">
        <f t="shared" si="3"/>
        <v>37.463764357653112</v>
      </c>
      <c r="M18" s="73">
        <f t="shared" si="3"/>
        <v>38.034093845124289</v>
      </c>
      <c r="N18" s="73">
        <f t="shared" si="3"/>
        <v>38.695822594191377</v>
      </c>
      <c r="O18" s="73">
        <f t="shared" si="3"/>
        <v>39.32120734272781</v>
      </c>
      <c r="P18" s="73">
        <f t="shared" si="3"/>
        <v>39.822953675259775</v>
      </c>
      <c r="Q18" s="73">
        <f t="shared" si="3"/>
        <v>40.190937463390384</v>
      </c>
    </row>
    <row r="19" spans="1:17" ht="12" customHeight="1" x14ac:dyDescent="0.25">
      <c r="A19" s="66" t="s">
        <v>99</v>
      </c>
      <c r="B19" s="65">
        <f t="shared" ref="B19:Q19" si="4">B7*1000/B6</f>
        <v>95.558639392821306</v>
      </c>
      <c r="C19" s="65">
        <f t="shared" si="4"/>
        <v>95.564498573887732</v>
      </c>
      <c r="D19" s="65">
        <f t="shared" si="4"/>
        <v>95.616676177600567</v>
      </c>
      <c r="E19" s="65">
        <f t="shared" si="4"/>
        <v>95.754941847983517</v>
      </c>
      <c r="F19" s="65">
        <f t="shared" si="4"/>
        <v>95.906030309941499</v>
      </c>
      <c r="G19" s="65">
        <f t="shared" si="4"/>
        <v>96.107167883550673</v>
      </c>
      <c r="H19" s="65">
        <f t="shared" si="4"/>
        <v>96.437074616589015</v>
      </c>
      <c r="I19" s="65">
        <f t="shared" si="4"/>
        <v>96.821311224277039</v>
      </c>
      <c r="J19" s="65">
        <f t="shared" si="4"/>
        <v>97.277834337608326</v>
      </c>
      <c r="K19" s="65">
        <f t="shared" si="4"/>
        <v>97.64452214073394</v>
      </c>
      <c r="L19" s="65">
        <f t="shared" si="4"/>
        <v>98.042671518010934</v>
      </c>
      <c r="M19" s="65">
        <f t="shared" si="4"/>
        <v>98.546335759005444</v>
      </c>
      <c r="N19" s="65">
        <f t="shared" si="4"/>
        <v>99.1</v>
      </c>
      <c r="O19" s="65">
        <f t="shared" si="4"/>
        <v>99.600618516723429</v>
      </c>
      <c r="P19" s="65">
        <f t="shared" si="4"/>
        <v>100.0352584794604</v>
      </c>
      <c r="Q19" s="65">
        <f t="shared" si="4"/>
        <v>100.47734365847596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34.428123326277543</v>
      </c>
      <c r="D20" s="72">
        <f t="shared" ref="D20:Q20" si="6">D21/D17</f>
        <v>35.082600469985927</v>
      </c>
      <c r="E20" s="72">
        <f t="shared" si="6"/>
        <v>35.874388456126624</v>
      </c>
      <c r="F20" s="72">
        <f t="shared" si="6"/>
        <v>36.286710269069509</v>
      </c>
      <c r="G20" s="72">
        <f t="shared" si="6"/>
        <v>37.029760638289012</v>
      </c>
      <c r="H20" s="72">
        <f t="shared" si="6"/>
        <v>37.95591217657168</v>
      </c>
      <c r="I20" s="72">
        <f t="shared" si="6"/>
        <v>38.934948782284302</v>
      </c>
      <c r="J20" s="72">
        <f t="shared" si="6"/>
        <v>39.651435618645102</v>
      </c>
      <c r="K20" s="72">
        <f t="shared" si="6"/>
        <v>40.139739484210473</v>
      </c>
      <c r="L20" s="72">
        <f t="shared" si="6"/>
        <v>41.356935381754226</v>
      </c>
      <c r="M20" s="72">
        <f t="shared" si="6"/>
        <v>43.361283433064138</v>
      </c>
      <c r="N20" s="72">
        <f t="shared" si="6"/>
        <v>44.454143969547445</v>
      </c>
      <c r="O20" s="72">
        <f t="shared" si="6"/>
        <v>45.589895111193115</v>
      </c>
      <c r="P20" s="72">
        <f t="shared" si="6"/>
        <v>46.475228517890606</v>
      </c>
      <c r="Q20" s="72">
        <f t="shared" si="6"/>
        <v>47.059418898000516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95.742397536580754</v>
      </c>
      <c r="D21" s="71">
        <v>97.01357825201967</v>
      </c>
      <c r="E21" s="71">
        <v>98.641837069020937</v>
      </c>
      <c r="F21" s="71">
        <v>99.20786533934519</v>
      </c>
      <c r="G21" s="71">
        <v>101.57263426834402</v>
      </c>
      <c r="H21" s="71">
        <v>103.01234424750132</v>
      </c>
      <c r="I21" s="71">
        <v>104.96862189828767</v>
      </c>
      <c r="J21" s="71">
        <v>105.71072525291427</v>
      </c>
      <c r="K21" s="71">
        <v>106.2097498483154</v>
      </c>
      <c r="L21" s="71">
        <v>108.23110010824711</v>
      </c>
      <c r="M21" s="71">
        <v>112.34908378614942</v>
      </c>
      <c r="N21" s="71">
        <v>113.84706079470828</v>
      </c>
      <c r="O21" s="71">
        <v>115.47920468487769</v>
      </c>
      <c r="P21" s="71">
        <v>116.74577269157945</v>
      </c>
      <c r="Q21" s="71">
        <v>117.6485472450013</v>
      </c>
    </row>
    <row r="22" spans="1:17" ht="12" customHeight="1" x14ac:dyDescent="0.25">
      <c r="A22" s="70" t="s">
        <v>217</v>
      </c>
      <c r="B22" s="69">
        <f t="shared" ref="B22:Q22" si="8">B3*1000000/B4</f>
        <v>12556.074645233397</v>
      </c>
      <c r="C22" s="69">
        <f t="shared" si="8"/>
        <v>12961.295291395127</v>
      </c>
      <c r="D22" s="69">
        <f t="shared" si="8"/>
        <v>13229.733786790785</v>
      </c>
      <c r="E22" s="69">
        <f t="shared" si="8"/>
        <v>13288.264363274113</v>
      </c>
      <c r="F22" s="69">
        <f t="shared" si="8"/>
        <v>13590.152956671542</v>
      </c>
      <c r="G22" s="69">
        <f t="shared" si="8"/>
        <v>13889.403309280693</v>
      </c>
      <c r="H22" s="69">
        <f t="shared" si="8"/>
        <v>14183.064376000768</v>
      </c>
      <c r="I22" s="69">
        <f t="shared" si="8"/>
        <v>14392.614075136089</v>
      </c>
      <c r="J22" s="69">
        <f t="shared" si="8"/>
        <v>14021.638640383471</v>
      </c>
      <c r="K22" s="69">
        <f t="shared" si="8"/>
        <v>13348.013911075972</v>
      </c>
      <c r="L22" s="69">
        <f t="shared" si="8"/>
        <v>13310.389383233054</v>
      </c>
      <c r="M22" s="69">
        <f t="shared" si="8"/>
        <v>12946.771606112499</v>
      </c>
      <c r="N22" s="69">
        <f t="shared" si="8"/>
        <v>12451.183274577159</v>
      </c>
      <c r="O22" s="69">
        <f t="shared" si="8"/>
        <v>12086.945898667516</v>
      </c>
      <c r="P22" s="69">
        <f t="shared" si="8"/>
        <v>12328.967551542493</v>
      </c>
      <c r="Q22" s="69">
        <f t="shared" si="8"/>
        <v>12717.699425179393</v>
      </c>
    </row>
    <row r="23" spans="1:17" ht="12" customHeight="1" x14ac:dyDescent="0.25">
      <c r="A23" s="68" t="s">
        <v>218</v>
      </c>
      <c r="B23" s="67">
        <f t="shared" ref="B23:Q23" si="9">B3*1000000/B6</f>
        <v>35114.077186262708</v>
      </c>
      <c r="C23" s="67">
        <f t="shared" si="9"/>
        <v>36044.528904966559</v>
      </c>
      <c r="D23" s="67">
        <f t="shared" si="9"/>
        <v>36584.055822094851</v>
      </c>
      <c r="E23" s="67">
        <f t="shared" si="9"/>
        <v>36538.011229242511</v>
      </c>
      <c r="F23" s="67">
        <f t="shared" si="9"/>
        <v>37155.477982687538</v>
      </c>
      <c r="G23" s="67">
        <f t="shared" si="9"/>
        <v>38098.633591499267</v>
      </c>
      <c r="H23" s="67">
        <f t="shared" si="9"/>
        <v>38492.836193431969</v>
      </c>
      <c r="I23" s="67">
        <f t="shared" si="9"/>
        <v>38802.487539635506</v>
      </c>
      <c r="J23" s="67">
        <f t="shared" si="9"/>
        <v>37381.687870394235</v>
      </c>
      <c r="K23" s="67">
        <f t="shared" si="9"/>
        <v>35318.844533728996</v>
      </c>
      <c r="L23" s="67">
        <f t="shared" si="9"/>
        <v>34833.289084858217</v>
      </c>
      <c r="M23" s="67">
        <f t="shared" si="9"/>
        <v>33545.0847570193</v>
      </c>
      <c r="N23" s="67">
        <f t="shared" si="9"/>
        <v>31887.479830854372</v>
      </c>
      <c r="O23" s="67">
        <f t="shared" si="9"/>
        <v>30616.234058950002</v>
      </c>
      <c r="P23" s="67">
        <f t="shared" si="9"/>
        <v>30970.366132576626</v>
      </c>
      <c r="Q23" s="67">
        <f t="shared" si="9"/>
        <v>31794.248562948484</v>
      </c>
    </row>
    <row r="24" spans="1:17" ht="12" customHeight="1" x14ac:dyDescent="0.25">
      <c r="A24" s="66" t="s">
        <v>215</v>
      </c>
      <c r="B24" s="65">
        <v>1.0885593035695442</v>
      </c>
      <c r="C24" s="65">
        <v>1.1002062907213082</v>
      </c>
      <c r="D24" s="65">
        <v>1.1056197554456779</v>
      </c>
      <c r="E24" s="65">
        <v>1.0947772654419501</v>
      </c>
      <c r="F24" s="65">
        <v>1.0976800156591053</v>
      </c>
      <c r="G24" s="65">
        <v>1.108967768173885</v>
      </c>
      <c r="H24" s="65">
        <v>1.1021045960397899</v>
      </c>
      <c r="I24" s="65">
        <v>1.0943449597852881</v>
      </c>
      <c r="J24" s="65">
        <v>1.0603037132804374</v>
      </c>
      <c r="K24" s="65">
        <v>1.024941214350694</v>
      </c>
      <c r="L24" s="65">
        <v>1.010426929660482</v>
      </c>
      <c r="M24" s="65">
        <v>0.97715764097890634</v>
      </c>
      <c r="N24" s="65">
        <v>0.94185927090477661</v>
      </c>
      <c r="O24" s="65">
        <v>0.91018274488165474</v>
      </c>
      <c r="P24" s="65">
        <v>0.91730279630611722</v>
      </c>
      <c r="Q24" s="65">
        <v>0.92842403493666803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12003.839483643445</v>
      </c>
      <c r="C36" s="55">
        <f t="shared" ref="C36:Q36" si="10">SUM(C37:C38,C41:C42,C48:C49)</f>
        <v>12630.416319999997</v>
      </c>
      <c r="D36" s="55">
        <f t="shared" si="10"/>
        <v>12973.439269999997</v>
      </c>
      <c r="E36" s="55">
        <f t="shared" si="10"/>
        <v>13918.359130000004</v>
      </c>
      <c r="F36" s="55">
        <f t="shared" si="10"/>
        <v>14709.82224</v>
      </c>
      <c r="G36" s="55">
        <f t="shared" si="10"/>
        <v>15181.805258315631</v>
      </c>
      <c r="H36" s="55">
        <f t="shared" si="10"/>
        <v>15788.30012</v>
      </c>
      <c r="I36" s="55">
        <f t="shared" si="10"/>
        <v>15898.474889999998</v>
      </c>
      <c r="J36" s="55">
        <f t="shared" si="10"/>
        <v>15785.804939999998</v>
      </c>
      <c r="K36" s="55">
        <f t="shared" si="10"/>
        <v>16153.427349999994</v>
      </c>
      <c r="L36" s="55">
        <f t="shared" si="10"/>
        <v>17346.245709970346</v>
      </c>
      <c r="M36" s="55">
        <f t="shared" si="10"/>
        <v>16056.283228766548</v>
      </c>
      <c r="N36" s="55">
        <f t="shared" si="10"/>
        <v>15947.7474609894</v>
      </c>
      <c r="O36" s="55">
        <f t="shared" si="10"/>
        <v>15236.160755093464</v>
      </c>
      <c r="P36" s="55">
        <f t="shared" si="10"/>
        <v>15173.195330857885</v>
      </c>
      <c r="Q36" s="55">
        <f t="shared" si="10"/>
        <v>15083.788719309285</v>
      </c>
    </row>
    <row r="37" spans="1:17" ht="12" customHeight="1" x14ac:dyDescent="0.25">
      <c r="A37" s="54" t="s">
        <v>58</v>
      </c>
      <c r="B37" s="53">
        <v>147.58442840931392</v>
      </c>
      <c r="C37" s="53">
        <v>181.79393999999999</v>
      </c>
      <c r="D37" s="53">
        <v>196.88493000000003</v>
      </c>
      <c r="E37" s="53">
        <v>179.49259000000001</v>
      </c>
      <c r="F37" s="53">
        <v>229.43442999999994</v>
      </c>
      <c r="G37" s="53">
        <v>240.13544311393233</v>
      </c>
      <c r="H37" s="53">
        <v>244.30608999999998</v>
      </c>
      <c r="I37" s="53">
        <v>218.80847</v>
      </c>
      <c r="J37" s="53">
        <v>230.01837999999995</v>
      </c>
      <c r="K37" s="53">
        <v>242.58334999999425</v>
      </c>
      <c r="L37" s="53">
        <v>223.34865784143207</v>
      </c>
      <c r="M37" s="53">
        <v>199.73747664554546</v>
      </c>
      <c r="N37" s="53">
        <v>183.83359818472312</v>
      </c>
      <c r="O37" s="53">
        <v>136.57537751779969</v>
      </c>
      <c r="P37" s="53">
        <v>127.53519147702005</v>
      </c>
      <c r="Q37" s="53">
        <v>117.77401676940096</v>
      </c>
    </row>
    <row r="38" spans="1:17" ht="12" customHeight="1" x14ac:dyDescent="0.25">
      <c r="A38" s="51" t="s">
        <v>85</v>
      </c>
      <c r="B38" s="50">
        <f>SUM(B39:B40)</f>
        <v>4062.4884926572486</v>
      </c>
      <c r="C38" s="50">
        <f t="shared" ref="C38:Q38" si="11">SUM(C39:C40)</f>
        <v>3889.6958699999986</v>
      </c>
      <c r="D38" s="50">
        <f t="shared" si="11"/>
        <v>3860.9049999999988</v>
      </c>
      <c r="E38" s="50">
        <f t="shared" si="11"/>
        <v>4083.1014200000009</v>
      </c>
      <c r="F38" s="50">
        <f t="shared" si="11"/>
        <v>4391.0448199999992</v>
      </c>
      <c r="G38" s="50">
        <f t="shared" si="11"/>
        <v>4288.2782275352074</v>
      </c>
      <c r="H38" s="50">
        <f t="shared" si="11"/>
        <v>3799.6456500000004</v>
      </c>
      <c r="I38" s="50">
        <f t="shared" si="11"/>
        <v>3687.6457999999993</v>
      </c>
      <c r="J38" s="50">
        <f t="shared" si="11"/>
        <v>3537.1442699999989</v>
      </c>
      <c r="K38" s="50">
        <f t="shared" si="11"/>
        <v>3333.8794099999991</v>
      </c>
      <c r="L38" s="50">
        <f t="shared" si="11"/>
        <v>3365.4331079517024</v>
      </c>
      <c r="M38" s="50">
        <f t="shared" si="11"/>
        <v>2902.5995176541596</v>
      </c>
      <c r="N38" s="50">
        <f t="shared" si="11"/>
        <v>2751.8855886805145</v>
      </c>
      <c r="O38" s="50">
        <f t="shared" si="11"/>
        <v>2763.8141936460061</v>
      </c>
      <c r="P38" s="50">
        <f t="shared" si="11"/>
        <v>2694.4306101379252</v>
      </c>
      <c r="Q38" s="50">
        <f t="shared" si="11"/>
        <v>2999.8081909877574</v>
      </c>
    </row>
    <row r="39" spans="1:17" ht="12" customHeight="1" x14ac:dyDescent="0.25">
      <c r="A39" s="52" t="s">
        <v>84</v>
      </c>
      <c r="B39" s="50">
        <v>1868.875030481531</v>
      </c>
      <c r="C39" s="50">
        <v>1696.3875399999997</v>
      </c>
      <c r="D39" s="50">
        <v>1694.2074499999992</v>
      </c>
      <c r="E39" s="50">
        <v>1667.7872499999999</v>
      </c>
      <c r="F39" s="50">
        <v>1706.2857699999997</v>
      </c>
      <c r="G39" s="50">
        <v>1680.9968630068313</v>
      </c>
      <c r="H39" s="50">
        <v>1548.0807600000003</v>
      </c>
      <c r="I39" s="50">
        <v>1526.1698499999998</v>
      </c>
      <c r="J39" s="50">
        <v>1482.1897999999999</v>
      </c>
      <c r="K39" s="50">
        <v>1378.8541699999998</v>
      </c>
      <c r="L39" s="50">
        <v>1386.5495031287171</v>
      </c>
      <c r="M39" s="50">
        <v>1228.336687413032</v>
      </c>
      <c r="N39" s="50">
        <v>1198.671123839074</v>
      </c>
      <c r="O39" s="50">
        <v>1140.4378386804815</v>
      </c>
      <c r="P39" s="50">
        <v>1065.7318459430414</v>
      </c>
      <c r="Q39" s="50">
        <v>1044.8555635326088</v>
      </c>
    </row>
    <row r="40" spans="1:17" ht="12" customHeight="1" x14ac:dyDescent="0.25">
      <c r="A40" s="52" t="s">
        <v>83</v>
      </c>
      <c r="B40" s="50">
        <v>2193.6134621757174</v>
      </c>
      <c r="C40" s="50">
        <v>2193.3083299999989</v>
      </c>
      <c r="D40" s="50">
        <v>2166.6975499999999</v>
      </c>
      <c r="E40" s="50">
        <v>2415.314170000001</v>
      </c>
      <c r="F40" s="50">
        <v>2684.7590499999992</v>
      </c>
      <c r="G40" s="50">
        <v>2607.2813645283759</v>
      </c>
      <c r="H40" s="50">
        <v>2251.5648900000001</v>
      </c>
      <c r="I40" s="50">
        <v>2161.4759499999996</v>
      </c>
      <c r="J40" s="50">
        <v>2054.9544699999992</v>
      </c>
      <c r="K40" s="50">
        <v>1955.0252399999993</v>
      </c>
      <c r="L40" s="50">
        <v>1978.883604822985</v>
      </c>
      <c r="M40" s="50">
        <v>1674.2628302411276</v>
      </c>
      <c r="N40" s="50">
        <v>1553.2144648414405</v>
      </c>
      <c r="O40" s="50">
        <v>1623.3763549655246</v>
      </c>
      <c r="P40" s="50">
        <v>1628.6987641948836</v>
      </c>
      <c r="Q40" s="50">
        <v>1954.9526274551488</v>
      </c>
    </row>
    <row r="41" spans="1:17" ht="12" customHeight="1" x14ac:dyDescent="0.25">
      <c r="A41" s="51" t="s">
        <v>56</v>
      </c>
      <c r="B41" s="50">
        <v>2019.9443211841708</v>
      </c>
      <c r="C41" s="50">
        <v>2260.9879499999988</v>
      </c>
      <c r="D41" s="50">
        <v>2533.8333599999996</v>
      </c>
      <c r="E41" s="50">
        <v>2962.2422300000007</v>
      </c>
      <c r="F41" s="50">
        <v>3034.855070000001</v>
      </c>
      <c r="G41" s="50">
        <v>3187.4904227130273</v>
      </c>
      <c r="H41" s="50">
        <v>3661.8913899999989</v>
      </c>
      <c r="I41" s="50">
        <v>3779.0232499999997</v>
      </c>
      <c r="J41" s="50">
        <v>3640.29549</v>
      </c>
      <c r="K41" s="50">
        <v>3687.4120099999991</v>
      </c>
      <c r="L41" s="50">
        <v>4257.8239770089913</v>
      </c>
      <c r="M41" s="50">
        <v>3412.0751315237972</v>
      </c>
      <c r="N41" s="50">
        <v>3509.5092694501545</v>
      </c>
      <c r="O41" s="50">
        <v>3193.5608794103291</v>
      </c>
      <c r="P41" s="50">
        <v>3094.2926672941026</v>
      </c>
      <c r="Q41" s="50">
        <v>3018.0884388345858</v>
      </c>
    </row>
    <row r="42" spans="1:17" ht="12" customHeight="1" x14ac:dyDescent="0.25">
      <c r="A42" s="51" t="s">
        <v>82</v>
      </c>
      <c r="B42" s="50">
        <f>SUM(B43:B47)</f>
        <v>2023.2636992450618</v>
      </c>
      <c r="C42" s="50">
        <f t="shared" ref="C42:Q42" si="12">SUM(C43:C47)</f>
        <v>2025.8165599999995</v>
      </c>
      <c r="D42" s="50">
        <f t="shared" si="12"/>
        <v>2027.8724600000003</v>
      </c>
      <c r="E42" s="50">
        <f t="shared" si="12"/>
        <v>2030.17146</v>
      </c>
      <c r="F42" s="50">
        <f t="shared" si="12"/>
        <v>2063.3538800000001</v>
      </c>
      <c r="G42" s="50">
        <f t="shared" si="12"/>
        <v>2074.1612823978639</v>
      </c>
      <c r="H42" s="50">
        <f t="shared" si="12"/>
        <v>2091.1956299999993</v>
      </c>
      <c r="I42" s="50">
        <f t="shared" si="12"/>
        <v>2114.8830199999993</v>
      </c>
      <c r="J42" s="50">
        <f t="shared" si="12"/>
        <v>2162.2746000000002</v>
      </c>
      <c r="K42" s="50">
        <f t="shared" si="12"/>
        <v>2570.3169400000006</v>
      </c>
      <c r="L42" s="50">
        <f t="shared" si="12"/>
        <v>2616.6757995684802</v>
      </c>
      <c r="M42" s="50">
        <f t="shared" si="12"/>
        <v>2647.2141136275477</v>
      </c>
      <c r="N42" s="50">
        <f t="shared" si="12"/>
        <v>2700.191198518572</v>
      </c>
      <c r="O42" s="50">
        <f t="shared" si="12"/>
        <v>2725.100960643475</v>
      </c>
      <c r="P42" s="50">
        <f t="shared" si="12"/>
        <v>2756.0792878675711</v>
      </c>
      <c r="Q42" s="50">
        <f t="shared" si="12"/>
        <v>2748.9778022851037</v>
      </c>
    </row>
    <row r="43" spans="1:17" ht="12" customHeight="1" x14ac:dyDescent="0.25">
      <c r="A43" s="52" t="s">
        <v>55</v>
      </c>
      <c r="B43" s="50">
        <v>1998.2326399455897</v>
      </c>
      <c r="C43" s="50">
        <v>1998.1392899999996</v>
      </c>
      <c r="D43" s="50">
        <v>1998.2714300000002</v>
      </c>
      <c r="E43" s="50">
        <v>1998.4698700000001</v>
      </c>
      <c r="F43" s="50">
        <v>2026.0575200000003</v>
      </c>
      <c r="G43" s="50">
        <v>2030.2375337789858</v>
      </c>
      <c r="H43" s="50">
        <v>2038.1755099999993</v>
      </c>
      <c r="I43" s="50">
        <v>2043.4464999999993</v>
      </c>
      <c r="J43" s="50">
        <v>2061.8322600000006</v>
      </c>
      <c r="K43" s="50">
        <v>2443.0487000000007</v>
      </c>
      <c r="L43" s="50">
        <v>2463.5757011207111</v>
      </c>
      <c r="M43" s="50">
        <v>2472.6177655106626</v>
      </c>
      <c r="N43" s="50">
        <v>2511.5985341349278</v>
      </c>
      <c r="O43" s="50">
        <v>2523.2514208607586</v>
      </c>
      <c r="P43" s="50">
        <v>2541.1884791116554</v>
      </c>
      <c r="Q43" s="50">
        <v>2516.2703408990519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0.87783783712482044</v>
      </c>
      <c r="P45" s="50">
        <v>0.87783125898091907</v>
      </c>
      <c r="Q45" s="50">
        <v>0.88373484237685596</v>
      </c>
    </row>
    <row r="46" spans="1:17" ht="12" customHeight="1" x14ac:dyDescent="0.25">
      <c r="A46" s="52" t="s">
        <v>59</v>
      </c>
      <c r="B46" s="50">
        <v>25.031059299472115</v>
      </c>
      <c r="C46" s="50">
        <v>27.677269999999989</v>
      </c>
      <c r="D46" s="50">
        <v>29.601029999999987</v>
      </c>
      <c r="E46" s="50">
        <v>31.701590000000003</v>
      </c>
      <c r="F46" s="50">
        <v>37.29636</v>
      </c>
      <c r="G46" s="50">
        <v>42.012990250114612</v>
      </c>
      <c r="H46" s="50">
        <v>50.413690000000003</v>
      </c>
      <c r="I46" s="50">
        <v>67.528880000000001</v>
      </c>
      <c r="J46" s="50">
        <v>95.041770000000014</v>
      </c>
      <c r="K46" s="50">
        <v>119.66719999999998</v>
      </c>
      <c r="L46" s="50">
        <v>144.07173265227399</v>
      </c>
      <c r="M46" s="50">
        <v>164.97085848279701</v>
      </c>
      <c r="N46" s="50">
        <v>178.37006654282288</v>
      </c>
      <c r="O46" s="50">
        <v>190.50994413888472</v>
      </c>
      <c r="P46" s="50">
        <v>203.36010094584992</v>
      </c>
      <c r="Q46" s="50">
        <v>221.17123285326403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1.9107583687637997</v>
      </c>
      <c r="H47" s="50">
        <v>2.6064300000000009</v>
      </c>
      <c r="I47" s="50">
        <v>3.9076400000000007</v>
      </c>
      <c r="J47" s="50">
        <v>5.4005699999999992</v>
      </c>
      <c r="K47" s="50">
        <v>7.6010399999999994</v>
      </c>
      <c r="L47" s="50">
        <v>9.0283657954951799</v>
      </c>
      <c r="M47" s="50">
        <v>9.6254896340880904</v>
      </c>
      <c r="N47" s="50">
        <v>10.222597840821315</v>
      </c>
      <c r="O47" s="50">
        <v>10.461757806706967</v>
      </c>
      <c r="P47" s="50">
        <v>10.652876551084745</v>
      </c>
      <c r="Q47" s="50">
        <v>10.652493690411065</v>
      </c>
    </row>
    <row r="48" spans="1:17" ht="12" customHeight="1" x14ac:dyDescent="0.25">
      <c r="A48" s="51" t="s">
        <v>61</v>
      </c>
      <c r="B48" s="50">
        <v>0</v>
      </c>
      <c r="C48" s="50">
        <v>0</v>
      </c>
      <c r="D48" s="50">
        <v>0</v>
      </c>
      <c r="E48" s="50">
        <v>0</v>
      </c>
      <c r="F48" s="50">
        <v>0</v>
      </c>
      <c r="G48" s="50">
        <v>0</v>
      </c>
      <c r="H48" s="50">
        <v>0</v>
      </c>
      <c r="I48" s="50">
        <v>0</v>
      </c>
      <c r="J48" s="50">
        <v>0</v>
      </c>
      <c r="K48" s="50">
        <v>0</v>
      </c>
      <c r="L48" s="50">
        <v>0</v>
      </c>
      <c r="M48" s="50">
        <v>0</v>
      </c>
      <c r="N48" s="50">
        <v>0</v>
      </c>
      <c r="O48" s="50">
        <v>0</v>
      </c>
      <c r="P48" s="50">
        <v>0</v>
      </c>
      <c r="Q48" s="50">
        <v>0</v>
      </c>
    </row>
    <row r="49" spans="1:17" ht="12" customHeight="1" x14ac:dyDescent="0.25">
      <c r="A49" s="49" t="s">
        <v>60</v>
      </c>
      <c r="B49" s="48">
        <v>3750.5585421476508</v>
      </c>
      <c r="C49" s="48">
        <v>4272.1220000000003</v>
      </c>
      <c r="D49" s="48">
        <v>4353.9435199999989</v>
      </c>
      <c r="E49" s="48">
        <v>4663.3514300000015</v>
      </c>
      <c r="F49" s="48">
        <v>4991.134039999999</v>
      </c>
      <c r="G49" s="48">
        <v>5391.7398825556011</v>
      </c>
      <c r="H49" s="48">
        <v>5991.2613599999995</v>
      </c>
      <c r="I49" s="48">
        <v>6098.1143499999989</v>
      </c>
      <c r="J49" s="48">
        <v>6216.0721999999978</v>
      </c>
      <c r="K49" s="48">
        <v>6319.2356399999999</v>
      </c>
      <c r="L49" s="48">
        <v>6882.9641675997391</v>
      </c>
      <c r="M49" s="48">
        <v>6894.6569893154983</v>
      </c>
      <c r="N49" s="48">
        <v>6802.3278061554356</v>
      </c>
      <c r="O49" s="48">
        <v>6417.1093438758535</v>
      </c>
      <c r="P49" s="48">
        <v>6500.8575740812666</v>
      </c>
      <c r="Q49" s="48">
        <v>6199.1402704324373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12003.839483643445</v>
      </c>
      <c r="C51" s="26">
        <f t="shared" si="13"/>
        <v>12630.416319999997</v>
      </c>
      <c r="D51" s="26">
        <f t="shared" si="13"/>
        <v>12973.439269999995</v>
      </c>
      <c r="E51" s="26">
        <f t="shared" si="13"/>
        <v>13918.359130000001</v>
      </c>
      <c r="F51" s="26">
        <f t="shared" si="13"/>
        <v>14709.822239999996</v>
      </c>
      <c r="G51" s="26">
        <f t="shared" si="13"/>
        <v>15181.805258315631</v>
      </c>
      <c r="H51" s="26">
        <f t="shared" si="13"/>
        <v>15788.30012</v>
      </c>
      <c r="I51" s="26">
        <f t="shared" si="13"/>
        <v>15898.474889999996</v>
      </c>
      <c r="J51" s="26">
        <f t="shared" si="13"/>
        <v>15785.804939999998</v>
      </c>
      <c r="K51" s="26">
        <f t="shared" si="13"/>
        <v>16153.427349999991</v>
      </c>
      <c r="L51" s="26">
        <f t="shared" si="13"/>
        <v>17346.245709970342</v>
      </c>
      <c r="M51" s="26">
        <f t="shared" si="13"/>
        <v>16056.28322876655</v>
      </c>
      <c r="N51" s="26">
        <f t="shared" si="13"/>
        <v>15947.7474609894</v>
      </c>
      <c r="O51" s="26">
        <f t="shared" si="13"/>
        <v>15236.160755093462</v>
      </c>
      <c r="P51" s="26">
        <f t="shared" si="13"/>
        <v>15173.195330857887</v>
      </c>
      <c r="Q51" s="26">
        <f t="shared" si="13"/>
        <v>15083.788719309285</v>
      </c>
    </row>
    <row r="52" spans="1:17" ht="12" customHeight="1" x14ac:dyDescent="0.25">
      <c r="A52" s="25" t="s">
        <v>43</v>
      </c>
      <c r="B52" s="24">
        <f t="shared" ref="B52:Q52" si="14">SUM(B53:B56)</f>
        <v>9910.5536833703663</v>
      </c>
      <c r="C52" s="24">
        <f t="shared" si="14"/>
        <v>10436.984000641118</v>
      </c>
      <c r="D52" s="24">
        <f t="shared" si="14"/>
        <v>10632.83383742972</v>
      </c>
      <c r="E52" s="24">
        <f t="shared" si="14"/>
        <v>11360.129353731598</v>
      </c>
      <c r="F52" s="24">
        <f t="shared" si="14"/>
        <v>11944.396884809488</v>
      </c>
      <c r="G52" s="24">
        <f t="shared" si="14"/>
        <v>12227.010707623866</v>
      </c>
      <c r="H52" s="24">
        <f t="shared" si="14"/>
        <v>12632.469845994072</v>
      </c>
      <c r="I52" s="24">
        <f t="shared" si="14"/>
        <v>12535.997838882624</v>
      </c>
      <c r="J52" s="24">
        <f t="shared" si="14"/>
        <v>12227.094854682948</v>
      </c>
      <c r="K52" s="24">
        <f t="shared" si="14"/>
        <v>12455.886103997551</v>
      </c>
      <c r="L52" s="24">
        <f t="shared" si="14"/>
        <v>13501.216311477852</v>
      </c>
      <c r="M52" s="24">
        <f t="shared" si="14"/>
        <v>12163.971342806908</v>
      </c>
      <c r="N52" s="24">
        <f t="shared" si="14"/>
        <v>12029.479239097651</v>
      </c>
      <c r="O52" s="24">
        <f t="shared" si="14"/>
        <v>11339.434488049716</v>
      </c>
      <c r="P52" s="24">
        <f t="shared" si="14"/>
        <v>11334.868606752596</v>
      </c>
      <c r="Q52" s="24">
        <f t="shared" si="14"/>
        <v>11343.584260475764</v>
      </c>
    </row>
    <row r="53" spans="1:17" ht="12" customHeight="1" x14ac:dyDescent="0.25">
      <c r="A53" s="23" t="s">
        <v>65</v>
      </c>
      <c r="B53" s="22">
        <v>5746.9810440696274</v>
      </c>
      <c r="C53" s="22">
        <v>6232.2132682546453</v>
      </c>
      <c r="D53" s="22">
        <v>6357.7764227243597</v>
      </c>
      <c r="E53" s="22">
        <v>6966.7172170410649</v>
      </c>
      <c r="F53" s="22">
        <v>7423.3597019456292</v>
      </c>
      <c r="G53" s="22">
        <v>7627.0920730990538</v>
      </c>
      <c r="H53" s="22">
        <v>7885.8289186525826</v>
      </c>
      <c r="I53" s="22">
        <v>7671.2419002034439</v>
      </c>
      <c r="J53" s="22">
        <v>7242.2772285022847</v>
      </c>
      <c r="K53" s="22">
        <v>7412.2382802797556</v>
      </c>
      <c r="L53" s="22">
        <v>8262.7798776511845</v>
      </c>
      <c r="M53" s="22">
        <v>6910.7747985095439</v>
      </c>
      <c r="N53" s="22">
        <v>6735.822022593904</v>
      </c>
      <c r="O53" s="22">
        <v>6127.6462109396962</v>
      </c>
      <c r="P53" s="22">
        <v>6084.496197937342</v>
      </c>
      <c r="Q53" s="22">
        <v>6198.5984577741219</v>
      </c>
    </row>
    <row r="54" spans="1:17" ht="12" customHeight="1" x14ac:dyDescent="0.25">
      <c r="A54" s="23" t="s">
        <v>64</v>
      </c>
      <c r="B54" s="30">
        <v>57.297273113269846</v>
      </c>
      <c r="C54" s="30">
        <v>64.118769600413984</v>
      </c>
      <c r="D54" s="30">
        <v>68.355085251699577</v>
      </c>
      <c r="E54" s="30">
        <v>72.874276365293923</v>
      </c>
      <c r="F54" s="30">
        <v>83.647962690791275</v>
      </c>
      <c r="G54" s="30">
        <v>92.847030964581862</v>
      </c>
      <c r="H54" s="30">
        <v>110.99461001479052</v>
      </c>
      <c r="I54" s="30">
        <v>123.54634329905872</v>
      </c>
      <c r="J54" s="30">
        <v>136.41187059642755</v>
      </c>
      <c r="K54" s="30">
        <v>147.18945698323338</v>
      </c>
      <c r="L54" s="30">
        <v>153.83518611757131</v>
      </c>
      <c r="M54" s="30">
        <v>152.73722457603387</v>
      </c>
      <c r="N54" s="30">
        <v>150.78692202903841</v>
      </c>
      <c r="O54" s="30">
        <v>142.89292023879904</v>
      </c>
      <c r="P54" s="30">
        <v>141.97733590907288</v>
      </c>
      <c r="Q54" s="30">
        <v>140.58760079423345</v>
      </c>
    </row>
    <row r="55" spans="1:17" ht="12" customHeight="1" x14ac:dyDescent="0.25">
      <c r="A55" s="23" t="s">
        <v>63</v>
      </c>
      <c r="B55" s="22">
        <v>2757.1070414115729</v>
      </c>
      <c r="C55" s="22">
        <v>2790.9489813964897</v>
      </c>
      <c r="D55" s="22">
        <v>2837.3624279535807</v>
      </c>
      <c r="E55" s="22">
        <v>2917.9537285441415</v>
      </c>
      <c r="F55" s="22">
        <v>3001.3635098005616</v>
      </c>
      <c r="G55" s="22">
        <v>3048.5317628660073</v>
      </c>
      <c r="H55" s="22">
        <v>3126.5673353696197</v>
      </c>
      <c r="I55" s="22">
        <v>3185.7883853457888</v>
      </c>
      <c r="J55" s="22">
        <v>3248.4676585070115</v>
      </c>
      <c r="K55" s="22">
        <v>3270.4935709613615</v>
      </c>
      <c r="L55" s="22">
        <v>3365.4710096566355</v>
      </c>
      <c r="M55" s="22">
        <v>3401.3393371336042</v>
      </c>
      <c r="N55" s="22">
        <v>3429.0350489720627</v>
      </c>
      <c r="O55" s="22">
        <v>3412.319562154355</v>
      </c>
      <c r="P55" s="22">
        <v>3434.5788046771427</v>
      </c>
      <c r="Q55" s="22">
        <v>3377.5316614623584</v>
      </c>
    </row>
    <row r="56" spans="1:17" ht="12" customHeight="1" x14ac:dyDescent="0.25">
      <c r="A56" s="21" t="s">
        <v>62</v>
      </c>
      <c r="B56" s="20">
        <v>1349.1683247758961</v>
      </c>
      <c r="C56" s="20">
        <v>1349.7029813895699</v>
      </c>
      <c r="D56" s="20">
        <v>1369.3399015000798</v>
      </c>
      <c r="E56" s="20">
        <v>1402.5841317810975</v>
      </c>
      <c r="F56" s="20">
        <v>1436.0257103725057</v>
      </c>
      <c r="G56" s="20">
        <v>1458.5398406942218</v>
      </c>
      <c r="H56" s="20">
        <v>1509.0789819570775</v>
      </c>
      <c r="I56" s="20">
        <v>1555.4212100343323</v>
      </c>
      <c r="J56" s="20">
        <v>1599.9380970772236</v>
      </c>
      <c r="K56" s="20">
        <v>1625.964795773202</v>
      </c>
      <c r="L56" s="20">
        <v>1719.1302380524619</v>
      </c>
      <c r="M56" s="20">
        <v>1699.1199825877266</v>
      </c>
      <c r="N56" s="20">
        <v>1713.8352455026443</v>
      </c>
      <c r="O56" s="20">
        <v>1656.5757947168661</v>
      </c>
      <c r="P56" s="20">
        <v>1673.8162682290392</v>
      </c>
      <c r="Q56" s="20">
        <v>1626.8665404450496</v>
      </c>
    </row>
    <row r="57" spans="1:17" ht="12" customHeight="1" x14ac:dyDescent="0.25">
      <c r="A57" s="19" t="s">
        <v>66</v>
      </c>
      <c r="B57" s="18">
        <v>2093.28580027308</v>
      </c>
      <c r="C57" s="18">
        <v>2193.4323193588793</v>
      </c>
      <c r="D57" s="18">
        <v>2340.6054325702758</v>
      </c>
      <c r="E57" s="18">
        <v>2558.2297762684034</v>
      </c>
      <c r="F57" s="18">
        <v>2765.4253551905081</v>
      </c>
      <c r="G57" s="18">
        <v>2954.7945506917658</v>
      </c>
      <c r="H57" s="18">
        <v>3155.8302740059285</v>
      </c>
      <c r="I57" s="18">
        <v>3362.4770511173724</v>
      </c>
      <c r="J57" s="18">
        <v>3558.71008531705</v>
      </c>
      <c r="K57" s="18">
        <v>3697.5412460024399</v>
      </c>
      <c r="L57" s="18">
        <v>3845.0293984924888</v>
      </c>
      <c r="M57" s="18">
        <v>3892.3118859596411</v>
      </c>
      <c r="N57" s="18">
        <v>3918.2682218917489</v>
      </c>
      <c r="O57" s="18">
        <v>3896.7262670437462</v>
      </c>
      <c r="P57" s="18">
        <v>3838.3267241052904</v>
      </c>
      <c r="Q57" s="18">
        <v>3740.2044588335216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0.82561531224027018</v>
      </c>
      <c r="C60" s="41">
        <f t="shared" si="16"/>
        <v>0.82633729057009586</v>
      </c>
      <c r="D60" s="41">
        <f t="shared" si="16"/>
        <v>0.81958481603388456</v>
      </c>
      <c r="E60" s="41">
        <f t="shared" si="16"/>
        <v>0.81619745888333006</v>
      </c>
      <c r="F60" s="41">
        <f t="shared" si="16"/>
        <v>0.81200144297661425</v>
      </c>
      <c r="G60" s="41">
        <f t="shared" si="16"/>
        <v>0.80537264835001643</v>
      </c>
      <c r="H60" s="41">
        <f t="shared" si="16"/>
        <v>0.80011589278010709</v>
      </c>
      <c r="I60" s="41">
        <f t="shared" si="16"/>
        <v>0.78850316936800391</v>
      </c>
      <c r="J60" s="41">
        <f t="shared" si="16"/>
        <v>0.77456264670421993</v>
      </c>
      <c r="K60" s="41">
        <f t="shared" si="16"/>
        <v>0.77109865504781294</v>
      </c>
      <c r="L60" s="41">
        <f t="shared" si="16"/>
        <v>0.77833650792330067</v>
      </c>
      <c r="M60" s="41">
        <f t="shared" si="16"/>
        <v>0.75758325694042639</v>
      </c>
      <c r="N60" s="41">
        <f t="shared" si="16"/>
        <v>0.75430585219157598</v>
      </c>
      <c r="O60" s="41">
        <f t="shared" si="16"/>
        <v>0.74424487049724342</v>
      </c>
      <c r="P60" s="41">
        <f t="shared" si="16"/>
        <v>0.74703240547498617</v>
      </c>
      <c r="Q60" s="41">
        <f t="shared" si="16"/>
        <v>0.75203812991323893</v>
      </c>
    </row>
    <row r="61" spans="1:17" ht="12" customHeight="1" x14ac:dyDescent="0.25">
      <c r="A61" s="23" t="s">
        <v>65</v>
      </c>
      <c r="B61" s="45">
        <f t="shared" ref="B61:Q61" si="17">IF(B53=0,0,B53/B$51)</f>
        <v>0.47876190379757433</v>
      </c>
      <c r="C61" s="45">
        <f t="shared" si="17"/>
        <v>0.49342896626345306</v>
      </c>
      <c r="D61" s="45">
        <f t="shared" si="17"/>
        <v>0.49006098463236281</v>
      </c>
      <c r="E61" s="45">
        <f t="shared" si="17"/>
        <v>0.50054156183000176</v>
      </c>
      <c r="F61" s="45">
        <f t="shared" si="17"/>
        <v>0.50465325690744933</v>
      </c>
      <c r="G61" s="45">
        <f t="shared" si="17"/>
        <v>0.50238373785761847</v>
      </c>
      <c r="H61" s="45">
        <f t="shared" si="17"/>
        <v>0.49947295520833962</v>
      </c>
      <c r="I61" s="45">
        <f t="shared" si="17"/>
        <v>0.48251432626588536</v>
      </c>
      <c r="J61" s="45">
        <f t="shared" si="17"/>
        <v>0.45878415804764694</v>
      </c>
      <c r="K61" s="45">
        <f t="shared" si="17"/>
        <v>0.45886474242754183</v>
      </c>
      <c r="L61" s="45">
        <f t="shared" si="17"/>
        <v>0.47634398911470921</v>
      </c>
      <c r="M61" s="45">
        <f t="shared" si="17"/>
        <v>0.43040937308132127</v>
      </c>
      <c r="N61" s="45">
        <f t="shared" si="17"/>
        <v>0.42236823971979381</v>
      </c>
      <c r="O61" s="45">
        <f t="shared" si="17"/>
        <v>0.40217783924938039</v>
      </c>
      <c r="P61" s="45">
        <f t="shared" si="17"/>
        <v>0.40100295720593793</v>
      </c>
      <c r="Q61" s="45">
        <f t="shared" si="17"/>
        <v>0.41094439687020273</v>
      </c>
    </row>
    <row r="62" spans="1:17" ht="12" customHeight="1" x14ac:dyDescent="0.25">
      <c r="A62" s="23" t="s">
        <v>64</v>
      </c>
      <c r="B62" s="44">
        <f t="shared" ref="B62:Q62" si="18">IF(B54=0,0,B54/B$51)</f>
        <v>4.7732455262621343E-3</v>
      </c>
      <c r="C62" s="44">
        <f t="shared" si="18"/>
        <v>5.0765365112219836E-3</v>
      </c>
      <c r="D62" s="44">
        <f t="shared" si="18"/>
        <v>5.2688484394238511E-3</v>
      </c>
      <c r="E62" s="44">
        <f t="shared" si="18"/>
        <v>5.2358381964881743E-3</v>
      </c>
      <c r="F62" s="44">
        <f t="shared" si="18"/>
        <v>5.6865379693936602E-3</v>
      </c>
      <c r="G62" s="44">
        <f t="shared" si="18"/>
        <v>6.1156779042285591E-3</v>
      </c>
      <c r="H62" s="44">
        <f t="shared" si="18"/>
        <v>7.0301811576400745E-3</v>
      </c>
      <c r="I62" s="44">
        <f t="shared" si="18"/>
        <v>7.7709556516498517E-3</v>
      </c>
      <c r="J62" s="44">
        <f t="shared" si="18"/>
        <v>8.641426339354448E-3</v>
      </c>
      <c r="K62" s="44">
        <f t="shared" si="18"/>
        <v>9.1119645257966547E-3</v>
      </c>
      <c r="L62" s="44">
        <f t="shared" si="18"/>
        <v>8.8685003481271639E-3</v>
      </c>
      <c r="M62" s="44">
        <f t="shared" si="18"/>
        <v>9.5126139966433074E-3</v>
      </c>
      <c r="N62" s="44">
        <f t="shared" si="18"/>
        <v>9.4550608101793693E-3</v>
      </c>
      <c r="O62" s="44">
        <f t="shared" si="18"/>
        <v>9.3785385003259305E-3</v>
      </c>
      <c r="P62" s="44">
        <f t="shared" si="18"/>
        <v>9.3571151503159047E-3</v>
      </c>
      <c r="Q62" s="44">
        <f t="shared" si="18"/>
        <v>9.3204435178982827E-3</v>
      </c>
    </row>
    <row r="63" spans="1:17" ht="12" customHeight="1" x14ac:dyDescent="0.25">
      <c r="A63" s="23" t="s">
        <v>63</v>
      </c>
      <c r="B63" s="44">
        <f t="shared" ref="B63:Q63" si="19">IF(B55=0,0,B55/B$51)</f>
        <v>0.229685430663117</v>
      </c>
      <c r="C63" s="44">
        <f t="shared" si="19"/>
        <v>0.2209704661102169</v>
      </c>
      <c r="D63" s="44">
        <f t="shared" si="19"/>
        <v>0.21870549273042394</v>
      </c>
      <c r="E63" s="44">
        <f t="shared" si="19"/>
        <v>0.20964782567326537</v>
      </c>
      <c r="F63" s="44">
        <f t="shared" si="19"/>
        <v>0.20403805435792693</v>
      </c>
      <c r="G63" s="44">
        <f t="shared" si="19"/>
        <v>0.20080166429458149</v>
      </c>
      <c r="H63" s="44">
        <f t="shared" si="19"/>
        <v>0.19803065001336065</v>
      </c>
      <c r="I63" s="44">
        <f t="shared" si="19"/>
        <v>0.20038326992921959</v>
      </c>
      <c r="J63" s="44">
        <f t="shared" si="19"/>
        <v>0.20578409975633538</v>
      </c>
      <c r="K63" s="44">
        <f t="shared" si="19"/>
        <v>0.2024643749031603</v>
      </c>
      <c r="L63" s="44">
        <f t="shared" si="19"/>
        <v>0.19401725687087534</v>
      </c>
      <c r="M63" s="44">
        <f t="shared" si="19"/>
        <v>0.21183852381476062</v>
      </c>
      <c r="N63" s="44">
        <f t="shared" si="19"/>
        <v>0.21501688921021608</v>
      </c>
      <c r="O63" s="44">
        <f t="shared" si="19"/>
        <v>0.22396190333011637</v>
      </c>
      <c r="P63" s="44">
        <f t="shared" si="19"/>
        <v>0.22635830685526098</v>
      </c>
      <c r="Q63" s="44">
        <f t="shared" si="19"/>
        <v>0.2239179906530156</v>
      </c>
    </row>
    <row r="64" spans="1:17" ht="12" customHeight="1" x14ac:dyDescent="0.25">
      <c r="A64" s="23" t="s">
        <v>62</v>
      </c>
      <c r="B64" s="43">
        <f t="shared" ref="B64:Q64" si="20">IF(B56=0,0,B56/B$51)</f>
        <v>0.11239473225331667</v>
      </c>
      <c r="C64" s="43">
        <f t="shared" si="20"/>
        <v>0.10686132168520399</v>
      </c>
      <c r="D64" s="43">
        <f t="shared" si="20"/>
        <v>0.10554949023167395</v>
      </c>
      <c r="E64" s="43">
        <f t="shared" si="20"/>
        <v>0.10077223318357481</v>
      </c>
      <c r="F64" s="43">
        <f t="shared" si="20"/>
        <v>9.7623593741844303E-2</v>
      </c>
      <c r="G64" s="43">
        <f t="shared" si="20"/>
        <v>9.6071568293587886E-2</v>
      </c>
      <c r="H64" s="43">
        <f t="shared" si="20"/>
        <v>9.5582106400766698E-2</v>
      </c>
      <c r="I64" s="43">
        <f t="shared" si="20"/>
        <v>9.7834617521249084E-2</v>
      </c>
      <c r="J64" s="43">
        <f t="shared" si="20"/>
        <v>0.10135296256088312</v>
      </c>
      <c r="K64" s="43">
        <f t="shared" si="20"/>
        <v>0.10065757319131428</v>
      </c>
      <c r="L64" s="43">
        <f t="shared" si="20"/>
        <v>9.9106761589589004E-2</v>
      </c>
      <c r="M64" s="43">
        <f t="shared" si="20"/>
        <v>0.1058227460477012</v>
      </c>
      <c r="N64" s="43">
        <f t="shared" si="20"/>
        <v>0.10746566245138658</v>
      </c>
      <c r="O64" s="43">
        <f t="shared" si="20"/>
        <v>0.10872658941742075</v>
      </c>
      <c r="P64" s="43">
        <f t="shared" si="20"/>
        <v>0.11031402626347145</v>
      </c>
      <c r="Q64" s="43">
        <f t="shared" si="20"/>
        <v>0.10785529887212229</v>
      </c>
    </row>
    <row r="65" spans="1:17" ht="12" customHeight="1" x14ac:dyDescent="0.25">
      <c r="A65" s="42" t="s">
        <v>66</v>
      </c>
      <c r="B65" s="41">
        <f t="shared" ref="B65:Q65" si="21">IF(B57=0,0,B57/B$51)</f>
        <v>0.17438468775972993</v>
      </c>
      <c r="C65" s="41">
        <f t="shared" si="21"/>
        <v>0.17366270942990419</v>
      </c>
      <c r="D65" s="41">
        <f t="shared" si="21"/>
        <v>0.18041518396611544</v>
      </c>
      <c r="E65" s="41">
        <f t="shared" si="21"/>
        <v>0.18380254111666994</v>
      </c>
      <c r="F65" s="41">
        <f t="shared" si="21"/>
        <v>0.1879985570233858</v>
      </c>
      <c r="G65" s="41">
        <f t="shared" si="21"/>
        <v>0.19462735164998354</v>
      </c>
      <c r="H65" s="41">
        <f t="shared" si="21"/>
        <v>0.19988410721989294</v>
      </c>
      <c r="I65" s="41">
        <f t="shared" si="21"/>
        <v>0.21149683063199612</v>
      </c>
      <c r="J65" s="41">
        <f t="shared" si="21"/>
        <v>0.22543735329578007</v>
      </c>
      <c r="K65" s="41">
        <f t="shared" si="21"/>
        <v>0.228901344952187</v>
      </c>
      <c r="L65" s="41">
        <f t="shared" si="21"/>
        <v>0.22166349207669922</v>
      </c>
      <c r="M65" s="41">
        <f t="shared" si="21"/>
        <v>0.24241674305957359</v>
      </c>
      <c r="N65" s="41">
        <f t="shared" si="21"/>
        <v>0.24569414780842405</v>
      </c>
      <c r="O65" s="41">
        <f t="shared" si="21"/>
        <v>0.25575512950275658</v>
      </c>
      <c r="P65" s="41">
        <f t="shared" si="21"/>
        <v>0.25296759452501377</v>
      </c>
      <c r="Q65" s="41">
        <f t="shared" si="21"/>
        <v>0.2479618700867611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17063.659636367884</v>
      </c>
      <c r="C69" s="55">
        <f t="shared" ref="C69:Q69" si="22">SUM(C70:C71,C74:C75,C81:C82)</f>
        <v>17322.007348413936</v>
      </c>
      <c r="D69" s="55">
        <f t="shared" si="22"/>
        <v>17936.523136386251</v>
      </c>
      <c r="E69" s="55">
        <f t="shared" si="22"/>
        <v>19577.997387633106</v>
      </c>
      <c r="F69" s="55">
        <f t="shared" si="22"/>
        <v>20896.147165609047</v>
      </c>
      <c r="G69" s="55">
        <f t="shared" si="22"/>
        <v>20989.517333848096</v>
      </c>
      <c r="H69" s="55">
        <f t="shared" si="22"/>
        <v>20689.394093200117</v>
      </c>
      <c r="I69" s="55">
        <f t="shared" si="22"/>
        <v>20520.090400647816</v>
      </c>
      <c r="J69" s="55">
        <f t="shared" si="22"/>
        <v>19793.580951667715</v>
      </c>
      <c r="K69" s="55">
        <f t="shared" si="22"/>
        <v>19369.41342532327</v>
      </c>
      <c r="L69" s="55">
        <f t="shared" si="22"/>
        <v>20731.759747025262</v>
      </c>
      <c r="M69" s="55">
        <f t="shared" si="22"/>
        <v>17291.939808469411</v>
      </c>
      <c r="N69" s="55">
        <f t="shared" si="22"/>
        <v>16993.61966515032</v>
      </c>
      <c r="O69" s="55">
        <f t="shared" si="22"/>
        <v>16117.562096300033</v>
      </c>
      <c r="P69" s="55">
        <f t="shared" si="22"/>
        <v>15661.046685460424</v>
      </c>
      <c r="Q69" s="55">
        <f t="shared" si="22"/>
        <v>16399.627482769778</v>
      </c>
    </row>
    <row r="70" spans="1:17" ht="12" customHeight="1" x14ac:dyDescent="0.25">
      <c r="A70" s="54" t="s">
        <v>58</v>
      </c>
      <c r="B70" s="53">
        <v>584.53953468145312</v>
      </c>
      <c r="C70" s="53">
        <v>720.03358512043178</v>
      </c>
      <c r="D70" s="53">
        <v>779.80466237810424</v>
      </c>
      <c r="E70" s="53">
        <v>710.918598718152</v>
      </c>
      <c r="F70" s="53">
        <v>929.84109216818365</v>
      </c>
      <c r="G70" s="53">
        <v>975.80126314683355</v>
      </c>
      <c r="H70" s="53">
        <v>999.22885467116407</v>
      </c>
      <c r="I70" s="53">
        <v>894.29040270734401</v>
      </c>
      <c r="J70" s="53">
        <v>940.88830326645598</v>
      </c>
      <c r="K70" s="53">
        <v>990.66741548012453</v>
      </c>
      <c r="L70" s="53">
        <v>911.99046985899156</v>
      </c>
      <c r="M70" s="53">
        <v>824.42557350987272</v>
      </c>
      <c r="N70" s="53">
        <v>751.11402610745188</v>
      </c>
      <c r="O70" s="53">
        <v>558.15222454602463</v>
      </c>
      <c r="P70" s="53">
        <v>521.85263567340337</v>
      </c>
      <c r="Q70" s="53">
        <v>483.18986558145878</v>
      </c>
    </row>
    <row r="71" spans="1:17" ht="12" customHeight="1" x14ac:dyDescent="0.25">
      <c r="A71" s="51" t="s">
        <v>85</v>
      </c>
      <c r="B71" s="50">
        <f>SUM(B72:B73)</f>
        <v>11758.062000158347</v>
      </c>
      <c r="C71" s="50">
        <f t="shared" ref="C71:Q71" si="23">SUM(C72:C73)</f>
        <v>11302.185902821308</v>
      </c>
      <c r="D71" s="50">
        <f t="shared" si="23"/>
        <v>11215.844725136507</v>
      </c>
      <c r="E71" s="50">
        <f t="shared" si="23"/>
        <v>11920.009470082097</v>
      </c>
      <c r="F71" s="50">
        <f t="shared" si="23"/>
        <v>12849.859859709562</v>
      </c>
      <c r="G71" s="50">
        <f t="shared" si="23"/>
        <v>12540.024027256486</v>
      </c>
      <c r="H71" s="50">
        <f t="shared" si="23"/>
        <v>11101.282364064529</v>
      </c>
      <c r="I71" s="50">
        <f t="shared" si="23"/>
        <v>10761.407020270764</v>
      </c>
      <c r="J71" s="50">
        <f t="shared" si="23"/>
        <v>10314.533900920247</v>
      </c>
      <c r="K71" s="50">
        <f t="shared" si="23"/>
        <v>9728.4016973248181</v>
      </c>
      <c r="L71" s="50">
        <f t="shared" si="23"/>
        <v>9820.4535926996741</v>
      </c>
      <c r="M71" s="50">
        <f t="shared" si="23"/>
        <v>8453.3201088271235</v>
      </c>
      <c r="N71" s="50">
        <f t="shared" si="23"/>
        <v>7999.4479444583394</v>
      </c>
      <c r="O71" s="50">
        <f t="shared" si="23"/>
        <v>8058.3906847115995</v>
      </c>
      <c r="P71" s="50">
        <f t="shared" si="23"/>
        <v>7871.3355231685018</v>
      </c>
      <c r="Q71" s="50">
        <f t="shared" si="23"/>
        <v>8827.5671861135252</v>
      </c>
    </row>
    <row r="72" spans="1:17" ht="12" customHeight="1" x14ac:dyDescent="0.25">
      <c r="A72" s="52" t="s">
        <v>84</v>
      </c>
      <c r="B72" s="50">
        <v>4937.3263718782682</v>
      </c>
      <c r="C72" s="50">
        <v>4481.6367074098325</v>
      </c>
      <c r="D72" s="50">
        <v>4475.8771912974607</v>
      </c>
      <c r="E72" s="50">
        <v>4406.0784363873026</v>
      </c>
      <c r="F72" s="50">
        <v>4507.7865522185175</v>
      </c>
      <c r="G72" s="50">
        <v>4440.9765272693494</v>
      </c>
      <c r="H72" s="50">
        <v>4089.8293558858086</v>
      </c>
      <c r="I72" s="50">
        <v>4031.9435625553801</v>
      </c>
      <c r="J72" s="50">
        <v>3915.7539526778405</v>
      </c>
      <c r="K72" s="50">
        <v>3642.7545691812375</v>
      </c>
      <c r="L72" s="50">
        <v>3663.0846450702679</v>
      </c>
      <c r="M72" s="50">
        <v>3245.1068270452179</v>
      </c>
      <c r="N72" s="50">
        <v>3166.7342408736349</v>
      </c>
      <c r="O72" s="50">
        <v>3012.8894252250748</v>
      </c>
      <c r="P72" s="50">
        <v>2815.5258444270194</v>
      </c>
      <c r="Q72" s="50">
        <v>2760.3734035143443</v>
      </c>
    </row>
    <row r="73" spans="1:17" ht="12" customHeight="1" x14ac:dyDescent="0.25">
      <c r="A73" s="52" t="s">
        <v>83</v>
      </c>
      <c r="B73" s="50">
        <v>6820.7356282800783</v>
      </c>
      <c r="C73" s="50">
        <v>6820.5491954114741</v>
      </c>
      <c r="D73" s="50">
        <v>6739.9675338390471</v>
      </c>
      <c r="E73" s="50">
        <v>7513.9310336947947</v>
      </c>
      <c r="F73" s="50">
        <v>8342.0733074910459</v>
      </c>
      <c r="G73" s="50">
        <v>8099.0474999871367</v>
      </c>
      <c r="H73" s="50">
        <v>7011.4530081787207</v>
      </c>
      <c r="I73" s="50">
        <v>6729.4634577153847</v>
      </c>
      <c r="J73" s="50">
        <v>6398.7799482424061</v>
      </c>
      <c r="K73" s="50">
        <v>6085.6471281435806</v>
      </c>
      <c r="L73" s="50">
        <v>6157.3689476294057</v>
      </c>
      <c r="M73" s="50">
        <v>5208.2132817819065</v>
      </c>
      <c r="N73" s="50">
        <v>4832.7137035847045</v>
      </c>
      <c r="O73" s="50">
        <v>5045.5012594865248</v>
      </c>
      <c r="P73" s="50">
        <v>5055.8096787414825</v>
      </c>
      <c r="Q73" s="50">
        <v>6067.1937825991808</v>
      </c>
    </row>
    <row r="74" spans="1:17" ht="12" customHeight="1" x14ac:dyDescent="0.25">
      <c r="A74" s="51" t="s">
        <v>56</v>
      </c>
      <c r="B74" s="50">
        <v>4721.0581015280841</v>
      </c>
      <c r="C74" s="50">
        <v>5299.7878604721936</v>
      </c>
      <c r="D74" s="50">
        <v>5940.8737488716397</v>
      </c>
      <c r="E74" s="50">
        <v>6947.069318832856</v>
      </c>
      <c r="F74" s="50">
        <v>7116.4462137313003</v>
      </c>
      <c r="G74" s="50">
        <v>7473.6920434447748</v>
      </c>
      <c r="H74" s="50">
        <v>8588.8828744644234</v>
      </c>
      <c r="I74" s="50">
        <v>8864.3929776697078</v>
      </c>
      <c r="J74" s="50">
        <v>8538.1587474810112</v>
      </c>
      <c r="K74" s="50">
        <v>8650.3443125183294</v>
      </c>
      <c r="L74" s="50">
        <v>9999.3156844665973</v>
      </c>
      <c r="M74" s="50">
        <v>8014.1941261324137</v>
      </c>
      <c r="N74" s="50">
        <v>8243.057694584526</v>
      </c>
      <c r="O74" s="50">
        <v>7501.0191870424096</v>
      </c>
      <c r="P74" s="50">
        <v>7267.8585266185191</v>
      </c>
      <c r="Q74" s="50">
        <v>7088.8704310747944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17063.659636367887</v>
      </c>
      <c r="C84" s="26">
        <f t="shared" si="25"/>
        <v>17322.007348413932</v>
      </c>
      <c r="D84" s="26">
        <f t="shared" si="25"/>
        <v>17936.523136386255</v>
      </c>
      <c r="E84" s="26">
        <f t="shared" si="25"/>
        <v>19577.997387633102</v>
      </c>
      <c r="F84" s="26">
        <f t="shared" si="25"/>
        <v>20896.147165609043</v>
      </c>
      <c r="G84" s="26">
        <f t="shared" si="25"/>
        <v>20989.5173338481</v>
      </c>
      <c r="H84" s="26">
        <f t="shared" si="25"/>
        <v>20689.394093200117</v>
      </c>
      <c r="I84" s="26">
        <f t="shared" si="25"/>
        <v>20520.090400647816</v>
      </c>
      <c r="J84" s="26">
        <f t="shared" si="25"/>
        <v>19793.580951667715</v>
      </c>
      <c r="K84" s="26">
        <f t="shared" si="25"/>
        <v>19369.413425323266</v>
      </c>
      <c r="L84" s="26">
        <f t="shared" si="25"/>
        <v>20731.759747025262</v>
      </c>
      <c r="M84" s="26">
        <f t="shared" si="25"/>
        <v>17291.939808469408</v>
      </c>
      <c r="N84" s="26">
        <f t="shared" si="25"/>
        <v>16993.61966515032</v>
      </c>
      <c r="O84" s="26">
        <f t="shared" si="25"/>
        <v>16117.562096300033</v>
      </c>
      <c r="P84" s="26">
        <f t="shared" si="25"/>
        <v>15661.04668546042</v>
      </c>
      <c r="Q84" s="26">
        <f t="shared" si="25"/>
        <v>16399.627482769778</v>
      </c>
    </row>
    <row r="85" spans="1:17" ht="12" customHeight="1" x14ac:dyDescent="0.25">
      <c r="A85" s="25" t="s">
        <v>43</v>
      </c>
      <c r="B85" s="24">
        <f t="shared" ref="B85:Q85" si="26">SUM(B86:B89)</f>
        <v>17063.659636367887</v>
      </c>
      <c r="C85" s="24">
        <f t="shared" si="26"/>
        <v>17322.007348413932</v>
      </c>
      <c r="D85" s="24">
        <f t="shared" si="26"/>
        <v>17936.523136386255</v>
      </c>
      <c r="E85" s="24">
        <f t="shared" si="26"/>
        <v>19577.997387633102</v>
      </c>
      <c r="F85" s="24">
        <f t="shared" si="26"/>
        <v>20896.147165609043</v>
      </c>
      <c r="G85" s="24">
        <f t="shared" si="26"/>
        <v>20989.5173338481</v>
      </c>
      <c r="H85" s="24">
        <f t="shared" si="26"/>
        <v>20689.394093200117</v>
      </c>
      <c r="I85" s="24">
        <f t="shared" si="26"/>
        <v>20520.090400647816</v>
      </c>
      <c r="J85" s="24">
        <f t="shared" si="26"/>
        <v>19793.580951667715</v>
      </c>
      <c r="K85" s="24">
        <f t="shared" si="26"/>
        <v>19369.413425323266</v>
      </c>
      <c r="L85" s="24">
        <f t="shared" si="26"/>
        <v>20731.759747025262</v>
      </c>
      <c r="M85" s="24">
        <f t="shared" si="26"/>
        <v>17291.939808469408</v>
      </c>
      <c r="N85" s="24">
        <f t="shared" si="26"/>
        <v>16993.61966515032</v>
      </c>
      <c r="O85" s="24">
        <f t="shared" si="26"/>
        <v>16117.562096300033</v>
      </c>
      <c r="P85" s="24">
        <f t="shared" si="26"/>
        <v>15661.04668546042</v>
      </c>
      <c r="Q85" s="24">
        <f t="shared" si="26"/>
        <v>16399.627482769778</v>
      </c>
    </row>
    <row r="86" spans="1:17" ht="12" customHeight="1" x14ac:dyDescent="0.25">
      <c r="A86" s="23" t="s">
        <v>65</v>
      </c>
      <c r="B86" s="22">
        <v>9376.3128987527725</v>
      </c>
      <c r="C86" s="22">
        <v>9978.4474442780902</v>
      </c>
      <c r="D86" s="22">
        <v>10316.976129194785</v>
      </c>
      <c r="E86" s="22">
        <v>11621.908079940824</v>
      </c>
      <c r="F86" s="22">
        <v>12656.227879247246</v>
      </c>
      <c r="G86" s="22">
        <v>12742.336757956833</v>
      </c>
      <c r="H86" s="22">
        <v>12591.456007367413</v>
      </c>
      <c r="I86" s="22">
        <v>12238.217634641833</v>
      </c>
      <c r="J86" s="22">
        <v>11493.386552489161</v>
      </c>
      <c r="K86" s="22">
        <v>11368.574136817482</v>
      </c>
      <c r="L86" s="22">
        <v>12500.189459954867</v>
      </c>
      <c r="M86" s="22">
        <v>9756.7148821939536</v>
      </c>
      <c r="N86" s="22">
        <v>9431.3968870705448</v>
      </c>
      <c r="O86" s="22">
        <v>8720.0181031039247</v>
      </c>
      <c r="P86" s="22">
        <v>8461.0434888679265</v>
      </c>
      <c r="Q86" s="22">
        <v>9120.8182567098102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5534.2179974876353</v>
      </c>
      <c r="C88" s="22">
        <v>5488.9484046502321</v>
      </c>
      <c r="D88" s="22">
        <v>5625.1817455766122</v>
      </c>
      <c r="E88" s="22">
        <v>5926.3705411307128</v>
      </c>
      <c r="F88" s="22">
        <v>6096.2588764249613</v>
      </c>
      <c r="G88" s="22">
        <v>6116.6820866315602</v>
      </c>
      <c r="H88" s="22">
        <v>6117.6769560414468</v>
      </c>
      <c r="I88" s="22">
        <v>6129.1955758483027</v>
      </c>
      <c r="J88" s="22">
        <v>6062.0132662428432</v>
      </c>
      <c r="K88" s="22">
        <v>5750.9401806104806</v>
      </c>
      <c r="L88" s="22">
        <v>5840.0259182347045</v>
      </c>
      <c r="M88" s="22">
        <v>5351.4794492198816</v>
      </c>
      <c r="N88" s="22">
        <v>5327.2930712771504</v>
      </c>
      <c r="O88" s="22">
        <v>5256.5106548210024</v>
      </c>
      <c r="P88" s="22">
        <v>5098.0344441243515</v>
      </c>
      <c r="Q88" s="22">
        <v>5238.9937431800417</v>
      </c>
    </row>
    <row r="89" spans="1:17" ht="12" customHeight="1" x14ac:dyDescent="0.25">
      <c r="A89" s="21" t="s">
        <v>62</v>
      </c>
      <c r="B89" s="20">
        <v>2153.1287401274785</v>
      </c>
      <c r="C89" s="20">
        <v>1854.6114994856093</v>
      </c>
      <c r="D89" s="20">
        <v>1994.3652616148574</v>
      </c>
      <c r="E89" s="20">
        <v>2029.7187665615672</v>
      </c>
      <c r="F89" s="20">
        <v>2143.6604099368351</v>
      </c>
      <c r="G89" s="20">
        <v>2130.4984892597067</v>
      </c>
      <c r="H89" s="20">
        <v>1980.2611297912554</v>
      </c>
      <c r="I89" s="20">
        <v>2152.6771901576794</v>
      </c>
      <c r="J89" s="20">
        <v>2238.1811329357124</v>
      </c>
      <c r="K89" s="20">
        <v>2249.899107895305</v>
      </c>
      <c r="L89" s="20">
        <v>2391.5443688356886</v>
      </c>
      <c r="M89" s="20">
        <v>2183.7454770555728</v>
      </c>
      <c r="N89" s="20">
        <v>2234.9297068026253</v>
      </c>
      <c r="O89" s="20">
        <v>2141.0333383751067</v>
      </c>
      <c r="P89" s="20">
        <v>2101.968752468144</v>
      </c>
      <c r="Q89" s="20">
        <v>2039.8154828799265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0.54949015032912263</v>
      </c>
      <c r="C94" s="45">
        <f t="shared" si="29"/>
        <v>0.57605606807410537</v>
      </c>
      <c r="D94" s="45">
        <f t="shared" si="29"/>
        <v>0.5751937569364064</v>
      </c>
      <c r="E94" s="45">
        <f t="shared" si="29"/>
        <v>0.59362088214814412</v>
      </c>
      <c r="F94" s="45">
        <f t="shared" si="29"/>
        <v>0.60567279599164159</v>
      </c>
      <c r="G94" s="45">
        <f t="shared" si="29"/>
        <v>0.60708098024761603</v>
      </c>
      <c r="H94" s="45">
        <f t="shared" si="29"/>
        <v>0.60859472010858873</v>
      </c>
      <c r="I94" s="45">
        <f t="shared" si="29"/>
        <v>0.5964017407182316</v>
      </c>
      <c r="J94" s="45">
        <f t="shared" si="29"/>
        <v>0.58066231575549154</v>
      </c>
      <c r="K94" s="45">
        <f t="shared" si="29"/>
        <v>0.58693435300185126</v>
      </c>
      <c r="L94" s="45">
        <f t="shared" si="29"/>
        <v>0.60294879028532444</v>
      </c>
      <c r="M94" s="45">
        <f t="shared" si="29"/>
        <v>0.56423483948372399</v>
      </c>
      <c r="N94" s="45">
        <f t="shared" si="29"/>
        <v>0.55499634997786784</v>
      </c>
      <c r="O94" s="45">
        <f t="shared" si="29"/>
        <v>0.54102587295790239</v>
      </c>
      <c r="P94" s="45">
        <f t="shared" si="29"/>
        <v>0.54026040907745243</v>
      </c>
      <c r="Q94" s="45">
        <f t="shared" si="29"/>
        <v>0.55616008755641377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0.32432773012493293</v>
      </c>
      <c r="C96" s="44">
        <f t="shared" si="31"/>
        <v>0.31687715483810952</v>
      </c>
      <c r="D96" s="44">
        <f t="shared" si="31"/>
        <v>0.31361606164158418</v>
      </c>
      <c r="E96" s="44">
        <f t="shared" si="31"/>
        <v>0.30270565593569049</v>
      </c>
      <c r="F96" s="44">
        <f t="shared" si="31"/>
        <v>0.29174080887304465</v>
      </c>
      <c r="G96" s="44">
        <f t="shared" si="31"/>
        <v>0.29141604303438085</v>
      </c>
      <c r="H96" s="44">
        <f t="shared" si="31"/>
        <v>0.29569145082175768</v>
      </c>
      <c r="I96" s="44">
        <f t="shared" si="31"/>
        <v>0.29869242562668269</v>
      </c>
      <c r="J96" s="44">
        <f t="shared" si="31"/>
        <v>0.30626157444906837</v>
      </c>
      <c r="K96" s="44">
        <f t="shared" si="31"/>
        <v>0.29690832935042794</v>
      </c>
      <c r="L96" s="44">
        <f t="shared" si="31"/>
        <v>0.28169465542222832</v>
      </c>
      <c r="M96" s="44">
        <f t="shared" si="31"/>
        <v>0.30947826030476838</v>
      </c>
      <c r="N96" s="44">
        <f t="shared" si="31"/>
        <v>0.31348783697931648</v>
      </c>
      <c r="O96" s="44">
        <f t="shared" si="31"/>
        <v>0.32613559193469421</v>
      </c>
      <c r="P96" s="44">
        <f t="shared" si="31"/>
        <v>0.3255232262896785</v>
      </c>
      <c r="Q96" s="44">
        <f t="shared" si="31"/>
        <v>0.31945809431856764</v>
      </c>
    </row>
    <row r="97" spans="1:17" ht="12" customHeight="1" x14ac:dyDescent="0.25">
      <c r="A97" s="23" t="s">
        <v>62</v>
      </c>
      <c r="B97" s="43">
        <f t="shared" ref="B97:Q97" si="32">IF(B89=0,0,B89/B$84)</f>
        <v>0.12618211954594438</v>
      </c>
      <c r="C97" s="43">
        <f t="shared" si="32"/>
        <v>0.10706677708778507</v>
      </c>
      <c r="D97" s="43">
        <f t="shared" si="32"/>
        <v>0.11119018142200944</v>
      </c>
      <c r="E97" s="43">
        <f t="shared" si="32"/>
        <v>0.10367346191616546</v>
      </c>
      <c r="F97" s="43">
        <f t="shared" si="32"/>
        <v>0.10258639513531372</v>
      </c>
      <c r="G97" s="43">
        <f t="shared" si="32"/>
        <v>0.10150297671800312</v>
      </c>
      <c r="H97" s="43">
        <f t="shared" si="32"/>
        <v>9.5713829069653533E-2</v>
      </c>
      <c r="I97" s="43">
        <f t="shared" si="32"/>
        <v>0.10490583365508564</v>
      </c>
      <c r="J97" s="43">
        <f t="shared" si="32"/>
        <v>0.11307610979544021</v>
      </c>
      <c r="K97" s="43">
        <f t="shared" si="32"/>
        <v>0.11615731764772093</v>
      </c>
      <c r="L97" s="43">
        <f t="shared" si="32"/>
        <v>0.11535655429244708</v>
      </c>
      <c r="M97" s="43">
        <f t="shared" si="32"/>
        <v>0.12628690021150765</v>
      </c>
      <c r="N97" s="43">
        <f t="shared" si="32"/>
        <v>0.13151581304281568</v>
      </c>
      <c r="O97" s="43">
        <f t="shared" si="32"/>
        <v>0.13283853510740343</v>
      </c>
      <c r="P97" s="43">
        <f t="shared" si="32"/>
        <v>0.13421636463286923</v>
      </c>
      <c r="Q97" s="43">
        <f t="shared" si="32"/>
        <v>0.12438181812501857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9645.2600469546323</v>
      </c>
      <c r="C102" s="26">
        <f t="shared" si="34"/>
        <v>10043.464902108244</v>
      </c>
      <c r="D102" s="26">
        <f t="shared" si="34"/>
        <v>10165.764339687355</v>
      </c>
      <c r="E102" s="26">
        <f t="shared" si="34"/>
        <v>10639.000149786043</v>
      </c>
      <c r="F102" s="26">
        <f t="shared" si="34"/>
        <v>10990.917156197394</v>
      </c>
      <c r="G102" s="26">
        <f t="shared" si="34"/>
        <v>11184.063157610837</v>
      </c>
      <c r="H102" s="26">
        <f t="shared" si="34"/>
        <v>11321.283793517014</v>
      </c>
      <c r="I102" s="26">
        <f t="shared" si="34"/>
        <v>11128.780130095431</v>
      </c>
      <c r="J102" s="26">
        <f t="shared" si="34"/>
        <v>10715.377981279707</v>
      </c>
      <c r="K102" s="26">
        <f t="shared" si="34"/>
        <v>10748.4309489238</v>
      </c>
      <c r="L102" s="26">
        <f t="shared" si="34"/>
        <v>11354.886704272414</v>
      </c>
      <c r="M102" s="26">
        <f t="shared" si="34"/>
        <v>10365.791609046522</v>
      </c>
      <c r="N102" s="26">
        <f t="shared" si="34"/>
        <v>10143.680952524357</v>
      </c>
      <c r="O102" s="26">
        <f t="shared" si="34"/>
        <v>9603.6453832267725</v>
      </c>
      <c r="P102" s="26">
        <f t="shared" si="34"/>
        <v>9528.6495604469674</v>
      </c>
      <c r="Q102" s="26">
        <f t="shared" si="34"/>
        <v>9439.96418938432</v>
      </c>
    </row>
    <row r="103" spans="1:17" ht="12" customHeight="1" x14ac:dyDescent="0.25">
      <c r="A103" s="25" t="s">
        <v>43</v>
      </c>
      <c r="B103" s="24">
        <f t="shared" ref="B103:Q103" si="35">B52/0.086*1000000/B$6</f>
        <v>7963.2743853050515</v>
      </c>
      <c r="C103" s="24">
        <f t="shared" si="35"/>
        <v>8299.2895751439792</v>
      </c>
      <c r="D103" s="24">
        <f t="shared" si="35"/>
        <v>8331.7060961864863</v>
      </c>
      <c r="E103" s="24">
        <f t="shared" si="35"/>
        <v>8683.5248873147357</v>
      </c>
      <c r="F103" s="24">
        <f t="shared" si="35"/>
        <v>8924.6405904687108</v>
      </c>
      <c r="G103" s="24">
        <f t="shared" si="35"/>
        <v>9007.3385645588878</v>
      </c>
      <c r="H103" s="24">
        <f t="shared" si="35"/>
        <v>9058.3390898668222</v>
      </c>
      <c r="I103" s="24">
        <f t="shared" si="35"/>
        <v>8775.0784037799131</v>
      </c>
      <c r="J103" s="24">
        <f t="shared" si="35"/>
        <v>8299.7315296161305</v>
      </c>
      <c r="K103" s="24">
        <f t="shared" si="35"/>
        <v>8288.1006485894322</v>
      </c>
      <c r="L103" s="24">
        <f t="shared" si="35"/>
        <v>8837.9228652681068</v>
      </c>
      <c r="M103" s="24">
        <f t="shared" si="35"/>
        <v>7852.9501679472078</v>
      </c>
      <c r="N103" s="24">
        <f t="shared" si="35"/>
        <v>7651.4379052533413</v>
      </c>
      <c r="O103" s="24">
        <f t="shared" si="35"/>
        <v>7147.4638145410599</v>
      </c>
      <c r="P103" s="24">
        <f t="shared" si="35"/>
        <v>7118.2100020688686</v>
      </c>
      <c r="Q103" s="24">
        <f t="shared" si="35"/>
        <v>7099.2130154325287</v>
      </c>
    </row>
    <row r="104" spans="1:17" ht="12" customHeight="1" x14ac:dyDescent="0.25">
      <c r="A104" s="23" t="s">
        <v>65</v>
      </c>
      <c r="B104" s="22">
        <f t="shared" ref="B104:Q104" si="36">B53/0.086*1000000/B$6</f>
        <v>4617.7830627026806</v>
      </c>
      <c r="C104" s="22">
        <f t="shared" si="36"/>
        <v>4955.7365043505442</v>
      </c>
      <c r="D104" s="22">
        <f t="shared" si="36"/>
        <v>4981.8444818477474</v>
      </c>
      <c r="E104" s="22">
        <f t="shared" si="36"/>
        <v>5325.2617512835286</v>
      </c>
      <c r="F104" s="22">
        <f t="shared" si="36"/>
        <v>5546.6021392749772</v>
      </c>
      <c r="G104" s="22">
        <f t="shared" si="36"/>
        <v>5618.6914535562119</v>
      </c>
      <c r="H104" s="22">
        <f t="shared" si="36"/>
        <v>5654.6750731002239</v>
      </c>
      <c r="I104" s="22">
        <f t="shared" si="36"/>
        <v>5369.7958466341688</v>
      </c>
      <c r="J104" s="22">
        <f t="shared" si="36"/>
        <v>4916.0456653037045</v>
      </c>
      <c r="K104" s="22">
        <f t="shared" si="36"/>
        <v>4932.0759988781401</v>
      </c>
      <c r="L104" s="22">
        <f t="shared" si="36"/>
        <v>5408.8320286586959</v>
      </c>
      <c r="M104" s="22">
        <f t="shared" si="36"/>
        <v>4461.5338679413335</v>
      </c>
      <c r="N104" s="22">
        <f t="shared" si="36"/>
        <v>4284.3686681969139</v>
      </c>
      <c r="O104" s="22">
        <f t="shared" si="36"/>
        <v>3862.3733491434318</v>
      </c>
      <c r="P104" s="22">
        <f t="shared" si="36"/>
        <v>3821.0166519182949</v>
      </c>
      <c r="Q104" s="22">
        <f t="shared" si="36"/>
        <v>3879.3003902828514</v>
      </c>
    </row>
    <row r="105" spans="1:17" ht="12" customHeight="1" x14ac:dyDescent="0.25">
      <c r="A105" s="23" t="s">
        <v>64</v>
      </c>
      <c r="B105" s="22">
        <f t="shared" ref="B105:Q105" si="37">B54/0.086*1000000/B$6</f>
        <v>46.039194368761109</v>
      </c>
      <c r="C105" s="22">
        <f t="shared" si="37"/>
        <v>50.986016274729025</v>
      </c>
      <c r="D105" s="22">
        <f t="shared" si="37"/>
        <v>53.561871576712363</v>
      </c>
      <c r="E105" s="22">
        <f t="shared" si="37"/>
        <v>55.704083356693175</v>
      </c>
      <c r="F105" s="22">
        <f t="shared" si="37"/>
        <v>62.500267727176677</v>
      </c>
      <c r="G105" s="22">
        <f t="shared" si="37"/>
        <v>68.398127932497289</v>
      </c>
      <c r="H105" s="22">
        <f t="shared" si="37"/>
        <v>79.590676005479253</v>
      </c>
      <c r="I105" s="22">
        <f t="shared" si="37"/>
        <v>86.481256847933651</v>
      </c>
      <c r="J105" s="22">
        <f t="shared" si="37"/>
        <v>92.596149523569139</v>
      </c>
      <c r="K105" s="22">
        <f t="shared" si="37"/>
        <v>97.939321514568547</v>
      </c>
      <c r="L105" s="22">
        <f t="shared" si="37"/>
        <v>100.7008166897844</v>
      </c>
      <c r="M105" s="22">
        <f t="shared" si="37"/>
        <v>98.605774346503679</v>
      </c>
      <c r="N105" s="22">
        <f t="shared" si="37"/>
        <v>95.90912024517597</v>
      </c>
      <c r="O105" s="22">
        <f t="shared" si="37"/>
        <v>90.068157970069677</v>
      </c>
      <c r="P105" s="22">
        <f t="shared" si="37"/>
        <v>89.160671164109317</v>
      </c>
      <c r="Q105" s="22">
        <f t="shared" si="37"/>
        <v>87.984653038138987</v>
      </c>
    </row>
    <row r="106" spans="1:17" ht="12" customHeight="1" x14ac:dyDescent="0.25">
      <c r="A106" s="23" t="s">
        <v>63</v>
      </c>
      <c r="B106" s="22">
        <f t="shared" ref="B106:Q106" si="38">B55/0.086*1000000/B$6</f>
        <v>2215.3757077425312</v>
      </c>
      <c r="C106" s="22">
        <f t="shared" si="38"/>
        <v>2219.3091207804628</v>
      </c>
      <c r="D106" s="22">
        <f t="shared" si="38"/>
        <v>2223.3084988926967</v>
      </c>
      <c r="E106" s="22">
        <f t="shared" si="38"/>
        <v>2230.4432487401887</v>
      </c>
      <c r="F106" s="22">
        <f t="shared" si="38"/>
        <v>2242.565352159676</v>
      </c>
      <c r="G106" s="22">
        <f t="shared" si="38"/>
        <v>2245.7784956239684</v>
      </c>
      <c r="H106" s="22">
        <f t="shared" si="38"/>
        <v>2241.9611886158996</v>
      </c>
      <c r="I106" s="22">
        <f t="shared" si="38"/>
        <v>2230.0213527918481</v>
      </c>
      <c r="J106" s="22">
        <f t="shared" si="38"/>
        <v>2205.0544114265026</v>
      </c>
      <c r="K106" s="22">
        <f t="shared" si="38"/>
        <v>2176.1743532636397</v>
      </c>
      <c r="L106" s="22">
        <f t="shared" si="38"/>
        <v>2203.043970442508</v>
      </c>
      <c r="M106" s="22">
        <f t="shared" si="38"/>
        <v>2195.8739926318472</v>
      </c>
      <c r="N106" s="22">
        <f t="shared" si="38"/>
        <v>2181.062723552709</v>
      </c>
      <c r="O106" s="22">
        <f t="shared" si="38"/>
        <v>2150.8506989349535</v>
      </c>
      <c r="P106" s="22">
        <f t="shared" si="38"/>
        <v>2156.8889811199024</v>
      </c>
      <c r="Q106" s="22">
        <f t="shared" si="38"/>
        <v>2113.7778131233599</v>
      </c>
    </row>
    <row r="107" spans="1:17" ht="12" customHeight="1" x14ac:dyDescent="0.25">
      <c r="A107" s="21" t="s">
        <v>62</v>
      </c>
      <c r="B107" s="20">
        <f t="shared" ref="B107:Q107" si="39">B56/0.086*1000000/B$6</f>
        <v>1084.0764204910786</v>
      </c>
      <c r="C107" s="20">
        <f t="shared" si="39"/>
        <v>1073.2579337382449</v>
      </c>
      <c r="D107" s="20">
        <f t="shared" si="39"/>
        <v>1072.99124386933</v>
      </c>
      <c r="E107" s="20">
        <f t="shared" si="39"/>
        <v>1072.1158039343263</v>
      </c>
      <c r="F107" s="20">
        <f t="shared" si="39"/>
        <v>1072.9728313068811</v>
      </c>
      <c r="G107" s="20">
        <f t="shared" si="39"/>
        <v>1074.4704874462097</v>
      </c>
      <c r="H107" s="20">
        <f t="shared" si="39"/>
        <v>1082.1121521452187</v>
      </c>
      <c r="I107" s="20">
        <f t="shared" si="39"/>
        <v>1088.779947505963</v>
      </c>
      <c r="J107" s="20">
        <f t="shared" si="39"/>
        <v>1086.0353033623533</v>
      </c>
      <c r="K107" s="20">
        <f t="shared" si="39"/>
        <v>1081.9109749330851</v>
      </c>
      <c r="L107" s="20">
        <f t="shared" si="39"/>
        <v>1125.3460494771202</v>
      </c>
      <c r="M107" s="20">
        <f t="shared" si="39"/>
        <v>1096.9365330275218</v>
      </c>
      <c r="N107" s="20">
        <f t="shared" si="39"/>
        <v>1090.0973932585421</v>
      </c>
      <c r="O107" s="20">
        <f t="shared" si="39"/>
        <v>1044.1716084926056</v>
      </c>
      <c r="P107" s="20">
        <f t="shared" si="39"/>
        <v>1051.1436978665624</v>
      </c>
      <c r="Q107" s="20">
        <f t="shared" si="39"/>
        <v>1018.1501589881773</v>
      </c>
    </row>
    <row r="108" spans="1:17" ht="12" customHeight="1" x14ac:dyDescent="0.25">
      <c r="A108" s="19" t="s">
        <v>66</v>
      </c>
      <c r="B108" s="18">
        <f t="shared" ref="B108:Q108" si="40">B57/0.086*1000000/B$6</f>
        <v>1681.9856616495817</v>
      </c>
      <c r="C108" s="18">
        <f t="shared" si="40"/>
        <v>1744.1753269642654</v>
      </c>
      <c r="D108" s="18">
        <f t="shared" si="40"/>
        <v>1834.0582435008707</v>
      </c>
      <c r="E108" s="18">
        <f t="shared" si="40"/>
        <v>1955.4752624713065</v>
      </c>
      <c r="F108" s="18">
        <f t="shared" si="40"/>
        <v>2066.2765657286855</v>
      </c>
      <c r="G108" s="18">
        <f t="shared" si="40"/>
        <v>2176.7245930519503</v>
      </c>
      <c r="H108" s="18">
        <f t="shared" si="40"/>
        <v>2262.9447036501906</v>
      </c>
      <c r="I108" s="18">
        <f t="shared" si="40"/>
        <v>2353.7017263155171</v>
      </c>
      <c r="J108" s="18">
        <f t="shared" si="40"/>
        <v>2415.6464516635756</v>
      </c>
      <c r="K108" s="18">
        <f t="shared" si="40"/>
        <v>2460.3303003343694</v>
      </c>
      <c r="L108" s="18">
        <f t="shared" si="40"/>
        <v>2516.9638390043051</v>
      </c>
      <c r="M108" s="18">
        <f t="shared" si="40"/>
        <v>2512.8414410993141</v>
      </c>
      <c r="N108" s="18">
        <f t="shared" si="40"/>
        <v>2492.2430472710153</v>
      </c>
      <c r="O108" s="18">
        <f t="shared" si="40"/>
        <v>2456.1815686857144</v>
      </c>
      <c r="P108" s="18">
        <f t="shared" si="40"/>
        <v>2410.4395583780997</v>
      </c>
      <c r="Q108" s="18">
        <f t="shared" si="40"/>
        <v>2340.7511739517918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4275.4312215228001</v>
      </c>
      <c r="C110" s="31">
        <f t="shared" si="41"/>
        <v>4601.1351021317623</v>
      </c>
      <c r="D110" s="31">
        <f t="shared" si="41"/>
        <v>4647.3167172048188</v>
      </c>
      <c r="E110" s="31">
        <f t="shared" si="41"/>
        <v>4914.8739320543173</v>
      </c>
      <c r="F110" s="31">
        <f t="shared" si="41"/>
        <v>5120.3167313421418</v>
      </c>
      <c r="G110" s="31">
        <f t="shared" si="41"/>
        <v>5272.4018312153057</v>
      </c>
      <c r="H110" s="31">
        <f t="shared" si="41"/>
        <v>5476.253571011619</v>
      </c>
      <c r="I110" s="31">
        <f t="shared" si="41"/>
        <v>5369.2080785645712</v>
      </c>
      <c r="J110" s="31">
        <f t="shared" si="41"/>
        <v>5148.0608192749105</v>
      </c>
      <c r="K110" s="31">
        <f t="shared" si="41"/>
        <v>5168.7055741168333</v>
      </c>
      <c r="L110" s="31">
        <f t="shared" si="41"/>
        <v>5650.6866924744609</v>
      </c>
      <c r="M110" s="31">
        <f t="shared" si="41"/>
        <v>5111.6774606215886</v>
      </c>
      <c r="N110" s="31">
        <f t="shared" si="41"/>
        <v>5018.3091431839985</v>
      </c>
      <c r="O110" s="31">
        <f t="shared" si="41"/>
        <v>4703.2372030669603</v>
      </c>
      <c r="P110" s="31">
        <f t="shared" si="41"/>
        <v>4766.2429094735917</v>
      </c>
      <c r="Q110" s="31">
        <f t="shared" si="41"/>
        <v>4795.5176274450259</v>
      </c>
    </row>
    <row r="111" spans="1:17" ht="12" customHeight="1" x14ac:dyDescent="0.25">
      <c r="A111" s="23" t="s">
        <v>65</v>
      </c>
      <c r="B111" s="22">
        <v>2495.4111557149436</v>
      </c>
      <c r="C111" s="22">
        <v>2754.4603038782952</v>
      </c>
      <c r="D111" s="22">
        <v>2787.4149499056557</v>
      </c>
      <c r="E111" s="22">
        <v>3026.1218601146779</v>
      </c>
      <c r="F111" s="22">
        <v>3191.7472218290968</v>
      </c>
      <c r="G111" s="22">
        <v>3294.7201172623713</v>
      </c>
      <c r="H111" s="22">
        <v>3411.4454122807128</v>
      </c>
      <c r="I111" s="22">
        <v>3273.8368392897496</v>
      </c>
      <c r="J111" s="22">
        <v>3020.5296425054826</v>
      </c>
      <c r="K111" s="22">
        <v>3026.5119054938464</v>
      </c>
      <c r="L111" s="22">
        <v>3426.4203601333788</v>
      </c>
      <c r="M111" s="22">
        <v>2863.109979132656</v>
      </c>
      <c r="N111" s="22">
        <v>2773.2882924566352</v>
      </c>
      <c r="O111" s="22">
        <v>2504.4401626907907</v>
      </c>
      <c r="P111" s="22">
        <v>2524.2499090485589</v>
      </c>
      <c r="Q111" s="22">
        <v>2586.1439031873338</v>
      </c>
    </row>
    <row r="112" spans="1:17" ht="12" customHeight="1" x14ac:dyDescent="0.25">
      <c r="A112" s="23" t="s">
        <v>64</v>
      </c>
      <c r="B112" s="30">
        <v>71.606733362381775</v>
      </c>
      <c r="C112" s="30">
        <v>82.6323212488129</v>
      </c>
      <c r="D112" s="30">
        <v>89.679446380354818</v>
      </c>
      <c r="E112" s="30">
        <v>96.322079437017834</v>
      </c>
      <c r="F112" s="30">
        <v>112.76907566122117</v>
      </c>
      <c r="G112" s="30">
        <v>128.07964491061458</v>
      </c>
      <c r="H112" s="30">
        <v>156.27417325379304</v>
      </c>
      <c r="I112" s="30">
        <v>176.18817299989433</v>
      </c>
      <c r="J112" s="30">
        <v>197.87197639686624</v>
      </c>
      <c r="K112" s="30">
        <v>219.90852243822107</v>
      </c>
      <c r="L112" s="30">
        <v>236.46997413503772</v>
      </c>
      <c r="M112" s="30">
        <v>240.27634950398109</v>
      </c>
      <c r="N112" s="30">
        <v>244.61640849601847</v>
      </c>
      <c r="O112" s="30">
        <v>239.83655126972818</v>
      </c>
      <c r="P112" s="30">
        <v>253.80758404608875</v>
      </c>
      <c r="Q112" s="30">
        <v>263.65479928357183</v>
      </c>
    </row>
    <row r="113" spans="1:17" ht="12" customHeight="1" x14ac:dyDescent="0.25">
      <c r="A113" s="23" t="s">
        <v>63</v>
      </c>
      <c r="B113" s="22">
        <v>1123.5019296934495</v>
      </c>
      <c r="C113" s="22">
        <v>1143.280436694017</v>
      </c>
      <c r="D113" s="22">
        <v>1155.2026418630035</v>
      </c>
      <c r="E113" s="22">
        <v>1169.4368775178555</v>
      </c>
      <c r="F113" s="22">
        <v>1191.2352117975581</v>
      </c>
      <c r="G113" s="22">
        <v>1211.9263997387507</v>
      </c>
      <c r="H113" s="22">
        <v>1233.3911151149646</v>
      </c>
      <c r="I113" s="22">
        <v>1244.503681290201</v>
      </c>
      <c r="J113" s="22">
        <v>1252.6427073509101</v>
      </c>
      <c r="K113" s="22">
        <v>1250.67794980229</v>
      </c>
      <c r="L113" s="22">
        <v>1286.1362444416288</v>
      </c>
      <c r="M113" s="22">
        <v>1304.9579659929357</v>
      </c>
      <c r="N113" s="22">
        <v>1301.4535885743524</v>
      </c>
      <c r="O113" s="22">
        <v>1285.2925447179316</v>
      </c>
      <c r="P113" s="22">
        <v>1301.1067170366739</v>
      </c>
      <c r="Q113" s="22">
        <v>1277.6568882328315</v>
      </c>
    </row>
    <row r="114" spans="1:17" ht="12" customHeight="1" x14ac:dyDescent="0.25">
      <c r="A114" s="29" t="s">
        <v>62</v>
      </c>
      <c r="B114" s="18">
        <v>584.91140275202542</v>
      </c>
      <c r="C114" s="18">
        <v>620.76204031063764</v>
      </c>
      <c r="D114" s="18">
        <v>615.01967905580477</v>
      </c>
      <c r="E114" s="18">
        <v>622.99311498476663</v>
      </c>
      <c r="F114" s="18">
        <v>624.56522205426643</v>
      </c>
      <c r="G114" s="18">
        <v>637.67566930356918</v>
      </c>
      <c r="H114" s="18">
        <v>675.14287036214841</v>
      </c>
      <c r="I114" s="18">
        <v>674.67938498472665</v>
      </c>
      <c r="J114" s="18">
        <v>677.01649302165151</v>
      </c>
      <c r="K114" s="18">
        <v>671.60719638247565</v>
      </c>
      <c r="L114" s="18">
        <v>701.66011376441543</v>
      </c>
      <c r="M114" s="18">
        <v>703.33316599201578</v>
      </c>
      <c r="N114" s="18">
        <v>698.95085365699276</v>
      </c>
      <c r="O114" s="18">
        <v>673.66794438850957</v>
      </c>
      <c r="P114" s="18">
        <v>687.07869934226949</v>
      </c>
      <c r="Q114" s="18">
        <v>668.06203674128801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1179.1373410315009</v>
      </c>
      <c r="C116" s="26">
        <f t="shared" si="42"/>
        <v>1184.5750199353411</v>
      </c>
      <c r="D116" s="26">
        <f t="shared" si="42"/>
        <v>1208.7086438332963</v>
      </c>
      <c r="E116" s="26">
        <f t="shared" si="42"/>
        <v>1287.0028073489134</v>
      </c>
      <c r="F116" s="26">
        <f t="shared" si="42"/>
        <v>1342.7376893141131</v>
      </c>
      <c r="G116" s="26">
        <f t="shared" si="42"/>
        <v>1329.7717354634899</v>
      </c>
      <c r="H116" s="26">
        <f t="shared" si="42"/>
        <v>1275.8702978008023</v>
      </c>
      <c r="I116" s="26">
        <f t="shared" si="42"/>
        <v>1235.292537634738</v>
      </c>
      <c r="J116" s="26">
        <f t="shared" si="42"/>
        <v>1155.483068386076</v>
      </c>
      <c r="K116" s="26">
        <f t="shared" si="42"/>
        <v>1108.3969145531867</v>
      </c>
      <c r="L116" s="26">
        <f t="shared" si="42"/>
        <v>1167.1103756833609</v>
      </c>
      <c r="M116" s="26">
        <f t="shared" si="42"/>
        <v>960.06275010573415</v>
      </c>
      <c r="N116" s="26">
        <f t="shared" si="42"/>
        <v>929.56674049925971</v>
      </c>
      <c r="O116" s="26">
        <f t="shared" si="42"/>
        <v>873.69202675550082</v>
      </c>
      <c r="P116" s="26">
        <f t="shared" si="42"/>
        <v>845.81141434576466</v>
      </c>
      <c r="Q116" s="26">
        <f t="shared" si="42"/>
        <v>882.65775377927525</v>
      </c>
    </row>
    <row r="117" spans="1:17" ht="12" customHeight="1" x14ac:dyDescent="0.25">
      <c r="A117" s="25" t="s">
        <v>43</v>
      </c>
      <c r="B117" s="24">
        <f t="shared" ref="B117:Q117" si="43">B85*1000000/B$6</f>
        <v>1179.1373410315009</v>
      </c>
      <c r="C117" s="24">
        <f t="shared" si="43"/>
        <v>1184.5750199353411</v>
      </c>
      <c r="D117" s="24">
        <f t="shared" si="43"/>
        <v>1208.7086438332963</v>
      </c>
      <c r="E117" s="24">
        <f t="shared" si="43"/>
        <v>1287.0028073489134</v>
      </c>
      <c r="F117" s="24">
        <f t="shared" si="43"/>
        <v>1342.7376893141131</v>
      </c>
      <c r="G117" s="24">
        <f t="shared" si="43"/>
        <v>1329.7717354634899</v>
      </c>
      <c r="H117" s="24">
        <f t="shared" si="43"/>
        <v>1275.8702978008023</v>
      </c>
      <c r="I117" s="24">
        <f t="shared" si="43"/>
        <v>1235.292537634738</v>
      </c>
      <c r="J117" s="24">
        <f t="shared" si="43"/>
        <v>1155.483068386076</v>
      </c>
      <c r="K117" s="24">
        <f t="shared" si="43"/>
        <v>1108.3969145531867</v>
      </c>
      <c r="L117" s="24">
        <f t="shared" si="43"/>
        <v>1167.1103756833609</v>
      </c>
      <c r="M117" s="24">
        <f t="shared" si="43"/>
        <v>960.06275010573415</v>
      </c>
      <c r="N117" s="24">
        <f t="shared" si="43"/>
        <v>929.56674049925971</v>
      </c>
      <c r="O117" s="24">
        <f t="shared" si="43"/>
        <v>873.69202675550082</v>
      </c>
      <c r="P117" s="24">
        <f t="shared" si="43"/>
        <v>845.81141434576466</v>
      </c>
      <c r="Q117" s="24">
        <f t="shared" si="43"/>
        <v>882.65775377927525</v>
      </c>
    </row>
    <row r="118" spans="1:17" ht="12" customHeight="1" x14ac:dyDescent="0.25">
      <c r="A118" s="23" t="s">
        <v>65</v>
      </c>
      <c r="B118" s="22">
        <f t="shared" ref="B118:Q118" si="44">B86*1000000/B$6</f>
        <v>647.92435478208142</v>
      </c>
      <c r="C118" s="22">
        <f t="shared" si="44"/>
        <v>682.38162832275748</v>
      </c>
      <c r="D118" s="22">
        <f t="shared" si="44"/>
        <v>695.24166588798244</v>
      </c>
      <c r="E118" s="22">
        <f t="shared" si="44"/>
        <v>763.9917418256</v>
      </c>
      <c r="F118" s="22">
        <f t="shared" si="44"/>
        <v>813.25969057023508</v>
      </c>
      <c r="G118" s="22">
        <f t="shared" si="44"/>
        <v>807.27912867074906</v>
      </c>
      <c r="H118" s="22">
        <f t="shared" si="44"/>
        <v>776.48792678494101</v>
      </c>
      <c r="I118" s="22">
        <f t="shared" si="44"/>
        <v>736.73061974159941</v>
      </c>
      <c r="J118" s="22">
        <f t="shared" si="44"/>
        <v>670.94547430531986</v>
      </c>
      <c r="K118" s="22">
        <f t="shared" si="44"/>
        <v>650.55622591252279</v>
      </c>
      <c r="L118" s="22">
        <f t="shared" si="44"/>
        <v>703.70778914773302</v>
      </c>
      <c r="M118" s="22">
        <f t="shared" si="44"/>
        <v>541.70085170021162</v>
      </c>
      <c r="N118" s="22">
        <f t="shared" si="44"/>
        <v>515.90614803791311</v>
      </c>
      <c r="O118" s="22">
        <f t="shared" si="44"/>
        <v>472.68999147175379</v>
      </c>
      <c r="P118" s="22">
        <f t="shared" si="44"/>
        <v>456.95842071682137</v>
      </c>
      <c r="Q118" s="22">
        <f t="shared" si="44"/>
        <v>490.89901362422933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382.42693732229566</v>
      </c>
      <c r="C120" s="22">
        <f t="shared" si="46"/>
        <v>375.36476200940768</v>
      </c>
      <c r="D120" s="22">
        <f t="shared" si="46"/>
        <v>379.07044455113868</v>
      </c>
      <c r="E120" s="22">
        <f t="shared" si="46"/>
        <v>389.58302898962791</v>
      </c>
      <c r="F120" s="22">
        <f t="shared" si="46"/>
        <v>391.73137958482226</v>
      </c>
      <c r="G120" s="22">
        <f t="shared" si="46"/>
        <v>387.51681728773167</v>
      </c>
      <c r="H120" s="22">
        <f t="shared" si="46"/>
        <v>377.26393941710734</v>
      </c>
      <c r="I120" s="22">
        <f t="shared" si="46"/>
        <v>368.97252442466009</v>
      </c>
      <c r="J120" s="22">
        <f t="shared" si="46"/>
        <v>353.8800637731602</v>
      </c>
      <c r="K120" s="22">
        <f t="shared" si="46"/>
        <v>329.09227615715565</v>
      </c>
      <c r="L120" s="22">
        <f t="shared" si="46"/>
        <v>328.7687551178318</v>
      </c>
      <c r="M120" s="22">
        <f t="shared" si="46"/>
        <v>297.1185496861342</v>
      </c>
      <c r="N120" s="22">
        <f t="shared" si="46"/>
        <v>291.40786680702649</v>
      </c>
      <c r="O120" s="22">
        <f t="shared" si="46"/>
        <v>284.94206631452789</v>
      </c>
      <c r="P120" s="22">
        <f t="shared" si="46"/>
        <v>275.33126043046934</v>
      </c>
      <c r="Q120" s="22">
        <f t="shared" si="46"/>
        <v>281.97216395783477</v>
      </c>
    </row>
    <row r="121" spans="1:17" ht="12" customHeight="1" x14ac:dyDescent="0.25">
      <c r="A121" s="21" t="s">
        <v>62</v>
      </c>
      <c r="B121" s="20">
        <f t="shared" ref="B121:Q121" si="47">B89*1000000/B$6</f>
        <v>148.78604892712383</v>
      </c>
      <c r="C121" s="20">
        <f t="shared" si="47"/>
        <v>126.8286296031757</v>
      </c>
      <c r="D121" s="20">
        <f t="shared" si="47"/>
        <v>134.39653339417521</v>
      </c>
      <c r="E121" s="20">
        <f t="shared" si="47"/>
        <v>133.4280365336856</v>
      </c>
      <c r="F121" s="20">
        <f t="shared" si="47"/>
        <v>137.74661915905571</v>
      </c>
      <c r="G121" s="20">
        <f t="shared" si="47"/>
        <v>134.97578950500923</v>
      </c>
      <c r="H121" s="20">
        <f t="shared" si="47"/>
        <v>122.11843159875396</v>
      </c>
      <c r="I121" s="20">
        <f t="shared" si="47"/>
        <v>129.58939346847845</v>
      </c>
      <c r="J121" s="20">
        <f t="shared" si="47"/>
        <v>130.65753030759609</v>
      </c>
      <c r="K121" s="20">
        <f t="shared" si="47"/>
        <v>128.7484124835083</v>
      </c>
      <c r="L121" s="20">
        <f t="shared" si="47"/>
        <v>134.63383141779593</v>
      </c>
      <c r="M121" s="20">
        <f t="shared" si="47"/>
        <v>121.24334871938848</v>
      </c>
      <c r="N121" s="20">
        <f t="shared" si="47"/>
        <v>122.25272565432019</v>
      </c>
      <c r="O121" s="20">
        <f t="shared" si="47"/>
        <v>116.05996896921904</v>
      </c>
      <c r="P121" s="20">
        <f t="shared" si="47"/>
        <v>113.52173319847398</v>
      </c>
      <c r="Q121" s="20">
        <f t="shared" si="47"/>
        <v>109.78657619721123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0.53689362122350381</v>
      </c>
      <c r="C124" s="39">
        <f t="shared" si="49"/>
        <v>0.55440107981193565</v>
      </c>
      <c r="D124" s="39">
        <f t="shared" si="49"/>
        <v>0.55778692425695942</v>
      </c>
      <c r="E124" s="39">
        <f t="shared" si="49"/>
        <v>0.56599986708556282</v>
      </c>
      <c r="F124" s="39">
        <f t="shared" si="49"/>
        <v>0.57372805990759002</v>
      </c>
      <c r="G124" s="39">
        <f t="shared" si="49"/>
        <v>0.58534513757044604</v>
      </c>
      <c r="H124" s="39">
        <f t="shared" si="49"/>
        <v>0.60455382787973466</v>
      </c>
      <c r="I124" s="39">
        <f t="shared" si="49"/>
        <v>0.61187009750838872</v>
      </c>
      <c r="J124" s="39">
        <f t="shared" si="49"/>
        <v>0.6202683545732729</v>
      </c>
      <c r="K124" s="39">
        <f t="shared" si="49"/>
        <v>0.6236296822718369</v>
      </c>
      <c r="L124" s="39">
        <f t="shared" si="49"/>
        <v>0.63936818397464501</v>
      </c>
      <c r="M124" s="39">
        <f t="shared" si="49"/>
        <v>0.65092447440778822</v>
      </c>
      <c r="N124" s="39">
        <f t="shared" si="49"/>
        <v>0.65586484597078365</v>
      </c>
      <c r="O124" s="39">
        <f t="shared" si="49"/>
        <v>0.65802882324476042</v>
      </c>
      <c r="P124" s="39">
        <f t="shared" si="49"/>
        <v>0.66958447532291254</v>
      </c>
      <c r="Q124" s="39">
        <f t="shared" si="49"/>
        <v>0.67549989231487417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0.54039159523757219</v>
      </c>
      <c r="C125" s="38">
        <f t="shared" si="50"/>
        <v>0.55581250162517892</v>
      </c>
      <c r="D125" s="38">
        <f t="shared" si="50"/>
        <v>0.55951464564221287</v>
      </c>
      <c r="E125" s="38">
        <f t="shared" si="50"/>
        <v>0.56825786251451449</v>
      </c>
      <c r="F125" s="38">
        <f t="shared" si="50"/>
        <v>0.57544189067188178</v>
      </c>
      <c r="G125" s="38">
        <f t="shared" si="50"/>
        <v>0.58638566372550316</v>
      </c>
      <c r="H125" s="38">
        <f t="shared" si="50"/>
        <v>0.60329645261303377</v>
      </c>
      <c r="I125" s="38">
        <f t="shared" si="50"/>
        <v>0.60967622099484786</v>
      </c>
      <c r="J125" s="38">
        <f t="shared" si="50"/>
        <v>0.61442261690603717</v>
      </c>
      <c r="K125" s="38">
        <f t="shared" si="50"/>
        <v>0.61363853804812873</v>
      </c>
      <c r="L125" s="38">
        <f t="shared" si="50"/>
        <v>0.63348618370444687</v>
      </c>
      <c r="M125" s="38">
        <f t="shared" si="50"/>
        <v>0.64173220777404261</v>
      </c>
      <c r="N125" s="38">
        <f t="shared" si="50"/>
        <v>0.64730384036343436</v>
      </c>
      <c r="O125" s="38">
        <f t="shared" si="50"/>
        <v>0.6484200092272816</v>
      </c>
      <c r="P125" s="38">
        <f t="shared" si="50"/>
        <v>0.66062258791290274</v>
      </c>
      <c r="Q125" s="38">
        <f t="shared" si="50"/>
        <v>0.66665213904684761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1.5553428843439745</v>
      </c>
      <c r="C126" s="37">
        <f t="shared" si="51"/>
        <v>1.6206859701209724</v>
      </c>
      <c r="D126" s="37">
        <f t="shared" si="51"/>
        <v>1.6743150256038786</v>
      </c>
      <c r="E126" s="37">
        <f t="shared" si="51"/>
        <v>1.7291744811638512</v>
      </c>
      <c r="F126" s="37">
        <f t="shared" si="51"/>
        <v>1.8042974816280084</v>
      </c>
      <c r="G126" s="37">
        <f t="shared" si="51"/>
        <v>1.8725606793948733</v>
      </c>
      <c r="H126" s="37">
        <f t="shared" si="51"/>
        <v>1.9634733752359972</v>
      </c>
      <c r="I126" s="37">
        <f t="shared" si="51"/>
        <v>2.0372989410838342</v>
      </c>
      <c r="J126" s="37">
        <f t="shared" si="51"/>
        <v>2.1369352550291576</v>
      </c>
      <c r="K126" s="37">
        <f t="shared" si="51"/>
        <v>2.2453547669871239</v>
      </c>
      <c r="L126" s="37">
        <f t="shared" si="51"/>
        <v>2.3482428634466719</v>
      </c>
      <c r="M126" s="37">
        <f t="shared" si="51"/>
        <v>2.4367371089206471</v>
      </c>
      <c r="N126" s="37">
        <f t="shared" si="51"/>
        <v>2.5505020572673032</v>
      </c>
      <c r="O126" s="37">
        <f t="shared" si="51"/>
        <v>2.6628339767915277</v>
      </c>
      <c r="P126" s="37">
        <f t="shared" si="51"/>
        <v>2.846631600371536</v>
      </c>
      <c r="Q126" s="37">
        <f t="shared" si="51"/>
        <v>2.9965998634930635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0.50713832681604076</v>
      </c>
      <c r="C127" s="37">
        <f t="shared" si="52"/>
        <v>0.51515150638049034</v>
      </c>
      <c r="D127" s="37">
        <f t="shared" si="52"/>
        <v>0.51958720188329421</v>
      </c>
      <c r="E127" s="37">
        <f t="shared" si="52"/>
        <v>0.52430694131239752</v>
      </c>
      <c r="F127" s="37">
        <f t="shared" si="52"/>
        <v>0.53119308681477362</v>
      </c>
      <c r="G127" s="37">
        <f t="shared" si="52"/>
        <v>0.53964645315656046</v>
      </c>
      <c r="H127" s="37">
        <f t="shared" si="52"/>
        <v>0.55013936966340293</v>
      </c>
      <c r="I127" s="37">
        <f t="shared" si="52"/>
        <v>0.55806805604446785</v>
      </c>
      <c r="J127" s="37">
        <f t="shared" si="52"/>
        <v>0.568077912662729</v>
      </c>
      <c r="K127" s="37">
        <f t="shared" si="52"/>
        <v>0.57471403792928188</v>
      </c>
      <c r="L127" s="37">
        <f t="shared" si="52"/>
        <v>0.5837996252899541</v>
      </c>
      <c r="M127" s="37">
        <f t="shared" si="52"/>
        <v>0.59427725378216656</v>
      </c>
      <c r="N127" s="37">
        <f t="shared" si="52"/>
        <v>0.59670617195934139</v>
      </c>
      <c r="O127" s="37">
        <f t="shared" si="52"/>
        <v>0.59757404144991366</v>
      </c>
      <c r="P127" s="37">
        <f t="shared" si="52"/>
        <v>0.60323304927874022</v>
      </c>
      <c r="Q127" s="37">
        <f t="shared" si="52"/>
        <v>0.60444237814424806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0.53954812750845083</v>
      </c>
      <c r="C128" s="36">
        <f t="shared" si="53"/>
        <v>0.57839035780380665</v>
      </c>
      <c r="D128" s="36">
        <f t="shared" si="53"/>
        <v>0.57318238389157117</v>
      </c>
      <c r="E128" s="36">
        <f t="shared" si="53"/>
        <v>0.58108752123471985</v>
      </c>
      <c r="F128" s="36">
        <f t="shared" si="53"/>
        <v>0.58208857095994304</v>
      </c>
      <c r="G128" s="36">
        <f t="shared" si="53"/>
        <v>0.59347899896179568</v>
      </c>
      <c r="H128" s="36">
        <f t="shared" si="53"/>
        <v>0.6239121046960987</v>
      </c>
      <c r="I128" s="36">
        <f t="shared" si="53"/>
        <v>0.61966551324736951</v>
      </c>
      <c r="J128" s="36">
        <f t="shared" si="53"/>
        <v>0.62338350413252308</v>
      </c>
      <c r="K128" s="36">
        <f t="shared" si="53"/>
        <v>0.62076012901524891</v>
      </c>
      <c r="L128" s="36">
        <f t="shared" si="53"/>
        <v>0.62350608871860713</v>
      </c>
      <c r="M128" s="36">
        <f t="shared" si="53"/>
        <v>0.64117945279006339</v>
      </c>
      <c r="N128" s="36">
        <f t="shared" si="53"/>
        <v>0.64118202463329832</v>
      </c>
      <c r="O128" s="36">
        <f t="shared" si="53"/>
        <v>0.64516975840880675</v>
      </c>
      <c r="P128" s="36">
        <f t="shared" si="53"/>
        <v>0.6536486883161533</v>
      </c>
      <c r="Q128" s="36">
        <f t="shared" si="53"/>
        <v>0.656152759829845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100.93551047022565</v>
      </c>
      <c r="C132" s="26">
        <f t="shared" si="54"/>
        <v>105.0961921214176</v>
      </c>
      <c r="D132" s="26">
        <f t="shared" si="54"/>
        <v>106.31790129166627</v>
      </c>
      <c r="E132" s="26">
        <f t="shared" si="54"/>
        <v>111.10653867532046</v>
      </c>
      <c r="F132" s="26">
        <f t="shared" si="54"/>
        <v>114.60089757315384</v>
      </c>
      <c r="G132" s="26">
        <f t="shared" si="54"/>
        <v>116.37074948626238</v>
      </c>
      <c r="H132" s="26">
        <f t="shared" si="54"/>
        <v>117.39555392495841</v>
      </c>
      <c r="I132" s="26">
        <f t="shared" si="54"/>
        <v>114.94143168869823</v>
      </c>
      <c r="J132" s="26">
        <f t="shared" si="54"/>
        <v>110.15230812079318</v>
      </c>
      <c r="K132" s="26">
        <f t="shared" si="54"/>
        <v>110.07715244314687</v>
      </c>
      <c r="L132" s="26">
        <f t="shared" si="54"/>
        <v>115.81576193776466</v>
      </c>
      <c r="M132" s="26">
        <f t="shared" si="54"/>
        <v>105.18698162858142</v>
      </c>
      <c r="N132" s="26">
        <f t="shared" si="54"/>
        <v>102.35803181154751</v>
      </c>
      <c r="O132" s="26">
        <f t="shared" si="54"/>
        <v>96.421543623388985</v>
      </c>
      <c r="P132" s="26">
        <f t="shared" si="54"/>
        <v>95.252910876452873</v>
      </c>
      <c r="Q132" s="26">
        <f t="shared" si="54"/>
        <v>93.951171932559276</v>
      </c>
    </row>
    <row r="133" spans="1:17" ht="12" customHeight="1" x14ac:dyDescent="0.25">
      <c r="A133" s="25" t="s">
        <v>43</v>
      </c>
      <c r="B133" s="24">
        <f t="shared" ref="B133:Q133" si="55">IF(B103=0,0,B103/B$19)</f>
        <v>83.333902993006404</v>
      </c>
      <c r="C133" s="24">
        <f t="shared" si="55"/>
        <v>86.844902646846478</v>
      </c>
      <c r="D133" s="24">
        <f t="shared" si="55"/>
        <v>87.136537571239018</v>
      </c>
      <c r="E133" s="24">
        <f t="shared" si="55"/>
        <v>90.684874532118997</v>
      </c>
      <c r="F133" s="24">
        <f t="shared" si="55"/>
        <v>93.056094195816101</v>
      </c>
      <c r="G133" s="24">
        <f t="shared" si="55"/>
        <v>93.721818704227459</v>
      </c>
      <c r="H133" s="24">
        <f t="shared" si="55"/>
        <v>93.9300484370833</v>
      </c>
      <c r="I133" s="24">
        <f t="shared" si="55"/>
        <v>90.631683178234468</v>
      </c>
      <c r="J133" s="24">
        <f t="shared" si="55"/>
        <v>85.319863318620293</v>
      </c>
      <c r="K133" s="24">
        <f t="shared" si="55"/>
        <v>84.880344200403655</v>
      </c>
      <c r="L133" s="24">
        <f t="shared" si="55"/>
        <v>90.143635709116069</v>
      </c>
      <c r="M133" s="24">
        <f t="shared" si="55"/>
        <v>79.687896129913511</v>
      </c>
      <c r="N133" s="24">
        <f t="shared" si="55"/>
        <v>77.209262414261772</v>
      </c>
      <c r="O133" s="24">
        <f t="shared" si="55"/>
        <v>71.761239247133446</v>
      </c>
      <c r="P133" s="24">
        <f t="shared" si="55"/>
        <v>71.157011140531068</v>
      </c>
      <c r="Q133" s="24">
        <f t="shared" si="55"/>
        <v>70.654863643319061</v>
      </c>
    </row>
    <row r="134" spans="1:17" ht="12" customHeight="1" x14ac:dyDescent="0.25">
      <c r="A134" s="23" t="s">
        <v>65</v>
      </c>
      <c r="B134" s="22">
        <f t="shared" ref="B134:Q134" si="56">IF(B104=0,0,B104/B$19)</f>
        <v>48.324077153505229</v>
      </c>
      <c r="C134" s="22">
        <f t="shared" si="56"/>
        <v>51.857505436696357</v>
      </c>
      <c r="D134" s="22">
        <f t="shared" si="56"/>
        <v>52.102255391040337</v>
      </c>
      <c r="E134" s="22">
        <f t="shared" si="56"/>
        <v>55.613440398070402</v>
      </c>
      <c r="F134" s="22">
        <f t="shared" si="56"/>
        <v>57.833716204809107</v>
      </c>
      <c r="G134" s="22">
        <f t="shared" si="56"/>
        <v>58.462772104201036</v>
      </c>
      <c r="H134" s="22">
        <f t="shared" si="56"/>
        <v>58.63590424721896</v>
      </c>
      <c r="I134" s="22">
        <f t="shared" si="56"/>
        <v>55.460887471308517</v>
      </c>
      <c r="J134" s="22">
        <f t="shared" si="56"/>
        <v>50.536133938203072</v>
      </c>
      <c r="K134" s="22">
        <f t="shared" si="56"/>
        <v>50.510524202981863</v>
      </c>
      <c r="L134" s="22">
        <f t="shared" si="56"/>
        <v>55.168142043794333</v>
      </c>
      <c r="M134" s="22">
        <f t="shared" si="56"/>
        <v>45.273462819074183</v>
      </c>
      <c r="N134" s="22">
        <f t="shared" si="56"/>
        <v>43.232781717425972</v>
      </c>
      <c r="O134" s="22">
        <f t="shared" si="56"/>
        <v>38.778608071544461</v>
      </c>
      <c r="P134" s="22">
        <f t="shared" si="56"/>
        <v>38.196698943931253</v>
      </c>
      <c r="Q134" s="22">
        <f t="shared" si="56"/>
        <v>38.608707685074293</v>
      </c>
    </row>
    <row r="135" spans="1:17" ht="12" customHeight="1" x14ac:dyDescent="0.25">
      <c r="A135" s="23" t="s">
        <v>64</v>
      </c>
      <c r="B135" s="22">
        <f t="shared" ref="B135:Q135" si="57">IF(B105=0,0,B105/B$19)</f>
        <v>0.48178997379298949</v>
      </c>
      <c r="C135" s="22">
        <f t="shared" si="57"/>
        <v>0.53352465649477665</v>
      </c>
      <c r="D135" s="22">
        <f t="shared" si="57"/>
        <v>0.56017290830341493</v>
      </c>
      <c r="E135" s="22">
        <f t="shared" si="57"/>
        <v>0.58173585907583358</v>
      </c>
      <c r="F135" s="22">
        <f t="shared" si="57"/>
        <v>0.65168235537633312</v>
      </c>
      <c r="G135" s="22">
        <f t="shared" si="57"/>
        <v>0.71168602133165182</v>
      </c>
      <c r="H135" s="22">
        <f t="shared" si="57"/>
        <v>0.82531201119396191</v>
      </c>
      <c r="I135" s="22">
        <f t="shared" si="57"/>
        <v>0.89320476819001482</v>
      </c>
      <c r="J135" s="22">
        <f t="shared" si="57"/>
        <v>0.95187305673570888</v>
      </c>
      <c r="K135" s="22">
        <f t="shared" si="57"/>
        <v>1.0030191081626649</v>
      </c>
      <c r="L135" s="22">
        <f t="shared" si="57"/>
        <v>1.0271121250636785</v>
      </c>
      <c r="M135" s="22">
        <f t="shared" si="57"/>
        <v>1.000603153704706</v>
      </c>
      <c r="N135" s="22">
        <f t="shared" si="57"/>
        <v>0.96780141518845586</v>
      </c>
      <c r="O135" s="22">
        <f t="shared" si="57"/>
        <v>0.90429315913280994</v>
      </c>
      <c r="P135" s="22">
        <f t="shared" si="57"/>
        <v>0.89129245547374791</v>
      </c>
      <c r="Q135" s="22">
        <f t="shared" si="57"/>
        <v>0.87566659143776904</v>
      </c>
    </row>
    <row r="136" spans="1:17" ht="12" customHeight="1" x14ac:dyDescent="0.25">
      <c r="A136" s="23" t="s">
        <v>63</v>
      </c>
      <c r="B136" s="22">
        <f t="shared" ref="B136:Q136" si="58">IF(B106=0,0,B106/B$19)</f>
        <v>23.183416191555338</v>
      </c>
      <c r="C136" s="22">
        <f t="shared" si="58"/>
        <v>23.223154559478555</v>
      </c>
      <c r="D136" s="22">
        <f t="shared" si="58"/>
        <v>23.252308988058459</v>
      </c>
      <c r="E136" s="22">
        <f t="shared" si="58"/>
        <v>23.293244251363504</v>
      </c>
      <c r="F136" s="22">
        <f t="shared" si="58"/>
        <v>23.382944168498387</v>
      </c>
      <c r="G136" s="22">
        <f t="shared" si="58"/>
        <v>23.367440172049299</v>
      </c>
      <c r="H136" s="22">
        <f t="shared" si="58"/>
        <v>23.247917852438043</v>
      </c>
      <c r="I136" s="22">
        <f t="shared" si="58"/>
        <v>23.032339932127371</v>
      </c>
      <c r="J136" s="22">
        <f t="shared" si="58"/>
        <v>22.667593562719894</v>
      </c>
      <c r="K136" s="22">
        <f t="shared" si="58"/>
        <v>22.286701860521621</v>
      </c>
      <c r="L136" s="22">
        <f t="shared" si="58"/>
        <v>22.470256433575432</v>
      </c>
      <c r="M136" s="22">
        <f t="shared" si="58"/>
        <v>22.282654912729029</v>
      </c>
      <c r="N136" s="22">
        <f t="shared" si="58"/>
        <v>22.008705585799284</v>
      </c>
      <c r="O136" s="22">
        <f t="shared" si="58"/>
        <v>21.59475243192205</v>
      </c>
      <c r="P136" s="22">
        <f t="shared" si="58"/>
        <v>21.561287629028946</v>
      </c>
      <c r="Q136" s="22">
        <f t="shared" si="58"/>
        <v>21.037357638634667</v>
      </c>
    </row>
    <row r="137" spans="1:17" ht="12" customHeight="1" x14ac:dyDescent="0.25">
      <c r="A137" s="21" t="s">
        <v>62</v>
      </c>
      <c r="B137" s="20">
        <f t="shared" ref="B137:Q137" si="59">IF(B107=0,0,B107/B$19)</f>
        <v>11.344619674152854</v>
      </c>
      <c r="C137" s="20">
        <f t="shared" si="59"/>
        <v>11.230717994176809</v>
      </c>
      <c r="D137" s="20">
        <f t="shared" si="59"/>
        <v>11.221800283836806</v>
      </c>
      <c r="E137" s="20">
        <f t="shared" si="59"/>
        <v>11.196454023609267</v>
      </c>
      <c r="F137" s="20">
        <f t="shared" si="59"/>
        <v>11.187751467132282</v>
      </c>
      <c r="G137" s="20">
        <f t="shared" si="59"/>
        <v>11.179920406645465</v>
      </c>
      <c r="H137" s="20">
        <f t="shared" si="59"/>
        <v>11.220914326232318</v>
      </c>
      <c r="I137" s="20">
        <f t="shared" si="59"/>
        <v>11.245251006608571</v>
      </c>
      <c r="J137" s="20">
        <f t="shared" si="59"/>
        <v>11.164262760961611</v>
      </c>
      <c r="K137" s="20">
        <f t="shared" si="59"/>
        <v>11.080099028737516</v>
      </c>
      <c r="L137" s="20">
        <f t="shared" si="59"/>
        <v>11.47812510668264</v>
      </c>
      <c r="M137" s="20">
        <f t="shared" si="59"/>
        <v>11.131175244405581</v>
      </c>
      <c r="N137" s="20">
        <f t="shared" si="59"/>
        <v>10.999973695848054</v>
      </c>
      <c r="O137" s="20">
        <f t="shared" si="59"/>
        <v>10.483585584534138</v>
      </c>
      <c r="P137" s="20">
        <f t="shared" si="59"/>
        <v>10.507732112097127</v>
      </c>
      <c r="Q137" s="20">
        <f t="shared" si="59"/>
        <v>10.133131728172327</v>
      </c>
    </row>
    <row r="138" spans="1:17" ht="12" customHeight="1" x14ac:dyDescent="0.25">
      <c r="A138" s="19" t="s">
        <v>66</v>
      </c>
      <c r="B138" s="18">
        <f t="shared" ref="B138:Q138" si="60">IF(B108=0,0,B108/B$19)</f>
        <v>17.601607477219254</v>
      </c>
      <c r="C138" s="18">
        <f t="shared" si="60"/>
        <v>18.251289474571134</v>
      </c>
      <c r="D138" s="18">
        <f t="shared" si="60"/>
        <v>19.181363720427278</v>
      </c>
      <c r="E138" s="18">
        <f t="shared" si="60"/>
        <v>20.421664143201465</v>
      </c>
      <c r="F138" s="18">
        <f t="shared" si="60"/>
        <v>21.544803377337761</v>
      </c>
      <c r="G138" s="18">
        <f t="shared" si="60"/>
        <v>22.648930782034935</v>
      </c>
      <c r="H138" s="18">
        <f t="shared" si="60"/>
        <v>23.465505487875106</v>
      </c>
      <c r="I138" s="18">
        <f t="shared" si="60"/>
        <v>24.309748510463763</v>
      </c>
      <c r="J138" s="18">
        <f t="shared" si="60"/>
        <v>24.832444802172873</v>
      </c>
      <c r="K138" s="18">
        <f t="shared" si="60"/>
        <v>25.196808242743238</v>
      </c>
      <c r="L138" s="18">
        <f t="shared" si="60"/>
        <v>25.672126228648576</v>
      </c>
      <c r="M138" s="18">
        <f t="shared" si="60"/>
        <v>25.499085498667906</v>
      </c>
      <c r="N138" s="18">
        <f t="shared" si="60"/>
        <v>25.148769397285726</v>
      </c>
      <c r="O138" s="18">
        <f t="shared" si="60"/>
        <v>24.660304376255549</v>
      </c>
      <c r="P138" s="18">
        <f t="shared" si="60"/>
        <v>24.095899735921808</v>
      </c>
      <c r="Q138" s="18">
        <f t="shared" si="60"/>
        <v>23.296308289240219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44.74144094860339</v>
      </c>
      <c r="C140" s="31">
        <f t="shared" si="61"/>
        <v>48.146907803574109</v>
      </c>
      <c r="D140" s="31">
        <f t="shared" si="61"/>
        <v>48.603621282262395</v>
      </c>
      <c r="E140" s="31">
        <f t="shared" si="61"/>
        <v>51.32762693185029</v>
      </c>
      <c r="F140" s="31">
        <f t="shared" si="61"/>
        <v>53.388892385543521</v>
      </c>
      <c r="G140" s="31">
        <f t="shared" si="61"/>
        <v>54.859610862778418</v>
      </c>
      <c r="H140" s="31">
        <f t="shared" si="61"/>
        <v>56.785770335567591</v>
      </c>
      <c r="I140" s="31">
        <f t="shared" si="61"/>
        <v>55.454816823615715</v>
      </c>
      <c r="J140" s="31">
        <f t="shared" si="61"/>
        <v>52.92121123305715</v>
      </c>
      <c r="K140" s="31">
        <f t="shared" si="61"/>
        <v>52.933902084821888</v>
      </c>
      <c r="L140" s="31">
        <f t="shared" si="61"/>
        <v>57.634972660209499</v>
      </c>
      <c r="M140" s="31">
        <f t="shared" si="61"/>
        <v>51.870801905026376</v>
      </c>
      <c r="N140" s="31">
        <f t="shared" si="61"/>
        <v>50.638841000847613</v>
      </c>
      <c r="O140" s="31">
        <f t="shared" si="61"/>
        <v>47.220963816376944</v>
      </c>
      <c r="P140" s="31">
        <f t="shared" si="61"/>
        <v>47.645629970079142</v>
      </c>
      <c r="Q140" s="31">
        <f t="shared" si="61"/>
        <v>47.727352782584141</v>
      </c>
    </row>
    <row r="141" spans="1:17" ht="12" customHeight="1" x14ac:dyDescent="0.25">
      <c r="A141" s="23" t="s">
        <v>65</v>
      </c>
      <c r="B141" s="22">
        <f t="shared" ref="B141:Q141" si="62">IF(B111=0,0,B111/B$19)</f>
        <v>26.113925141366206</v>
      </c>
      <c r="C141" s="22">
        <f t="shared" si="62"/>
        <v>28.823049824811516</v>
      </c>
      <c r="D141" s="22">
        <f t="shared" si="62"/>
        <v>29.151974962278008</v>
      </c>
      <c r="E141" s="22">
        <f t="shared" si="62"/>
        <v>31.602774767685833</v>
      </c>
      <c r="F141" s="22">
        <f t="shared" si="62"/>
        <v>33.279942997476397</v>
      </c>
      <c r="G141" s="22">
        <f t="shared" si="62"/>
        <v>34.281731423554753</v>
      </c>
      <c r="H141" s="22">
        <f t="shared" si="62"/>
        <v>35.374833028104725</v>
      </c>
      <c r="I141" s="22">
        <f t="shared" si="62"/>
        <v>33.813184286527878</v>
      </c>
      <c r="J141" s="22">
        <f t="shared" si="62"/>
        <v>31.05054366262473</v>
      </c>
      <c r="K141" s="22">
        <f t="shared" si="62"/>
        <v>30.995204227962414</v>
      </c>
      <c r="L141" s="22">
        <f t="shared" si="62"/>
        <v>34.948255765388119</v>
      </c>
      <c r="M141" s="22">
        <f t="shared" si="62"/>
        <v>29.053439248460506</v>
      </c>
      <c r="N141" s="22">
        <f t="shared" si="62"/>
        <v>27.984745635283907</v>
      </c>
      <c r="O141" s="22">
        <f t="shared" si="62"/>
        <v>25.144825403571996</v>
      </c>
      <c r="P141" s="22">
        <f t="shared" si="62"/>
        <v>25.233602106069903</v>
      </c>
      <c r="Q141" s="22">
        <f t="shared" si="62"/>
        <v>25.73857756408924</v>
      </c>
    </row>
    <row r="142" spans="1:17" ht="12" customHeight="1" x14ac:dyDescent="0.25">
      <c r="A142" s="23" t="s">
        <v>64</v>
      </c>
      <c r="B142" s="30">
        <f t="shared" ref="B142:Q142" si="63">IF(B112=0,0,B112/B$19)</f>
        <v>0.74934860748719623</v>
      </c>
      <c r="C142" s="30">
        <f t="shared" si="63"/>
        <v>0.86467592549469563</v>
      </c>
      <c r="D142" s="30">
        <f t="shared" si="63"/>
        <v>0.93790591730863138</v>
      </c>
      <c r="E142" s="30">
        <f t="shared" si="63"/>
        <v>1.0059228022918616</v>
      </c>
      <c r="F142" s="30">
        <f t="shared" si="63"/>
        <v>1.1758288326269268</v>
      </c>
      <c r="G142" s="30">
        <f t="shared" si="63"/>
        <v>1.3326752596206322</v>
      </c>
      <c r="H142" s="30">
        <f t="shared" si="63"/>
        <v>1.6204781602418175</v>
      </c>
      <c r="I142" s="30">
        <f t="shared" si="63"/>
        <v>1.819725128404549</v>
      </c>
      <c r="J142" s="30">
        <f t="shared" si="63"/>
        <v>2.0340910932509062</v>
      </c>
      <c r="K142" s="30">
        <f t="shared" si="63"/>
        <v>2.2521337358922136</v>
      </c>
      <c r="L142" s="30">
        <f t="shared" si="63"/>
        <v>2.4119087176403284</v>
      </c>
      <c r="M142" s="30">
        <f t="shared" si="63"/>
        <v>2.4382068359352869</v>
      </c>
      <c r="N142" s="30">
        <f t="shared" si="63"/>
        <v>2.4683795004643643</v>
      </c>
      <c r="O142" s="30">
        <f t="shared" si="63"/>
        <v>2.4079825491189943</v>
      </c>
      <c r="P142" s="30">
        <f t="shared" si="63"/>
        <v>2.5371812689243107</v>
      </c>
      <c r="Q142" s="30">
        <f t="shared" si="63"/>
        <v>2.6240223883678548</v>
      </c>
    </row>
    <row r="143" spans="1:17" ht="12" customHeight="1" x14ac:dyDescent="0.25">
      <c r="A143" s="23" t="s">
        <v>63</v>
      </c>
      <c r="B143" s="22">
        <f t="shared" ref="B143:Q143" si="64">IF(B113=0,0,B113/B$19)</f>
        <v>11.757198897265283</v>
      </c>
      <c r="C143" s="22">
        <f t="shared" si="64"/>
        <v>11.963443054222331</v>
      </c>
      <c r="D143" s="22">
        <f t="shared" si="64"/>
        <v>12.081602164431066</v>
      </c>
      <c r="E143" s="22">
        <f t="shared" si="64"/>
        <v>12.212809646674987</v>
      </c>
      <c r="F143" s="22">
        <f t="shared" si="64"/>
        <v>12.420858291682167</v>
      </c>
      <c r="G143" s="22">
        <f t="shared" si="64"/>
        <v>12.610156208194532</v>
      </c>
      <c r="H143" s="22">
        <f t="shared" si="64"/>
        <v>12.789594873326838</v>
      </c>
      <c r="I143" s="22">
        <f t="shared" si="64"/>
        <v>12.853613172077692</v>
      </c>
      <c r="J143" s="22">
        <f t="shared" si="64"/>
        <v>12.876959236197029</v>
      </c>
      <c r="K143" s="22">
        <f t="shared" si="64"/>
        <v>12.80848041838642</v>
      </c>
      <c r="L143" s="22">
        <f t="shared" si="64"/>
        <v>13.118127286090518</v>
      </c>
      <c r="M143" s="22">
        <f t="shared" si="64"/>
        <v>13.242074968512311</v>
      </c>
      <c r="N143" s="22">
        <f t="shared" si="64"/>
        <v>13.132730459882467</v>
      </c>
      <c r="O143" s="22">
        <f t="shared" si="64"/>
        <v>12.904463484854009</v>
      </c>
      <c r="P143" s="22">
        <f t="shared" si="64"/>
        <v>13.006481282835111</v>
      </c>
      <c r="Q143" s="22">
        <f t="shared" si="64"/>
        <v>12.715870480967402</v>
      </c>
    </row>
    <row r="144" spans="1:17" ht="12" customHeight="1" x14ac:dyDescent="0.25">
      <c r="A144" s="29" t="s">
        <v>62</v>
      </c>
      <c r="B144" s="18">
        <f t="shared" ref="B144:Q144" si="65">IF(B114=0,0,B114/B$19)</f>
        <v>6.1209683024847044</v>
      </c>
      <c r="C144" s="18">
        <f t="shared" si="65"/>
        <v>6.4957389990455736</v>
      </c>
      <c r="D144" s="18">
        <f t="shared" si="65"/>
        <v>6.4321382382446908</v>
      </c>
      <c r="E144" s="18">
        <f t="shared" si="65"/>
        <v>6.506119715197614</v>
      </c>
      <c r="F144" s="18">
        <f t="shared" si="65"/>
        <v>6.5122622637580356</v>
      </c>
      <c r="G144" s="18">
        <f t="shared" si="65"/>
        <v>6.6350479714085013</v>
      </c>
      <c r="H144" s="18">
        <f t="shared" si="65"/>
        <v>7.0008642738942122</v>
      </c>
      <c r="I144" s="18">
        <f t="shared" si="65"/>
        <v>6.9682942366055984</v>
      </c>
      <c r="J144" s="18">
        <f t="shared" si="65"/>
        <v>6.9596172409844854</v>
      </c>
      <c r="K144" s="18">
        <f t="shared" si="65"/>
        <v>6.8780837025808355</v>
      </c>
      <c r="L144" s="18">
        <f t="shared" si="65"/>
        <v>7.156680891090538</v>
      </c>
      <c r="M144" s="18">
        <f t="shared" si="65"/>
        <v>7.1370808521182703</v>
      </c>
      <c r="N144" s="18">
        <f t="shared" si="65"/>
        <v>7.0529854052168801</v>
      </c>
      <c r="O144" s="18">
        <f t="shared" si="65"/>
        <v>6.763692378831939</v>
      </c>
      <c r="P144" s="18">
        <f t="shared" si="65"/>
        <v>6.8683653122498107</v>
      </c>
      <c r="Q144" s="18">
        <f t="shared" si="65"/>
        <v>6.6488823491596394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12.339411156581221</v>
      </c>
      <c r="C146" s="26">
        <f t="shared" si="66"/>
        <v>12.395555228278225</v>
      </c>
      <c r="D146" s="26">
        <f t="shared" si="66"/>
        <v>12.64119076455046</v>
      </c>
      <c r="E146" s="26">
        <f t="shared" si="66"/>
        <v>13.440588887747479</v>
      </c>
      <c r="F146" s="26">
        <f t="shared" si="66"/>
        <v>14.00055538713009</v>
      </c>
      <c r="G146" s="26">
        <f t="shared" si="66"/>
        <v>13.836342957007355</v>
      </c>
      <c r="H146" s="26">
        <f t="shared" si="66"/>
        <v>13.230080888220227</v>
      </c>
      <c r="I146" s="26">
        <f t="shared" si="66"/>
        <v>12.758477674128006</v>
      </c>
      <c r="J146" s="26">
        <f t="shared" si="66"/>
        <v>11.87817426502224</v>
      </c>
      <c r="K146" s="26">
        <f t="shared" si="66"/>
        <v>11.351347625580745</v>
      </c>
      <c r="L146" s="26">
        <f t="shared" si="66"/>
        <v>11.904106218372036</v>
      </c>
      <c r="M146" s="26">
        <f t="shared" si="66"/>
        <v>9.7422470628797679</v>
      </c>
      <c r="N146" s="26">
        <f t="shared" si="66"/>
        <v>9.3800881987816318</v>
      </c>
      <c r="O146" s="26">
        <f t="shared" si="66"/>
        <v>8.7719538268610613</v>
      </c>
      <c r="P146" s="26">
        <f t="shared" si="66"/>
        <v>8.4551329921282683</v>
      </c>
      <c r="Q146" s="26">
        <f t="shared" si="66"/>
        <v>8.7846445939040994</v>
      </c>
    </row>
    <row r="147" spans="1:17" ht="12" customHeight="1" x14ac:dyDescent="0.25">
      <c r="A147" s="25" t="s">
        <v>43</v>
      </c>
      <c r="B147" s="24">
        <f t="shared" ref="B147:Q147" si="67">IF(B117=0,0,B117/B$19)</f>
        <v>12.339411156581221</v>
      </c>
      <c r="C147" s="24">
        <f t="shared" si="67"/>
        <v>12.395555228278225</v>
      </c>
      <c r="D147" s="24">
        <f t="shared" si="67"/>
        <v>12.64119076455046</v>
      </c>
      <c r="E147" s="24">
        <f t="shared" si="67"/>
        <v>13.440588887747479</v>
      </c>
      <c r="F147" s="24">
        <f t="shared" si="67"/>
        <v>14.00055538713009</v>
      </c>
      <c r="G147" s="24">
        <f t="shared" si="67"/>
        <v>13.836342957007355</v>
      </c>
      <c r="H147" s="24">
        <f t="shared" si="67"/>
        <v>13.230080888220227</v>
      </c>
      <c r="I147" s="24">
        <f t="shared" si="67"/>
        <v>12.758477674128006</v>
      </c>
      <c r="J147" s="24">
        <f t="shared" si="67"/>
        <v>11.87817426502224</v>
      </c>
      <c r="K147" s="24">
        <f t="shared" si="67"/>
        <v>11.351347625580745</v>
      </c>
      <c r="L147" s="24">
        <f t="shared" si="67"/>
        <v>11.904106218372036</v>
      </c>
      <c r="M147" s="24">
        <f t="shared" si="67"/>
        <v>9.7422470628797679</v>
      </c>
      <c r="N147" s="24">
        <f t="shared" si="67"/>
        <v>9.3800881987816318</v>
      </c>
      <c r="O147" s="24">
        <f t="shared" si="67"/>
        <v>8.7719538268610613</v>
      </c>
      <c r="P147" s="24">
        <f t="shared" si="67"/>
        <v>8.4551329921282683</v>
      </c>
      <c r="Q147" s="24">
        <f t="shared" si="67"/>
        <v>8.7846445939040994</v>
      </c>
    </row>
    <row r="148" spans="1:17" ht="12" customHeight="1" x14ac:dyDescent="0.25">
      <c r="A148" s="23" t="s">
        <v>65</v>
      </c>
      <c r="B148" s="22">
        <f t="shared" ref="B148:Q148" si="68">IF(B118=0,0,B118/B$19)</f>
        <v>6.7803848914026679</v>
      </c>
      <c r="C148" s="22">
        <f t="shared" si="68"/>
        <v>7.1405348063973735</v>
      </c>
      <c r="D148" s="22">
        <f t="shared" si="68"/>
        <v>7.2711340080115825</v>
      </c>
      <c r="E148" s="22">
        <f t="shared" si="68"/>
        <v>7.9786142321352029</v>
      </c>
      <c r="F148" s="22">
        <f t="shared" si="68"/>
        <v>8.4797555267589217</v>
      </c>
      <c r="G148" s="22">
        <f t="shared" si="68"/>
        <v>8.3997806453822239</v>
      </c>
      <c r="H148" s="22">
        <f t="shared" si="68"/>
        <v>8.0517573751803777</v>
      </c>
      <c r="I148" s="22">
        <f t="shared" si="68"/>
        <v>7.6091782937646384</v>
      </c>
      <c r="J148" s="22">
        <f t="shared" si="68"/>
        <v>6.8972081756750976</v>
      </c>
      <c r="K148" s="22">
        <f t="shared" si="68"/>
        <v>6.6624958743193341</v>
      </c>
      <c r="L148" s="22">
        <f t="shared" si="68"/>
        <v>7.1775664437954276</v>
      </c>
      <c r="M148" s="22">
        <f t="shared" si="68"/>
        <v>5.4969152077347481</v>
      </c>
      <c r="N148" s="22">
        <f t="shared" si="68"/>
        <v>5.2059147127942795</v>
      </c>
      <c r="O148" s="22">
        <f t="shared" si="68"/>
        <v>4.7458539767239181</v>
      </c>
      <c r="P148" s="22">
        <f t="shared" si="68"/>
        <v>4.5679736091314815</v>
      </c>
      <c r="Q148" s="22">
        <f t="shared" si="68"/>
        <v>4.8856687064976825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4.0020132114922609</v>
      </c>
      <c r="C150" s="22">
        <f t="shared" si="70"/>
        <v>3.9278682733754566</v>
      </c>
      <c r="D150" s="22">
        <f t="shared" si="70"/>
        <v>3.9644804620382819</v>
      </c>
      <c r="E150" s="22">
        <f t="shared" si="70"/>
        <v>4.0685422754275535</v>
      </c>
      <c r="F150" s="22">
        <f t="shared" si="70"/>
        <v>4.0845333533131951</v>
      </c>
      <c r="G150" s="22">
        <f t="shared" si="70"/>
        <v>4.0321323145977077</v>
      </c>
      <c r="H150" s="22">
        <f t="shared" si="70"/>
        <v>3.912021812327048</v>
      </c>
      <c r="I150" s="22">
        <f t="shared" si="70"/>
        <v>3.8108606437891712</v>
      </c>
      <c r="J150" s="22">
        <f t="shared" si="70"/>
        <v>3.637828351986117</v>
      </c>
      <c r="K150" s="22">
        <f t="shared" si="70"/>
        <v>3.3703096593871256</v>
      </c>
      <c r="L150" s="22">
        <f t="shared" si="70"/>
        <v>3.3533230992939163</v>
      </c>
      <c r="M150" s="22">
        <f t="shared" si="70"/>
        <v>3.0150136724792698</v>
      </c>
      <c r="N150" s="22">
        <f t="shared" si="70"/>
        <v>2.9405435601112666</v>
      </c>
      <c r="O150" s="22">
        <f t="shared" si="70"/>
        <v>2.8608463537471378</v>
      </c>
      <c r="P150" s="22">
        <f t="shared" si="70"/>
        <v>2.7523421703058961</v>
      </c>
      <c r="Q150" s="22">
        <f t="shared" si="70"/>
        <v>2.8063258212345112</v>
      </c>
    </row>
    <row r="151" spans="1:17" ht="12" customHeight="1" x14ac:dyDescent="0.25">
      <c r="A151" s="21" t="s">
        <v>62</v>
      </c>
      <c r="B151" s="20">
        <f t="shared" ref="B151:Q151" si="71">IF(B121=0,0,B121/B$19)</f>
        <v>1.5570130536862914</v>
      </c>
      <c r="C151" s="20">
        <f t="shared" si="71"/>
        <v>1.3271521485053932</v>
      </c>
      <c r="D151" s="20">
        <f t="shared" si="71"/>
        <v>1.4055762945005958</v>
      </c>
      <c r="E151" s="20">
        <f t="shared" si="71"/>
        <v>1.393432380184725</v>
      </c>
      <c r="F151" s="20">
        <f t="shared" si="71"/>
        <v>1.4362665070579725</v>
      </c>
      <c r="G151" s="20">
        <f t="shared" si="71"/>
        <v>1.4044299970274241</v>
      </c>
      <c r="H151" s="20">
        <f t="shared" si="71"/>
        <v>1.266301700712801</v>
      </c>
      <c r="I151" s="20">
        <f t="shared" si="71"/>
        <v>1.3384387365741968</v>
      </c>
      <c r="J151" s="20">
        <f t="shared" si="71"/>
        <v>1.3431377373610272</v>
      </c>
      <c r="K151" s="20">
        <f t="shared" si="71"/>
        <v>1.3185420918742854</v>
      </c>
      <c r="L151" s="20">
        <f t="shared" si="71"/>
        <v>1.3732166752826906</v>
      </c>
      <c r="M151" s="20">
        <f t="shared" si="71"/>
        <v>1.230318182665751</v>
      </c>
      <c r="N151" s="20">
        <f t="shared" si="71"/>
        <v>1.2336299258760868</v>
      </c>
      <c r="O151" s="20">
        <f t="shared" si="71"/>
        <v>1.165253496390005</v>
      </c>
      <c r="P151" s="20">
        <f t="shared" si="71"/>
        <v>1.1348172126908902</v>
      </c>
      <c r="Q151" s="20">
        <f t="shared" si="71"/>
        <v>1.0926500661719074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3448.9473973597387</v>
      </c>
      <c r="C156" s="26">
        <f t="shared" si="73"/>
        <v>3611.5415653844448</v>
      </c>
      <c r="D156" s="26">
        <f t="shared" si="73"/>
        <v>3676.2013650790896</v>
      </c>
      <c r="E156" s="26">
        <f t="shared" si="73"/>
        <v>3869.2266435706806</v>
      </c>
      <c r="F156" s="26">
        <f t="shared" si="73"/>
        <v>4020.0867650370578</v>
      </c>
      <c r="G156" s="26">
        <f t="shared" si="73"/>
        <v>4077.3106326622797</v>
      </c>
      <c r="H156" s="26">
        <f t="shared" si="73"/>
        <v>4171.4384478071825</v>
      </c>
      <c r="I156" s="26">
        <f t="shared" si="73"/>
        <v>4127.8858056689141</v>
      </c>
      <c r="J156" s="26">
        <f t="shared" si="73"/>
        <v>4019.2716409581762</v>
      </c>
      <c r="K156" s="26">
        <f t="shared" si="73"/>
        <v>4062.1432473948116</v>
      </c>
      <c r="L156" s="26">
        <f t="shared" si="73"/>
        <v>4338.8944141384654</v>
      </c>
      <c r="M156" s="26">
        <f t="shared" si="73"/>
        <v>4000.6915305468306</v>
      </c>
      <c r="N156" s="26">
        <f t="shared" si="73"/>
        <v>3960.8282400702392</v>
      </c>
      <c r="O156" s="26">
        <f t="shared" si="73"/>
        <v>3791.4115091211524</v>
      </c>
      <c r="P156" s="26">
        <f t="shared" si="73"/>
        <v>3793.2522572666307</v>
      </c>
      <c r="Q156" s="26">
        <f t="shared" si="73"/>
        <v>3775.9856757537282</v>
      </c>
    </row>
    <row r="157" spans="1:17" ht="12" customHeight="1" x14ac:dyDescent="0.25">
      <c r="A157" s="25" t="s">
        <v>43</v>
      </c>
      <c r="B157" s="24">
        <f t="shared" ref="B157:Q157" si="74">IF(B103=0,0,B103/B$17)</f>
        <v>2847.5037823714279</v>
      </c>
      <c r="C157" s="24">
        <f t="shared" si="74"/>
        <v>2984.3514719210648</v>
      </c>
      <c r="D157" s="24">
        <f t="shared" si="74"/>
        <v>3012.9588195018614</v>
      </c>
      <c r="E157" s="24">
        <f t="shared" si="74"/>
        <v>3158.0529543260659</v>
      </c>
      <c r="F157" s="24">
        <f t="shared" si="74"/>
        <v>3264.3162541012807</v>
      </c>
      <c r="G157" s="24">
        <f t="shared" si="74"/>
        <v>3283.7544623729013</v>
      </c>
      <c r="H157" s="24">
        <f t="shared" si="74"/>
        <v>3337.6341978445075</v>
      </c>
      <c r="I157" s="24">
        <f t="shared" si="74"/>
        <v>3254.8510405591346</v>
      </c>
      <c r="J157" s="24">
        <f t="shared" si="74"/>
        <v>3113.1776800437779</v>
      </c>
      <c r="K157" s="24">
        <f t="shared" si="74"/>
        <v>3132.3131946776953</v>
      </c>
      <c r="L157" s="24">
        <f t="shared" si="74"/>
        <v>3377.1199265484488</v>
      </c>
      <c r="M157" s="24">
        <f t="shared" si="74"/>
        <v>3030.8569197256475</v>
      </c>
      <c r="N157" s="24">
        <f t="shared" si="74"/>
        <v>2987.6759210106416</v>
      </c>
      <c r="O157" s="24">
        <f t="shared" si="74"/>
        <v>2821.7385676076306</v>
      </c>
      <c r="P157" s="24">
        <f t="shared" si="74"/>
        <v>2833.6823583193122</v>
      </c>
      <c r="Q157" s="24">
        <f t="shared" si="74"/>
        <v>2839.6852061730115</v>
      </c>
    </row>
    <row r="158" spans="1:17" ht="12" customHeight="1" x14ac:dyDescent="0.25">
      <c r="A158" s="23" t="s">
        <v>65</v>
      </c>
      <c r="B158" s="22">
        <f t="shared" ref="B158:Q158" si="75">IF(B104=0,0,B104/B$17)</f>
        <v>1651.2246220576376</v>
      </c>
      <c r="C158" s="22">
        <f t="shared" si="75"/>
        <v>1782.03922122514</v>
      </c>
      <c r="D158" s="22">
        <f t="shared" si="75"/>
        <v>1801.5628606774951</v>
      </c>
      <c r="E158" s="22">
        <f t="shared" si="75"/>
        <v>1936.7087472471242</v>
      </c>
      <c r="F158" s="22">
        <f t="shared" si="75"/>
        <v>2028.7498790264838</v>
      </c>
      <c r="G158" s="22">
        <f t="shared" si="75"/>
        <v>2048.3745560434872</v>
      </c>
      <c r="H158" s="22">
        <f t="shared" si="75"/>
        <v>2083.5206889959422</v>
      </c>
      <c r="I158" s="22">
        <f t="shared" si="75"/>
        <v>1991.7640384248475</v>
      </c>
      <c r="J158" s="22">
        <f t="shared" si="75"/>
        <v>1843.978155761781</v>
      </c>
      <c r="K158" s="22">
        <f t="shared" si="75"/>
        <v>1863.9743149195992</v>
      </c>
      <c r="L158" s="22">
        <f t="shared" si="75"/>
        <v>2066.8062735782464</v>
      </c>
      <c r="M158" s="22">
        <f t="shared" si="75"/>
        <v>1721.9351335544127</v>
      </c>
      <c r="N158" s="22">
        <f t="shared" si="75"/>
        <v>1672.9280515909156</v>
      </c>
      <c r="O158" s="22">
        <f t="shared" si="75"/>
        <v>1524.8216884435778</v>
      </c>
      <c r="P158" s="22">
        <f t="shared" si="75"/>
        <v>1521.1053725920183</v>
      </c>
      <c r="Q158" s="22">
        <f t="shared" si="75"/>
        <v>1551.7201561131405</v>
      </c>
    </row>
    <row r="159" spans="1:17" ht="12" customHeight="1" x14ac:dyDescent="0.25">
      <c r="A159" s="23" t="s">
        <v>64</v>
      </c>
      <c r="B159" s="22">
        <f t="shared" ref="B159:Q159" si="76">IF(B105=0,0,B105/B$17)</f>
        <v>16.462672734760808</v>
      </c>
      <c r="C159" s="22">
        <f t="shared" si="76"/>
        <v>18.33412261846993</v>
      </c>
      <c r="D159" s="22">
        <f t="shared" si="76"/>
        <v>19.369347825404795</v>
      </c>
      <c r="E159" s="22">
        <f t="shared" si="76"/>
        <v>20.258644651277105</v>
      </c>
      <c r="F159" s="22">
        <f t="shared" si="76"/>
        <v>22.860376029640161</v>
      </c>
      <c r="G159" s="22">
        <f t="shared" si="76"/>
        <v>24.935518544848872</v>
      </c>
      <c r="H159" s="22">
        <f t="shared" si="76"/>
        <v>29.325967976029414</v>
      </c>
      <c r="I159" s="22">
        <f t="shared" si="76"/>
        <v>32.077617530928045</v>
      </c>
      <c r="J159" s="22">
        <f t="shared" si="76"/>
        <v>34.732239823196352</v>
      </c>
      <c r="K159" s="22">
        <f t="shared" si="76"/>
        <v>37.014105168965948</v>
      </c>
      <c r="L159" s="22">
        <f t="shared" si="76"/>
        <v>38.479486622273988</v>
      </c>
      <c r="M159" s="22">
        <f t="shared" si="76"/>
        <v>38.057034249732112</v>
      </c>
      <c r="N159" s="22">
        <f t="shared" si="76"/>
        <v>37.449871868539837</v>
      </c>
      <c r="O159" s="22">
        <f t="shared" si="76"/>
        <v>35.55789880887157</v>
      </c>
      <c r="P159" s="22">
        <f t="shared" si="76"/>
        <v>35.493898165439596</v>
      </c>
      <c r="Q159" s="22">
        <f t="shared" si="76"/>
        <v>35.193861215255595</v>
      </c>
    </row>
    <row r="160" spans="1:17" ht="12" customHeight="1" x14ac:dyDescent="0.25">
      <c r="A160" s="23" t="s">
        <v>63</v>
      </c>
      <c r="B160" s="22">
        <f t="shared" ref="B160:Q160" si="77">IF(B106=0,0,B106/B$17)</f>
        <v>792.17296829700831</v>
      </c>
      <c r="C160" s="22">
        <f t="shared" si="77"/>
        <v>798.04402307942325</v>
      </c>
      <c r="D160" s="22">
        <f t="shared" si="77"/>
        <v>804.00543092587964</v>
      </c>
      <c r="E160" s="22">
        <f t="shared" si="77"/>
        <v>811.17495286165979</v>
      </c>
      <c r="F160" s="22">
        <f t="shared" si="77"/>
        <v>820.25068188821399</v>
      </c>
      <c r="G160" s="22">
        <f t="shared" si="77"/>
        <v>818.73076088457867</v>
      </c>
      <c r="H160" s="22">
        <f t="shared" si="77"/>
        <v>826.07266730998049</v>
      </c>
      <c r="I160" s="22">
        <f t="shared" si="77"/>
        <v>827.15925563434814</v>
      </c>
      <c r="J160" s="22">
        <f t="shared" si="77"/>
        <v>827.10219631074699</v>
      </c>
      <c r="K160" s="22">
        <f t="shared" si="77"/>
        <v>822.43929335088433</v>
      </c>
      <c r="L160" s="22">
        <f t="shared" si="77"/>
        <v>841.82039208350886</v>
      </c>
      <c r="M160" s="22">
        <f t="shared" si="77"/>
        <v>847.50058806925574</v>
      </c>
      <c r="N160" s="22">
        <f t="shared" si="77"/>
        <v>851.6449668758778</v>
      </c>
      <c r="O160" s="22">
        <f t="shared" si="77"/>
        <v>849.13173789048244</v>
      </c>
      <c r="P160" s="22">
        <f t="shared" si="77"/>
        <v>858.63415842977133</v>
      </c>
      <c r="Q160" s="22">
        <f t="shared" si="77"/>
        <v>845.51112524934399</v>
      </c>
    </row>
    <row r="161" spans="1:17" ht="12" customHeight="1" x14ac:dyDescent="0.25">
      <c r="A161" s="21" t="s">
        <v>62</v>
      </c>
      <c r="B161" s="20">
        <f t="shared" ref="B161:Q161" si="78">IF(B107=0,0,B107/B$17)</f>
        <v>387.64351928202126</v>
      </c>
      <c r="C161" s="20">
        <f t="shared" si="78"/>
        <v>385.93410499803235</v>
      </c>
      <c r="D161" s="20">
        <f t="shared" si="78"/>
        <v>388.02118007308184</v>
      </c>
      <c r="E161" s="20">
        <f t="shared" si="78"/>
        <v>389.91060956600506</v>
      </c>
      <c r="F161" s="20">
        <f t="shared" si="78"/>
        <v>392.45531715694284</v>
      </c>
      <c r="G161" s="20">
        <f t="shared" si="78"/>
        <v>391.7136268999862</v>
      </c>
      <c r="H161" s="20">
        <f t="shared" si="78"/>
        <v>398.71487356255517</v>
      </c>
      <c r="I161" s="20">
        <f t="shared" si="78"/>
        <v>403.85012896901134</v>
      </c>
      <c r="J161" s="20">
        <f t="shared" si="78"/>
        <v>407.36508814805319</v>
      </c>
      <c r="K161" s="20">
        <f t="shared" si="78"/>
        <v>408.88548123824631</v>
      </c>
      <c r="L161" s="20">
        <f t="shared" si="78"/>
        <v>430.01377426442042</v>
      </c>
      <c r="M161" s="20">
        <f t="shared" si="78"/>
        <v>423.36416385224618</v>
      </c>
      <c r="N161" s="20">
        <f t="shared" si="78"/>
        <v>425.65303067530789</v>
      </c>
      <c r="O161" s="20">
        <f t="shared" si="78"/>
        <v>412.22724246469909</v>
      </c>
      <c r="P161" s="20">
        <f t="shared" si="78"/>
        <v>418.44892913208344</v>
      </c>
      <c r="Q161" s="20">
        <f t="shared" si="78"/>
        <v>407.26006359527094</v>
      </c>
    </row>
    <row r="162" spans="1:17" ht="12" customHeight="1" x14ac:dyDescent="0.25">
      <c r="A162" s="19" t="s">
        <v>66</v>
      </c>
      <c r="B162" s="18">
        <f t="shared" ref="B162:Q162" si="79">IF(B108=0,0,B108/B$17)</f>
        <v>601.44361498831131</v>
      </c>
      <c r="C162" s="18">
        <f t="shared" si="79"/>
        <v>627.19009346338032</v>
      </c>
      <c r="D162" s="18">
        <f t="shared" si="79"/>
        <v>663.24254557722884</v>
      </c>
      <c r="E162" s="18">
        <f t="shared" si="79"/>
        <v>711.17368924461471</v>
      </c>
      <c r="F162" s="18">
        <f t="shared" si="79"/>
        <v>755.77051093577802</v>
      </c>
      <c r="G162" s="18">
        <f t="shared" si="79"/>
        <v>793.55617028937854</v>
      </c>
      <c r="H162" s="18">
        <f t="shared" si="79"/>
        <v>833.80424996267448</v>
      </c>
      <c r="I162" s="18">
        <f t="shared" si="79"/>
        <v>873.03476510977919</v>
      </c>
      <c r="J162" s="18">
        <f t="shared" si="79"/>
        <v>906.09396091439794</v>
      </c>
      <c r="K162" s="18">
        <f t="shared" si="79"/>
        <v>929.83005271711681</v>
      </c>
      <c r="L162" s="18">
        <f t="shared" si="79"/>
        <v>961.77448759001618</v>
      </c>
      <c r="M162" s="18">
        <f t="shared" si="79"/>
        <v>969.83461082118299</v>
      </c>
      <c r="N162" s="18">
        <f t="shared" si="79"/>
        <v>973.15231905959752</v>
      </c>
      <c r="O162" s="18">
        <f t="shared" si="79"/>
        <v>969.67294151352246</v>
      </c>
      <c r="P162" s="18">
        <f t="shared" si="79"/>
        <v>959.56989894731839</v>
      </c>
      <c r="Q162" s="18">
        <f t="shared" si="79"/>
        <v>936.30046958071671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1528.8066171650198</v>
      </c>
      <c r="C164" s="31">
        <f t="shared" si="80"/>
        <v>1654.5276785713777</v>
      </c>
      <c r="D164" s="31">
        <f t="shared" si="80"/>
        <v>1680.5890328428227</v>
      </c>
      <c r="E164" s="31">
        <f t="shared" si="80"/>
        <v>1787.4575523977221</v>
      </c>
      <c r="F164" s="31">
        <f t="shared" si="80"/>
        <v>1872.8298313903392</v>
      </c>
      <c r="G164" s="31">
        <f t="shared" si="80"/>
        <v>1922.1297075252319</v>
      </c>
      <c r="H164" s="31">
        <f t="shared" si="80"/>
        <v>2017.7795303692046</v>
      </c>
      <c r="I164" s="31">
        <f t="shared" si="80"/>
        <v>1991.5460235621981</v>
      </c>
      <c r="J164" s="31">
        <f t="shared" si="80"/>
        <v>1931.0055970949932</v>
      </c>
      <c r="K164" s="31">
        <f t="shared" si="80"/>
        <v>1953.4034823727336</v>
      </c>
      <c r="L164" s="31">
        <f t="shared" si="80"/>
        <v>2159.2230345018684</v>
      </c>
      <c r="M164" s="31">
        <f t="shared" si="80"/>
        <v>1972.858947477625</v>
      </c>
      <c r="N164" s="31">
        <f t="shared" si="80"/>
        <v>1959.5116077442635</v>
      </c>
      <c r="O164" s="31">
        <f t="shared" si="80"/>
        <v>1856.785309147205</v>
      </c>
      <c r="P164" s="31">
        <f t="shared" si="80"/>
        <v>1897.3897151270303</v>
      </c>
      <c r="Q164" s="31">
        <f t="shared" si="80"/>
        <v>1918.2070509780103</v>
      </c>
    </row>
    <row r="165" spans="1:17" ht="12" customHeight="1" x14ac:dyDescent="0.25">
      <c r="A165" s="23" t="s">
        <v>65</v>
      </c>
      <c r="B165" s="22">
        <f t="shared" ref="B165:Q165" si="81">IF(B111=0,0,B111/B$17)</f>
        <v>892.30790760928403</v>
      </c>
      <c r="C165" s="22">
        <f t="shared" si="81"/>
        <v>990.47967754333058</v>
      </c>
      <c r="D165" s="22">
        <f t="shared" si="81"/>
        <v>1008.0008055941398</v>
      </c>
      <c r="E165" s="22">
        <f t="shared" si="81"/>
        <v>1100.5499730238139</v>
      </c>
      <c r="F165" s="22">
        <f t="shared" si="81"/>
        <v>1167.4276660873511</v>
      </c>
      <c r="G165" s="22">
        <f t="shared" si="81"/>
        <v>1201.1374736039932</v>
      </c>
      <c r="H165" s="22">
        <f t="shared" si="81"/>
        <v>1256.980640617116</v>
      </c>
      <c r="I165" s="22">
        <f t="shared" si="81"/>
        <v>1214.3311720602981</v>
      </c>
      <c r="J165" s="22">
        <f t="shared" si="81"/>
        <v>1132.9818839807217</v>
      </c>
      <c r="K165" s="22">
        <f t="shared" si="81"/>
        <v>1143.8064735665253</v>
      </c>
      <c r="L165" s="22">
        <f t="shared" si="81"/>
        <v>1309.2932187054923</v>
      </c>
      <c r="M165" s="22">
        <f t="shared" si="81"/>
        <v>1105.0212348995642</v>
      </c>
      <c r="N165" s="22">
        <f t="shared" si="81"/>
        <v>1082.8927524465175</v>
      </c>
      <c r="O165" s="22">
        <f t="shared" si="81"/>
        <v>988.72489329054383</v>
      </c>
      <c r="P165" s="22">
        <f t="shared" si="81"/>
        <v>1004.8765677299592</v>
      </c>
      <c r="Q165" s="22">
        <f t="shared" si="81"/>
        <v>1034.4575612749336</v>
      </c>
    </row>
    <row r="166" spans="1:17" ht="12" customHeight="1" x14ac:dyDescent="0.25">
      <c r="A166" s="23" t="s">
        <v>64</v>
      </c>
      <c r="B166" s="30">
        <f t="shared" ref="B166:Q166" si="82">IF(B112=0,0,B112/B$17)</f>
        <v>25.605100895293784</v>
      </c>
      <c r="C166" s="30">
        <f t="shared" si="82"/>
        <v>29.713855302231803</v>
      </c>
      <c r="D166" s="30">
        <f t="shared" si="82"/>
        <v>32.430390100223057</v>
      </c>
      <c r="E166" s="30">
        <f t="shared" si="82"/>
        <v>35.03073135395492</v>
      </c>
      <c r="F166" s="30">
        <f t="shared" si="82"/>
        <v>41.246918899349033</v>
      </c>
      <c r="G166" s="30">
        <f t="shared" si="82"/>
        <v>46.693271547405658</v>
      </c>
      <c r="H166" s="30">
        <f t="shared" si="82"/>
        <v>57.580757323957236</v>
      </c>
      <c r="I166" s="30">
        <f t="shared" si="82"/>
        <v>65.351696228251953</v>
      </c>
      <c r="J166" s="30">
        <f t="shared" si="82"/>
        <v>74.220547764315967</v>
      </c>
      <c r="K166" s="30">
        <f t="shared" si="82"/>
        <v>83.109797486900433</v>
      </c>
      <c r="L166" s="30">
        <f t="shared" si="82"/>
        <v>90.359179849846569</v>
      </c>
      <c r="M166" s="30">
        <f t="shared" si="82"/>
        <v>92.734987611786266</v>
      </c>
      <c r="N166" s="30">
        <f t="shared" si="82"/>
        <v>95.515975245107754</v>
      </c>
      <c r="O166" s="30">
        <f t="shared" si="82"/>
        <v>94.684781091578216</v>
      </c>
      <c r="P166" s="30">
        <f t="shared" si="82"/>
        <v>101.03805213810963</v>
      </c>
      <c r="Q166" s="30">
        <f t="shared" si="82"/>
        <v>105.46191971342873</v>
      </c>
    </row>
    <row r="167" spans="1:17" ht="12" customHeight="1" x14ac:dyDescent="0.25">
      <c r="A167" s="23" t="s">
        <v>63</v>
      </c>
      <c r="B167" s="22">
        <f t="shared" ref="B167:Q167" si="83">IF(B113=0,0,B113/B$17)</f>
        <v>401.74127369104133</v>
      </c>
      <c r="C167" s="22">
        <f t="shared" si="83"/>
        <v>411.11358064731166</v>
      </c>
      <c r="D167" s="22">
        <f t="shared" si="83"/>
        <v>417.75093215375006</v>
      </c>
      <c r="E167" s="22">
        <f t="shared" si="83"/>
        <v>425.30465840412512</v>
      </c>
      <c r="F167" s="22">
        <f t="shared" si="83"/>
        <v>435.71149167412329</v>
      </c>
      <c r="G167" s="22">
        <f t="shared" si="83"/>
        <v>441.82515120153488</v>
      </c>
      <c r="H167" s="22">
        <f t="shared" si="83"/>
        <v>454.45509649007863</v>
      </c>
      <c r="I167" s="22">
        <f t="shared" si="83"/>
        <v>461.61115783104964</v>
      </c>
      <c r="J167" s="22">
        <f t="shared" si="83"/>
        <v>469.85848923896788</v>
      </c>
      <c r="K167" s="22">
        <f t="shared" si="83"/>
        <v>472.66740723339194</v>
      </c>
      <c r="L167" s="22">
        <f t="shared" si="83"/>
        <v>491.45442945979471</v>
      </c>
      <c r="M167" s="22">
        <f t="shared" si="83"/>
        <v>503.65032205656854</v>
      </c>
      <c r="N167" s="22">
        <f t="shared" si="83"/>
        <v>508.1818080529452</v>
      </c>
      <c r="O167" s="22">
        <f t="shared" si="83"/>
        <v>507.41908433460435</v>
      </c>
      <c r="P167" s="22">
        <f t="shared" si="83"/>
        <v>517.95650160447587</v>
      </c>
      <c r="Q167" s="22">
        <f t="shared" si="83"/>
        <v>511.06275529313262</v>
      </c>
    </row>
    <row r="168" spans="1:17" ht="12" customHeight="1" x14ac:dyDescent="0.25">
      <c r="A168" s="29" t="s">
        <v>62</v>
      </c>
      <c r="B168" s="18">
        <f t="shared" ref="B168:Q168" si="84">IF(B114=0,0,B114/B$17)</f>
        <v>209.15233496940064</v>
      </c>
      <c r="C168" s="18">
        <f t="shared" si="84"/>
        <v>223.2205650785038</v>
      </c>
      <c r="D168" s="18">
        <f t="shared" si="84"/>
        <v>222.40690499470966</v>
      </c>
      <c r="E168" s="18">
        <f t="shared" si="84"/>
        <v>226.57218961582856</v>
      </c>
      <c r="F168" s="18">
        <f t="shared" si="84"/>
        <v>228.44375472951606</v>
      </c>
      <c r="G168" s="18">
        <f t="shared" si="84"/>
        <v>232.47381117229813</v>
      </c>
      <c r="H168" s="18">
        <f t="shared" si="84"/>
        <v>248.76303593805267</v>
      </c>
      <c r="I168" s="18">
        <f t="shared" si="84"/>
        <v>250.25199744259879</v>
      </c>
      <c r="J168" s="18">
        <f t="shared" si="84"/>
        <v>253.94467611098756</v>
      </c>
      <c r="K168" s="18">
        <f t="shared" si="84"/>
        <v>253.81980408591596</v>
      </c>
      <c r="L168" s="18">
        <f t="shared" si="84"/>
        <v>268.11620648673482</v>
      </c>
      <c r="M168" s="18">
        <f t="shared" si="84"/>
        <v>271.45240290970594</v>
      </c>
      <c r="N168" s="18">
        <f t="shared" si="84"/>
        <v>272.92107199969331</v>
      </c>
      <c r="O168" s="18">
        <f t="shared" si="84"/>
        <v>265.95655043047856</v>
      </c>
      <c r="P168" s="18">
        <f t="shared" si="84"/>
        <v>273.51859365448536</v>
      </c>
      <c r="Q168" s="18">
        <f t="shared" si="84"/>
        <v>267.22481469651518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421.63535702329898</v>
      </c>
      <c r="C170" s="26">
        <f t="shared" si="85"/>
        <v>425.96274926141854</v>
      </c>
      <c r="D170" s="26">
        <f t="shared" si="85"/>
        <v>437.10007609516509</v>
      </c>
      <c r="E170" s="26">
        <f t="shared" si="85"/>
        <v>468.06142329501</v>
      </c>
      <c r="F170" s="26">
        <f t="shared" si="85"/>
        <v>491.12571198704808</v>
      </c>
      <c r="G170" s="26">
        <f t="shared" si="85"/>
        <v>484.78735854861674</v>
      </c>
      <c r="H170" s="26">
        <f t="shared" si="85"/>
        <v>470.10696946835333</v>
      </c>
      <c r="I170" s="26">
        <f t="shared" si="85"/>
        <v>458.19456151906581</v>
      </c>
      <c r="J170" s="26">
        <f t="shared" si="85"/>
        <v>433.41451290707045</v>
      </c>
      <c r="K170" s="26">
        <f t="shared" si="85"/>
        <v>418.89528464955026</v>
      </c>
      <c r="L170" s="26">
        <f t="shared" si="85"/>
        <v>445.97263025356307</v>
      </c>
      <c r="M170" s="26">
        <f t="shared" si="85"/>
        <v>370.53753905195555</v>
      </c>
      <c r="N170" s="26">
        <f t="shared" si="85"/>
        <v>362.97022885792217</v>
      </c>
      <c r="O170" s="26">
        <f t="shared" si="85"/>
        <v>344.92381522683849</v>
      </c>
      <c r="P170" s="26">
        <f t="shared" si="85"/>
        <v>336.70836946368456</v>
      </c>
      <c r="Q170" s="26">
        <f t="shared" si="85"/>
        <v>353.0631015117101</v>
      </c>
    </row>
    <row r="171" spans="1:17" ht="12" customHeight="1" x14ac:dyDescent="0.25">
      <c r="A171" s="25" t="s">
        <v>43</v>
      </c>
      <c r="B171" s="24">
        <f t="shared" ref="B171:Q171" si="86">IF(B117=0,0,B117/B$17)</f>
        <v>421.63535702329898</v>
      </c>
      <c r="C171" s="24">
        <f t="shared" si="86"/>
        <v>425.96274926141854</v>
      </c>
      <c r="D171" s="24">
        <f t="shared" si="86"/>
        <v>437.10007609516509</v>
      </c>
      <c r="E171" s="24">
        <f t="shared" si="86"/>
        <v>468.06142329501</v>
      </c>
      <c r="F171" s="24">
        <f t="shared" si="86"/>
        <v>491.12571198704808</v>
      </c>
      <c r="G171" s="24">
        <f t="shared" si="86"/>
        <v>484.78735854861674</v>
      </c>
      <c r="H171" s="24">
        <f t="shared" si="86"/>
        <v>470.10696946835333</v>
      </c>
      <c r="I171" s="24">
        <f t="shared" si="86"/>
        <v>458.19456151906581</v>
      </c>
      <c r="J171" s="24">
        <f t="shared" si="86"/>
        <v>433.41451290707045</v>
      </c>
      <c r="K171" s="24">
        <f t="shared" si="86"/>
        <v>418.89528464955026</v>
      </c>
      <c r="L171" s="24">
        <f t="shared" si="86"/>
        <v>445.97263025356307</v>
      </c>
      <c r="M171" s="24">
        <f t="shared" si="86"/>
        <v>370.53753905195555</v>
      </c>
      <c r="N171" s="24">
        <f t="shared" si="86"/>
        <v>362.97022885792217</v>
      </c>
      <c r="O171" s="24">
        <f t="shared" si="86"/>
        <v>344.92381522683849</v>
      </c>
      <c r="P171" s="24">
        <f t="shared" si="86"/>
        <v>336.70836946368456</v>
      </c>
      <c r="Q171" s="24">
        <f t="shared" si="86"/>
        <v>353.0631015117101</v>
      </c>
    </row>
    <row r="172" spans="1:17" ht="12" customHeight="1" x14ac:dyDescent="0.25">
      <c r="A172" s="23" t="s">
        <v>65</v>
      </c>
      <c r="B172" s="22">
        <f t="shared" ref="B172:Q172" si="87">IF(B118=0,0,B118/B$17)</f>
        <v>231.68447571480587</v>
      </c>
      <c r="C172" s="22">
        <f t="shared" si="87"/>
        <v>245.37842648556878</v>
      </c>
      <c r="D172" s="22">
        <f t="shared" si="87"/>
        <v>251.41723492636714</v>
      </c>
      <c r="E172" s="22">
        <f t="shared" si="87"/>
        <v>277.85103499589974</v>
      </c>
      <c r="F172" s="22">
        <f t="shared" si="87"/>
        <v>297.46148316258109</v>
      </c>
      <c r="G172" s="22">
        <f t="shared" si="87"/>
        <v>294.30518483934674</v>
      </c>
      <c r="H172" s="22">
        <f t="shared" si="87"/>
        <v>286.10461950468937</v>
      </c>
      <c r="I172" s="22">
        <f t="shared" si="87"/>
        <v>273.26803407759775</v>
      </c>
      <c r="J172" s="22">
        <f t="shared" si="87"/>
        <v>251.66747474665789</v>
      </c>
      <c r="K172" s="22">
        <f t="shared" si="87"/>
        <v>245.86403287131009</v>
      </c>
      <c r="L172" s="22">
        <f t="shared" si="87"/>
        <v>268.89865791175015</v>
      </c>
      <c r="M172" s="22">
        <f t="shared" si="87"/>
        <v>209.07018886967427</v>
      </c>
      <c r="N172" s="22">
        <f t="shared" si="87"/>
        <v>201.44715216677818</v>
      </c>
      <c r="O172" s="22">
        <f t="shared" si="87"/>
        <v>186.61270823707048</v>
      </c>
      <c r="P172" s="22">
        <f t="shared" si="87"/>
        <v>181.9102014262522</v>
      </c>
      <c r="Q172" s="22">
        <f t="shared" si="87"/>
        <v>196.35960544969174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136.74803828378228</v>
      </c>
      <c r="C174" s="22">
        <f t="shared" si="89"/>
        <v>134.97786405297734</v>
      </c>
      <c r="D174" s="22">
        <f t="shared" si="89"/>
        <v>137.08160440820242</v>
      </c>
      <c r="E174" s="22">
        <f t="shared" si="89"/>
        <v>141.68484015670887</v>
      </c>
      <c r="F174" s="22">
        <f t="shared" si="89"/>
        <v>143.28141247345135</v>
      </c>
      <c r="G174" s="22">
        <f t="shared" si="89"/>
        <v>141.27481374132751</v>
      </c>
      <c r="H174" s="22">
        <f t="shared" si="89"/>
        <v>139.00661184351716</v>
      </c>
      <c r="I174" s="22">
        <f t="shared" si="89"/>
        <v>136.85924498908403</v>
      </c>
      <c r="J174" s="22">
        <f t="shared" si="89"/>
        <v>132.73821111199547</v>
      </c>
      <c r="K174" s="22">
        <f t="shared" si="89"/>
        <v>124.37349913806993</v>
      </c>
      <c r="L174" s="22">
        <f t="shared" si="89"/>
        <v>125.6281064070223</v>
      </c>
      <c r="M174" s="22">
        <f t="shared" si="89"/>
        <v>114.67331296340939</v>
      </c>
      <c r="N174" s="22">
        <f t="shared" si="89"/>
        <v>113.78675193255748</v>
      </c>
      <c r="O174" s="22">
        <f t="shared" si="89"/>
        <v>112.49193265137804</v>
      </c>
      <c r="P174" s="22">
        <f t="shared" si="89"/>
        <v>109.60639474655565</v>
      </c>
      <c r="Q174" s="22">
        <f t="shared" si="89"/>
        <v>112.78886558313391</v>
      </c>
    </row>
    <row r="175" spans="1:17" ht="12" customHeight="1" x14ac:dyDescent="0.25">
      <c r="A175" s="21" t="s">
        <v>62</v>
      </c>
      <c r="B175" s="20">
        <f t="shared" ref="B175:Q175" si="90">IF(B121=0,0,B121/B$17)</f>
        <v>53.202843024710852</v>
      </c>
      <c r="C175" s="20">
        <f t="shared" si="90"/>
        <v>45.606458722872375</v>
      </c>
      <c r="D175" s="20">
        <f t="shared" si="90"/>
        <v>48.60123676059554</v>
      </c>
      <c r="E175" s="20">
        <f t="shared" si="90"/>
        <v>48.525548142401419</v>
      </c>
      <c r="F175" s="20">
        <f t="shared" si="90"/>
        <v>50.382816351015592</v>
      </c>
      <c r="G175" s="20">
        <f t="shared" si="90"/>
        <v>49.20735996794248</v>
      </c>
      <c r="H175" s="20">
        <f t="shared" si="90"/>
        <v>44.995738120146811</v>
      </c>
      <c r="I175" s="20">
        <f t="shared" si="90"/>
        <v>48.067282452384021</v>
      </c>
      <c r="J175" s="20">
        <f t="shared" si="90"/>
        <v>49.008827048417139</v>
      </c>
      <c r="K175" s="20">
        <f t="shared" si="90"/>
        <v>48.657752640170294</v>
      </c>
      <c r="L175" s="20">
        <f t="shared" si="90"/>
        <v>51.445865934790582</v>
      </c>
      <c r="M175" s="20">
        <f t="shared" si="90"/>
        <v>46.794037218871935</v>
      </c>
      <c r="N175" s="20">
        <f t="shared" si="90"/>
        <v>47.736324758586505</v>
      </c>
      <c r="O175" s="20">
        <f t="shared" si="90"/>
        <v>45.819174338389914</v>
      </c>
      <c r="P175" s="20">
        <f t="shared" si="90"/>
        <v>45.191773290876739</v>
      </c>
      <c r="Q175" s="20">
        <f t="shared" si="90"/>
        <v>43.91463047888449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14471308</v>
      </c>
      <c r="C3" s="93">
        <f t="shared" si="0"/>
        <v>14622972</v>
      </c>
      <c r="D3" s="93">
        <f t="shared" si="0"/>
        <v>14839410</v>
      </c>
      <c r="E3" s="93">
        <f t="shared" si="0"/>
        <v>15212086.000000004</v>
      </c>
      <c r="F3" s="93">
        <f t="shared" si="0"/>
        <v>15562345.000000004</v>
      </c>
      <c r="G3" s="93">
        <f t="shared" si="0"/>
        <v>15784301</v>
      </c>
      <c r="H3" s="93">
        <f t="shared" si="0"/>
        <v>16215907</v>
      </c>
      <c r="I3" s="93">
        <f t="shared" si="0"/>
        <v>16611523</v>
      </c>
      <c r="J3" s="93">
        <f t="shared" si="0"/>
        <v>17130134.999999996</v>
      </c>
      <c r="K3" s="93">
        <f t="shared" si="0"/>
        <v>17475159.999999996</v>
      </c>
      <c r="L3" s="93">
        <f t="shared" si="0"/>
        <v>17763324</v>
      </c>
      <c r="M3" s="93">
        <f t="shared" si="0"/>
        <v>18011259.999999996</v>
      </c>
      <c r="N3" s="93">
        <f t="shared" si="0"/>
        <v>18281225.999999996</v>
      </c>
      <c r="O3" s="93">
        <f t="shared" si="0"/>
        <v>18447647</v>
      </c>
      <c r="P3" s="93">
        <f t="shared" si="0"/>
        <v>18516002.999999996</v>
      </c>
      <c r="Q3" s="93">
        <f t="shared" si="0"/>
        <v>18579825.999999993</v>
      </c>
    </row>
    <row r="4" spans="1:17" ht="12.95" customHeight="1" x14ac:dyDescent="0.25">
      <c r="A4" s="89" t="s">
        <v>65</v>
      </c>
      <c r="B4" s="88">
        <f t="shared" ref="B4" si="1">SUM(B5:B13)</f>
        <v>14471308</v>
      </c>
      <c r="C4" s="88">
        <f t="shared" ref="C4:Q4" si="2">SUM(C5:C13)</f>
        <v>14622972</v>
      </c>
      <c r="D4" s="88">
        <f t="shared" si="2"/>
        <v>14839410</v>
      </c>
      <c r="E4" s="88">
        <f t="shared" si="2"/>
        <v>15212086.000000004</v>
      </c>
      <c r="F4" s="88">
        <f t="shared" si="2"/>
        <v>15562345.000000004</v>
      </c>
      <c r="G4" s="88">
        <f t="shared" si="2"/>
        <v>15784301</v>
      </c>
      <c r="H4" s="88">
        <f t="shared" si="2"/>
        <v>16215907</v>
      </c>
      <c r="I4" s="88">
        <f t="shared" si="2"/>
        <v>16611523</v>
      </c>
      <c r="J4" s="88">
        <f t="shared" si="2"/>
        <v>17130134.999999996</v>
      </c>
      <c r="K4" s="88">
        <f t="shared" si="2"/>
        <v>17475159.999999996</v>
      </c>
      <c r="L4" s="88">
        <f t="shared" si="2"/>
        <v>17763324</v>
      </c>
      <c r="M4" s="88">
        <f t="shared" si="2"/>
        <v>18011259.999999996</v>
      </c>
      <c r="N4" s="88">
        <f t="shared" si="2"/>
        <v>18281225.999999996</v>
      </c>
      <c r="O4" s="88">
        <f t="shared" si="2"/>
        <v>18447647</v>
      </c>
      <c r="P4" s="88">
        <f t="shared" si="2"/>
        <v>18516002.999999996</v>
      </c>
      <c r="Q4" s="88">
        <f t="shared" si="2"/>
        <v>18579825.999999993</v>
      </c>
    </row>
    <row r="5" spans="1:17" ht="12" customHeight="1" x14ac:dyDescent="0.25">
      <c r="A5" s="87" t="s">
        <v>58</v>
      </c>
      <c r="B5" s="86">
        <v>276662</v>
      </c>
      <c r="C5" s="86">
        <v>315832</v>
      </c>
      <c r="D5" s="86">
        <v>316961</v>
      </c>
      <c r="E5" s="86">
        <v>317298.00000000012</v>
      </c>
      <c r="F5" s="86">
        <v>337536.00000000006</v>
      </c>
      <c r="G5" s="86">
        <v>339383</v>
      </c>
      <c r="H5" s="86">
        <v>339563</v>
      </c>
      <c r="I5" s="86">
        <v>341289.00000000012</v>
      </c>
      <c r="J5" s="86">
        <v>352969.99999999994</v>
      </c>
      <c r="K5" s="86">
        <v>362165.99999999994</v>
      </c>
      <c r="L5" s="86">
        <v>318265.99999999988</v>
      </c>
      <c r="M5" s="86">
        <v>317772</v>
      </c>
      <c r="N5" s="86">
        <v>302639.99999999994</v>
      </c>
      <c r="O5" s="86">
        <v>231818</v>
      </c>
      <c r="P5" s="86">
        <v>216511.99999999997</v>
      </c>
      <c r="Q5" s="86">
        <v>191302.99999999994</v>
      </c>
    </row>
    <row r="6" spans="1:17" ht="12" customHeight="1" x14ac:dyDescent="0.25">
      <c r="A6" s="87" t="s">
        <v>84</v>
      </c>
      <c r="B6" s="86">
        <v>788196</v>
      </c>
      <c r="C6" s="86">
        <v>755453</v>
      </c>
      <c r="D6" s="86">
        <v>736507</v>
      </c>
      <c r="E6" s="86">
        <v>678363.00000000012</v>
      </c>
      <c r="F6" s="86">
        <v>644246.00000000012</v>
      </c>
      <c r="G6" s="86">
        <v>636573</v>
      </c>
      <c r="H6" s="86">
        <v>648146</v>
      </c>
      <c r="I6" s="86">
        <v>672582</v>
      </c>
      <c r="J6" s="86">
        <v>717302.99999999977</v>
      </c>
      <c r="K6" s="86">
        <v>718871.99999999977</v>
      </c>
      <c r="L6" s="86">
        <v>720998</v>
      </c>
      <c r="M6" s="86">
        <v>760778.99999999977</v>
      </c>
      <c r="N6" s="86">
        <v>785663.99999999988</v>
      </c>
      <c r="O6" s="86">
        <v>810747</v>
      </c>
      <c r="P6" s="86">
        <v>820244.99999999977</v>
      </c>
      <c r="Q6" s="86">
        <v>788424.99999999977</v>
      </c>
    </row>
    <row r="7" spans="1:17" ht="12" customHeight="1" x14ac:dyDescent="0.25">
      <c r="A7" s="87" t="s">
        <v>110</v>
      </c>
      <c r="B7" s="86">
        <v>4409277</v>
      </c>
      <c r="C7" s="86">
        <v>4216991</v>
      </c>
      <c r="D7" s="86">
        <v>4185747</v>
      </c>
      <c r="E7" s="86">
        <v>4171358.0000000009</v>
      </c>
      <c r="F7" s="86">
        <v>4147402.0000000009</v>
      </c>
      <c r="G7" s="86">
        <v>4140242</v>
      </c>
      <c r="H7" s="86">
        <v>3700338</v>
      </c>
      <c r="I7" s="86">
        <v>3632031</v>
      </c>
      <c r="J7" s="86">
        <v>3628096.9999999991</v>
      </c>
      <c r="K7" s="86">
        <v>3402723.9999999986</v>
      </c>
      <c r="L7" s="86">
        <v>3256063</v>
      </c>
      <c r="M7" s="86">
        <v>3192625.9999999995</v>
      </c>
      <c r="N7" s="86">
        <v>3033078.9999999995</v>
      </c>
      <c r="O7" s="86">
        <v>3316211</v>
      </c>
      <c r="P7" s="86">
        <v>3373998.9999999995</v>
      </c>
      <c r="Q7" s="86">
        <v>3933391.9999999972</v>
      </c>
    </row>
    <row r="8" spans="1:17" ht="12" customHeight="1" x14ac:dyDescent="0.25">
      <c r="A8" s="87" t="s">
        <v>109</v>
      </c>
      <c r="B8" s="86">
        <v>3311660</v>
      </c>
      <c r="C8" s="86">
        <v>3598691.0000000005</v>
      </c>
      <c r="D8" s="86">
        <v>3795090</v>
      </c>
      <c r="E8" s="86">
        <v>4277308.0000000009</v>
      </c>
      <c r="F8" s="86">
        <v>4584799.0000000009</v>
      </c>
      <c r="G8" s="86">
        <v>4583122</v>
      </c>
      <c r="H8" s="86">
        <v>5155233.0000000009</v>
      </c>
      <c r="I8" s="86">
        <v>5353027.0000000009</v>
      </c>
      <c r="J8" s="86">
        <v>5502315.9999999991</v>
      </c>
      <c r="K8" s="86">
        <v>5579233.9999999991</v>
      </c>
      <c r="L8" s="86">
        <v>5908643</v>
      </c>
      <c r="M8" s="86">
        <v>5438966.9999999991</v>
      </c>
      <c r="N8" s="86">
        <v>5710488.9999999991</v>
      </c>
      <c r="O8" s="86">
        <v>5369652</v>
      </c>
      <c r="P8" s="86">
        <v>5255274.9999999991</v>
      </c>
      <c r="Q8" s="86">
        <v>5016870.9999999972</v>
      </c>
    </row>
    <row r="9" spans="1:17" ht="12" customHeight="1" x14ac:dyDescent="0.25">
      <c r="A9" s="87" t="s">
        <v>55</v>
      </c>
      <c r="B9" s="86">
        <v>3714929</v>
      </c>
      <c r="C9" s="86">
        <v>3519754</v>
      </c>
      <c r="D9" s="86">
        <v>3400439</v>
      </c>
      <c r="E9" s="86">
        <v>3128955.0000000009</v>
      </c>
      <c r="F9" s="86">
        <v>3016540.0000000009</v>
      </c>
      <c r="G9" s="86">
        <v>2982418</v>
      </c>
      <c r="H9" s="86">
        <v>3002491.0000000005</v>
      </c>
      <c r="I9" s="86">
        <v>3066819</v>
      </c>
      <c r="J9" s="86">
        <v>3308445</v>
      </c>
      <c r="K9" s="86">
        <v>3676246.9999999991</v>
      </c>
      <c r="L9" s="86">
        <v>3697161.9999999995</v>
      </c>
      <c r="M9" s="86">
        <v>4261878.9999999991</v>
      </c>
      <c r="N9" s="86">
        <v>4452186.9999999981</v>
      </c>
      <c r="O9" s="86">
        <v>4692154.9999999991</v>
      </c>
      <c r="P9" s="86">
        <v>4821023.9999999991</v>
      </c>
      <c r="Q9" s="86">
        <v>4643116.9999999972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4994</v>
      </c>
      <c r="H10" s="86">
        <v>6860</v>
      </c>
      <c r="I10" s="86">
        <v>10653</v>
      </c>
      <c r="J10" s="86">
        <v>16032.999999999996</v>
      </c>
      <c r="K10" s="86">
        <v>22153.999999999996</v>
      </c>
      <c r="L10" s="86">
        <v>24421.999999999996</v>
      </c>
      <c r="M10" s="86">
        <v>31793.999999999993</v>
      </c>
      <c r="N10" s="86">
        <v>35029.999999999993</v>
      </c>
      <c r="O10" s="86">
        <v>38520</v>
      </c>
      <c r="P10" s="86">
        <v>40194</v>
      </c>
      <c r="Q10" s="86">
        <v>38731.999999999985</v>
      </c>
    </row>
    <row r="11" spans="1:17" ht="12" customHeight="1" x14ac:dyDescent="0.25">
      <c r="A11" s="87" t="s">
        <v>61</v>
      </c>
      <c r="B11" s="86">
        <v>0</v>
      </c>
      <c r="C11" s="86">
        <v>0</v>
      </c>
      <c r="D11" s="86">
        <v>0</v>
      </c>
      <c r="E11" s="86">
        <v>0</v>
      </c>
      <c r="F11" s="86">
        <v>0</v>
      </c>
      <c r="G11" s="86">
        <v>0</v>
      </c>
      <c r="H11" s="86">
        <v>0</v>
      </c>
      <c r="I11" s="86">
        <v>0</v>
      </c>
      <c r="J11" s="86">
        <v>0</v>
      </c>
      <c r="K11" s="86">
        <v>0</v>
      </c>
      <c r="L11" s="86">
        <v>0</v>
      </c>
      <c r="M11" s="86">
        <v>0</v>
      </c>
      <c r="N11" s="86">
        <v>0</v>
      </c>
      <c r="O11" s="86">
        <v>0</v>
      </c>
      <c r="P11" s="86">
        <v>0</v>
      </c>
      <c r="Q11" s="86">
        <v>0</v>
      </c>
    </row>
    <row r="12" spans="1:17" ht="12" customHeight="1" x14ac:dyDescent="0.25">
      <c r="A12" s="87" t="s">
        <v>115</v>
      </c>
      <c r="B12" s="86">
        <v>163427</v>
      </c>
      <c r="C12" s="86">
        <v>266202</v>
      </c>
      <c r="D12" s="86">
        <v>310336</v>
      </c>
      <c r="E12" s="86">
        <v>375080.00000000012</v>
      </c>
      <c r="F12" s="86">
        <v>455486.00000000012</v>
      </c>
      <c r="G12" s="86">
        <v>575258</v>
      </c>
      <c r="H12" s="86">
        <v>697458</v>
      </c>
      <c r="I12" s="86">
        <v>804429.00000000023</v>
      </c>
      <c r="J12" s="86">
        <v>861170.99999999977</v>
      </c>
      <c r="K12" s="86">
        <v>908874.99999999977</v>
      </c>
      <c r="L12" s="86">
        <v>1050814.9999999998</v>
      </c>
      <c r="M12" s="86">
        <v>1236168.9999999998</v>
      </c>
      <c r="N12" s="86">
        <v>1269514.9999999995</v>
      </c>
      <c r="O12" s="86">
        <v>1357594</v>
      </c>
      <c r="P12" s="86">
        <v>1460518.9999999998</v>
      </c>
      <c r="Q12" s="86">
        <v>1557964.9999999991</v>
      </c>
    </row>
    <row r="13" spans="1:17" ht="12" customHeight="1" x14ac:dyDescent="0.25">
      <c r="A13" s="51" t="s">
        <v>114</v>
      </c>
      <c r="B13" s="92">
        <v>1807157</v>
      </c>
      <c r="C13" s="92">
        <v>1950049</v>
      </c>
      <c r="D13" s="92">
        <v>2094329.9999999998</v>
      </c>
      <c r="E13" s="92">
        <v>2263724.0000000005</v>
      </c>
      <c r="F13" s="92">
        <v>2376336.0000000005</v>
      </c>
      <c r="G13" s="92">
        <v>2522311</v>
      </c>
      <c r="H13" s="92">
        <v>2665818</v>
      </c>
      <c r="I13" s="92">
        <v>2730693.0000000009</v>
      </c>
      <c r="J13" s="92">
        <v>2743799.9999999991</v>
      </c>
      <c r="K13" s="92">
        <v>2804887.9999999991</v>
      </c>
      <c r="L13" s="92">
        <v>2786954.9999999991</v>
      </c>
      <c r="M13" s="92">
        <v>2771273.9999999995</v>
      </c>
      <c r="N13" s="92">
        <v>2692621.9999999991</v>
      </c>
      <c r="O13" s="92">
        <v>2630950</v>
      </c>
      <c r="P13" s="92">
        <v>2528234.9999999995</v>
      </c>
      <c r="Q13" s="92">
        <v>2410020.9999999991</v>
      </c>
    </row>
    <row r="14" spans="1:17" ht="12" hidden="1" customHeight="1" x14ac:dyDescent="0.25">
      <c r="A14" s="91" t="s">
        <v>113</v>
      </c>
      <c r="B14" s="90">
        <f t="shared" ref="B14" si="3">SUM(B5:B11)</f>
        <v>12500724</v>
      </c>
      <c r="C14" s="90">
        <f t="shared" ref="C14:Q14" si="4">SUM(C5:C11)</f>
        <v>12406721</v>
      </c>
      <c r="D14" s="90">
        <f t="shared" si="4"/>
        <v>12434744</v>
      </c>
      <c r="E14" s="90">
        <f t="shared" si="4"/>
        <v>12573282.000000004</v>
      </c>
      <c r="F14" s="90">
        <f t="shared" si="4"/>
        <v>12730523.000000004</v>
      </c>
      <c r="G14" s="90">
        <f t="shared" si="4"/>
        <v>12686732</v>
      </c>
      <c r="H14" s="90">
        <f t="shared" si="4"/>
        <v>12852631</v>
      </c>
      <c r="I14" s="90">
        <f t="shared" si="4"/>
        <v>13076401</v>
      </c>
      <c r="J14" s="90">
        <f t="shared" si="4"/>
        <v>13525163.999999998</v>
      </c>
      <c r="K14" s="90">
        <f t="shared" si="4"/>
        <v>13761396.999999996</v>
      </c>
      <c r="L14" s="90">
        <f t="shared" si="4"/>
        <v>13925554</v>
      </c>
      <c r="M14" s="90">
        <f t="shared" si="4"/>
        <v>14003816.999999996</v>
      </c>
      <c r="N14" s="90">
        <f t="shared" si="4"/>
        <v>14319088.999999996</v>
      </c>
      <c r="O14" s="90">
        <f t="shared" si="4"/>
        <v>14459103</v>
      </c>
      <c r="P14" s="90">
        <f t="shared" si="4"/>
        <v>14527248.999999996</v>
      </c>
      <c r="Q14" s="90">
        <f t="shared" si="4"/>
        <v>14611839.999999993</v>
      </c>
    </row>
    <row r="15" spans="1:17" ht="12.95" customHeight="1" x14ac:dyDescent="0.25">
      <c r="A15" s="89" t="s">
        <v>112</v>
      </c>
      <c r="B15" s="88">
        <f t="shared" ref="B15:Q15" si="5">B16</f>
        <v>444677.2</v>
      </c>
      <c r="C15" s="88">
        <f t="shared" si="5"/>
        <v>515611.19999999995</v>
      </c>
      <c r="D15" s="88">
        <f t="shared" si="5"/>
        <v>565888.6</v>
      </c>
      <c r="E15" s="88">
        <f t="shared" si="5"/>
        <v>618904.00000000012</v>
      </c>
      <c r="F15" s="88">
        <f t="shared" si="5"/>
        <v>733603.60000000009</v>
      </c>
      <c r="G15" s="88">
        <f t="shared" si="5"/>
        <v>839705.8</v>
      </c>
      <c r="H15" s="88">
        <f t="shared" si="5"/>
        <v>1040395.8</v>
      </c>
      <c r="I15" s="88">
        <f t="shared" si="5"/>
        <v>1200133.4000000001</v>
      </c>
      <c r="J15" s="88">
        <f t="shared" si="5"/>
        <v>1369296.5999999999</v>
      </c>
      <c r="K15" s="88">
        <f t="shared" si="5"/>
        <v>1535352.9999999998</v>
      </c>
      <c r="L15" s="88">
        <f t="shared" si="5"/>
        <v>1677053.9999999998</v>
      </c>
      <c r="M15" s="88">
        <f t="shared" si="5"/>
        <v>1729313.4</v>
      </c>
      <c r="N15" s="88">
        <f t="shared" si="5"/>
        <v>1761264.9999999998</v>
      </c>
      <c r="O15" s="88">
        <f t="shared" si="5"/>
        <v>1780927.4</v>
      </c>
      <c r="P15" s="88">
        <f t="shared" si="5"/>
        <v>1856845.3999999997</v>
      </c>
      <c r="Q15" s="88">
        <f t="shared" si="5"/>
        <v>1922942.9999999995</v>
      </c>
    </row>
    <row r="16" spans="1:17" ht="12" customHeight="1" x14ac:dyDescent="0.25">
      <c r="A16" s="87" t="s">
        <v>111</v>
      </c>
      <c r="B16" s="86">
        <v>444677.2</v>
      </c>
      <c r="C16" s="86">
        <v>515611.19999999995</v>
      </c>
      <c r="D16" s="86">
        <v>565888.6</v>
      </c>
      <c r="E16" s="86">
        <v>618904.00000000012</v>
      </c>
      <c r="F16" s="86">
        <v>733603.60000000009</v>
      </c>
      <c r="G16" s="86">
        <v>839705.8</v>
      </c>
      <c r="H16" s="86">
        <v>1040395.8</v>
      </c>
      <c r="I16" s="86">
        <v>1200133.4000000001</v>
      </c>
      <c r="J16" s="86">
        <v>1369296.5999999999</v>
      </c>
      <c r="K16" s="86">
        <v>1535352.9999999998</v>
      </c>
      <c r="L16" s="86">
        <v>1677053.9999999998</v>
      </c>
      <c r="M16" s="86">
        <v>1729313.4</v>
      </c>
      <c r="N16" s="86">
        <v>1761264.9999999998</v>
      </c>
      <c r="O16" s="86">
        <v>1780927.4</v>
      </c>
      <c r="P16" s="86">
        <v>1856845.3999999997</v>
      </c>
      <c r="Q16" s="86">
        <v>1922942.9999999995</v>
      </c>
    </row>
    <row r="17" spans="1:17" ht="12.95" customHeight="1" x14ac:dyDescent="0.25">
      <c r="A17" s="89" t="s">
        <v>63</v>
      </c>
      <c r="B17" s="88">
        <f t="shared" ref="B17" si="6">SUM(B18:B25)</f>
        <v>14471308</v>
      </c>
      <c r="C17" s="88">
        <f t="shared" ref="C17:Q17" si="7">SUM(C18:C25)</f>
        <v>14622972</v>
      </c>
      <c r="D17" s="88">
        <f t="shared" si="7"/>
        <v>14839410</v>
      </c>
      <c r="E17" s="88">
        <f t="shared" si="7"/>
        <v>15212086.000000004</v>
      </c>
      <c r="F17" s="88">
        <f t="shared" si="7"/>
        <v>15562345.000000004</v>
      </c>
      <c r="G17" s="88">
        <f t="shared" si="7"/>
        <v>15784301</v>
      </c>
      <c r="H17" s="88">
        <f t="shared" si="7"/>
        <v>16215907</v>
      </c>
      <c r="I17" s="88">
        <f t="shared" si="7"/>
        <v>16611523</v>
      </c>
      <c r="J17" s="88">
        <f t="shared" si="7"/>
        <v>17130134.999999996</v>
      </c>
      <c r="K17" s="88">
        <f t="shared" si="7"/>
        <v>17475159.999999996</v>
      </c>
      <c r="L17" s="88">
        <f t="shared" si="7"/>
        <v>17763324</v>
      </c>
      <c r="M17" s="88">
        <f t="shared" si="7"/>
        <v>18011259.999999996</v>
      </c>
      <c r="N17" s="88">
        <f t="shared" si="7"/>
        <v>18281226</v>
      </c>
      <c r="O17" s="88">
        <f t="shared" si="7"/>
        <v>18447647</v>
      </c>
      <c r="P17" s="88">
        <f t="shared" si="7"/>
        <v>18516002.999999996</v>
      </c>
      <c r="Q17" s="88">
        <f t="shared" si="7"/>
        <v>18579825.999999989</v>
      </c>
    </row>
    <row r="18" spans="1:17" ht="12" customHeight="1" x14ac:dyDescent="0.25">
      <c r="A18" s="87" t="s">
        <v>58</v>
      </c>
      <c r="B18" s="86">
        <v>52067</v>
      </c>
      <c r="C18" s="86">
        <v>69204</v>
      </c>
      <c r="D18" s="86">
        <v>83668.000000000029</v>
      </c>
      <c r="E18" s="86">
        <v>83684.000000000015</v>
      </c>
      <c r="F18" s="86">
        <v>113326</v>
      </c>
      <c r="G18" s="86">
        <v>129341</v>
      </c>
      <c r="H18" s="86">
        <v>142108</v>
      </c>
      <c r="I18" s="86">
        <v>142278.00000000006</v>
      </c>
      <c r="J18" s="86">
        <v>167008</v>
      </c>
      <c r="K18" s="86">
        <v>173248</v>
      </c>
      <c r="L18" s="86">
        <v>174433.99999999997</v>
      </c>
      <c r="M18" s="86">
        <v>174652</v>
      </c>
      <c r="N18" s="86">
        <v>170651.99999999997</v>
      </c>
      <c r="O18" s="86">
        <v>141081</v>
      </c>
      <c r="P18" s="86">
        <v>138251.99999999997</v>
      </c>
      <c r="Q18" s="86">
        <v>129460.99999999994</v>
      </c>
    </row>
    <row r="19" spans="1:17" s="28" customFormat="1" ht="12" customHeight="1" x14ac:dyDescent="0.25">
      <c r="A19" s="87" t="s">
        <v>84</v>
      </c>
      <c r="B19" s="86">
        <v>5421108</v>
      </c>
      <c r="C19" s="86">
        <v>5246393</v>
      </c>
      <c r="D19" s="86">
        <v>5128128</v>
      </c>
      <c r="E19" s="86">
        <v>5102759.0000000019</v>
      </c>
      <c r="F19" s="86">
        <v>5096871.0000000019</v>
      </c>
      <c r="G19" s="86">
        <v>5083160</v>
      </c>
      <c r="H19" s="86">
        <v>5054801</v>
      </c>
      <c r="I19" s="86">
        <v>4833884</v>
      </c>
      <c r="J19" s="86">
        <v>4616144.9999999991</v>
      </c>
      <c r="K19" s="86">
        <v>4162007.9999999991</v>
      </c>
      <c r="L19" s="86">
        <v>4143223.9999999991</v>
      </c>
      <c r="M19" s="86">
        <v>3620786.9999999991</v>
      </c>
      <c r="N19" s="86">
        <v>3527337.9999999991</v>
      </c>
      <c r="O19" s="86">
        <v>3337911</v>
      </c>
      <c r="P19" s="86">
        <v>3031471.9999999995</v>
      </c>
      <c r="Q19" s="86">
        <v>3015387.9999999986</v>
      </c>
    </row>
    <row r="20" spans="1:17" ht="12" customHeight="1" x14ac:dyDescent="0.25">
      <c r="A20" s="87" t="s">
        <v>110</v>
      </c>
      <c r="B20" s="86">
        <v>2475304</v>
      </c>
      <c r="C20" s="86">
        <v>2400969</v>
      </c>
      <c r="D20" s="86">
        <v>2400333.0000000005</v>
      </c>
      <c r="E20" s="86">
        <v>2587116.0000000009</v>
      </c>
      <c r="F20" s="86">
        <v>2809304.0000000005</v>
      </c>
      <c r="G20" s="86">
        <v>2728598.9999999995</v>
      </c>
      <c r="H20" s="86">
        <v>2392226.9999999995</v>
      </c>
      <c r="I20" s="86">
        <v>2485904</v>
      </c>
      <c r="J20" s="86">
        <v>2587950.9999999991</v>
      </c>
      <c r="K20" s="86">
        <v>2514330.9999999991</v>
      </c>
      <c r="L20" s="86">
        <v>2420381.0000000005</v>
      </c>
      <c r="M20" s="86">
        <v>2409054</v>
      </c>
      <c r="N20" s="86">
        <v>2342906</v>
      </c>
      <c r="O20" s="86">
        <v>2647280</v>
      </c>
      <c r="P20" s="86">
        <v>2755840.9999999995</v>
      </c>
      <c r="Q20" s="86">
        <v>3349959.9999999972</v>
      </c>
    </row>
    <row r="21" spans="1:17" ht="12" customHeight="1" x14ac:dyDescent="0.25">
      <c r="A21" s="87" t="s">
        <v>109</v>
      </c>
      <c r="B21" s="86">
        <v>2804099</v>
      </c>
      <c r="C21" s="86">
        <v>3052313.0000000005</v>
      </c>
      <c r="D21" s="86">
        <v>3380334</v>
      </c>
      <c r="E21" s="86">
        <v>3773181.0000000009</v>
      </c>
      <c r="F21" s="86">
        <v>3781405.0000000009</v>
      </c>
      <c r="G21" s="86">
        <v>3917923</v>
      </c>
      <c r="H21" s="86">
        <v>4533868.0000000009</v>
      </c>
      <c r="I21" s="86">
        <v>4794085.0000000009</v>
      </c>
      <c r="J21" s="86">
        <v>4943278.9999999991</v>
      </c>
      <c r="K21" s="86">
        <v>4968160.9999999991</v>
      </c>
      <c r="L21" s="86">
        <v>5509583</v>
      </c>
      <c r="M21" s="86">
        <v>5160286.9999999991</v>
      </c>
      <c r="N21" s="86">
        <v>5159559</v>
      </c>
      <c r="O21" s="86">
        <v>5073318</v>
      </c>
      <c r="P21" s="86">
        <v>5006579.9999999991</v>
      </c>
      <c r="Q21" s="86">
        <v>4891669.9999999972</v>
      </c>
    </row>
    <row r="22" spans="1:17" ht="12" customHeight="1" x14ac:dyDescent="0.25">
      <c r="A22" s="87" t="s">
        <v>55</v>
      </c>
      <c r="B22" s="86">
        <v>1131391</v>
      </c>
      <c r="C22" s="86">
        <v>1131399.0000000002</v>
      </c>
      <c r="D22" s="86">
        <v>1183568</v>
      </c>
      <c r="E22" s="86">
        <v>1183808.0000000007</v>
      </c>
      <c r="F22" s="86">
        <v>1214385.0000000005</v>
      </c>
      <c r="G22" s="86">
        <v>1214531.0000000002</v>
      </c>
      <c r="H22" s="86">
        <v>1264241</v>
      </c>
      <c r="I22" s="86">
        <v>1403062.9999999998</v>
      </c>
      <c r="J22" s="86">
        <v>1583321</v>
      </c>
      <c r="K22" s="86">
        <v>1854239.9999999995</v>
      </c>
      <c r="L22" s="86">
        <v>1874794.9999999998</v>
      </c>
      <c r="M22" s="86">
        <v>2190408.9999999995</v>
      </c>
      <c r="N22" s="86">
        <v>2399367.9999999991</v>
      </c>
      <c r="O22" s="86">
        <v>2721436.9999999995</v>
      </c>
      <c r="P22" s="86">
        <v>2881161.9999999995</v>
      </c>
      <c r="Q22" s="86">
        <v>2896281.9999999981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</row>
    <row r="25" spans="1:17" ht="12" customHeight="1" x14ac:dyDescent="0.25">
      <c r="A25" s="51" t="s">
        <v>60</v>
      </c>
      <c r="B25" s="92">
        <v>2587339</v>
      </c>
      <c r="C25" s="92">
        <v>2722694</v>
      </c>
      <c r="D25" s="92">
        <v>2663379</v>
      </c>
      <c r="E25" s="92">
        <v>2481538.0000000005</v>
      </c>
      <c r="F25" s="92">
        <v>2547054</v>
      </c>
      <c r="G25" s="92">
        <v>2710747.0000000005</v>
      </c>
      <c r="H25" s="92">
        <v>2828662.0000000005</v>
      </c>
      <c r="I25" s="92">
        <v>2952309.0000000009</v>
      </c>
      <c r="J25" s="92">
        <v>3232430.9999999991</v>
      </c>
      <c r="K25" s="92">
        <v>3803171.9999999991</v>
      </c>
      <c r="L25" s="92">
        <v>3640906.9999999991</v>
      </c>
      <c r="M25" s="92">
        <v>4456070.9999999991</v>
      </c>
      <c r="N25" s="92">
        <v>4681402.9999999981</v>
      </c>
      <c r="O25" s="92">
        <v>4526620</v>
      </c>
      <c r="P25" s="92">
        <v>4702695.9999999991</v>
      </c>
      <c r="Q25" s="92">
        <v>4297064.9999999981</v>
      </c>
    </row>
    <row r="26" spans="1:17" ht="12" customHeight="1" x14ac:dyDescent="0.25">
      <c r="A26" s="91" t="s">
        <v>59</v>
      </c>
      <c r="B26" s="90">
        <v>402197</v>
      </c>
      <c r="C26" s="90">
        <v>442906</v>
      </c>
      <c r="D26" s="90">
        <v>466074</v>
      </c>
      <c r="E26" s="90">
        <v>491806.00000000012</v>
      </c>
      <c r="F26" s="90">
        <v>569383.00000000012</v>
      </c>
      <c r="G26" s="90">
        <v>635093</v>
      </c>
      <c r="H26" s="90">
        <v>758551.00000000012</v>
      </c>
      <c r="I26" s="90">
        <v>1004225.0000000002</v>
      </c>
      <c r="J26" s="90">
        <v>1402461.9999999995</v>
      </c>
      <c r="K26" s="90">
        <v>1748740</v>
      </c>
      <c r="L26" s="90">
        <v>2080978.9999999995</v>
      </c>
      <c r="M26" s="90">
        <v>2370920.9999999995</v>
      </c>
      <c r="N26" s="90">
        <v>2559772.9999999995</v>
      </c>
      <c r="O26" s="90">
        <v>2721492</v>
      </c>
      <c r="P26" s="90">
        <v>2897541.9999999995</v>
      </c>
      <c r="Q26" s="90">
        <v>3178825.9999999991</v>
      </c>
    </row>
    <row r="27" spans="1:17" ht="12.95" customHeight="1" x14ac:dyDescent="0.25">
      <c r="A27" s="89" t="s">
        <v>62</v>
      </c>
      <c r="B27" s="88">
        <f t="shared" ref="B27" si="8">SUM(B28:B32)</f>
        <v>14471308</v>
      </c>
      <c r="C27" s="88">
        <f t="shared" ref="C27:Q27" si="9">SUM(C28:C32)</f>
        <v>14622972</v>
      </c>
      <c r="D27" s="88">
        <f t="shared" si="9"/>
        <v>14839410</v>
      </c>
      <c r="E27" s="88">
        <f t="shared" si="9"/>
        <v>15212086.000000004</v>
      </c>
      <c r="F27" s="88">
        <f t="shared" si="9"/>
        <v>15562345.000000004</v>
      </c>
      <c r="G27" s="88">
        <f t="shared" si="9"/>
        <v>15784301</v>
      </c>
      <c r="H27" s="88">
        <f t="shared" si="9"/>
        <v>16215907</v>
      </c>
      <c r="I27" s="88">
        <f t="shared" si="9"/>
        <v>16611523.000000004</v>
      </c>
      <c r="J27" s="88">
        <f t="shared" si="9"/>
        <v>17130134.999999996</v>
      </c>
      <c r="K27" s="88">
        <f t="shared" si="9"/>
        <v>17475159.999999993</v>
      </c>
      <c r="L27" s="88">
        <f t="shared" si="9"/>
        <v>17763323.999999996</v>
      </c>
      <c r="M27" s="88">
        <f t="shared" si="9"/>
        <v>18011259.999999996</v>
      </c>
      <c r="N27" s="88">
        <f t="shared" si="9"/>
        <v>18281225.999999993</v>
      </c>
      <c r="O27" s="88">
        <f t="shared" si="9"/>
        <v>18447647</v>
      </c>
      <c r="P27" s="88">
        <f t="shared" si="9"/>
        <v>18516002.999999996</v>
      </c>
      <c r="Q27" s="88">
        <f t="shared" si="9"/>
        <v>18579825.999999993</v>
      </c>
    </row>
    <row r="28" spans="1:17" ht="12" customHeight="1" x14ac:dyDescent="0.25">
      <c r="A28" s="87" t="s">
        <v>58</v>
      </c>
      <c r="B28" s="86">
        <v>70396</v>
      </c>
      <c r="C28" s="86">
        <v>76620.999999999985</v>
      </c>
      <c r="D28" s="86">
        <v>78300</v>
      </c>
      <c r="E28" s="86">
        <v>78489.000000000015</v>
      </c>
      <c r="F28" s="86">
        <v>83223.000000000015</v>
      </c>
      <c r="G28" s="86">
        <v>82716</v>
      </c>
      <c r="H28" s="86">
        <v>83194</v>
      </c>
      <c r="I28" s="86">
        <v>83701.000000000015</v>
      </c>
      <c r="J28" s="86">
        <v>93044.999999999985</v>
      </c>
      <c r="K28" s="86">
        <v>96440.999999999985</v>
      </c>
      <c r="L28" s="86">
        <v>86374.999999999985</v>
      </c>
      <c r="M28" s="86">
        <v>76607.999999999971</v>
      </c>
      <c r="N28" s="86">
        <v>70213.999999999985</v>
      </c>
      <c r="O28" s="86">
        <v>50587.000000000007</v>
      </c>
      <c r="P28" s="86">
        <v>47258.068846559254</v>
      </c>
      <c r="Q28" s="86">
        <v>43902.999999999971</v>
      </c>
    </row>
    <row r="29" spans="1:17" s="28" customFormat="1" ht="12" customHeight="1" x14ac:dyDescent="0.25">
      <c r="A29" s="87" t="s">
        <v>84</v>
      </c>
      <c r="B29" s="86">
        <v>4218252</v>
      </c>
      <c r="C29" s="86">
        <v>3175403</v>
      </c>
      <c r="D29" s="86">
        <v>3167317</v>
      </c>
      <c r="E29" s="86">
        <v>2994729.0000000009</v>
      </c>
      <c r="F29" s="86">
        <v>3328476</v>
      </c>
      <c r="G29" s="86">
        <v>3167214.9999999995</v>
      </c>
      <c r="H29" s="86">
        <v>2198035</v>
      </c>
      <c r="I29" s="86">
        <v>2457020</v>
      </c>
      <c r="J29" s="86">
        <v>2456465</v>
      </c>
      <c r="K29" s="86">
        <v>2436088.9999999995</v>
      </c>
      <c r="L29" s="86">
        <v>2427150</v>
      </c>
      <c r="M29" s="86">
        <v>2312236</v>
      </c>
      <c r="N29" s="86">
        <v>2291234</v>
      </c>
      <c r="O29" s="86">
        <v>2225461</v>
      </c>
      <c r="P29" s="86">
        <v>2159582.1119708377</v>
      </c>
      <c r="Q29" s="86">
        <v>2166126.9999999991</v>
      </c>
    </row>
    <row r="30" spans="1:17" ht="12" customHeight="1" x14ac:dyDescent="0.25">
      <c r="A30" s="87" t="s">
        <v>109</v>
      </c>
      <c r="B30" s="86">
        <v>2592395</v>
      </c>
      <c r="C30" s="86">
        <v>2777578</v>
      </c>
      <c r="D30" s="86">
        <v>3136314</v>
      </c>
      <c r="E30" s="86">
        <v>3507344.0000000009</v>
      </c>
      <c r="F30" s="86">
        <v>3564181.0000000009</v>
      </c>
      <c r="G30" s="86">
        <v>3737930.9999999995</v>
      </c>
      <c r="H30" s="86">
        <v>4352809.9999999991</v>
      </c>
      <c r="I30" s="86">
        <v>4711646.0000000009</v>
      </c>
      <c r="J30" s="86">
        <v>4884812.9999999981</v>
      </c>
      <c r="K30" s="86">
        <v>4979282.9999999972</v>
      </c>
      <c r="L30" s="86">
        <v>5526856.9999999972</v>
      </c>
      <c r="M30" s="86">
        <v>5170873.9999999981</v>
      </c>
      <c r="N30" s="86">
        <v>5148066.9999999981</v>
      </c>
      <c r="O30" s="86">
        <v>5105749.9999999991</v>
      </c>
      <c r="P30" s="86">
        <v>5092229.9999999991</v>
      </c>
      <c r="Q30" s="86">
        <v>4994539.9999999972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160024.99999999997</v>
      </c>
      <c r="L31" s="86">
        <v>162345.99999999997</v>
      </c>
      <c r="M31" s="86">
        <v>162746.99999999997</v>
      </c>
      <c r="N31" s="86">
        <v>163307.99999999997</v>
      </c>
      <c r="O31" s="86">
        <v>163732.00000000003</v>
      </c>
      <c r="P31" s="86">
        <v>164331</v>
      </c>
      <c r="Q31" s="86">
        <v>166289.99999999997</v>
      </c>
    </row>
    <row r="32" spans="1:17" ht="12" customHeight="1" x14ac:dyDescent="0.25">
      <c r="A32" s="49" t="s">
        <v>60</v>
      </c>
      <c r="B32" s="85">
        <v>7590265</v>
      </c>
      <c r="C32" s="85">
        <v>8593370</v>
      </c>
      <c r="D32" s="85">
        <v>8457479</v>
      </c>
      <c r="E32" s="85">
        <v>8631524.0000000019</v>
      </c>
      <c r="F32" s="85">
        <v>8586465.0000000019</v>
      </c>
      <c r="G32" s="85">
        <v>8796439</v>
      </c>
      <c r="H32" s="85">
        <v>9581868</v>
      </c>
      <c r="I32" s="85">
        <v>9359156.0000000037</v>
      </c>
      <c r="J32" s="85">
        <v>9695811.9999999981</v>
      </c>
      <c r="K32" s="85">
        <v>9803321.9999999981</v>
      </c>
      <c r="L32" s="85">
        <v>9560595.9999999981</v>
      </c>
      <c r="M32" s="85">
        <v>10288794.999999998</v>
      </c>
      <c r="N32" s="85">
        <v>10608402.999999996</v>
      </c>
      <c r="O32" s="85">
        <v>10902117</v>
      </c>
      <c r="P32" s="85">
        <v>11052601.819182601</v>
      </c>
      <c r="Q32" s="85">
        <v>11208965.999999996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9910.5536833703663</v>
      </c>
      <c r="C3" s="100">
        <f t="shared" ref="C3:Q3" si="1">SUM(C4,C15,C17,C27)</f>
        <v>10436.984000641118</v>
      </c>
      <c r="D3" s="100">
        <f t="shared" si="1"/>
        <v>10632.83383742972</v>
      </c>
      <c r="E3" s="100">
        <f t="shared" si="1"/>
        <v>11360.1293537316</v>
      </c>
      <c r="F3" s="100">
        <f t="shared" si="1"/>
        <v>11944.396884809488</v>
      </c>
      <c r="G3" s="100">
        <f t="shared" si="1"/>
        <v>12227.010707623866</v>
      </c>
      <c r="H3" s="100">
        <f t="shared" si="1"/>
        <v>12632.46984599407</v>
      </c>
      <c r="I3" s="100">
        <f t="shared" si="1"/>
        <v>12535.997838882624</v>
      </c>
      <c r="J3" s="100">
        <f t="shared" si="1"/>
        <v>12227.094854682944</v>
      </c>
      <c r="K3" s="100">
        <f t="shared" si="1"/>
        <v>12455.886103997551</v>
      </c>
      <c r="L3" s="100">
        <f t="shared" si="1"/>
        <v>13501.216311477854</v>
      </c>
      <c r="M3" s="100">
        <f t="shared" si="1"/>
        <v>12163.971342806906</v>
      </c>
      <c r="N3" s="100">
        <f t="shared" si="1"/>
        <v>12029.479239097647</v>
      </c>
      <c r="O3" s="100">
        <f t="shared" si="1"/>
        <v>11339.434488049717</v>
      </c>
      <c r="P3" s="100">
        <f t="shared" si="1"/>
        <v>11334.868606752596</v>
      </c>
      <c r="Q3" s="100">
        <f t="shared" si="1"/>
        <v>11343.584260475762</v>
      </c>
    </row>
    <row r="4" spans="1:17" ht="12.95" customHeight="1" x14ac:dyDescent="0.25">
      <c r="A4" s="89" t="s">
        <v>65</v>
      </c>
      <c r="B4" s="96">
        <f t="shared" ref="B4" si="2">SUM(B5:B14)</f>
        <v>5746.9810440696292</v>
      </c>
      <c r="C4" s="96">
        <f t="shared" ref="C4:Q4" si="3">SUM(C5:C14)</f>
        <v>6232.2132682546453</v>
      </c>
      <c r="D4" s="96">
        <f t="shared" si="3"/>
        <v>6357.7764227243615</v>
      </c>
      <c r="E4" s="96">
        <f t="shared" si="3"/>
        <v>6966.7172170410668</v>
      </c>
      <c r="F4" s="96">
        <f t="shared" si="3"/>
        <v>7423.3597019456311</v>
      </c>
      <c r="G4" s="96">
        <f t="shared" si="3"/>
        <v>7627.0920730990529</v>
      </c>
      <c r="H4" s="96">
        <f t="shared" si="3"/>
        <v>7885.8289186525817</v>
      </c>
      <c r="I4" s="96">
        <f t="shared" si="3"/>
        <v>7671.2419002034439</v>
      </c>
      <c r="J4" s="96">
        <f t="shared" si="3"/>
        <v>7242.277228502282</v>
      </c>
      <c r="K4" s="96">
        <f t="shared" si="3"/>
        <v>7412.2382802797529</v>
      </c>
      <c r="L4" s="96">
        <f t="shared" si="3"/>
        <v>8262.7798776511863</v>
      </c>
      <c r="M4" s="96">
        <f t="shared" si="3"/>
        <v>6910.774798509543</v>
      </c>
      <c r="N4" s="96">
        <f t="shared" si="3"/>
        <v>6735.8220225939021</v>
      </c>
      <c r="O4" s="96">
        <f t="shared" si="3"/>
        <v>6127.6462109396971</v>
      </c>
      <c r="P4" s="96">
        <f t="shared" si="3"/>
        <v>6084.4961979373411</v>
      </c>
      <c r="Q4" s="96">
        <f t="shared" si="3"/>
        <v>6198.5984577741201</v>
      </c>
    </row>
    <row r="5" spans="1:17" ht="12" customHeight="1" x14ac:dyDescent="0.25">
      <c r="A5" s="87" t="s">
        <v>58</v>
      </c>
      <c r="B5" s="95">
        <v>123.38349924443771</v>
      </c>
      <c r="C5" s="95">
        <v>152.40192694686729</v>
      </c>
      <c r="D5" s="95">
        <v>163.18130701316258</v>
      </c>
      <c r="E5" s="95">
        <v>147.46605841471842</v>
      </c>
      <c r="F5" s="95">
        <v>187.78589183589594</v>
      </c>
      <c r="G5" s="95">
        <v>193.97742113093489</v>
      </c>
      <c r="H5" s="95">
        <v>196.32731695573796</v>
      </c>
      <c r="I5" s="95">
        <v>170.64298027926918</v>
      </c>
      <c r="J5" s="95">
        <v>173.77069427532575</v>
      </c>
      <c r="K5" s="95">
        <v>181.61282227788155</v>
      </c>
      <c r="L5" s="95">
        <v>169.25588570365503</v>
      </c>
      <c r="M5" s="95">
        <v>144.26520948075384</v>
      </c>
      <c r="N5" s="95">
        <v>130.62732653167359</v>
      </c>
      <c r="O5" s="95">
        <v>93.755858642772537</v>
      </c>
      <c r="P5" s="95">
        <v>86.015537866950368</v>
      </c>
      <c r="Q5" s="95">
        <v>79.413038465265132</v>
      </c>
    </row>
    <row r="6" spans="1:17" ht="12" customHeight="1" x14ac:dyDescent="0.25">
      <c r="A6" s="87" t="s">
        <v>84</v>
      </c>
      <c r="B6" s="95">
        <v>296.73227558407524</v>
      </c>
      <c r="C6" s="95">
        <v>300.58835068537485</v>
      </c>
      <c r="D6" s="95">
        <v>300.63989451436311</v>
      </c>
      <c r="E6" s="95">
        <v>301.27058822674496</v>
      </c>
      <c r="F6" s="95">
        <v>299.89865050619352</v>
      </c>
      <c r="G6" s="95">
        <v>300.49632171152996</v>
      </c>
      <c r="H6" s="95">
        <v>303.81480424157581</v>
      </c>
      <c r="I6" s="95">
        <v>304.39279240828489</v>
      </c>
      <c r="J6" s="95">
        <v>305.5818609284712</v>
      </c>
      <c r="K6" s="95">
        <v>308.54058771873281</v>
      </c>
      <c r="L6" s="95">
        <v>319.71955378291233</v>
      </c>
      <c r="M6" s="95">
        <v>284.65538126858428</v>
      </c>
      <c r="N6" s="95">
        <v>283.26696036591392</v>
      </c>
      <c r="O6" s="95">
        <v>271.86523918609242</v>
      </c>
      <c r="P6" s="95">
        <v>268.20628278171563</v>
      </c>
      <c r="Q6" s="95">
        <v>267.14718992869354</v>
      </c>
    </row>
    <row r="7" spans="1:17" ht="12" customHeight="1" x14ac:dyDescent="0.25">
      <c r="A7" s="87" t="s">
        <v>110</v>
      </c>
      <c r="B7" s="95">
        <v>1704.2274253191845</v>
      </c>
      <c r="C7" s="95">
        <v>1722.6502248906677</v>
      </c>
      <c r="D7" s="95">
        <v>1691.3092044478617</v>
      </c>
      <c r="E7" s="95">
        <v>1901.9593718353212</v>
      </c>
      <c r="F7" s="95">
        <v>2125.487946721375</v>
      </c>
      <c r="G7" s="95">
        <v>2064.6899845729936</v>
      </c>
      <c r="H7" s="95">
        <v>1780.7660360315499</v>
      </c>
      <c r="I7" s="95">
        <v>1675.9782706054682</v>
      </c>
      <c r="J7" s="95">
        <v>1558.6620143615685</v>
      </c>
      <c r="K7" s="95">
        <v>1478.8253973491453</v>
      </c>
      <c r="L7" s="95">
        <v>1524.6664476138565</v>
      </c>
      <c r="M7" s="95">
        <v>1225.9396805165238</v>
      </c>
      <c r="N7" s="95">
        <v>1121.543871255257</v>
      </c>
      <c r="O7" s="95">
        <v>1139.6417549884413</v>
      </c>
      <c r="P7" s="95">
        <v>1129.8277172700409</v>
      </c>
      <c r="Q7" s="95">
        <v>1363.7596983860456</v>
      </c>
    </row>
    <row r="8" spans="1:17" ht="12" customHeight="1" x14ac:dyDescent="0.25">
      <c r="A8" s="87" t="s">
        <v>109</v>
      </c>
      <c r="B8" s="95">
        <v>1199.98878752564</v>
      </c>
      <c r="C8" s="95">
        <v>1375.3209482524217</v>
      </c>
      <c r="D8" s="95">
        <v>1541.9297702793392</v>
      </c>
      <c r="E8" s="95">
        <v>1844.192287285812</v>
      </c>
      <c r="F8" s="95">
        <v>1918.4473177558264</v>
      </c>
      <c r="G8" s="95">
        <v>2024.4181663335994</v>
      </c>
      <c r="H8" s="95">
        <v>2319.5516337935005</v>
      </c>
      <c r="I8" s="95">
        <v>2352.6981767671823</v>
      </c>
      <c r="J8" s="95">
        <v>2183.7366770291005</v>
      </c>
      <c r="K8" s="95">
        <v>2220.2254992022536</v>
      </c>
      <c r="L8" s="95">
        <v>2648.7012424710597</v>
      </c>
      <c r="M8" s="95">
        <v>1956.6115992938496</v>
      </c>
      <c r="N8" s="95">
        <v>1983.8905404925597</v>
      </c>
      <c r="O8" s="95">
        <v>1736.4228457277961</v>
      </c>
      <c r="P8" s="95">
        <v>1658.3790112431016</v>
      </c>
      <c r="Q8" s="95">
        <v>1642.8546496060258</v>
      </c>
    </row>
    <row r="9" spans="1:17" ht="12" customHeight="1" x14ac:dyDescent="0.25">
      <c r="A9" s="87" t="s">
        <v>55</v>
      </c>
      <c r="B9" s="95">
        <v>1736.9215427613153</v>
      </c>
      <c r="C9" s="95">
        <v>1739.306965561067</v>
      </c>
      <c r="D9" s="95">
        <v>1723.8665564409221</v>
      </c>
      <c r="E9" s="95">
        <v>1725.8089397398883</v>
      </c>
      <c r="F9" s="95">
        <v>1743.9374281945195</v>
      </c>
      <c r="G9" s="95">
        <v>1748.4715946218992</v>
      </c>
      <c r="H9" s="95">
        <v>1747.9005997602121</v>
      </c>
      <c r="I9" s="95">
        <v>1723.7583044503922</v>
      </c>
      <c r="J9" s="95">
        <v>1707.592393443837</v>
      </c>
      <c r="K9" s="95">
        <v>1995.7880594537833</v>
      </c>
      <c r="L9" s="95">
        <v>2037.5657435542446</v>
      </c>
      <c r="M9" s="95">
        <v>1971.5145786692885</v>
      </c>
      <c r="N9" s="95">
        <v>1971.9515917201009</v>
      </c>
      <c r="O9" s="95">
        <v>1920.1072894643276</v>
      </c>
      <c r="P9" s="95">
        <v>1911.4517905730179</v>
      </c>
      <c r="Q9" s="95">
        <v>1895.7948099613443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1.9107583687637997</v>
      </c>
      <c r="H10" s="95">
        <v>2.6064300000000005</v>
      </c>
      <c r="I10" s="95">
        <v>3.9076400000000007</v>
      </c>
      <c r="J10" s="95">
        <v>5.4005699999999992</v>
      </c>
      <c r="K10" s="95">
        <v>7.6010399999999994</v>
      </c>
      <c r="L10" s="95">
        <v>9.0283657954951835</v>
      </c>
      <c r="M10" s="95">
        <v>9.6254896340880904</v>
      </c>
      <c r="N10" s="95">
        <v>10.222597840821315</v>
      </c>
      <c r="O10" s="95">
        <v>10.461757806706967</v>
      </c>
      <c r="P10" s="95">
        <v>10.652876551084745</v>
      </c>
      <c r="Q10" s="95">
        <v>10.652493690411065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34.445624674093423</v>
      </c>
      <c r="C12" s="95">
        <v>60.669565089940875</v>
      </c>
      <c r="D12" s="95">
        <v>70.727190561330005</v>
      </c>
      <c r="E12" s="95">
        <v>90.616156841162379</v>
      </c>
      <c r="F12" s="95">
        <v>112.30891304852268</v>
      </c>
      <c r="G12" s="95">
        <v>139.45166188807266</v>
      </c>
      <c r="H12" s="95">
        <v>165.84412814165549</v>
      </c>
      <c r="I12" s="95">
        <v>177.2627592936677</v>
      </c>
      <c r="J12" s="95">
        <v>170.8487455533689</v>
      </c>
      <c r="K12" s="95">
        <v>177.06824721932071</v>
      </c>
      <c r="L12" s="95">
        <v>211.91291570985754</v>
      </c>
      <c r="M12" s="95">
        <v>191.08767595685705</v>
      </c>
      <c r="N12" s="95">
        <v>186.42926123703396</v>
      </c>
      <c r="O12" s="95">
        <v>174.41688011693236</v>
      </c>
      <c r="P12" s="95">
        <v>179.19652783519575</v>
      </c>
      <c r="Q12" s="95">
        <v>188.92377575844307</v>
      </c>
    </row>
    <row r="13" spans="1:17" ht="12" customHeight="1" x14ac:dyDescent="0.25">
      <c r="A13" s="51" t="s">
        <v>114</v>
      </c>
      <c r="B13" s="22">
        <v>601.41284430264</v>
      </c>
      <c r="C13" s="22">
        <v>758.20740459277192</v>
      </c>
      <c r="D13" s="22">
        <v>785.12087409934372</v>
      </c>
      <c r="E13" s="22">
        <v>893.12534330455856</v>
      </c>
      <c r="F13" s="22">
        <v>975.63047189092288</v>
      </c>
      <c r="G13" s="22">
        <v>1073.5408027504718</v>
      </c>
      <c r="H13" s="22">
        <v>1217.7761765159032</v>
      </c>
      <c r="I13" s="22">
        <v>1151.9563187555113</v>
      </c>
      <c r="J13" s="22">
        <v>1044.7346970887406</v>
      </c>
      <c r="K13" s="22">
        <v>1009.9747549720743</v>
      </c>
      <c r="L13" s="22">
        <v>1206.8986519056762</v>
      </c>
      <c r="M13" s="22">
        <v>997.13445991492256</v>
      </c>
      <c r="N13" s="22">
        <v>928.7028992630909</v>
      </c>
      <c r="O13" s="22">
        <v>753.71081804460346</v>
      </c>
      <c r="P13" s="22">
        <v>762.54064375103189</v>
      </c>
      <c r="Q13" s="22">
        <v>714.04665626117139</v>
      </c>
    </row>
    <row r="14" spans="1:17" ht="12" customHeight="1" x14ac:dyDescent="0.25">
      <c r="A14" s="99" t="s">
        <v>117</v>
      </c>
      <c r="B14" s="98">
        <v>49.869044658242181</v>
      </c>
      <c r="C14" s="98">
        <v>123.0678822355338</v>
      </c>
      <c r="D14" s="98">
        <v>81.001625368039697</v>
      </c>
      <c r="E14" s="98">
        <v>62.278471392861071</v>
      </c>
      <c r="F14" s="98">
        <v>59.863081992375598</v>
      </c>
      <c r="G14" s="98">
        <v>80.135361720788111</v>
      </c>
      <c r="H14" s="98">
        <v>151.24179321244708</v>
      </c>
      <c r="I14" s="98">
        <v>110.64465764366854</v>
      </c>
      <c r="J14" s="98">
        <v>91.94957582187088</v>
      </c>
      <c r="K14" s="98">
        <v>32.601872086563326</v>
      </c>
      <c r="L14" s="98">
        <v>135.03107111442932</v>
      </c>
      <c r="M14" s="98">
        <v>129.94072377467586</v>
      </c>
      <c r="N14" s="98">
        <v>119.18697388745102</v>
      </c>
      <c r="O14" s="98">
        <v>27.263766962024778</v>
      </c>
      <c r="P14" s="98">
        <v>78.225810065202722</v>
      </c>
      <c r="Q14" s="98">
        <v>36.006145716721292</v>
      </c>
    </row>
    <row r="15" spans="1:17" ht="12.95" customHeight="1" x14ac:dyDescent="0.25">
      <c r="A15" s="89" t="s">
        <v>112</v>
      </c>
      <c r="B15" s="96">
        <f t="shared" ref="B15:Q15" si="4">B16</f>
        <v>57.297273113269846</v>
      </c>
      <c r="C15" s="96">
        <f t="shared" si="4"/>
        <v>64.118769600413984</v>
      </c>
      <c r="D15" s="96">
        <f t="shared" si="4"/>
        <v>68.355085251699577</v>
      </c>
      <c r="E15" s="96">
        <f t="shared" si="4"/>
        <v>72.874276365293923</v>
      </c>
      <c r="F15" s="96">
        <f t="shared" si="4"/>
        <v>83.647962690791275</v>
      </c>
      <c r="G15" s="96">
        <f t="shared" si="4"/>
        <v>92.847030964581862</v>
      </c>
      <c r="H15" s="96">
        <f t="shared" si="4"/>
        <v>110.99461001479052</v>
      </c>
      <c r="I15" s="96">
        <f t="shared" si="4"/>
        <v>123.54634329905872</v>
      </c>
      <c r="J15" s="96">
        <f t="shared" si="4"/>
        <v>136.41187059642755</v>
      </c>
      <c r="K15" s="96">
        <f t="shared" si="4"/>
        <v>147.18945698323338</v>
      </c>
      <c r="L15" s="96">
        <f t="shared" si="4"/>
        <v>153.83518611757131</v>
      </c>
      <c r="M15" s="96">
        <f t="shared" si="4"/>
        <v>152.73722457603387</v>
      </c>
      <c r="N15" s="96">
        <f t="shared" si="4"/>
        <v>150.78692202903841</v>
      </c>
      <c r="O15" s="96">
        <f t="shared" si="4"/>
        <v>142.89292023879904</v>
      </c>
      <c r="P15" s="96">
        <f t="shared" si="4"/>
        <v>141.97733590907288</v>
      </c>
      <c r="Q15" s="96">
        <f t="shared" si="4"/>
        <v>140.58760079423345</v>
      </c>
    </row>
    <row r="16" spans="1:17" ht="12" customHeight="1" x14ac:dyDescent="0.25">
      <c r="A16" s="87" t="s">
        <v>111</v>
      </c>
      <c r="B16" s="97">
        <v>57.297273113269846</v>
      </c>
      <c r="C16" s="97">
        <v>64.118769600413984</v>
      </c>
      <c r="D16" s="97">
        <v>68.355085251699577</v>
      </c>
      <c r="E16" s="97">
        <v>72.874276365293923</v>
      </c>
      <c r="F16" s="97">
        <v>83.647962690791275</v>
      </c>
      <c r="G16" s="97">
        <v>92.847030964581862</v>
      </c>
      <c r="H16" s="97">
        <v>110.99461001479052</v>
      </c>
      <c r="I16" s="97">
        <v>123.54634329905872</v>
      </c>
      <c r="J16" s="97">
        <v>136.41187059642755</v>
      </c>
      <c r="K16" s="97">
        <v>147.18945698323338</v>
      </c>
      <c r="L16" s="97">
        <v>153.83518611757131</v>
      </c>
      <c r="M16" s="97">
        <v>152.73722457603387</v>
      </c>
      <c r="N16" s="97">
        <v>150.78692202903841</v>
      </c>
      <c r="O16" s="97">
        <v>142.89292023879904</v>
      </c>
      <c r="P16" s="97">
        <v>141.97733590907288</v>
      </c>
      <c r="Q16" s="97">
        <v>140.58760079423345</v>
      </c>
    </row>
    <row r="17" spans="1:17" ht="12.95" customHeight="1" x14ac:dyDescent="0.25">
      <c r="A17" s="89" t="s">
        <v>63</v>
      </c>
      <c r="B17" s="96">
        <f t="shared" ref="B17" si="5">SUM(B18:B26)</f>
        <v>2757.1070414115725</v>
      </c>
      <c r="C17" s="96">
        <f t="shared" ref="C17:Q17" si="6">SUM(C18:C26)</f>
        <v>2790.9489813964892</v>
      </c>
      <c r="D17" s="96">
        <f t="shared" si="6"/>
        <v>2837.3624279535802</v>
      </c>
      <c r="E17" s="96">
        <f t="shared" si="6"/>
        <v>2917.9537285441411</v>
      </c>
      <c r="F17" s="96">
        <f t="shared" si="6"/>
        <v>3001.3635098005616</v>
      </c>
      <c r="G17" s="96">
        <f t="shared" si="6"/>
        <v>3048.5317628660086</v>
      </c>
      <c r="H17" s="96">
        <f t="shared" si="6"/>
        <v>3126.5673353696197</v>
      </c>
      <c r="I17" s="96">
        <f t="shared" si="6"/>
        <v>3185.7883853457888</v>
      </c>
      <c r="J17" s="96">
        <f t="shared" si="6"/>
        <v>3248.4676585070115</v>
      </c>
      <c r="K17" s="96">
        <f t="shared" si="6"/>
        <v>3270.4935709613619</v>
      </c>
      <c r="L17" s="96">
        <f t="shared" si="6"/>
        <v>3365.4710096566355</v>
      </c>
      <c r="M17" s="96">
        <f t="shared" si="6"/>
        <v>3401.3393371336037</v>
      </c>
      <c r="N17" s="96">
        <f t="shared" si="6"/>
        <v>3429.0350489720627</v>
      </c>
      <c r="O17" s="96">
        <f t="shared" si="6"/>
        <v>3412.3195621543546</v>
      </c>
      <c r="P17" s="96">
        <f t="shared" si="6"/>
        <v>3434.5788046771431</v>
      </c>
      <c r="Q17" s="96">
        <f t="shared" si="6"/>
        <v>3377.5316614623589</v>
      </c>
    </row>
    <row r="18" spans="1:17" ht="12" customHeight="1" x14ac:dyDescent="0.25">
      <c r="A18" s="87" t="s">
        <v>58</v>
      </c>
      <c r="B18" s="95">
        <v>12.7</v>
      </c>
      <c r="C18" s="95">
        <v>16.8</v>
      </c>
      <c r="D18" s="95">
        <v>20.499999999999996</v>
      </c>
      <c r="E18" s="95">
        <v>20.499999999999996</v>
      </c>
      <c r="F18" s="95">
        <v>28</v>
      </c>
      <c r="G18" s="95">
        <v>32.000000000000007</v>
      </c>
      <c r="H18" s="95">
        <v>34.999999999999993</v>
      </c>
      <c r="I18" s="95">
        <v>35</v>
      </c>
      <c r="J18" s="95">
        <v>41</v>
      </c>
      <c r="K18" s="95">
        <v>44.999999999999972</v>
      </c>
      <c r="L18" s="95">
        <v>39.999999999999986</v>
      </c>
      <c r="M18" s="95">
        <v>43.009334082941884</v>
      </c>
      <c r="N18" s="95">
        <v>41.830467023444776</v>
      </c>
      <c r="O18" s="95">
        <v>34.615542541205166</v>
      </c>
      <c r="P18" s="95">
        <v>33.911000390673628</v>
      </c>
      <c r="Q18" s="95">
        <v>31.390393997053863</v>
      </c>
    </row>
    <row r="19" spans="1:17" s="28" customFormat="1" ht="12" customHeight="1" x14ac:dyDescent="0.25">
      <c r="A19" s="87" t="s">
        <v>84</v>
      </c>
      <c r="B19" s="95">
        <v>1042.0214537943348</v>
      </c>
      <c r="C19" s="95">
        <v>1001.9607450596775</v>
      </c>
      <c r="D19" s="95">
        <v>985.36618907850425</v>
      </c>
      <c r="E19" s="95">
        <v>984.40145422308854</v>
      </c>
      <c r="F19" s="95">
        <v>986.49035029325557</v>
      </c>
      <c r="G19" s="95">
        <v>982.72594615827757</v>
      </c>
      <c r="H19" s="95">
        <v>967.16934449898417</v>
      </c>
      <c r="I19" s="95">
        <v>917.83471245802241</v>
      </c>
      <c r="J19" s="95">
        <v>860.65021401002957</v>
      </c>
      <c r="K19" s="95">
        <v>766.36421329818882</v>
      </c>
      <c r="L19" s="95">
        <v>755.93381439186612</v>
      </c>
      <c r="M19" s="95">
        <v>654.58366425256975</v>
      </c>
      <c r="N19" s="95">
        <v>630.5161865545715</v>
      </c>
      <c r="O19" s="95">
        <v>592.07137034394873</v>
      </c>
      <c r="P19" s="95">
        <v>532.03880689539767</v>
      </c>
      <c r="Q19" s="95">
        <v>515.35427642936361</v>
      </c>
    </row>
    <row r="20" spans="1:17" ht="12" customHeight="1" x14ac:dyDescent="0.25">
      <c r="A20" s="87" t="s">
        <v>110</v>
      </c>
      <c r="B20" s="95">
        <v>489.38603685653311</v>
      </c>
      <c r="C20" s="95">
        <v>470.65810510933153</v>
      </c>
      <c r="D20" s="95">
        <v>475.38834555213839</v>
      </c>
      <c r="E20" s="95">
        <v>513.35479816467932</v>
      </c>
      <c r="F20" s="95">
        <v>559.27110327862397</v>
      </c>
      <c r="G20" s="95">
        <v>542.59137995538208</v>
      </c>
      <c r="H20" s="95">
        <v>470.79885396845009</v>
      </c>
      <c r="I20" s="95">
        <v>485.49767939453164</v>
      </c>
      <c r="J20" s="95">
        <v>496.2924556384304</v>
      </c>
      <c r="K20" s="95">
        <v>476.1998426508539</v>
      </c>
      <c r="L20" s="95">
        <v>454.21715720912795</v>
      </c>
      <c r="M20" s="95">
        <v>448.3231497246037</v>
      </c>
      <c r="N20" s="95">
        <v>431.67059358618326</v>
      </c>
      <c r="O20" s="95">
        <v>484.61243781420831</v>
      </c>
      <c r="P20" s="95">
        <v>499.74887818382388</v>
      </c>
      <c r="Q20" s="95">
        <v>592.07666391147984</v>
      </c>
    </row>
    <row r="21" spans="1:17" ht="12" customHeight="1" x14ac:dyDescent="0.25">
      <c r="A21" s="87" t="s">
        <v>109</v>
      </c>
      <c r="B21" s="95">
        <v>517.43189337520357</v>
      </c>
      <c r="C21" s="95">
        <v>559.61613291531353</v>
      </c>
      <c r="D21" s="95">
        <v>623.54768811330814</v>
      </c>
      <c r="E21" s="95">
        <v>702.49313169462459</v>
      </c>
      <c r="F21" s="95">
        <v>698.89261801688201</v>
      </c>
      <c r="G21" s="95">
        <v>727.1529797935998</v>
      </c>
      <c r="H21" s="95">
        <v>832.79586196888408</v>
      </c>
      <c r="I21" s="95">
        <v>873.86684926792668</v>
      </c>
      <c r="J21" s="95">
        <v>884.77652731687851</v>
      </c>
      <c r="K21" s="95">
        <v>878.21160319540616</v>
      </c>
      <c r="L21" s="95">
        <v>965.01784651155924</v>
      </c>
      <c r="M21" s="95">
        <v>872.79981048033278</v>
      </c>
      <c r="N21" s="95">
        <v>914.31664631576734</v>
      </c>
      <c r="O21" s="95">
        <v>870.86926026143806</v>
      </c>
      <c r="P21" s="95">
        <v>852.86838146229206</v>
      </c>
      <c r="Q21" s="95">
        <v>814.04737467161772</v>
      </c>
    </row>
    <row r="22" spans="1:17" ht="12" customHeight="1" x14ac:dyDescent="0.25">
      <c r="A22" s="87" t="s">
        <v>55</v>
      </c>
      <c r="B22" s="95">
        <v>261.31109718427439</v>
      </c>
      <c r="C22" s="95">
        <v>258.83232443893252</v>
      </c>
      <c r="D22" s="95">
        <v>274.40487355907788</v>
      </c>
      <c r="E22" s="95">
        <v>272.66093026011191</v>
      </c>
      <c r="F22" s="95">
        <v>282.12009180548068</v>
      </c>
      <c r="G22" s="95">
        <v>281.76593915708656</v>
      </c>
      <c r="H22" s="95">
        <v>290.2749102397874</v>
      </c>
      <c r="I22" s="95">
        <v>319.68819554960652</v>
      </c>
      <c r="J22" s="95">
        <v>354.23986655616329</v>
      </c>
      <c r="K22" s="95">
        <v>420.76064054621713</v>
      </c>
      <c r="L22" s="95">
        <v>399.52194763047709</v>
      </c>
      <c r="M22" s="95">
        <v>474.61517690538443</v>
      </c>
      <c r="N22" s="95">
        <v>513.15893247883719</v>
      </c>
      <c r="O22" s="95">
        <v>576.65612146044202</v>
      </c>
      <c r="P22" s="95">
        <v>603.24867860264806</v>
      </c>
      <c r="Q22" s="95">
        <v>593.98752100171839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409.2255009017548</v>
      </c>
      <c r="C25" s="22">
        <v>455.40440387323406</v>
      </c>
      <c r="D25" s="22">
        <v>428.55430165055196</v>
      </c>
      <c r="E25" s="22">
        <v>392.84182420163683</v>
      </c>
      <c r="F25" s="22">
        <v>409.29298640631993</v>
      </c>
      <c r="G25" s="22">
        <v>440.2825275515483</v>
      </c>
      <c r="H25" s="22">
        <v>480.11467469351396</v>
      </c>
      <c r="I25" s="22">
        <v>486.37206867570126</v>
      </c>
      <c r="J25" s="22">
        <v>516.46682498550979</v>
      </c>
      <c r="K25" s="22">
        <v>564.2900712706961</v>
      </c>
      <c r="L25" s="22">
        <v>606.70851126133107</v>
      </c>
      <c r="M25" s="22">
        <v>743.03734320497426</v>
      </c>
      <c r="N25" s="22">
        <v>719.17215647043599</v>
      </c>
      <c r="O25" s="22">
        <v>662.98488559422765</v>
      </c>
      <c r="P25" s="22">
        <v>709.40295819645758</v>
      </c>
      <c r="Q25" s="22">
        <v>609.5041985978612</v>
      </c>
    </row>
    <row r="26" spans="1:17" ht="12" customHeight="1" x14ac:dyDescent="0.25">
      <c r="A26" s="49" t="s">
        <v>59</v>
      </c>
      <c r="B26" s="18">
        <v>25.031059299472119</v>
      </c>
      <c r="C26" s="18">
        <v>27.677269999999993</v>
      </c>
      <c r="D26" s="18">
        <v>29.601029999999991</v>
      </c>
      <c r="E26" s="18">
        <v>31.701590000000003</v>
      </c>
      <c r="F26" s="18">
        <v>37.29636</v>
      </c>
      <c r="G26" s="18">
        <v>42.012990250114626</v>
      </c>
      <c r="H26" s="18">
        <v>50.413690000000003</v>
      </c>
      <c r="I26" s="18">
        <v>67.528880000000001</v>
      </c>
      <c r="J26" s="18">
        <v>95.041769999999985</v>
      </c>
      <c r="K26" s="18">
        <v>119.66719999999995</v>
      </c>
      <c r="L26" s="18">
        <v>144.07173265227399</v>
      </c>
      <c r="M26" s="18">
        <v>164.97085848279701</v>
      </c>
      <c r="N26" s="18">
        <v>178.37006654282288</v>
      </c>
      <c r="O26" s="18">
        <v>190.50994413888466</v>
      </c>
      <c r="P26" s="18">
        <v>203.36010094584992</v>
      </c>
      <c r="Q26" s="18">
        <v>221.17123285326403</v>
      </c>
    </row>
    <row r="27" spans="1:17" ht="12.95" customHeight="1" x14ac:dyDescent="0.25">
      <c r="A27" s="89" t="s">
        <v>62</v>
      </c>
      <c r="B27" s="96">
        <f t="shared" ref="B27" si="7">SUM(B28:B32)</f>
        <v>1349.1683247758961</v>
      </c>
      <c r="C27" s="96">
        <f t="shared" ref="C27:Q27" si="8">SUM(C28:C32)</f>
        <v>1349.7029813895697</v>
      </c>
      <c r="D27" s="96">
        <f t="shared" si="8"/>
        <v>1369.3399015000796</v>
      </c>
      <c r="E27" s="96">
        <f t="shared" si="8"/>
        <v>1402.5841317810978</v>
      </c>
      <c r="F27" s="96">
        <f t="shared" si="8"/>
        <v>1436.0257103725057</v>
      </c>
      <c r="G27" s="96">
        <f t="shared" si="8"/>
        <v>1458.5398406942215</v>
      </c>
      <c r="H27" s="96">
        <f t="shared" si="8"/>
        <v>1509.0789819570778</v>
      </c>
      <c r="I27" s="96">
        <f t="shared" si="8"/>
        <v>1555.4212100343323</v>
      </c>
      <c r="J27" s="96">
        <f t="shared" si="8"/>
        <v>1599.9380970772238</v>
      </c>
      <c r="K27" s="96">
        <f t="shared" si="8"/>
        <v>1625.9647957732025</v>
      </c>
      <c r="L27" s="96">
        <f t="shared" si="8"/>
        <v>1719.1302380524617</v>
      </c>
      <c r="M27" s="96">
        <f t="shared" si="8"/>
        <v>1699.1199825877268</v>
      </c>
      <c r="N27" s="96">
        <f t="shared" si="8"/>
        <v>1713.8352455026443</v>
      </c>
      <c r="O27" s="96">
        <f t="shared" si="8"/>
        <v>1656.5757947168659</v>
      </c>
      <c r="P27" s="96">
        <f t="shared" si="8"/>
        <v>1673.816268229039</v>
      </c>
      <c r="Q27" s="96">
        <f t="shared" si="8"/>
        <v>1626.8665404450498</v>
      </c>
    </row>
    <row r="28" spans="1:17" ht="12" customHeight="1" x14ac:dyDescent="0.25">
      <c r="A28" s="87" t="s">
        <v>58</v>
      </c>
      <c r="B28" s="95">
        <v>11.500929164876194</v>
      </c>
      <c r="C28" s="95">
        <v>12.592013053132693</v>
      </c>
      <c r="D28" s="95">
        <v>13.203622986837431</v>
      </c>
      <c r="E28" s="95">
        <v>11.526531585281594</v>
      </c>
      <c r="F28" s="95">
        <v>13.64853816410398</v>
      </c>
      <c r="G28" s="95">
        <v>14.158021982997472</v>
      </c>
      <c r="H28" s="95">
        <v>12.978773044262047</v>
      </c>
      <c r="I28" s="95">
        <v>13.165489720730864</v>
      </c>
      <c r="J28" s="95">
        <v>15.247685724674216</v>
      </c>
      <c r="K28" s="95">
        <v>15.97052772211272</v>
      </c>
      <c r="L28" s="95">
        <v>14.09277213777704</v>
      </c>
      <c r="M28" s="95">
        <v>12.462933081849664</v>
      </c>
      <c r="N28" s="95">
        <v>11.375804629604742</v>
      </c>
      <c r="O28" s="95">
        <v>8.2039763338219878</v>
      </c>
      <c r="P28" s="95">
        <v>7.608653219396043</v>
      </c>
      <c r="Q28" s="95">
        <v>6.9705843070819906</v>
      </c>
    </row>
    <row r="29" spans="1:17" s="28" customFormat="1" ht="12" customHeight="1" x14ac:dyDescent="0.25">
      <c r="A29" s="87" t="s">
        <v>84</v>
      </c>
      <c r="B29" s="95">
        <v>530.12130110312091</v>
      </c>
      <c r="C29" s="95">
        <v>393.83844425494732</v>
      </c>
      <c r="D29" s="95">
        <v>408.20136640713213</v>
      </c>
      <c r="E29" s="95">
        <v>382.11520755016664</v>
      </c>
      <c r="F29" s="95">
        <v>419.89676920055086</v>
      </c>
      <c r="G29" s="95">
        <v>397.77459513702365</v>
      </c>
      <c r="H29" s="95">
        <v>277.09661125944012</v>
      </c>
      <c r="I29" s="95">
        <v>303.94234513369236</v>
      </c>
      <c r="J29" s="95">
        <v>315.95772506149893</v>
      </c>
      <c r="K29" s="95">
        <v>303.94936898307822</v>
      </c>
      <c r="L29" s="95">
        <v>310.89613495393871</v>
      </c>
      <c r="M29" s="95">
        <v>289.09764189187774</v>
      </c>
      <c r="N29" s="95">
        <v>284.88797691858866</v>
      </c>
      <c r="O29" s="95">
        <v>276.50122915044017</v>
      </c>
      <c r="P29" s="95">
        <v>265.4867562659278</v>
      </c>
      <c r="Q29" s="95">
        <v>262.35409717455121</v>
      </c>
    </row>
    <row r="30" spans="1:17" ht="12" customHeight="1" x14ac:dyDescent="0.25">
      <c r="A30" s="87" t="s">
        <v>109</v>
      </c>
      <c r="B30" s="95">
        <v>302.52364028332721</v>
      </c>
      <c r="C30" s="95">
        <v>326.05086883226363</v>
      </c>
      <c r="D30" s="95">
        <v>368.35590160735205</v>
      </c>
      <c r="E30" s="95">
        <v>415.55681101956429</v>
      </c>
      <c r="F30" s="95">
        <v>417.51513422729255</v>
      </c>
      <c r="G30" s="95">
        <v>435.91927658582807</v>
      </c>
      <c r="H30" s="95">
        <v>509.54389423761472</v>
      </c>
      <c r="I30" s="95">
        <v>552.45822396489007</v>
      </c>
      <c r="J30" s="95">
        <v>571.78228565402048</v>
      </c>
      <c r="K30" s="95">
        <v>588.97490760233927</v>
      </c>
      <c r="L30" s="95">
        <v>644.10488802637326</v>
      </c>
      <c r="M30" s="95">
        <v>582.66372174961487</v>
      </c>
      <c r="N30" s="95">
        <v>611.3020826418275</v>
      </c>
      <c r="O30" s="95">
        <v>586.26877342109481</v>
      </c>
      <c r="P30" s="95">
        <v>583.04527458870928</v>
      </c>
      <c r="Q30" s="95">
        <v>561.18641455694228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26.499999999999996</v>
      </c>
      <c r="L31" s="95">
        <v>26.488009935989322</v>
      </c>
      <c r="M31" s="95">
        <v>26.488009935989286</v>
      </c>
      <c r="N31" s="95">
        <v>26.488009935989314</v>
      </c>
      <c r="O31" s="95">
        <v>26.488009935989279</v>
      </c>
      <c r="P31" s="95">
        <v>26.488009935989297</v>
      </c>
      <c r="Q31" s="95">
        <v>26.488009935989286</v>
      </c>
    </row>
    <row r="32" spans="1:17" ht="12" customHeight="1" x14ac:dyDescent="0.25">
      <c r="A32" s="49" t="s">
        <v>60</v>
      </c>
      <c r="B32" s="18">
        <v>505.02245422457173</v>
      </c>
      <c r="C32" s="18">
        <v>617.22165524922616</v>
      </c>
      <c r="D32" s="18">
        <v>579.57901049875807</v>
      </c>
      <c r="E32" s="18">
        <v>593.38558162608513</v>
      </c>
      <c r="F32" s="18">
        <v>584.96526878055829</v>
      </c>
      <c r="G32" s="18">
        <v>610.68794698837235</v>
      </c>
      <c r="H32" s="18">
        <v>709.45970341576083</v>
      </c>
      <c r="I32" s="18">
        <v>685.85515121501896</v>
      </c>
      <c r="J32" s="18">
        <v>696.95040063703016</v>
      </c>
      <c r="K32" s="18">
        <v>690.56999146567227</v>
      </c>
      <c r="L32" s="18">
        <v>723.54843299838319</v>
      </c>
      <c r="M32" s="18">
        <v>788.40767592839518</v>
      </c>
      <c r="N32" s="18">
        <v>779.78137137663407</v>
      </c>
      <c r="O32" s="18">
        <v>759.1138058755198</v>
      </c>
      <c r="P32" s="18">
        <v>791.18757421901648</v>
      </c>
      <c r="Q32" s="18">
        <v>769.86743447048491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5320.9130553946488</v>
      </c>
      <c r="C3" s="100">
        <f t="shared" si="0"/>
        <v>5786.2751999353313</v>
      </c>
      <c r="D3" s="100">
        <f t="shared" si="0"/>
        <v>5930.8556823152467</v>
      </c>
      <c r="E3" s="100">
        <f t="shared" si="0"/>
        <v>6429.8317042868839</v>
      </c>
      <c r="F3" s="100">
        <f t="shared" si="0"/>
        <v>6852.8356514880106</v>
      </c>
      <c r="G3" s="100">
        <f t="shared" si="0"/>
        <v>7157.0212647294074</v>
      </c>
      <c r="H3" s="100">
        <f t="shared" si="0"/>
        <v>7637.0080009710382</v>
      </c>
      <c r="I3" s="100">
        <f t="shared" si="0"/>
        <v>7670.4022200420604</v>
      </c>
      <c r="J3" s="100">
        <f t="shared" si="0"/>
        <v>7584.0800067255213</v>
      </c>
      <c r="K3" s="100">
        <f t="shared" si="0"/>
        <v>7767.8602934501796</v>
      </c>
      <c r="L3" s="100">
        <f t="shared" si="0"/>
        <v>8632.2481545184492</v>
      </c>
      <c r="M3" s="100">
        <f t="shared" si="0"/>
        <v>7917.8266530279852</v>
      </c>
      <c r="N3" s="100">
        <f t="shared" si="0"/>
        <v>7889.7125482595202</v>
      </c>
      <c r="O3" s="100">
        <f t="shared" si="0"/>
        <v>7461.674732432406</v>
      </c>
      <c r="P3" s="100">
        <f t="shared" si="0"/>
        <v>7589.6520489065888</v>
      </c>
      <c r="Q3" s="100">
        <f t="shared" si="0"/>
        <v>7662.5899464160775</v>
      </c>
    </row>
    <row r="4" spans="1:17" ht="12.95" customHeight="1" x14ac:dyDescent="0.25">
      <c r="A4" s="89" t="s">
        <v>65</v>
      </c>
      <c r="B4" s="96">
        <f t="shared" ref="B4:Q4" si="1">SUM(B5:B14)</f>
        <v>3105.6202542048736</v>
      </c>
      <c r="C4" s="96">
        <f t="shared" si="1"/>
        <v>3463.9420472902466</v>
      </c>
      <c r="D4" s="96">
        <f t="shared" si="1"/>
        <v>3557.2690222330352</v>
      </c>
      <c r="E4" s="96">
        <f t="shared" si="1"/>
        <v>3958.8918344988215</v>
      </c>
      <c r="F4" s="96">
        <f t="shared" si="1"/>
        <v>4271.7121420250505</v>
      </c>
      <c r="G4" s="96">
        <f t="shared" si="1"/>
        <v>4472.4174475797117</v>
      </c>
      <c r="H4" s="96">
        <f t="shared" si="1"/>
        <v>4757.49261253638</v>
      </c>
      <c r="I4" s="96">
        <f t="shared" si="1"/>
        <v>4676.9737720533703</v>
      </c>
      <c r="J4" s="96">
        <f t="shared" si="1"/>
        <v>4449.8189270953735</v>
      </c>
      <c r="K4" s="96">
        <f t="shared" si="1"/>
        <v>4548.435061975244</v>
      </c>
      <c r="L4" s="96">
        <f t="shared" si="1"/>
        <v>5234.3568914831458</v>
      </c>
      <c r="M4" s="96">
        <f t="shared" si="1"/>
        <v>4434.8667688767428</v>
      </c>
      <c r="N4" s="96">
        <f t="shared" si="1"/>
        <v>4360.12346322963</v>
      </c>
      <c r="O4" s="96">
        <f t="shared" si="1"/>
        <v>3973.2884126390354</v>
      </c>
      <c r="P4" s="96">
        <f t="shared" si="1"/>
        <v>4019.555624427584</v>
      </c>
      <c r="Q4" s="96">
        <f t="shared" si="1"/>
        <v>4132.3089209676082</v>
      </c>
    </row>
    <row r="5" spans="1:17" ht="12" customHeight="1" x14ac:dyDescent="0.25">
      <c r="A5" s="87" t="s">
        <v>58</v>
      </c>
      <c r="B5" s="95">
        <v>57.707474960640525</v>
      </c>
      <c r="C5" s="95">
        <v>71.737415998757783</v>
      </c>
      <c r="D5" s="95">
        <v>76.9991568814376</v>
      </c>
      <c r="E5" s="95">
        <v>69.775488199984622</v>
      </c>
      <c r="F5" s="95">
        <v>89.353593677835192</v>
      </c>
      <c r="G5" s="95">
        <v>92.617723424594331</v>
      </c>
      <c r="H5" s="95">
        <v>94.077668125135133</v>
      </c>
      <c r="I5" s="95">
        <v>82.113066964571317</v>
      </c>
      <c r="J5" s="95">
        <v>84.126577361883818</v>
      </c>
      <c r="K5" s="95">
        <v>88.437983438672404</v>
      </c>
      <c r="L5" s="95">
        <v>82.870095887521899</v>
      </c>
      <c r="M5" s="95">
        <v>71.014794027128062</v>
      </c>
      <c r="N5" s="95">
        <v>64.508477324833905</v>
      </c>
      <c r="O5" s="95">
        <v>46.856321258861051</v>
      </c>
      <c r="P5" s="95">
        <v>43.080729491844806</v>
      </c>
      <c r="Q5" s="95">
        <v>39.928583417350126</v>
      </c>
    </row>
    <row r="6" spans="1:17" ht="12" customHeight="1" x14ac:dyDescent="0.25">
      <c r="A6" s="87" t="s">
        <v>84</v>
      </c>
      <c r="B6" s="95">
        <v>164.40580367427637</v>
      </c>
      <c r="C6" s="95">
        <v>167.00905614663012</v>
      </c>
      <c r="D6" s="95">
        <v>167.9792947651664</v>
      </c>
      <c r="E6" s="95">
        <v>168.45266337662054</v>
      </c>
      <c r="F6" s="95">
        <v>168.35885861040001</v>
      </c>
      <c r="G6" s="95">
        <v>170.44579945985248</v>
      </c>
      <c r="H6" s="95">
        <v>174.89812706737936</v>
      </c>
      <c r="I6" s="95">
        <v>178.23454191439055</v>
      </c>
      <c r="J6" s="95">
        <v>182.42862184525887</v>
      </c>
      <c r="K6" s="95">
        <v>186.49383346609019</v>
      </c>
      <c r="L6" s="95">
        <v>195.72844776527771</v>
      </c>
      <c r="M6" s="95">
        <v>177.21321205195343</v>
      </c>
      <c r="N6" s="95">
        <v>178.88623950820903</v>
      </c>
      <c r="O6" s="95">
        <v>174.04974304899721</v>
      </c>
      <c r="P6" s="95">
        <v>173.81652123756049</v>
      </c>
      <c r="Q6" s="95">
        <v>174.88962617808548</v>
      </c>
    </row>
    <row r="7" spans="1:17" ht="12" customHeight="1" x14ac:dyDescent="0.25">
      <c r="A7" s="87" t="s">
        <v>110</v>
      </c>
      <c r="B7" s="95">
        <v>919.70901927811803</v>
      </c>
      <c r="C7" s="95">
        <v>932.00472727546548</v>
      </c>
      <c r="D7" s="95">
        <v>922.28916850154326</v>
      </c>
      <c r="E7" s="95">
        <v>1046.433966331804</v>
      </c>
      <c r="F7" s="95">
        <v>1180.1020078915285</v>
      </c>
      <c r="G7" s="95">
        <v>1157.8566523528568</v>
      </c>
      <c r="H7" s="95">
        <v>1003.1075162768384</v>
      </c>
      <c r="I7" s="95">
        <v>953.88286981089345</v>
      </c>
      <c r="J7" s="95">
        <v>898.79573678401198</v>
      </c>
      <c r="K7" s="95">
        <v>858.64827406720019</v>
      </c>
      <c r="L7" s="95">
        <v>894.59372579631383</v>
      </c>
      <c r="M7" s="95">
        <v>729.55133860494334</v>
      </c>
      <c r="N7" s="95">
        <v>675.62347017279615</v>
      </c>
      <c r="O7" s="95">
        <v>703.04103998616097</v>
      </c>
      <c r="P7" s="95">
        <v>708.94309053350855</v>
      </c>
      <c r="Q7" s="95">
        <v>874.28236643776745</v>
      </c>
    </row>
    <row r="8" spans="1:17" ht="12" customHeight="1" x14ac:dyDescent="0.25">
      <c r="A8" s="87" t="s">
        <v>109</v>
      </c>
      <c r="B8" s="95">
        <v>690.76258690109557</v>
      </c>
      <c r="C8" s="95">
        <v>804.42288676464227</v>
      </c>
      <c r="D8" s="95">
        <v>912.87749955876154</v>
      </c>
      <c r="E8" s="95">
        <v>1111.0942027363858</v>
      </c>
      <c r="F8" s="95">
        <v>1169.7806967830111</v>
      </c>
      <c r="G8" s="95">
        <v>1242.1089324949583</v>
      </c>
      <c r="H8" s="95">
        <v>1444.864591160017</v>
      </c>
      <c r="I8" s="95">
        <v>1478.1966560176868</v>
      </c>
      <c r="J8" s="95">
        <v>1383.0110861969301</v>
      </c>
      <c r="K8" s="95">
        <v>1416.1207126994734</v>
      </c>
      <c r="L8" s="95">
        <v>1706.2910898927842</v>
      </c>
      <c r="M8" s="95">
        <v>1272.0312083910226</v>
      </c>
      <c r="N8" s="95">
        <v>1302.2200837438202</v>
      </c>
      <c r="O8" s="95">
        <v>1148.6838639306377</v>
      </c>
      <c r="P8" s="95">
        <v>1103.8512327603819</v>
      </c>
      <c r="Q8" s="95">
        <v>1095.6620691271039</v>
      </c>
    </row>
    <row r="9" spans="1:17" ht="12" customHeight="1" x14ac:dyDescent="0.25">
      <c r="A9" s="87" t="s">
        <v>55</v>
      </c>
      <c r="B9" s="95">
        <v>774.87834362345689</v>
      </c>
      <c r="C9" s="95">
        <v>776.9882538122904</v>
      </c>
      <c r="D9" s="95">
        <v>773.5879228611177</v>
      </c>
      <c r="E9" s="95">
        <v>774.85337982377814</v>
      </c>
      <c r="F9" s="95">
        <v>787.86409085344656</v>
      </c>
      <c r="G9" s="95">
        <v>798.23989287287191</v>
      </c>
      <c r="H9" s="95">
        <v>808.81030911993957</v>
      </c>
      <c r="I9" s="95">
        <v>810.08497561322019</v>
      </c>
      <c r="J9" s="95">
        <v>819.66836098676981</v>
      </c>
      <c r="K9" s="95">
        <v>979.22257853847691</v>
      </c>
      <c r="L9" s="95">
        <v>1011.6529592760792</v>
      </c>
      <c r="M9" s="95">
        <v>999.57169383152507</v>
      </c>
      <c r="N9" s="95">
        <v>1012.2569006804199</v>
      </c>
      <c r="O9" s="95">
        <v>997.54412832085802</v>
      </c>
      <c r="P9" s="95">
        <v>1003.2008612370588</v>
      </c>
      <c r="Q9" s="95">
        <v>1002.8783415647824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1.514250919394422</v>
      </c>
      <c r="H10" s="95">
        <v>2.0697374235612482</v>
      </c>
      <c r="I10" s="95">
        <v>3.1168709915541517</v>
      </c>
      <c r="J10" s="95">
        <v>4.3307658435742509</v>
      </c>
      <c r="K10" s="95">
        <v>6.1244004469237501</v>
      </c>
      <c r="L10" s="95">
        <v>7.2870958360554079</v>
      </c>
      <c r="M10" s="95">
        <v>7.807584407208096</v>
      </c>
      <c r="N10" s="95">
        <v>8.3068143896723932</v>
      </c>
      <c r="O10" s="95">
        <v>8.51639267469616</v>
      </c>
      <c r="P10" s="95">
        <v>8.6790076516773809</v>
      </c>
      <c r="Q10" s="95">
        <v>8.6876316398336133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37.178079893297436</v>
      </c>
      <c r="C12" s="95">
        <v>67.978472020451989</v>
      </c>
      <c r="D12" s="95">
        <v>80.67494981054908</v>
      </c>
      <c r="E12" s="95">
        <v>106.22033356559564</v>
      </c>
      <c r="F12" s="95">
        <v>136.19089182799613</v>
      </c>
      <c r="G12" s="95">
        <v>177.07482894164795</v>
      </c>
      <c r="H12" s="95">
        <v>220.29622377429712</v>
      </c>
      <c r="I12" s="95">
        <v>245.46245847524983</v>
      </c>
      <c r="J12" s="95">
        <v>243.38930606016626</v>
      </c>
      <c r="K12" s="95">
        <v>259.87467623749086</v>
      </c>
      <c r="L12" s="95">
        <v>336.32908157627207</v>
      </c>
      <c r="M12" s="95">
        <v>330.65958048983947</v>
      </c>
      <c r="N12" s="95">
        <v>329.3859887627529</v>
      </c>
      <c r="O12" s="95">
        <v>321.92701460879101</v>
      </c>
      <c r="P12" s="95">
        <v>346.46183951442123</v>
      </c>
      <c r="Q12" s="95">
        <v>380.39284466072792</v>
      </c>
    </row>
    <row r="13" spans="1:17" ht="12" customHeight="1" x14ac:dyDescent="0.25">
      <c r="A13" s="51" t="s">
        <v>114</v>
      </c>
      <c r="B13" s="22">
        <v>411.10990121574662</v>
      </c>
      <c r="C13" s="22">
        <v>520.73335303647457</v>
      </c>
      <c r="D13" s="22">
        <v>541.85940448641986</v>
      </c>
      <c r="E13" s="22">
        <v>619.78332907179231</v>
      </c>
      <c r="F13" s="22">
        <v>680.19892038845751</v>
      </c>
      <c r="G13" s="22">
        <v>752.42400539274843</v>
      </c>
      <c r="H13" s="22">
        <v>858.12664637676517</v>
      </c>
      <c r="I13" s="22">
        <v>815.23767462213573</v>
      </c>
      <c r="J13" s="22">
        <v>742.11889619490796</v>
      </c>
      <c r="K13" s="22">
        <v>720.91073099435312</v>
      </c>
      <c r="L13" s="22">
        <v>864.57332433841191</v>
      </c>
      <c r="M13" s="22">
        <v>717.07663329844752</v>
      </c>
      <c r="N13" s="22">
        <v>669.74851475967455</v>
      </c>
      <c r="O13" s="22">
        <v>545.40614184800825</v>
      </c>
      <c r="P13" s="22">
        <v>553.29653193592833</v>
      </c>
      <c r="Q13" s="22">
        <v>519.5813122252365</v>
      </c>
    </row>
    <row r="14" spans="1:17" ht="12" customHeight="1" x14ac:dyDescent="0.25">
      <c r="A14" s="99" t="s">
        <v>117</v>
      </c>
      <c r="B14" s="98">
        <v>49.869044658242181</v>
      </c>
      <c r="C14" s="98">
        <v>123.06788223553383</v>
      </c>
      <c r="D14" s="98">
        <v>81.001625368039711</v>
      </c>
      <c r="E14" s="98">
        <v>62.278471392861057</v>
      </c>
      <c r="F14" s="98">
        <v>59.863081992375598</v>
      </c>
      <c r="G14" s="98">
        <v>80.135361720788111</v>
      </c>
      <c r="H14" s="98">
        <v>151.24179321244711</v>
      </c>
      <c r="I14" s="98">
        <v>110.64465764366854</v>
      </c>
      <c r="J14" s="98">
        <v>91.94957582187088</v>
      </c>
      <c r="K14" s="98">
        <v>32.601872086563326</v>
      </c>
      <c r="L14" s="98">
        <v>135.03107111442938</v>
      </c>
      <c r="M14" s="98">
        <v>129.94072377467583</v>
      </c>
      <c r="N14" s="98">
        <v>119.18697388745102</v>
      </c>
      <c r="O14" s="98">
        <v>27.263766962024775</v>
      </c>
      <c r="P14" s="98">
        <v>78.225810065202722</v>
      </c>
      <c r="Q14" s="98">
        <v>36.006145716721285</v>
      </c>
    </row>
    <row r="15" spans="1:17" ht="12.95" customHeight="1" x14ac:dyDescent="0.25">
      <c r="A15" s="89" t="s">
        <v>112</v>
      </c>
      <c r="B15" s="96">
        <f t="shared" ref="B15:Q15" si="2">B16</f>
        <v>89.116906029037594</v>
      </c>
      <c r="C15" s="96">
        <f t="shared" si="2"/>
        <v>103.91639031281005</v>
      </c>
      <c r="D15" s="96">
        <f t="shared" si="2"/>
        <v>114.44794631335468</v>
      </c>
      <c r="E15" s="96">
        <f t="shared" si="2"/>
        <v>126.01233902414822</v>
      </c>
      <c r="F15" s="96">
        <f t="shared" si="2"/>
        <v>150.92580842630829</v>
      </c>
      <c r="G15" s="96">
        <f t="shared" si="2"/>
        <v>173.86169938283422</v>
      </c>
      <c r="H15" s="96">
        <f t="shared" si="2"/>
        <v>217.93496155874399</v>
      </c>
      <c r="I15" s="96">
        <f t="shared" si="2"/>
        <v>251.70083437795219</v>
      </c>
      <c r="J15" s="96">
        <f t="shared" si="2"/>
        <v>291.50333548198137</v>
      </c>
      <c r="K15" s="96">
        <f t="shared" si="2"/>
        <v>330.49254888754922</v>
      </c>
      <c r="L15" s="96">
        <f t="shared" si="2"/>
        <v>361.24237794757732</v>
      </c>
      <c r="M15" s="96">
        <f t="shared" si="2"/>
        <v>372.18046303796837</v>
      </c>
      <c r="N15" s="96">
        <f t="shared" si="2"/>
        <v>384.58235484406686</v>
      </c>
      <c r="O15" s="96">
        <f t="shared" si="2"/>
        <v>380.5001230548358</v>
      </c>
      <c r="P15" s="96">
        <f t="shared" si="2"/>
        <v>404.15717093533124</v>
      </c>
      <c r="Q15" s="96">
        <f t="shared" si="2"/>
        <v>421.28478534881725</v>
      </c>
    </row>
    <row r="16" spans="1:17" ht="12" customHeight="1" x14ac:dyDescent="0.25">
      <c r="A16" s="87" t="s">
        <v>111</v>
      </c>
      <c r="B16" s="97">
        <v>89.116906029037594</v>
      </c>
      <c r="C16" s="97">
        <v>103.91639031281005</v>
      </c>
      <c r="D16" s="97">
        <v>114.44794631335468</v>
      </c>
      <c r="E16" s="97">
        <v>126.01233902414822</v>
      </c>
      <c r="F16" s="97">
        <v>150.92580842630829</v>
      </c>
      <c r="G16" s="97">
        <v>173.86169938283422</v>
      </c>
      <c r="H16" s="97">
        <v>217.93496155874399</v>
      </c>
      <c r="I16" s="97">
        <v>251.70083437795219</v>
      </c>
      <c r="J16" s="97">
        <v>291.50333548198137</v>
      </c>
      <c r="K16" s="97">
        <v>330.49254888754922</v>
      </c>
      <c r="L16" s="97">
        <v>361.24237794757732</v>
      </c>
      <c r="M16" s="97">
        <v>372.18046303796837</v>
      </c>
      <c r="N16" s="97">
        <v>384.58235484406686</v>
      </c>
      <c r="O16" s="97">
        <v>380.5001230548358</v>
      </c>
      <c r="P16" s="97">
        <v>404.15717093533124</v>
      </c>
      <c r="Q16" s="97">
        <v>421.28478534881725</v>
      </c>
    </row>
    <row r="17" spans="1:17" ht="12.95" customHeight="1" x14ac:dyDescent="0.25">
      <c r="A17" s="89" t="s">
        <v>63</v>
      </c>
      <c r="B17" s="96">
        <f t="shared" ref="B17:Q17" si="3">SUM(B18:B26)</f>
        <v>1398.2346518341897</v>
      </c>
      <c r="C17" s="96">
        <f t="shared" si="3"/>
        <v>1437.7615719974963</v>
      </c>
      <c r="D17" s="96">
        <f t="shared" si="3"/>
        <v>1474.2572046691914</v>
      </c>
      <c r="E17" s="96">
        <f t="shared" si="3"/>
        <v>1529.9033943040849</v>
      </c>
      <c r="F17" s="96">
        <f t="shared" si="3"/>
        <v>1594.3035474241835</v>
      </c>
      <c r="G17" s="96">
        <f t="shared" si="3"/>
        <v>1645.1293531657579</v>
      </c>
      <c r="H17" s="96">
        <f t="shared" si="3"/>
        <v>1720.0477830904276</v>
      </c>
      <c r="I17" s="96">
        <f t="shared" si="3"/>
        <v>1777.8867311789681</v>
      </c>
      <c r="J17" s="96">
        <f t="shared" si="3"/>
        <v>1845.3827267970453</v>
      </c>
      <c r="K17" s="96">
        <f t="shared" si="3"/>
        <v>1879.5985661889608</v>
      </c>
      <c r="L17" s="96">
        <f t="shared" si="3"/>
        <v>1964.7607143617468</v>
      </c>
      <c r="M17" s="96">
        <f t="shared" si="3"/>
        <v>2021.3386004530134</v>
      </c>
      <c r="N17" s="96">
        <f t="shared" si="3"/>
        <v>2046.1263775865327</v>
      </c>
      <c r="O17" s="96">
        <f t="shared" si="3"/>
        <v>2039.1135914751778</v>
      </c>
      <c r="P17" s="96">
        <f t="shared" si="3"/>
        <v>2071.8514453335238</v>
      </c>
      <c r="Q17" s="96">
        <f t="shared" si="3"/>
        <v>2041.5232697118013</v>
      </c>
    </row>
    <row r="18" spans="1:17" ht="12" customHeight="1" x14ac:dyDescent="0.25">
      <c r="A18" s="87" t="s">
        <v>58</v>
      </c>
      <c r="B18" s="95">
        <v>4.9852222460355451</v>
      </c>
      <c r="C18" s="95">
        <v>6.6644321154585811</v>
      </c>
      <c r="D18" s="95">
        <v>8.1902752918439479</v>
      </c>
      <c r="E18" s="95">
        <v>8.2060386758317811</v>
      </c>
      <c r="F18" s="95">
        <v>11.33493842043802</v>
      </c>
      <c r="G18" s="95">
        <v>13.025015216692024</v>
      </c>
      <c r="H18" s="95">
        <v>14.31165971801336</v>
      </c>
      <c r="I18" s="95">
        <v>14.337215208992918</v>
      </c>
      <c r="J18" s="95">
        <v>16.928122782052945</v>
      </c>
      <c r="K18" s="95">
        <v>18.63869372823525</v>
      </c>
      <c r="L18" s="95">
        <v>16.602556333730163</v>
      </c>
      <c r="M18" s="95">
        <v>17.885756467197357</v>
      </c>
      <c r="N18" s="95">
        <v>17.418380987014928</v>
      </c>
      <c r="O18" s="95">
        <v>14.527364524714059</v>
      </c>
      <c r="P18" s="95">
        <v>14.240731427321373</v>
      </c>
      <c r="Q18" s="95">
        <v>13.20505817432683</v>
      </c>
    </row>
    <row r="19" spans="1:17" s="28" customFormat="1" ht="12" customHeight="1" x14ac:dyDescent="0.25">
      <c r="A19" s="87" t="s">
        <v>84</v>
      </c>
      <c r="B19" s="95">
        <v>509.64486263689361</v>
      </c>
      <c r="C19" s="95">
        <v>495.38691796262441</v>
      </c>
      <c r="D19" s="95">
        <v>493.72301112283759</v>
      </c>
      <c r="E19" s="95">
        <v>501.44843973934411</v>
      </c>
      <c r="F19" s="95">
        <v>511.27049453018583</v>
      </c>
      <c r="G19" s="95">
        <v>518.41399644646492</v>
      </c>
      <c r="H19" s="95">
        <v>519.53045226466554</v>
      </c>
      <c r="I19" s="95">
        <v>501.48630753609893</v>
      </c>
      <c r="J19" s="95">
        <v>479.26505844367847</v>
      </c>
      <c r="K19" s="95">
        <v>428.73457020606378</v>
      </c>
      <c r="L19" s="95">
        <v>425.83056808396867</v>
      </c>
      <c r="M19" s="95">
        <v>371.19511231940862</v>
      </c>
      <c r="N19" s="95">
        <v>360.50872209884398</v>
      </c>
      <c r="O19" s="95">
        <v>341.50466703519669</v>
      </c>
      <c r="P19" s="95">
        <v>309.20199599661623</v>
      </c>
      <c r="Q19" s="95">
        <v>301.82741999537518</v>
      </c>
    </row>
    <row r="20" spans="1:17" ht="12" customHeight="1" x14ac:dyDescent="0.25">
      <c r="A20" s="87" t="s">
        <v>110</v>
      </c>
      <c r="B20" s="95">
        <v>232.70628214912074</v>
      </c>
      <c r="C20" s="95">
        <v>224.56258056667059</v>
      </c>
      <c r="D20" s="95">
        <v>228.43082655627177</v>
      </c>
      <c r="E20" s="95">
        <v>250.30512091126207</v>
      </c>
      <c r="F20" s="95">
        <v>276.59496145223386</v>
      </c>
      <c r="G20" s="95">
        <v>269.56287046779823</v>
      </c>
      <c r="H20" s="95">
        <v>235.36736086616312</v>
      </c>
      <c r="I20" s="95">
        <v>245.26584561202833</v>
      </c>
      <c r="J20" s="95">
        <v>253.26441345878311</v>
      </c>
      <c r="K20" s="95">
        <v>244.2868461157185</v>
      </c>
      <c r="L20" s="95">
        <v>234.23890813128696</v>
      </c>
      <c r="M20" s="95">
        <v>233.12828845711641</v>
      </c>
      <c r="N20" s="95">
        <v>226.14637833692746</v>
      </c>
      <c r="O20" s="95">
        <v>257.83200029549255</v>
      </c>
      <c r="P20" s="95">
        <v>268.5498787651016</v>
      </c>
      <c r="Q20" s="95">
        <v>322.42768093693388</v>
      </c>
    </row>
    <row r="21" spans="1:17" ht="12" customHeight="1" x14ac:dyDescent="0.25">
      <c r="A21" s="87" t="s">
        <v>109</v>
      </c>
      <c r="B21" s="95">
        <v>263.61671951717943</v>
      </c>
      <c r="C21" s="95">
        <v>287.68116820154921</v>
      </c>
      <c r="D21" s="95">
        <v>323.68609241648574</v>
      </c>
      <c r="E21" s="95">
        <v>368.26511588675146</v>
      </c>
      <c r="F21" s="95">
        <v>367.82884241623867</v>
      </c>
      <c r="G21" s="95">
        <v>385.0005619338869</v>
      </c>
      <c r="H21" s="95">
        <v>446.00677752526474</v>
      </c>
      <c r="I21" s="95">
        <v>470.89805978687826</v>
      </c>
      <c r="J21" s="95">
        <v>479.07200630725748</v>
      </c>
      <c r="K21" s="95">
        <v>477.33067281401617</v>
      </c>
      <c r="L21" s="95">
        <v>528.92278710449943</v>
      </c>
      <c r="M21" s="95">
        <v>481.19389354285499</v>
      </c>
      <c r="N21" s="95">
        <v>505.7936111341682</v>
      </c>
      <c r="O21" s="95">
        <v>483.12792630671652</v>
      </c>
      <c r="P21" s="95">
        <v>474.63633091918905</v>
      </c>
      <c r="Q21" s="95">
        <v>454.65882591838431</v>
      </c>
    </row>
    <row r="22" spans="1:17" ht="12" customHeight="1" x14ac:dyDescent="0.25">
      <c r="A22" s="87" t="s">
        <v>55</v>
      </c>
      <c r="B22" s="95">
        <v>106.50441164546035</v>
      </c>
      <c r="C22" s="95">
        <v>106.31723941083651</v>
      </c>
      <c r="D22" s="95">
        <v>114.22593587884278</v>
      </c>
      <c r="E22" s="95">
        <v>114.44880764620065</v>
      </c>
      <c r="F22" s="95">
        <v>119.73950960023322</v>
      </c>
      <c r="G22" s="95">
        <v>120.6194881532914</v>
      </c>
      <c r="H22" s="95">
        <v>125.83355396521993</v>
      </c>
      <c r="I22" s="95">
        <v>140.98029904665242</v>
      </c>
      <c r="J22" s="95">
        <v>158.69797296451569</v>
      </c>
      <c r="K22" s="95">
        <v>191.4951920958718</v>
      </c>
      <c r="L22" s="95">
        <v>183.02517493783802</v>
      </c>
      <c r="M22" s="95">
        <v>220.17989408791246</v>
      </c>
      <c r="N22" s="95">
        <v>240.09560770254976</v>
      </c>
      <c r="O22" s="95">
        <v>272.0800498020717</v>
      </c>
      <c r="P22" s="95">
        <v>286.25276265079793</v>
      </c>
      <c r="Q22" s="95">
        <v>283.10998726824488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255.74609434002792</v>
      </c>
      <c r="C25" s="22">
        <v>289.47196374035707</v>
      </c>
      <c r="D25" s="22">
        <v>276.40003340290946</v>
      </c>
      <c r="E25" s="22">
        <v>255.52828144469487</v>
      </c>
      <c r="F25" s="22">
        <v>270.238441004854</v>
      </c>
      <c r="G25" s="22">
        <v>296.49443069750959</v>
      </c>
      <c r="H25" s="22">
        <v>328.58428875110076</v>
      </c>
      <c r="I25" s="22">
        <v>337.39012398831733</v>
      </c>
      <c r="J25" s="22">
        <v>363.11338284075754</v>
      </c>
      <c r="K25" s="22">
        <v>399.4453912290553</v>
      </c>
      <c r="L25" s="22">
        <v>432.06898711814955</v>
      </c>
      <c r="M25" s="22">
        <v>532.78479709572662</v>
      </c>
      <c r="N25" s="22">
        <v>517.79361078420538</v>
      </c>
      <c r="O25" s="22">
        <v>479.53163937210167</v>
      </c>
      <c r="P25" s="22">
        <v>515.60964462864797</v>
      </c>
      <c r="Q25" s="22">
        <v>445.12306456527227</v>
      </c>
    </row>
    <row r="26" spans="1:17" ht="12" customHeight="1" x14ac:dyDescent="0.25">
      <c r="A26" s="49" t="s">
        <v>59</v>
      </c>
      <c r="B26" s="18">
        <v>25.031059299472119</v>
      </c>
      <c r="C26" s="18">
        <v>27.677269999999989</v>
      </c>
      <c r="D26" s="18">
        <v>29.601029999999991</v>
      </c>
      <c r="E26" s="18">
        <v>31.701590000000003</v>
      </c>
      <c r="F26" s="18">
        <v>37.296359999999993</v>
      </c>
      <c r="G26" s="18">
        <v>42.012990250114633</v>
      </c>
      <c r="H26" s="18">
        <v>50.413689999999988</v>
      </c>
      <c r="I26" s="18">
        <v>67.528880000000001</v>
      </c>
      <c r="J26" s="18">
        <v>95.041770000000014</v>
      </c>
      <c r="K26" s="18">
        <v>119.66719999999998</v>
      </c>
      <c r="L26" s="18">
        <v>144.07173265227399</v>
      </c>
      <c r="M26" s="18">
        <v>164.97085848279701</v>
      </c>
      <c r="N26" s="18">
        <v>178.37006654282288</v>
      </c>
      <c r="O26" s="18">
        <v>190.50994413888466</v>
      </c>
      <c r="P26" s="18">
        <v>203.36010094584987</v>
      </c>
      <c r="Q26" s="18">
        <v>221.17123285326397</v>
      </c>
    </row>
    <row r="27" spans="1:17" ht="12.95" customHeight="1" x14ac:dyDescent="0.25">
      <c r="A27" s="89" t="s">
        <v>62</v>
      </c>
      <c r="B27" s="96">
        <f t="shared" ref="B27:Q27" si="4">SUM(B28:B32)</f>
        <v>727.94124332654837</v>
      </c>
      <c r="C27" s="96">
        <f t="shared" si="4"/>
        <v>780.65519033477779</v>
      </c>
      <c r="D27" s="96">
        <f t="shared" si="4"/>
        <v>784.88150909966475</v>
      </c>
      <c r="E27" s="96">
        <f t="shared" si="4"/>
        <v>815.02413645982961</v>
      </c>
      <c r="F27" s="96">
        <f t="shared" si="4"/>
        <v>835.89415361246881</v>
      </c>
      <c r="G27" s="96">
        <f t="shared" si="4"/>
        <v>865.61276460110344</v>
      </c>
      <c r="H27" s="96">
        <f t="shared" si="4"/>
        <v>941.53264378548624</v>
      </c>
      <c r="I27" s="96">
        <f t="shared" si="4"/>
        <v>963.84088243176916</v>
      </c>
      <c r="J27" s="96">
        <f t="shared" si="4"/>
        <v>997.3750173511205</v>
      </c>
      <c r="K27" s="96">
        <f t="shared" si="4"/>
        <v>1009.3341163984255</v>
      </c>
      <c r="L27" s="96">
        <f t="shared" si="4"/>
        <v>1071.8881707259786</v>
      </c>
      <c r="M27" s="96">
        <f t="shared" si="4"/>
        <v>1089.4408206602602</v>
      </c>
      <c r="N27" s="96">
        <f t="shared" si="4"/>
        <v>1098.8803525992912</v>
      </c>
      <c r="O27" s="96">
        <f t="shared" si="4"/>
        <v>1068.7726052633575</v>
      </c>
      <c r="P27" s="96">
        <f t="shared" si="4"/>
        <v>1094.0878082101499</v>
      </c>
      <c r="Q27" s="96">
        <f t="shared" si="4"/>
        <v>1067.4729703878513</v>
      </c>
    </row>
    <row r="28" spans="1:17" ht="12" customHeight="1" x14ac:dyDescent="0.25">
      <c r="A28" s="87" t="s">
        <v>58</v>
      </c>
      <c r="B28" s="95">
        <v>3.4470092112944282</v>
      </c>
      <c r="C28" s="95">
        <v>3.8433283750866289</v>
      </c>
      <c r="D28" s="95">
        <v>4.0818424540054181</v>
      </c>
      <c r="E28" s="95">
        <v>3.6061339768463534</v>
      </c>
      <c r="F28" s="95">
        <v>4.3372731006193348</v>
      </c>
      <c r="G28" s="95">
        <v>4.5531215394659945</v>
      </c>
      <c r="H28" s="95">
        <v>4.2292801231421695</v>
      </c>
      <c r="I28" s="95">
        <v>4.3492434571807319</v>
      </c>
      <c r="J28" s="95">
        <v>5.1224899867801463</v>
      </c>
      <c r="K28" s="95">
        <v>5.4178138842050609</v>
      </c>
      <c r="L28" s="95">
        <v>4.7973459329904244</v>
      </c>
      <c r="M28" s="95">
        <v>4.2556992081946889</v>
      </c>
      <c r="N28" s="95">
        <v>3.9071204137749014</v>
      </c>
      <c r="O28" s="95">
        <v>2.8341069025897712</v>
      </c>
      <c r="P28" s="95">
        <v>2.630511014722869</v>
      </c>
      <c r="Q28" s="95">
        <v>2.4130226698213986</v>
      </c>
    </row>
    <row r="29" spans="1:17" s="28" customFormat="1" ht="12" customHeight="1" x14ac:dyDescent="0.25">
      <c r="A29" s="87" t="s">
        <v>84</v>
      </c>
      <c r="B29" s="95">
        <v>206.55139044438869</v>
      </c>
      <c r="C29" s="95">
        <v>153.59018255450007</v>
      </c>
      <c r="D29" s="95">
        <v>162.15284315251563</v>
      </c>
      <c r="E29" s="95">
        <v>153.89913059554823</v>
      </c>
      <c r="F29" s="95">
        <v>174.3311350695289</v>
      </c>
      <c r="G29" s="95">
        <v>167.91783201240443</v>
      </c>
      <c r="H29" s="95">
        <v>120.94519394573086</v>
      </c>
      <c r="I29" s="95">
        <v>134.96886723432058</v>
      </c>
      <c r="J29" s="95">
        <v>142.06877749831764</v>
      </c>
      <c r="K29" s="95">
        <v>136.87559567860447</v>
      </c>
      <c r="L29" s="95">
        <v>141.13111103392208</v>
      </c>
      <c r="M29" s="95">
        <v>131.86981736205163</v>
      </c>
      <c r="N29" s="95">
        <v>132.16861962059173</v>
      </c>
      <c r="O29" s="95">
        <v>129.05786650536925</v>
      </c>
      <c r="P29" s="95">
        <v>124.00958689699347</v>
      </c>
      <c r="Q29" s="95">
        <v>123.48499450180729</v>
      </c>
    </row>
    <row r="30" spans="1:17" ht="12" customHeight="1" x14ac:dyDescent="0.25">
      <c r="A30" s="87" t="s">
        <v>109</v>
      </c>
      <c r="B30" s="95">
        <v>126.93952494081357</v>
      </c>
      <c r="C30" s="95">
        <v>140.02655323110443</v>
      </c>
      <c r="D30" s="95">
        <v>162.34161895907579</v>
      </c>
      <c r="E30" s="95">
        <v>187.18264988945549</v>
      </c>
      <c r="F30" s="95">
        <v>190.69931175237747</v>
      </c>
      <c r="G30" s="95">
        <v>202.21543358436199</v>
      </c>
      <c r="H30" s="95">
        <v>240.89176766514336</v>
      </c>
      <c r="I30" s="95">
        <v>264.83895281823141</v>
      </c>
      <c r="J30" s="95">
        <v>277.40190652333087</v>
      </c>
      <c r="K30" s="95">
        <v>287.54112489309296</v>
      </c>
      <c r="L30" s="95">
        <v>317.58424066779691</v>
      </c>
      <c r="M30" s="95">
        <v>288.84152732253494</v>
      </c>
      <c r="N30" s="95">
        <v>304.20955803650281</v>
      </c>
      <c r="O30" s="95">
        <v>293.23210568045664</v>
      </c>
      <c r="P30" s="95">
        <v>294.50519937912293</v>
      </c>
      <c r="Q30" s="95">
        <v>285.37981789756674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8.9932837460778376</v>
      </c>
      <c r="L31" s="95">
        <v>8.9900147368923147</v>
      </c>
      <c r="M31" s="95">
        <v>8.9902615749664374</v>
      </c>
      <c r="N31" s="95">
        <v>8.9907291430090819</v>
      </c>
      <c r="O31" s="95">
        <v>8.9911556166894986</v>
      </c>
      <c r="P31" s="95">
        <v>8.991839300341363</v>
      </c>
      <c r="Q31" s="95">
        <v>8.9942609766514376</v>
      </c>
    </row>
    <row r="32" spans="1:17" ht="12" customHeight="1" x14ac:dyDescent="0.25">
      <c r="A32" s="49" t="s">
        <v>60</v>
      </c>
      <c r="B32" s="18">
        <v>391.00331873005166</v>
      </c>
      <c r="C32" s="18">
        <v>483.19512617408668</v>
      </c>
      <c r="D32" s="18">
        <v>456.30520453406797</v>
      </c>
      <c r="E32" s="18">
        <v>470.33622199797946</v>
      </c>
      <c r="F32" s="18">
        <v>466.52643368994313</v>
      </c>
      <c r="G32" s="18">
        <v>490.926377464871</v>
      </c>
      <c r="H32" s="18">
        <v>575.46640205146991</v>
      </c>
      <c r="I32" s="18">
        <v>559.68381892203649</v>
      </c>
      <c r="J32" s="18">
        <v>572.78184334269179</v>
      </c>
      <c r="K32" s="18">
        <v>570.50629819644519</v>
      </c>
      <c r="L32" s="18">
        <v>599.38545835437685</v>
      </c>
      <c r="M32" s="18">
        <v>655.48351519251253</v>
      </c>
      <c r="N32" s="18">
        <v>649.60432538541272</v>
      </c>
      <c r="O32" s="18">
        <v>634.65737055825218</v>
      </c>
      <c r="P32" s="18">
        <v>663.9506716189693</v>
      </c>
      <c r="Q32" s="18">
        <v>647.20087434200445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0.5368936212235037</v>
      </c>
      <c r="C3" s="107">
        <f>IF(RES_hh_tes!C3=0,"",RES_hh_tes!C3/RES_hh_fec!C3)</f>
        <v>0.55440107981193565</v>
      </c>
      <c r="D3" s="107">
        <f>IF(RES_hh_tes!D3=0,"",RES_hh_tes!D3/RES_hh_fec!D3)</f>
        <v>0.55778692425695942</v>
      </c>
      <c r="E3" s="107">
        <f>IF(RES_hh_tes!E3=0,"",RES_hh_tes!E3/RES_hh_fec!E3)</f>
        <v>0.5659998670855626</v>
      </c>
      <c r="F3" s="107">
        <f>IF(RES_hh_tes!F3=0,"",RES_hh_tes!F3/RES_hh_fec!F3)</f>
        <v>0.57372805990759013</v>
      </c>
      <c r="G3" s="107">
        <f>IF(RES_hh_tes!G3=0,"",RES_hh_tes!G3/RES_hh_fec!G3)</f>
        <v>0.58534513757044593</v>
      </c>
      <c r="H3" s="107">
        <f>IF(RES_hh_tes!H3=0,"",RES_hh_tes!H3/RES_hh_fec!H3)</f>
        <v>0.60455382787973477</v>
      </c>
      <c r="I3" s="107">
        <f>IF(RES_hh_tes!I3=0,"",RES_hh_tes!I3/RES_hh_fec!I3)</f>
        <v>0.61187009750838861</v>
      </c>
      <c r="J3" s="107">
        <f>IF(RES_hh_tes!J3=0,"",RES_hh_tes!J3/RES_hh_fec!J3)</f>
        <v>0.6202683545732729</v>
      </c>
      <c r="K3" s="107">
        <f>IF(RES_hh_tes!K3=0,"",RES_hh_tes!K3/RES_hh_fec!K3)</f>
        <v>0.62362968227183679</v>
      </c>
      <c r="L3" s="107">
        <f>IF(RES_hh_tes!L3=0,"",RES_hh_tes!L3/RES_hh_fec!L3)</f>
        <v>0.6393681839746449</v>
      </c>
      <c r="M3" s="107">
        <f>IF(RES_hh_tes!M3=0,"",RES_hh_tes!M3/RES_hh_fec!M3)</f>
        <v>0.65092447440778833</v>
      </c>
      <c r="N3" s="107">
        <f>IF(RES_hh_tes!N3=0,"",RES_hh_tes!N3/RES_hh_fec!N3)</f>
        <v>0.65586484597078387</v>
      </c>
      <c r="O3" s="107">
        <f>IF(RES_hh_tes!O3=0,"",RES_hh_tes!O3/RES_hh_fec!O3)</f>
        <v>0.65802882324476031</v>
      </c>
      <c r="P3" s="107">
        <f>IF(RES_hh_tes!P3=0,"",RES_hh_tes!P3/RES_hh_fec!P3)</f>
        <v>0.66958447532291243</v>
      </c>
      <c r="Q3" s="107">
        <f>IF(RES_hh_tes!Q3=0,"",RES_hh_tes!Q3/RES_hh_fec!Q3)</f>
        <v>0.67549989231487406</v>
      </c>
    </row>
    <row r="4" spans="1:17" ht="12.95" customHeight="1" x14ac:dyDescent="0.25">
      <c r="A4" s="89" t="s">
        <v>65</v>
      </c>
      <c r="B4" s="103">
        <f>IF(RES_hh_tes!B4=0,"",RES_hh_tes!B4/RES_hh_fec!B4)</f>
        <v>0.54039159523757196</v>
      </c>
      <c r="C4" s="103">
        <f>IF(RES_hh_tes!C4=0,"",RES_hh_tes!C4/RES_hh_fec!C4)</f>
        <v>0.55581250162517892</v>
      </c>
      <c r="D4" s="103">
        <f>IF(RES_hh_tes!D4=0,"",RES_hh_tes!D4/RES_hh_fec!D4)</f>
        <v>0.55951464564221265</v>
      </c>
      <c r="E4" s="103">
        <f>IF(RES_hh_tes!E4=0,"",RES_hh_tes!E4/RES_hh_fec!E4)</f>
        <v>0.56825786251451416</v>
      </c>
      <c r="F4" s="103">
        <f>IF(RES_hh_tes!F4=0,"",RES_hh_tes!F4/RES_hh_fec!F4)</f>
        <v>0.57544189067188178</v>
      </c>
      <c r="G4" s="103">
        <f>IF(RES_hh_tes!G4=0,"",RES_hh_tes!G4/RES_hh_fec!G4)</f>
        <v>0.58638566372550316</v>
      </c>
      <c r="H4" s="103">
        <f>IF(RES_hh_tes!H4=0,"",RES_hh_tes!H4/RES_hh_fec!H4)</f>
        <v>0.603296452613034</v>
      </c>
      <c r="I4" s="103">
        <f>IF(RES_hh_tes!I4=0,"",RES_hh_tes!I4/RES_hh_fec!I4)</f>
        <v>0.60967622099484775</v>
      </c>
      <c r="J4" s="103">
        <f>IF(RES_hh_tes!J4=0,"",RES_hh_tes!J4/RES_hh_fec!J4)</f>
        <v>0.61442261690603706</v>
      </c>
      <c r="K4" s="103">
        <f>IF(RES_hh_tes!K4=0,"",RES_hh_tes!K4/RES_hh_fec!K4)</f>
        <v>0.61363853804812885</v>
      </c>
      <c r="L4" s="103">
        <f>IF(RES_hh_tes!L4=0,"",RES_hh_tes!L4/RES_hh_fec!L4)</f>
        <v>0.63348618370444676</v>
      </c>
      <c r="M4" s="103">
        <f>IF(RES_hh_tes!M4=0,"",RES_hh_tes!M4/RES_hh_fec!M4)</f>
        <v>0.6417322077740425</v>
      </c>
      <c r="N4" s="103">
        <f>IF(RES_hh_tes!N4=0,"",RES_hh_tes!N4/RES_hh_fec!N4)</f>
        <v>0.64730384036343458</v>
      </c>
      <c r="O4" s="103">
        <f>IF(RES_hh_tes!O4=0,"",RES_hh_tes!O4/RES_hh_fec!O4)</f>
        <v>0.6484200092272816</v>
      </c>
      <c r="P4" s="103">
        <f>IF(RES_hh_tes!P4=0,"",RES_hh_tes!P4/RES_hh_fec!P4)</f>
        <v>0.66062258791290285</v>
      </c>
      <c r="Q4" s="103">
        <f>IF(RES_hh_tes!Q4=0,"",RES_hh_tes!Q4/RES_hh_fec!Q4)</f>
        <v>0.66665213904684761</v>
      </c>
    </row>
    <row r="5" spans="1:17" ht="12" customHeight="1" x14ac:dyDescent="0.25">
      <c r="A5" s="87" t="s">
        <v>58</v>
      </c>
      <c r="B5" s="102">
        <f>IF(RES_hh_tes!B5=0,"",RES_hh_tes!B5/RES_hh_fec!B5)</f>
        <v>0.46770820501949778</v>
      </c>
      <c r="C5" s="102">
        <f>IF(RES_hh_tes!C5=0,"",RES_hh_tes!C5/RES_hh_fec!C5)</f>
        <v>0.47071200106129885</v>
      </c>
      <c r="D5" s="102">
        <f>IF(RES_hh_tes!D5=0,"",RES_hh_tes!D5/RES_hh_fec!D5)</f>
        <v>0.47186260663561586</v>
      </c>
      <c r="E5" s="102">
        <f>IF(RES_hh_tes!E5=0,"",RES_hh_tes!E5/RES_hh_fec!E5)</f>
        <v>0.47316303799044518</v>
      </c>
      <c r="F5" s="102">
        <f>IF(RES_hh_tes!F5=0,"",RES_hh_tes!F5/RES_hh_fec!F5)</f>
        <v>0.47582697935540508</v>
      </c>
      <c r="G5" s="102">
        <f>IF(RES_hh_tes!G5=0,"",RES_hh_tes!G5/RES_hh_fec!G5)</f>
        <v>0.47746651586875827</v>
      </c>
      <c r="H5" s="102">
        <f>IF(RES_hh_tes!H5=0,"",RES_hh_tes!H5/RES_hh_fec!H5)</f>
        <v>0.47918786638511934</v>
      </c>
      <c r="I5" s="102">
        <f>IF(RES_hh_tes!I5=0,"",RES_hh_tes!I5/RES_hh_fec!I5)</f>
        <v>0.48119803598242095</v>
      </c>
      <c r="J5" s="102">
        <f>IF(RES_hh_tes!J5=0,"",RES_hh_tes!J5/RES_hh_fec!J5)</f>
        <v>0.48412407922242628</v>
      </c>
      <c r="K5" s="102">
        <f>IF(RES_hh_tes!K5=0,"",RES_hh_tes!K5/RES_hh_fec!K5)</f>
        <v>0.48695891804024444</v>
      </c>
      <c r="L5" s="102">
        <f>IF(RES_hh_tes!L5=0,"",RES_hh_tes!L5/RES_hh_fec!L5)</f>
        <v>0.48961426388809087</v>
      </c>
      <c r="M5" s="102">
        <f>IF(RES_hh_tes!M5=0,"",RES_hh_tes!M5/RES_hh_fec!M5)</f>
        <v>0.49225169590594897</v>
      </c>
      <c r="N5" s="102">
        <f>IF(RES_hh_tes!N5=0,"",RES_hh_tes!N5/RES_hh_fec!N5)</f>
        <v>0.49383600688782636</v>
      </c>
      <c r="O5" s="102">
        <f>IF(RES_hh_tes!O5=0,"",RES_hh_tes!O5/RES_hh_fec!O5)</f>
        <v>0.49976952840240579</v>
      </c>
      <c r="P5" s="102">
        <f>IF(RES_hh_tes!P5=0,"",RES_hh_tes!P5/RES_hh_fec!P5)</f>
        <v>0.50084822533438644</v>
      </c>
      <c r="Q5" s="102">
        <f>IF(RES_hh_tes!Q5=0,"",RES_hh_tes!Q5/RES_hh_fec!Q5)</f>
        <v>0.50279631895478583</v>
      </c>
    </row>
    <row r="6" spans="1:17" ht="12" customHeight="1" x14ac:dyDescent="0.25">
      <c r="A6" s="87" t="s">
        <v>84</v>
      </c>
      <c r="B6" s="102">
        <f>IF(RES_hh_tes!B6=0,"",RES_hh_tes!B6/RES_hh_fec!B6)</f>
        <v>0.55405433517694347</v>
      </c>
      <c r="C6" s="102">
        <f>IF(RES_hh_tes!C6=0,"",RES_hh_tes!C6/RES_hh_fec!C6)</f>
        <v>0.55560721420451231</v>
      </c>
      <c r="D6" s="102">
        <f>IF(RES_hh_tes!D6=0,"",RES_hh_tes!D6/RES_hh_fec!D6)</f>
        <v>0.55873920204938465</v>
      </c>
      <c r="E6" s="102">
        <f>IF(RES_hh_tes!E6=0,"",RES_hh_tes!E6/RES_hh_fec!E6)</f>
        <v>0.55914075239843253</v>
      </c>
      <c r="F6" s="102">
        <f>IF(RES_hh_tes!F6=0,"",RES_hh_tes!F6/RES_hh_fec!F6)</f>
        <v>0.56138584927351332</v>
      </c>
      <c r="G6" s="102">
        <f>IF(RES_hh_tes!G6=0,"",RES_hh_tes!G6/RES_hh_fec!G6)</f>
        <v>0.56721426235452166</v>
      </c>
      <c r="H6" s="102">
        <f>IF(RES_hh_tes!H6=0,"",RES_hh_tes!H6/RES_hh_fec!H6)</f>
        <v>0.5756734847203514</v>
      </c>
      <c r="I6" s="102">
        <f>IF(RES_hh_tes!I6=0,"",RES_hh_tes!I6/RES_hh_fec!I6)</f>
        <v>0.58554126891192249</v>
      </c>
      <c r="J6" s="102">
        <f>IF(RES_hh_tes!J6=0,"",RES_hh_tes!J6/RES_hh_fec!J6)</f>
        <v>0.59698773117937354</v>
      </c>
      <c r="K6" s="102">
        <f>IF(RES_hh_tes!K6=0,"",RES_hh_tes!K6/RES_hh_fec!K6)</f>
        <v>0.60443857595843742</v>
      </c>
      <c r="L6" s="102">
        <f>IF(RES_hh_tes!L6=0,"",RES_hh_tes!L6/RES_hh_fec!L6)</f>
        <v>0.61218791734638833</v>
      </c>
      <c r="M6" s="102">
        <f>IF(RES_hh_tes!M6=0,"",RES_hh_tes!M6/RES_hh_fec!M6)</f>
        <v>0.62255352862886981</v>
      </c>
      <c r="N6" s="102">
        <f>IF(RES_hh_tes!N6=0,"",RES_hh_tes!N6/RES_hh_fec!N6)</f>
        <v>0.63151113450410989</v>
      </c>
      <c r="O6" s="102">
        <f>IF(RES_hh_tes!O6=0,"",RES_hh_tes!O6/RES_hh_fec!O6)</f>
        <v>0.64020594751306081</v>
      </c>
      <c r="P6" s="102">
        <f>IF(RES_hh_tes!P6=0,"",RES_hh_tes!P6/RES_hh_fec!P6)</f>
        <v>0.64807028170560832</v>
      </c>
      <c r="Q6" s="102">
        <f>IF(RES_hh_tes!Q6=0,"",RES_hh_tes!Q6/RES_hh_fec!Q6)</f>
        <v>0.65465643200202372</v>
      </c>
    </row>
    <row r="7" spans="1:17" ht="12" customHeight="1" x14ac:dyDescent="0.25">
      <c r="A7" s="87" t="s">
        <v>110</v>
      </c>
      <c r="B7" s="102">
        <f>IF(RES_hh_tes!B7=0,"",RES_hh_tes!B7/RES_hh_fec!B7)</f>
        <v>0.53966331348403562</v>
      </c>
      <c r="C7" s="102">
        <f>IF(RES_hh_tes!C7=0,"",RES_hh_tes!C7/RES_hh_fec!C7)</f>
        <v>0.54102957977706556</v>
      </c>
      <c r="D7" s="102">
        <f>IF(RES_hh_tes!D7=0,"",RES_hh_tes!D7/RES_hh_fec!D7)</f>
        <v>0.54531079596567933</v>
      </c>
      <c r="E7" s="102">
        <f>IF(RES_hh_tes!E7=0,"",RES_hh_tes!E7/RES_hh_fec!E7)</f>
        <v>0.55018733934470609</v>
      </c>
      <c r="F7" s="102">
        <f>IF(RES_hh_tes!F7=0,"",RES_hh_tes!F7/RES_hh_fec!F7)</f>
        <v>0.55521463187399822</v>
      </c>
      <c r="G7" s="102">
        <f>IF(RES_hh_tes!G7=0,"",RES_hh_tes!G7/RES_hh_fec!G7)</f>
        <v>0.56078959117550886</v>
      </c>
      <c r="H7" s="102">
        <f>IF(RES_hh_tes!H7=0,"",RES_hh_tes!H7/RES_hh_fec!H7)</f>
        <v>0.5633011277058444</v>
      </c>
      <c r="I7" s="102">
        <f>IF(RES_hh_tes!I7=0,"",RES_hh_tes!I7/RES_hh_fec!I7)</f>
        <v>0.56914990280052458</v>
      </c>
      <c r="J7" s="102">
        <f>IF(RES_hh_tes!J7=0,"",RES_hh_tes!J7/RES_hh_fec!J7)</f>
        <v>0.57664569258920495</v>
      </c>
      <c r="K7" s="102">
        <f>IF(RES_hh_tes!K7=0,"",RES_hh_tes!K7/RES_hh_fec!K7)</f>
        <v>0.58062856886713077</v>
      </c>
      <c r="L7" s="102">
        <f>IF(RES_hh_tes!L7=0,"",RES_hh_tes!L7/RES_hh_fec!L7)</f>
        <v>0.58674717161670131</v>
      </c>
      <c r="M7" s="102">
        <f>IF(RES_hh_tes!M7=0,"",RES_hh_tes!M7/RES_hh_fec!M7)</f>
        <v>0.59509562354451429</v>
      </c>
      <c r="N7" s="102">
        <f>IF(RES_hh_tes!N7=0,"",RES_hh_tes!N7/RES_hh_fec!N7)</f>
        <v>0.60240485235465935</v>
      </c>
      <c r="O7" s="102">
        <f>IF(RES_hh_tes!O7=0,"",RES_hh_tes!O7/RES_hh_fec!O7)</f>
        <v>0.61689652639420134</v>
      </c>
      <c r="P7" s="102">
        <f>IF(RES_hh_tes!P7=0,"",RES_hh_tes!P7/RES_hh_fec!P7)</f>
        <v>0.62747893302396618</v>
      </c>
      <c r="Q7" s="102">
        <f>IF(RES_hh_tes!Q7=0,"",RES_hh_tes!Q7/RES_hh_fec!Q7)</f>
        <v>0.64108241904526531</v>
      </c>
    </row>
    <row r="8" spans="1:17" ht="12" customHeight="1" x14ac:dyDescent="0.25">
      <c r="A8" s="87" t="s">
        <v>109</v>
      </c>
      <c r="B8" s="102">
        <f>IF(RES_hh_tes!B8=0,"",RES_hh_tes!B8/RES_hh_fec!B8)</f>
        <v>0.57564086771630452</v>
      </c>
      <c r="C8" s="102">
        <f>IF(RES_hh_tes!C8=0,"",RES_hh_tes!C8/RES_hh_fec!C8)</f>
        <v>0.58489830158320344</v>
      </c>
      <c r="D8" s="102">
        <f>IF(RES_hh_tes!D8=0,"",RES_hh_tes!D8/RES_hh_fec!D8)</f>
        <v>0.59203571858748327</v>
      </c>
      <c r="E8" s="102">
        <f>IF(RES_hh_tes!E8=0,"",RES_hh_tes!E8/RES_hh_fec!E8)</f>
        <v>0.60248283782361844</v>
      </c>
      <c r="F8" s="102">
        <f>IF(RES_hh_tes!F8=0,"",RES_hh_tes!F8/RES_hh_fec!F8)</f>
        <v>0.60975388062853075</v>
      </c>
      <c r="G8" s="102">
        <f>IF(RES_hh_tes!G8=0,"",RES_hh_tes!G8/RES_hh_fec!G8)</f>
        <v>0.61356341943153347</v>
      </c>
      <c r="H8" s="102">
        <f>IF(RES_hh_tes!H8=0,"",RES_hh_tes!H8/RES_hh_fec!H8)</f>
        <v>0.62290684549109154</v>
      </c>
      <c r="I8" s="102">
        <f>IF(RES_hh_tes!I8=0,"",RES_hh_tes!I8/RES_hh_fec!I8)</f>
        <v>0.62829846625242047</v>
      </c>
      <c r="J8" s="102">
        <f>IF(RES_hh_tes!J8=0,"",RES_hh_tes!J8/RES_hh_fec!J8)</f>
        <v>0.63332319356309463</v>
      </c>
      <c r="K8" s="102">
        <f>IF(RES_hh_tes!K8=0,"",RES_hh_tes!K8/RES_hh_fec!K8)</f>
        <v>0.63782742483063004</v>
      </c>
      <c r="L8" s="102">
        <f>IF(RES_hh_tes!L8=0,"",RES_hh_tes!L8/RES_hh_fec!L8)</f>
        <v>0.64419915033563002</v>
      </c>
      <c r="M8" s="102">
        <f>IF(RES_hh_tes!M8=0,"",RES_hh_tes!M8/RES_hh_fec!M8)</f>
        <v>0.65011942526053956</v>
      </c>
      <c r="N8" s="102">
        <f>IF(RES_hh_tes!N8=0,"",RES_hh_tes!N8/RES_hh_fec!N8)</f>
        <v>0.6563971434737047</v>
      </c>
      <c r="O8" s="102">
        <f>IF(RES_hh_tes!O8=0,"",RES_hh_tes!O8/RES_hh_fec!O8)</f>
        <v>0.6615231231014953</v>
      </c>
      <c r="P8" s="102">
        <f>IF(RES_hh_tes!P8=0,"",RES_hh_tes!P8/RES_hh_fec!P8)</f>
        <v>0.66562060016241276</v>
      </c>
      <c r="Q8" s="102">
        <f>IF(RES_hh_tes!Q8=0,"",RES_hh_tes!Q8/RES_hh_fec!Q8)</f>
        <v>0.66692574987681075</v>
      </c>
    </row>
    <row r="9" spans="1:17" ht="12" customHeight="1" x14ac:dyDescent="0.25">
      <c r="A9" s="87" t="s">
        <v>55</v>
      </c>
      <c r="B9" s="102">
        <f>IF(RES_hh_tes!B9=0,"",RES_hh_tes!B9/RES_hh_fec!B9)</f>
        <v>0.44612167248013646</v>
      </c>
      <c r="C9" s="102">
        <f>IF(RES_hh_tes!C9=0,"",RES_hh_tes!C9/RES_hh_fec!C9)</f>
        <v>0.44672290124569752</v>
      </c>
      <c r="D9" s="102">
        <f>IF(RES_hh_tes!D9=0,"",RES_hh_tes!D9/RES_hh_fec!D9)</f>
        <v>0.44875162753795728</v>
      </c>
      <c r="E9" s="102">
        <f>IF(RES_hh_tes!E9=0,"",RES_hh_tes!E9/RES_hh_fec!E9)</f>
        <v>0.44897981577298068</v>
      </c>
      <c r="F9" s="102">
        <f>IF(RES_hh_tes!F9=0,"",RES_hh_tes!F9/RES_hh_fec!F9)</f>
        <v>0.45177314169414562</v>
      </c>
      <c r="G9" s="102">
        <f>IF(RES_hh_tes!G9=0,"",RES_hh_tes!G9/RES_hh_fec!G9)</f>
        <v>0.45653580837582236</v>
      </c>
      <c r="H9" s="102">
        <f>IF(RES_hh_tes!H9=0,"",RES_hh_tes!H9/RES_hh_fec!H9)</f>
        <v>0.46273243983719509</v>
      </c>
      <c r="I9" s="102">
        <f>IF(RES_hh_tes!I9=0,"",RES_hh_tes!I9/RES_hh_fec!I9)</f>
        <v>0.46995276166139194</v>
      </c>
      <c r="J9" s="102">
        <f>IF(RES_hh_tes!J9=0,"",RES_hh_tes!J9/RES_hh_fec!J9)</f>
        <v>0.48001406198213359</v>
      </c>
      <c r="K9" s="102">
        <f>IF(RES_hh_tes!K9=0,"",RES_hh_tes!K9/RES_hh_fec!K9)</f>
        <v>0.49064457215285434</v>
      </c>
      <c r="L9" s="102">
        <f>IF(RES_hh_tes!L9=0,"",RES_hh_tes!L9/RES_hh_fec!L9)</f>
        <v>0.49650076935009418</v>
      </c>
      <c r="M9" s="102">
        <f>IF(RES_hh_tes!M9=0,"",RES_hh_tes!M9/RES_hh_fec!M9)</f>
        <v>0.50700700093539508</v>
      </c>
      <c r="N9" s="102">
        <f>IF(RES_hh_tes!N9=0,"",RES_hh_tes!N9/RES_hh_fec!N9)</f>
        <v>0.51332745942178271</v>
      </c>
      <c r="O9" s="102">
        <f>IF(RES_hh_tes!O9=0,"",RES_hh_tes!O9/RES_hh_fec!O9)</f>
        <v>0.51952520246884404</v>
      </c>
      <c r="P9" s="102">
        <f>IF(RES_hh_tes!P9=0,"",RES_hh_tes!P9/RES_hh_fec!P9)</f>
        <v>0.52483712442274977</v>
      </c>
      <c r="Q9" s="102">
        <f>IF(RES_hh_tes!Q9=0,"",RES_hh_tes!Q9/RES_hh_fec!Q9)</f>
        <v>0.52900152289436397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>
        <f>IF(RES_hh_tes!G10=0,"",RES_hh_tes!G10/RES_hh_fec!G10)</f>
        <v>0.79248687021273889</v>
      </c>
      <c r="H10" s="102">
        <f>IF(RES_hh_tes!H10=0,"",RES_hh_tes!H10/RES_hh_fec!H10)</f>
        <v>0.79408901200540505</v>
      </c>
      <c r="I10" s="102">
        <f>IF(RES_hh_tes!I10=0,"",RES_hh_tes!I10/RES_hh_fec!I10)</f>
        <v>0.79763514334845353</v>
      </c>
      <c r="J10" s="102">
        <f>IF(RES_hh_tes!J10=0,"",RES_hh_tes!J10/RES_hh_fec!J10)</f>
        <v>0.80190902878293435</v>
      </c>
      <c r="K10" s="102">
        <f>IF(RES_hh_tes!K10=0,"",RES_hh_tes!K10/RES_hh_fec!K10)</f>
        <v>0.80573190601861722</v>
      </c>
      <c r="L10" s="102">
        <f>IF(RES_hh_tes!L10=0,"",RES_hh_tes!L10/RES_hh_fec!L10)</f>
        <v>0.80713342825468992</v>
      </c>
      <c r="M10" s="102">
        <f>IF(RES_hh_tes!M10=0,"",RES_hh_tes!M10/RES_hh_fec!M10)</f>
        <v>0.81113633737217972</v>
      </c>
      <c r="N10" s="102">
        <f>IF(RES_hh_tes!N10=0,"",RES_hh_tes!N10/RES_hh_fec!N10)</f>
        <v>0.81259328783347673</v>
      </c>
      <c r="O10" s="102">
        <f>IF(RES_hh_tes!O10=0,"",RES_hh_tes!O10/RES_hh_fec!O10)</f>
        <v>0.81404987881064828</v>
      </c>
      <c r="P10" s="102">
        <f>IF(RES_hh_tes!P10=0,"",RES_hh_tes!P10/RES_hh_fec!P10)</f>
        <v>0.81471024375980661</v>
      </c>
      <c r="Q10" s="102">
        <f>IF(RES_hh_tes!Q10=0,"",RES_hh_tes!Q10/RES_hh_fec!Q10)</f>
        <v>0.8155490997994076</v>
      </c>
    </row>
    <row r="11" spans="1:17" ht="12" customHeight="1" x14ac:dyDescent="0.25">
      <c r="A11" s="87" t="s">
        <v>61</v>
      </c>
      <c r="B11" s="102" t="str">
        <f>IF(RES_hh_tes!B11=0,"",RES_hh_tes!B11/RES_hh_fec!B11)</f>
        <v/>
      </c>
      <c r="C11" s="102" t="str">
        <f>IF(RES_hh_tes!C11=0,"",RES_hh_tes!C11/RES_hh_fec!C11)</f>
        <v/>
      </c>
      <c r="D11" s="102" t="str">
        <f>IF(RES_hh_tes!D11=0,"",RES_hh_tes!D11/RES_hh_fec!D11)</f>
        <v/>
      </c>
      <c r="E11" s="102" t="str">
        <f>IF(RES_hh_tes!E11=0,"",RES_hh_tes!E11/RES_hh_fec!E11)</f>
        <v/>
      </c>
      <c r="F11" s="102" t="str">
        <f>IF(RES_hh_tes!F11=0,"",RES_hh_tes!F11/RES_hh_fec!F11)</f>
        <v/>
      </c>
      <c r="G11" s="102" t="str">
        <f>IF(RES_hh_tes!G11=0,"",RES_hh_tes!G11/RES_hh_fec!G11)</f>
        <v/>
      </c>
      <c r="H11" s="102" t="str">
        <f>IF(RES_hh_tes!H11=0,"",RES_hh_tes!H11/RES_hh_fec!H11)</f>
        <v/>
      </c>
      <c r="I11" s="102" t="str">
        <f>IF(RES_hh_tes!I11=0,"",RES_hh_tes!I11/RES_hh_fec!I11)</f>
        <v/>
      </c>
      <c r="J11" s="102" t="str">
        <f>IF(RES_hh_tes!J11=0,"",RES_hh_tes!J11/RES_hh_fec!J11)</f>
        <v/>
      </c>
      <c r="K11" s="102" t="str">
        <f>IF(RES_hh_tes!K11=0,"",RES_hh_tes!K11/RES_hh_fec!K11)</f>
        <v/>
      </c>
      <c r="L11" s="102" t="str">
        <f>IF(RES_hh_tes!L11=0,"",RES_hh_tes!L11/RES_hh_fec!L11)</f>
        <v/>
      </c>
      <c r="M11" s="102" t="str">
        <f>IF(RES_hh_tes!M11=0,"",RES_hh_tes!M11/RES_hh_fec!M11)</f>
        <v/>
      </c>
      <c r="N11" s="102" t="str">
        <f>IF(RES_hh_tes!N11=0,"",RES_hh_tes!N11/RES_hh_fec!N11)</f>
        <v/>
      </c>
      <c r="O11" s="102" t="str">
        <f>IF(RES_hh_tes!O11=0,"",RES_hh_tes!O11/RES_hh_fec!O11)</f>
        <v/>
      </c>
      <c r="P11" s="102" t="str">
        <f>IF(RES_hh_tes!P11=0,"",RES_hh_tes!P11/RES_hh_fec!P11)</f>
        <v/>
      </c>
      <c r="Q11" s="102" t="str">
        <f>IF(RES_hh_tes!Q11=0,"",RES_hh_tes!Q11/RES_hh_fec!Q11)</f>
        <v/>
      </c>
    </row>
    <row r="12" spans="1:17" ht="12" customHeight="1" x14ac:dyDescent="0.25">
      <c r="A12" s="87" t="s">
        <v>115</v>
      </c>
      <c r="B12" s="102">
        <f>IF(RES_hh_tes!B12=0,"",RES_hh_tes!B12/RES_hh_fec!B12)</f>
        <v>1.0793266269680717</v>
      </c>
      <c r="C12" s="102">
        <f>IF(RES_hh_tes!C12=0,"",RES_hh_tes!C12/RES_hh_fec!C12)</f>
        <v>1.1204707322308289</v>
      </c>
      <c r="D12" s="102">
        <f>IF(RES_hh_tes!D12=0,"",RES_hh_tes!D12/RES_hh_fec!D12)</f>
        <v>1.1406497157637419</v>
      </c>
      <c r="E12" s="102">
        <f>IF(RES_hh_tes!E12=0,"",RES_hh_tes!E12/RES_hh_fec!E12)</f>
        <v>1.1722008223300093</v>
      </c>
      <c r="F12" s="102">
        <f>IF(RES_hh_tes!F12=0,"",RES_hh_tes!F12/RES_hh_fec!F12)</f>
        <v>1.2126454448825028</v>
      </c>
      <c r="G12" s="102">
        <f>IF(RES_hh_tes!G12=0,"",RES_hh_tes!G12/RES_hh_fec!G12)</f>
        <v>1.2697936083671242</v>
      </c>
      <c r="H12" s="102">
        <f>IF(RES_hh_tes!H12=0,"",RES_hh_tes!H12/RES_hh_fec!H12)</f>
        <v>1.328332972911356</v>
      </c>
      <c r="I12" s="102">
        <f>IF(RES_hh_tes!I12=0,"",RES_hh_tes!I12/RES_hh_fec!I12)</f>
        <v>1.3847378854607415</v>
      </c>
      <c r="J12" s="102">
        <f>IF(RES_hh_tes!J12=0,"",RES_hh_tes!J12/RES_hh_fec!J12)</f>
        <v>1.424589365709668</v>
      </c>
      <c r="K12" s="102">
        <f>IF(RES_hh_tes!K12=0,"",RES_hh_tes!K12/RES_hh_fec!K12)</f>
        <v>1.4676526159746996</v>
      </c>
      <c r="L12" s="102">
        <f>IF(RES_hh_tes!L12=0,"",RES_hh_tes!L12/RES_hh_fec!L12)</f>
        <v>1.5871098769494543</v>
      </c>
      <c r="M12" s="102">
        <f>IF(RES_hh_tes!M12=0,"",RES_hh_tes!M12/RES_hh_fec!M12)</f>
        <v>1.7304076719447588</v>
      </c>
      <c r="N12" s="102">
        <f>IF(RES_hh_tes!N12=0,"",RES_hh_tes!N12/RES_hh_fec!N12)</f>
        <v>1.7668148582317118</v>
      </c>
      <c r="O12" s="102">
        <f>IF(RES_hh_tes!O12=0,"",RES_hh_tes!O12/RES_hh_fec!O12)</f>
        <v>1.8457331331288869</v>
      </c>
      <c r="P12" s="102">
        <f>IF(RES_hh_tes!P12=0,"",RES_hh_tes!P12/RES_hh_fec!P12)</f>
        <v>1.933418262618664</v>
      </c>
      <c r="Q12" s="102">
        <f>IF(RES_hh_tes!Q12=0,"",RES_hh_tes!Q12/RES_hh_fec!Q12)</f>
        <v>2.0134725930265982</v>
      </c>
    </row>
    <row r="13" spans="1:17" ht="12" customHeight="1" x14ac:dyDescent="0.25">
      <c r="A13" s="51" t="s">
        <v>114</v>
      </c>
      <c r="B13" s="104">
        <f>IF(RES_hh_tes!B13=0,"",RES_hh_tes!B13/RES_hh_fec!B13)</f>
        <v>0.68357353041311153</v>
      </c>
      <c r="C13" s="104">
        <f>IF(RES_hh_tes!C13=0,"",RES_hh_tes!C13/RES_hh_fec!C13)</f>
        <v>0.68679539382256094</v>
      </c>
      <c r="D13" s="104">
        <f>IF(RES_hh_tes!D13=0,"",RES_hh_tes!D13/RES_hh_fec!D13)</f>
        <v>0.69016048657223283</v>
      </c>
      <c r="E13" s="104">
        <f>IF(RES_hh_tes!E13=0,"",RES_hh_tes!E13/RES_hh_fec!E13)</f>
        <v>0.69394887707317499</v>
      </c>
      <c r="F13" s="104">
        <f>IF(RES_hh_tes!F13=0,"",RES_hh_tes!F13/RES_hh_fec!F13)</f>
        <v>0.69718908950242886</v>
      </c>
      <c r="G13" s="104">
        <f>IF(RES_hh_tes!G13=0,"",RES_hh_tes!G13/RES_hh_fec!G13)</f>
        <v>0.70088067772086149</v>
      </c>
      <c r="H13" s="104">
        <f>IF(RES_hh_tes!H13=0,"",RES_hh_tes!H13/RES_hh_fec!H13)</f>
        <v>0.704666968302741</v>
      </c>
      <c r="I13" s="104">
        <f>IF(RES_hh_tes!I13=0,"",RES_hh_tes!I13/RES_hh_fec!I13)</f>
        <v>0.70769842688380613</v>
      </c>
      <c r="J13" s="104">
        <f>IF(RES_hh_tes!J13=0,"",RES_hh_tes!J13/RES_hh_fec!J13)</f>
        <v>0.71034196362281987</v>
      </c>
      <c r="K13" s="104">
        <f>IF(RES_hh_tes!K13=0,"",RES_hh_tes!K13/RES_hh_fec!K13)</f>
        <v>0.71379084224168188</v>
      </c>
      <c r="L13" s="104">
        <f>IF(RES_hh_tes!L13=0,"",RES_hh_tes!L13/RES_hh_fec!L13)</f>
        <v>0.71635950787853042</v>
      </c>
      <c r="M13" s="104">
        <f>IF(RES_hh_tes!M13=0,"",RES_hh_tes!M13/RES_hh_fec!M13)</f>
        <v>0.7191373502021281</v>
      </c>
      <c r="N13" s="104">
        <f>IF(RES_hh_tes!N13=0,"",RES_hh_tes!N13/RES_hh_fec!N13)</f>
        <v>0.72116552590834804</v>
      </c>
      <c r="O13" s="104">
        <f>IF(RES_hh_tes!O13=0,"",RES_hh_tes!O13/RES_hh_fec!O13)</f>
        <v>0.72362785406608288</v>
      </c>
      <c r="P13" s="104">
        <f>IF(RES_hh_tes!P13=0,"",RES_hh_tes!P13/RES_hh_fec!P13)</f>
        <v>0.72559611932839951</v>
      </c>
      <c r="Q13" s="104">
        <f>IF(RES_hh_tes!Q13=0,"",RES_hh_tes!Q13/RES_hh_fec!Q13)</f>
        <v>0.72765737038224187</v>
      </c>
    </row>
    <row r="14" spans="1:17" ht="12" customHeight="1" x14ac:dyDescent="0.25">
      <c r="A14" s="99" t="s">
        <v>117</v>
      </c>
      <c r="B14" s="106">
        <f>IF(RES_hh_tes!B14=0,"",RES_hh_tes!B14/RES_hh_fec!B14)</f>
        <v>1</v>
      </c>
      <c r="C14" s="106">
        <f>IF(RES_hh_tes!C14=0,"",RES_hh_tes!C14/RES_hh_fec!C14)</f>
        <v>1.0000000000000002</v>
      </c>
      <c r="D14" s="106">
        <f>IF(RES_hh_tes!D14=0,"",RES_hh_tes!D14/RES_hh_fec!D14)</f>
        <v>1.0000000000000002</v>
      </c>
      <c r="E14" s="106">
        <f>IF(RES_hh_tes!E14=0,"",RES_hh_tes!E14/RES_hh_fec!E14)</f>
        <v>0.99999999999999978</v>
      </c>
      <c r="F14" s="106">
        <f>IF(RES_hh_tes!F14=0,"",RES_hh_tes!F14/RES_hh_fec!F14)</f>
        <v>1</v>
      </c>
      <c r="G14" s="106">
        <f>IF(RES_hh_tes!G14=0,"",RES_hh_tes!G14/RES_hh_fec!G14)</f>
        <v>1</v>
      </c>
      <c r="H14" s="106">
        <f>IF(RES_hh_tes!H14=0,"",RES_hh_tes!H14/RES_hh_fec!H14)</f>
        <v>1.0000000000000002</v>
      </c>
      <c r="I14" s="106">
        <f>IF(RES_hh_tes!I14=0,"",RES_hh_tes!I14/RES_hh_fec!I14)</f>
        <v>1</v>
      </c>
      <c r="J14" s="106">
        <f>IF(RES_hh_tes!J14=0,"",RES_hh_tes!J14/RES_hh_fec!J14)</f>
        <v>1</v>
      </c>
      <c r="K14" s="106">
        <f>IF(RES_hh_tes!K14=0,"",RES_hh_tes!K14/RES_hh_fec!K14)</f>
        <v>1</v>
      </c>
      <c r="L14" s="106">
        <f>IF(RES_hh_tes!L14=0,"",RES_hh_tes!L14/RES_hh_fec!L14)</f>
        <v>1.0000000000000004</v>
      </c>
      <c r="M14" s="106">
        <f>IF(RES_hh_tes!M14=0,"",RES_hh_tes!M14/RES_hh_fec!M14)</f>
        <v>0.99999999999999978</v>
      </c>
      <c r="N14" s="106">
        <f>IF(RES_hh_tes!N14=0,"",RES_hh_tes!N14/RES_hh_fec!N14)</f>
        <v>1</v>
      </c>
      <c r="O14" s="106">
        <f>IF(RES_hh_tes!O14=0,"",RES_hh_tes!O14/RES_hh_fec!O14)</f>
        <v>0.99999999999999989</v>
      </c>
      <c r="P14" s="106">
        <f>IF(RES_hh_tes!P14=0,"",RES_hh_tes!P14/RES_hh_fec!P14)</f>
        <v>1</v>
      </c>
      <c r="Q14" s="106">
        <f>IF(RES_hh_tes!Q14=0,"",RES_hh_tes!Q14/RES_hh_fec!Q14)</f>
        <v>0.99999999999999978</v>
      </c>
    </row>
    <row r="15" spans="1:17" ht="12.95" customHeight="1" x14ac:dyDescent="0.25">
      <c r="A15" s="89" t="s">
        <v>112</v>
      </c>
      <c r="B15" s="103">
        <f>IF(RES_hh_tes!B15=0,"",RES_hh_tes!B15/RES_hh_fec!B15)</f>
        <v>1.5553428843439747</v>
      </c>
      <c r="C15" s="103">
        <f>IF(RES_hh_tes!C15=0,"",RES_hh_tes!C15/RES_hh_fec!C15)</f>
        <v>1.6206859701209724</v>
      </c>
      <c r="D15" s="103">
        <f>IF(RES_hh_tes!D15=0,"",RES_hh_tes!D15/RES_hh_fec!D15)</f>
        <v>1.6743150256038786</v>
      </c>
      <c r="E15" s="103">
        <f>IF(RES_hh_tes!E15=0,"",RES_hh_tes!E15/RES_hh_fec!E15)</f>
        <v>1.7291744811638512</v>
      </c>
      <c r="F15" s="103">
        <f>IF(RES_hh_tes!F15=0,"",RES_hh_tes!F15/RES_hh_fec!F15)</f>
        <v>1.8042974816280084</v>
      </c>
      <c r="G15" s="103">
        <f>IF(RES_hh_tes!G15=0,"",RES_hh_tes!G15/RES_hh_fec!G15)</f>
        <v>1.872560679394873</v>
      </c>
      <c r="H15" s="103">
        <f>IF(RES_hh_tes!H15=0,"",RES_hh_tes!H15/RES_hh_fec!H15)</f>
        <v>1.9634733752359974</v>
      </c>
      <c r="I15" s="103">
        <f>IF(RES_hh_tes!I15=0,"",RES_hh_tes!I15/RES_hh_fec!I15)</f>
        <v>2.0372989410838342</v>
      </c>
      <c r="J15" s="103">
        <f>IF(RES_hh_tes!J15=0,"",RES_hh_tes!J15/RES_hh_fec!J15)</f>
        <v>2.1369352550291576</v>
      </c>
      <c r="K15" s="103">
        <f>IF(RES_hh_tes!K15=0,"",RES_hh_tes!K15/RES_hh_fec!K15)</f>
        <v>2.2453547669871234</v>
      </c>
      <c r="L15" s="103">
        <f>IF(RES_hh_tes!L15=0,"",RES_hh_tes!L15/RES_hh_fec!L15)</f>
        <v>2.3482428634466714</v>
      </c>
      <c r="M15" s="103">
        <f>IF(RES_hh_tes!M15=0,"",RES_hh_tes!M15/RES_hh_fec!M15)</f>
        <v>2.4367371089206471</v>
      </c>
      <c r="N15" s="103">
        <f>IF(RES_hh_tes!N15=0,"",RES_hh_tes!N15/RES_hh_fec!N15)</f>
        <v>2.5505020572673027</v>
      </c>
      <c r="O15" s="103">
        <f>IF(RES_hh_tes!O15=0,"",RES_hh_tes!O15/RES_hh_fec!O15)</f>
        <v>2.6628339767915277</v>
      </c>
      <c r="P15" s="103">
        <f>IF(RES_hh_tes!P15=0,"",RES_hh_tes!P15/RES_hh_fec!P15)</f>
        <v>2.846631600371536</v>
      </c>
      <c r="Q15" s="103">
        <f>IF(RES_hh_tes!Q15=0,"",RES_hh_tes!Q15/RES_hh_fec!Q15)</f>
        <v>2.9965998634930635</v>
      </c>
    </row>
    <row r="16" spans="1:17" ht="12" customHeight="1" x14ac:dyDescent="0.25">
      <c r="A16" s="87" t="s">
        <v>111</v>
      </c>
      <c r="B16" s="105">
        <f>IF(RES_hh_tes!B16=0,"",RES_hh_tes!B16/RES_hh_fec!B16)</f>
        <v>1.5553428843439747</v>
      </c>
      <c r="C16" s="105">
        <f>IF(RES_hh_tes!C16=0,"",RES_hh_tes!C16/RES_hh_fec!C16)</f>
        <v>1.6206859701209724</v>
      </c>
      <c r="D16" s="105">
        <f>IF(RES_hh_tes!D16=0,"",RES_hh_tes!D16/RES_hh_fec!D16)</f>
        <v>1.6743150256038786</v>
      </c>
      <c r="E16" s="105">
        <f>IF(RES_hh_tes!E16=0,"",RES_hh_tes!E16/RES_hh_fec!E16)</f>
        <v>1.7291744811638512</v>
      </c>
      <c r="F16" s="105">
        <f>IF(RES_hh_tes!F16=0,"",RES_hh_tes!F16/RES_hh_fec!F16)</f>
        <v>1.8042974816280084</v>
      </c>
      <c r="G16" s="105">
        <f>IF(RES_hh_tes!G16=0,"",RES_hh_tes!G16/RES_hh_fec!G16)</f>
        <v>1.872560679394873</v>
      </c>
      <c r="H16" s="105">
        <f>IF(RES_hh_tes!H16=0,"",RES_hh_tes!H16/RES_hh_fec!H16)</f>
        <v>1.9634733752359974</v>
      </c>
      <c r="I16" s="105">
        <f>IF(RES_hh_tes!I16=0,"",RES_hh_tes!I16/RES_hh_fec!I16)</f>
        <v>2.0372989410838342</v>
      </c>
      <c r="J16" s="105">
        <f>IF(RES_hh_tes!J16=0,"",RES_hh_tes!J16/RES_hh_fec!J16)</f>
        <v>2.1369352550291576</v>
      </c>
      <c r="K16" s="105">
        <f>IF(RES_hh_tes!K16=0,"",RES_hh_tes!K16/RES_hh_fec!K16)</f>
        <v>2.2453547669871234</v>
      </c>
      <c r="L16" s="105">
        <f>IF(RES_hh_tes!L16=0,"",RES_hh_tes!L16/RES_hh_fec!L16)</f>
        <v>2.3482428634466714</v>
      </c>
      <c r="M16" s="105">
        <f>IF(RES_hh_tes!M16=0,"",RES_hh_tes!M16/RES_hh_fec!M16)</f>
        <v>2.4367371089206471</v>
      </c>
      <c r="N16" s="105">
        <f>IF(RES_hh_tes!N16=0,"",RES_hh_tes!N16/RES_hh_fec!N16)</f>
        <v>2.5505020572673027</v>
      </c>
      <c r="O16" s="105">
        <f>IF(RES_hh_tes!O16=0,"",RES_hh_tes!O16/RES_hh_fec!O16)</f>
        <v>2.6628339767915277</v>
      </c>
      <c r="P16" s="105">
        <f>IF(RES_hh_tes!P16=0,"",RES_hh_tes!P16/RES_hh_fec!P16)</f>
        <v>2.846631600371536</v>
      </c>
      <c r="Q16" s="105">
        <f>IF(RES_hh_tes!Q16=0,"",RES_hh_tes!Q16/RES_hh_fec!Q16)</f>
        <v>2.9965998634930635</v>
      </c>
    </row>
    <row r="17" spans="1:17" ht="12.95" customHeight="1" x14ac:dyDescent="0.25">
      <c r="A17" s="89" t="s">
        <v>63</v>
      </c>
      <c r="B17" s="103">
        <f>IF(RES_hh_tes!B17=0,"",RES_hh_tes!B17/RES_hh_fec!B17)</f>
        <v>0.50713832681604087</v>
      </c>
      <c r="C17" s="103">
        <f>IF(RES_hh_tes!C17=0,"",RES_hh_tes!C17/RES_hh_fec!C17)</f>
        <v>0.51515150638049023</v>
      </c>
      <c r="D17" s="103">
        <f>IF(RES_hh_tes!D17=0,"",RES_hh_tes!D17/RES_hh_fec!D17)</f>
        <v>0.51958720188329444</v>
      </c>
      <c r="E17" s="103">
        <f>IF(RES_hh_tes!E17=0,"",RES_hh_tes!E17/RES_hh_fec!E17)</f>
        <v>0.52430694131239763</v>
      </c>
      <c r="F17" s="103">
        <f>IF(RES_hh_tes!F17=0,"",RES_hh_tes!F17/RES_hh_fec!F17)</f>
        <v>0.53119308681477373</v>
      </c>
      <c r="G17" s="103">
        <f>IF(RES_hh_tes!G17=0,"",RES_hh_tes!G17/RES_hh_fec!G17)</f>
        <v>0.53964645315656035</v>
      </c>
      <c r="H17" s="103">
        <f>IF(RES_hh_tes!H17=0,"",RES_hh_tes!H17/RES_hh_fec!H17)</f>
        <v>0.55013936966340282</v>
      </c>
      <c r="I17" s="103">
        <f>IF(RES_hh_tes!I17=0,"",RES_hh_tes!I17/RES_hh_fec!I17)</f>
        <v>0.55806805604446774</v>
      </c>
      <c r="J17" s="103">
        <f>IF(RES_hh_tes!J17=0,"",RES_hh_tes!J17/RES_hh_fec!J17)</f>
        <v>0.56807791266272878</v>
      </c>
      <c r="K17" s="103">
        <f>IF(RES_hh_tes!K17=0,"",RES_hh_tes!K17/RES_hh_fec!K17)</f>
        <v>0.57471403792928188</v>
      </c>
      <c r="L17" s="103">
        <f>IF(RES_hh_tes!L17=0,"",RES_hh_tes!L17/RES_hh_fec!L17)</f>
        <v>0.58379962528995388</v>
      </c>
      <c r="M17" s="103">
        <f>IF(RES_hh_tes!M17=0,"",RES_hh_tes!M17/RES_hh_fec!M17)</f>
        <v>0.59427725378216678</v>
      </c>
      <c r="N17" s="103">
        <f>IF(RES_hh_tes!N17=0,"",RES_hh_tes!N17/RES_hh_fec!N17)</f>
        <v>0.5967061719593415</v>
      </c>
      <c r="O17" s="103">
        <f>IF(RES_hh_tes!O17=0,"",RES_hh_tes!O17/RES_hh_fec!O17)</f>
        <v>0.59757404144991377</v>
      </c>
      <c r="P17" s="103">
        <f>IF(RES_hh_tes!P17=0,"",RES_hh_tes!P17/RES_hh_fec!P17)</f>
        <v>0.60323304927874022</v>
      </c>
      <c r="Q17" s="103">
        <f>IF(RES_hh_tes!Q17=0,"",RES_hh_tes!Q17/RES_hh_fec!Q17)</f>
        <v>0.60444237814424795</v>
      </c>
    </row>
    <row r="18" spans="1:17" ht="12" customHeight="1" x14ac:dyDescent="0.25">
      <c r="A18" s="87" t="s">
        <v>58</v>
      </c>
      <c r="B18" s="102">
        <f>IF(RES_hh_tes!B18=0,"",RES_hh_tes!B18/RES_hh_fec!B18)</f>
        <v>0.39253718472720828</v>
      </c>
      <c r="C18" s="102">
        <f>IF(RES_hh_tes!C18=0,"",RES_hh_tes!C18/RES_hh_fec!C18)</f>
        <v>0.3966923878249155</v>
      </c>
      <c r="D18" s="102">
        <f>IF(RES_hh_tes!D18=0,"",RES_hh_tes!D18/RES_hh_fec!D18)</f>
        <v>0.39952562399238778</v>
      </c>
      <c r="E18" s="102">
        <f>IF(RES_hh_tes!E18=0,"",RES_hh_tes!E18/RES_hh_fec!E18)</f>
        <v>0.40029456955276987</v>
      </c>
      <c r="F18" s="102">
        <f>IF(RES_hh_tes!F18=0,"",RES_hh_tes!F18/RES_hh_fec!F18)</f>
        <v>0.40481922930135783</v>
      </c>
      <c r="G18" s="102">
        <f>IF(RES_hh_tes!G18=0,"",RES_hh_tes!G18/RES_hh_fec!G18)</f>
        <v>0.40703172552162564</v>
      </c>
      <c r="H18" s="102">
        <f>IF(RES_hh_tes!H18=0,"",RES_hh_tes!H18/RES_hh_fec!H18)</f>
        <v>0.40890456337181036</v>
      </c>
      <c r="I18" s="102">
        <f>IF(RES_hh_tes!I18=0,"",RES_hh_tes!I18/RES_hh_fec!I18)</f>
        <v>0.40963472025694053</v>
      </c>
      <c r="J18" s="102">
        <f>IF(RES_hh_tes!J18=0,"",RES_hh_tes!J18/RES_hh_fec!J18)</f>
        <v>0.412881043464706</v>
      </c>
      <c r="K18" s="102">
        <f>IF(RES_hh_tes!K18=0,"",RES_hh_tes!K18/RES_hh_fec!K18)</f>
        <v>0.41419319396078358</v>
      </c>
      <c r="L18" s="102">
        <f>IF(RES_hh_tes!L18=0,"",RES_hh_tes!L18/RES_hh_fec!L18)</f>
        <v>0.41506390834325424</v>
      </c>
      <c r="M18" s="102">
        <f>IF(RES_hh_tes!M18=0,"",RES_hh_tes!M18/RES_hh_fec!M18)</f>
        <v>0.4158575539138864</v>
      </c>
      <c r="N18" s="102">
        <f>IF(RES_hh_tes!N18=0,"",RES_hh_tes!N18/RES_hh_fec!N18)</f>
        <v>0.4164041720416945</v>
      </c>
      <c r="O18" s="102">
        <f>IF(RES_hh_tes!O18=0,"",RES_hh_tes!O18/RES_hh_fec!O18)</f>
        <v>0.41967750490754774</v>
      </c>
      <c r="P18" s="102">
        <f>IF(RES_hh_tes!P18=0,"",RES_hh_tes!P18/RES_hh_fec!P18)</f>
        <v>0.41994430312465597</v>
      </c>
      <c r="Q18" s="102">
        <f>IF(RES_hh_tes!Q18=0,"",RES_hh_tes!Q18/RES_hh_fec!Q18)</f>
        <v>0.42067194746157655</v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0.48909248536209404</v>
      </c>
      <c r="C19" s="102">
        <f>IF(RES_hh_tes!C19=0,"",RES_hh_tes!C19/RES_hh_fec!C19)</f>
        <v>0.49441749130912188</v>
      </c>
      <c r="D19" s="102">
        <f>IF(RES_hh_tes!D19=0,"",RES_hh_tes!D19/RES_hh_fec!D19)</f>
        <v>0.50105536053003608</v>
      </c>
      <c r="E19" s="102">
        <f>IF(RES_hh_tes!E19=0,"",RES_hh_tes!E19/RES_hh_fec!E19)</f>
        <v>0.50939424925484122</v>
      </c>
      <c r="F19" s="102">
        <f>IF(RES_hh_tes!F19=0,"",RES_hh_tes!F19/RES_hh_fec!F19)</f>
        <v>0.51827216999963521</v>
      </c>
      <c r="G19" s="102">
        <f>IF(RES_hh_tes!G19=0,"",RES_hh_tes!G19/RES_hh_fec!G19)</f>
        <v>0.52752651791995053</v>
      </c>
      <c r="H19" s="102">
        <f>IF(RES_hh_tes!H19=0,"",RES_hh_tes!H19/RES_hh_fec!H19)</f>
        <v>0.53716596294084795</v>
      </c>
      <c r="I19" s="102">
        <f>IF(RES_hh_tes!I19=0,"",RES_hh_tes!I19/RES_hh_fec!I19)</f>
        <v>0.54637975741087985</v>
      </c>
      <c r="J19" s="102">
        <f>IF(RES_hh_tes!J19=0,"",RES_hh_tes!J19/RES_hh_fec!J19)</f>
        <v>0.55686392757707881</v>
      </c>
      <c r="K19" s="102">
        <f>IF(RES_hh_tes!K19=0,"",RES_hh_tes!K19/RES_hh_fec!K19)</f>
        <v>0.5594397060386288</v>
      </c>
      <c r="L19" s="102">
        <f>IF(RES_hh_tes!L19=0,"",RES_hh_tes!L19/RES_hh_fec!L19)</f>
        <v>0.56331726399425719</v>
      </c>
      <c r="M19" s="102">
        <f>IF(RES_hh_tes!M19=0,"",RES_hh_tes!M19/RES_hh_fec!M19)</f>
        <v>0.56707054054465944</v>
      </c>
      <c r="N19" s="102">
        <f>IF(RES_hh_tes!N19=0,"",RES_hh_tes!N19/RES_hh_fec!N19)</f>
        <v>0.57176759262728583</v>
      </c>
      <c r="O19" s="102">
        <f>IF(RES_hh_tes!O19=0,"",RES_hh_tes!O19/RES_hh_fec!O19)</f>
        <v>0.5767964541788404</v>
      </c>
      <c r="P19" s="102">
        <f>IF(RES_hh_tes!P19=0,"",RES_hh_tes!P19/RES_hh_fec!P19)</f>
        <v>0.58116436618768563</v>
      </c>
      <c r="Q19" s="102">
        <f>IF(RES_hh_tes!Q19=0,"",RES_hh_tes!Q19/RES_hh_fec!Q19)</f>
        <v>0.58566976893369149</v>
      </c>
    </row>
    <row r="20" spans="1:17" ht="12" customHeight="1" x14ac:dyDescent="0.25">
      <c r="A20" s="87" t="s">
        <v>110</v>
      </c>
      <c r="B20" s="102">
        <f>IF(RES_hh_tes!B20=0,"",RES_hh_tes!B20/RES_hh_fec!B20)</f>
        <v>0.47550658299092458</v>
      </c>
      <c r="C20" s="102">
        <f>IF(RES_hh_tes!C20=0,"",RES_hh_tes!C20/RES_hh_fec!C20)</f>
        <v>0.47712464340650379</v>
      </c>
      <c r="D20" s="102">
        <f>IF(RES_hh_tes!D20=0,"",RES_hh_tes!D20/RES_hh_fec!D20)</f>
        <v>0.48051414952329441</v>
      </c>
      <c r="E20" s="102">
        <f>IF(RES_hh_tes!E20=0,"",RES_hh_tes!E20/RES_hh_fec!E20)</f>
        <v>0.48758699014042639</v>
      </c>
      <c r="F20" s="102">
        <f>IF(RES_hh_tes!F20=0,"",RES_hh_tes!F20/RES_hh_fec!F20)</f>
        <v>0.494563298247928</v>
      </c>
      <c r="G20" s="102">
        <f>IF(RES_hh_tes!G20=0,"",RES_hh_tes!G20/RES_hh_fec!G20)</f>
        <v>0.49680640059184999</v>
      </c>
      <c r="H20" s="102">
        <f>IF(RES_hh_tes!H20=0,"",RES_hh_tes!H20/RES_hh_fec!H20)</f>
        <v>0.49993188998275667</v>
      </c>
      <c r="I20" s="102">
        <f>IF(RES_hh_tes!I20=0,"",RES_hh_tes!I20/RES_hh_fec!I20)</f>
        <v>0.50518438299829049</v>
      </c>
      <c r="J20" s="102">
        <f>IF(RES_hh_tes!J20=0,"",RES_hh_tes!J20/RES_hh_fec!J20)</f>
        <v>0.5103128419169376</v>
      </c>
      <c r="K20" s="102">
        <f>IF(RES_hh_tes!K20=0,"",RES_hh_tes!K20/RES_hh_fec!K20)</f>
        <v>0.51299228650696505</v>
      </c>
      <c r="L20" s="102">
        <f>IF(RES_hh_tes!L20=0,"",RES_hh_tes!L20/RES_hh_fec!L20)</f>
        <v>0.51569806294974474</v>
      </c>
      <c r="M20" s="102">
        <f>IF(RES_hh_tes!M20=0,"",RES_hh_tes!M20/RES_hh_fec!M20)</f>
        <v>0.52000055897252384</v>
      </c>
      <c r="N20" s="102">
        <f>IF(RES_hh_tes!N20=0,"",RES_hh_tes!N20/RES_hh_fec!N20)</f>
        <v>0.52388645809336842</v>
      </c>
      <c r="O20" s="102">
        <f>IF(RES_hh_tes!O20=0,"",RES_hh_tes!O20/RES_hh_fec!O20)</f>
        <v>0.53203752148503602</v>
      </c>
      <c r="P20" s="102">
        <f>IF(RES_hh_tes!P20=0,"",RES_hh_tes!P20/RES_hh_fec!P20)</f>
        <v>0.53736964801413767</v>
      </c>
      <c r="Q20" s="102">
        <f>IF(RES_hh_tes!Q20=0,"",RES_hh_tes!Q20/RES_hh_fec!Q20)</f>
        <v>0.54457083109281157</v>
      </c>
    </row>
    <row r="21" spans="1:17" ht="12" customHeight="1" x14ac:dyDescent="0.25">
      <c r="A21" s="87" t="s">
        <v>109</v>
      </c>
      <c r="B21" s="102">
        <f>IF(RES_hh_tes!B21=0,"",RES_hh_tes!B21/RES_hh_fec!B21)</f>
        <v>0.50947133891884777</v>
      </c>
      <c r="C21" s="102">
        <f>IF(RES_hh_tes!C21=0,"",RES_hh_tes!C21/RES_hh_fec!C21)</f>
        <v>0.5140687540633927</v>
      </c>
      <c r="D21" s="102">
        <f>IF(RES_hh_tes!D21=0,"",RES_hh_tes!D21/RES_hh_fec!D21)</f>
        <v>0.51910398929691326</v>
      </c>
      <c r="E21" s="102">
        <f>IF(RES_hh_tes!E21=0,"",RES_hh_tes!E21/RES_hh_fec!E21)</f>
        <v>0.52422593086196489</v>
      </c>
      <c r="F21" s="102">
        <f>IF(RES_hh_tes!F21=0,"",RES_hh_tes!F21/RES_hh_fec!F21)</f>
        <v>0.526302371686166</v>
      </c>
      <c r="G21" s="102">
        <f>IF(RES_hh_tes!G21=0,"",RES_hh_tes!G21/RES_hh_fec!G21)</f>
        <v>0.52946295020776535</v>
      </c>
      <c r="H21" s="102">
        <f>IF(RES_hh_tes!H21=0,"",RES_hh_tes!H21/RES_hh_fec!H21)</f>
        <v>0.53555354666487165</v>
      </c>
      <c r="I21" s="102">
        <f>IF(RES_hh_tes!I21=0,"",RES_hh_tes!I21/RES_hh_fec!I21)</f>
        <v>0.53886705987458894</v>
      </c>
      <c r="J21" s="102">
        <f>IF(RES_hh_tes!J21=0,"",RES_hh_tes!J21/RES_hh_fec!J21)</f>
        <v>0.5414610260514745</v>
      </c>
      <c r="K21" s="102">
        <f>IF(RES_hh_tes!K21=0,"",RES_hh_tes!K21/RES_hh_fec!K21)</f>
        <v>0.54352580981306831</v>
      </c>
      <c r="L21" s="102">
        <f>IF(RES_hh_tes!L21=0,"",RES_hh_tes!L21/RES_hh_fec!L21)</f>
        <v>0.54809637875247719</v>
      </c>
      <c r="M21" s="102">
        <f>IF(RES_hh_tes!M21=0,"",RES_hh_tes!M21/RES_hh_fec!M21)</f>
        <v>0.5513221792269144</v>
      </c>
      <c r="N21" s="102">
        <f>IF(RES_hh_tes!N21=0,"",RES_hh_tes!N21/RES_hh_fec!N21)</f>
        <v>0.55319304660180924</v>
      </c>
      <c r="O21" s="102">
        <f>IF(RES_hh_tes!O21=0,"",RES_hh_tes!O21/RES_hh_fec!O21)</f>
        <v>0.55476516206540549</v>
      </c>
      <c r="P21" s="102">
        <f>IF(RES_hh_tes!P21=0,"",RES_hh_tes!P21/RES_hh_fec!P21)</f>
        <v>0.55651767756403125</v>
      </c>
      <c r="Q21" s="102">
        <f>IF(RES_hh_tes!Q21=0,"",RES_hh_tes!Q21/RES_hh_fec!Q21)</f>
        <v>0.55851642062206908</v>
      </c>
    </row>
    <row r="22" spans="1:17" ht="12" customHeight="1" x14ac:dyDescent="0.25">
      <c r="A22" s="87" t="s">
        <v>55</v>
      </c>
      <c r="B22" s="102">
        <f>IF(RES_hh_tes!B22=0,"",RES_hh_tes!B22/RES_hh_fec!B22)</f>
        <v>0.40757707113507824</v>
      </c>
      <c r="C22" s="102">
        <f>IF(RES_hh_tes!C22=0,"",RES_hh_tes!C22/RES_hh_fec!C22)</f>
        <v>0.41075719441649727</v>
      </c>
      <c r="D22" s="102">
        <f>IF(RES_hh_tes!D22=0,"",RES_hh_tes!D22/RES_hh_fec!D22)</f>
        <v>0.4162678832825123</v>
      </c>
      <c r="E22" s="102">
        <f>IF(RES_hh_tes!E22=0,"",RES_hh_tes!E22/RES_hh_fec!E22)</f>
        <v>0.41974773407036814</v>
      </c>
      <c r="F22" s="102">
        <f>IF(RES_hh_tes!F22=0,"",RES_hh_tes!F22/RES_hh_fec!F22)</f>
        <v>0.4244274444756404</v>
      </c>
      <c r="G22" s="102">
        <f>IF(RES_hh_tes!G22=0,"",RES_hh_tes!G22/RES_hh_fec!G22)</f>
        <v>0.42808399238789879</v>
      </c>
      <c r="H22" s="102">
        <f>IF(RES_hh_tes!H22=0,"",RES_hh_tes!H22/RES_hh_fec!H22)</f>
        <v>0.43349786538999396</v>
      </c>
      <c r="I22" s="102">
        <f>IF(RES_hh_tes!I22=0,"",RES_hh_tes!I22/RES_hh_fec!I22)</f>
        <v>0.44099313333818824</v>
      </c>
      <c r="J22" s="102">
        <f>IF(RES_hh_tes!J22=0,"",RES_hh_tes!J22/RES_hh_fec!J22)</f>
        <v>0.44799580156615365</v>
      </c>
      <c r="K22" s="102">
        <f>IF(RES_hh_tes!K22=0,"",RES_hh_tes!K22/RES_hh_fec!K22)</f>
        <v>0.45511669496291113</v>
      </c>
      <c r="L22" s="102">
        <f>IF(RES_hh_tes!L22=0,"",RES_hh_tes!L22/RES_hh_fec!L22)</f>
        <v>0.45811043929711798</v>
      </c>
      <c r="M22" s="102">
        <f>IF(RES_hh_tes!M22=0,"",RES_hh_tes!M22/RES_hh_fec!M22)</f>
        <v>0.46391245961316108</v>
      </c>
      <c r="N22" s="102">
        <f>IF(RES_hh_tes!N22=0,"",RES_hh_tes!N22/RES_hh_fec!N22)</f>
        <v>0.46787767396497842</v>
      </c>
      <c r="O22" s="102">
        <f>IF(RES_hh_tes!O22=0,"",RES_hh_tes!O22/RES_hh_fec!O22)</f>
        <v>0.47182374326140936</v>
      </c>
      <c r="P22" s="102">
        <f>IF(RES_hh_tes!P22=0,"",RES_hh_tes!P22/RES_hh_fec!P22)</f>
        <v>0.47451867331705977</v>
      </c>
      <c r="Q22" s="102">
        <f>IF(RES_hh_tes!Q22=0,"",RES_hh_tes!Q22/RES_hh_fec!Q22)</f>
        <v>0.47662615334207642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 t="str">
        <f>IF(RES_hh_tes!B24=0,"",RES_hh_tes!B24/RES_hh_fec!B24)</f>
        <v/>
      </c>
      <c r="C24" s="102" t="str">
        <f>IF(RES_hh_tes!C24=0,"",RES_hh_tes!C24/RES_hh_fec!C24)</f>
        <v/>
      </c>
      <c r="D24" s="102" t="str">
        <f>IF(RES_hh_tes!D24=0,"",RES_hh_tes!D24/RES_hh_fec!D24)</f>
        <v/>
      </c>
      <c r="E24" s="102" t="str">
        <f>IF(RES_hh_tes!E24=0,"",RES_hh_tes!E24/RES_hh_fec!E24)</f>
        <v/>
      </c>
      <c r="F24" s="102" t="str">
        <f>IF(RES_hh_tes!F24=0,"",RES_hh_tes!F24/RES_hh_fec!F24)</f>
        <v/>
      </c>
      <c r="G24" s="102" t="str">
        <f>IF(RES_hh_tes!G24=0,"",RES_hh_tes!G24/RES_hh_fec!G24)</f>
        <v/>
      </c>
      <c r="H24" s="102" t="str">
        <f>IF(RES_hh_tes!H24=0,"",RES_hh_tes!H24/RES_hh_fec!H24)</f>
        <v/>
      </c>
      <c r="I24" s="102" t="str">
        <f>IF(RES_hh_tes!I24=0,"",RES_hh_tes!I24/RES_hh_fec!I24)</f>
        <v/>
      </c>
      <c r="J24" s="102" t="str">
        <f>IF(RES_hh_tes!J24=0,"",RES_hh_tes!J24/RES_hh_fec!J24)</f>
        <v/>
      </c>
      <c r="K24" s="102" t="str">
        <f>IF(RES_hh_tes!K24=0,"",RES_hh_tes!K24/RES_hh_fec!K24)</f>
        <v/>
      </c>
      <c r="L24" s="102" t="str">
        <f>IF(RES_hh_tes!L24=0,"",RES_hh_tes!L24/RES_hh_fec!L24)</f>
        <v/>
      </c>
      <c r="M24" s="102" t="str">
        <f>IF(RES_hh_tes!M24=0,"",RES_hh_tes!M24/RES_hh_fec!M24)</f>
        <v/>
      </c>
      <c r="N24" s="102" t="str">
        <f>IF(RES_hh_tes!N24=0,"",RES_hh_tes!N24/RES_hh_fec!N24)</f>
        <v/>
      </c>
      <c r="O24" s="102" t="str">
        <f>IF(RES_hh_tes!O24=0,"",RES_hh_tes!O24/RES_hh_fec!O24)</f>
        <v/>
      </c>
      <c r="P24" s="102" t="str">
        <f>IF(RES_hh_tes!P24=0,"",RES_hh_tes!P24/RES_hh_fec!P24)</f>
        <v/>
      </c>
      <c r="Q24" s="102" t="str">
        <f>IF(RES_hh_tes!Q24=0,"",RES_hh_tes!Q24/RES_hh_fec!Q24)</f>
        <v/>
      </c>
    </row>
    <row r="25" spans="1:17" ht="12" customHeight="1" x14ac:dyDescent="0.25">
      <c r="A25" s="51" t="s">
        <v>60</v>
      </c>
      <c r="B25" s="104">
        <f>IF(RES_hh_tes!B25=0,"",RES_hh_tes!B25/RES_hh_fec!B25)</f>
        <v>0.62495150907378672</v>
      </c>
      <c r="C25" s="104">
        <f>IF(RES_hh_tes!C25=0,"",RES_hh_tes!C25/RES_hh_fec!C25)</f>
        <v>0.63563716397642522</v>
      </c>
      <c r="D25" s="104">
        <f>IF(RES_hh_tes!D25=0,"",RES_hh_tes!D25/RES_hh_fec!D25)</f>
        <v>0.64495918565831867</v>
      </c>
      <c r="E25" s="104">
        <f>IF(RES_hh_tes!E25=0,"",RES_hh_tes!E25/RES_hh_fec!E25)</f>
        <v>0.65046098888273662</v>
      </c>
      <c r="F25" s="104">
        <f>IF(RES_hh_tes!F25=0,"",RES_hh_tes!F25/RES_hh_fec!F25)</f>
        <v>0.66025671091411897</v>
      </c>
      <c r="G25" s="104">
        <f>IF(RES_hh_tes!G25=0,"",RES_hh_tes!G25/RES_hh_fec!G25)</f>
        <v>0.67341857135767447</v>
      </c>
      <c r="H25" s="104">
        <f>IF(RES_hh_tes!H25=0,"",RES_hh_tes!H25/RES_hh_fec!H25)</f>
        <v>0.68438709764673589</v>
      </c>
      <c r="I25" s="104">
        <f>IF(RES_hh_tes!I25=0,"",RES_hh_tes!I25/RES_hh_fec!I25)</f>
        <v>0.69368729357129111</v>
      </c>
      <c r="J25" s="104">
        <f>IF(RES_hh_tes!J25=0,"",RES_hh_tes!J25/RES_hh_fec!J25)</f>
        <v>0.70307203730064405</v>
      </c>
      <c r="K25" s="104">
        <f>IF(RES_hh_tes!K25=0,"",RES_hh_tes!K25/RES_hh_fec!K25)</f>
        <v>0.70787244285472639</v>
      </c>
      <c r="L25" s="104">
        <f>IF(RES_hh_tes!L25=0,"",RES_hh_tes!L25/RES_hh_fec!L25)</f>
        <v>0.71215250667884888</v>
      </c>
      <c r="M25" s="104">
        <f>IF(RES_hh_tes!M25=0,"",RES_hh_tes!M25/RES_hh_fec!M25)</f>
        <v>0.71703636697133355</v>
      </c>
      <c r="N25" s="104">
        <f>IF(RES_hh_tes!N25=0,"",RES_hh_tes!N25/RES_hh_fec!N25)</f>
        <v>0.71998561975124387</v>
      </c>
      <c r="O25" s="104">
        <f>IF(RES_hh_tes!O25=0,"",RES_hh_tes!O25/RES_hh_fec!O25)</f>
        <v>0.72329196304724441</v>
      </c>
      <c r="P25" s="104">
        <f>IF(RES_hh_tes!P25=0,"",RES_hh_tes!P25/RES_hh_fec!P25)</f>
        <v>0.726821954534137</v>
      </c>
      <c r="Q25" s="104">
        <f>IF(RES_hh_tes!Q25=0,"",RES_hh_tes!Q25/RES_hh_fec!Q25)</f>
        <v>0.73030352471608762</v>
      </c>
    </row>
    <row r="26" spans="1:17" ht="12" customHeight="1" x14ac:dyDescent="0.25">
      <c r="A26" s="49" t="s">
        <v>59</v>
      </c>
      <c r="B26" s="101">
        <f>IF(RES_hh_tes!B26=0,"",RES_hh_tes!B26/RES_hh_fec!B26)</f>
        <v>1</v>
      </c>
      <c r="C26" s="101">
        <f>IF(RES_hh_tes!C26=0,"",RES_hh_tes!C26/RES_hh_fec!C26)</f>
        <v>0.99999999999999989</v>
      </c>
      <c r="D26" s="101">
        <f>IF(RES_hh_tes!D26=0,"",RES_hh_tes!D26/RES_hh_fec!D26)</f>
        <v>1</v>
      </c>
      <c r="E26" s="101">
        <f>IF(RES_hh_tes!E26=0,"",RES_hh_tes!E26/RES_hh_fec!E26)</f>
        <v>1</v>
      </c>
      <c r="F26" s="101">
        <f>IF(RES_hh_tes!F26=0,"",RES_hh_tes!F26/RES_hh_fec!F26)</f>
        <v>0.99999999999999978</v>
      </c>
      <c r="G26" s="101">
        <f>IF(RES_hh_tes!G26=0,"",RES_hh_tes!G26/RES_hh_fec!G26)</f>
        <v>1.0000000000000002</v>
      </c>
      <c r="H26" s="101">
        <f>IF(RES_hh_tes!H26=0,"",RES_hh_tes!H26/RES_hh_fec!H26)</f>
        <v>0.99999999999999967</v>
      </c>
      <c r="I26" s="101">
        <f>IF(RES_hh_tes!I26=0,"",RES_hh_tes!I26/RES_hh_fec!I26)</f>
        <v>1</v>
      </c>
      <c r="J26" s="101">
        <f>IF(RES_hh_tes!J26=0,"",RES_hh_tes!J26/RES_hh_fec!J26)</f>
        <v>1.0000000000000002</v>
      </c>
      <c r="K26" s="101">
        <f>IF(RES_hh_tes!K26=0,"",RES_hh_tes!K26/RES_hh_fec!K26)</f>
        <v>1.0000000000000002</v>
      </c>
      <c r="L26" s="101">
        <f>IF(RES_hh_tes!L26=0,"",RES_hh_tes!L26/RES_hh_fec!L26)</f>
        <v>1</v>
      </c>
      <c r="M26" s="101">
        <f>IF(RES_hh_tes!M26=0,"",RES_hh_tes!M26/RES_hh_fec!M26)</f>
        <v>1</v>
      </c>
      <c r="N26" s="101">
        <f>IF(RES_hh_tes!N26=0,"",RES_hh_tes!N26/RES_hh_fec!N26)</f>
        <v>1</v>
      </c>
      <c r="O26" s="101">
        <f>IF(RES_hh_tes!O26=0,"",RES_hh_tes!O26/RES_hh_fec!O26)</f>
        <v>1</v>
      </c>
      <c r="P26" s="101">
        <f>IF(RES_hh_tes!P26=0,"",RES_hh_tes!P26/RES_hh_fec!P26)</f>
        <v>0.99999999999999967</v>
      </c>
      <c r="Q26" s="101">
        <f>IF(RES_hh_tes!Q26=0,"",RES_hh_tes!Q26/RES_hh_fec!Q26)</f>
        <v>0.99999999999999978</v>
      </c>
    </row>
    <row r="27" spans="1:17" ht="12.95" customHeight="1" x14ac:dyDescent="0.25">
      <c r="A27" s="89" t="s">
        <v>62</v>
      </c>
      <c r="B27" s="103">
        <f>IF(RES_hh_tes!B27=0,"",RES_hh_tes!B27/RES_hh_fec!B27)</f>
        <v>0.53954812750845094</v>
      </c>
      <c r="C27" s="103">
        <f>IF(RES_hh_tes!C27=0,"",RES_hh_tes!C27/RES_hh_fec!C27)</f>
        <v>0.57839035780380665</v>
      </c>
      <c r="D27" s="103">
        <f>IF(RES_hh_tes!D27=0,"",RES_hh_tes!D27/RES_hh_fec!D27)</f>
        <v>0.57318238389157106</v>
      </c>
      <c r="E27" s="103">
        <f>IF(RES_hh_tes!E27=0,"",RES_hh_tes!E27/RES_hh_fec!E27)</f>
        <v>0.58108752123471974</v>
      </c>
      <c r="F27" s="103">
        <f>IF(RES_hh_tes!F27=0,"",RES_hh_tes!F27/RES_hh_fec!F27)</f>
        <v>0.58208857095994293</v>
      </c>
      <c r="G27" s="103">
        <f>IF(RES_hh_tes!G27=0,"",RES_hh_tes!G27/RES_hh_fec!G27)</f>
        <v>0.59347899896179557</v>
      </c>
      <c r="H27" s="103">
        <f>IF(RES_hh_tes!H27=0,"",RES_hh_tes!H27/RES_hh_fec!H27)</f>
        <v>0.62391210469609859</v>
      </c>
      <c r="I27" s="103">
        <f>IF(RES_hh_tes!I27=0,"",RES_hh_tes!I27/RES_hh_fec!I27)</f>
        <v>0.61966551324736963</v>
      </c>
      <c r="J27" s="103">
        <f>IF(RES_hh_tes!J27=0,"",RES_hh_tes!J27/RES_hh_fec!J27)</f>
        <v>0.62338350413252297</v>
      </c>
      <c r="K27" s="103">
        <f>IF(RES_hh_tes!K27=0,"",RES_hh_tes!K27/RES_hh_fec!K27)</f>
        <v>0.62076012901524857</v>
      </c>
      <c r="L27" s="103">
        <f>IF(RES_hh_tes!L27=0,"",RES_hh_tes!L27/RES_hh_fec!L27)</f>
        <v>0.62350608871860724</v>
      </c>
      <c r="M27" s="103">
        <f>IF(RES_hh_tes!M27=0,"",RES_hh_tes!M27/RES_hh_fec!M27)</f>
        <v>0.64117945279006305</v>
      </c>
      <c r="N27" s="103">
        <f>IF(RES_hh_tes!N27=0,"",RES_hh_tes!N27/RES_hh_fec!N27)</f>
        <v>0.64118202463329821</v>
      </c>
      <c r="O27" s="103">
        <f>IF(RES_hh_tes!O27=0,"",RES_hh_tes!O27/RES_hh_fec!O27)</f>
        <v>0.64516975840880686</v>
      </c>
      <c r="P27" s="103">
        <f>IF(RES_hh_tes!P27=0,"",RES_hh_tes!P27/RES_hh_fec!P27)</f>
        <v>0.6536486883161533</v>
      </c>
      <c r="Q27" s="103">
        <f>IF(RES_hh_tes!Q27=0,"",RES_hh_tes!Q27/RES_hh_fec!Q27)</f>
        <v>0.65615275982984478</v>
      </c>
    </row>
    <row r="28" spans="1:17" ht="12" customHeight="1" x14ac:dyDescent="0.25">
      <c r="A28" s="87" t="s">
        <v>58</v>
      </c>
      <c r="B28" s="102">
        <f>IF(RES_hh_tes!B28=0,"",RES_hh_tes!B28/RES_hh_fec!B28)</f>
        <v>0.29971571530251528</v>
      </c>
      <c r="C28" s="102">
        <f>IF(RES_hh_tes!C28=0,"",RES_hh_tes!C28/RES_hh_fec!C28)</f>
        <v>0.30521953549996284</v>
      </c>
      <c r="D28" s="102">
        <f>IF(RES_hh_tes!D28=0,"",RES_hh_tes!D28/RES_hh_fec!D28)</f>
        <v>0.30914563813845403</v>
      </c>
      <c r="E28" s="102">
        <f>IF(RES_hh_tes!E28=0,"",RES_hh_tes!E28/RES_hh_fec!E28)</f>
        <v>0.31285508135431489</v>
      </c>
      <c r="F28" s="102">
        <f>IF(RES_hh_tes!F28=0,"",RES_hh_tes!F28/RES_hh_fec!F28)</f>
        <v>0.31778297781563736</v>
      </c>
      <c r="G28" s="102">
        <f>IF(RES_hh_tes!G28=0,"",RES_hh_tes!G28/RES_hh_fec!G28)</f>
        <v>0.32159305480199774</v>
      </c>
      <c r="H28" s="102">
        <f>IF(RES_hh_tes!H28=0,"",RES_hh_tes!H28/RES_hh_fec!H28)</f>
        <v>0.32586132053614625</v>
      </c>
      <c r="I28" s="102">
        <f>IF(RES_hh_tes!I28=0,"",RES_hh_tes!I28/RES_hh_fec!I28)</f>
        <v>0.33035181747415387</v>
      </c>
      <c r="J28" s="102">
        <f>IF(RES_hh_tes!J28=0,"",RES_hh_tes!J28/RES_hh_fec!J28)</f>
        <v>0.33595196538519906</v>
      </c>
      <c r="K28" s="102">
        <f>IF(RES_hh_tes!K28=0,"",RES_hh_tes!K28/RES_hh_fec!K28)</f>
        <v>0.3392382505121343</v>
      </c>
      <c r="L28" s="102">
        <f>IF(RES_hh_tes!L28=0,"",RES_hh_tes!L28/RES_hh_fec!L28)</f>
        <v>0.34041180018306505</v>
      </c>
      <c r="M28" s="102">
        <f>IF(RES_hh_tes!M28=0,"",RES_hh_tes!M28/RES_hh_fec!M28)</f>
        <v>0.34146851148486523</v>
      </c>
      <c r="N28" s="102">
        <f>IF(RES_hh_tes!N28=0,"",RES_hh_tes!N28/RES_hh_fec!N28)</f>
        <v>0.34345881816631163</v>
      </c>
      <c r="O28" s="102">
        <f>IF(RES_hh_tes!O28=0,"",RES_hh_tes!O28/RES_hh_fec!O28)</f>
        <v>0.34545527525546205</v>
      </c>
      <c r="P28" s="102">
        <f>IF(RES_hh_tes!P28=0,"",RES_hh_tes!P28/RES_hh_fec!P28)</f>
        <v>0.34572623286564674</v>
      </c>
      <c r="Q28" s="102">
        <f>IF(RES_hh_tes!Q28=0,"",RES_hh_tes!Q28/RES_hh_fec!Q28)</f>
        <v>0.34617222366420702</v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0.38963042989327012</v>
      </c>
      <c r="C29" s="102">
        <f>IF(RES_hh_tes!C29=0,"",RES_hh_tes!C29/RES_hh_fec!C29)</f>
        <v>0.38998270685599962</v>
      </c>
      <c r="D29" s="102">
        <f>IF(RES_hh_tes!D29=0,"",RES_hh_tes!D29/RES_hh_fec!D29)</f>
        <v>0.39723738452846707</v>
      </c>
      <c r="E29" s="102">
        <f>IF(RES_hh_tes!E29=0,"",RES_hh_tes!E29/RES_hh_fec!E29)</f>
        <v>0.40275583791137998</v>
      </c>
      <c r="F29" s="102">
        <f>IF(RES_hh_tes!F29=0,"",RES_hh_tes!F29/RES_hh_fec!F29)</f>
        <v>0.41517617628123488</v>
      </c>
      <c r="G29" s="102">
        <f>IF(RES_hh_tes!G29=0,"",RES_hh_tes!G29/RES_hh_fec!G29)</f>
        <v>0.42214317873810125</v>
      </c>
      <c r="H29" s="102">
        <f>IF(RES_hh_tes!H29=0,"",RES_hh_tes!H29/RES_hh_fec!H29)</f>
        <v>0.43647301710410397</v>
      </c>
      <c r="I29" s="102">
        <f>IF(RES_hh_tes!I29=0,"",RES_hh_tes!I29/RES_hh_fec!I29)</f>
        <v>0.4440607549269025</v>
      </c>
      <c r="J29" s="102">
        <f>IF(RES_hh_tes!J29=0,"",RES_hh_tes!J29/RES_hh_fec!J29)</f>
        <v>0.44964489306493444</v>
      </c>
      <c r="K29" s="102">
        <f>IF(RES_hh_tes!K29=0,"",RES_hh_tes!K29/RES_hh_fec!K29)</f>
        <v>0.45032367113163757</v>
      </c>
      <c r="L29" s="102">
        <f>IF(RES_hh_tes!L29=0,"",RES_hh_tes!L29/RES_hh_fec!L29)</f>
        <v>0.45394939070191909</v>
      </c>
      <c r="M29" s="102">
        <f>IF(RES_hh_tes!M29=0,"",RES_hh_tes!M29/RES_hh_fec!M29)</f>
        <v>0.45614283291653701</v>
      </c>
      <c r="N29" s="102">
        <f>IF(RES_hh_tes!N29=0,"",RES_hh_tes!N29/RES_hh_fec!N29)</f>
        <v>0.46393189719747646</v>
      </c>
      <c r="O29" s="102">
        <f>IF(RES_hh_tes!O29=0,"",RES_hh_tes!O29/RES_hh_fec!O29)</f>
        <v>0.46675331933208442</v>
      </c>
      <c r="P29" s="102">
        <f>IF(RES_hh_tes!P29=0,"",RES_hh_tes!P29/RES_hh_fec!P29)</f>
        <v>0.46710272346985876</v>
      </c>
      <c r="Q29" s="102">
        <f>IF(RES_hh_tes!Q29=0,"",RES_hh_tes!Q29/RES_hh_fec!Q29)</f>
        <v>0.47068064052245168</v>
      </c>
    </row>
    <row r="30" spans="1:17" ht="12" customHeight="1" x14ac:dyDescent="0.25">
      <c r="A30" s="87" t="s">
        <v>109</v>
      </c>
      <c r="B30" s="102">
        <f>IF(RES_hh_tes!B30=0,"",RES_hh_tes!B30/RES_hh_fec!B30)</f>
        <v>0.4196020014235215</v>
      </c>
      <c r="C30" s="102">
        <f>IF(RES_hh_tes!C30=0,"",RES_hh_tes!C30/RES_hh_fec!C30)</f>
        <v>0.42946229136761133</v>
      </c>
      <c r="D30" s="102">
        <f>IF(RES_hh_tes!D30=0,"",RES_hh_tes!D30/RES_hh_fec!D30)</f>
        <v>0.44071947334272216</v>
      </c>
      <c r="E30" s="102">
        <f>IF(RES_hh_tes!E30=0,"",RES_hh_tes!E30/RES_hh_fec!E30)</f>
        <v>0.45043817096922273</v>
      </c>
      <c r="F30" s="102">
        <f>IF(RES_hh_tes!F30=0,"",RES_hh_tes!F30/RES_hh_fec!F30)</f>
        <v>0.45674826160567866</v>
      </c>
      <c r="G30" s="102">
        <f>IF(RES_hh_tes!G30=0,"",RES_hh_tes!G30/RES_hh_fec!G30)</f>
        <v>0.46388275179784993</v>
      </c>
      <c r="H30" s="102">
        <f>IF(RES_hh_tes!H30=0,"",RES_hh_tes!H30/RES_hh_fec!H30)</f>
        <v>0.47275960008424461</v>
      </c>
      <c r="I30" s="102">
        <f>IF(RES_hh_tes!I30=0,"",RES_hh_tes!I30/RES_hh_fec!I30)</f>
        <v>0.47938276837935623</v>
      </c>
      <c r="J30" s="102">
        <f>IF(RES_hh_tes!J30=0,"",RES_hh_tes!J30/RES_hh_fec!J30)</f>
        <v>0.48515302674344107</v>
      </c>
      <c r="K30" s="102">
        <f>IF(RES_hh_tes!K30=0,"",RES_hh_tes!K30/RES_hh_fec!K30)</f>
        <v>0.4882060698708634</v>
      </c>
      <c r="L30" s="102">
        <f>IF(RES_hh_tes!L30=0,"",RES_hh_tes!L30/RES_hh_fec!L30)</f>
        <v>0.49306292588606038</v>
      </c>
      <c r="M30" s="102">
        <f>IF(RES_hh_tes!M30=0,"",RES_hh_tes!M30/RES_hh_fec!M30)</f>
        <v>0.49572595056236801</v>
      </c>
      <c r="N30" s="102">
        <f>IF(RES_hh_tes!N30=0,"",RES_hh_tes!N30/RES_hh_fec!N30)</f>
        <v>0.49764194606015189</v>
      </c>
      <c r="O30" s="102">
        <f>IF(RES_hh_tes!O30=0,"",RES_hh_tes!O30/RES_hh_fec!O30)</f>
        <v>0.5001666794725208</v>
      </c>
      <c r="P30" s="102">
        <f>IF(RES_hh_tes!P30=0,"",RES_hh_tes!P30/RES_hh_fec!P30)</f>
        <v>0.50511548967937736</v>
      </c>
      <c r="Q30" s="102">
        <f>IF(RES_hh_tes!Q30=0,"",RES_hh_tes!Q30/RES_hh_fec!Q30)</f>
        <v>0.50852944849506854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>
        <f>IF(RES_hh_tes!K31=0,"",RES_hh_tes!K31/RES_hh_fec!K31)</f>
        <v>0.33936919796520149</v>
      </c>
      <c r="L31" s="102">
        <f>IF(RES_hh_tes!L31=0,"",RES_hh_tes!L31/RES_hh_fec!L31)</f>
        <v>0.33939940216790543</v>
      </c>
      <c r="M31" s="102">
        <f>IF(RES_hh_tes!M31=0,"",RES_hh_tes!M31/RES_hh_fec!M31)</f>
        <v>0.33940872102857977</v>
      </c>
      <c r="N31" s="102">
        <f>IF(RES_hh_tes!N31=0,"",RES_hh_tes!N31/RES_hh_fec!N31)</f>
        <v>0.33942637309242923</v>
      </c>
      <c r="O31" s="102">
        <f>IF(RES_hh_tes!O31=0,"",RES_hh_tes!O31/RES_hh_fec!O31)</f>
        <v>0.33944247372367559</v>
      </c>
      <c r="P31" s="102">
        <f>IF(RES_hh_tes!P31=0,"",RES_hh_tes!P31/RES_hh_fec!P31)</f>
        <v>0.3394682847851147</v>
      </c>
      <c r="Q31" s="102">
        <f>IF(RES_hh_tes!Q31=0,"",RES_hh_tes!Q31/RES_hh_fec!Q31)</f>
        <v>0.33955971016270747</v>
      </c>
    </row>
    <row r="32" spans="1:17" ht="12" customHeight="1" x14ac:dyDescent="0.25">
      <c r="A32" s="49" t="s">
        <v>60</v>
      </c>
      <c r="B32" s="101">
        <f>IF(RES_hh_tes!B32=0,"",RES_hh_tes!B32/RES_hh_fec!B32)</f>
        <v>0.77422957228785239</v>
      </c>
      <c r="C32" s="101">
        <f>IF(RES_hh_tes!C32=0,"",RES_hh_tes!C32/RES_hh_fec!C32)</f>
        <v>0.7828551089624014</v>
      </c>
      <c r="D32" s="101">
        <f>IF(RES_hh_tes!D32=0,"",RES_hh_tes!D32/RES_hh_fec!D32)</f>
        <v>0.78730457153959643</v>
      </c>
      <c r="E32" s="101">
        <f>IF(RES_hh_tes!E32=0,"",RES_hh_tes!E32/RES_hh_fec!E32)</f>
        <v>0.79263169945769973</v>
      </c>
      <c r="F32" s="101">
        <f>IF(RES_hh_tes!F32=0,"",RES_hh_tes!F32/RES_hh_fec!F32)</f>
        <v>0.79752843217937119</v>
      </c>
      <c r="G32" s="101">
        <f>IF(RES_hh_tes!G32=0,"",RES_hh_tes!G32/RES_hh_fec!G32)</f>
        <v>0.80389072665653638</v>
      </c>
      <c r="H32" s="101">
        <f>IF(RES_hh_tes!H32=0,"",RES_hh_tes!H32/RES_hh_fec!H32)</f>
        <v>0.81113331635444907</v>
      </c>
      <c r="I32" s="101">
        <f>IF(RES_hh_tes!I32=0,"",RES_hh_tes!I32/RES_hh_fec!I32)</f>
        <v>0.81603793152320125</v>
      </c>
      <c r="J32" s="101">
        <f>IF(RES_hh_tes!J32=0,"",RES_hh_tes!J32/RES_hh_fec!J32)</f>
        <v>0.82184018090692657</v>
      </c>
      <c r="K32" s="101">
        <f>IF(RES_hh_tes!K32=0,"",RES_hh_tes!K32/RES_hh_fec!K32)</f>
        <v>0.82613827019271024</v>
      </c>
      <c r="L32" s="101">
        <f>IF(RES_hh_tes!L32=0,"",RES_hh_tes!L32/RES_hh_fec!L32)</f>
        <v>0.8283971480257718</v>
      </c>
      <c r="M32" s="101">
        <f>IF(RES_hh_tes!M32=0,"",RES_hh_tes!M32/RES_hh_fec!M32)</f>
        <v>0.83140174202469952</v>
      </c>
      <c r="N32" s="101">
        <f>IF(RES_hh_tes!N32=0,"",RES_hh_tes!N32/RES_hh_fec!N32)</f>
        <v>0.83305955903844509</v>
      </c>
      <c r="O32" s="101">
        <f>IF(RES_hh_tes!O32=0,"",RES_hh_tes!O32/RES_hh_fec!O32)</f>
        <v>0.8360503598354051</v>
      </c>
      <c r="P32" s="101">
        <f>IF(RES_hh_tes!P32=0,"",RES_hh_tes!P32/RES_hh_fec!P32)</f>
        <v>0.83918238007511292</v>
      </c>
      <c r="Q32" s="101">
        <f>IF(RES_hh_tes!Q32=0,"",RES_hh_tes!Q32/RES_hh_fec!Q32)</f>
        <v>0.84066534751810806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17063.659636367884</v>
      </c>
      <c r="C3" s="100">
        <f t="shared" ref="C3:Q3" si="1">SUM(C4,C15,C17,C27)</f>
        <v>17322.007348413936</v>
      </c>
      <c r="D3" s="100">
        <f t="shared" si="1"/>
        <v>17936.523136386251</v>
      </c>
      <c r="E3" s="100">
        <f t="shared" si="1"/>
        <v>19577.997387633102</v>
      </c>
      <c r="F3" s="100">
        <f t="shared" si="1"/>
        <v>20896.147165609043</v>
      </c>
      <c r="G3" s="100">
        <f t="shared" si="1"/>
        <v>20989.517333848093</v>
      </c>
      <c r="H3" s="100">
        <f t="shared" si="1"/>
        <v>20689.394093200117</v>
      </c>
      <c r="I3" s="100">
        <f t="shared" si="1"/>
        <v>20520.090400647819</v>
      </c>
      <c r="J3" s="100">
        <f t="shared" si="1"/>
        <v>19793.580951667715</v>
      </c>
      <c r="K3" s="100">
        <f t="shared" si="1"/>
        <v>19369.41342532327</v>
      </c>
      <c r="L3" s="100">
        <f t="shared" si="1"/>
        <v>20731.759747025266</v>
      </c>
      <c r="M3" s="100">
        <f t="shared" si="1"/>
        <v>17291.939808469411</v>
      </c>
      <c r="N3" s="100">
        <f t="shared" si="1"/>
        <v>16993.619665150316</v>
      </c>
      <c r="O3" s="100">
        <f t="shared" si="1"/>
        <v>16117.562096300033</v>
      </c>
      <c r="P3" s="100">
        <f t="shared" si="1"/>
        <v>15661.046685460427</v>
      </c>
      <c r="Q3" s="100">
        <f t="shared" si="1"/>
        <v>16399.627482769778</v>
      </c>
    </row>
    <row r="4" spans="1:17" ht="12.95" customHeight="1" x14ac:dyDescent="0.25">
      <c r="A4" s="89" t="s">
        <v>65</v>
      </c>
      <c r="B4" s="96">
        <f t="shared" ref="B4" si="2">SUM(B5:B14)</f>
        <v>9376.3128987527707</v>
      </c>
      <c r="C4" s="96">
        <f t="shared" ref="C4:Q4" si="3">SUM(C5:C14)</f>
        <v>9978.447444278092</v>
      </c>
      <c r="D4" s="96">
        <f t="shared" si="3"/>
        <v>10316.976129194783</v>
      </c>
      <c r="E4" s="96">
        <f t="shared" si="3"/>
        <v>11621.908079940822</v>
      </c>
      <c r="F4" s="96">
        <f t="shared" si="3"/>
        <v>12656.22787924725</v>
      </c>
      <c r="G4" s="96">
        <f t="shared" si="3"/>
        <v>12742.336757956829</v>
      </c>
      <c r="H4" s="96">
        <f t="shared" si="3"/>
        <v>12591.456007367415</v>
      </c>
      <c r="I4" s="96">
        <f t="shared" si="3"/>
        <v>12238.217634641838</v>
      </c>
      <c r="J4" s="96">
        <f t="shared" si="3"/>
        <v>11493.386552489157</v>
      </c>
      <c r="K4" s="96">
        <f t="shared" si="3"/>
        <v>11368.574136817482</v>
      </c>
      <c r="L4" s="96">
        <f t="shared" si="3"/>
        <v>12500.189459954869</v>
      </c>
      <c r="M4" s="96">
        <f t="shared" si="3"/>
        <v>9756.7148821939554</v>
      </c>
      <c r="N4" s="96">
        <f t="shared" si="3"/>
        <v>9431.396887070543</v>
      </c>
      <c r="O4" s="96">
        <f t="shared" si="3"/>
        <v>8720.0181031039247</v>
      </c>
      <c r="P4" s="96">
        <f t="shared" si="3"/>
        <v>8461.0434888679301</v>
      </c>
      <c r="Q4" s="96">
        <f t="shared" si="3"/>
        <v>9120.8182567098102</v>
      </c>
    </row>
    <row r="5" spans="1:17" ht="12" customHeight="1" x14ac:dyDescent="0.25">
      <c r="A5" s="87" t="s">
        <v>58</v>
      </c>
      <c r="B5" s="95">
        <v>488.68660476623484</v>
      </c>
      <c r="C5" s="95">
        <v>603.62026280312205</v>
      </c>
      <c r="D5" s="95">
        <v>646.31429140776288</v>
      </c>
      <c r="E5" s="95">
        <v>584.07070512872292</v>
      </c>
      <c r="F5" s="95">
        <v>761.04985096816517</v>
      </c>
      <c r="G5" s="95">
        <v>788.23604756972895</v>
      </c>
      <c r="H5" s="95">
        <v>802.99234481770236</v>
      </c>
      <c r="I5" s="95">
        <v>697.43360279028036</v>
      </c>
      <c r="J5" s="95">
        <v>710.80760456684084</v>
      </c>
      <c r="K5" s="95">
        <v>741.67458427828774</v>
      </c>
      <c r="L5" s="95">
        <v>691.115658455691</v>
      </c>
      <c r="M5" s="95">
        <v>595.46125274605527</v>
      </c>
      <c r="N5" s="95">
        <v>533.72189915070567</v>
      </c>
      <c r="O5" s="95">
        <v>383.15867777020065</v>
      </c>
      <c r="P5" s="95">
        <v>351.96116950058865</v>
      </c>
      <c r="Q5" s="95">
        <v>325.80679876595701</v>
      </c>
    </row>
    <row r="6" spans="1:17" ht="12" customHeight="1" x14ac:dyDescent="0.25">
      <c r="A6" s="87" t="s">
        <v>84</v>
      </c>
      <c r="B6" s="95">
        <v>783.92833428312156</v>
      </c>
      <c r="C6" s="95">
        <v>794.11558649585186</v>
      </c>
      <c r="D6" s="95">
        <v>794.2517586325763</v>
      </c>
      <c r="E6" s="95">
        <v>795.91796993506159</v>
      </c>
      <c r="F6" s="95">
        <v>792.29348773171819</v>
      </c>
      <c r="G6" s="95">
        <v>793.87245783709739</v>
      </c>
      <c r="H6" s="95">
        <v>802.6394599335357</v>
      </c>
      <c r="I6" s="95">
        <v>804.1664299939099</v>
      </c>
      <c r="J6" s="95">
        <v>807.3077953965892</v>
      </c>
      <c r="K6" s="95">
        <v>815.1243693089591</v>
      </c>
      <c r="L6" s="95">
        <v>844.65775332810585</v>
      </c>
      <c r="M6" s="95">
        <v>752.02273983634007</v>
      </c>
      <c r="N6" s="95">
        <v>748.3547111954656</v>
      </c>
      <c r="O6" s="95">
        <v>718.23283694075349</v>
      </c>
      <c r="P6" s="95">
        <v>708.56634685755751</v>
      </c>
      <c r="Q6" s="95">
        <v>705.7683603746699</v>
      </c>
    </row>
    <row r="7" spans="1:17" ht="12" customHeight="1" x14ac:dyDescent="0.25">
      <c r="A7" s="87" t="s">
        <v>110</v>
      </c>
      <c r="B7" s="95">
        <v>5299.0578873624036</v>
      </c>
      <c r="C7" s="95">
        <v>5356.939762934946</v>
      </c>
      <c r="D7" s="95">
        <v>5261.172297749511</v>
      </c>
      <c r="E7" s="95">
        <v>5916.9079229390991</v>
      </c>
      <c r="F7" s="95">
        <v>6604.3082211561359</v>
      </c>
      <c r="G7" s="95">
        <v>6413.5856165370888</v>
      </c>
      <c r="H7" s="95">
        <v>5545.3686614361377</v>
      </c>
      <c r="I7" s="95">
        <v>5217.9320005686504</v>
      </c>
      <c r="J7" s="95">
        <v>4853.4093524631362</v>
      </c>
      <c r="K7" s="95">
        <v>4603.321403872832</v>
      </c>
      <c r="L7" s="95">
        <v>4744.0555963723646</v>
      </c>
      <c r="M7" s="95">
        <v>3813.5919948781666</v>
      </c>
      <c r="N7" s="95">
        <v>3489.6020855304296</v>
      </c>
      <c r="O7" s="95">
        <v>3540.1256377463196</v>
      </c>
      <c r="P7" s="95">
        <v>3505.3239744728444</v>
      </c>
      <c r="Q7" s="95">
        <v>4230.5146394187268</v>
      </c>
    </row>
    <row r="8" spans="1:17" ht="12" customHeight="1" x14ac:dyDescent="0.25">
      <c r="A8" s="87" t="s">
        <v>109</v>
      </c>
      <c r="B8" s="95">
        <v>2804.6400723410106</v>
      </c>
      <c r="C8" s="95">
        <v>3223.7718320441718</v>
      </c>
      <c r="D8" s="95">
        <v>3615.2377814049328</v>
      </c>
      <c r="E8" s="95">
        <v>4325.0114819379396</v>
      </c>
      <c r="F8" s="95">
        <v>4498.5763193912298</v>
      </c>
      <c r="G8" s="95">
        <v>4746.6426360129144</v>
      </c>
      <c r="H8" s="95">
        <v>5440.4555411800384</v>
      </c>
      <c r="I8" s="95">
        <v>5518.6856012889966</v>
      </c>
      <c r="J8" s="95">
        <v>5121.8618000625911</v>
      </c>
      <c r="K8" s="95">
        <v>5208.4537793574045</v>
      </c>
      <c r="L8" s="95">
        <v>6220.3604517987087</v>
      </c>
      <c r="M8" s="95">
        <v>4595.6388947333926</v>
      </c>
      <c r="N8" s="95">
        <v>4659.7181911939433</v>
      </c>
      <c r="O8" s="95">
        <v>4078.5009506466508</v>
      </c>
      <c r="P8" s="95">
        <v>3895.1919980369389</v>
      </c>
      <c r="Q8" s="95">
        <v>3858.7284581504568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5534.2179974876344</v>
      </c>
      <c r="C17" s="96">
        <f t="shared" si="6"/>
        <v>5488.9484046502339</v>
      </c>
      <c r="D17" s="96">
        <f t="shared" si="6"/>
        <v>5625.1817455766122</v>
      </c>
      <c r="E17" s="96">
        <f t="shared" si="6"/>
        <v>5926.3705411307137</v>
      </c>
      <c r="F17" s="96">
        <f t="shared" si="6"/>
        <v>6096.2588764249595</v>
      </c>
      <c r="G17" s="96">
        <f t="shared" si="6"/>
        <v>6116.6820866315584</v>
      </c>
      <c r="H17" s="96">
        <f t="shared" si="6"/>
        <v>6117.6769560414468</v>
      </c>
      <c r="I17" s="96">
        <f t="shared" si="6"/>
        <v>6129.1955758483027</v>
      </c>
      <c r="J17" s="96">
        <f t="shared" si="6"/>
        <v>6062.013266242845</v>
      </c>
      <c r="K17" s="96">
        <f t="shared" si="6"/>
        <v>5750.9401806104815</v>
      </c>
      <c r="L17" s="96">
        <f t="shared" si="6"/>
        <v>5840.0259182347054</v>
      </c>
      <c r="M17" s="96">
        <f t="shared" si="6"/>
        <v>5351.4794492198826</v>
      </c>
      <c r="N17" s="96">
        <f t="shared" si="6"/>
        <v>5327.2930712771495</v>
      </c>
      <c r="O17" s="96">
        <f t="shared" si="6"/>
        <v>5256.5106548210024</v>
      </c>
      <c r="P17" s="96">
        <f t="shared" si="6"/>
        <v>5098.0344441243524</v>
      </c>
      <c r="Q17" s="96">
        <f t="shared" si="6"/>
        <v>5238.9937431800417</v>
      </c>
    </row>
    <row r="18" spans="1:17" ht="12" customHeight="1" x14ac:dyDescent="0.25">
      <c r="A18" s="87" t="s">
        <v>58</v>
      </c>
      <c r="B18" s="95">
        <v>50.301052560000002</v>
      </c>
      <c r="C18" s="95">
        <v>66.539975040000002</v>
      </c>
      <c r="D18" s="95">
        <v>81.194612399999983</v>
      </c>
      <c r="E18" s="95">
        <v>81.194612399999983</v>
      </c>
      <c r="F18" s="95">
        <v>113.47708615794566</v>
      </c>
      <c r="G18" s="95">
        <v>130.03345118814326</v>
      </c>
      <c r="H18" s="95">
        <v>143.15242781500348</v>
      </c>
      <c r="I18" s="95">
        <v>143.04822886772635</v>
      </c>
      <c r="J18" s="95">
        <v>167.71016487432306</v>
      </c>
      <c r="K18" s="95">
        <v>183.77202597213136</v>
      </c>
      <c r="L18" s="95">
        <v>163.33036941846595</v>
      </c>
      <c r="M18" s="95">
        <v>177.52299424774907</v>
      </c>
      <c r="N18" s="95">
        <v>170.91244913980918</v>
      </c>
      <c r="O18" s="95">
        <v>141.46577827121996</v>
      </c>
      <c r="P18" s="95">
        <v>138.75813198887539</v>
      </c>
      <c r="Q18" s="95">
        <v>128.78494486337482</v>
      </c>
    </row>
    <row r="19" spans="1:17" s="28" customFormat="1" ht="12" customHeight="1" x14ac:dyDescent="0.25">
      <c r="A19" s="87" t="s">
        <v>84</v>
      </c>
      <c r="B19" s="95">
        <v>2752.8860517528037</v>
      </c>
      <c r="C19" s="95">
        <v>2647.0508351194076</v>
      </c>
      <c r="D19" s="95">
        <v>2603.2101622337796</v>
      </c>
      <c r="E19" s="95">
        <v>2600.6614573895149</v>
      </c>
      <c r="F19" s="95">
        <v>2606.1800509215241</v>
      </c>
      <c r="G19" s="95">
        <v>2596.2349815579264</v>
      </c>
      <c r="H19" s="95">
        <v>2555.1364498870075</v>
      </c>
      <c r="I19" s="95">
        <v>2424.8007260692466</v>
      </c>
      <c r="J19" s="95">
        <v>2273.7266694068489</v>
      </c>
      <c r="K19" s="95">
        <v>2024.6352372774575</v>
      </c>
      <c r="L19" s="95">
        <v>1997.0794709744916</v>
      </c>
      <c r="M19" s="95">
        <v>1729.325468745868</v>
      </c>
      <c r="N19" s="95">
        <v>1665.742302185876</v>
      </c>
      <c r="O19" s="95">
        <v>1564.1760648276647</v>
      </c>
      <c r="P19" s="95">
        <v>1405.5777884037902</v>
      </c>
      <c r="Q19" s="95">
        <v>1361.4994145538647</v>
      </c>
    </row>
    <row r="20" spans="1:17" ht="12" customHeight="1" x14ac:dyDescent="0.25">
      <c r="A20" s="87" t="s">
        <v>110</v>
      </c>
      <c r="B20" s="95">
        <v>1521.6777409176741</v>
      </c>
      <c r="C20" s="95">
        <v>1463.6094324765281</v>
      </c>
      <c r="D20" s="95">
        <v>1478.7952360895372</v>
      </c>
      <c r="E20" s="95">
        <v>1597.0231107556956</v>
      </c>
      <c r="F20" s="95">
        <v>1737.7650863349088</v>
      </c>
      <c r="G20" s="95">
        <v>1685.4618834500486</v>
      </c>
      <c r="H20" s="95">
        <v>1466.0843467425821</v>
      </c>
      <c r="I20" s="95">
        <v>1511.5314571467336</v>
      </c>
      <c r="J20" s="95">
        <v>1545.3705957792697</v>
      </c>
      <c r="K20" s="95">
        <v>1482.3257242707491</v>
      </c>
      <c r="L20" s="95">
        <v>1413.3133512570421</v>
      </c>
      <c r="M20" s="95">
        <v>1394.6212869037399</v>
      </c>
      <c r="N20" s="95">
        <v>1343.1116180542747</v>
      </c>
      <c r="O20" s="95">
        <v>1505.3756217402049</v>
      </c>
      <c r="P20" s="95">
        <v>1550.4857042686381</v>
      </c>
      <c r="Q20" s="95">
        <v>1836.6791431804545</v>
      </c>
    </row>
    <row r="21" spans="1:17" ht="12" customHeight="1" x14ac:dyDescent="0.25">
      <c r="A21" s="87" t="s">
        <v>109</v>
      </c>
      <c r="B21" s="95">
        <v>1209.353152257157</v>
      </c>
      <c r="C21" s="95">
        <v>1311.7481620142978</v>
      </c>
      <c r="D21" s="95">
        <v>1461.9817348532954</v>
      </c>
      <c r="E21" s="95">
        <v>1647.4913605855029</v>
      </c>
      <c r="F21" s="95">
        <v>1638.8366530105816</v>
      </c>
      <c r="G21" s="95">
        <v>1704.9517704354405</v>
      </c>
      <c r="H21" s="95">
        <v>1953.3037315968536</v>
      </c>
      <c r="I21" s="95">
        <v>2049.815163764596</v>
      </c>
      <c r="J21" s="95">
        <v>2075.2058361824029</v>
      </c>
      <c r="K21" s="95">
        <v>2060.2071930901438</v>
      </c>
      <c r="L21" s="95">
        <v>2266.3027265847054</v>
      </c>
      <c r="M21" s="95">
        <v>2050.0096993225256</v>
      </c>
      <c r="N21" s="95">
        <v>2147.5267018971895</v>
      </c>
      <c r="O21" s="95">
        <v>2045.4931899819126</v>
      </c>
      <c r="P21" s="95">
        <v>2003.2128194630484</v>
      </c>
      <c r="Q21" s="95">
        <v>1912.0302405823477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2153.1287401274785</v>
      </c>
      <c r="C27" s="96">
        <f t="shared" ref="C27:Q27" si="8">SUM(C28:C32)</f>
        <v>1854.6114994856089</v>
      </c>
      <c r="D27" s="96">
        <f t="shared" si="8"/>
        <v>1994.365261614857</v>
      </c>
      <c r="E27" s="96">
        <f t="shared" si="8"/>
        <v>2029.718766561567</v>
      </c>
      <c r="F27" s="96">
        <f t="shared" si="8"/>
        <v>2143.660409936836</v>
      </c>
      <c r="G27" s="96">
        <f t="shared" si="8"/>
        <v>2130.4984892597067</v>
      </c>
      <c r="H27" s="96">
        <f t="shared" si="8"/>
        <v>1980.2611297912558</v>
      </c>
      <c r="I27" s="96">
        <f t="shared" si="8"/>
        <v>2152.677190157679</v>
      </c>
      <c r="J27" s="96">
        <f t="shared" si="8"/>
        <v>2238.1811329357124</v>
      </c>
      <c r="K27" s="96">
        <f t="shared" si="8"/>
        <v>2249.8991078953045</v>
      </c>
      <c r="L27" s="96">
        <f t="shared" si="8"/>
        <v>2391.5443688356881</v>
      </c>
      <c r="M27" s="96">
        <f t="shared" si="8"/>
        <v>2183.7454770555728</v>
      </c>
      <c r="N27" s="96">
        <f t="shared" si="8"/>
        <v>2234.9297068026253</v>
      </c>
      <c r="O27" s="96">
        <f t="shared" si="8"/>
        <v>2141.0333383751067</v>
      </c>
      <c r="P27" s="96">
        <f t="shared" si="8"/>
        <v>2101.968752468144</v>
      </c>
      <c r="Q27" s="96">
        <f t="shared" si="8"/>
        <v>2039.815482879927</v>
      </c>
    </row>
    <row r="28" spans="1:17" ht="12" customHeight="1" x14ac:dyDescent="0.25">
      <c r="A28" s="87" t="s">
        <v>58</v>
      </c>
      <c r="B28" s="95">
        <v>45.551877355218451</v>
      </c>
      <c r="C28" s="95">
        <v>49.87334727730974</v>
      </c>
      <c r="D28" s="95">
        <v>52.295758570341249</v>
      </c>
      <c r="E28" s="95">
        <v>45.653281189429102</v>
      </c>
      <c r="F28" s="95">
        <v>55.314155042072734</v>
      </c>
      <c r="G28" s="95">
        <v>57.531764388961278</v>
      </c>
      <c r="H28" s="95">
        <v>53.084082038458163</v>
      </c>
      <c r="I28" s="95">
        <v>53.80857104933736</v>
      </c>
      <c r="J28" s="95">
        <v>62.370533825292085</v>
      </c>
      <c r="K28" s="95">
        <v>65.220805229705419</v>
      </c>
      <c r="L28" s="95">
        <v>57.54444198483472</v>
      </c>
      <c r="M28" s="95">
        <v>51.44132651606833</v>
      </c>
      <c r="N28" s="95">
        <v>46.479677816937127</v>
      </c>
      <c r="O28" s="95">
        <v>33.527768504603962</v>
      </c>
      <c r="P28" s="95">
        <v>31.13333418393929</v>
      </c>
      <c r="Q28" s="95">
        <v>28.598121952126945</v>
      </c>
    </row>
    <row r="29" spans="1:17" s="28" customFormat="1" ht="12" customHeight="1" x14ac:dyDescent="0.25">
      <c r="A29" s="87" t="s">
        <v>84</v>
      </c>
      <c r="B29" s="95">
        <v>1400.5119858423432</v>
      </c>
      <c r="C29" s="95">
        <v>1040.4702857945736</v>
      </c>
      <c r="D29" s="95">
        <v>1078.4152704311039</v>
      </c>
      <c r="E29" s="95">
        <v>1009.499009062725</v>
      </c>
      <c r="F29" s="95">
        <v>1109.313013565275</v>
      </c>
      <c r="G29" s="95">
        <v>1050.8690878743253</v>
      </c>
      <c r="H29" s="95">
        <v>732.05344606526637</v>
      </c>
      <c r="I29" s="95">
        <v>802.9764064922241</v>
      </c>
      <c r="J29" s="95">
        <v>834.7194878744026</v>
      </c>
      <c r="K29" s="95">
        <v>802.99496259482021</v>
      </c>
      <c r="L29" s="95">
        <v>821.34742076767043</v>
      </c>
      <c r="M29" s="95">
        <v>763.75861846300882</v>
      </c>
      <c r="N29" s="95">
        <v>752.63722749229362</v>
      </c>
      <c r="O29" s="95">
        <v>730.4805234566569</v>
      </c>
      <c r="P29" s="95">
        <v>701.38170916567196</v>
      </c>
      <c r="Q29" s="95">
        <v>693.10562858580943</v>
      </c>
    </row>
    <row r="30" spans="1:17" ht="12" customHeight="1" x14ac:dyDescent="0.25">
      <c r="A30" s="87" t="s">
        <v>109</v>
      </c>
      <c r="B30" s="95">
        <v>707.06487692991664</v>
      </c>
      <c r="C30" s="95">
        <v>764.26786641372564</v>
      </c>
      <c r="D30" s="95">
        <v>863.65423261341198</v>
      </c>
      <c r="E30" s="95">
        <v>974.56647630941291</v>
      </c>
      <c r="F30" s="95">
        <v>979.03324132948808</v>
      </c>
      <c r="G30" s="95">
        <v>1022.0976369964201</v>
      </c>
      <c r="H30" s="95">
        <v>1195.1236016875314</v>
      </c>
      <c r="I30" s="95">
        <v>1295.8922126161176</v>
      </c>
      <c r="J30" s="95">
        <v>1341.0911112360175</v>
      </c>
      <c r="K30" s="95">
        <v>1381.6833400707787</v>
      </c>
      <c r="L30" s="95">
        <v>1512.6525060831827</v>
      </c>
      <c r="M30" s="95">
        <v>1368.5455320764956</v>
      </c>
      <c r="N30" s="95">
        <v>1435.8128014933945</v>
      </c>
      <c r="O30" s="95">
        <v>1377.025046413846</v>
      </c>
      <c r="P30" s="95">
        <v>1369.4537091185327</v>
      </c>
      <c r="Q30" s="95">
        <v>1318.1117323419908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7963.2743853050515</v>
      </c>
      <c r="C3" s="100">
        <f>IF(RES_hh_fec!C3=0,0,1000000/0.086*RES_hh_fec!C3/RES_hh_num!C3)</f>
        <v>8299.2895751439792</v>
      </c>
      <c r="D3" s="100">
        <f>IF(RES_hh_fec!D3=0,0,1000000/0.086*RES_hh_fec!D3/RES_hh_num!D3)</f>
        <v>8331.7060961864863</v>
      </c>
      <c r="E3" s="100">
        <f>IF(RES_hh_fec!E3=0,0,1000000/0.086*RES_hh_fec!E3/RES_hh_num!E3)</f>
        <v>8683.5248873147357</v>
      </c>
      <c r="F3" s="100">
        <f>IF(RES_hh_fec!F3=0,0,1000000/0.086*RES_hh_fec!F3/RES_hh_num!F3)</f>
        <v>8924.6405904687072</v>
      </c>
      <c r="G3" s="100">
        <f>IF(RES_hh_fec!G3=0,0,1000000/0.086*RES_hh_fec!G3/RES_hh_num!G3)</f>
        <v>9007.3385645588878</v>
      </c>
      <c r="H3" s="100">
        <f>IF(RES_hh_fec!H3=0,0,1000000/0.086*RES_hh_fec!H3/RES_hh_num!H3)</f>
        <v>9058.3390898668204</v>
      </c>
      <c r="I3" s="100">
        <f>IF(RES_hh_fec!I3=0,0,1000000/0.086*RES_hh_fec!I3/RES_hh_num!I3)</f>
        <v>8775.0784037799131</v>
      </c>
      <c r="J3" s="100">
        <f>IF(RES_hh_fec!J3=0,0,1000000/0.086*RES_hh_fec!J3/RES_hh_num!J3)</f>
        <v>8299.7315296161287</v>
      </c>
      <c r="K3" s="100">
        <f>IF(RES_hh_fec!K3=0,0,1000000/0.086*RES_hh_fec!K3/RES_hh_num!K3)</f>
        <v>8288.1006485894322</v>
      </c>
      <c r="L3" s="100">
        <f>IF(RES_hh_fec!L3=0,0,1000000/0.086*RES_hh_fec!L3/RES_hh_num!L3)</f>
        <v>8837.9228652681086</v>
      </c>
      <c r="M3" s="100">
        <f>IF(RES_hh_fec!M3=0,0,1000000/0.086*RES_hh_fec!M3/RES_hh_num!M3)</f>
        <v>7852.950167947206</v>
      </c>
      <c r="N3" s="100">
        <f>IF(RES_hh_fec!N3=0,0,1000000/0.086*RES_hh_fec!N3/RES_hh_num!N3)</f>
        <v>7651.4379052533395</v>
      </c>
      <c r="O3" s="100">
        <f>IF(RES_hh_fec!O3=0,0,1000000/0.086*RES_hh_fec!O3/RES_hh_num!O3)</f>
        <v>7147.4638145410599</v>
      </c>
      <c r="P3" s="100">
        <f>IF(RES_hh_fec!P3=0,0,1000000/0.086*RES_hh_fec!P3/RES_hh_num!P3)</f>
        <v>7118.2100020688695</v>
      </c>
      <c r="Q3" s="100">
        <f>IF(RES_hh_fec!Q3=0,0,1000000/0.086*RES_hh_fec!Q3/RES_hh_num!Q3)</f>
        <v>7099.2130154325287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4617.7830627026824</v>
      </c>
      <c r="C4" s="96">
        <f>IF(RES_hh_fec!C4=0,0,1000000/0.086*RES_hh_fec!C4/RES_hh_num!C4)</f>
        <v>4955.7365043505442</v>
      </c>
      <c r="D4" s="96">
        <f>IF(RES_hh_fec!D4=0,0,1000000/0.086*RES_hh_fec!D4/RES_hh_num!D4)</f>
        <v>4981.8444818477483</v>
      </c>
      <c r="E4" s="96">
        <f>IF(RES_hh_fec!E4=0,0,1000000/0.086*RES_hh_fec!E4/RES_hh_num!E4)</f>
        <v>5325.2617512835277</v>
      </c>
      <c r="F4" s="96">
        <f>IF(RES_hh_fec!F4=0,0,1000000/0.086*RES_hh_fec!F4/RES_hh_num!F4)</f>
        <v>5546.6021392749753</v>
      </c>
      <c r="G4" s="96">
        <f>IF(RES_hh_fec!G4=0,0,1000000/0.086*RES_hh_fec!G4/RES_hh_num!G4)</f>
        <v>5618.6914535562119</v>
      </c>
      <c r="H4" s="96">
        <f>IF(RES_hh_fec!H4=0,0,1000000/0.086*RES_hh_fec!H4/RES_hh_num!H4)</f>
        <v>5654.675073100223</v>
      </c>
      <c r="I4" s="96">
        <f>IF(RES_hh_fec!I4=0,0,1000000/0.086*RES_hh_fec!I4/RES_hh_num!I4)</f>
        <v>5369.7958466341679</v>
      </c>
      <c r="J4" s="96">
        <f>IF(RES_hh_fec!J4=0,0,1000000/0.086*RES_hh_fec!J4/RES_hh_num!J4)</f>
        <v>4916.0456653037027</v>
      </c>
      <c r="K4" s="96">
        <f>IF(RES_hh_fec!K4=0,0,1000000/0.086*RES_hh_fec!K4/RES_hh_num!K4)</f>
        <v>4932.0759988781383</v>
      </c>
      <c r="L4" s="96">
        <f>IF(RES_hh_fec!L4=0,0,1000000/0.086*RES_hh_fec!L4/RES_hh_num!L4)</f>
        <v>5408.8320286586959</v>
      </c>
      <c r="M4" s="96">
        <f>IF(RES_hh_fec!M4=0,0,1000000/0.086*RES_hh_fec!M4/RES_hh_num!M4)</f>
        <v>4461.5338679413335</v>
      </c>
      <c r="N4" s="96">
        <f>IF(RES_hh_fec!N4=0,0,1000000/0.086*RES_hh_fec!N4/RES_hh_num!N4)</f>
        <v>4284.3686681969129</v>
      </c>
      <c r="O4" s="96">
        <f>IF(RES_hh_fec!O4=0,0,1000000/0.086*RES_hh_fec!O4/RES_hh_num!O4)</f>
        <v>3862.3733491434318</v>
      </c>
      <c r="P4" s="96">
        <f>IF(RES_hh_fec!P4=0,0,1000000/0.086*RES_hh_fec!P4/RES_hh_num!P4)</f>
        <v>3821.0166519182949</v>
      </c>
      <c r="Q4" s="96">
        <f>IF(RES_hh_fec!Q4=0,0,1000000/0.086*RES_hh_fec!Q4/RES_hh_num!Q4)</f>
        <v>3879.3003902828514</v>
      </c>
    </row>
    <row r="5" spans="1:17" ht="12" customHeight="1" x14ac:dyDescent="0.25">
      <c r="A5" s="87" t="s">
        <v>58</v>
      </c>
      <c r="B5" s="95">
        <f>IF(RES_hh_fec!B5=0,0,1000000/0.086*RES_hh_fec!B5/RES_hh_num!B5)</f>
        <v>5185.7206688287806</v>
      </c>
      <c r="C5" s="95">
        <f>IF(RES_hh_fec!C5=0,0,1000000/0.086*RES_hh_fec!C5/RES_hh_num!C5)</f>
        <v>5610.9432534218704</v>
      </c>
      <c r="D5" s="95">
        <f>IF(RES_hh_fec!D5=0,0,1000000/0.086*RES_hh_fec!D5/RES_hh_num!D5)</f>
        <v>5986.4054514359441</v>
      </c>
      <c r="E5" s="95">
        <f>IF(RES_hh_fec!E5=0,0,1000000/0.086*RES_hh_fec!E5/RES_hh_num!E5)</f>
        <v>5404.1362046828826</v>
      </c>
      <c r="F5" s="95">
        <f>IF(RES_hh_fec!F5=0,0,1000000/0.086*RES_hh_fec!F5/RES_hh_num!F5)</f>
        <v>6469.1081301335062</v>
      </c>
      <c r="G5" s="95">
        <f>IF(RES_hh_fec!G5=0,0,1000000/0.086*RES_hh_fec!G5/RES_hh_num!G5)</f>
        <v>6646.0353302883259</v>
      </c>
      <c r="H5" s="95">
        <f>IF(RES_hh_fec!H5=0,0,1000000/0.086*RES_hh_fec!H5/RES_hh_num!H5)</f>
        <v>6722.9815337804539</v>
      </c>
      <c r="I5" s="95">
        <f>IF(RES_hh_fec!I5=0,0,1000000/0.086*RES_hh_fec!I5/RES_hh_num!I5)</f>
        <v>5813.9017106374185</v>
      </c>
      <c r="J5" s="95">
        <f>IF(RES_hh_fec!J5=0,0,1000000/0.086*RES_hh_fec!J5/RES_hh_num!J5)</f>
        <v>5724.5359897944354</v>
      </c>
      <c r="K5" s="95">
        <f>IF(RES_hh_fec!K5=0,0,1000000/0.086*RES_hh_fec!K5/RES_hh_num!K5)</f>
        <v>5830.964262882715</v>
      </c>
      <c r="L5" s="95">
        <f>IF(RES_hh_fec!L5=0,0,1000000/0.086*RES_hh_fec!L5/RES_hh_num!L5)</f>
        <v>6183.7949835312211</v>
      </c>
      <c r="M5" s="95">
        <f>IF(RES_hh_fec!M5=0,0,1000000/0.086*RES_hh_fec!M5/RES_hh_num!M5)</f>
        <v>5278.9497999279956</v>
      </c>
      <c r="N5" s="95">
        <f>IF(RES_hh_fec!N5=0,0,1000000/0.086*RES_hh_fec!N5/RES_hh_num!N5)</f>
        <v>5018.9082789158365</v>
      </c>
      <c r="O5" s="95">
        <f>IF(RES_hh_fec!O5=0,0,1000000/0.086*RES_hh_fec!O5/RES_hh_num!O5)</f>
        <v>4702.7599359106562</v>
      </c>
      <c r="P5" s="95">
        <f>IF(RES_hh_fec!P5=0,0,1000000/0.086*RES_hh_fec!P5/RES_hh_num!P5)</f>
        <v>4619.5161139868278</v>
      </c>
      <c r="Q5" s="95">
        <f>IF(RES_hh_fec!Q5=0,0,1000000/0.086*RES_hh_fec!Q5/RES_hh_num!Q5)</f>
        <v>4826.9364516746264</v>
      </c>
    </row>
    <row r="6" spans="1:17" ht="12" customHeight="1" x14ac:dyDescent="0.25">
      <c r="A6" s="87" t="s">
        <v>84</v>
      </c>
      <c r="B6" s="95">
        <f>IF(RES_hh_fec!B6=0,0,1000000/0.086*RES_hh_fec!B6/RES_hh_num!B6)</f>
        <v>4377.5600199560095</v>
      </c>
      <c r="C6" s="95">
        <f>IF(RES_hh_fec!C6=0,0,1000000/0.086*RES_hh_fec!C6/RES_hh_num!C6)</f>
        <v>4626.6457080222044</v>
      </c>
      <c r="D6" s="95">
        <f>IF(RES_hh_fec!D6=0,0,1000000/0.086*RES_hh_fec!D6/RES_hh_num!D6)</f>
        <v>4746.4759016699081</v>
      </c>
      <c r="E6" s="95">
        <f>IF(RES_hh_fec!E6=0,0,1000000/0.086*RES_hh_fec!E6/RES_hh_num!E6)</f>
        <v>5164.11769912214</v>
      </c>
      <c r="F6" s="95">
        <f>IF(RES_hh_fec!F6=0,0,1000000/0.086*RES_hh_fec!F6/RES_hh_num!F6)</f>
        <v>5412.8292772281602</v>
      </c>
      <c r="G6" s="95">
        <f>IF(RES_hh_fec!G6=0,0,1000000/0.086*RES_hh_fec!G6/RES_hh_num!G6)</f>
        <v>5488.9906981845988</v>
      </c>
      <c r="H6" s="95">
        <f>IF(RES_hh_fec!H6=0,0,1000000/0.086*RES_hh_fec!H6/RES_hh_num!H6)</f>
        <v>5450.5162137524394</v>
      </c>
      <c r="I6" s="95">
        <f>IF(RES_hh_fec!I6=0,0,1000000/0.086*RES_hh_fec!I6/RES_hh_num!I6)</f>
        <v>5262.4826036303984</v>
      </c>
      <c r="J6" s="95">
        <f>IF(RES_hh_fec!J6=0,0,1000000/0.086*RES_hh_fec!J6/RES_hh_num!J6)</f>
        <v>4953.6631697576104</v>
      </c>
      <c r="K6" s="95">
        <f>IF(RES_hh_fec!K6=0,0,1000000/0.086*RES_hh_fec!K6/RES_hh_num!K6)</f>
        <v>4990.7094066028521</v>
      </c>
      <c r="L6" s="95">
        <f>IF(RES_hh_fec!L6=0,0,1000000/0.086*RES_hh_fec!L6/RES_hh_num!L6)</f>
        <v>5156.2823059618258</v>
      </c>
      <c r="M6" s="95">
        <f>IF(RES_hh_fec!M6=0,0,1000000/0.086*RES_hh_fec!M6/RES_hh_num!M6)</f>
        <v>4350.7329905540882</v>
      </c>
      <c r="N6" s="95">
        <f>IF(RES_hh_fec!N6=0,0,1000000/0.086*RES_hh_fec!N6/RES_hh_num!N6)</f>
        <v>4192.3797764946967</v>
      </c>
      <c r="O6" s="95">
        <f>IF(RES_hh_fec!O6=0,0,1000000/0.086*RES_hh_fec!O6/RES_hh_num!O6)</f>
        <v>3899.149440535939</v>
      </c>
      <c r="P6" s="95">
        <f>IF(RES_hh_fec!P6=0,0,1000000/0.086*RES_hh_fec!P6/RES_hh_num!P6)</f>
        <v>3802.1294939489253</v>
      </c>
      <c r="Q6" s="95">
        <f>IF(RES_hh_fec!Q6=0,0,1000000/0.086*RES_hh_fec!Q6/RES_hh_num!Q6)</f>
        <v>3939.9596329257201</v>
      </c>
    </row>
    <row r="7" spans="1:17" ht="12" customHeight="1" x14ac:dyDescent="0.25">
      <c r="A7" s="87" t="s">
        <v>110</v>
      </c>
      <c r="B7" s="95">
        <f>IF(RES_hh_fec!B7=0,0,1000000/0.086*RES_hh_fec!B7/RES_hh_num!B7)</f>
        <v>4494.2964501499291</v>
      </c>
      <c r="C7" s="95">
        <f>IF(RES_hh_fec!C7=0,0,1000000/0.086*RES_hh_fec!C7/RES_hh_num!C7)</f>
        <v>4750.0259233411061</v>
      </c>
      <c r="D7" s="95">
        <f>IF(RES_hh_fec!D7=0,0,1000000/0.086*RES_hh_fec!D7/RES_hh_num!D7)</f>
        <v>4698.4172952237559</v>
      </c>
      <c r="E7" s="95">
        <f>IF(RES_hh_fec!E7=0,0,1000000/0.086*RES_hh_fec!E7/RES_hh_num!E7)</f>
        <v>5301.8241659545683</v>
      </c>
      <c r="F7" s="95">
        <f>IF(RES_hh_fec!F7=0,0,1000000/0.086*RES_hh_fec!F7/RES_hh_num!F7)</f>
        <v>5959.1465029594783</v>
      </c>
      <c r="G7" s="95">
        <f>IF(RES_hh_fec!G7=0,0,1000000/0.086*RES_hh_fec!G7/RES_hh_num!G7)</f>
        <v>5798.7004325906928</v>
      </c>
      <c r="H7" s="95">
        <f>IF(RES_hh_fec!H7=0,0,1000000/0.086*RES_hh_fec!H7/RES_hh_num!H7)</f>
        <v>5595.8622737491405</v>
      </c>
      <c r="I7" s="95">
        <f>IF(RES_hh_fec!I7=0,0,1000000/0.086*RES_hh_fec!I7/RES_hh_num!I7)</f>
        <v>5365.6258511133237</v>
      </c>
      <c r="J7" s="95">
        <f>IF(RES_hh_fec!J7=0,0,1000000/0.086*RES_hh_fec!J7/RES_hh_num!J7)</f>
        <v>4995.4499317909731</v>
      </c>
      <c r="K7" s="95">
        <f>IF(RES_hh_fec!K7=0,0,1000000/0.086*RES_hh_fec!K7/RES_hh_num!K7)</f>
        <v>5053.4936583815279</v>
      </c>
      <c r="L7" s="95">
        <f>IF(RES_hh_fec!L7=0,0,1000000/0.086*RES_hh_fec!L7/RES_hh_num!L7)</f>
        <v>5444.8208230052478</v>
      </c>
      <c r="M7" s="95">
        <f>IF(RES_hh_fec!M7=0,0,1000000/0.086*RES_hh_fec!M7/RES_hh_num!M7)</f>
        <v>4465.0117377186143</v>
      </c>
      <c r="N7" s="95">
        <f>IF(RES_hh_fec!N7=0,0,1000000/0.086*RES_hh_fec!N7/RES_hh_num!N7)</f>
        <v>4299.6597864063833</v>
      </c>
      <c r="O7" s="95">
        <f>IF(RES_hh_fec!O7=0,0,1000000/0.086*RES_hh_fec!O7/RES_hh_num!O7)</f>
        <v>3996.0208544688762</v>
      </c>
      <c r="P7" s="95">
        <f>IF(RES_hh_fec!P7=0,0,1000000/0.086*RES_hh_fec!P7/RES_hh_num!P7)</f>
        <v>3893.7568138470901</v>
      </c>
      <c r="Q7" s="95">
        <f>IF(RES_hh_fec!Q7=0,0,1000000/0.086*RES_hh_fec!Q7/RES_hh_num!Q7)</f>
        <v>4031.5511170678278</v>
      </c>
    </row>
    <row r="8" spans="1:17" ht="12" customHeight="1" x14ac:dyDescent="0.25">
      <c r="A8" s="87" t="s">
        <v>109</v>
      </c>
      <c r="B8" s="95">
        <f>IF(RES_hh_fec!B8=0,0,1000000/0.086*RES_hh_fec!B8/RES_hh_num!B8)</f>
        <v>4213.4029442890233</v>
      </c>
      <c r="C8" s="95">
        <f>IF(RES_hh_fec!C8=0,0,1000000/0.086*RES_hh_fec!C8/RES_hh_num!C8)</f>
        <v>4443.8669642508239</v>
      </c>
      <c r="D8" s="95">
        <f>IF(RES_hh_fec!D8=0,0,1000000/0.086*RES_hh_fec!D8/RES_hh_num!D8)</f>
        <v>4724.3717365018192</v>
      </c>
      <c r="E8" s="95">
        <f>IF(RES_hh_fec!E8=0,0,1000000/0.086*RES_hh_fec!E8/RES_hh_num!E8)</f>
        <v>5013.4562121288691</v>
      </c>
      <c r="F8" s="95">
        <f>IF(RES_hh_fec!F8=0,0,1000000/0.086*RES_hh_fec!F8/RES_hh_num!F8)</f>
        <v>4865.5408777242228</v>
      </c>
      <c r="G8" s="95">
        <f>IF(RES_hh_fec!G8=0,0,1000000/0.086*RES_hh_fec!G8/RES_hh_num!G8)</f>
        <v>5136.1814326911081</v>
      </c>
      <c r="H8" s="95">
        <f>IF(RES_hh_fec!H8=0,0,1000000/0.086*RES_hh_fec!H8/RES_hh_num!H8)</f>
        <v>5231.8742189743543</v>
      </c>
      <c r="I8" s="95">
        <f>IF(RES_hh_fec!I8=0,0,1000000/0.086*RES_hh_fec!I8/RES_hh_num!I8)</f>
        <v>5110.5581092351003</v>
      </c>
      <c r="J8" s="95">
        <f>IF(RES_hh_fec!J8=0,0,1000000/0.086*RES_hh_fec!J8/RES_hh_num!J8)</f>
        <v>4614.8361784744548</v>
      </c>
      <c r="K8" s="95">
        <f>IF(RES_hh_fec!K8=0,0,1000000/0.086*RES_hh_fec!K8/RES_hh_num!K8)</f>
        <v>4627.2616585214446</v>
      </c>
      <c r="L8" s="95">
        <f>IF(RES_hh_fec!L8=0,0,1000000/0.086*RES_hh_fec!L8/RES_hh_num!L8)</f>
        <v>5212.508465419256</v>
      </c>
      <c r="M8" s="95">
        <f>IF(RES_hh_fec!M8=0,0,1000000/0.086*RES_hh_fec!M8/RES_hh_num!M8)</f>
        <v>4183.0181477857022</v>
      </c>
      <c r="N8" s="95">
        <f>IF(RES_hh_fec!N8=0,0,1000000/0.086*RES_hh_fec!N8/RES_hh_num!N8)</f>
        <v>4039.67062310955</v>
      </c>
      <c r="O8" s="95">
        <f>IF(RES_hh_fec!O8=0,0,1000000/0.086*RES_hh_fec!O8/RES_hh_num!O8)</f>
        <v>3760.1996037017357</v>
      </c>
      <c r="P8" s="95">
        <f>IF(RES_hh_fec!P8=0,0,1000000/0.086*RES_hh_fec!P8/RES_hh_num!P8)</f>
        <v>3669.356384760034</v>
      </c>
      <c r="Q8" s="95">
        <f>IF(RES_hh_fec!Q8=0,0,1000000/0.086*RES_hh_fec!Q8/RES_hh_num!Q8)</f>
        <v>3807.7441181825366</v>
      </c>
    </row>
    <row r="9" spans="1:17" ht="12" customHeight="1" x14ac:dyDescent="0.25">
      <c r="A9" s="87" t="s">
        <v>55</v>
      </c>
      <c r="B9" s="95">
        <f>IF(RES_hh_fec!B9=0,0,1000000/0.086*RES_hh_fec!B9/RES_hh_num!B9)</f>
        <v>5436.6482172691785</v>
      </c>
      <c r="C9" s="95">
        <f>IF(RES_hh_fec!C9=0,0,1000000/0.086*RES_hh_fec!C9/RES_hh_num!C9)</f>
        <v>5745.998044052877</v>
      </c>
      <c r="D9" s="95">
        <f>IF(RES_hh_fec!D9=0,0,1000000/0.086*RES_hh_fec!D9/RES_hh_num!D9)</f>
        <v>5894.8153337305484</v>
      </c>
      <c r="E9" s="95">
        <f>IF(RES_hh_fec!E9=0,0,1000000/0.086*RES_hh_fec!E9/RES_hh_num!E9)</f>
        <v>6413.4977367616111</v>
      </c>
      <c r="F9" s="95">
        <f>IF(RES_hh_fec!F9=0,0,1000000/0.086*RES_hh_fec!F9/RES_hh_num!F9)</f>
        <v>6722.384648739403</v>
      </c>
      <c r="G9" s="95">
        <f>IF(RES_hh_fec!G9=0,0,1000000/0.086*RES_hh_fec!G9/RES_hh_num!G9)</f>
        <v>6816.973695083323</v>
      </c>
      <c r="H9" s="95">
        <f>IF(RES_hh_fec!H9=0,0,1000000/0.086*RES_hh_fec!H9/RES_hh_num!H9)</f>
        <v>6769.1878438959893</v>
      </c>
      <c r="I9" s="95">
        <f>IF(RES_hh_fec!I9=0,0,1000000/0.086*RES_hh_fec!I9/RES_hh_num!I9)</f>
        <v>6535.6648744315999</v>
      </c>
      <c r="J9" s="95">
        <f>IF(RES_hh_fec!J9=0,0,1000000/0.086*RES_hh_fec!J9/RES_hh_num!J9)</f>
        <v>6001.5280608143394</v>
      </c>
      <c r="K9" s="95">
        <f>IF(RES_hh_fec!K9=0,0,1000000/0.086*RES_hh_fec!K9/RES_hh_num!K9)</f>
        <v>6312.6438187165859</v>
      </c>
      <c r="L9" s="95">
        <f>IF(RES_hh_fec!L9=0,0,1000000/0.086*RES_hh_fec!L9/RES_hh_num!L9)</f>
        <v>6408.3275022975349</v>
      </c>
      <c r="M9" s="95">
        <f>IF(RES_hh_fec!M9=0,0,1000000/0.086*RES_hh_fec!M9/RES_hh_num!M9)</f>
        <v>5378.9861523664795</v>
      </c>
      <c r="N9" s="95">
        <f>IF(RES_hh_fec!N9=0,0,1000000/0.086*RES_hh_fec!N9/RES_hh_num!N9)</f>
        <v>5150.2036350144263</v>
      </c>
      <c r="O9" s="95">
        <f>IF(RES_hh_fec!O9=0,0,1000000/0.086*RES_hh_fec!O9/RES_hh_num!O9)</f>
        <v>4758.3315016787874</v>
      </c>
      <c r="P9" s="95">
        <f>IF(RES_hh_fec!P9=0,0,1000000/0.086*RES_hh_fec!P9/RES_hh_num!P9)</f>
        <v>4610.2619715882283</v>
      </c>
      <c r="Q9" s="95">
        <f>IF(RES_hh_fec!Q9=0,0,1000000/0.086*RES_hh_fec!Q9/RES_hh_num!Q9)</f>
        <v>4747.699809680641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4448.9628688468019</v>
      </c>
      <c r="H10" s="95">
        <f>IF(RES_hh_fec!H10=0,0,1000000/0.086*RES_hh_fec!H10/RES_hh_num!H10)</f>
        <v>4417.9774899993226</v>
      </c>
      <c r="I10" s="95">
        <f>IF(RES_hh_fec!I10=0,0,1000000/0.086*RES_hh_fec!I10/RES_hh_num!I10)</f>
        <v>4265.2468242377408</v>
      </c>
      <c r="J10" s="95">
        <f>IF(RES_hh_fec!J10=0,0,1000000/0.086*RES_hh_fec!J10/RES_hh_num!J10)</f>
        <v>3916.7545425931116</v>
      </c>
      <c r="K10" s="95">
        <f>IF(RES_hh_fec!K10=0,0,1000000/0.086*RES_hh_fec!K10/RES_hh_num!K10)</f>
        <v>3989.5362483755366</v>
      </c>
      <c r="L10" s="95">
        <f>IF(RES_hh_fec!L10=0,0,1000000/0.086*RES_hh_fec!L10/RES_hh_num!L10)</f>
        <v>4298.6240939332174</v>
      </c>
      <c r="M10" s="95">
        <f>IF(RES_hh_fec!M10=0,0,1000000/0.086*RES_hh_fec!M10/RES_hh_num!M10)</f>
        <v>3520.2962216390442</v>
      </c>
      <c r="N10" s="95">
        <f>IF(RES_hh_fec!N10=0,0,1000000/0.086*RES_hh_fec!N10/RES_hh_num!N10)</f>
        <v>3393.303361511169</v>
      </c>
      <c r="O10" s="95">
        <f>IF(RES_hh_fec!O10=0,0,1000000/0.086*RES_hh_fec!O10/RES_hh_num!O10)</f>
        <v>3158.0567650471417</v>
      </c>
      <c r="P10" s="95">
        <f>IF(RES_hh_fec!P10=0,0,1000000/0.086*RES_hh_fec!P10/RES_hh_num!P10)</f>
        <v>3081.8196141402409</v>
      </c>
      <c r="Q10" s="95">
        <f>IF(RES_hh_fec!Q10=0,0,1000000/0.086*RES_hh_fec!Q10/RES_hh_num!Q10)</f>
        <v>3198.0327817425973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0</v>
      </c>
      <c r="C11" s="95">
        <f>IF(RES_hh_fec!C11=0,0,1000000/0.086*RES_hh_fec!C11/RES_hh_num!C11)</f>
        <v>0</v>
      </c>
      <c r="D11" s="95">
        <f>IF(RES_hh_fec!D11=0,0,1000000/0.086*RES_hh_fec!D11/RES_hh_num!D11)</f>
        <v>0</v>
      </c>
      <c r="E11" s="95">
        <f>IF(RES_hh_fec!E11=0,0,1000000/0.086*RES_hh_fec!E11/RES_hh_num!E11)</f>
        <v>0</v>
      </c>
      <c r="F11" s="95">
        <f>IF(RES_hh_fec!F11=0,0,1000000/0.086*RES_hh_fec!F11/RES_hh_num!F11)</f>
        <v>0</v>
      </c>
      <c r="G11" s="95">
        <f>IF(RES_hh_fec!G11=0,0,1000000/0.086*RES_hh_fec!G11/RES_hh_num!G11)</f>
        <v>0</v>
      </c>
      <c r="H11" s="95">
        <f>IF(RES_hh_fec!H11=0,0,1000000/0.086*RES_hh_fec!H11/RES_hh_num!H11)</f>
        <v>0</v>
      </c>
      <c r="I11" s="95">
        <f>IF(RES_hh_fec!I11=0,0,1000000/0.086*RES_hh_fec!I11/RES_hh_num!I11)</f>
        <v>0</v>
      </c>
      <c r="J11" s="95">
        <f>IF(RES_hh_fec!J11=0,0,1000000/0.086*RES_hh_fec!J11/RES_hh_num!J11)</f>
        <v>0</v>
      </c>
      <c r="K11" s="95">
        <f>IF(RES_hh_fec!K11=0,0,1000000/0.086*RES_hh_fec!K11/RES_hh_num!K11)</f>
        <v>0</v>
      </c>
      <c r="L11" s="95">
        <f>IF(RES_hh_fec!L11=0,0,1000000/0.086*RES_hh_fec!L11/RES_hh_num!L11)</f>
        <v>0</v>
      </c>
      <c r="M11" s="95">
        <f>IF(RES_hh_fec!M11=0,0,1000000/0.086*RES_hh_fec!M11/RES_hh_num!M11)</f>
        <v>0</v>
      </c>
      <c r="N11" s="95">
        <f>IF(RES_hh_fec!N11=0,0,1000000/0.086*RES_hh_fec!N11/RES_hh_num!N11)</f>
        <v>0</v>
      </c>
      <c r="O11" s="95">
        <f>IF(RES_hh_fec!O11=0,0,1000000/0.086*RES_hh_fec!O11/RES_hh_num!O11)</f>
        <v>0</v>
      </c>
      <c r="P11" s="95">
        <f>IF(RES_hh_fec!P11=0,0,1000000/0.086*RES_hh_fec!P11/RES_hh_num!P11)</f>
        <v>0</v>
      </c>
      <c r="Q11" s="95">
        <f>IF(RES_hh_fec!Q11=0,0,1000000/0.086*RES_hh_fec!Q11/RES_hh_num!Q11)</f>
        <v>0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2450.8221986954582</v>
      </c>
      <c r="C12" s="95">
        <f>IF(RES_hh_fec!C12=0,0,1000000/0.086*RES_hh_fec!C12/RES_hh_num!C12)</f>
        <v>2650.093009013302</v>
      </c>
      <c r="D12" s="95">
        <f>IF(RES_hh_fec!D12=0,0,1000000/0.086*RES_hh_fec!D12/RES_hh_num!D12)</f>
        <v>2650.0605555707516</v>
      </c>
      <c r="E12" s="95">
        <f>IF(RES_hh_fec!E12=0,0,1000000/0.086*RES_hh_fec!E12/RES_hh_num!E12)</f>
        <v>2809.2040160475021</v>
      </c>
      <c r="F12" s="95">
        <f>IF(RES_hh_fec!F12=0,0,1000000/0.086*RES_hh_fec!F12/RES_hh_num!F12)</f>
        <v>2867.086131269617</v>
      </c>
      <c r="G12" s="95">
        <f>IF(RES_hh_fec!G12=0,0,1000000/0.086*RES_hh_fec!G12/RES_hh_num!G12)</f>
        <v>2818.7890514984433</v>
      </c>
      <c r="H12" s="95">
        <f>IF(RES_hh_fec!H12=0,0,1000000/0.086*RES_hh_fec!H12/RES_hh_num!H12)</f>
        <v>2764.9264825558139</v>
      </c>
      <c r="I12" s="95">
        <f>IF(RES_hh_fec!I12=0,0,1000000/0.086*RES_hh_fec!I12/RES_hh_num!I12)</f>
        <v>2562.3080166276491</v>
      </c>
      <c r="J12" s="95">
        <f>IF(RES_hh_fec!J12=0,0,1000000/0.086*RES_hh_fec!J12/RES_hh_num!J12)</f>
        <v>2306.874384283738</v>
      </c>
      <c r="K12" s="95">
        <f>IF(RES_hh_fec!K12=0,0,1000000/0.086*RES_hh_fec!K12/RES_hh_num!K12)</f>
        <v>2265.3644419765142</v>
      </c>
      <c r="L12" s="95">
        <f>IF(RES_hh_fec!L12=0,0,1000000/0.086*RES_hh_fec!L12/RES_hh_num!L12)</f>
        <v>2344.9452768040574</v>
      </c>
      <c r="M12" s="95">
        <f>IF(RES_hh_fec!M12=0,0,1000000/0.086*RES_hh_fec!M12/RES_hh_num!M12)</f>
        <v>1797.4481809757167</v>
      </c>
      <c r="N12" s="95">
        <f>IF(RES_hh_fec!N12=0,0,1000000/0.086*RES_hh_fec!N12/RES_hh_num!N12)</f>
        <v>1707.5671476172965</v>
      </c>
      <c r="O12" s="95">
        <f>IF(RES_hh_fec!O12=0,0,1000000/0.086*RES_hh_fec!O12/RES_hh_num!O12)</f>
        <v>1493.8952714682241</v>
      </c>
      <c r="P12" s="95">
        <f>IF(RES_hh_fec!P12=0,0,1000000/0.086*RES_hh_fec!P12/RES_hh_num!P12)</f>
        <v>1426.6713108307436</v>
      </c>
      <c r="Q12" s="95">
        <f>IF(RES_hh_fec!Q12=0,0,1000000/0.086*RES_hh_fec!Q12/RES_hh_num!Q12)</f>
        <v>1410.0368687450973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3869.7094984941723</v>
      </c>
      <c r="C13" s="22">
        <f>IF(RES_hh_fec!C13=0,0,1000000/0.086*RES_hh_fec!C13/RES_hh_num!C13)</f>
        <v>4521.0993004193206</v>
      </c>
      <c r="D13" s="22">
        <f>IF(RES_hh_fec!D13=0,0,1000000/0.086*RES_hh_fec!D13/RES_hh_num!D13)</f>
        <v>4359.0611267217928</v>
      </c>
      <c r="E13" s="22">
        <f>IF(RES_hh_fec!E13=0,0,1000000/0.086*RES_hh_fec!E13/RES_hh_num!E13)</f>
        <v>4587.6522095971604</v>
      </c>
      <c r="F13" s="22">
        <f>IF(RES_hh_fec!F13=0,0,1000000/0.086*RES_hh_fec!F13/RES_hh_num!F13)</f>
        <v>4773.9630973164913</v>
      </c>
      <c r="G13" s="22">
        <f>IF(RES_hh_fec!G13=0,0,1000000/0.086*RES_hh_fec!G13/RES_hh_num!G13)</f>
        <v>4949.0457719614133</v>
      </c>
      <c r="H13" s="22">
        <f>IF(RES_hh_fec!H13=0,0,1000000/0.086*RES_hh_fec!H13/RES_hh_num!H13)</f>
        <v>5311.7610050731637</v>
      </c>
      <c r="I13" s="22">
        <f>IF(RES_hh_fec!I13=0,0,1000000/0.086*RES_hh_fec!I13/RES_hh_num!I13)</f>
        <v>4905.289944992629</v>
      </c>
      <c r="J13" s="22">
        <f>IF(RES_hh_fec!J13=0,0,1000000/0.086*RES_hh_fec!J13/RES_hh_num!J13)</f>
        <v>4427.4647835574369</v>
      </c>
      <c r="K13" s="22">
        <f>IF(RES_hh_fec!K13=0,0,1000000/0.086*RES_hh_fec!K13/RES_hh_num!K13)</f>
        <v>4186.9381236168019</v>
      </c>
      <c r="L13" s="22">
        <f>IF(RES_hh_fec!L13=0,0,1000000/0.086*RES_hh_fec!L13/RES_hh_num!L13)</f>
        <v>5035.4976146788049</v>
      </c>
      <c r="M13" s="22">
        <f>IF(RES_hh_fec!M13=0,0,1000000/0.086*RES_hh_fec!M13/RES_hh_num!M13)</f>
        <v>4183.8471198433554</v>
      </c>
      <c r="N13" s="22">
        <f>IF(RES_hh_fec!N13=0,0,1000000/0.086*RES_hh_fec!N13/RES_hh_num!N13)</f>
        <v>4010.5409974604127</v>
      </c>
      <c r="O13" s="22">
        <f>IF(RES_hh_fec!O13=0,0,1000000/0.086*RES_hh_fec!O13/RES_hh_num!O13)</f>
        <v>3331.1462702021754</v>
      </c>
      <c r="P13" s="22">
        <f>IF(RES_hh_fec!P13=0,0,1000000/0.086*RES_hh_fec!P13/RES_hh_num!P13)</f>
        <v>3507.0915763461971</v>
      </c>
      <c r="Q13" s="22">
        <f>IF(RES_hh_fec!Q13=0,0,1000000/0.086*RES_hh_fec!Q13/RES_hh_num!Q13)</f>
        <v>3445.1434639200806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46.387122242291063</v>
      </c>
      <c r="C14" s="98">
        <f>IF(RES_hh_fec!C14=0,0,1000000/0.086*RES_hh_fec!C14/RES_hh_num!C14)</f>
        <v>115.34247336259881</v>
      </c>
      <c r="D14" s="98">
        <f>IF(RES_hh_fec!D14=0,0,1000000/0.086*RES_hh_fec!D14/RES_hh_num!D14)</f>
        <v>75.745778501322391</v>
      </c>
      <c r="E14" s="98">
        <f>IF(RES_hh_fec!E14=0,0,1000000/0.086*RES_hh_fec!E14/RES_hh_num!E14)</f>
        <v>57.595802910490058</v>
      </c>
      <c r="F14" s="98">
        <f>IF(RES_hh_fec!F14=0,0,1000000/0.086*RES_hh_fec!F14/RES_hh_num!F14)</f>
        <v>54.678220898587853</v>
      </c>
      <c r="G14" s="98">
        <f>IF(RES_hh_fec!G14=0,0,1000000/0.086*RES_hh_fec!G14/RES_hh_num!G14)</f>
        <v>73.447325255792506</v>
      </c>
      <c r="H14" s="98">
        <f>IF(RES_hh_fec!H14=0,0,1000000/0.086*RES_hh_fec!H14/RES_hh_num!H14)</f>
        <v>136.83000021321044</v>
      </c>
      <c r="I14" s="98">
        <f>IF(RES_hh_fec!I14=0,0,1000000/0.086*RES_hh_fec!I14/RES_hh_num!I14)</f>
        <v>98.388370512213967</v>
      </c>
      <c r="J14" s="98">
        <f>IF(RES_hh_fec!J14=0,0,1000000/0.086*RES_hh_fec!J14/RES_hh_num!J14)</f>
        <v>79.051249523318248</v>
      </c>
      <c r="K14" s="98">
        <f>IF(RES_hh_fec!K14=0,0,1000000/0.086*RES_hh_fec!K14/RES_hh_num!K14)</f>
        <v>27.547460180842929</v>
      </c>
      <c r="L14" s="98">
        <f>IF(RES_hh_fec!L14=0,0,1000000/0.086*RES_hh_fec!L14/RES_hh_num!L14)</f>
        <v>112.75161719876374</v>
      </c>
      <c r="M14" s="98">
        <f>IF(RES_hh_fec!M14=0,0,1000000/0.086*RES_hh_fec!M14/RES_hh_num!M14)</f>
        <v>107.89477244259497</v>
      </c>
      <c r="N14" s="98">
        <f>IF(RES_hh_fec!N14=0,0,1000000/0.086*RES_hh_fec!N14/RES_hh_num!N14)</f>
        <v>96.78653755158021</v>
      </c>
      <c r="O14" s="98">
        <f>IF(RES_hh_fec!O14=0,0,1000000/0.086*RES_hh_fec!O14/RES_hh_num!O14)</f>
        <v>21.925325939655838</v>
      </c>
      <c r="P14" s="98">
        <f>IF(RES_hh_fec!P14=0,0,1000000/0.086*RES_hh_fec!P14/RES_hh_num!P14)</f>
        <v>62.613536989600483</v>
      </c>
      <c r="Q14" s="98">
        <f>IF(RES_hh_fec!Q14=0,0,1000000/0.086*RES_hh_fec!Q14/RES_hh_num!Q14)</f>
        <v>28.653209519480882</v>
      </c>
    </row>
    <row r="15" spans="1:17" ht="12.95" customHeight="1" x14ac:dyDescent="0.25">
      <c r="A15" s="89" t="s">
        <v>112</v>
      </c>
      <c r="B15" s="96">
        <f t="shared" ref="B15:Q15" si="0">B16</f>
        <v>46.039194368761102</v>
      </c>
      <c r="C15" s="96">
        <f t="shared" si="0"/>
        <v>50.986016274729018</v>
      </c>
      <c r="D15" s="96">
        <f t="shared" si="0"/>
        <v>53.561871576712356</v>
      </c>
      <c r="E15" s="96">
        <f t="shared" si="0"/>
        <v>55.704083356693161</v>
      </c>
      <c r="F15" s="96">
        <f t="shared" si="0"/>
        <v>62.500267727176656</v>
      </c>
      <c r="G15" s="96">
        <f t="shared" si="0"/>
        <v>68.398127932497289</v>
      </c>
      <c r="H15" s="96">
        <f t="shared" si="0"/>
        <v>79.590676005479239</v>
      </c>
      <c r="I15" s="96">
        <f t="shared" si="0"/>
        <v>86.481256847933636</v>
      </c>
      <c r="J15" s="96">
        <f t="shared" si="0"/>
        <v>92.596149523569153</v>
      </c>
      <c r="K15" s="96">
        <f t="shared" si="0"/>
        <v>97.939321514568576</v>
      </c>
      <c r="L15" s="96">
        <f t="shared" si="0"/>
        <v>100.7008166897844</v>
      </c>
      <c r="M15" s="96">
        <f t="shared" si="0"/>
        <v>98.605774346503694</v>
      </c>
      <c r="N15" s="96">
        <f t="shared" si="0"/>
        <v>95.909120245175984</v>
      </c>
      <c r="O15" s="96">
        <f t="shared" si="0"/>
        <v>90.068157970069663</v>
      </c>
      <c r="P15" s="96">
        <f t="shared" si="0"/>
        <v>89.160671164109331</v>
      </c>
      <c r="Q15" s="96">
        <f t="shared" si="0"/>
        <v>87.984653038139029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46.039194368761102</v>
      </c>
      <c r="C16" s="97">
        <f>IF(RES_hh_fec!C16=0,0,1000000/0.086*RES_hh_fec!C16/RES_hh_num!C$3)</f>
        <v>50.986016274729018</v>
      </c>
      <c r="D16" s="97">
        <f>IF(RES_hh_fec!D16=0,0,1000000/0.086*RES_hh_fec!D16/RES_hh_num!D$3)</f>
        <v>53.561871576712356</v>
      </c>
      <c r="E16" s="97">
        <f>IF(RES_hh_fec!E16=0,0,1000000/0.086*RES_hh_fec!E16/RES_hh_num!E$3)</f>
        <v>55.704083356693161</v>
      </c>
      <c r="F16" s="97">
        <f>IF(RES_hh_fec!F16=0,0,1000000/0.086*RES_hh_fec!F16/RES_hh_num!F$3)</f>
        <v>62.500267727176656</v>
      </c>
      <c r="G16" s="97">
        <f>IF(RES_hh_fec!G16=0,0,1000000/0.086*RES_hh_fec!G16/RES_hh_num!G$3)</f>
        <v>68.398127932497289</v>
      </c>
      <c r="H16" s="97">
        <f>IF(RES_hh_fec!H16=0,0,1000000/0.086*RES_hh_fec!H16/RES_hh_num!H$3)</f>
        <v>79.590676005479239</v>
      </c>
      <c r="I16" s="97">
        <f>IF(RES_hh_fec!I16=0,0,1000000/0.086*RES_hh_fec!I16/RES_hh_num!I$3)</f>
        <v>86.481256847933636</v>
      </c>
      <c r="J16" s="97">
        <f>IF(RES_hh_fec!J16=0,0,1000000/0.086*RES_hh_fec!J16/RES_hh_num!J$3)</f>
        <v>92.596149523569153</v>
      </c>
      <c r="K16" s="97">
        <f>IF(RES_hh_fec!K16=0,0,1000000/0.086*RES_hh_fec!K16/RES_hh_num!K$3)</f>
        <v>97.939321514568576</v>
      </c>
      <c r="L16" s="97">
        <f>IF(RES_hh_fec!L16=0,0,1000000/0.086*RES_hh_fec!L16/RES_hh_num!L$3)</f>
        <v>100.7008166897844</v>
      </c>
      <c r="M16" s="97">
        <f>IF(RES_hh_fec!M16=0,0,1000000/0.086*RES_hh_fec!M16/RES_hh_num!M$3)</f>
        <v>98.605774346503694</v>
      </c>
      <c r="N16" s="97">
        <f>IF(RES_hh_fec!N16=0,0,1000000/0.086*RES_hh_fec!N16/RES_hh_num!N$3)</f>
        <v>95.909120245175984</v>
      </c>
      <c r="O16" s="97">
        <f>IF(RES_hh_fec!O16=0,0,1000000/0.086*RES_hh_fec!O16/RES_hh_num!O$3)</f>
        <v>90.068157970069663</v>
      </c>
      <c r="P16" s="97">
        <f>IF(RES_hh_fec!P16=0,0,1000000/0.086*RES_hh_fec!P16/RES_hh_num!P$3)</f>
        <v>89.160671164109331</v>
      </c>
      <c r="Q16" s="97">
        <f>IF(RES_hh_fec!Q16=0,0,1000000/0.086*RES_hh_fec!Q16/RES_hh_num!Q$3)</f>
        <v>87.984653038139029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2215.3757077425307</v>
      </c>
      <c r="C17" s="96">
        <f>IF(RES_hh_fec!C17=0,0,1000000/0.086*RES_hh_fec!C17/RES_hh_num!C17)</f>
        <v>2219.3091207804619</v>
      </c>
      <c r="D17" s="96">
        <f>IF(RES_hh_fec!D17=0,0,1000000/0.086*RES_hh_fec!D17/RES_hh_num!D17)</f>
        <v>2223.3084988926958</v>
      </c>
      <c r="E17" s="96">
        <f>IF(RES_hh_fec!E17=0,0,1000000/0.086*RES_hh_fec!E17/RES_hh_num!E17)</f>
        <v>2230.4432487401873</v>
      </c>
      <c r="F17" s="96">
        <f>IF(RES_hh_fec!F17=0,0,1000000/0.086*RES_hh_fec!F17/RES_hh_num!F17)</f>
        <v>2242.5653521596751</v>
      </c>
      <c r="G17" s="96">
        <f>IF(RES_hh_fec!G17=0,0,1000000/0.086*RES_hh_fec!G17/RES_hh_num!G17)</f>
        <v>2245.7784956239693</v>
      </c>
      <c r="H17" s="96">
        <f>IF(RES_hh_fec!H17=0,0,1000000/0.086*RES_hh_fec!H17/RES_hh_num!H17)</f>
        <v>2241.9611886158991</v>
      </c>
      <c r="I17" s="96">
        <f>IF(RES_hh_fec!I17=0,0,1000000/0.086*RES_hh_fec!I17/RES_hh_num!I17)</f>
        <v>2230.0213527918477</v>
      </c>
      <c r="J17" s="96">
        <f>IF(RES_hh_fec!J17=0,0,1000000/0.086*RES_hh_fec!J17/RES_hh_num!J17)</f>
        <v>2205.0544114265026</v>
      </c>
      <c r="K17" s="96">
        <f>IF(RES_hh_fec!K17=0,0,1000000/0.086*RES_hh_fec!K17/RES_hh_num!K17)</f>
        <v>2176.1743532636401</v>
      </c>
      <c r="L17" s="96">
        <f>IF(RES_hh_fec!L17=0,0,1000000/0.086*RES_hh_fec!L17/RES_hh_num!L17)</f>
        <v>2203.043970442508</v>
      </c>
      <c r="M17" s="96">
        <f>IF(RES_hh_fec!M17=0,0,1000000/0.086*RES_hh_fec!M17/RES_hh_num!M17)</f>
        <v>2195.8739926318472</v>
      </c>
      <c r="N17" s="96">
        <f>IF(RES_hh_fec!N17=0,0,1000000/0.086*RES_hh_fec!N17/RES_hh_num!N17)</f>
        <v>2181.0627235527086</v>
      </c>
      <c r="O17" s="96">
        <f>IF(RES_hh_fec!O17=0,0,1000000/0.086*RES_hh_fec!O17/RES_hh_num!O17)</f>
        <v>2150.850698934953</v>
      </c>
      <c r="P17" s="96">
        <f>IF(RES_hh_fec!P17=0,0,1000000/0.086*RES_hh_fec!P17/RES_hh_num!P17)</f>
        <v>2156.8889811199033</v>
      </c>
      <c r="Q17" s="96">
        <f>IF(RES_hh_fec!Q17=0,0,1000000/0.086*RES_hh_fec!Q17/RES_hh_num!Q17)</f>
        <v>2113.7778131233613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2836.2382815343913</v>
      </c>
      <c r="C18" s="95">
        <f>IF(RES_hh_fec!C18=0,0,1000000/0.086*RES_hh_fec!C18/RES_hh_num!C18)</f>
        <v>2822.796907827616</v>
      </c>
      <c r="D18" s="95">
        <f>IF(RES_hh_fec!D18=0,0,1000000/0.086*RES_hh_fec!D18/RES_hh_num!D18)</f>
        <v>2849.023438151452</v>
      </c>
      <c r="E18" s="95">
        <f>IF(RES_hh_fec!E18=0,0,1000000/0.086*RES_hh_fec!E18/RES_hh_num!E18)</f>
        <v>2848.4787178344213</v>
      </c>
      <c r="F18" s="95">
        <f>IF(RES_hh_fec!F18=0,0,1000000/0.086*RES_hh_fec!F18/RES_hh_num!F18)</f>
        <v>2872.9629153842648</v>
      </c>
      <c r="G18" s="95">
        <f>IF(RES_hh_fec!G18=0,0,1000000/0.086*RES_hh_fec!G18/RES_hh_num!G18)</f>
        <v>2876.8373775973128</v>
      </c>
      <c r="H18" s="95">
        <f>IF(RES_hh_fec!H18=0,0,1000000/0.086*RES_hh_fec!H18/RES_hh_num!H18)</f>
        <v>2863.8552663189012</v>
      </c>
      <c r="I18" s="95">
        <f>IF(RES_hh_fec!I18=0,0,1000000/0.086*RES_hh_fec!I18/RES_hh_num!I18)</f>
        <v>2860.4334063315928</v>
      </c>
      <c r="J18" s="95">
        <f>IF(RES_hh_fec!J18=0,0,1000000/0.086*RES_hh_fec!J18/RES_hh_num!J18)</f>
        <v>2854.6188568602201</v>
      </c>
      <c r="K18" s="95">
        <f>IF(RES_hh_fec!K18=0,0,1000000/0.086*RES_hh_fec!K18/RES_hh_num!K18)</f>
        <v>3020.2704444119877</v>
      </c>
      <c r="L18" s="95">
        <f>IF(RES_hh_fec!L18=0,0,1000000/0.086*RES_hh_fec!L18/RES_hh_num!L18)</f>
        <v>2666.4313096630667</v>
      </c>
      <c r="M18" s="95">
        <f>IF(RES_hh_fec!M18=0,0,1000000/0.086*RES_hh_fec!M18/RES_hh_num!M18)</f>
        <v>2863.457251266298</v>
      </c>
      <c r="N18" s="95">
        <f>IF(RES_hh_fec!N18=0,0,1000000/0.086*RES_hh_fec!N18/RES_hh_num!N18)</f>
        <v>2850.2495097765113</v>
      </c>
      <c r="O18" s="95">
        <f>IF(RES_hh_fec!O18=0,0,1000000/0.086*RES_hh_fec!O18/RES_hh_num!O18)</f>
        <v>2853.0157045857682</v>
      </c>
      <c r="P18" s="95">
        <f>IF(RES_hh_fec!P18=0,0,1000000/0.086*RES_hh_fec!P18/RES_hh_num!P18)</f>
        <v>2852.1392676495734</v>
      </c>
      <c r="Q18" s="95">
        <f>IF(RES_hh_fec!Q18=0,0,1000000/0.086*RES_hh_fec!Q18/RES_hh_num!Q18)</f>
        <v>2819.4172867588818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2235.0649595050063</v>
      </c>
      <c r="C19" s="95">
        <f>IF(RES_hh_fec!C19=0,0,1000000/0.086*RES_hh_fec!C19/RES_hh_num!C19)</f>
        <v>2220.7078916701871</v>
      </c>
      <c r="D19" s="95">
        <f>IF(RES_hh_fec!D19=0,0,1000000/0.086*RES_hh_fec!D19/RES_hh_num!D19)</f>
        <v>2234.2941487875828</v>
      </c>
      <c r="E19" s="95">
        <f>IF(RES_hh_fec!E19=0,0,1000000/0.086*RES_hh_fec!E19/RES_hh_num!E19)</f>
        <v>2243.2038310015755</v>
      </c>
      <c r="F19" s="95">
        <f>IF(RES_hh_fec!F19=0,0,1000000/0.086*RES_hh_fec!F19/RES_hh_num!F19)</f>
        <v>2250.5607904664957</v>
      </c>
      <c r="G19" s="95">
        <f>IF(RES_hh_fec!G19=0,0,1000000/0.086*RES_hh_fec!G19/RES_hh_num!G19)</f>
        <v>2248.0201066976774</v>
      </c>
      <c r="H19" s="95">
        <f>IF(RES_hh_fec!H19=0,0,1000000/0.086*RES_hh_fec!H19/RES_hh_num!H19)</f>
        <v>2224.8462735907588</v>
      </c>
      <c r="I19" s="95">
        <f>IF(RES_hh_fec!I19=0,0,1000000/0.086*RES_hh_fec!I19/RES_hh_num!I19)</f>
        <v>2207.8512137421239</v>
      </c>
      <c r="J19" s="95">
        <f>IF(RES_hh_fec!J19=0,0,1000000/0.086*RES_hh_fec!J19/RES_hh_num!J19)</f>
        <v>2167.9476333658499</v>
      </c>
      <c r="K19" s="95">
        <f>IF(RES_hh_fec!K19=0,0,1000000/0.086*RES_hh_fec!K19/RES_hh_num!K19)</f>
        <v>2141.0847318258593</v>
      </c>
      <c r="L19" s="95">
        <f>IF(RES_hh_fec!L19=0,0,1000000/0.086*RES_hh_fec!L19/RES_hh_num!L19)</f>
        <v>2121.5189124034873</v>
      </c>
      <c r="M19" s="95">
        <f>IF(RES_hh_fec!M19=0,0,1000000/0.086*RES_hh_fec!M19/RES_hh_num!M19)</f>
        <v>2102.1501558708733</v>
      </c>
      <c r="N19" s="95">
        <f>IF(RES_hh_fec!N19=0,0,1000000/0.086*RES_hh_fec!N19/RES_hh_num!N19)</f>
        <v>2078.5032692041541</v>
      </c>
      <c r="O19" s="95">
        <f>IF(RES_hh_fec!O19=0,0,1000000/0.086*RES_hh_fec!O19/RES_hh_num!O19)</f>
        <v>2062.5327691340158</v>
      </c>
      <c r="P19" s="95">
        <f>IF(RES_hh_fec!P19=0,0,1000000/0.086*RES_hh_fec!P19/RES_hh_num!P19)</f>
        <v>2040.757016590504</v>
      </c>
      <c r="Q19" s="95">
        <f>IF(RES_hh_fec!Q19=0,0,1000000/0.086*RES_hh_fec!Q19/RES_hh_num!Q19)</f>
        <v>1987.3036525939453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2298.9238139175104</v>
      </c>
      <c r="C20" s="95">
        <f>IF(RES_hh_fec!C20=0,0,1000000/0.086*RES_hh_fec!C20/RES_hh_num!C20)</f>
        <v>2279.3999689550319</v>
      </c>
      <c r="D20" s="95">
        <f>IF(RES_hh_fec!D20=0,0,1000000/0.086*RES_hh_fec!D20/RES_hh_num!D20)</f>
        <v>2302.9185783424987</v>
      </c>
      <c r="E20" s="95">
        <f>IF(RES_hh_fec!E20=0,0,1000000/0.086*RES_hh_fec!E20/RES_hh_num!E20)</f>
        <v>2307.2957838474099</v>
      </c>
      <c r="F20" s="95">
        <f>IF(RES_hh_fec!F20=0,0,1000000/0.086*RES_hh_fec!F20/RES_hh_num!F20)</f>
        <v>2314.8624583544283</v>
      </c>
      <c r="G20" s="95">
        <f>IF(RES_hh_fec!G20=0,0,1000000/0.086*RES_hh_fec!G20/RES_hh_num!G20)</f>
        <v>2312.2496535784276</v>
      </c>
      <c r="H20" s="95">
        <f>IF(RES_hh_fec!H20=0,0,1000000/0.086*RES_hh_fec!H20/RES_hh_num!H20)</f>
        <v>2288.4137996531722</v>
      </c>
      <c r="I20" s="95">
        <f>IF(RES_hh_fec!I20=0,0,1000000/0.086*RES_hh_fec!I20/RES_hh_num!I20)</f>
        <v>2270.9331709610615</v>
      </c>
      <c r="J20" s="95">
        <f>IF(RES_hh_fec!J20=0,0,1000000/0.086*RES_hh_fec!J20/RES_hh_num!J20)</f>
        <v>2229.8886290442174</v>
      </c>
      <c r="K20" s="95">
        <f>IF(RES_hh_fec!K20=0,0,1000000/0.086*RES_hh_fec!K20/RES_hh_num!K20)</f>
        <v>2202.2587609524562</v>
      </c>
      <c r="L20" s="95">
        <f>IF(RES_hh_fec!L20=0,0,1000000/0.086*RES_hh_fec!L20/RES_hh_num!L20)</f>
        <v>2182.1336604728463</v>
      </c>
      <c r="M20" s="95">
        <f>IF(RES_hh_fec!M20=0,0,1000000/0.086*RES_hh_fec!M20/RES_hh_num!M20)</f>
        <v>2163.9448017847035</v>
      </c>
      <c r="N20" s="95">
        <f>IF(RES_hh_fec!N20=0,0,1000000/0.086*RES_hh_fec!N20/RES_hh_num!N20)</f>
        <v>2142.3930395910397</v>
      </c>
      <c r="O20" s="95">
        <f>IF(RES_hh_fec!O20=0,0,1000000/0.086*RES_hh_fec!O20/RES_hh_num!O20)</f>
        <v>2128.6106292786712</v>
      </c>
      <c r="P20" s="95">
        <f>IF(RES_hh_fec!P20=0,0,1000000/0.086*RES_hh_fec!P20/RES_hh_num!P20)</f>
        <v>2108.6243608589057</v>
      </c>
      <c r="Q20" s="95">
        <f>IF(RES_hh_fec!Q20=0,0,1000000/0.086*RES_hh_fec!Q20/RES_hh_num!Q20)</f>
        <v>2055.1327093648056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2145.662447355633</v>
      </c>
      <c r="C21" s="95">
        <f>IF(RES_hh_fec!C21=0,0,1000000/0.086*RES_hh_fec!C21/RES_hh_num!C21)</f>
        <v>2131.8797699399029</v>
      </c>
      <c r="D21" s="95">
        <f>IF(RES_hh_fec!D21=0,0,1000000/0.086*RES_hh_fec!D21/RES_hh_num!D21)</f>
        <v>2144.9225174037369</v>
      </c>
      <c r="E21" s="95">
        <f>IF(RES_hh_fec!E21=0,0,1000000/0.086*RES_hh_fec!E21/RES_hh_num!E21)</f>
        <v>2164.8907876793601</v>
      </c>
      <c r="F21" s="95">
        <f>IF(RES_hh_fec!F21=0,0,1000000/0.086*RES_hh_fec!F21/RES_hh_num!F21)</f>
        <v>2149.1108064419204</v>
      </c>
      <c r="G21" s="95">
        <f>IF(RES_hh_fec!G21=0,0,1000000/0.086*RES_hh_fec!G21/RES_hh_num!G21)</f>
        <v>2158.0993824795237</v>
      </c>
      <c r="H21" s="95">
        <f>IF(RES_hh_fec!H21=0,0,1000000/0.086*RES_hh_fec!H21/RES_hh_num!H21)</f>
        <v>2135.8523921719097</v>
      </c>
      <c r="I21" s="95">
        <f>IF(RES_hh_fec!I21=0,0,1000000/0.086*RES_hh_fec!I21/RES_hh_num!I21)</f>
        <v>2119.5373952168102</v>
      </c>
      <c r="J21" s="95">
        <f>IF(RES_hh_fec!J21=0,0,1000000/0.086*RES_hh_fec!J21/RES_hh_num!J21)</f>
        <v>2081.2297171265122</v>
      </c>
      <c r="K21" s="95">
        <f>IF(RES_hh_fec!K21=0,0,1000000/0.086*RES_hh_fec!K21/RES_hh_num!K21)</f>
        <v>2055.441204069989</v>
      </c>
      <c r="L21" s="95">
        <f>IF(RES_hh_fec!L21=0,0,1000000/0.086*RES_hh_fec!L21/RES_hh_num!L21)</f>
        <v>2036.658264361279</v>
      </c>
      <c r="M21" s="95">
        <f>IF(RES_hh_fec!M21=0,0,1000000/0.086*RES_hh_fec!M21/RES_hh_num!M21)</f>
        <v>1966.7191002332363</v>
      </c>
      <c r="N21" s="95">
        <f>IF(RES_hh_fec!N21=0,0,1000000/0.086*RES_hh_fec!N21/RES_hh_num!N21)</f>
        <v>2060.561553932896</v>
      </c>
      <c r="O21" s="95">
        <f>IF(RES_hh_fec!O21=0,0,1000000/0.086*RES_hh_fec!O21/RES_hh_num!O21)</f>
        <v>1996.0086766147963</v>
      </c>
      <c r="P21" s="95">
        <f>IF(RES_hh_fec!P21=0,0,1000000/0.086*RES_hh_fec!P21/RES_hh_num!P21)</f>
        <v>1980.8080971541272</v>
      </c>
      <c r="Q21" s="95">
        <f>IF(RES_hh_fec!Q21=0,0,1000000/0.086*RES_hh_fec!Q21/RES_hh_num!Q21)</f>
        <v>1935.0584048687663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2685.6331100828115</v>
      </c>
      <c r="C22" s="95">
        <f>IF(RES_hh_fec!C22=0,0,1000000/0.086*RES_hh_fec!C22/RES_hh_num!C22)</f>
        <v>2660.1386346906597</v>
      </c>
      <c r="D22" s="95">
        <f>IF(RES_hh_fec!D22=0,0,1000000/0.086*RES_hh_fec!D22/RES_hh_num!D22)</f>
        <v>2695.8775023574549</v>
      </c>
      <c r="E22" s="95">
        <f>IF(RES_hh_fec!E22=0,0,1000000/0.086*RES_hh_fec!E22/RES_hh_num!E22)</f>
        <v>2678.2011384085204</v>
      </c>
      <c r="F22" s="95">
        <f>IF(RES_hh_fec!F22=0,0,1000000/0.086*RES_hh_fec!F22/RES_hh_num!F22)</f>
        <v>2701.3395124154677</v>
      </c>
      <c r="G22" s="95">
        <f>IF(RES_hh_fec!G22=0,0,1000000/0.086*RES_hh_fec!G22/RES_hh_num!G22)</f>
        <v>2697.6241279420319</v>
      </c>
      <c r="H22" s="95">
        <f>IF(RES_hh_fec!H22=0,0,1000000/0.086*RES_hh_fec!H22/RES_hh_num!H22)</f>
        <v>2669.8150542111957</v>
      </c>
      <c r="I22" s="95">
        <f>IF(RES_hh_fec!I22=0,0,1000000/0.086*RES_hh_fec!I22/RES_hh_num!I22)</f>
        <v>2649.4210163150406</v>
      </c>
      <c r="J22" s="95">
        <f>IF(RES_hh_fec!J22=0,0,1000000/0.086*RES_hh_fec!J22/RES_hh_num!J22)</f>
        <v>2601.5370324585733</v>
      </c>
      <c r="K22" s="95">
        <f>IF(RES_hh_fec!K22=0,0,1000000/0.086*RES_hh_fec!K22/RES_hh_num!K22)</f>
        <v>2638.5827011318447</v>
      </c>
      <c r="L22" s="95">
        <f>IF(RES_hh_fec!L22=0,0,1000000/0.086*RES_hh_fec!L22/RES_hh_num!L22)</f>
        <v>2477.9264091353189</v>
      </c>
      <c r="M22" s="95">
        <f>IF(RES_hh_fec!M22=0,0,1000000/0.086*RES_hh_fec!M22/RES_hh_num!M22)</f>
        <v>2519.5208414532617</v>
      </c>
      <c r="N22" s="95">
        <f>IF(RES_hh_fec!N22=0,0,1000000/0.086*RES_hh_fec!N22/RES_hh_num!N22)</f>
        <v>2486.8900190172048</v>
      </c>
      <c r="O22" s="95">
        <f>IF(RES_hh_fec!O22=0,0,1000000/0.086*RES_hh_fec!O22/RES_hh_num!O22)</f>
        <v>2463.8835063652468</v>
      </c>
      <c r="P22" s="95">
        <f>IF(RES_hh_fec!P22=0,0,1000000/0.086*RES_hh_fec!P22/RES_hh_num!P22)</f>
        <v>2434.6147556560318</v>
      </c>
      <c r="Q22" s="95">
        <f>IF(RES_hh_fec!Q22=0,0,1000000/0.086*RES_hh_fec!Q22/RES_hh_num!Q22)</f>
        <v>2384.7234625478009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0</v>
      </c>
      <c r="C24" s="95">
        <f>IF(RES_hh_fec!C24=0,0,1000000/0.086*RES_hh_fec!C24/RES_hh_num!C24)</f>
        <v>0</v>
      </c>
      <c r="D24" s="95">
        <f>IF(RES_hh_fec!D24=0,0,1000000/0.086*RES_hh_fec!D24/RES_hh_num!D24)</f>
        <v>0</v>
      </c>
      <c r="E24" s="95">
        <f>IF(RES_hh_fec!E24=0,0,1000000/0.086*RES_hh_fec!E24/RES_hh_num!E24)</f>
        <v>0</v>
      </c>
      <c r="F24" s="95">
        <f>IF(RES_hh_fec!F24=0,0,1000000/0.086*RES_hh_fec!F24/RES_hh_num!F24)</f>
        <v>0</v>
      </c>
      <c r="G24" s="95">
        <f>IF(RES_hh_fec!G24=0,0,1000000/0.086*RES_hh_fec!G24/RES_hh_num!G24)</f>
        <v>0</v>
      </c>
      <c r="H24" s="95">
        <f>IF(RES_hh_fec!H24=0,0,1000000/0.086*RES_hh_fec!H24/RES_hh_num!H24)</f>
        <v>0</v>
      </c>
      <c r="I24" s="95">
        <f>IF(RES_hh_fec!I24=0,0,1000000/0.086*RES_hh_fec!I24/RES_hh_num!I24)</f>
        <v>0</v>
      </c>
      <c r="J24" s="95">
        <f>IF(RES_hh_fec!J24=0,0,1000000/0.086*RES_hh_fec!J24/RES_hh_num!J24)</f>
        <v>0</v>
      </c>
      <c r="K24" s="95">
        <f>IF(RES_hh_fec!K24=0,0,1000000/0.086*RES_hh_fec!K24/RES_hh_num!K24)</f>
        <v>0</v>
      </c>
      <c r="L24" s="95">
        <f>IF(RES_hh_fec!L24=0,0,1000000/0.086*RES_hh_fec!L24/RES_hh_num!L24)</f>
        <v>0</v>
      </c>
      <c r="M24" s="95">
        <f>IF(RES_hh_fec!M24=0,0,1000000/0.086*RES_hh_fec!M24/RES_hh_num!M24)</f>
        <v>0</v>
      </c>
      <c r="N24" s="95">
        <f>IF(RES_hh_fec!N24=0,0,1000000/0.086*RES_hh_fec!N24/RES_hh_num!N24)</f>
        <v>0</v>
      </c>
      <c r="O24" s="95">
        <f>IF(RES_hh_fec!O24=0,0,1000000/0.086*RES_hh_fec!O24/RES_hh_num!O24)</f>
        <v>0</v>
      </c>
      <c r="P24" s="95">
        <f>IF(RES_hh_fec!P24=0,0,1000000/0.086*RES_hh_fec!P24/RES_hh_num!P24)</f>
        <v>0</v>
      </c>
      <c r="Q24" s="95">
        <f>IF(RES_hh_fec!Q24=0,0,1000000/0.086*RES_hh_fec!Q24/RES_hh_num!Q24)</f>
        <v>0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1839.1235385069945</v>
      </c>
      <c r="C25" s="22">
        <f>IF(RES_hh_fec!C25=0,0,1000000/0.086*RES_hh_fec!C25/RES_hh_num!C25)</f>
        <v>1944.9119309909984</v>
      </c>
      <c r="D25" s="22">
        <f>IF(RES_hh_fec!D25=0,0,1000000/0.086*RES_hh_fec!D25/RES_hh_num!D25)</f>
        <v>1871.0027953498864</v>
      </c>
      <c r="E25" s="22">
        <f>IF(RES_hh_fec!E25=0,0,1000000/0.086*RES_hh_fec!E25/RES_hh_num!E25)</f>
        <v>1840.7649564065207</v>
      </c>
      <c r="F25" s="22">
        <f>IF(RES_hh_fec!F25=0,0,1000000/0.086*RES_hh_fec!F25/RES_hh_num!F25)</f>
        <v>1868.5197770312332</v>
      </c>
      <c r="G25" s="22">
        <f>IF(RES_hh_fec!G25=0,0,1000000/0.086*RES_hh_fec!G25/RES_hh_num!G25)</f>
        <v>1888.6175190289659</v>
      </c>
      <c r="H25" s="22">
        <f>IF(RES_hh_fec!H25=0,0,1000000/0.086*RES_hh_fec!H25/RES_hh_num!H25)</f>
        <v>1973.6287953477565</v>
      </c>
      <c r="I25" s="22">
        <f>IF(RES_hh_fec!I25=0,0,1000000/0.086*RES_hh_fec!I25/RES_hh_num!I25)</f>
        <v>1915.6155980446786</v>
      </c>
      <c r="J25" s="22">
        <f>IF(RES_hh_fec!J25=0,0,1000000/0.086*RES_hh_fec!J25/RES_hh_num!J25)</f>
        <v>1857.867406142909</v>
      </c>
      <c r="K25" s="22">
        <f>IF(RES_hh_fec!K25=0,0,1000000/0.086*RES_hh_fec!K25/RES_hh_num!K25)</f>
        <v>1725.2736548954408</v>
      </c>
      <c r="L25" s="22">
        <f>IF(RES_hh_fec!L25=0,0,1000000/0.086*RES_hh_fec!L25/RES_hh_num!L25)</f>
        <v>1937.6353559554561</v>
      </c>
      <c r="M25" s="22">
        <f>IF(RES_hh_fec!M25=0,0,1000000/0.086*RES_hh_fec!M25/RES_hh_num!M25)</f>
        <v>1938.9208805323312</v>
      </c>
      <c r="N25" s="22">
        <f>IF(RES_hh_fec!N25=0,0,1000000/0.086*RES_hh_fec!N25/RES_hh_num!N25)</f>
        <v>1786.3163961108983</v>
      </c>
      <c r="O25" s="22">
        <f>IF(RES_hh_fec!O25=0,0,1000000/0.086*RES_hh_fec!O25/RES_hh_num!O25)</f>
        <v>1703.0646656174067</v>
      </c>
      <c r="P25" s="22">
        <f>IF(RES_hh_fec!P25=0,0,1000000/0.086*RES_hh_fec!P25/RES_hh_num!P25)</f>
        <v>1754.0728992338768</v>
      </c>
      <c r="Q25" s="22">
        <f>IF(RES_hh_fec!Q25=0,0,1000000/0.086*RES_hh_fec!Q25/RES_hh_num!Q25)</f>
        <v>1649.3253239666954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723.6723025373866</v>
      </c>
      <c r="C26" s="18">
        <f>IF(RES_hh_fec!C26=0,0,1000000/0.086*RES_hh_fec!C26/RES_hh_num!C26)</f>
        <v>726.62985132337894</v>
      </c>
      <c r="D26" s="18">
        <f>IF(RES_hh_fec!D26=0,0,1000000/0.086*RES_hh_fec!D26/RES_hh_num!D26)</f>
        <v>738.50509416061368</v>
      </c>
      <c r="E26" s="18">
        <f>IF(RES_hh_fec!E26=0,0,1000000/0.086*RES_hh_fec!E26/RES_hh_num!E26)</f>
        <v>749.5295696573113</v>
      </c>
      <c r="F26" s="18">
        <f>IF(RES_hh_fec!F26=0,0,1000000/0.086*RES_hh_fec!F26/RES_hh_num!F26)</f>
        <v>761.66412529204899</v>
      </c>
      <c r="G26" s="18">
        <f>IF(RES_hh_fec!G26=0,0,1000000/0.086*RES_hh_fec!G26/RES_hh_num!G26)</f>
        <v>769.21512667151637</v>
      </c>
      <c r="H26" s="18">
        <f>IF(RES_hh_fec!H26=0,0,1000000/0.086*RES_hh_fec!H26/RES_hh_num!H26)</f>
        <v>772.79668430259608</v>
      </c>
      <c r="I26" s="18">
        <f>IF(RES_hh_fec!I26=0,0,1000000/0.086*RES_hh_fec!I26/RES_hh_num!I26)</f>
        <v>781.91594003706416</v>
      </c>
      <c r="J26" s="18">
        <f>IF(RES_hh_fec!J26=0,0,1000000/0.086*RES_hh_fec!J26/RES_hh_num!J26)</f>
        <v>787.99772148201976</v>
      </c>
      <c r="K26" s="18">
        <f>IF(RES_hh_fec!K26=0,0,1000000/0.086*RES_hh_fec!K26/RES_hh_num!K26)</f>
        <v>795.70380374866545</v>
      </c>
      <c r="L26" s="18">
        <f>IF(RES_hh_fec!L26=0,0,1000000/0.086*RES_hh_fec!L26/RES_hh_num!L26)</f>
        <v>805.03104801105644</v>
      </c>
      <c r="M26" s="18">
        <f>IF(RES_hh_fec!M26=0,0,1000000/0.086*RES_hh_fec!M26/RES_hh_num!M26)</f>
        <v>809.08043596205596</v>
      </c>
      <c r="N26" s="18">
        <f>IF(RES_hh_fec!N26=0,0,1000000/0.086*RES_hh_fec!N26/RES_hh_num!N26)</f>
        <v>810.25565204243321</v>
      </c>
      <c r="O26" s="18">
        <f>IF(RES_hh_fec!O26=0,0,1000000/0.086*RES_hh_fec!O26/RES_hh_num!O26)</f>
        <v>813.97700547776071</v>
      </c>
      <c r="P26" s="18">
        <f>IF(RES_hh_fec!P26=0,0,1000000/0.086*RES_hh_fec!P26/RES_hh_num!P26)</f>
        <v>816.08906327488978</v>
      </c>
      <c r="Q26" s="18">
        <f>IF(RES_hh_fec!Q26=0,0,1000000/0.086*RES_hh_fec!Q26/RES_hh_num!Q26)</f>
        <v>809.02777363390828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1084.0764204910784</v>
      </c>
      <c r="C27" s="96">
        <f>IF(RES_hh_fec!C27=0,0,1000000/0.086*RES_hh_fec!C27/RES_hh_num!C27)</f>
        <v>1073.2579337382444</v>
      </c>
      <c r="D27" s="96">
        <f>IF(RES_hh_fec!D27=0,0,1000000/0.086*RES_hh_fec!D27/RES_hh_num!D27)</f>
        <v>1072.9912438693298</v>
      </c>
      <c r="E27" s="96">
        <f>IF(RES_hh_fec!E27=0,0,1000000/0.086*RES_hh_fec!E27/RES_hh_num!E27)</f>
        <v>1072.1158039343263</v>
      </c>
      <c r="F27" s="96">
        <f>IF(RES_hh_fec!F27=0,0,1000000/0.086*RES_hh_fec!F27/RES_hh_num!F27)</f>
        <v>1072.9728313068808</v>
      </c>
      <c r="G27" s="96">
        <f>IF(RES_hh_fec!G27=0,0,1000000/0.086*RES_hh_fec!G27/RES_hh_num!G27)</f>
        <v>1074.4704874462095</v>
      </c>
      <c r="H27" s="96">
        <f>IF(RES_hh_fec!H27=0,0,1000000/0.086*RES_hh_fec!H27/RES_hh_num!H27)</f>
        <v>1082.1121521452187</v>
      </c>
      <c r="I27" s="96">
        <f>IF(RES_hh_fec!I27=0,0,1000000/0.086*RES_hh_fec!I27/RES_hh_num!I27)</f>
        <v>1088.7799475059628</v>
      </c>
      <c r="J27" s="96">
        <f>IF(RES_hh_fec!J27=0,0,1000000/0.086*RES_hh_fec!J27/RES_hh_num!J27)</f>
        <v>1086.0353033623537</v>
      </c>
      <c r="K27" s="96">
        <f>IF(RES_hh_fec!K27=0,0,1000000/0.086*RES_hh_fec!K27/RES_hh_num!K27)</f>
        <v>1081.910974933086</v>
      </c>
      <c r="L27" s="96">
        <f>IF(RES_hh_fec!L27=0,0,1000000/0.086*RES_hh_fec!L27/RES_hh_num!L27)</f>
        <v>1125.3460494771202</v>
      </c>
      <c r="M27" s="96">
        <f>IF(RES_hh_fec!M27=0,0,1000000/0.086*RES_hh_fec!M27/RES_hh_num!M27)</f>
        <v>1096.9365330275223</v>
      </c>
      <c r="N27" s="96">
        <f>IF(RES_hh_fec!N27=0,0,1000000/0.086*RES_hh_fec!N27/RES_hh_num!N27)</f>
        <v>1090.0973932585425</v>
      </c>
      <c r="O27" s="96">
        <f>IF(RES_hh_fec!O27=0,0,1000000/0.086*RES_hh_fec!O27/RES_hh_num!O27)</f>
        <v>1044.1716084926054</v>
      </c>
      <c r="P27" s="96">
        <f>IF(RES_hh_fec!P27=0,0,1000000/0.086*RES_hh_fec!P27/RES_hh_num!P27)</f>
        <v>1051.1436978665624</v>
      </c>
      <c r="Q27" s="96">
        <f>IF(RES_hh_fec!Q27=0,0,1000000/0.086*RES_hh_fec!Q27/RES_hh_num!Q27)</f>
        <v>1018.1501589881779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1899.706438935516</v>
      </c>
      <c r="C28" s="95">
        <f>IF(RES_hh_fec!C28=0,0,1000000/0.086*RES_hh_fec!C28/RES_hh_num!C28)</f>
        <v>1910.9481269074474</v>
      </c>
      <c r="D28" s="95">
        <f>IF(RES_hh_fec!D28=0,0,1000000/0.086*RES_hh_fec!D28/RES_hh_num!D28)</f>
        <v>1960.7982100504069</v>
      </c>
      <c r="E28" s="95">
        <f>IF(RES_hh_fec!E28=0,0,1000000/0.086*RES_hh_fec!E28/RES_hh_num!E28)</f>
        <v>1707.6206479654224</v>
      </c>
      <c r="F28" s="95">
        <f>IF(RES_hh_fec!F28=0,0,1000000/0.086*RES_hh_fec!F28/RES_hh_num!F28)</f>
        <v>1906.9720166389573</v>
      </c>
      <c r="G28" s="95">
        <f>IF(RES_hh_fec!G28=0,0,1000000/0.086*RES_hh_fec!G28/RES_hh_num!G28)</f>
        <v>1990.2819598746778</v>
      </c>
      <c r="H28" s="95">
        <f>IF(RES_hh_fec!H28=0,0,1000000/0.086*RES_hh_fec!H28/RES_hh_num!H28)</f>
        <v>1814.024636764118</v>
      </c>
      <c r="I28" s="95">
        <f>IF(RES_hh_fec!I28=0,0,1000000/0.086*RES_hh_fec!I28/RES_hh_num!I28)</f>
        <v>1828.9756368017138</v>
      </c>
      <c r="J28" s="95">
        <f>IF(RES_hh_fec!J28=0,0,1000000/0.086*RES_hh_fec!J28/RES_hh_num!J28)</f>
        <v>1905.5153013825791</v>
      </c>
      <c r="K28" s="95">
        <f>IF(RES_hh_fec!K28=0,0,1000000/0.086*RES_hh_fec!K28/RES_hh_num!K28)</f>
        <v>1925.5691119154815</v>
      </c>
      <c r="L28" s="95">
        <f>IF(RES_hh_fec!L28=0,0,1000000/0.086*RES_hh_fec!L28/RES_hh_num!L28)</f>
        <v>1897.1860314040377</v>
      </c>
      <c r="M28" s="95">
        <f>IF(RES_hh_fec!M28=0,0,1000000/0.086*RES_hh_fec!M28/RES_hh_num!M28)</f>
        <v>1891.6800664830785</v>
      </c>
      <c r="N28" s="95">
        <f>IF(RES_hh_fec!N28=0,0,1000000/0.086*RES_hh_fec!N28/RES_hh_num!N28)</f>
        <v>1883.9091636804601</v>
      </c>
      <c r="O28" s="95">
        <f>IF(RES_hh_fec!O28=0,0,1000000/0.086*RES_hh_fec!O28/RES_hh_num!O28)</f>
        <v>1885.7626198251105</v>
      </c>
      <c r="P28" s="95">
        <f>IF(RES_hh_fec!P28=0,0,1000000/0.086*RES_hh_fec!P28/RES_hh_num!P28)</f>
        <v>1872.1186458274806</v>
      </c>
      <c r="Q28" s="95">
        <f>IF(RES_hh_fec!Q28=0,0,1000000/0.086*RES_hh_fec!Q28/RES_hh_num!Q28)</f>
        <v>1846.1905996470009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1461.3164826609898</v>
      </c>
      <c r="C29" s="95">
        <f>IF(RES_hh_fec!C29=0,0,1000000/0.086*RES_hh_fec!C29/RES_hh_num!C29)</f>
        <v>1442.1844388451411</v>
      </c>
      <c r="D29" s="95">
        <f>IF(RES_hh_fec!D29=0,0,1000000/0.086*RES_hh_fec!D29/RES_hh_num!D29)</f>
        <v>1498.5956619946792</v>
      </c>
      <c r="E29" s="95">
        <f>IF(RES_hh_fec!E29=0,0,1000000/0.086*RES_hh_fec!E29/RES_hh_num!E29)</f>
        <v>1483.6735102884547</v>
      </c>
      <c r="F29" s="95">
        <f>IF(RES_hh_fec!F29=0,0,1000000/0.086*RES_hh_fec!F29/RES_hh_num!F29)</f>
        <v>1466.8937291719781</v>
      </c>
      <c r="G29" s="95">
        <f>IF(RES_hh_fec!G29=0,0,1000000/0.086*RES_hh_fec!G29/RES_hh_num!G29)</f>
        <v>1460.3637548967758</v>
      </c>
      <c r="H29" s="95">
        <f>IF(RES_hh_fec!H29=0,0,1000000/0.086*RES_hh_fec!H29/RES_hh_num!H29)</f>
        <v>1465.8791235334359</v>
      </c>
      <c r="I29" s="95">
        <f>IF(RES_hh_fec!I29=0,0,1000000/0.086*RES_hh_fec!I29/RES_hh_num!I29)</f>
        <v>1438.4145491318959</v>
      </c>
      <c r="J29" s="95">
        <f>IF(RES_hh_fec!J29=0,0,1000000/0.086*RES_hh_fec!J29/RES_hh_num!J29)</f>
        <v>1495.6154618929336</v>
      </c>
      <c r="K29" s="95">
        <f>IF(RES_hh_fec!K29=0,0,1000000/0.086*RES_hh_fec!K29/RES_hh_num!K29)</f>
        <v>1450.8070058915455</v>
      </c>
      <c r="L29" s="95">
        <f>IF(RES_hh_fec!L29=0,0,1000000/0.086*RES_hh_fec!L29/RES_hh_num!L29)</f>
        <v>1489.4305406232438</v>
      </c>
      <c r="M29" s="95">
        <f>IF(RES_hh_fec!M29=0,0,1000000/0.086*RES_hh_fec!M29/RES_hh_num!M29)</f>
        <v>1453.8310480049863</v>
      </c>
      <c r="N29" s="95">
        <f>IF(RES_hh_fec!N29=0,0,1000000/0.086*RES_hh_fec!N29/RES_hh_num!N29)</f>
        <v>1445.7933560702197</v>
      </c>
      <c r="O29" s="95">
        <f>IF(RES_hh_fec!O29=0,0,1000000/0.086*RES_hh_fec!O29/RES_hh_num!O29)</f>
        <v>1444.7031745408012</v>
      </c>
      <c r="P29" s="95">
        <f>IF(RES_hh_fec!P29=0,0,1000000/0.086*RES_hh_fec!P29/RES_hh_num!P29)</f>
        <v>1429.4688256148381</v>
      </c>
      <c r="Q29" s="95">
        <f>IF(RES_hh_fec!Q29=0,0,1000000/0.086*RES_hh_fec!Q29/RES_hh_num!Q29)</f>
        <v>1408.3334157754314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1356.9370205854234</v>
      </c>
      <c r="C30" s="95">
        <f>IF(RES_hh_fec!C30=0,0,1000000/0.086*RES_hh_fec!C30/RES_hh_num!C30)</f>
        <v>1364.9622701750163</v>
      </c>
      <c r="D30" s="95">
        <f>IF(RES_hh_fec!D30=0,0,1000000/0.086*RES_hh_fec!D30/RES_hh_num!D30)</f>
        <v>1365.6821855927128</v>
      </c>
      <c r="E30" s="95">
        <f>IF(RES_hh_fec!E30=0,0,1000000/0.086*RES_hh_fec!E30/RES_hh_num!E30)</f>
        <v>1377.6966109078426</v>
      </c>
      <c r="F30" s="95">
        <f>IF(RES_hh_fec!F30=0,0,1000000/0.086*RES_hh_fec!F30/RES_hh_num!F30)</f>
        <v>1362.1157685812866</v>
      </c>
      <c r="G30" s="95">
        <f>IF(RES_hh_fec!G30=0,0,1000000/0.086*RES_hh_fec!G30/RES_hh_num!G30)</f>
        <v>1356.0519970833143</v>
      </c>
      <c r="H30" s="95">
        <f>IF(RES_hh_fec!H30=0,0,1000000/0.086*RES_hh_fec!H30/RES_hh_num!H30)</f>
        <v>1361.1733576156469</v>
      </c>
      <c r="I30" s="95">
        <f>IF(RES_hh_fec!I30=0,0,1000000/0.086*RES_hh_fec!I30/RES_hh_num!I30)</f>
        <v>1363.4158501723275</v>
      </c>
      <c r="J30" s="95">
        <f>IF(RES_hh_fec!J30=0,0,1000000/0.086*RES_hh_fec!J30/RES_hh_num!J30)</f>
        <v>1361.0820370268268</v>
      </c>
      <c r="K30" s="95">
        <f>IF(RES_hh_fec!K30=0,0,1000000/0.086*RES_hh_fec!K30/RES_hh_num!K30)</f>
        <v>1375.4079527587621</v>
      </c>
      <c r="L30" s="95">
        <f>IF(RES_hh_fec!L30=0,0,1000000/0.086*RES_hh_fec!L30/RES_hh_num!L30)</f>
        <v>1355.1267422401017</v>
      </c>
      <c r="M30" s="95">
        <f>IF(RES_hh_fec!M30=0,0,1000000/0.086*RES_hh_fec!M30/RES_hh_num!M30)</f>
        <v>1310.2542346280497</v>
      </c>
      <c r="N30" s="95">
        <f>IF(RES_hh_fec!N30=0,0,1000000/0.086*RES_hh_fec!N30/RES_hh_num!N30)</f>
        <v>1380.7442194612383</v>
      </c>
      <c r="O30" s="95">
        <f>IF(RES_hh_fec!O30=0,0,1000000/0.086*RES_hh_fec!O30/RES_hh_num!O30)</f>
        <v>1335.176763592108</v>
      </c>
      <c r="P30" s="95">
        <f>IF(RES_hh_fec!P30=0,0,1000000/0.086*RES_hh_fec!P30/RES_hh_num!P30)</f>
        <v>1331.3609589802079</v>
      </c>
      <c r="Q30" s="95">
        <f>IF(RES_hh_fec!Q30=0,0,1000000/0.086*RES_hh_fec!Q30/RES_hh_num!Q30)</f>
        <v>1306.5113954599881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1925.5712225197371</v>
      </c>
      <c r="L31" s="95">
        <f>IF(RES_hh_fec!L31=0,0,1000000/0.086*RES_hh_fec!L31/RES_hh_num!L31)</f>
        <v>1897.1832723612508</v>
      </c>
      <c r="M31" s="95">
        <f>IF(RES_hh_fec!M31=0,0,1000000/0.086*RES_hh_fec!M31/RES_hh_num!M31)</f>
        <v>1892.5087131238008</v>
      </c>
      <c r="N31" s="95">
        <f>IF(RES_hh_fec!N31=0,0,1000000/0.086*RES_hh_fec!N31/RES_hh_num!N31)</f>
        <v>1886.0075166847889</v>
      </c>
      <c r="O31" s="95">
        <f>IF(RES_hh_fec!O31=0,0,1000000/0.086*RES_hh_fec!O31/RES_hh_num!O31)</f>
        <v>1881.123516079685</v>
      </c>
      <c r="P31" s="95">
        <f>IF(RES_hh_fec!P31=0,0,1000000/0.086*RES_hh_fec!P31/RES_hh_num!P31)</f>
        <v>1874.2666662696588</v>
      </c>
      <c r="Q31" s="95">
        <f>IF(RES_hh_fec!Q31=0,0,1000000/0.086*RES_hh_fec!Q31/RES_hh_num!Q31)</f>
        <v>1852.1866350036637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773.66918268207621</v>
      </c>
      <c r="C32" s="18">
        <f>IF(RES_hh_fec!C32=0,0,1000000/0.086*RES_hh_fec!C32/RES_hh_num!C32)</f>
        <v>835.17828177654076</v>
      </c>
      <c r="D32" s="18">
        <f>IF(RES_hh_fec!D32=0,0,1000000/0.086*RES_hh_fec!D32/RES_hh_num!D32)</f>
        <v>796.84393183276029</v>
      </c>
      <c r="E32" s="18">
        <f>IF(RES_hh_fec!E32=0,0,1000000/0.086*RES_hh_fec!E32/RES_hh_num!E32)</f>
        <v>799.37590910821314</v>
      </c>
      <c r="F32" s="18">
        <f>IF(RES_hh_fec!F32=0,0,1000000/0.086*RES_hh_fec!F32/RES_hh_num!F32)</f>
        <v>792.16787467327822</v>
      </c>
      <c r="G32" s="18">
        <f>IF(RES_hh_fec!G32=0,0,1000000/0.086*RES_hh_fec!G32/RES_hh_num!G32)</f>
        <v>807.26105636606792</v>
      </c>
      <c r="H32" s="18">
        <f>IF(RES_hh_fec!H32=0,0,1000000/0.086*RES_hh_fec!H32/RES_hh_num!H32)</f>
        <v>860.95231483746034</v>
      </c>
      <c r="I32" s="18">
        <f>IF(RES_hh_fec!I32=0,0,1000000/0.086*RES_hh_fec!I32/RES_hh_num!I32)</f>
        <v>852.1131497166042</v>
      </c>
      <c r="J32" s="18">
        <f>IF(RES_hh_fec!J32=0,0,1000000/0.086*RES_hh_fec!J32/RES_hh_num!J32)</f>
        <v>835.83246313067752</v>
      </c>
      <c r="K32" s="18">
        <f>IF(RES_hh_fec!K32=0,0,1000000/0.086*RES_hh_fec!K32/RES_hh_num!K32)</f>
        <v>819.09822218365014</v>
      </c>
      <c r="L32" s="18">
        <f>IF(RES_hh_fec!L32=0,0,1000000/0.086*RES_hh_fec!L32/RES_hh_num!L32)</f>
        <v>880.00307429309066</v>
      </c>
      <c r="M32" s="18">
        <f>IF(RES_hh_fec!M32=0,0,1000000/0.086*RES_hh_fec!M32/RES_hh_num!M32)</f>
        <v>891.02087420795692</v>
      </c>
      <c r="N32" s="18">
        <f>IF(RES_hh_fec!N32=0,0,1000000/0.086*RES_hh_fec!N32/RES_hh_num!N32)</f>
        <v>854.72104034561232</v>
      </c>
      <c r="O32" s="18">
        <f>IF(RES_hh_fec!O32=0,0,1000000/0.086*RES_hh_fec!O32/RES_hh_num!O32)</f>
        <v>809.65052195667943</v>
      </c>
      <c r="P32" s="18">
        <f>IF(RES_hh_fec!P32=0,0,1000000/0.086*RES_hh_fec!P32/RES_hh_num!P32)</f>
        <v>832.370121052184</v>
      </c>
      <c r="Q32" s="18">
        <f>IF(RES_hh_fec!Q32=0,0,1000000/0.086*RES_hh_fec!Q32/RES_hh_num!Q32)</f>
        <v>798.64163317539737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4275.4312215228001</v>
      </c>
      <c r="C3" s="100">
        <f>IF(RES_hh_tes!C3=0,0,1000000/0.086*RES_hh_tes!C3/RES_hh_num!C3)</f>
        <v>4601.1351021317623</v>
      </c>
      <c r="D3" s="100">
        <f>IF(RES_hh_tes!D3=0,0,1000000/0.086*RES_hh_tes!D3/RES_hh_num!D3)</f>
        <v>4647.3167172048188</v>
      </c>
      <c r="E3" s="100">
        <f>IF(RES_hh_tes!E3=0,0,1000000/0.086*RES_hh_tes!E3/RES_hh_num!E3)</f>
        <v>4914.8739320543154</v>
      </c>
      <c r="F3" s="100">
        <f>IF(RES_hh_tes!F3=0,0,1000000/0.086*RES_hh_tes!F3/RES_hh_num!F3)</f>
        <v>5120.3167313421409</v>
      </c>
      <c r="G3" s="100">
        <f>IF(RES_hh_tes!G3=0,0,1000000/0.086*RES_hh_tes!G3/RES_hh_num!G3)</f>
        <v>5272.4018312153057</v>
      </c>
      <c r="H3" s="100">
        <f>IF(RES_hh_tes!H3=0,0,1000000/0.086*RES_hh_tes!H3/RES_hh_num!H3)</f>
        <v>5476.253571011619</v>
      </c>
      <c r="I3" s="100">
        <f>IF(RES_hh_tes!I3=0,0,1000000/0.086*RES_hh_tes!I3/RES_hh_num!I3)</f>
        <v>5369.2080785645712</v>
      </c>
      <c r="J3" s="100">
        <f>IF(RES_hh_tes!J3=0,0,1000000/0.086*RES_hh_tes!J3/RES_hh_num!J3)</f>
        <v>5148.0608192749096</v>
      </c>
      <c r="K3" s="100">
        <f>IF(RES_hh_tes!K3=0,0,1000000/0.086*RES_hh_tes!K3/RES_hh_num!K3)</f>
        <v>5168.7055741168324</v>
      </c>
      <c r="L3" s="100">
        <f>IF(RES_hh_tes!L3=0,0,1000000/0.086*RES_hh_tes!L3/RES_hh_num!L3)</f>
        <v>5650.68669247446</v>
      </c>
      <c r="M3" s="100">
        <f>IF(RES_hh_tes!M3=0,0,1000000/0.086*RES_hh_tes!M3/RES_hh_num!M3)</f>
        <v>5111.6774606215886</v>
      </c>
      <c r="N3" s="100">
        <f>IF(RES_hh_tes!N3=0,0,1000000/0.086*RES_hh_tes!N3/RES_hh_num!N3)</f>
        <v>5018.3091431839985</v>
      </c>
      <c r="O3" s="100">
        <f>IF(RES_hh_tes!O3=0,0,1000000/0.086*RES_hh_tes!O3/RES_hh_num!O3)</f>
        <v>4703.2372030669594</v>
      </c>
      <c r="P3" s="100">
        <f>IF(RES_hh_tes!P3=0,0,1000000/0.086*RES_hh_tes!P3/RES_hh_num!P3)</f>
        <v>4766.2429094735917</v>
      </c>
      <c r="Q3" s="100">
        <f>IF(RES_hh_tes!Q3=0,0,1000000/0.086*RES_hh_tes!Q3/RES_hh_num!Q3)</f>
        <v>4795.5176274450259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2495.4111557149431</v>
      </c>
      <c r="C4" s="96">
        <f>IF(RES_hh_tes!C4=0,0,1000000/0.086*RES_hh_tes!C4/RES_hh_num!C4)</f>
        <v>2754.4603038782952</v>
      </c>
      <c r="D4" s="96">
        <f>IF(RES_hh_tes!D4=0,0,1000000/0.086*RES_hh_tes!D4/RES_hh_num!D4)</f>
        <v>2787.4149499056552</v>
      </c>
      <c r="E4" s="96">
        <f>IF(RES_hh_tes!E4=0,0,1000000/0.086*RES_hh_tes!E4/RES_hh_num!E4)</f>
        <v>3026.1218601146761</v>
      </c>
      <c r="F4" s="96">
        <f>IF(RES_hh_tes!F4=0,0,1000000/0.086*RES_hh_tes!F4/RES_hh_num!F4)</f>
        <v>3191.7472218290959</v>
      </c>
      <c r="G4" s="96">
        <f>IF(RES_hh_tes!G4=0,0,1000000/0.086*RES_hh_tes!G4/RES_hh_num!G4)</f>
        <v>3294.7201172623709</v>
      </c>
      <c r="H4" s="96">
        <f>IF(RES_hh_tes!H4=0,0,1000000/0.086*RES_hh_tes!H4/RES_hh_num!H4)</f>
        <v>3411.4454122807128</v>
      </c>
      <c r="I4" s="96">
        <f>IF(RES_hh_tes!I4=0,0,1000000/0.086*RES_hh_tes!I4/RES_hh_num!I4)</f>
        <v>3273.8368392897482</v>
      </c>
      <c r="J4" s="96">
        <f>IF(RES_hh_tes!J4=0,0,1000000/0.086*RES_hh_tes!J4/RES_hh_num!J4)</f>
        <v>3020.5296425054812</v>
      </c>
      <c r="K4" s="96">
        <f>IF(RES_hh_tes!K4=0,0,1000000/0.086*RES_hh_tes!K4/RES_hh_num!K4)</f>
        <v>3026.511905493845</v>
      </c>
      <c r="L4" s="96">
        <f>IF(RES_hh_tes!L4=0,0,1000000/0.086*RES_hh_tes!L4/RES_hh_num!L4)</f>
        <v>3426.4203601333784</v>
      </c>
      <c r="M4" s="96">
        <f>IF(RES_hh_tes!M4=0,0,1000000/0.086*RES_hh_tes!M4/RES_hh_num!M4)</f>
        <v>2863.1099791326556</v>
      </c>
      <c r="N4" s="96">
        <f>IF(RES_hh_tes!N4=0,0,1000000/0.086*RES_hh_tes!N4/RES_hh_num!N4)</f>
        <v>2773.2882924566356</v>
      </c>
      <c r="O4" s="96">
        <f>IF(RES_hh_tes!O4=0,0,1000000/0.086*RES_hh_tes!O4/RES_hh_num!O4)</f>
        <v>2504.4401626907907</v>
      </c>
      <c r="P4" s="96">
        <f>IF(RES_hh_tes!P4=0,0,1000000/0.086*RES_hh_tes!P4/RES_hh_num!P4)</f>
        <v>2524.2499090485594</v>
      </c>
      <c r="Q4" s="96">
        <f>IF(RES_hh_tes!Q4=0,0,1000000/0.086*RES_hh_tes!Q4/RES_hh_num!Q4)</f>
        <v>2586.1439031873338</v>
      </c>
    </row>
    <row r="5" spans="1:17" ht="12" customHeight="1" x14ac:dyDescent="0.25">
      <c r="A5" s="87" t="s">
        <v>58</v>
      </c>
      <c r="B5" s="95">
        <f>IF(RES_hh_tes!B5=0,0,1000000/0.086*RES_hh_tes!B5/RES_hh_num!B5)</f>
        <v>2425.4041057504187</v>
      </c>
      <c r="C5" s="95">
        <f>IF(RES_hh_tes!C5=0,0,1000000/0.086*RES_hh_tes!C5/RES_hh_num!C5)</f>
        <v>2641.1383266596026</v>
      </c>
      <c r="D5" s="95">
        <f>IF(RES_hh_tes!D5=0,0,1000000/0.086*RES_hh_tes!D5/RES_hh_num!D5)</f>
        <v>2824.7608806922249</v>
      </c>
      <c r="E5" s="95">
        <f>IF(RES_hh_tes!E5=0,0,1000000/0.086*RES_hh_tes!E5/RES_hh_num!E5)</f>
        <v>2557.0375043219074</v>
      </c>
      <c r="F5" s="95">
        <f>IF(RES_hh_tes!F5=0,0,1000000/0.086*RES_hh_tes!F5/RES_hh_num!F5)</f>
        <v>3078.176180684919</v>
      </c>
      <c r="G5" s="95">
        <f>IF(RES_hh_tes!G5=0,0,1000000/0.086*RES_hh_tes!G5/RES_hh_num!G5)</f>
        <v>3173.259333493439</v>
      </c>
      <c r="H5" s="95">
        <f>IF(RES_hh_tes!H5=0,0,1000000/0.086*RES_hh_tes!H5/RES_hh_num!H5)</f>
        <v>3221.5711769188133</v>
      </c>
      <c r="I5" s="95">
        <f>IF(RES_hh_tes!I5=0,0,1000000/0.086*RES_hh_tes!I5/RES_hh_num!I5)</f>
        <v>2797.6380845535632</v>
      </c>
      <c r="J5" s="95">
        <f>IF(RES_hh_tes!J5=0,0,1000000/0.086*RES_hh_tes!J5/RES_hh_num!J5)</f>
        <v>2771.3857150348713</v>
      </c>
      <c r="K5" s="95">
        <f>IF(RES_hh_tes!K5=0,0,1000000/0.086*RES_hh_tes!K5/RES_hh_num!K5)</f>
        <v>2839.4400485846982</v>
      </c>
      <c r="L5" s="95">
        <f>IF(RES_hh_tes!L5=0,0,1000000/0.086*RES_hh_tes!L5/RES_hh_num!L5)</f>
        <v>3027.6742288965079</v>
      </c>
      <c r="M5" s="95">
        <f>IF(RES_hh_tes!M5=0,0,1000000/0.086*RES_hh_tes!M5/RES_hh_num!M5)</f>
        <v>2598.571991616926</v>
      </c>
      <c r="N5" s="95">
        <f>IF(RES_hh_tes!N5=0,0,1000000/0.086*RES_hh_tes!N5/RES_hh_num!N5)</f>
        <v>2478.5176233960497</v>
      </c>
      <c r="O5" s="95">
        <f>IF(RES_hh_tes!O5=0,0,1000000/0.086*RES_hh_tes!O5/RES_hh_num!O5)</f>
        <v>2350.2961153597967</v>
      </c>
      <c r="P5" s="95">
        <f>IF(RES_hh_tes!P5=0,0,1000000/0.086*RES_hh_tes!P5/RES_hh_num!P5)</f>
        <v>2313.676447593904</v>
      </c>
      <c r="Q5" s="95">
        <f>IF(RES_hh_tes!Q5=0,0,1000000/0.086*RES_hh_tes!Q5/RES_hh_num!Q5)</f>
        <v>2426.9658797306779</v>
      </c>
    </row>
    <row r="6" spans="1:17" ht="12" customHeight="1" x14ac:dyDescent="0.25">
      <c r="A6" s="87" t="s">
        <v>84</v>
      </c>
      <c r="B6" s="95">
        <f>IF(RES_hh_tes!B6=0,0,1000000/0.086*RES_hh_tes!B6/RES_hh_num!B6)</f>
        <v>2425.406106553894</v>
      </c>
      <c r="C6" s="95">
        <f>IF(RES_hh_tes!C6=0,0,1000000/0.086*RES_hh_tes!C6/RES_hh_num!C6)</f>
        <v>2570.5977329454799</v>
      </c>
      <c r="D6" s="95">
        <f>IF(RES_hh_tes!D6=0,0,1000000/0.086*RES_hh_tes!D6/RES_hh_num!D6)</f>
        <v>2652.0421578456776</v>
      </c>
      <c r="E6" s="95">
        <f>IF(RES_hh_tes!E6=0,0,1000000/0.086*RES_hh_tes!E6/RES_hh_num!E6)</f>
        <v>2887.4686557612158</v>
      </c>
      <c r="F6" s="95">
        <f>IF(RES_hh_tes!F6=0,0,1000000/0.086*RES_hh_tes!F6/RES_hh_num!F6)</f>
        <v>3038.6857607692677</v>
      </c>
      <c r="G6" s="95">
        <f>IF(RES_hh_tes!G6=0,0,1000000/0.086*RES_hh_tes!G6/RES_hh_num!G6)</f>
        <v>3113.4338099416077</v>
      </c>
      <c r="H6" s="95">
        <f>IF(RES_hh_tes!H6=0,0,1000000/0.086*RES_hh_tes!H6/RES_hh_num!H6)</f>
        <v>3137.7176622956426</v>
      </c>
      <c r="I6" s="95">
        <f>IF(RES_hh_tes!I6=0,0,1000000/0.086*RES_hh_tes!I6/RES_hh_num!I6)</f>
        <v>3081.4007413566615</v>
      </c>
      <c r="J6" s="95">
        <f>IF(RES_hh_tes!J6=0,0,1000000/0.086*RES_hh_tes!J6/RES_hh_num!J6)</f>
        <v>2957.2761367404196</v>
      </c>
      <c r="K6" s="95">
        <f>IF(RES_hh_tes!K6=0,0,1000000/0.086*RES_hh_tes!K6/RES_hh_num!K6)</f>
        <v>3016.5772867494061</v>
      </c>
      <c r="L6" s="95">
        <f>IF(RES_hh_tes!L6=0,0,1000000/0.086*RES_hh_tes!L6/RES_hh_num!L6)</f>
        <v>3156.6137261368026</v>
      </c>
      <c r="M6" s="95">
        <f>IF(RES_hh_tes!M6=0,0,1000000/0.086*RES_hh_tes!M6/RES_hh_num!M6)</f>
        <v>2708.5641753914824</v>
      </c>
      <c r="N6" s="95">
        <f>IF(RES_hh_tes!N6=0,0,1000000/0.086*RES_hh_tes!N6/RES_hh_num!N6)</f>
        <v>2647.5345089262528</v>
      </c>
      <c r="O6" s="95">
        <f>IF(RES_hh_tes!O6=0,0,1000000/0.086*RES_hh_tes!O6/RES_hh_num!O6)</f>
        <v>2496.2586620733318</v>
      </c>
      <c r="P6" s="95">
        <f>IF(RES_hh_tes!P6=0,0,1000000/0.086*RES_hh_tes!P6/RES_hh_num!P6)</f>
        <v>2464.0471322246822</v>
      </c>
      <c r="Q6" s="95">
        <f>IF(RES_hh_tes!Q6=0,0,1000000/0.086*RES_hh_tes!Q6/RES_hh_num!Q6)</f>
        <v>2579.319915523155</v>
      </c>
    </row>
    <row r="7" spans="1:17" ht="12" customHeight="1" x14ac:dyDescent="0.25">
      <c r="A7" s="87" t="s">
        <v>110</v>
      </c>
      <c r="B7" s="95">
        <f>IF(RES_hh_tes!B7=0,0,1000000/0.086*RES_hh_tes!B7/RES_hh_num!B7)</f>
        <v>2425.4069140674492</v>
      </c>
      <c r="C7" s="95">
        <f>IF(RES_hh_tes!C7=0,0,1000000/0.086*RES_hh_tes!C7/RES_hh_num!C7)</f>
        <v>2569.9045292354067</v>
      </c>
      <c r="D7" s="95">
        <f>IF(RES_hh_tes!D7=0,0,1000000/0.086*RES_hh_tes!D7/RES_hh_num!D7)</f>
        <v>2562.0976750373802</v>
      </c>
      <c r="E7" s="95">
        <f>IF(RES_hh_tes!E7=0,0,1000000/0.086*RES_hh_tes!E7/RES_hh_num!E7)</f>
        <v>2916.9965315400095</v>
      </c>
      <c r="F7" s="95">
        <f>IF(RES_hh_tes!F7=0,0,1000000/0.086*RES_hh_tes!F7/RES_hh_num!F7)</f>
        <v>3308.6053319238704</v>
      </c>
      <c r="G7" s="95">
        <f>IF(RES_hh_tes!G7=0,0,1000000/0.086*RES_hh_tes!G7/RES_hh_num!G7)</f>
        <v>3251.8508449417814</v>
      </c>
      <c r="H7" s="95">
        <f>IF(RES_hh_tes!H7=0,0,1000000/0.086*RES_hh_tes!H7/RES_hh_num!H7)</f>
        <v>3152.1555292894814</v>
      </c>
      <c r="I7" s="95">
        <f>IF(RES_hh_tes!I7=0,0,1000000/0.086*RES_hh_tes!I7/RES_hh_num!I7)</f>
        <v>3053.8454316251305</v>
      </c>
      <c r="J7" s="95">
        <f>IF(RES_hh_tes!J7=0,0,1000000/0.086*RES_hh_tes!J7/RES_hh_num!J7)</f>
        <v>2880.6046857123019</v>
      </c>
      <c r="K7" s="95">
        <f>IF(RES_hh_tes!K7=0,0,1000000/0.086*RES_hh_tes!K7/RES_hh_num!K7)</f>
        <v>2934.2027906451872</v>
      </c>
      <c r="L7" s="95">
        <f>IF(RES_hh_tes!L7=0,0,1000000/0.086*RES_hh_tes!L7/RES_hh_num!L7)</f>
        <v>3194.7332178580491</v>
      </c>
      <c r="M7" s="95">
        <f>IF(RES_hh_tes!M7=0,0,1000000/0.086*RES_hh_tes!M7/RES_hh_num!M7)</f>
        <v>2657.1089441912336</v>
      </c>
      <c r="N7" s="95">
        <f>IF(RES_hh_tes!N7=0,0,1000000/0.086*RES_hh_tes!N7/RES_hh_num!N7)</f>
        <v>2590.1359188054039</v>
      </c>
      <c r="O7" s="95">
        <f>IF(RES_hh_tes!O7=0,0,1000000/0.086*RES_hh_tes!O7/RES_hh_num!O7)</f>
        <v>2465.1313845206378</v>
      </c>
      <c r="P7" s="95">
        <f>IF(RES_hh_tes!P7=0,0,1000000/0.086*RES_hh_tes!P7/RES_hh_num!P7)</f>
        <v>2443.2503710075698</v>
      </c>
      <c r="Q7" s="95">
        <f>IF(RES_hh_tes!Q7=0,0,1000000/0.086*RES_hh_tes!Q7/RES_hh_num!Q7)</f>
        <v>2584.5565426344842</v>
      </c>
    </row>
    <row r="8" spans="1:17" ht="12" customHeight="1" x14ac:dyDescent="0.25">
      <c r="A8" s="87" t="s">
        <v>109</v>
      </c>
      <c r="B8" s="95">
        <f>IF(RES_hh_tes!B8=0,0,1000000/0.086*RES_hh_tes!B8/RES_hh_num!B8)</f>
        <v>2425.4069268889652</v>
      </c>
      <c r="C8" s="95">
        <f>IF(RES_hh_tes!C8=0,0,1000000/0.086*RES_hh_tes!C8/RES_hh_num!C8)</f>
        <v>2599.2102398520133</v>
      </c>
      <c r="D8" s="95">
        <f>IF(RES_hh_tes!D8=0,0,1000000/0.086*RES_hh_tes!D8/RES_hh_num!D8)</f>
        <v>2796.9968158942502</v>
      </c>
      <c r="E8" s="95">
        <f>IF(RES_hh_tes!E8=0,0,1000000/0.086*RES_hh_tes!E8/RES_hh_num!E8)</f>
        <v>3020.5213259878497</v>
      </c>
      <c r="F8" s="95">
        <f>IF(RES_hh_tes!F8=0,0,1000000/0.086*RES_hh_tes!F8/RES_hh_num!F8)</f>
        <v>2966.7824315490925</v>
      </c>
      <c r="G8" s="95">
        <f>IF(RES_hh_tes!G8=0,0,1000000/0.086*RES_hh_tes!G8/RES_hh_num!G8)</f>
        <v>3151.3730426627089</v>
      </c>
      <c r="H8" s="95">
        <f>IF(RES_hh_tes!H8=0,0,1000000/0.086*RES_hh_tes!H8/RES_hh_num!H8)</f>
        <v>3258.9702657474832</v>
      </c>
      <c r="I8" s="95">
        <f>IF(RES_hh_tes!I8=0,0,1000000/0.086*RES_hh_tes!I8/RES_hh_num!I8)</f>
        <v>3210.9558217262838</v>
      </c>
      <c r="J8" s="95">
        <f>IF(RES_hh_tes!J8=0,0,1000000/0.086*RES_hh_tes!J8/RES_hh_num!J8)</f>
        <v>2922.6827863219487</v>
      </c>
      <c r="K8" s="95">
        <f>IF(RES_hh_tes!K8=0,0,1000000/0.086*RES_hh_tes!K8/RES_hh_num!K8)</f>
        <v>2951.3943876722433</v>
      </c>
      <c r="L8" s="95">
        <f>IF(RES_hh_tes!L8=0,0,1000000/0.086*RES_hh_tes!L8/RES_hh_num!L8)</f>
        <v>3357.8935245403632</v>
      </c>
      <c r="M8" s="95">
        <f>IF(RES_hh_tes!M8=0,0,1000000/0.086*RES_hh_tes!M8/RES_hh_num!M8)</f>
        <v>2719.4613540928476</v>
      </c>
      <c r="N8" s="95">
        <f>IF(RES_hh_tes!N8=0,0,1000000/0.086*RES_hh_tes!N8/RES_hh_num!N8)</f>
        <v>2651.628257583749</v>
      </c>
      <c r="O8" s="95">
        <f>IF(RES_hh_tes!O8=0,0,1000000/0.086*RES_hh_tes!O8/RES_hh_num!O8)</f>
        <v>2487.4589853257776</v>
      </c>
      <c r="P8" s="95">
        <f>IF(RES_hh_tes!P8=0,0,1000000/0.086*RES_hh_tes!P8/RES_hh_num!P8)</f>
        <v>2442.3991990337554</v>
      </c>
      <c r="Q8" s="95">
        <f>IF(RES_hh_tes!Q8=0,0,1000000/0.086*RES_hh_tes!Q8/RES_hh_num!Q8)</f>
        <v>2539.4826013579041</v>
      </c>
    </row>
    <row r="9" spans="1:17" ht="12" customHeight="1" x14ac:dyDescent="0.25">
      <c r="A9" s="87" t="s">
        <v>55</v>
      </c>
      <c r="B9" s="95">
        <f>IF(RES_hh_tes!B9=0,0,1000000/0.086*RES_hh_tes!B9/RES_hh_num!B9)</f>
        <v>2425.4065953742788</v>
      </c>
      <c r="C9" s="95">
        <f>IF(RES_hh_tes!C9=0,0,1000000/0.086*RES_hh_tes!C9/RES_hh_num!C9)</f>
        <v>2566.8689167914049</v>
      </c>
      <c r="D9" s="95">
        <f>IF(RES_hh_tes!D9=0,0,1000000/0.086*RES_hh_tes!D9/RES_hh_num!D9)</f>
        <v>2645.3079750472907</v>
      </c>
      <c r="E9" s="95">
        <f>IF(RES_hh_tes!E9=0,0,1000000/0.086*RES_hh_tes!E9/RES_hh_num!E9)</f>
        <v>2879.5310323116564</v>
      </c>
      <c r="F9" s="95">
        <f>IF(RES_hh_tes!F9=0,0,1000000/0.086*RES_hh_tes!F9/RES_hh_num!F9)</f>
        <v>3036.992832437496</v>
      </c>
      <c r="G9" s="95">
        <f>IF(RES_hh_tes!G9=0,0,1000000/0.086*RES_hh_tes!G9/RES_hh_num!G9)</f>
        <v>3112.1925965615819</v>
      </c>
      <c r="H9" s="95">
        <f>IF(RES_hh_tes!H9=0,0,1000000/0.086*RES_hh_tes!H9/RES_hh_num!H9)</f>
        <v>3132.322806722274</v>
      </c>
      <c r="I9" s="95">
        <f>IF(RES_hh_tes!I9=0,0,1000000/0.086*RES_hh_tes!I9/RES_hh_num!I9)</f>
        <v>3071.4537570324842</v>
      </c>
      <c r="J9" s="95">
        <f>IF(RES_hh_tes!J9=0,0,1000000/0.086*RES_hh_tes!J9/RES_hh_num!J9)</f>
        <v>2880.8178625712485</v>
      </c>
      <c r="K9" s="95">
        <f>IF(RES_hh_tes!K9=0,0,1000000/0.086*RES_hh_tes!K9/RES_hh_num!K9)</f>
        <v>3097.2644255875598</v>
      </c>
      <c r="L9" s="95">
        <f>IF(RES_hh_tes!L9=0,0,1000000/0.086*RES_hh_tes!L9/RES_hh_num!L9)</f>
        <v>3181.7395351380933</v>
      </c>
      <c r="M9" s="95">
        <f>IF(RES_hh_tes!M9=0,0,1000000/0.086*RES_hh_tes!M9/RES_hh_num!M9)</f>
        <v>2727.1836371843492</v>
      </c>
      <c r="N9" s="95">
        <f>IF(RES_hh_tes!N9=0,0,1000000/0.086*RES_hh_tes!N9/RES_hh_num!N9)</f>
        <v>2643.7409474667861</v>
      </c>
      <c r="O9" s="95">
        <f>IF(RES_hh_tes!O9=0,0,1000000/0.086*RES_hh_tes!O9/RES_hh_num!O9)</f>
        <v>2472.0731368235502</v>
      </c>
      <c r="P9" s="95">
        <f>IF(RES_hh_tes!P9=0,0,1000000/0.086*RES_hh_tes!P9/RES_hh_num!P9)</f>
        <v>2419.6366360039224</v>
      </c>
      <c r="Q9" s="95">
        <f>IF(RES_hh_tes!Q9=0,0,1000000/0.086*RES_hh_tes!Q9/RES_hh_num!Q9)</f>
        <v>2511.5404295663407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3525.7446596250902</v>
      </c>
      <c r="H10" s="95">
        <f>IF(RES_hh_tes!H10=0,0,1000000/0.086*RES_hh_tes!H10/RES_hh_num!H10)</f>
        <v>3508.2673800956818</v>
      </c>
      <c r="I10" s="95">
        <f>IF(RES_hh_tes!I10=0,0,1000000/0.086*RES_hh_tes!I10/RES_hh_num!I10)</f>
        <v>3402.110762067407</v>
      </c>
      <c r="J10" s="95">
        <f>IF(RES_hh_tes!J10=0,0,1000000/0.086*RES_hh_tes!J10/RES_hh_num!J10)</f>
        <v>3140.8808312319879</v>
      </c>
      <c r="K10" s="95">
        <f>IF(RES_hh_tes!K10=0,0,1000000/0.086*RES_hh_tes!K10/RES_hh_num!K10)</f>
        <v>3214.496645533985</v>
      </c>
      <c r="L10" s="95">
        <f>IF(RES_hh_tes!L10=0,0,1000000/0.086*RES_hh_tes!L10/RES_hh_num!L10)</f>
        <v>3469.5632017145276</v>
      </c>
      <c r="M10" s="95">
        <f>IF(RES_hh_tes!M10=0,0,1000000/0.086*RES_hh_tes!M10/RES_hh_num!M10)</f>
        <v>2855.4401836854172</v>
      </c>
      <c r="N10" s="95">
        <f>IF(RES_hh_tes!N10=0,0,1000000/0.086*RES_hh_tes!N10/RES_hh_num!N10)</f>
        <v>2757.3755351467498</v>
      </c>
      <c r="O10" s="95">
        <f>IF(RES_hh_tes!O10=0,0,1000000/0.086*RES_hh_tes!O10/RES_hh_num!O10)</f>
        <v>2570.8157268637733</v>
      </c>
      <c r="P10" s="95">
        <f>IF(RES_hh_tes!P10=0,0,1000000/0.086*RES_hh_tes!P10/RES_hh_num!P10)</f>
        <v>2510.7900090599492</v>
      </c>
      <c r="Q10" s="95">
        <f>IF(RES_hh_tes!Q10=0,0,1000000/0.086*RES_hh_tes!Q10/RES_hh_num!Q10)</f>
        <v>2608.1527562791707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0</v>
      </c>
      <c r="C11" s="95">
        <f>IF(RES_hh_tes!C11=0,0,1000000/0.086*RES_hh_tes!C11/RES_hh_num!C11)</f>
        <v>0</v>
      </c>
      <c r="D11" s="95">
        <f>IF(RES_hh_tes!D11=0,0,1000000/0.086*RES_hh_tes!D11/RES_hh_num!D11)</f>
        <v>0</v>
      </c>
      <c r="E11" s="95">
        <f>IF(RES_hh_tes!E11=0,0,1000000/0.086*RES_hh_tes!E11/RES_hh_num!E11)</f>
        <v>0</v>
      </c>
      <c r="F11" s="95">
        <f>IF(RES_hh_tes!F11=0,0,1000000/0.086*RES_hh_tes!F11/RES_hh_num!F11)</f>
        <v>0</v>
      </c>
      <c r="G11" s="95">
        <f>IF(RES_hh_tes!G11=0,0,1000000/0.086*RES_hh_tes!G11/RES_hh_num!G11)</f>
        <v>0</v>
      </c>
      <c r="H11" s="95">
        <f>IF(RES_hh_tes!H11=0,0,1000000/0.086*RES_hh_tes!H11/RES_hh_num!H11)</f>
        <v>0</v>
      </c>
      <c r="I11" s="95">
        <f>IF(RES_hh_tes!I11=0,0,1000000/0.086*RES_hh_tes!I11/RES_hh_num!I11)</f>
        <v>0</v>
      </c>
      <c r="J11" s="95">
        <f>IF(RES_hh_tes!J11=0,0,1000000/0.086*RES_hh_tes!J11/RES_hh_num!J11)</f>
        <v>0</v>
      </c>
      <c r="K11" s="95">
        <f>IF(RES_hh_tes!K11=0,0,1000000/0.086*RES_hh_tes!K11/RES_hh_num!K11)</f>
        <v>0</v>
      </c>
      <c r="L11" s="95">
        <f>IF(RES_hh_tes!L11=0,0,1000000/0.086*RES_hh_tes!L11/RES_hh_num!L11)</f>
        <v>0</v>
      </c>
      <c r="M11" s="95">
        <f>IF(RES_hh_tes!M11=0,0,1000000/0.086*RES_hh_tes!M11/RES_hh_num!M11)</f>
        <v>0</v>
      </c>
      <c r="N11" s="95">
        <f>IF(RES_hh_tes!N11=0,0,1000000/0.086*RES_hh_tes!N11/RES_hh_num!N11)</f>
        <v>0</v>
      </c>
      <c r="O11" s="95">
        <f>IF(RES_hh_tes!O11=0,0,1000000/0.086*RES_hh_tes!O11/RES_hh_num!O11)</f>
        <v>0</v>
      </c>
      <c r="P11" s="95">
        <f>IF(RES_hh_tes!P11=0,0,1000000/0.086*RES_hh_tes!P11/RES_hh_num!P11)</f>
        <v>0</v>
      </c>
      <c r="Q11" s="95">
        <f>IF(RES_hh_tes!Q11=0,0,1000000/0.086*RES_hh_tes!Q11/RES_hh_num!Q11)</f>
        <v>0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2645.237657016442</v>
      </c>
      <c r="C12" s="95">
        <f>IF(RES_hh_tes!C12=0,0,1000000/0.086*RES_hh_tes!C12/RES_hh_num!C12)</f>
        <v>2969.3516542889352</v>
      </c>
      <c r="D12" s="95">
        <f>IF(RES_hh_tes!D12=0,0,1000000/0.086*RES_hh_tes!D12/RES_hh_num!D12)</f>
        <v>3022.7908194684815</v>
      </c>
      <c r="E12" s="95">
        <f>IF(RES_hh_tes!E12=0,0,1000000/0.086*RES_hh_tes!E12/RES_hh_num!E12)</f>
        <v>3292.9512577036462</v>
      </c>
      <c r="F12" s="95">
        <f>IF(RES_hh_tes!F12=0,0,1000000/0.086*RES_hh_tes!F12/RES_hh_num!F12)</f>
        <v>3476.7589371698991</v>
      </c>
      <c r="G12" s="95">
        <f>IF(RES_hh_tes!G12=0,0,1000000/0.086*RES_hh_tes!G12/RES_hh_num!G12)</f>
        <v>3579.2803209279518</v>
      </c>
      <c r="H12" s="95">
        <f>IF(RES_hh_tes!H12=0,0,1000000/0.086*RES_hh_tes!H12/RES_hh_num!H12)</f>
        <v>3672.7430144547025</v>
      </c>
      <c r="I12" s="95">
        <f>IF(RES_hh_tes!I12=0,0,1000000/0.086*RES_hh_tes!I12/RES_hh_num!I12)</f>
        <v>3548.1249848440775</v>
      </c>
      <c r="J12" s="95">
        <f>IF(RES_hh_tes!J12=0,0,1000000/0.086*RES_hh_tes!J12/RES_hh_num!J12)</f>
        <v>3286.3487158786511</v>
      </c>
      <c r="K12" s="95">
        <f>IF(RES_hh_tes!K12=0,0,1000000/0.086*RES_hh_tes!K12/RES_hh_num!K12)</f>
        <v>3324.7680494028964</v>
      </c>
      <c r="L12" s="95">
        <f>IF(RES_hh_tes!L12=0,0,1000000/0.086*RES_hh_tes!L12/RES_hh_num!L12)</f>
        <v>3721.6858097216918</v>
      </c>
      <c r="M12" s="95">
        <f>IF(RES_hh_tes!M12=0,0,1000000/0.086*RES_hh_tes!M12/RES_hh_num!M12)</f>
        <v>3110.3181222835315</v>
      </c>
      <c r="N12" s="95">
        <f>IF(RES_hh_tes!N12=0,0,1000000/0.086*RES_hh_tes!N12/RES_hh_num!N12)</f>
        <v>3016.9550078385823</v>
      </c>
      <c r="O12" s="95">
        <f>IF(RES_hh_tes!O12=0,0,1000000/0.086*RES_hh_tes!O12/RES_hh_num!O12)</f>
        <v>2757.331999973474</v>
      </c>
      <c r="P12" s="95">
        <f>IF(RES_hh_tes!P12=0,0,1000000/0.086*RES_hh_tes!P12/RES_hh_num!P12)</f>
        <v>2758.352367114268</v>
      </c>
      <c r="Q12" s="95">
        <f>IF(RES_hh_tes!Q12=0,0,1000000/0.086*RES_hh_tes!Q12/RES_hh_num!Q12)</f>
        <v>2839.070590375296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2645.2309835588126</v>
      </c>
      <c r="C13" s="22">
        <f>IF(RES_hh_tes!C13=0,0,1000000/0.086*RES_hh_tes!C13/RES_hh_num!C13)</f>
        <v>3105.0701745423917</v>
      </c>
      <c r="D13" s="22">
        <f>IF(RES_hh_tes!D13=0,0,1000000/0.086*RES_hh_tes!D13/RES_hh_num!D13)</f>
        <v>3008.4517482164188</v>
      </c>
      <c r="E13" s="22">
        <f>IF(RES_hh_tes!E13=0,0,1000000/0.086*RES_hh_tes!E13/RES_hh_num!E13)</f>
        <v>3183.5960992522191</v>
      </c>
      <c r="F13" s="22">
        <f>IF(RES_hh_tes!F13=0,0,1000000/0.086*RES_hh_tes!F13/RES_hh_num!F13)</f>
        <v>3328.3549851362795</v>
      </c>
      <c r="G13" s="22">
        <f>IF(RES_hh_tes!G13=0,0,1000000/0.086*RES_hh_tes!G13/RES_hh_num!G13)</f>
        <v>3468.6905547238798</v>
      </c>
      <c r="H13" s="22">
        <f>IF(RES_hh_tes!H13=0,0,1000000/0.086*RES_hh_tes!H13/RES_hh_num!H13)</f>
        <v>3743.0225237936265</v>
      </c>
      <c r="I13" s="22">
        <f>IF(RES_hh_tes!I13=0,0,1000000/0.086*RES_hh_tes!I13/RES_hh_num!I13)</f>
        <v>3471.4659774802353</v>
      </c>
      <c r="J13" s="22">
        <f>IF(RES_hh_tes!J13=0,0,1000000/0.086*RES_hh_tes!J13/RES_hh_num!J13)</f>
        <v>3145.0140282230727</v>
      </c>
      <c r="K13" s="22">
        <f>IF(RES_hh_tes!K13=0,0,1000000/0.086*RES_hh_tes!K13/RES_hh_num!K13)</f>
        <v>2988.5980896702445</v>
      </c>
      <c r="L13" s="22">
        <f>IF(RES_hh_tes!L13=0,0,1000000/0.086*RES_hh_tes!L13/RES_hh_num!L13)</f>
        <v>3607.226593174822</v>
      </c>
      <c r="M13" s="22">
        <f>IF(RES_hh_tes!M13=0,0,1000000/0.086*RES_hh_tes!M13/RES_hh_num!M13)</f>
        <v>3008.7607314149564</v>
      </c>
      <c r="N13" s="22">
        <f>IF(RES_hh_tes!N13=0,0,1000000/0.086*RES_hh_tes!N13/RES_hh_num!N13)</f>
        <v>2892.2639076105293</v>
      </c>
      <c r="O13" s="22">
        <f>IF(RES_hh_tes!O13=0,0,1000000/0.086*RES_hh_tes!O13/RES_hh_num!O13)</f>
        <v>2410.510227086636</v>
      </c>
      <c r="P13" s="22">
        <f>IF(RES_hh_tes!P13=0,0,1000000/0.086*RES_hh_tes!P13/RES_hh_num!P13)</f>
        <v>2544.73203792612</v>
      </c>
      <c r="Q13" s="22">
        <f>IF(RES_hh_tes!Q13=0,0,1000000/0.086*RES_hh_tes!Q13/RES_hh_num!Q13)</f>
        <v>2506.8840335456534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46.387122242291063</v>
      </c>
      <c r="C14" s="98">
        <f>IF(RES_hh_tes!C14=0,0,1000000/0.086*RES_hh_tes!C14/RES_hh_num!C14)</f>
        <v>115.34247336259885</v>
      </c>
      <c r="D14" s="98">
        <f>IF(RES_hh_tes!D14=0,0,1000000/0.086*RES_hh_tes!D14/RES_hh_num!D14)</f>
        <v>75.745778501322405</v>
      </c>
      <c r="E14" s="98">
        <f>IF(RES_hh_tes!E14=0,0,1000000/0.086*RES_hh_tes!E14/RES_hh_num!E14)</f>
        <v>57.595802910490043</v>
      </c>
      <c r="F14" s="98">
        <f>IF(RES_hh_tes!F14=0,0,1000000/0.086*RES_hh_tes!F14/RES_hh_num!F14)</f>
        <v>54.678220898587853</v>
      </c>
      <c r="G14" s="98">
        <f>IF(RES_hh_tes!G14=0,0,1000000/0.086*RES_hh_tes!G14/RES_hh_num!G14)</f>
        <v>73.447325255792506</v>
      </c>
      <c r="H14" s="98">
        <f>IF(RES_hh_tes!H14=0,0,1000000/0.086*RES_hh_tes!H14/RES_hh_num!H14)</f>
        <v>136.83000021321044</v>
      </c>
      <c r="I14" s="98">
        <f>IF(RES_hh_tes!I14=0,0,1000000/0.086*RES_hh_tes!I14/RES_hh_num!I14)</f>
        <v>98.388370512213967</v>
      </c>
      <c r="J14" s="98">
        <f>IF(RES_hh_tes!J14=0,0,1000000/0.086*RES_hh_tes!J14/RES_hh_num!J14)</f>
        <v>79.051249523318248</v>
      </c>
      <c r="K14" s="98">
        <f>IF(RES_hh_tes!K14=0,0,1000000/0.086*RES_hh_tes!K14/RES_hh_num!K14)</f>
        <v>27.547460180842929</v>
      </c>
      <c r="L14" s="98">
        <f>IF(RES_hh_tes!L14=0,0,1000000/0.086*RES_hh_tes!L14/RES_hh_num!L14)</f>
        <v>112.75161719876378</v>
      </c>
      <c r="M14" s="98">
        <f>IF(RES_hh_tes!M14=0,0,1000000/0.086*RES_hh_tes!M14/RES_hh_num!M14)</f>
        <v>107.89477244259494</v>
      </c>
      <c r="N14" s="98">
        <f>IF(RES_hh_tes!N14=0,0,1000000/0.086*RES_hh_tes!N14/RES_hh_num!N14)</f>
        <v>96.78653755158021</v>
      </c>
      <c r="O14" s="98">
        <f>IF(RES_hh_tes!O14=0,0,1000000/0.086*RES_hh_tes!O14/RES_hh_num!O14)</f>
        <v>21.925325939655838</v>
      </c>
      <c r="P14" s="98">
        <f>IF(RES_hh_tes!P14=0,0,1000000/0.086*RES_hh_tes!P14/RES_hh_num!P14)</f>
        <v>62.613536989600483</v>
      </c>
      <c r="Q14" s="98">
        <f>IF(RES_hh_tes!Q14=0,0,1000000/0.086*RES_hh_tes!Q14/RES_hh_num!Q14)</f>
        <v>28.653209519480875</v>
      </c>
    </row>
    <row r="15" spans="1:17" ht="12.95" customHeight="1" x14ac:dyDescent="0.25">
      <c r="A15" s="89" t="s">
        <v>112</v>
      </c>
      <c r="B15" s="96">
        <f t="shared" ref="B15:Q15" si="0">B16</f>
        <v>71.606733362381775</v>
      </c>
      <c r="C15" s="96">
        <f t="shared" si="0"/>
        <v>82.632321248812886</v>
      </c>
      <c r="D15" s="96">
        <f t="shared" si="0"/>
        <v>89.679446380354804</v>
      </c>
      <c r="E15" s="96">
        <f t="shared" si="0"/>
        <v>96.322079437017806</v>
      </c>
      <c r="F15" s="96">
        <f t="shared" si="0"/>
        <v>112.76907566122112</v>
      </c>
      <c r="G15" s="96">
        <f t="shared" si="0"/>
        <v>128.07964491061455</v>
      </c>
      <c r="H15" s="96">
        <f t="shared" si="0"/>
        <v>156.27417325379304</v>
      </c>
      <c r="I15" s="96">
        <f t="shared" si="0"/>
        <v>176.18817299989431</v>
      </c>
      <c r="J15" s="96">
        <f t="shared" si="0"/>
        <v>197.87197639686627</v>
      </c>
      <c r="K15" s="96">
        <f t="shared" si="0"/>
        <v>219.9085224382211</v>
      </c>
      <c r="L15" s="96">
        <f t="shared" si="0"/>
        <v>236.46997413503772</v>
      </c>
      <c r="M15" s="96">
        <f t="shared" si="0"/>
        <v>240.27634950398109</v>
      </c>
      <c r="N15" s="96">
        <f t="shared" si="0"/>
        <v>244.61640849601852</v>
      </c>
      <c r="O15" s="96">
        <f t="shared" si="0"/>
        <v>239.83655126972812</v>
      </c>
      <c r="P15" s="96">
        <f t="shared" si="0"/>
        <v>253.80758404608875</v>
      </c>
      <c r="Q15" s="96">
        <f t="shared" si="0"/>
        <v>263.65479928357189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71.606733362381775</v>
      </c>
      <c r="C16" s="97">
        <f>IF(RES_hh_tes!C16=0,0,1000000/0.086*RES_hh_tes!C16/RES_hh_num!C$3)</f>
        <v>82.632321248812886</v>
      </c>
      <c r="D16" s="97">
        <f>IF(RES_hh_tes!D16=0,0,1000000/0.086*RES_hh_tes!D16/RES_hh_num!D$3)</f>
        <v>89.679446380354804</v>
      </c>
      <c r="E16" s="97">
        <f>IF(RES_hh_tes!E16=0,0,1000000/0.086*RES_hh_tes!E16/RES_hh_num!E$3)</f>
        <v>96.322079437017806</v>
      </c>
      <c r="F16" s="97">
        <f>IF(RES_hh_tes!F16=0,0,1000000/0.086*RES_hh_tes!F16/RES_hh_num!F$3)</f>
        <v>112.76907566122112</v>
      </c>
      <c r="G16" s="97">
        <f>IF(RES_hh_tes!G16=0,0,1000000/0.086*RES_hh_tes!G16/RES_hh_num!G$3)</f>
        <v>128.07964491061455</v>
      </c>
      <c r="H16" s="97">
        <f>IF(RES_hh_tes!H16=0,0,1000000/0.086*RES_hh_tes!H16/RES_hh_num!H$3)</f>
        <v>156.27417325379304</v>
      </c>
      <c r="I16" s="97">
        <f>IF(RES_hh_tes!I16=0,0,1000000/0.086*RES_hh_tes!I16/RES_hh_num!I$3)</f>
        <v>176.18817299989431</v>
      </c>
      <c r="J16" s="97">
        <f>IF(RES_hh_tes!J16=0,0,1000000/0.086*RES_hh_tes!J16/RES_hh_num!J$3)</f>
        <v>197.87197639686627</v>
      </c>
      <c r="K16" s="97">
        <f>IF(RES_hh_tes!K16=0,0,1000000/0.086*RES_hh_tes!K16/RES_hh_num!K$3)</f>
        <v>219.9085224382211</v>
      </c>
      <c r="L16" s="97">
        <f>IF(RES_hh_tes!L16=0,0,1000000/0.086*RES_hh_tes!L16/RES_hh_num!L$3)</f>
        <v>236.46997413503772</v>
      </c>
      <c r="M16" s="97">
        <f>IF(RES_hh_tes!M16=0,0,1000000/0.086*RES_hh_tes!M16/RES_hh_num!M$3)</f>
        <v>240.27634950398109</v>
      </c>
      <c r="N16" s="97">
        <f>IF(RES_hh_tes!N16=0,0,1000000/0.086*RES_hh_tes!N16/RES_hh_num!N$3)</f>
        <v>244.61640849601852</v>
      </c>
      <c r="O16" s="97">
        <f>IF(RES_hh_tes!O16=0,0,1000000/0.086*RES_hh_tes!O16/RES_hh_num!O$3)</f>
        <v>239.83655126972812</v>
      </c>
      <c r="P16" s="97">
        <f>IF(RES_hh_tes!P16=0,0,1000000/0.086*RES_hh_tes!P16/RES_hh_num!P$3)</f>
        <v>253.80758404608875</v>
      </c>
      <c r="Q16" s="97">
        <f>IF(RES_hh_tes!Q16=0,0,1000000/0.086*RES_hh_tes!Q16/RES_hh_num!Q$3)</f>
        <v>263.65479928357189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1123.5019296934495</v>
      </c>
      <c r="C17" s="96">
        <f>IF(RES_hh_tes!C17=0,0,1000000/0.086*RES_hh_tes!C17/RES_hh_num!C17)</f>
        <v>1143.2804366940165</v>
      </c>
      <c r="D17" s="96">
        <f>IF(RES_hh_tes!D17=0,0,1000000/0.086*RES_hh_tes!D17/RES_hh_num!D17)</f>
        <v>1155.2026418630035</v>
      </c>
      <c r="E17" s="96">
        <f>IF(RES_hh_tes!E17=0,0,1000000/0.086*RES_hh_tes!E17/RES_hh_num!E17)</f>
        <v>1169.436877517855</v>
      </c>
      <c r="F17" s="96">
        <f>IF(RES_hh_tes!F17=0,0,1000000/0.086*RES_hh_tes!F17/RES_hh_num!F17)</f>
        <v>1191.2352117975579</v>
      </c>
      <c r="G17" s="96">
        <f>IF(RES_hh_tes!G17=0,0,1000000/0.086*RES_hh_tes!G17/RES_hh_num!G17)</f>
        <v>1211.9263997387509</v>
      </c>
      <c r="H17" s="96">
        <f>IF(RES_hh_tes!H17=0,0,1000000/0.086*RES_hh_tes!H17/RES_hh_num!H17)</f>
        <v>1233.3911151149644</v>
      </c>
      <c r="I17" s="96">
        <f>IF(RES_hh_tes!I17=0,0,1000000/0.086*RES_hh_tes!I17/RES_hh_num!I17)</f>
        <v>1244.5036812902006</v>
      </c>
      <c r="J17" s="96">
        <f>IF(RES_hh_tes!J17=0,0,1000000/0.086*RES_hh_tes!J17/RES_hh_num!J17)</f>
        <v>1252.6427073509099</v>
      </c>
      <c r="K17" s="96">
        <f>IF(RES_hh_tes!K17=0,0,1000000/0.086*RES_hh_tes!K17/RES_hh_num!K17)</f>
        <v>1250.6779498022904</v>
      </c>
      <c r="L17" s="96">
        <f>IF(RES_hh_tes!L17=0,0,1000000/0.086*RES_hh_tes!L17/RES_hh_num!L17)</f>
        <v>1286.1362444416286</v>
      </c>
      <c r="M17" s="96">
        <f>IF(RES_hh_tes!M17=0,0,1000000/0.086*RES_hh_tes!M17/RES_hh_num!M17)</f>
        <v>1304.9579659929359</v>
      </c>
      <c r="N17" s="96">
        <f>IF(RES_hh_tes!N17=0,0,1000000/0.086*RES_hh_tes!N17/RES_hh_num!N17)</f>
        <v>1301.4535885743524</v>
      </c>
      <c r="O17" s="96">
        <f>IF(RES_hh_tes!O17=0,0,1000000/0.086*RES_hh_tes!O17/RES_hh_num!O17)</f>
        <v>1285.2925447179314</v>
      </c>
      <c r="P17" s="96">
        <f>IF(RES_hh_tes!P17=0,0,1000000/0.086*RES_hh_tes!P17/RES_hh_num!P17)</f>
        <v>1301.1067170366744</v>
      </c>
      <c r="Q17" s="96">
        <f>IF(RES_hh_tes!Q17=0,0,1000000/0.086*RES_hh_tes!Q17/RES_hh_num!Q17)</f>
        <v>1277.6568882328322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1113.3289902490451</v>
      </c>
      <c r="C18" s="95">
        <f>IF(RES_hh_tes!C18=0,0,1000000/0.086*RES_hh_tes!C18/RES_hh_num!C18)</f>
        <v>1119.7820457109249</v>
      </c>
      <c r="D18" s="95">
        <f>IF(RES_hh_tes!D18=0,0,1000000/0.086*RES_hh_tes!D18/RES_hh_num!D18)</f>
        <v>1138.2578668963968</v>
      </c>
      <c r="E18" s="95">
        <f>IF(RES_hh_tes!E18=0,0,1000000/0.086*RES_hh_tes!E18/RES_hh_num!E18)</f>
        <v>1140.2305622357555</v>
      </c>
      <c r="F18" s="95">
        <f>IF(RES_hh_tes!F18=0,0,1000000/0.086*RES_hh_tes!F18/RES_hh_num!F18)</f>
        <v>1163.0306332172402</v>
      </c>
      <c r="G18" s="95">
        <f>IF(RES_hh_tes!G18=0,0,1000000/0.086*RES_hh_tes!G18/RES_hh_num!G18)</f>
        <v>1170.9640818485429</v>
      </c>
      <c r="H18" s="95">
        <f>IF(RES_hh_tes!H18=0,0,1000000/0.086*RES_hh_tes!H18/RES_hh_num!H18)</f>
        <v>1171.04348723419</v>
      </c>
      <c r="I18" s="95">
        <f>IF(RES_hh_tes!I18=0,0,1000000/0.086*RES_hh_tes!I18/RES_hh_num!I18)</f>
        <v>1171.7328382162495</v>
      </c>
      <c r="J18" s="95">
        <f>IF(RES_hh_tes!J18=0,0,1000000/0.086*RES_hh_tes!J18/RES_hh_num!J18)</f>
        <v>1178.6180123144738</v>
      </c>
      <c r="K18" s="95">
        <f>IF(RES_hh_tes!K18=0,0,1000000/0.086*RES_hh_tes!K18/RES_hh_num!K18)</f>
        <v>1250.9754619963564</v>
      </c>
      <c r="L18" s="95">
        <f>IF(RES_hh_tes!L18=0,0,1000000/0.086*RES_hh_tes!L18/RES_hh_num!L18)</f>
        <v>1106.7394007175744</v>
      </c>
      <c r="M18" s="95">
        <f>IF(RES_hh_tes!M18=0,0,1000000/0.086*RES_hh_tes!M18/RES_hh_num!M18)</f>
        <v>1190.7903282485834</v>
      </c>
      <c r="N18" s="95">
        <f>IF(RES_hh_tes!N18=0,0,1000000/0.086*RES_hh_tes!N18/RES_hh_num!N18)</f>
        <v>1186.8557872307338</v>
      </c>
      <c r="O18" s="95">
        <f>IF(RES_hh_tes!O18=0,0,1000000/0.086*RES_hh_tes!O18/RES_hh_num!O18)</f>
        <v>1197.3465123626045</v>
      </c>
      <c r="P18" s="95">
        <f>IF(RES_hh_tes!P18=0,0,1000000/0.086*RES_hh_tes!P18/RES_hh_num!P18)</f>
        <v>1197.7396371675666</v>
      </c>
      <c r="Q18" s="95">
        <f>IF(RES_hh_tes!Q18=0,0,1000000/0.086*RES_hh_tes!Q18/RES_hh_num!Q18)</f>
        <v>1186.049760727693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1093.1534759900314</v>
      </c>
      <c r="C19" s="95">
        <f>IF(RES_hh_tes!C19=0,0,1000000/0.086*RES_hh_tes!C19/RES_hh_num!C19)</f>
        <v>1097.956824729943</v>
      </c>
      <c r="D19" s="95">
        <f>IF(RES_hh_tes!D19=0,0,1000000/0.086*RES_hh_tes!D19/RES_hh_num!D19)</f>
        <v>1119.5050602509123</v>
      </c>
      <c r="E19" s="95">
        <f>IF(RES_hh_tes!E19=0,0,1000000/0.086*RES_hh_tes!E19/RES_hh_num!E19)</f>
        <v>1142.6751314186313</v>
      </c>
      <c r="F19" s="95">
        <f>IF(RES_hh_tes!F19=0,0,1000000/0.086*RES_hh_tes!F19/RES_hh_num!F19)</f>
        <v>1166.4030245911649</v>
      </c>
      <c r="G19" s="95">
        <f>IF(RES_hh_tes!G19=0,0,1000000/0.086*RES_hh_tes!G19/RES_hh_num!G19)</f>
        <v>1185.8902191002614</v>
      </c>
      <c r="H19" s="95">
        <f>IF(RES_hh_tes!H19=0,0,1000000/0.086*RES_hh_tes!H19/RES_hh_num!H19)</f>
        <v>1195.1116909487371</v>
      </c>
      <c r="I19" s="95">
        <f>IF(RES_hh_tes!I19=0,0,1000000/0.086*RES_hh_tes!I19/RES_hh_num!I19)</f>
        <v>1206.3252105637382</v>
      </c>
      <c r="J19" s="95">
        <f>IF(RES_hh_tes!J19=0,0,1000000/0.086*RES_hh_tes!J19/RES_hh_num!J19)</f>
        <v>1207.2518338975401</v>
      </c>
      <c r="K19" s="95">
        <f>IF(RES_hh_tes!K19=0,0,1000000/0.086*RES_hh_tes!K19/RES_hh_num!K19)</f>
        <v>1197.8078129764551</v>
      </c>
      <c r="L19" s="95">
        <f>IF(RES_hh_tes!L19=0,0,1000000/0.086*RES_hh_tes!L19/RES_hh_num!L19)</f>
        <v>1195.0882292472047</v>
      </c>
      <c r="M19" s="95">
        <f>IF(RES_hh_tes!M19=0,0,1000000/0.086*RES_hh_tes!M19/RES_hh_num!M19)</f>
        <v>1192.0674251957362</v>
      </c>
      <c r="N19" s="95">
        <f>IF(RES_hh_tes!N19=0,0,1000000/0.086*RES_hh_tes!N19/RES_hh_num!N19)</f>
        <v>1188.4208105008026</v>
      </c>
      <c r="O19" s="95">
        <f>IF(RES_hh_tes!O19=0,0,1000000/0.086*RES_hh_tes!O19/RES_hh_num!O19)</f>
        <v>1189.6615878641653</v>
      </c>
      <c r="P19" s="95">
        <f>IF(RES_hh_tes!P19=0,0,1000000/0.086*RES_hh_tes!P19/RES_hh_num!P19)</f>
        <v>1186.0152580898925</v>
      </c>
      <c r="Q19" s="95">
        <f>IF(RES_hh_tes!Q19=0,0,1000000/0.086*RES_hh_tes!Q19/RES_hh_num!Q19)</f>
        <v>1163.9036710157773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1093.1534073123794</v>
      </c>
      <c r="C20" s="95">
        <f>IF(RES_hh_tes!C20=0,0,1000000/0.086*RES_hh_tes!C20/RES_hh_num!C20)</f>
        <v>1087.5578973684655</v>
      </c>
      <c r="D20" s="95">
        <f>IF(RES_hh_tes!D20=0,0,1000000/0.086*RES_hh_tes!D20/RES_hh_num!D20)</f>
        <v>1106.5849620936399</v>
      </c>
      <c r="E20" s="95">
        <f>IF(RES_hh_tes!E20=0,0,1000000/0.086*RES_hh_tes!E20/RES_hh_num!E20)</f>
        <v>1125.0074066098543</v>
      </c>
      <c r="F20" s="95">
        <f>IF(RES_hh_tes!F20=0,0,1000000/0.086*RES_hh_tes!F20/RES_hh_num!F20)</f>
        <v>1144.8460123940731</v>
      </c>
      <c r="G20" s="95">
        <f>IF(RES_hh_tes!G20=0,0,1000000/0.086*RES_hh_tes!G20/RES_hh_num!G20)</f>
        <v>1148.7404276640507</v>
      </c>
      <c r="H20" s="95">
        <f>IF(RES_hh_tes!H20=0,0,1000000/0.086*RES_hh_tes!H20/RES_hh_num!H20)</f>
        <v>1144.0510359232319</v>
      </c>
      <c r="I20" s="95">
        <f>IF(RES_hh_tes!I20=0,0,1000000/0.086*RES_hh_tes!I20/RES_hh_num!I20)</f>
        <v>1147.2399728023154</v>
      </c>
      <c r="J20" s="95">
        <f>IF(RES_hh_tes!J20=0,0,1000000/0.086*RES_hh_tes!J20/RES_hh_num!J20)</f>
        <v>1137.9408034458183</v>
      </c>
      <c r="K20" s="95">
        <f>IF(RES_hh_tes!K20=0,0,1000000/0.086*RES_hh_tes!K20/RES_hh_num!K20)</f>
        <v>1129.7417572609961</v>
      </c>
      <c r="L20" s="95">
        <f>IF(RES_hh_tes!L20=0,0,1000000/0.086*RES_hh_tes!L20/RES_hh_num!L20)</f>
        <v>1125.3221018032827</v>
      </c>
      <c r="M20" s="95">
        <f>IF(RES_hh_tes!M20=0,0,1000000/0.086*RES_hh_tes!M20/RES_hh_num!M20)</f>
        <v>1125.2525065137331</v>
      </c>
      <c r="N20" s="95">
        <f>IF(RES_hh_tes!N20=0,0,1000000/0.086*RES_hh_tes!N20/RES_hh_num!N20)</f>
        <v>1122.3707013552353</v>
      </c>
      <c r="O20" s="95">
        <f>IF(RES_hh_tes!O20=0,0,1000000/0.086*RES_hh_tes!O20/RES_hh_num!O20)</f>
        <v>1132.5007234081272</v>
      </c>
      <c r="P20" s="95">
        <f>IF(RES_hh_tes!P20=0,0,1000000/0.086*RES_hh_tes!P20/RES_hh_num!P20)</f>
        <v>1133.1107305887861</v>
      </c>
      <c r="Q20" s="95">
        <f>IF(RES_hh_tes!Q20=0,0,1000000/0.086*RES_hh_tes!Q20/RES_hh_num!Q20)</f>
        <v>1119.1653275448141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1093.153519922166</v>
      </c>
      <c r="C21" s="95">
        <f>IF(RES_hh_tes!C21=0,0,1000000/0.086*RES_hh_tes!C21/RES_hh_num!C21)</f>
        <v>1095.9327771459584</v>
      </c>
      <c r="D21" s="95">
        <f>IF(RES_hh_tes!D21=0,0,1000000/0.086*RES_hh_tes!D21/RES_hh_num!D21)</f>
        <v>1113.4378355170577</v>
      </c>
      <c r="E21" s="95">
        <f>IF(RES_hh_tes!E21=0,0,1000000/0.086*RES_hh_tes!E21/RES_hh_num!E21)</f>
        <v>1134.8918883857048</v>
      </c>
      <c r="F21" s="95">
        <f>IF(RES_hh_tes!F21=0,0,1000000/0.086*RES_hh_tes!F21/RES_hh_num!F21)</f>
        <v>1131.0821144467516</v>
      </c>
      <c r="G21" s="95">
        <f>IF(RES_hh_tes!G21=0,0,1000000/0.086*RES_hh_tes!G21/RES_hh_num!G21)</f>
        <v>1142.6336658891651</v>
      </c>
      <c r="H21" s="95">
        <f>IF(RES_hh_tes!H21=0,0,1000000/0.086*RES_hh_tes!H21/RES_hh_num!H21)</f>
        <v>1143.8633237803167</v>
      </c>
      <c r="I21" s="95">
        <f>IF(RES_hh_tes!I21=0,0,1000000/0.086*RES_hh_tes!I21/RES_hh_num!I21)</f>
        <v>1142.1488844547275</v>
      </c>
      <c r="J21" s="95">
        <f>IF(RES_hh_tes!J21=0,0,1000000/0.086*RES_hh_tes!J21/RES_hh_num!J21)</f>
        <v>1126.9047780841411</v>
      </c>
      <c r="K21" s="95">
        <f>IF(RES_hh_tes!K21=0,0,1000000/0.086*RES_hh_tes!K21/RES_hh_num!K21)</f>
        <v>1117.185344965289</v>
      </c>
      <c r="L21" s="95">
        <f>IF(RES_hh_tes!L21=0,0,1000000/0.086*RES_hh_tes!L21/RES_hh_num!L21)</f>
        <v>1116.2850194527223</v>
      </c>
      <c r="M21" s="95">
        <f>IF(RES_hh_tes!M21=0,0,1000000/0.086*RES_hh_tes!M21/RES_hh_num!M21)</f>
        <v>1084.2958602677843</v>
      </c>
      <c r="N21" s="95">
        <f>IF(RES_hh_tes!N21=0,0,1000000/0.086*RES_hh_tes!N21/RES_hh_num!N21)</f>
        <v>1139.8883237306968</v>
      </c>
      <c r="O21" s="95">
        <f>IF(RES_hh_tes!O21=0,0,1000000/0.086*RES_hh_tes!O21/RES_hh_num!O21)</f>
        <v>1107.3160769661629</v>
      </c>
      <c r="P21" s="95">
        <f>IF(RES_hh_tes!P21=0,0,1000000/0.086*RES_hh_tes!P21/RES_hh_num!P21)</f>
        <v>1102.3547219282427</v>
      </c>
      <c r="Q21" s="95">
        <f>IF(RES_hh_tes!Q21=0,0,1000000/0.086*RES_hh_tes!Q21/RES_hh_num!Q21)</f>
        <v>1080.7618939819538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1094.6024771509435</v>
      </c>
      <c r="C22" s="95">
        <f>IF(RES_hh_tes!C22=0,0,1000000/0.086*RES_hh_tes!C22/RES_hh_num!C22)</f>
        <v>1092.6710823444671</v>
      </c>
      <c r="D22" s="95">
        <f>IF(RES_hh_tes!D22=0,0,1000000/0.086*RES_hh_tes!D22/RES_hh_num!D22)</f>
        <v>1122.2072214952839</v>
      </c>
      <c r="E22" s="95">
        <f>IF(RES_hh_tes!E22=0,0,1000000/0.086*RES_hh_tes!E22/RES_hh_num!E22)</f>
        <v>1124.1688592316568</v>
      </c>
      <c r="F22" s="95">
        <f>IF(RES_hh_tes!F22=0,0,1000000/0.086*RES_hh_tes!F22/RES_hh_num!F22)</f>
        <v>1146.5226259155693</v>
      </c>
      <c r="G22" s="95">
        <f>IF(RES_hh_tes!G22=0,0,1000000/0.086*RES_hh_tes!G22/RES_hh_num!G22)</f>
        <v>1154.809706651349</v>
      </c>
      <c r="H22" s="95">
        <f>IF(RES_hh_tes!H22=0,0,1000000/0.086*RES_hh_tes!H22/RES_hh_num!H22)</f>
        <v>1157.3591269866242</v>
      </c>
      <c r="I22" s="95">
        <f>IF(RES_hh_tes!I22=0,0,1000000/0.086*RES_hh_tes!I22/RES_hh_num!I22)</f>
        <v>1168.3764755168168</v>
      </c>
      <c r="J22" s="95">
        <f>IF(RES_hh_tes!J22=0,0,1000000/0.086*RES_hh_tes!J22/RES_hh_num!J22)</f>
        <v>1165.4776681603112</v>
      </c>
      <c r="K22" s="95">
        <f>IF(RES_hh_tes!K22=0,0,1000000/0.086*RES_hh_tes!K22/RES_hh_num!K22)</f>
        <v>1200.863038325436</v>
      </c>
      <c r="L22" s="95">
        <f>IF(RES_hh_tes!L22=0,0,1000000/0.086*RES_hh_tes!L22/RES_hh_num!L22)</f>
        <v>1135.1639558349111</v>
      </c>
      <c r="M22" s="95">
        <f>IF(RES_hh_tes!M22=0,0,1000000/0.086*RES_hh_tes!M22/RES_hh_num!M22)</f>
        <v>1168.8371106052039</v>
      </c>
      <c r="N22" s="95">
        <f>IF(RES_hh_tes!N22=0,0,1000000/0.086*RES_hh_tes!N22/RES_hh_num!N22)</f>
        <v>1163.5603175044905</v>
      </c>
      <c r="O22" s="95">
        <f>IF(RES_hh_tes!O22=0,0,1000000/0.086*RES_hh_tes!O22/RES_hh_num!O22)</f>
        <v>1162.5187389332973</v>
      </c>
      <c r="P22" s="95">
        <f>IF(RES_hh_tes!P22=0,0,1000000/0.086*RES_hh_tes!P22/RES_hh_num!P22)</f>
        <v>1155.2701638920378</v>
      </c>
      <c r="Q22" s="95">
        <f>IF(RES_hh_tes!Q22=0,0,1000000/0.086*RES_hh_tes!Q22/RES_hh_num!Q22)</f>
        <v>1136.6215707387555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0</v>
      </c>
      <c r="C24" s="95">
        <f>IF(RES_hh_tes!C24=0,0,1000000/0.086*RES_hh_tes!C24/RES_hh_num!C24)</f>
        <v>0</v>
      </c>
      <c r="D24" s="95">
        <f>IF(RES_hh_tes!D24=0,0,1000000/0.086*RES_hh_tes!D24/RES_hh_num!D24)</f>
        <v>0</v>
      </c>
      <c r="E24" s="95">
        <f>IF(RES_hh_tes!E24=0,0,1000000/0.086*RES_hh_tes!E24/RES_hh_num!E24)</f>
        <v>0</v>
      </c>
      <c r="F24" s="95">
        <f>IF(RES_hh_tes!F24=0,0,1000000/0.086*RES_hh_tes!F24/RES_hh_num!F24)</f>
        <v>0</v>
      </c>
      <c r="G24" s="95">
        <f>IF(RES_hh_tes!G24=0,0,1000000/0.086*RES_hh_tes!G24/RES_hh_num!G24)</f>
        <v>0</v>
      </c>
      <c r="H24" s="95">
        <f>IF(RES_hh_tes!H24=0,0,1000000/0.086*RES_hh_tes!H24/RES_hh_num!H24)</f>
        <v>0</v>
      </c>
      <c r="I24" s="95">
        <f>IF(RES_hh_tes!I24=0,0,1000000/0.086*RES_hh_tes!I24/RES_hh_num!I24)</f>
        <v>0</v>
      </c>
      <c r="J24" s="95">
        <f>IF(RES_hh_tes!J24=0,0,1000000/0.086*RES_hh_tes!J24/RES_hh_num!J24)</f>
        <v>0</v>
      </c>
      <c r="K24" s="95">
        <f>IF(RES_hh_tes!K24=0,0,1000000/0.086*RES_hh_tes!K24/RES_hh_num!K24)</f>
        <v>0</v>
      </c>
      <c r="L24" s="95">
        <f>IF(RES_hh_tes!L24=0,0,1000000/0.086*RES_hh_tes!L24/RES_hh_num!L24)</f>
        <v>0</v>
      </c>
      <c r="M24" s="95">
        <f>IF(RES_hh_tes!M24=0,0,1000000/0.086*RES_hh_tes!M24/RES_hh_num!M24)</f>
        <v>0</v>
      </c>
      <c r="N24" s="95">
        <f>IF(RES_hh_tes!N24=0,0,1000000/0.086*RES_hh_tes!N24/RES_hh_num!N24)</f>
        <v>0</v>
      </c>
      <c r="O24" s="95">
        <f>IF(RES_hh_tes!O24=0,0,1000000/0.086*RES_hh_tes!O24/RES_hh_num!O24)</f>
        <v>0</v>
      </c>
      <c r="P24" s="95">
        <f>IF(RES_hh_tes!P24=0,0,1000000/0.086*RES_hh_tes!P24/RES_hh_num!P24)</f>
        <v>0</v>
      </c>
      <c r="Q24" s="95">
        <f>IF(RES_hh_tes!Q24=0,0,1000000/0.086*RES_hh_tes!Q24/RES_hh_num!Q24)</f>
        <v>0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1149.3630307630688</v>
      </c>
      <c r="C25" s="22">
        <f>IF(RES_hh_tes!C25=0,0,1000000/0.086*RES_hh_tes!C25/RES_hh_num!C25)</f>
        <v>1236.2583039990311</v>
      </c>
      <c r="D25" s="22">
        <f>IF(RES_hh_tes!D25=0,0,1000000/0.086*RES_hh_tes!D25/RES_hh_num!D25)</f>
        <v>1206.7204392533008</v>
      </c>
      <c r="E25" s="22">
        <f>IF(RES_hh_tes!E25=0,0,1000000/0.086*RES_hh_tes!E25/RES_hh_num!E25)</f>
        <v>1197.345793844873</v>
      </c>
      <c r="F25" s="22">
        <f>IF(RES_hh_tes!F25=0,0,1000000/0.086*RES_hh_tes!F25/RES_hh_num!F25)</f>
        <v>1233.702722260625</v>
      </c>
      <c r="G25" s="22">
        <f>IF(RES_hh_tes!G25=0,0,1000000/0.086*RES_hh_tes!G25/RES_hh_num!G25)</f>
        <v>1271.8301115055617</v>
      </c>
      <c r="H25" s="22">
        <f>IF(RES_hh_tes!H25=0,0,1000000/0.086*RES_hh_tes!H25/RES_hh_num!H25)</f>
        <v>1350.7260830800747</v>
      </c>
      <c r="I25" s="22">
        <f>IF(RES_hh_tes!I25=0,0,1000000/0.086*RES_hh_tes!I25/RES_hh_num!I25)</f>
        <v>1328.8381997305635</v>
      </c>
      <c r="J25" s="22">
        <f>IF(RES_hh_tes!J25=0,0,1000000/0.086*RES_hh_tes!J25/RES_hh_num!J25)</f>
        <v>1306.2146222713582</v>
      </c>
      <c r="K25" s="22">
        <f>IF(RES_hh_tes!K25=0,0,1000000/0.086*RES_hh_tes!K25/RES_hh_num!K25)</f>
        <v>1221.2736766837377</v>
      </c>
      <c r="L25" s="22">
        <f>IF(RES_hh_tes!L25=0,0,1000000/0.086*RES_hh_tes!L25/RES_hh_num!L25)</f>
        <v>1379.8918757732417</v>
      </c>
      <c r="M25" s="22">
        <f>IF(RES_hh_tes!M25=0,0,1000000/0.086*RES_hh_tes!M25/RES_hh_num!M25)</f>
        <v>1390.2767840217618</v>
      </c>
      <c r="N25" s="22">
        <f>IF(RES_hh_tes!N25=0,0,1000000/0.086*RES_hh_tes!N25/RES_hh_num!N25)</f>
        <v>1286.1221175257135</v>
      </c>
      <c r="O25" s="22">
        <f>IF(RES_hh_tes!O25=0,0,1000000/0.086*RES_hh_tes!O25/RES_hh_num!O25)</f>
        <v>1231.8129851908129</v>
      </c>
      <c r="P25" s="22">
        <f>IF(RES_hh_tes!P25=0,0,1000000/0.086*RES_hh_tes!P25/RES_hh_num!P25)</f>
        <v>1274.8986930165267</v>
      </c>
      <c r="Q25" s="22">
        <f>IF(RES_hh_tes!Q25=0,0,1000000/0.086*RES_hh_tes!Q25/RES_hh_num!Q25)</f>
        <v>1204.5080974963807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723.6723025373866</v>
      </c>
      <c r="C26" s="18">
        <f>IF(RES_hh_tes!C26=0,0,1000000/0.086*RES_hh_tes!C26/RES_hh_num!C26)</f>
        <v>726.62985132337894</v>
      </c>
      <c r="D26" s="18">
        <f>IF(RES_hh_tes!D26=0,0,1000000/0.086*RES_hh_tes!D26/RES_hh_num!D26)</f>
        <v>738.50509416061368</v>
      </c>
      <c r="E26" s="18">
        <f>IF(RES_hh_tes!E26=0,0,1000000/0.086*RES_hh_tes!E26/RES_hh_num!E26)</f>
        <v>749.5295696573113</v>
      </c>
      <c r="F26" s="18">
        <f>IF(RES_hh_tes!F26=0,0,1000000/0.086*RES_hh_tes!F26/RES_hh_num!F26)</f>
        <v>761.66412529204877</v>
      </c>
      <c r="G26" s="18">
        <f>IF(RES_hh_tes!G26=0,0,1000000/0.086*RES_hh_tes!G26/RES_hh_num!G26)</f>
        <v>769.21512667151649</v>
      </c>
      <c r="H26" s="18">
        <f>IF(RES_hh_tes!H26=0,0,1000000/0.086*RES_hh_tes!H26/RES_hh_num!H26)</f>
        <v>772.79668430259585</v>
      </c>
      <c r="I26" s="18">
        <f>IF(RES_hh_tes!I26=0,0,1000000/0.086*RES_hh_tes!I26/RES_hh_num!I26)</f>
        <v>781.91594003706416</v>
      </c>
      <c r="J26" s="18">
        <f>IF(RES_hh_tes!J26=0,0,1000000/0.086*RES_hh_tes!J26/RES_hh_num!J26)</f>
        <v>787.9977214820201</v>
      </c>
      <c r="K26" s="18">
        <f>IF(RES_hh_tes!K26=0,0,1000000/0.086*RES_hh_tes!K26/RES_hh_num!K26)</f>
        <v>795.70380374866579</v>
      </c>
      <c r="L26" s="18">
        <f>IF(RES_hh_tes!L26=0,0,1000000/0.086*RES_hh_tes!L26/RES_hh_num!L26)</f>
        <v>805.03104801105644</v>
      </c>
      <c r="M26" s="18">
        <f>IF(RES_hh_tes!M26=0,0,1000000/0.086*RES_hh_tes!M26/RES_hh_num!M26)</f>
        <v>809.08043596205596</v>
      </c>
      <c r="N26" s="18">
        <f>IF(RES_hh_tes!N26=0,0,1000000/0.086*RES_hh_tes!N26/RES_hh_num!N26)</f>
        <v>810.25565204243321</v>
      </c>
      <c r="O26" s="18">
        <f>IF(RES_hh_tes!O26=0,0,1000000/0.086*RES_hh_tes!O26/RES_hh_num!O26)</f>
        <v>813.97700547776071</v>
      </c>
      <c r="P26" s="18">
        <f>IF(RES_hh_tes!P26=0,0,1000000/0.086*RES_hh_tes!P26/RES_hh_num!P26)</f>
        <v>816.08906327488944</v>
      </c>
      <c r="Q26" s="18">
        <f>IF(RES_hh_tes!Q26=0,0,1000000/0.086*RES_hh_tes!Q26/RES_hh_num!Q26)</f>
        <v>809.02777363390817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584.91140275202554</v>
      </c>
      <c r="C27" s="96">
        <f>IF(RES_hh_tes!C27=0,0,1000000/0.086*RES_hh_tes!C27/RES_hh_num!C27)</f>
        <v>620.76204031063742</v>
      </c>
      <c r="D27" s="96">
        <f>IF(RES_hh_tes!D27=0,0,1000000/0.086*RES_hh_tes!D27/RES_hh_num!D27)</f>
        <v>615.01967905580466</v>
      </c>
      <c r="E27" s="96">
        <f>IF(RES_hh_tes!E27=0,0,1000000/0.086*RES_hh_tes!E27/RES_hh_num!E27)</f>
        <v>622.99311498476641</v>
      </c>
      <c r="F27" s="96">
        <f>IF(RES_hh_tes!F27=0,0,1000000/0.086*RES_hh_tes!F27/RES_hh_num!F27)</f>
        <v>624.5652220542662</v>
      </c>
      <c r="G27" s="96">
        <f>IF(RES_hh_tes!G27=0,0,1000000/0.086*RES_hh_tes!G27/RES_hh_num!G27)</f>
        <v>637.67566930356907</v>
      </c>
      <c r="H27" s="96">
        <f>IF(RES_hh_tes!H27=0,0,1000000/0.086*RES_hh_tes!H27/RES_hh_num!H27)</f>
        <v>675.1428703621483</v>
      </c>
      <c r="I27" s="96">
        <f>IF(RES_hh_tes!I27=0,0,1000000/0.086*RES_hh_tes!I27/RES_hh_num!I27)</f>
        <v>674.67938498472643</v>
      </c>
      <c r="J27" s="96">
        <f>IF(RES_hh_tes!J27=0,0,1000000/0.086*RES_hh_tes!J27/RES_hh_num!J27)</f>
        <v>677.01649302165163</v>
      </c>
      <c r="K27" s="96">
        <f>IF(RES_hh_tes!K27=0,0,1000000/0.086*RES_hh_tes!K27/RES_hh_num!K27)</f>
        <v>671.60719638247576</v>
      </c>
      <c r="L27" s="96">
        <f>IF(RES_hh_tes!L27=0,0,1000000/0.086*RES_hh_tes!L27/RES_hh_num!L27)</f>
        <v>701.66011376441554</v>
      </c>
      <c r="M27" s="96">
        <f>IF(RES_hh_tes!M27=0,0,1000000/0.086*RES_hh_tes!M27/RES_hh_num!M27)</f>
        <v>703.33316599201578</v>
      </c>
      <c r="N27" s="96">
        <f>IF(RES_hh_tes!N27=0,0,1000000/0.086*RES_hh_tes!N27/RES_hh_num!N27)</f>
        <v>698.95085365699288</v>
      </c>
      <c r="O27" s="96">
        <f>IF(RES_hh_tes!O27=0,0,1000000/0.086*RES_hh_tes!O27/RES_hh_num!O27)</f>
        <v>673.66794438850957</v>
      </c>
      <c r="P27" s="96">
        <f>IF(RES_hh_tes!P27=0,0,1000000/0.086*RES_hh_tes!P27/RES_hh_num!P27)</f>
        <v>687.07869934226949</v>
      </c>
      <c r="Q27" s="96">
        <f>IF(RES_hh_tes!Q27=0,0,1000000/0.086*RES_hh_tes!Q27/RES_hh_num!Q27)</f>
        <v>668.06203674128813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569.3718742103523</v>
      </c>
      <c r="C28" s="95">
        <f>IF(RES_hh_tes!C28=0,0,1000000/0.086*RES_hh_tes!C28/RES_hh_num!C28)</f>
        <v>583.25869965921515</v>
      </c>
      <c r="D28" s="95">
        <f>IF(RES_hh_tes!D28=0,0,1000000/0.086*RES_hh_tes!D28/RES_hh_num!D28)</f>
        <v>606.17221390677162</v>
      </c>
      <c r="E28" s="95">
        <f>IF(RES_hh_tes!E28=0,0,1000000/0.086*RES_hh_tes!E28/RES_hh_num!E28)</f>
        <v>534.23779674153025</v>
      </c>
      <c r="F28" s="95">
        <f>IF(RES_hh_tes!F28=0,0,1000000/0.086*RES_hh_tes!F28/RES_hh_num!F28)</f>
        <v>606.00324605861886</v>
      </c>
      <c r="G28" s="95">
        <f>IF(RES_hh_tes!G28=0,0,1000000/0.086*RES_hh_tes!G28/RES_hh_num!G28)</f>
        <v>640.06085539340472</v>
      </c>
      <c r="H28" s="95">
        <f>IF(RES_hh_tes!H28=0,0,1000000/0.086*RES_hh_tes!H28/RES_hh_num!H28)</f>
        <v>591.12046362105855</v>
      </c>
      <c r="I28" s="95">
        <f>IF(RES_hh_tes!I28=0,0,1000000/0.086*RES_hh_tes!I28/RES_hh_num!I28)</f>
        <v>604.20542573339424</v>
      </c>
      <c r="J28" s="95">
        <f>IF(RES_hh_tes!J28=0,0,1000000/0.086*RES_hh_tes!J28/RES_hh_num!J28)</f>
        <v>640.16161057104739</v>
      </c>
      <c r="K28" s="95">
        <f>IF(RES_hh_tes!K28=0,0,1000000/0.086*RES_hh_tes!K28/RES_hh_num!K28)</f>
        <v>653.22669676641215</v>
      </c>
      <c r="L28" s="95">
        <f>IF(RES_hh_tes!L28=0,0,1000000/0.086*RES_hh_tes!L28/RES_hh_num!L28)</f>
        <v>645.82451223241344</v>
      </c>
      <c r="M28" s="95">
        <f>IF(RES_hh_tes!M28=0,0,1000000/0.086*RES_hh_tes!M28/RES_hh_num!M28)</f>
        <v>645.94917650756781</v>
      </c>
      <c r="N28" s="95">
        <f>IF(RES_hh_tes!N28=0,0,1000000/0.086*RES_hh_tes!N28/RES_hh_num!N28)</f>
        <v>647.04521489037541</v>
      </c>
      <c r="O28" s="95">
        <f>IF(RES_hh_tes!O28=0,0,1000000/0.086*RES_hh_tes!O28/RES_hh_num!O28)</f>
        <v>651.44664489814477</v>
      </c>
      <c r="P28" s="95">
        <f>IF(RES_hh_tes!P28=0,0,1000000/0.086*RES_hh_tes!P28/RES_hh_num!P28)</f>
        <v>647.24052689947075</v>
      </c>
      <c r="Q28" s="95">
        <f>IF(RES_hh_tes!Q28=0,0,1000000/0.086*RES_hh_tes!Q28/RES_hh_num!Q28)</f>
        <v>639.09990518775805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569.37336934932273</v>
      </c>
      <c r="C29" s="95">
        <f>IF(RES_hh_tes!C29=0,0,1000000/0.086*RES_hh_tes!C29/RES_hh_num!C29)</f>
        <v>562.42699124642911</v>
      </c>
      <c r="D29" s="95">
        <f>IF(RES_hh_tes!D29=0,0,1000000/0.086*RES_hh_tes!D29/RES_hh_num!D29)</f>
        <v>595.29822123647307</v>
      </c>
      <c r="E29" s="95">
        <f>IF(RES_hh_tes!E29=0,0,1000000/0.086*RES_hh_tes!E29/RES_hh_num!E29)</f>
        <v>597.55816782314503</v>
      </c>
      <c r="F29" s="95">
        <f>IF(RES_hh_tes!F29=0,0,1000000/0.086*RES_hh_tes!F29/RES_hh_num!F29)</f>
        <v>609.01932948854312</v>
      </c>
      <c r="G29" s="95">
        <f>IF(RES_hh_tes!G29=0,0,1000000/0.086*RES_hh_tes!G29/RES_hh_num!G29)</f>
        <v>616.48259760603435</v>
      </c>
      <c r="H29" s="95">
        <f>IF(RES_hh_tes!H29=0,0,1000000/0.086*RES_hh_tes!H29/RES_hh_num!H29)</f>
        <v>639.81668375855827</v>
      </c>
      <c r="I29" s="95">
        <f>IF(RES_hh_tes!I29=0,0,1000000/0.086*RES_hh_tes!I29/RES_hh_num!I29)</f>
        <v>638.74345058534971</v>
      </c>
      <c r="J29" s="95">
        <f>IF(RES_hh_tes!J29=0,0,1000000/0.086*RES_hh_tes!J29/RES_hh_num!J29)</f>
        <v>672.49585442911064</v>
      </c>
      <c r="K29" s="95">
        <f>IF(RES_hh_tes!K29=0,0,1000000/0.086*RES_hh_tes!K29/RES_hh_num!K29)</f>
        <v>653.33273699658002</v>
      </c>
      <c r="L29" s="95">
        <f>IF(RES_hh_tes!L29=0,0,1000000/0.086*RES_hh_tes!L29/RES_hh_num!L29)</f>
        <v>676.12608640875146</v>
      </c>
      <c r="M29" s="95">
        <f>IF(RES_hh_tes!M29=0,0,1000000/0.086*RES_hh_tes!M29/RES_hh_num!M29)</f>
        <v>663.15461281901241</v>
      </c>
      <c r="N29" s="95">
        <f>IF(RES_hh_tes!N29=0,0,1000000/0.086*RES_hh_tes!N29/RES_hh_num!N29)</f>
        <v>670.74965463716364</v>
      </c>
      <c r="O29" s="95">
        <f>IF(RES_hh_tes!O29=0,0,1000000/0.086*RES_hh_tes!O29/RES_hh_num!O29)</f>
        <v>674.32000216651875</v>
      </c>
      <c r="P29" s="95">
        <f>IF(RES_hh_tes!P29=0,0,1000000/0.086*RES_hh_tes!P29/RES_hh_num!P29)</f>
        <v>667.70878155995149</v>
      </c>
      <c r="Q29" s="95">
        <f>IF(RES_hh_tes!Q29=0,0,1000000/0.086*RES_hh_tes!Q29/RES_hh_num!Q29)</f>
        <v>662.87527420635217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569.37348964331386</v>
      </c>
      <c r="C30" s="95">
        <f>IF(RES_hh_tes!C30=0,0,1000000/0.086*RES_hh_tes!C30/RES_hh_num!C30)</f>
        <v>586.19982417969914</v>
      </c>
      <c r="D30" s="95">
        <f>IF(RES_hh_tes!D30=0,0,1000000/0.086*RES_hh_tes!D30/RES_hh_num!D30)</f>
        <v>601.88273358795823</v>
      </c>
      <c r="E30" s="95">
        <f>IF(RES_hh_tes!E30=0,0,1000000/0.086*RES_hh_tes!E30/RES_hh_num!E30)</f>
        <v>620.56714156782539</v>
      </c>
      <c r="F30" s="95">
        <f>IF(RES_hh_tes!F30=0,0,1000000/0.086*RES_hh_tes!F30/RES_hh_num!F30)</f>
        <v>622.14400940518556</v>
      </c>
      <c r="G30" s="95">
        <f>IF(RES_hh_tes!G30=0,0,1000000/0.086*RES_hh_tes!G30/RES_hh_num!G30)</f>
        <v>629.04913198797772</v>
      </c>
      <c r="H30" s="95">
        <f>IF(RES_hh_tes!H30=0,0,1000000/0.086*RES_hh_tes!H30/RES_hh_num!H30)</f>
        <v>643.50777219170163</v>
      </c>
      <c r="I30" s="95">
        <f>IF(RES_hh_tes!I30=0,0,1000000/0.086*RES_hh_tes!I30/RES_hh_num!I30)</f>
        <v>653.59806470790397</v>
      </c>
      <c r="J30" s="95">
        <f>IF(RES_hh_tes!J30=0,0,1000000/0.086*RES_hh_tes!J30/RES_hh_num!J30)</f>
        <v>660.33306990969334</v>
      </c>
      <c r="K30" s="95">
        <f>IF(RES_hh_tes!K30=0,0,1000000/0.086*RES_hh_tes!K30/RES_hh_num!K30)</f>
        <v>671.48251108548538</v>
      </c>
      <c r="L30" s="95">
        <f>IF(RES_hh_tes!L30=0,0,1000000/0.086*RES_hh_tes!L30/RES_hh_num!L30)</f>
        <v>668.16275647534974</v>
      </c>
      <c r="M30" s="95">
        <f>IF(RES_hh_tes!M30=0,0,1000000/0.086*RES_hh_tes!M30/RES_hh_num!M30)</f>
        <v>649.52702593935794</v>
      </c>
      <c r="N30" s="95">
        <f>IF(RES_hh_tes!N30=0,0,1000000/0.086*RES_hh_tes!N30/RES_hh_num!N30)</f>
        <v>687.11624038399611</v>
      </c>
      <c r="O30" s="95">
        <f>IF(RES_hh_tes!O30=0,0,1000000/0.086*RES_hh_tes!O30/RES_hh_num!O30)</f>
        <v>667.81092835473157</v>
      </c>
      <c r="P30" s="95">
        <f>IF(RES_hh_tes!P30=0,0,1000000/0.086*RES_hh_tes!P30/RES_hh_num!P30)</f>
        <v>672.49104273529315</v>
      </c>
      <c r="Q30" s="95">
        <f>IF(RES_hh_tes!Q30=0,0,1000000/0.086*RES_hh_tes!Q30/RES_hh_num!Q30)</f>
        <v>664.39951938578997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653.47956141139571</v>
      </c>
      <c r="L31" s="95">
        <f>IF(RES_hh_tes!L31=0,0,1000000/0.086*RES_hh_tes!L31/RES_hh_num!L31)</f>
        <v>643.90286844235902</v>
      </c>
      <c r="M31" s="95">
        <f>IF(RES_hh_tes!M31=0,0,1000000/0.086*RES_hh_tes!M31/RES_hh_num!M31)</f>
        <v>642.33396185679271</v>
      </c>
      <c r="N31" s="95">
        <f>IF(RES_hh_tes!N31=0,0,1000000/0.086*RES_hh_tes!N31/RES_hh_num!N31)</f>
        <v>640.16069101337723</v>
      </c>
      <c r="O31" s="95">
        <f>IF(RES_hh_tes!O31=0,0,1000000/0.086*RES_hh_tes!O31/RES_hh_num!O31)</f>
        <v>638.53321967786678</v>
      </c>
      <c r="P31" s="95">
        <f>IF(RES_hh_tes!P31=0,0,1000000/0.086*RES_hh_tes!P31/RES_hh_num!P31)</f>
        <v>636.25409042847605</v>
      </c>
      <c r="Q31" s="95">
        <f>IF(RES_hh_tes!Q31=0,0,1000000/0.086*RES_hh_tes!Q31/RES_hh_num!Q31)</f>
        <v>628.92795694908443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598.99756040023624</v>
      </c>
      <c r="C32" s="18">
        <f>IF(RES_hh_tes!C32=0,0,1000000/0.086*RES_hh_tes!C32/RES_hh_num!C32)</f>
        <v>653.82358478320498</v>
      </c>
      <c r="D32" s="18">
        <f>IF(RES_hh_tes!D32=0,0,1000000/0.086*RES_hh_tes!D32/RES_hh_num!D32)</f>
        <v>627.35887033551865</v>
      </c>
      <c r="E32" s="18">
        <f>IF(RES_hh_tes!E32=0,0,1000000/0.086*RES_hh_tes!E32/RES_hh_num!E32)</f>
        <v>633.61068534198682</v>
      </c>
      <c r="F32" s="18">
        <f>IF(RES_hh_tes!F32=0,0,1000000/0.086*RES_hh_tes!F32/RES_hh_num!F32)</f>
        <v>631.77640311104426</v>
      </c>
      <c r="G32" s="18">
        <f>IF(RES_hh_tes!G32=0,0,1000000/0.086*RES_hh_tes!G32/RES_hh_num!G32)</f>
        <v>648.9496772036415</v>
      </c>
      <c r="H32" s="18">
        <f>IF(RES_hh_tes!H32=0,0,1000000/0.086*RES_hh_tes!H32/RES_hh_num!H32)</f>
        <v>698.34710635714896</v>
      </c>
      <c r="I32" s="18">
        <f>IF(RES_hh_tes!I32=0,0,1000000/0.086*RES_hh_tes!I32/RES_hh_num!I32)</f>
        <v>695.35665211845765</v>
      </c>
      <c r="J32" s="18">
        <f>IF(RES_hh_tes!J32=0,0,1000000/0.086*RES_hh_tes!J32/RES_hh_num!J32)</f>
        <v>686.92070270719796</v>
      </c>
      <c r="K32" s="18">
        <f>IF(RES_hh_tes!K32=0,0,1000000/0.086*RES_hh_tes!K32/RES_hh_num!K32)</f>
        <v>676.68838839272496</v>
      </c>
      <c r="L32" s="18">
        <f>IF(RES_hh_tes!L32=0,0,1000000/0.086*RES_hh_tes!L32/RES_hh_num!L32)</f>
        <v>728.99203699830764</v>
      </c>
      <c r="M32" s="18">
        <f>IF(RES_hh_tes!M32=0,0,1000000/0.086*RES_hh_tes!M32/RES_hh_num!M32)</f>
        <v>740.79630699686606</v>
      </c>
      <c r="N32" s="18">
        <f>IF(RES_hh_tes!N32=0,0,1000000/0.086*RES_hh_tes!N32/RES_hh_num!N32)</f>
        <v>712.03353297119679</v>
      </c>
      <c r="O32" s="18">
        <f>IF(RES_hh_tes!O32=0,0,1000000/0.086*RES_hh_tes!O32/RES_hh_num!O32)</f>
        <v>676.90861022280546</v>
      </c>
      <c r="P32" s="18">
        <f>IF(RES_hh_tes!P32=0,0,1000000/0.086*RES_hh_tes!P32/RES_hh_num!P32)</f>
        <v>698.51033928798165</v>
      </c>
      <c r="Q32" s="18">
        <f>IF(RES_hh_tes!Q32=0,0,1000000/0.086*RES_hh_tes!Q32/RES_hh_num!Q32)</f>
        <v>671.39034609582484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1179.1373410315007</v>
      </c>
      <c r="C3" s="100">
        <f>IF(RES_hh_emi!C3=0,0,1000000*RES_hh_emi!C3/RES_hh_num!C3)</f>
        <v>1184.5750199353413</v>
      </c>
      <c r="D3" s="100">
        <f>IF(RES_hh_emi!D3=0,0,1000000*RES_hh_emi!D3/RES_hh_num!D3)</f>
        <v>1208.7086438332958</v>
      </c>
      <c r="E3" s="100">
        <f>IF(RES_hh_emi!E3=0,0,1000000*RES_hh_emi!E3/RES_hh_num!E3)</f>
        <v>1287.0028073489132</v>
      </c>
      <c r="F3" s="100">
        <f>IF(RES_hh_emi!F3=0,0,1000000*RES_hh_emi!F3/RES_hh_num!F3)</f>
        <v>1342.7376893141129</v>
      </c>
      <c r="G3" s="100">
        <f>IF(RES_hh_emi!G3=0,0,1000000*RES_hh_emi!G3/RES_hh_num!G3)</f>
        <v>1329.7717354634894</v>
      </c>
      <c r="H3" s="100">
        <f>IF(RES_hh_emi!H3=0,0,1000000*RES_hh_emi!H3/RES_hh_num!H3)</f>
        <v>1275.8702978008023</v>
      </c>
      <c r="I3" s="100">
        <f>IF(RES_hh_emi!I3=0,0,1000000*RES_hh_emi!I3/RES_hh_num!I3)</f>
        <v>1235.2925376347382</v>
      </c>
      <c r="J3" s="100">
        <f>IF(RES_hh_emi!J3=0,0,1000000*RES_hh_emi!J3/RES_hh_num!J3)</f>
        <v>1155.4830683860762</v>
      </c>
      <c r="K3" s="100">
        <f>IF(RES_hh_emi!K3=0,0,1000000*RES_hh_emi!K3/RES_hh_num!K3)</f>
        <v>1108.3969145531871</v>
      </c>
      <c r="L3" s="100">
        <f>IF(RES_hh_emi!L3=0,0,1000000*RES_hh_emi!L3/RES_hh_num!L3)</f>
        <v>1167.1103756833611</v>
      </c>
      <c r="M3" s="100">
        <f>IF(RES_hh_emi!M3=0,0,1000000*RES_hh_emi!M3/RES_hh_num!M3)</f>
        <v>960.06275010573461</v>
      </c>
      <c r="N3" s="100">
        <f>IF(RES_hh_emi!N3=0,0,1000000*RES_hh_emi!N3/RES_hh_num!N3)</f>
        <v>929.56674049925971</v>
      </c>
      <c r="O3" s="100">
        <f>IF(RES_hh_emi!O3=0,0,1000000*RES_hh_emi!O3/RES_hh_num!O3)</f>
        <v>873.69202675550082</v>
      </c>
      <c r="P3" s="100">
        <f>IF(RES_hh_emi!P3=0,0,1000000*RES_hh_emi!P3/RES_hh_num!P3)</f>
        <v>845.81141434576523</v>
      </c>
      <c r="Q3" s="100">
        <f>IF(RES_hh_emi!Q3=0,0,1000000*RES_hh_emi!Q3/RES_hh_num!Q3)</f>
        <v>882.65775377927559</v>
      </c>
    </row>
    <row r="4" spans="1:17" ht="12.95" customHeight="1" x14ac:dyDescent="0.25">
      <c r="A4" s="89" t="s">
        <v>65</v>
      </c>
      <c r="B4" s="96">
        <f>IF(RES_hh_emi!B4=0,0,1000000*RES_hh_emi!B4/RES_hh_num!B4)</f>
        <v>647.92435478208131</v>
      </c>
      <c r="C4" s="96">
        <f>IF(RES_hh_emi!C4=0,0,1000000*RES_hh_emi!C4/RES_hh_num!C4)</f>
        <v>682.38162832275759</v>
      </c>
      <c r="D4" s="96">
        <f>IF(RES_hh_emi!D4=0,0,1000000*RES_hh_emi!D4/RES_hh_num!D4)</f>
        <v>695.24166588798232</v>
      </c>
      <c r="E4" s="96">
        <f>IF(RES_hh_emi!E4=0,0,1000000*RES_hh_emi!E4/RES_hh_num!E4)</f>
        <v>763.99174182559966</v>
      </c>
      <c r="F4" s="96">
        <f>IF(RES_hh_emi!F4=0,0,1000000*RES_hh_emi!F4/RES_hh_num!F4)</f>
        <v>813.25969057023519</v>
      </c>
      <c r="G4" s="96">
        <f>IF(RES_hh_emi!G4=0,0,1000000*RES_hh_emi!G4/RES_hh_num!G4)</f>
        <v>807.27912867074883</v>
      </c>
      <c r="H4" s="96">
        <f>IF(RES_hh_emi!H4=0,0,1000000*RES_hh_emi!H4/RES_hh_num!H4)</f>
        <v>776.48792678494112</v>
      </c>
      <c r="I4" s="96">
        <f>IF(RES_hh_emi!I4=0,0,1000000*RES_hh_emi!I4/RES_hh_num!I4)</f>
        <v>736.73061974159975</v>
      </c>
      <c r="J4" s="96">
        <f>IF(RES_hh_emi!J4=0,0,1000000*RES_hh_emi!J4/RES_hh_num!J4)</f>
        <v>670.94547430531975</v>
      </c>
      <c r="K4" s="96">
        <f>IF(RES_hh_emi!K4=0,0,1000000*RES_hh_emi!K4/RES_hh_num!K4)</f>
        <v>650.5562259125229</v>
      </c>
      <c r="L4" s="96">
        <f>IF(RES_hh_emi!L4=0,0,1000000*RES_hh_emi!L4/RES_hh_num!L4)</f>
        <v>703.70778914773314</v>
      </c>
      <c r="M4" s="96">
        <f>IF(RES_hh_emi!M4=0,0,1000000*RES_hh_emi!M4/RES_hh_num!M4)</f>
        <v>541.70085170021173</v>
      </c>
      <c r="N4" s="96">
        <f>IF(RES_hh_emi!N4=0,0,1000000*RES_hh_emi!N4/RES_hh_num!N4)</f>
        <v>515.90614803791311</v>
      </c>
      <c r="O4" s="96">
        <f>IF(RES_hh_emi!O4=0,0,1000000*RES_hh_emi!O4/RES_hh_num!O4)</f>
        <v>472.68999147175379</v>
      </c>
      <c r="P4" s="96">
        <f>IF(RES_hh_emi!P4=0,0,1000000*RES_hh_emi!P4/RES_hh_num!P4)</f>
        <v>456.95842071682165</v>
      </c>
      <c r="Q4" s="96">
        <f>IF(RES_hh_emi!Q4=0,0,1000000*RES_hh_emi!Q4/RES_hh_num!Q4)</f>
        <v>490.8990136242295</v>
      </c>
    </row>
    <row r="5" spans="1:17" ht="12" customHeight="1" x14ac:dyDescent="0.25">
      <c r="A5" s="87" t="s">
        <v>58</v>
      </c>
      <c r="B5" s="95">
        <f>IF(RES_hh_emi!B5=0,0,1000000*RES_hh_emi!B5/RES_hh_num!B5)</f>
        <v>1766.3669198019056</v>
      </c>
      <c r="C5" s="95">
        <f>IF(RES_hh_emi!C5=0,0,1000000*RES_hh_emi!C5/RES_hh_num!C5)</f>
        <v>1911.2067896955407</v>
      </c>
      <c r="D5" s="95">
        <f>IF(RES_hh_emi!D5=0,0,1000000*RES_hh_emi!D5/RES_hh_num!D5)</f>
        <v>2039.0972119843227</v>
      </c>
      <c r="E5" s="95">
        <f>IF(RES_hh_emi!E5=0,0,1000000*RES_hh_emi!E5/RES_hh_num!E5)</f>
        <v>1840.7639037394586</v>
      </c>
      <c r="F5" s="95">
        <f>IF(RES_hh_emi!F5=0,0,1000000*RES_hh_emi!F5/RES_hh_num!F5)</f>
        <v>2254.7220177052673</v>
      </c>
      <c r="G5" s="95">
        <f>IF(RES_hh_emi!G5=0,0,1000000*RES_hh_emi!G5/RES_hh_num!G5)</f>
        <v>2322.5560725485043</v>
      </c>
      <c r="H5" s="95">
        <f>IF(RES_hh_emi!H5=0,0,1000000*RES_hh_emi!H5/RES_hh_num!H5)</f>
        <v>2364.7816305595793</v>
      </c>
      <c r="I5" s="95">
        <f>IF(RES_hh_emi!I5=0,0,1000000*RES_hh_emi!I5/RES_hh_num!I5)</f>
        <v>2043.5279273292726</v>
      </c>
      <c r="J5" s="95">
        <f>IF(RES_hh_emi!J5=0,0,1000000*RES_hh_emi!J5/RES_hh_num!J5)</f>
        <v>2013.7904200550784</v>
      </c>
      <c r="K5" s="95">
        <f>IF(RES_hh_emi!K5=0,0,1000000*RES_hh_emi!K5/RES_hh_num!K5)</f>
        <v>2047.8857327255676</v>
      </c>
      <c r="L5" s="95">
        <f>IF(RES_hh_emi!L5=0,0,1000000*RES_hh_emi!L5/RES_hh_num!L5)</f>
        <v>2171.5032659966546</v>
      </c>
      <c r="M5" s="95">
        <f>IF(RES_hh_emi!M5=0,0,1000000*RES_hh_emi!M5/RES_hh_num!M5)</f>
        <v>1873.8631872728097</v>
      </c>
      <c r="N5" s="95">
        <f>IF(RES_hh_emi!N5=0,0,1000000*RES_hh_emi!N5/RES_hh_num!N5)</f>
        <v>1763.553724394349</v>
      </c>
      <c r="O5" s="95">
        <f>IF(RES_hh_emi!O5=0,0,1000000*RES_hh_emi!O5/RES_hh_num!O5)</f>
        <v>1652.8426514343178</v>
      </c>
      <c r="P5" s="95">
        <f>IF(RES_hh_emi!P5=0,0,1000000*RES_hh_emi!P5/RES_hh_num!P5)</f>
        <v>1625.5965928012706</v>
      </c>
      <c r="Q5" s="95">
        <f>IF(RES_hh_emi!Q5=0,0,1000000*RES_hh_emi!Q5/RES_hh_num!Q5)</f>
        <v>1703.0929926135873</v>
      </c>
    </row>
    <row r="6" spans="1:17" ht="12" customHeight="1" x14ac:dyDescent="0.25">
      <c r="A6" s="87" t="s">
        <v>84</v>
      </c>
      <c r="B6" s="95">
        <f>IF(RES_hh_emi!B6=0,0,1000000*RES_hh_emi!B6/RES_hh_num!B6)</f>
        <v>994.58552730935151</v>
      </c>
      <c r="C6" s="95">
        <f>IF(RES_hh_emi!C6=0,0,1000000*RES_hh_emi!C6/RES_hh_num!C6)</f>
        <v>1051.1780170253501</v>
      </c>
      <c r="D6" s="95">
        <f>IF(RES_hh_emi!D6=0,0,1000000*RES_hh_emi!D6/RES_hh_num!D6)</f>
        <v>1078.4035435271849</v>
      </c>
      <c r="E6" s="95">
        <f>IF(RES_hh_emi!E6=0,0,1000000*RES_hh_emi!E6/RES_hh_num!E6)</f>
        <v>1173.2921311083614</v>
      </c>
      <c r="F6" s="95">
        <f>IF(RES_hh_emi!F6=0,0,1000000*RES_hh_emi!F6/RES_hh_num!F6)</f>
        <v>1229.7996227089002</v>
      </c>
      <c r="G6" s="95">
        <f>IF(RES_hh_emi!G6=0,0,1000000*RES_hh_emi!G6/RES_hh_num!G6)</f>
        <v>1247.1035652424739</v>
      </c>
      <c r="H6" s="95">
        <f>IF(RES_hh_emi!H6=0,0,1000000*RES_hh_emi!H6/RES_hh_num!H6)</f>
        <v>1238.3621281833657</v>
      </c>
      <c r="I6" s="95">
        <f>IF(RES_hh_emi!I6=0,0,1000000*RES_hh_emi!I6/RES_hh_num!I6)</f>
        <v>1195.6407248393652</v>
      </c>
      <c r="J6" s="95">
        <f>IF(RES_hh_emi!J6=0,0,1000000*RES_hh_emi!J6/RES_hh_num!J6)</f>
        <v>1125.4766749847545</v>
      </c>
      <c r="K6" s="95">
        <f>IF(RES_hh_emi!K6=0,0,1000000*RES_hh_emi!K6/RES_hh_num!K6)</f>
        <v>1133.893612922689</v>
      </c>
      <c r="L6" s="95">
        <f>IF(RES_hh_emi!L6=0,0,1000000*RES_hh_emi!L6/RES_hh_num!L6)</f>
        <v>1171.5119228182405</v>
      </c>
      <c r="M6" s="95">
        <f>IF(RES_hh_emi!M6=0,0,1000000*RES_hh_emi!M6/RES_hh_num!M6)</f>
        <v>988.49040238537123</v>
      </c>
      <c r="N6" s="95">
        <f>IF(RES_hh_emi!N6=0,0,1000000*RES_hh_emi!N6/RES_hh_num!N6)</f>
        <v>952.51241140674085</v>
      </c>
      <c r="O6" s="95">
        <f>IF(RES_hh_emi!O6=0,0,1000000*RES_hh_emi!O6/RES_hh_num!O6)</f>
        <v>885.89021845378829</v>
      </c>
      <c r="P6" s="95">
        <f>IF(RES_hh_emi!P6=0,0,1000000*RES_hh_emi!P6/RES_hh_num!P6)</f>
        <v>863.8472003578903</v>
      </c>
      <c r="Q6" s="95">
        <f>IF(RES_hh_emi!Q6=0,0,1000000*RES_hh_emi!Q6/RES_hh_num!Q6)</f>
        <v>895.16233043684576</v>
      </c>
    </row>
    <row r="7" spans="1:17" ht="12" customHeight="1" x14ac:dyDescent="0.25">
      <c r="A7" s="87" t="s">
        <v>110</v>
      </c>
      <c r="B7" s="95">
        <f>IF(RES_hh_emi!B7=0,0,1000000*RES_hh_emi!B7/RES_hh_num!B7)</f>
        <v>1201.7974573523968</v>
      </c>
      <c r="C7" s="95">
        <f>IF(RES_hh_emi!C7=0,0,1000000*RES_hh_emi!C7/RES_hh_num!C7)</f>
        <v>1270.3227877258798</v>
      </c>
      <c r="D7" s="95">
        <f>IF(RES_hh_emi!D7=0,0,1000000*RES_hh_emi!D7/RES_hh_num!D7)</f>
        <v>1256.9255374845902</v>
      </c>
      <c r="E7" s="95">
        <f>IF(RES_hh_emi!E7=0,0,1000000*RES_hh_emi!E7/RES_hh_num!E7)</f>
        <v>1418.4608280898206</v>
      </c>
      <c r="F7" s="95">
        <f>IF(RES_hh_emi!F7=0,0,1000000*RES_hh_emi!F7/RES_hh_num!F7)</f>
        <v>1592.3964499115673</v>
      </c>
      <c r="G7" s="95">
        <f>IF(RES_hh_emi!G7=0,0,1000000*RES_hh_emi!G7/RES_hh_num!G7)</f>
        <v>1549.0847193321281</v>
      </c>
      <c r="H7" s="95">
        <f>IF(RES_hh_emi!H7=0,0,1000000*RES_hh_emi!H7/RES_hh_num!H7)</f>
        <v>1498.6113866993064</v>
      </c>
      <c r="I7" s="95">
        <f>IF(RES_hh_emi!I7=0,0,1000000*RES_hh_emi!I7/RES_hh_num!I7)</f>
        <v>1436.6430244038804</v>
      </c>
      <c r="J7" s="95">
        <f>IF(RES_hh_emi!J7=0,0,1000000*RES_hh_emi!J7/RES_hh_num!J7)</f>
        <v>1337.7286639423196</v>
      </c>
      <c r="K7" s="95">
        <f>IF(RES_hh_emi!K7=0,0,1000000*RES_hh_emi!K7/RES_hh_num!K7)</f>
        <v>1352.8342010321244</v>
      </c>
      <c r="L7" s="95">
        <f>IF(RES_hh_emi!L7=0,0,1000000*RES_hh_emi!L7/RES_hh_num!L7)</f>
        <v>1456.9913408838727</v>
      </c>
      <c r="M7" s="95">
        <f>IF(RES_hh_emi!M7=0,0,1000000*RES_hh_emi!M7/RES_hh_num!M7)</f>
        <v>1194.5000745086231</v>
      </c>
      <c r="N7" s="95">
        <f>IF(RES_hh_emi!N7=0,0,1000000*RES_hh_emi!N7/RES_hh_num!N7)</f>
        <v>1150.5147361906597</v>
      </c>
      <c r="O7" s="95">
        <f>IF(RES_hh_emi!O7=0,0,1000000*RES_hh_emi!O7/RES_hh_num!O7)</f>
        <v>1067.5212276137797</v>
      </c>
      <c r="P7" s="95">
        <f>IF(RES_hh_emi!P7=0,0,1000000*RES_hh_emi!P7/RES_hh_num!P7)</f>
        <v>1038.9226477165064</v>
      </c>
      <c r="Q7" s="95">
        <f>IF(RES_hh_emi!Q7=0,0,1000000*RES_hh_emi!Q7/RES_hh_num!Q7)</f>
        <v>1075.5385274131665</v>
      </c>
    </row>
    <row r="8" spans="1:17" ht="12" customHeight="1" x14ac:dyDescent="0.25">
      <c r="A8" s="87" t="s">
        <v>109</v>
      </c>
      <c r="B8" s="95">
        <f>IF(RES_hh_emi!B8=0,0,1000000*RES_hh_emi!B8/RES_hh_num!B8)</f>
        <v>846.89855611415737</v>
      </c>
      <c r="C8" s="95">
        <f>IF(RES_hh_emi!C8=0,0,1000000*RES_hh_emi!C8/RES_hh_num!C8)</f>
        <v>895.81790491158347</v>
      </c>
      <c r="D8" s="95">
        <f>IF(RES_hh_emi!D8=0,0,1000000*RES_hh_emi!D8/RES_hh_num!D8)</f>
        <v>952.60923493380471</v>
      </c>
      <c r="E8" s="95">
        <f>IF(RES_hh_emi!E8=0,0,1000000*RES_hh_emi!E8/RES_hh_num!E8)</f>
        <v>1011.1526880780946</v>
      </c>
      <c r="F8" s="95">
        <f>IF(RES_hh_emi!F8=0,0,1000000*RES_hh_emi!F8/RES_hh_num!F8)</f>
        <v>981.19379265944451</v>
      </c>
      <c r="G8" s="95">
        <f>IF(RES_hh_emi!G8=0,0,1000000*RES_hh_emi!G8/RES_hh_num!G8)</f>
        <v>1035.6788747960265</v>
      </c>
      <c r="H8" s="95">
        <f>IF(RES_hh_emi!H8=0,0,1000000*RES_hh_emi!H8/RES_hh_num!H8)</f>
        <v>1055.3267992310023</v>
      </c>
      <c r="I8" s="95">
        <f>IF(RES_hh_emi!I8=0,0,1000000*RES_hh_emi!I8/RES_hh_num!I8)</f>
        <v>1030.9467150621501</v>
      </c>
      <c r="J8" s="95">
        <f>IF(RES_hh_emi!J8=0,0,1000000*RES_hh_emi!J8/RES_hh_num!J8)</f>
        <v>930.85562516994526</v>
      </c>
      <c r="K8" s="95">
        <f>IF(RES_hh_emi!K8=0,0,1000000*RES_hh_emi!K8/RES_hh_num!K8)</f>
        <v>933.54280880805607</v>
      </c>
      <c r="L8" s="95">
        <f>IF(RES_hh_emi!L8=0,0,1000000*RES_hh_emi!L8/RES_hh_num!L8)</f>
        <v>1052.7561830692273</v>
      </c>
      <c r="M8" s="95">
        <f>IF(RES_hh_emi!M8=0,0,1000000*RES_hh_emi!M8/RES_hh_num!M8)</f>
        <v>844.94700827076053</v>
      </c>
      <c r="N8" s="95">
        <f>IF(RES_hh_emi!N8=0,0,1000000*RES_hh_emi!N8/RES_hh_num!N8)</f>
        <v>815.99284950797448</v>
      </c>
      <c r="O8" s="95">
        <f>IF(RES_hh_emi!O8=0,0,1000000*RES_hh_emi!O8/RES_hh_num!O8)</f>
        <v>759.54660574775619</v>
      </c>
      <c r="P8" s="95">
        <f>IF(RES_hh_emi!P8=0,0,1000000*RES_hh_emi!P8/RES_hh_num!P8)</f>
        <v>741.19660684492055</v>
      </c>
      <c r="Q8" s="95">
        <f>IF(RES_hh_emi!Q8=0,0,1000000*RES_hh_emi!Q8/RES_hh_num!Q8)</f>
        <v>769.15042426852494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382.4269373222956</v>
      </c>
      <c r="C17" s="96">
        <f>IF(RES_hh_emi!C17=0,0,1000000*RES_hh_emi!C17/RES_hh_num!C17)</f>
        <v>375.3647620094078</v>
      </c>
      <c r="D17" s="96">
        <f>IF(RES_hh_emi!D17=0,0,1000000*RES_hh_emi!D17/RES_hh_num!D17)</f>
        <v>379.07044455113868</v>
      </c>
      <c r="E17" s="96">
        <f>IF(RES_hh_emi!E17=0,0,1000000*RES_hh_emi!E17/RES_hh_num!E17)</f>
        <v>389.58302898962785</v>
      </c>
      <c r="F17" s="96">
        <f>IF(RES_hh_emi!F17=0,0,1000000*RES_hh_emi!F17/RES_hh_num!F17)</f>
        <v>391.73137958482204</v>
      </c>
      <c r="G17" s="96">
        <f>IF(RES_hh_emi!G17=0,0,1000000*RES_hh_emi!G17/RES_hh_num!G17)</f>
        <v>387.51681728773156</v>
      </c>
      <c r="H17" s="96">
        <f>IF(RES_hh_emi!H17=0,0,1000000*RES_hh_emi!H17/RES_hh_num!H17)</f>
        <v>377.26393941710734</v>
      </c>
      <c r="I17" s="96">
        <f>IF(RES_hh_emi!I17=0,0,1000000*RES_hh_emi!I17/RES_hh_num!I17)</f>
        <v>368.97252442466009</v>
      </c>
      <c r="J17" s="96">
        <f>IF(RES_hh_emi!J17=0,0,1000000*RES_hh_emi!J17/RES_hh_num!J17)</f>
        <v>353.88006377316032</v>
      </c>
      <c r="K17" s="96">
        <f>IF(RES_hh_emi!K17=0,0,1000000*RES_hh_emi!K17/RES_hh_num!K17)</f>
        <v>329.09227615715577</v>
      </c>
      <c r="L17" s="96">
        <f>IF(RES_hh_emi!L17=0,0,1000000*RES_hh_emi!L17/RES_hh_num!L17)</f>
        <v>328.7687551178318</v>
      </c>
      <c r="M17" s="96">
        <f>IF(RES_hh_emi!M17=0,0,1000000*RES_hh_emi!M17/RES_hh_num!M17)</f>
        <v>297.11854968613437</v>
      </c>
      <c r="N17" s="96">
        <f>IF(RES_hh_emi!N17=0,0,1000000*RES_hh_emi!N17/RES_hh_num!N17)</f>
        <v>291.40786680702644</v>
      </c>
      <c r="O17" s="96">
        <f>IF(RES_hh_emi!O17=0,0,1000000*RES_hh_emi!O17/RES_hh_num!O17)</f>
        <v>284.94206631452789</v>
      </c>
      <c r="P17" s="96">
        <f>IF(RES_hh_emi!P17=0,0,1000000*RES_hh_emi!P17/RES_hh_num!P17)</f>
        <v>275.33126043046946</v>
      </c>
      <c r="Q17" s="96">
        <f>IF(RES_hh_emi!Q17=0,0,1000000*RES_hh_emi!Q17/RES_hh_num!Q17)</f>
        <v>281.97216395783494</v>
      </c>
    </row>
    <row r="18" spans="1:17" ht="12" customHeight="1" x14ac:dyDescent="0.25">
      <c r="A18" s="87" t="s">
        <v>58</v>
      </c>
      <c r="B18" s="95">
        <f>IF(RES_hh_emi!B18=0,0,1000000*RES_hh_emi!B18/RES_hh_num!B18)</f>
        <v>966.08317283500105</v>
      </c>
      <c r="C18" s="95">
        <f>IF(RES_hh_emi!C18=0,0,1000000*RES_hh_emi!C18/RES_hh_num!C18)</f>
        <v>961.50475463846021</v>
      </c>
      <c r="D18" s="95">
        <f>IF(RES_hh_emi!D18=0,0,1000000*RES_hh_emi!D18/RES_hh_num!D18)</f>
        <v>970.4380695128358</v>
      </c>
      <c r="E18" s="95">
        <f>IF(RES_hh_emi!E18=0,0,1000000*RES_hh_emi!E18/RES_hh_num!E18)</f>
        <v>970.25252616987666</v>
      </c>
      <c r="F18" s="95">
        <f>IF(RES_hh_emi!F18=0,0,1000000*RES_hh_emi!F18/RES_hh_num!F18)</f>
        <v>1001.3331994241892</v>
      </c>
      <c r="G18" s="95">
        <f>IF(RES_hh_emi!G18=0,0,1000000*RES_hh_emi!G18/RES_hh_num!G18)</f>
        <v>1005.3536866743202</v>
      </c>
      <c r="H18" s="95">
        <f>IF(RES_hh_emi!H18=0,0,1000000*RES_hh_emi!H18/RES_hh_num!H18)</f>
        <v>1007.3495356700782</v>
      </c>
      <c r="I18" s="95">
        <f>IF(RES_hh_emi!I18=0,0,1000000*RES_hh_emi!I18/RES_hh_num!I18)</f>
        <v>1005.4135486001089</v>
      </c>
      <c r="J18" s="95">
        <f>IF(RES_hh_emi!J18=0,0,1000000*RES_hh_emi!J18/RES_hh_num!J18)</f>
        <v>1004.2043786784051</v>
      </c>
      <c r="K18" s="95">
        <f>IF(RES_hh_emi!K18=0,0,1000000*RES_hh_emi!K18/RES_hh_num!K18)</f>
        <v>1060.7454399019405</v>
      </c>
      <c r="L18" s="95">
        <f>IF(RES_hh_emi!L18=0,0,1000000*RES_hh_emi!L18/RES_hh_num!L18)</f>
        <v>936.34480329790051</v>
      </c>
      <c r="M18" s="95">
        <f>IF(RES_hh_emi!M18=0,0,1000000*RES_hh_emi!M18/RES_hh_num!M18)</f>
        <v>1016.4383702891982</v>
      </c>
      <c r="N18" s="95">
        <f>IF(RES_hh_emi!N18=0,0,1000000*RES_hh_emi!N18/RES_hh_num!N18)</f>
        <v>1001.5262003364111</v>
      </c>
      <c r="O18" s="95">
        <f>IF(RES_hh_emi!O18=0,0,1000000*RES_hh_emi!O18/RES_hh_num!O18)</f>
        <v>1002.7273571297337</v>
      </c>
      <c r="P18" s="95">
        <f>IF(RES_hh_emi!P18=0,0,1000000*RES_hh_emi!P18/RES_hh_num!P18)</f>
        <v>1003.6609379168143</v>
      </c>
      <c r="Q18" s="95">
        <f>IF(RES_hh_emi!Q18=0,0,1000000*RES_hh_emi!Q18/RES_hh_num!Q18)</f>
        <v>994.77792434304445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507.80874532527366</v>
      </c>
      <c r="C19" s="95">
        <f>IF(RES_hh_emi!C19=0,0,1000000*RES_hh_emi!C19/RES_hh_num!C19)</f>
        <v>504.54680675264086</v>
      </c>
      <c r="D19" s="95">
        <f>IF(RES_hh_emi!D19=0,0,1000000*RES_hh_emi!D19/RES_hh_num!D19)</f>
        <v>507.63361644517835</v>
      </c>
      <c r="E19" s="95">
        <f>IF(RES_hh_emi!E19=0,0,1000000*RES_hh_emi!E19/RES_hh_num!E19)</f>
        <v>509.65790416312313</v>
      </c>
      <c r="F19" s="95">
        <f>IF(RES_hh_emi!F19=0,0,1000000*RES_hh_emi!F19/RES_hh_num!F19)</f>
        <v>511.32941189241853</v>
      </c>
      <c r="G19" s="95">
        <f>IF(RES_hh_emi!G19=0,0,1000000*RES_hh_emi!G19/RES_hh_num!G19)</f>
        <v>510.75216628198331</v>
      </c>
      <c r="H19" s="95">
        <f>IF(RES_hh_emi!H19=0,0,1000000*RES_hh_emi!H19/RES_hh_num!H19)</f>
        <v>505.48705080318842</v>
      </c>
      <c r="I19" s="95">
        <f>IF(RES_hh_emi!I19=0,0,1000000*RES_hh_emi!I19/RES_hh_num!I19)</f>
        <v>501.62575810036952</v>
      </c>
      <c r="J19" s="95">
        <f>IF(RES_hh_emi!J19=0,0,1000000*RES_hh_emi!J19/RES_hh_num!J19)</f>
        <v>492.55962917257784</v>
      </c>
      <c r="K19" s="95">
        <f>IF(RES_hh_emi!K19=0,0,1000000*RES_hh_emi!K19/RES_hh_num!K19)</f>
        <v>486.4563540669451</v>
      </c>
      <c r="L19" s="95">
        <f>IF(RES_hh_emi!L19=0,0,1000000*RES_hh_emi!L19/RES_hh_num!L19)</f>
        <v>482.01098250408188</v>
      </c>
      <c r="M19" s="95">
        <f>IF(RES_hh_emi!M19=0,0,1000000*RES_hh_emi!M19/RES_hh_num!M19)</f>
        <v>477.61038380492096</v>
      </c>
      <c r="N19" s="95">
        <f>IF(RES_hh_emi!N19=0,0,1000000*RES_hh_emi!N19/RES_hh_num!N19)</f>
        <v>472.23779013688977</v>
      </c>
      <c r="O19" s="95">
        <f>IF(RES_hh_emi!O19=0,0,1000000*RES_hh_emi!O19/RES_hh_num!O19)</f>
        <v>468.60927832637378</v>
      </c>
      <c r="P19" s="95">
        <f>IF(RES_hh_emi!P19=0,0,1000000*RES_hh_emi!P19/RES_hh_num!P19)</f>
        <v>463.66180799419902</v>
      </c>
      <c r="Q19" s="95">
        <f>IF(RES_hh_emi!Q19=0,0,1000000*RES_hh_emi!Q19/RES_hh_num!Q19)</f>
        <v>451.51715618483104</v>
      </c>
    </row>
    <row r="20" spans="1:17" ht="12" customHeight="1" x14ac:dyDescent="0.25">
      <c r="A20" s="87" t="s">
        <v>110</v>
      </c>
      <c r="B20" s="95">
        <f>IF(RES_hh_emi!B20=0,0,1000000*RES_hh_emi!B20/RES_hh_num!B20)</f>
        <v>614.74378133662537</v>
      </c>
      <c r="C20" s="95">
        <f>IF(RES_hh_emi!C20=0,0,1000000*RES_hh_emi!C20/RES_hh_num!C20)</f>
        <v>609.59114110866415</v>
      </c>
      <c r="D20" s="95">
        <f>IF(RES_hh_emi!D20=0,0,1000000*RES_hh_emi!D20/RES_hh_num!D20)</f>
        <v>616.07920071487445</v>
      </c>
      <c r="E20" s="95">
        <f>IF(RES_hh_emi!E20=0,0,1000000*RES_hh_emi!E20/RES_hh_num!E20)</f>
        <v>617.29861001814186</v>
      </c>
      <c r="F20" s="95">
        <f>IF(RES_hh_emi!F20=0,0,1000000*RES_hh_emi!F20/RES_hh_num!F20)</f>
        <v>618.5749517798389</v>
      </c>
      <c r="G20" s="95">
        <f>IF(RES_hh_emi!G20=0,0,1000000*RES_hh_emi!G20/RES_hh_num!G20)</f>
        <v>617.70230196890384</v>
      </c>
      <c r="H20" s="95">
        <f>IF(RES_hh_emi!H20=0,0,1000000*RES_hh_emi!H20/RES_hh_num!H20)</f>
        <v>612.85335661815634</v>
      </c>
      <c r="I20" s="95">
        <f>IF(RES_hh_emi!I20=0,0,1000000*RES_hh_emi!I20/RES_hh_num!I20)</f>
        <v>608.04096101327059</v>
      </c>
      <c r="J20" s="95">
        <f>IF(RES_hh_emi!J20=0,0,1000000*RES_hh_emi!J20/RES_hh_num!J20)</f>
        <v>597.14059338035008</v>
      </c>
      <c r="K20" s="95">
        <f>IF(RES_hh_emi!K20=0,0,1000000*RES_hh_emi!K20/RES_hh_num!K20)</f>
        <v>589.55074899476233</v>
      </c>
      <c r="L20" s="95">
        <f>IF(RES_hh_emi!L20=0,0,1000000*RES_hh_emi!L20/RES_hh_num!L20)</f>
        <v>583.92185001330029</v>
      </c>
      <c r="M20" s="95">
        <f>IF(RES_hh_emi!M20=0,0,1000000*RES_hh_emi!M20/RES_hh_num!M20)</f>
        <v>578.90827142261651</v>
      </c>
      <c r="N20" s="95">
        <f>IF(RES_hh_emi!N20=0,0,1000000*RES_hh_emi!N20/RES_hh_num!N20)</f>
        <v>573.26739444701354</v>
      </c>
      <c r="O20" s="95">
        <f>IF(RES_hh_emi!O20=0,0,1000000*RES_hh_emi!O20/RES_hh_num!O20)</f>
        <v>568.64994323993108</v>
      </c>
      <c r="P20" s="95">
        <f>IF(RES_hh_emi!P20=0,0,1000000*RES_hh_emi!P20/RES_hh_num!P20)</f>
        <v>562.61798277499986</v>
      </c>
      <c r="Q20" s="95">
        <f>IF(RES_hh_emi!Q20=0,0,1000000*RES_hh_emi!Q20/RES_hh_num!Q20)</f>
        <v>548.26897729538746</v>
      </c>
    </row>
    <row r="21" spans="1:17" ht="12" customHeight="1" x14ac:dyDescent="0.25">
      <c r="A21" s="87" t="s">
        <v>109</v>
      </c>
      <c r="B21" s="95">
        <f>IF(RES_hh_emi!B21=0,0,1000000*RES_hh_emi!B21/RES_hh_num!B21)</f>
        <v>431.28047628031572</v>
      </c>
      <c r="C21" s="95">
        <f>IF(RES_hh_emi!C21=0,0,1000000*RES_hh_emi!C21/RES_hh_num!C21)</f>
        <v>429.75545496621663</v>
      </c>
      <c r="D21" s="95">
        <f>IF(RES_hh_emi!D21=0,0,1000000*RES_hh_emi!D21/RES_hh_num!D21)</f>
        <v>432.49623701483205</v>
      </c>
      <c r="E21" s="95">
        <f>IF(RES_hh_emi!E21=0,0,1000000*RES_hh_emi!E21/RES_hh_num!E21)</f>
        <v>436.63194545543996</v>
      </c>
      <c r="F21" s="95">
        <f>IF(RES_hh_emi!F21=0,0,1000000*RES_hh_emi!F21/RES_hh_num!F21)</f>
        <v>433.3935806956888</v>
      </c>
      <c r="G21" s="95">
        <f>IF(RES_hh_emi!G21=0,0,1000000*RES_hh_emi!G21/RES_hh_num!G21)</f>
        <v>435.16724816578596</v>
      </c>
      <c r="H21" s="95">
        <f>IF(RES_hh_emi!H21=0,0,1000000*RES_hh_emi!H21/RES_hh_num!H21)</f>
        <v>430.82501113769814</v>
      </c>
      <c r="I21" s="95">
        <f>IF(RES_hh_emi!I21=0,0,1000000*RES_hh_emi!I21/RES_hh_num!I21)</f>
        <v>427.57171885033233</v>
      </c>
      <c r="J21" s="95">
        <f>IF(RES_hh_emi!J21=0,0,1000000*RES_hh_emi!J21/RES_hh_num!J21)</f>
        <v>419.80350212529038</v>
      </c>
      <c r="K21" s="95">
        <f>IF(RES_hh_emi!K21=0,0,1000000*RES_hh_emi!K21/RES_hh_num!K21)</f>
        <v>414.68205098227378</v>
      </c>
      <c r="L21" s="95">
        <f>IF(RES_hh_emi!L21=0,0,1000000*RES_hh_emi!L21/RES_hh_num!L21)</f>
        <v>411.33834023095858</v>
      </c>
      <c r="M21" s="95">
        <f>IF(RES_hh_emi!M21=0,0,1000000*RES_hh_emi!M21/RES_hh_num!M21)</f>
        <v>397.26660538891076</v>
      </c>
      <c r="N21" s="95">
        <f>IF(RES_hh_emi!N21=0,0,1000000*RES_hh_emi!N21/RES_hh_num!N21)</f>
        <v>416.22291786898643</v>
      </c>
      <c r="O21" s="95">
        <f>IF(RES_hh_emi!O21=0,0,1000000*RES_hh_emi!O21/RES_hh_num!O21)</f>
        <v>403.18647283334349</v>
      </c>
      <c r="P21" s="95">
        <f>IF(RES_hh_emi!P21=0,0,1000000*RES_hh_emi!P21/RES_hh_num!P21)</f>
        <v>400.1160112218418</v>
      </c>
      <c r="Q21" s="95">
        <f>IF(RES_hh_emi!Q21=0,0,1000000*RES_hh_emi!Q21/RES_hh_num!Q21)</f>
        <v>390.87474023847659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148.78604892712383</v>
      </c>
      <c r="C27" s="96">
        <f>IF(RES_hh_emi!C27=0,0,1000000*RES_hh_emi!C27/RES_hh_num!C27)</f>
        <v>126.82862960317566</v>
      </c>
      <c r="D27" s="96">
        <f>IF(RES_hh_emi!D27=0,0,1000000*RES_hh_emi!D27/RES_hh_num!D27)</f>
        <v>134.39653339417518</v>
      </c>
      <c r="E27" s="96">
        <f>IF(RES_hh_emi!E27=0,0,1000000*RES_hh_emi!E27/RES_hh_num!E27)</f>
        <v>133.42803653368554</v>
      </c>
      <c r="F27" s="96">
        <f>IF(RES_hh_emi!F27=0,0,1000000*RES_hh_emi!F27/RES_hh_num!F27)</f>
        <v>137.74661915905574</v>
      </c>
      <c r="G27" s="96">
        <f>IF(RES_hh_emi!G27=0,0,1000000*RES_hh_emi!G27/RES_hh_num!G27)</f>
        <v>134.97578950500923</v>
      </c>
      <c r="H27" s="96">
        <f>IF(RES_hh_emi!H27=0,0,1000000*RES_hh_emi!H27/RES_hh_num!H27)</f>
        <v>122.11843159875397</v>
      </c>
      <c r="I27" s="96">
        <f>IF(RES_hh_emi!I27=0,0,1000000*RES_hh_emi!I27/RES_hh_num!I27)</f>
        <v>129.58939346847839</v>
      </c>
      <c r="J27" s="96">
        <f>IF(RES_hh_emi!J27=0,0,1000000*RES_hh_emi!J27/RES_hh_num!J27)</f>
        <v>130.65753030759612</v>
      </c>
      <c r="K27" s="96">
        <f>IF(RES_hh_emi!K27=0,0,1000000*RES_hh_emi!K27/RES_hh_num!K27)</f>
        <v>128.74841248350833</v>
      </c>
      <c r="L27" s="96">
        <f>IF(RES_hh_emi!L27=0,0,1000000*RES_hh_emi!L27/RES_hh_num!L27)</f>
        <v>134.63383141779593</v>
      </c>
      <c r="M27" s="96">
        <f>IF(RES_hh_emi!M27=0,0,1000000*RES_hh_emi!M27/RES_hh_num!M27)</f>
        <v>121.24334871938851</v>
      </c>
      <c r="N27" s="96">
        <f>IF(RES_hh_emi!N27=0,0,1000000*RES_hh_emi!N27/RES_hh_num!N27)</f>
        <v>122.25272565432023</v>
      </c>
      <c r="O27" s="96">
        <f>IF(RES_hh_emi!O27=0,0,1000000*RES_hh_emi!O27/RES_hh_num!O27)</f>
        <v>116.05996896921904</v>
      </c>
      <c r="P27" s="96">
        <f>IF(RES_hh_emi!P27=0,0,1000000*RES_hh_emi!P27/RES_hh_num!P27)</f>
        <v>113.52173319847401</v>
      </c>
      <c r="Q27" s="96">
        <f>IF(RES_hh_emi!Q27=0,0,1000000*RES_hh_emi!Q27/RES_hh_num!Q27)</f>
        <v>109.7865761972113</v>
      </c>
    </row>
    <row r="28" spans="1:17" ht="12" customHeight="1" x14ac:dyDescent="0.25">
      <c r="A28" s="87" t="s">
        <v>58</v>
      </c>
      <c r="B28" s="95">
        <f>IF(RES_hh_emi!B28=0,0,1000000*RES_hh_emi!B28/RES_hh_num!B28)</f>
        <v>647.08047836835112</v>
      </c>
      <c r="C28" s="95">
        <f>IF(RES_hh_emi!C28=0,0,1000000*RES_hh_emi!C28/RES_hh_num!C28)</f>
        <v>650.90963674853822</v>
      </c>
      <c r="D28" s="95">
        <f>IF(RES_hh_emi!D28=0,0,1000000*RES_hh_emi!D28/RES_hh_num!D28)</f>
        <v>667.88963691368133</v>
      </c>
      <c r="E28" s="95">
        <f>IF(RES_hh_emi!E28=0,0,1000000*RES_hh_emi!E28/RES_hh_num!E28)</f>
        <v>581.65196638292116</v>
      </c>
      <c r="F28" s="95">
        <f>IF(RES_hh_emi!F28=0,0,1000000*RES_hh_emi!F28/RES_hh_num!F28)</f>
        <v>664.6498569154287</v>
      </c>
      <c r="G28" s="95">
        <f>IF(RES_hh_emi!G28=0,0,1000000*RES_hh_emi!G28/RES_hh_num!G28)</f>
        <v>695.53368621501613</v>
      </c>
      <c r="H28" s="95">
        <f>IF(RES_hh_emi!H28=0,0,1000000*RES_hh_emi!H28/RES_hh_num!H28)</f>
        <v>638.07584727814697</v>
      </c>
      <c r="I28" s="95">
        <f>IF(RES_hh_emi!I28=0,0,1000000*RES_hh_emi!I28/RES_hh_num!I28)</f>
        <v>642.86652548162328</v>
      </c>
      <c r="J28" s="95">
        <f>IF(RES_hh_emi!J28=0,0,1000000*RES_hh_emi!J28/RES_hh_num!J28)</f>
        <v>670.32654979087647</v>
      </c>
      <c r="K28" s="95">
        <f>IF(RES_hh_emi!K28=0,0,1000000*RES_hh_emi!K28/RES_hh_num!K28)</f>
        <v>676.27674152803718</v>
      </c>
      <c r="L28" s="95">
        <f>IF(RES_hh_emi!L28=0,0,1000000*RES_hh_emi!L28/RES_hh_num!L28)</f>
        <v>666.21640503426613</v>
      </c>
      <c r="M28" s="95">
        <f>IF(RES_hh_emi!M28=0,0,1000000*RES_hh_emi!M28/RES_hh_num!M28)</f>
        <v>671.48765815669844</v>
      </c>
      <c r="N28" s="95">
        <f>IF(RES_hh_emi!N28=0,0,1000000*RES_hh_emi!N28/RES_hh_num!N28)</f>
        <v>661.9716554666752</v>
      </c>
      <c r="O28" s="95">
        <f>IF(RES_hh_emi!O28=0,0,1000000*RES_hh_emi!O28/RES_hh_num!O28)</f>
        <v>662.77439865190581</v>
      </c>
      <c r="P28" s="95">
        <f>IF(RES_hh_emi!P28=0,0,1000000*RES_hh_emi!P28/RES_hh_num!P28)</f>
        <v>658.79404181802556</v>
      </c>
      <c r="Q28" s="95">
        <f>IF(RES_hh_emi!Q28=0,0,1000000*RES_hh_emi!Q28/RES_hh_num!Q28)</f>
        <v>651.39334332794942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332.01240367866666</v>
      </c>
      <c r="C29" s="95">
        <f>IF(RES_hh_emi!C29=0,0,1000000*RES_hh_emi!C29/RES_hh_num!C29)</f>
        <v>327.66558631914546</v>
      </c>
      <c r="D29" s="95">
        <f>IF(RES_hh_emi!D29=0,0,1000000*RES_hh_emi!D29/RES_hh_num!D29)</f>
        <v>340.4822663570157</v>
      </c>
      <c r="E29" s="95">
        <f>IF(RES_hh_emi!E29=0,0,1000000*RES_hh_emi!E29/RES_hh_num!E29)</f>
        <v>337.09194022655299</v>
      </c>
      <c r="F29" s="95">
        <f>IF(RES_hh_emi!F29=0,0,1000000*RES_hh_emi!F29/RES_hh_num!F29)</f>
        <v>333.27955904301996</v>
      </c>
      <c r="G29" s="95">
        <f>IF(RES_hh_emi!G29=0,0,1000000*RES_hh_emi!G29/RES_hh_num!G29)</f>
        <v>331.79594308385299</v>
      </c>
      <c r="H29" s="95">
        <f>IF(RES_hh_emi!H29=0,0,1000000*RES_hh_emi!H29/RES_hh_num!H29)</f>
        <v>333.04903974016173</v>
      </c>
      <c r="I29" s="95">
        <f>IF(RES_hh_emi!I29=0,0,1000000*RES_hh_emi!I29/RES_hh_num!I29)</f>
        <v>326.80906402561806</v>
      </c>
      <c r="J29" s="95">
        <f>IF(RES_hh_emi!J29=0,0,1000000*RES_hh_emi!J29/RES_hh_num!J29)</f>
        <v>339.80516224509716</v>
      </c>
      <c r="K29" s="95">
        <f>IF(RES_hh_emi!K29=0,0,1000000*RES_hh_emi!K29/RES_hh_num!K29)</f>
        <v>329.62464121582605</v>
      </c>
      <c r="L29" s="95">
        <f>IF(RES_hh_emi!L29=0,0,1000000*RES_hh_emi!L29/RES_hh_num!L29)</f>
        <v>338.39994263546561</v>
      </c>
      <c r="M29" s="95">
        <f>IF(RES_hh_emi!M29=0,0,1000000*RES_hh_emi!M29/RES_hh_num!M29)</f>
        <v>330.31170627176846</v>
      </c>
      <c r="N29" s="95">
        <f>IF(RES_hh_emi!N29=0,0,1000000*RES_hh_emi!N29/RES_hh_num!N29)</f>
        <v>328.48553552028886</v>
      </c>
      <c r="O29" s="95">
        <f>IF(RES_hh_emi!O29=0,0,1000000*RES_hh_emi!O29/RES_hh_num!O29)</f>
        <v>328.23784530785167</v>
      </c>
      <c r="P29" s="95">
        <f>IF(RES_hh_emi!P29=0,0,1000000*RES_hh_emi!P29/RES_hh_num!P29)</f>
        <v>324.77658769158353</v>
      </c>
      <c r="Q29" s="95">
        <f>IF(RES_hh_emi!Q29=0,0,1000000*RES_hh_emi!Q29/RES_hh_num!Q29)</f>
        <v>319.97460379091797</v>
      </c>
    </row>
    <row r="30" spans="1:17" ht="12" customHeight="1" x14ac:dyDescent="0.25">
      <c r="A30" s="87" t="s">
        <v>109</v>
      </c>
      <c r="B30" s="95">
        <f>IF(RES_hh_emi!B30=0,0,1000000*RES_hh_emi!B30/RES_hh_num!B30)</f>
        <v>272.74581108585562</v>
      </c>
      <c r="C30" s="95">
        <f>IF(RES_hh_emi!C30=0,0,1000000*RES_hh_emi!C30/RES_hh_num!C30)</f>
        <v>275.15622114436593</v>
      </c>
      <c r="D30" s="95">
        <f>IF(RES_hh_emi!D30=0,0,1000000*RES_hh_emi!D30/RES_hh_num!D30)</f>
        <v>275.37237426272117</v>
      </c>
      <c r="E30" s="95">
        <f>IF(RES_hh_emi!E30=0,0,1000000*RES_hh_emi!E30/RES_hh_num!E30)</f>
        <v>277.86452549547823</v>
      </c>
      <c r="F30" s="95">
        <f>IF(RES_hh_emi!F30=0,0,1000000*RES_hh_emi!F30/RES_hh_num!F30)</f>
        <v>274.68673485703664</v>
      </c>
      <c r="G30" s="95">
        <f>IF(RES_hh_emi!G30=0,0,1000000*RES_hh_emi!G30/RES_hh_num!G30)</f>
        <v>273.43940725401836</v>
      </c>
      <c r="H30" s="95">
        <f>IF(RES_hh_emi!H30=0,0,1000000*RES_hh_emi!H30/RES_hh_num!H30)</f>
        <v>274.56369602338071</v>
      </c>
      <c r="I30" s="95">
        <f>IF(RES_hh_emi!I30=0,0,1000000*RES_hh_emi!I30/RES_hh_num!I30)</f>
        <v>275.04023277982208</v>
      </c>
      <c r="J30" s="95">
        <f>IF(RES_hh_emi!J30=0,0,1000000*RES_hh_emi!J30/RES_hh_num!J30)</f>
        <v>274.54297866387475</v>
      </c>
      <c r="K30" s="95">
        <f>IF(RES_hh_emi!K30=0,0,1000000*RES_hh_emi!K30/RES_hh_num!K30)</f>
        <v>277.48640518540111</v>
      </c>
      <c r="L30" s="95">
        <f>IF(RES_hh_emi!L30=0,0,1000000*RES_hh_emi!L30/RES_hh_num!L30)</f>
        <v>273.69126903105752</v>
      </c>
      <c r="M30" s="95">
        <f>IF(RES_hh_emi!M30=0,0,1000000*RES_hh_emi!M30/RES_hh_num!M30)</f>
        <v>264.66425832006274</v>
      </c>
      <c r="N30" s="95">
        <f>IF(RES_hh_emi!N30=0,0,1000000*RES_hh_emi!N30/RES_hh_num!N30)</f>
        <v>278.90328573683968</v>
      </c>
      <c r="O30" s="95">
        <f>IF(RES_hh_emi!O30=0,0,1000000*RES_hh_emi!O30/RES_hh_num!O30)</f>
        <v>269.70083658891372</v>
      </c>
      <c r="P30" s="95">
        <f>IF(RES_hh_emi!P30=0,0,1000000*RES_hh_emi!P30/RES_hh_num!P30)</f>
        <v>268.93005797431243</v>
      </c>
      <c r="Q30" s="95">
        <f>IF(RES_hh_emi!Q30=0,0,1000000*RES_hh_emi!Q30/RES_hh_num!Q30)</f>
        <v>263.91053677455608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83.333902993006404</v>
      </c>
      <c r="C3" s="100">
        <f>IF(RES_hh_fech!C3=0,0,RES_hh_fech!C3/RES_summary!C$19)</f>
        <v>86.844902646846478</v>
      </c>
      <c r="D3" s="100">
        <f>IF(RES_hh_fech!D3=0,0,RES_hh_fech!D3/RES_summary!D$19)</f>
        <v>87.136537571239018</v>
      </c>
      <c r="E3" s="100">
        <f>IF(RES_hh_fech!E3=0,0,RES_hh_fech!E3/RES_summary!E$19)</f>
        <v>90.684874532118997</v>
      </c>
      <c r="F3" s="100">
        <f>IF(RES_hh_fech!F3=0,0,RES_hh_fech!F3/RES_summary!F$19)</f>
        <v>93.056094195816073</v>
      </c>
      <c r="G3" s="100">
        <f>IF(RES_hh_fech!G3=0,0,RES_hh_fech!G3/RES_summary!G$19)</f>
        <v>93.721818704227459</v>
      </c>
      <c r="H3" s="100">
        <f>IF(RES_hh_fech!H3=0,0,RES_hh_fech!H3/RES_summary!H$19)</f>
        <v>93.930048437083272</v>
      </c>
      <c r="I3" s="100">
        <f>IF(RES_hh_fech!I3=0,0,RES_hh_fech!I3/RES_summary!I$19)</f>
        <v>90.631683178234468</v>
      </c>
      <c r="J3" s="100">
        <f>IF(RES_hh_fech!J3=0,0,RES_hh_fech!J3/RES_summary!J$19)</f>
        <v>85.319863318620278</v>
      </c>
      <c r="K3" s="100">
        <f>IF(RES_hh_fech!K3=0,0,RES_hh_fech!K3/RES_summary!K$19)</f>
        <v>84.880344200403655</v>
      </c>
      <c r="L3" s="100">
        <f>IF(RES_hh_fech!L3=0,0,RES_hh_fech!L3/RES_summary!L$19)</f>
        <v>90.143635709116083</v>
      </c>
      <c r="M3" s="100">
        <f>IF(RES_hh_fech!M3=0,0,RES_hh_fech!M3/RES_summary!M$19)</f>
        <v>79.687896129913497</v>
      </c>
      <c r="N3" s="100">
        <f>IF(RES_hh_fech!N3=0,0,RES_hh_fech!N3/RES_summary!N$19)</f>
        <v>77.209262414261758</v>
      </c>
      <c r="O3" s="100">
        <f>IF(RES_hh_fech!O3=0,0,RES_hh_fech!O3/RES_summary!O$19)</f>
        <v>71.761239247133446</v>
      </c>
      <c r="P3" s="100">
        <f>IF(RES_hh_fech!P3=0,0,RES_hh_fech!P3/RES_summary!P$19)</f>
        <v>71.157011140531083</v>
      </c>
      <c r="Q3" s="100">
        <f>IF(RES_hh_fech!Q3=0,0,RES_hh_fech!Q3/RES_summary!Q$19)</f>
        <v>70.654863643319061</v>
      </c>
    </row>
    <row r="4" spans="1:17" ht="12.95" customHeight="1" x14ac:dyDescent="0.25">
      <c r="A4" s="89" t="s">
        <v>65</v>
      </c>
      <c r="B4" s="96">
        <f>IF(RES_hh_fech!B4=0,0,RES_hh_fech!B4/RES_summary!B$19)</f>
        <v>48.324077153505243</v>
      </c>
      <c r="C4" s="96">
        <f>IF(RES_hh_fech!C4=0,0,RES_hh_fech!C4/RES_summary!C$19)</f>
        <v>51.857505436696357</v>
      </c>
      <c r="D4" s="96">
        <f>IF(RES_hh_fech!D4=0,0,RES_hh_fech!D4/RES_summary!D$19)</f>
        <v>52.102255391040345</v>
      </c>
      <c r="E4" s="96">
        <f>IF(RES_hh_fech!E4=0,0,RES_hh_fech!E4/RES_summary!E$19)</f>
        <v>55.613440398070395</v>
      </c>
      <c r="F4" s="96">
        <f>IF(RES_hh_fech!F4=0,0,RES_hh_fech!F4/RES_summary!F$19)</f>
        <v>57.833716204809086</v>
      </c>
      <c r="G4" s="96">
        <f>IF(RES_hh_fech!G4=0,0,RES_hh_fech!G4/RES_summary!G$19)</f>
        <v>58.462772104201036</v>
      </c>
      <c r="H4" s="96">
        <f>IF(RES_hh_fech!H4=0,0,RES_hh_fech!H4/RES_summary!H$19)</f>
        <v>58.635904247218953</v>
      </c>
      <c r="I4" s="96">
        <f>IF(RES_hh_fech!I4=0,0,RES_hh_fech!I4/RES_summary!I$19)</f>
        <v>55.460887471308503</v>
      </c>
      <c r="J4" s="96">
        <f>IF(RES_hh_fech!J4=0,0,RES_hh_fech!J4/RES_summary!J$19)</f>
        <v>50.536133938203058</v>
      </c>
      <c r="K4" s="96">
        <f>IF(RES_hh_fech!K4=0,0,RES_hh_fech!K4/RES_summary!K$19)</f>
        <v>50.510524202981841</v>
      </c>
      <c r="L4" s="96">
        <f>IF(RES_hh_fech!L4=0,0,RES_hh_fech!L4/RES_summary!L$19)</f>
        <v>55.168142043794333</v>
      </c>
      <c r="M4" s="96">
        <f>IF(RES_hh_fech!M4=0,0,RES_hh_fech!M4/RES_summary!M$19)</f>
        <v>45.273462819074183</v>
      </c>
      <c r="N4" s="96">
        <f>IF(RES_hh_fech!N4=0,0,RES_hh_fech!N4/RES_summary!N$19)</f>
        <v>43.232781717425965</v>
      </c>
      <c r="O4" s="96">
        <f>IF(RES_hh_fech!O4=0,0,RES_hh_fech!O4/RES_summary!O$19)</f>
        <v>38.778608071544461</v>
      </c>
      <c r="P4" s="96">
        <f>IF(RES_hh_fech!P4=0,0,RES_hh_fech!P4/RES_summary!P$19)</f>
        <v>38.196698943931253</v>
      </c>
      <c r="Q4" s="96">
        <f>IF(RES_hh_fech!Q4=0,0,RES_hh_fech!Q4/RES_summary!Q$19)</f>
        <v>38.608707685074293</v>
      </c>
    </row>
    <row r="5" spans="1:17" ht="12" customHeight="1" x14ac:dyDescent="0.25">
      <c r="A5" s="87" t="s">
        <v>58</v>
      </c>
      <c r="B5" s="95">
        <f>IF(RES_hh_fech!B5=0,0,RES_hh_fech!B5/RES_summary!B$19)</f>
        <v>54.267418433108723</v>
      </c>
      <c r="C5" s="95">
        <f>IF(RES_hh_fech!C5=0,0,RES_hh_fech!C5/RES_summary!C$19)</f>
        <v>58.713678585187679</v>
      </c>
      <c r="D5" s="95">
        <f>IF(RES_hh_fech!D5=0,0,RES_hh_fech!D5/RES_summary!D$19)</f>
        <v>62.608382666603674</v>
      </c>
      <c r="E5" s="95">
        <f>IF(RES_hh_fech!E5=0,0,RES_hh_fech!E5/RES_summary!E$19)</f>
        <v>56.437151967177421</v>
      </c>
      <c r="F5" s="95">
        <f>IF(RES_hh_fech!F5=0,0,RES_hh_fech!F5/RES_summary!F$19)</f>
        <v>67.452569032699571</v>
      </c>
      <c r="G5" s="95">
        <f>IF(RES_hh_fech!G5=0,0,RES_hh_fech!G5/RES_summary!G$19)</f>
        <v>69.152337714717277</v>
      </c>
      <c r="H5" s="95">
        <f>IF(RES_hh_fech!H5=0,0,RES_hh_fech!H5/RES_summary!H$19)</f>
        <v>69.713661063542602</v>
      </c>
      <c r="I5" s="95">
        <f>IF(RES_hh_fech!I5=0,0,RES_hh_fech!I5/RES_summary!I$19)</f>
        <v>60.047748136462303</v>
      </c>
      <c r="J5" s="95">
        <f>IF(RES_hh_fech!J5=0,0,RES_hh_fech!J5/RES_summary!J$19)</f>
        <v>58.847280357076038</v>
      </c>
      <c r="K5" s="95">
        <f>IF(RES_hh_fech!K5=0,0,RES_hh_fech!K5/RES_summary!K$19)</f>
        <v>59.716245571652372</v>
      </c>
      <c r="L5" s="95">
        <f>IF(RES_hh_fech!L5=0,0,RES_hh_fech!L5/RES_summary!L$19)</f>
        <v>63.072485559466081</v>
      </c>
      <c r="M5" s="95">
        <f>IF(RES_hh_fech!M5=0,0,RES_hh_fech!M5/RES_summary!M$19)</f>
        <v>53.568199763790709</v>
      </c>
      <c r="N5" s="95">
        <f>IF(RES_hh_fech!N5=0,0,RES_hh_fech!N5/RES_summary!N$19)</f>
        <v>50.644886770089173</v>
      </c>
      <c r="O5" s="95">
        <f>IF(RES_hh_fech!O5=0,0,RES_hh_fech!O5/RES_summary!O$19)</f>
        <v>47.216172007215398</v>
      </c>
      <c r="P5" s="95">
        <f>IF(RES_hh_fech!P5=0,0,RES_hh_fech!P5/RES_summary!P$19)</f>
        <v>46.178879169241348</v>
      </c>
      <c r="Q5" s="95">
        <f>IF(RES_hh_fech!Q5=0,0,RES_hh_fech!Q5/RES_summary!Q$19)</f>
        <v>48.04004839221723</v>
      </c>
    </row>
    <row r="6" spans="1:17" ht="12" customHeight="1" x14ac:dyDescent="0.25">
      <c r="A6" s="87" t="s">
        <v>84</v>
      </c>
      <c r="B6" s="95">
        <f>IF(RES_hh_fech!B6=0,0,RES_hh_fech!B6/RES_summary!B$19)</f>
        <v>45.810196208014098</v>
      </c>
      <c r="C6" s="95">
        <f>IF(RES_hh_fech!C6=0,0,RES_hh_fech!C6/RES_summary!C$19)</f>
        <v>48.413854277119597</v>
      </c>
      <c r="D6" s="95">
        <f>IF(RES_hh_fech!D6=0,0,RES_hh_fech!D6/RES_summary!D$19)</f>
        <v>49.640670345554547</v>
      </c>
      <c r="E6" s="95">
        <f>IF(RES_hh_fech!E6=0,0,RES_hh_fech!E6/RES_summary!E$19)</f>
        <v>53.930560652634242</v>
      </c>
      <c r="F6" s="95">
        <f>IF(RES_hh_fech!F6=0,0,RES_hh_fech!F6/RES_summary!F$19)</f>
        <v>56.43888355857716</v>
      </c>
      <c r="G6" s="95">
        <f>IF(RES_hh_fech!G6=0,0,RES_hh_fech!G6/RES_summary!G$19)</f>
        <v>57.113229107275288</v>
      </c>
      <c r="H6" s="95">
        <f>IF(RES_hh_fech!H6=0,0,RES_hh_fech!H6/RES_summary!H$19)</f>
        <v>56.518887942447464</v>
      </c>
      <c r="I6" s="95">
        <f>IF(RES_hh_fech!I6=0,0,RES_hh_fech!I6/RES_summary!I$19)</f>
        <v>54.352523603407676</v>
      </c>
      <c r="J6" s="95">
        <f>IF(RES_hh_fech!J6=0,0,RES_hh_fech!J6/RES_summary!J$19)</f>
        <v>50.922835643787437</v>
      </c>
      <c r="K6" s="95">
        <f>IF(RES_hh_fech!K6=0,0,RES_hh_fech!K6/RES_summary!K$19)</f>
        <v>51.111002411479873</v>
      </c>
      <c r="L6" s="95">
        <f>IF(RES_hh_fech!L6=0,0,RES_hh_fech!L6/RES_summary!L$19)</f>
        <v>52.592225672008446</v>
      </c>
      <c r="M6" s="95">
        <f>IF(RES_hh_fech!M6=0,0,RES_hh_fech!M6/RES_summary!M$19)</f>
        <v>44.149109726350289</v>
      </c>
      <c r="N6" s="95">
        <f>IF(RES_hh_fech!N6=0,0,RES_hh_fech!N6/RES_summary!N$19)</f>
        <v>42.304538612459098</v>
      </c>
      <c r="O6" s="95">
        <f>IF(RES_hh_fech!O6=0,0,RES_hh_fech!O6/RES_summary!O$19)</f>
        <v>39.147843643975492</v>
      </c>
      <c r="P6" s="95">
        <f>IF(RES_hh_fech!P6=0,0,RES_hh_fech!P6/RES_summary!P$19)</f>
        <v>38.007893934013197</v>
      </c>
      <c r="Q6" s="95">
        <f>IF(RES_hh_fech!Q6=0,0,RES_hh_fech!Q6/RES_summary!Q$19)</f>
        <v>39.21241833699051</v>
      </c>
    </row>
    <row r="7" spans="1:17" ht="12" customHeight="1" x14ac:dyDescent="0.25">
      <c r="A7" s="87" t="s">
        <v>110</v>
      </c>
      <c r="B7" s="95">
        <f>IF(RES_hh_fech!B7=0,0,RES_hh_fech!B7/RES_summary!B$19)</f>
        <v>47.031817098973427</v>
      </c>
      <c r="C7" s="95">
        <f>IF(RES_hh_fech!C7=0,0,RES_hh_fech!C7/RES_summary!C$19)</f>
        <v>49.704921746316934</v>
      </c>
      <c r="D7" s="95">
        <f>IF(RES_hh_fech!D7=0,0,RES_hh_fech!D7/RES_summary!D$19)</f>
        <v>49.138052932281497</v>
      </c>
      <c r="E7" s="95">
        <f>IF(RES_hh_fech!E7=0,0,RES_hh_fech!E7/RES_summary!E$19)</f>
        <v>55.368674071898234</v>
      </c>
      <c r="F7" s="95">
        <f>IF(RES_hh_fech!F7=0,0,RES_hh_fech!F7/RES_summary!F$19)</f>
        <v>62.135263900519931</v>
      </c>
      <c r="G7" s="95">
        <f>IF(RES_hh_fech!G7=0,0,RES_hh_fech!G7/RES_summary!G$19)</f>
        <v>60.335774742803295</v>
      </c>
      <c r="H7" s="95">
        <f>IF(RES_hh_fech!H7=0,0,RES_hh_fech!H7/RES_summary!H$19)</f>
        <v>58.026047513334106</v>
      </c>
      <c r="I7" s="95">
        <f>IF(RES_hh_fech!I7=0,0,RES_hh_fech!I7/RES_summary!I$19)</f>
        <v>55.417818487134298</v>
      </c>
      <c r="J7" s="95">
        <f>IF(RES_hh_fech!J7=0,0,RES_hh_fech!J7/RES_summary!J$19)</f>
        <v>51.352396625668867</v>
      </c>
      <c r="K7" s="95">
        <f>IF(RES_hh_fech!K7=0,0,RES_hh_fech!K7/RES_summary!K$19)</f>
        <v>51.753990368225523</v>
      </c>
      <c r="L7" s="95">
        <f>IF(RES_hh_fech!L7=0,0,RES_hh_fech!L7/RES_summary!L$19)</f>
        <v>55.535214807003769</v>
      </c>
      <c r="M7" s="95">
        <f>IF(RES_hh_fech!M7=0,0,RES_hh_fech!M7/RES_summary!M$19)</f>
        <v>45.308754539973741</v>
      </c>
      <c r="N7" s="95">
        <f>IF(RES_hh_fech!N7=0,0,RES_hh_fech!N7/RES_summary!N$19)</f>
        <v>43.387081598449882</v>
      </c>
      <c r="O7" s="95">
        <f>IF(RES_hh_fech!O7=0,0,RES_hh_fech!O7/RES_summary!O$19)</f>
        <v>40.120442161691244</v>
      </c>
      <c r="P7" s="95">
        <f>IF(RES_hh_fech!P7=0,0,RES_hh_fech!P7/RES_summary!P$19)</f>
        <v>38.923844182864492</v>
      </c>
      <c r="Q7" s="95">
        <f>IF(RES_hh_fech!Q7=0,0,RES_hh_fech!Q7/RES_summary!Q$19)</f>
        <v>40.12398188760973</v>
      </c>
    </row>
    <row r="8" spans="1:17" ht="12" customHeight="1" x14ac:dyDescent="0.25">
      <c r="A8" s="87" t="s">
        <v>109</v>
      </c>
      <c r="B8" s="95">
        <f>IF(RES_hh_fech!B8=0,0,RES_hh_fech!B8/RES_summary!B$19)</f>
        <v>44.092328763374468</v>
      </c>
      <c r="C8" s="95">
        <f>IF(RES_hh_fech!C8=0,0,RES_hh_fech!C8/RES_summary!C$19)</f>
        <v>46.501232471961892</v>
      </c>
      <c r="D8" s="95">
        <f>IF(RES_hh_fech!D8=0,0,RES_hh_fech!D8/RES_summary!D$19)</f>
        <v>49.409495554171585</v>
      </c>
      <c r="E8" s="95">
        <f>IF(RES_hh_fech!E8=0,0,RES_hh_fech!E8/RES_summary!E$19)</f>
        <v>52.357153744482652</v>
      </c>
      <c r="F8" s="95">
        <f>IF(RES_hh_fech!F8=0,0,RES_hh_fech!F8/RES_summary!F$19)</f>
        <v>50.732376911025867</v>
      </c>
      <c r="G8" s="95">
        <f>IF(RES_hh_fech!G8=0,0,RES_hh_fech!G8/RES_summary!G$19)</f>
        <v>53.442230645214934</v>
      </c>
      <c r="H8" s="95">
        <f>IF(RES_hh_fech!H8=0,0,RES_hh_fech!H8/RES_summary!H$19)</f>
        <v>54.251689402390603</v>
      </c>
      <c r="I8" s="95">
        <f>IF(RES_hh_fech!I8=0,0,RES_hh_fech!I8/RES_summary!I$19)</f>
        <v>52.783401139827525</v>
      </c>
      <c r="J8" s="95">
        <f>IF(RES_hh_fech!J8=0,0,RES_hh_fech!J8/RES_summary!J$19)</f>
        <v>47.439750379910805</v>
      </c>
      <c r="K8" s="95">
        <f>IF(RES_hh_fech!K8=0,0,RES_hh_fech!K8/RES_summary!K$19)</f>
        <v>47.388850465694581</v>
      </c>
      <c r="L8" s="95">
        <f>IF(RES_hh_fech!L8=0,0,RES_hh_fech!L8/RES_summary!L$19)</f>
        <v>53.16571228336727</v>
      </c>
      <c r="M8" s="95">
        <f>IF(RES_hh_fech!M8=0,0,RES_hh_fech!M8/RES_summary!M$19)</f>
        <v>42.447221558955285</v>
      </c>
      <c r="N8" s="95">
        <f>IF(RES_hh_fech!N8=0,0,RES_hh_fech!N8/RES_summary!N$19)</f>
        <v>40.763578437028762</v>
      </c>
      <c r="O8" s="95">
        <f>IF(RES_hh_fech!O8=0,0,RES_hh_fech!O8/RES_summary!O$19)</f>
        <v>37.752773624296118</v>
      </c>
      <c r="P8" s="95">
        <f>IF(RES_hh_fech!P8=0,0,RES_hh_fech!P8/RES_summary!P$19)</f>
        <v>36.680630814918516</v>
      </c>
      <c r="Q8" s="95">
        <f>IF(RES_hh_fech!Q8=0,0,RES_hh_fech!Q8/RES_summary!Q$19)</f>
        <v>37.896544430206255</v>
      </c>
    </row>
    <row r="9" spans="1:17" ht="12" customHeight="1" x14ac:dyDescent="0.25">
      <c r="A9" s="87" t="s">
        <v>55</v>
      </c>
      <c r="B9" s="95">
        <f>IF(RES_hh_fech!B9=0,0,RES_hh_fech!B9/RES_summary!B$19)</f>
        <v>56.893319660195978</v>
      </c>
      <c r="C9" s="95">
        <f>IF(RES_hh_fech!C9=0,0,RES_hh_fech!C9/RES_summary!C$19)</f>
        <v>60.126910409206367</v>
      </c>
      <c r="D9" s="95">
        <f>IF(RES_hh_fech!D9=0,0,RES_hh_fech!D9/RES_summary!D$19)</f>
        <v>61.650494133276354</v>
      </c>
      <c r="E9" s="95">
        <f>IF(RES_hh_fech!E9=0,0,RES_hh_fech!E9/RES_summary!E$19)</f>
        <v>66.97824272029122</v>
      </c>
      <c r="F9" s="95">
        <f>IF(RES_hh_fech!F9=0,0,RES_hh_fech!F9/RES_summary!F$19)</f>
        <v>70.093451131430768</v>
      </c>
      <c r="G9" s="95">
        <f>IF(RES_hh_fech!G9=0,0,RES_hh_fech!G9/RES_summary!G$19)</f>
        <v>70.930960147979661</v>
      </c>
      <c r="H9" s="95">
        <f>IF(RES_hh_fech!H9=0,0,RES_hh_fech!H9/RES_summary!H$19)</f>
        <v>70.192795362247125</v>
      </c>
      <c r="I9" s="95">
        <f>IF(RES_hh_fech!I9=0,0,RES_hh_fech!I9/RES_summary!I$19)</f>
        <v>67.502337985202203</v>
      </c>
      <c r="J9" s="95">
        <f>IF(RES_hh_fech!J9=0,0,RES_hh_fech!J9/RES_summary!J$19)</f>
        <v>61.694712898168461</v>
      </c>
      <c r="K9" s="95">
        <f>IF(RES_hh_fech!K9=0,0,RES_hh_fech!K9/RES_summary!K$19)</f>
        <v>64.649236642463606</v>
      </c>
      <c r="L9" s="95">
        <f>IF(RES_hh_fech!L9=0,0,RES_hh_fech!L9/RES_summary!L$19)</f>
        <v>65.362636524243356</v>
      </c>
      <c r="M9" s="95">
        <f>IF(RES_hh_fech!M9=0,0,RES_hh_fech!M9/RES_summary!M$19)</f>
        <v>54.583319724040905</v>
      </c>
      <c r="N9" s="95">
        <f>IF(RES_hh_fech!N9=0,0,RES_hh_fech!N9/RES_summary!N$19)</f>
        <v>51.969764228198045</v>
      </c>
      <c r="O9" s="95">
        <f>IF(RES_hh_fech!O9=0,0,RES_hh_fech!O9/RES_summary!O$19)</f>
        <v>47.774115989850408</v>
      </c>
      <c r="P9" s="95">
        <f>IF(RES_hh_fech!P9=0,0,RES_hh_fech!P9/RES_summary!P$19)</f>
        <v>46.086370362453998</v>
      </c>
      <c r="Q9" s="95">
        <f>IF(RES_hh_fech!Q9=0,0,RES_hh_fech!Q9/RES_summary!Q$19)</f>
        <v>47.251446314286987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46.291686320810513</v>
      </c>
      <c r="H10" s="95">
        <f>IF(RES_hh_fech!H10=0,0,RES_hh_fech!H10/RES_summary!H$19)</f>
        <v>45.812023099665304</v>
      </c>
      <c r="I10" s="95">
        <f>IF(RES_hh_fech!I10=0,0,RES_hh_fech!I10/RES_summary!I$19)</f>
        <v>44.052768655009395</v>
      </c>
      <c r="J10" s="95">
        <f>IF(RES_hh_fech!J10=0,0,RES_hh_fech!J10/RES_summary!J$19)</f>
        <v>40.263586964732269</v>
      </c>
      <c r="K10" s="95">
        <f>IF(RES_hh_fech!K10=0,0,RES_hh_fech!K10/RES_summary!K$19)</f>
        <v>40.85775792548263</v>
      </c>
      <c r="L10" s="95">
        <f>IF(RES_hh_fech!L10=0,0,RES_hh_fech!L10/RES_summary!L$19)</f>
        <v>43.844420264940844</v>
      </c>
      <c r="M10" s="95">
        <f>IF(RES_hh_fech!M10=0,0,RES_hh_fech!M10/RES_summary!M$19)</f>
        <v>35.722243699125563</v>
      </c>
      <c r="N10" s="95">
        <f>IF(RES_hh_fech!N10=0,0,RES_hh_fech!N10/RES_summary!N$19)</f>
        <v>34.241204455208567</v>
      </c>
      <c r="O10" s="95">
        <f>IF(RES_hh_fech!O10=0,0,RES_hh_fech!O10/RES_summary!O$19)</f>
        <v>31.707200337484736</v>
      </c>
      <c r="P10" s="95">
        <f>IF(RES_hh_fech!P10=0,0,RES_hh_fech!P10/RES_summary!P$19)</f>
        <v>30.807333943891507</v>
      </c>
      <c r="Q10" s="95">
        <f>IF(RES_hh_fech!Q10=0,0,RES_hh_fech!Q10/RES_summary!Q$19)</f>
        <v>31.828396982833862</v>
      </c>
    </row>
    <row r="11" spans="1:17" ht="12" customHeight="1" x14ac:dyDescent="0.25">
      <c r="A11" s="87" t="s">
        <v>61</v>
      </c>
      <c r="B11" s="95">
        <f>IF(RES_hh_fech!B11=0,0,RES_hh_fech!B11/RES_summary!B$19)</f>
        <v>0</v>
      </c>
      <c r="C11" s="95">
        <f>IF(RES_hh_fech!C11=0,0,RES_hh_fech!C11/RES_summary!C$19)</f>
        <v>0</v>
      </c>
      <c r="D11" s="95">
        <f>IF(RES_hh_fech!D11=0,0,RES_hh_fech!D11/RES_summary!D$19)</f>
        <v>0</v>
      </c>
      <c r="E11" s="95">
        <f>IF(RES_hh_fech!E11=0,0,RES_hh_fech!E11/RES_summary!E$19)</f>
        <v>0</v>
      </c>
      <c r="F11" s="95">
        <f>IF(RES_hh_fech!F11=0,0,RES_hh_fech!F11/RES_summary!F$19)</f>
        <v>0</v>
      </c>
      <c r="G11" s="95">
        <f>IF(RES_hh_fech!G11=0,0,RES_hh_fech!G11/RES_summary!G$19)</f>
        <v>0</v>
      </c>
      <c r="H11" s="95">
        <f>IF(RES_hh_fech!H11=0,0,RES_hh_fech!H11/RES_summary!H$19)</f>
        <v>0</v>
      </c>
      <c r="I11" s="95">
        <f>IF(RES_hh_fech!I11=0,0,RES_hh_fech!I11/RES_summary!I$19)</f>
        <v>0</v>
      </c>
      <c r="J11" s="95">
        <f>IF(RES_hh_fech!J11=0,0,RES_hh_fech!J11/RES_summary!J$19)</f>
        <v>0</v>
      </c>
      <c r="K11" s="95">
        <f>IF(RES_hh_fech!K11=0,0,RES_hh_fech!K11/RES_summary!K$19)</f>
        <v>0</v>
      </c>
      <c r="L11" s="95">
        <f>IF(RES_hh_fech!L11=0,0,RES_hh_fech!L11/RES_summary!L$19)</f>
        <v>0</v>
      </c>
      <c r="M11" s="95">
        <f>IF(RES_hh_fech!M11=0,0,RES_hh_fech!M11/RES_summary!M$19)</f>
        <v>0</v>
      </c>
      <c r="N11" s="95">
        <f>IF(RES_hh_fech!N11=0,0,RES_hh_fech!N11/RES_summary!N$19)</f>
        <v>0</v>
      </c>
      <c r="O11" s="95">
        <f>IF(RES_hh_fech!O11=0,0,RES_hh_fech!O11/RES_summary!O$19)</f>
        <v>0</v>
      </c>
      <c r="P11" s="95">
        <f>IF(RES_hh_fech!P11=0,0,RES_hh_fech!P11/RES_summary!P$19)</f>
        <v>0</v>
      </c>
      <c r="Q11" s="95">
        <f>IF(RES_hh_fech!Q11=0,0,RES_hh_fech!Q11/RES_summary!Q$19)</f>
        <v>0</v>
      </c>
    </row>
    <row r="12" spans="1:17" ht="12" customHeight="1" x14ac:dyDescent="0.25">
      <c r="A12" s="87" t="s">
        <v>115</v>
      </c>
      <c r="B12" s="95">
        <f>IF(RES_hh_fech!B12=0,0,RES_hh_fech!B12/RES_summary!B$19)</f>
        <v>25.647311580281588</v>
      </c>
      <c r="C12" s="95">
        <f>IF(RES_hh_fech!C12=0,0,RES_hh_fech!C12/RES_summary!C$19)</f>
        <v>27.730936158936952</v>
      </c>
      <c r="D12" s="95">
        <f>IF(RES_hh_fech!D12=0,0,RES_hh_fech!D12/RES_summary!D$19)</f>
        <v>27.715464095912196</v>
      </c>
      <c r="E12" s="95">
        <f>IF(RES_hh_fech!E12=0,0,RES_hh_fech!E12/RES_summary!E$19)</f>
        <v>29.337431174124415</v>
      </c>
      <c r="F12" s="95">
        <f>IF(RES_hh_fech!F12=0,0,RES_hh_fech!F12/RES_summary!F$19)</f>
        <v>29.894743031319255</v>
      </c>
      <c r="G12" s="95">
        <f>IF(RES_hh_fech!G12=0,0,RES_hh_fech!G12/RES_summary!G$19)</f>
        <v>29.329644329066699</v>
      </c>
      <c r="H12" s="95">
        <f>IF(RES_hh_fech!H12=0,0,RES_hh_fech!H12/RES_summary!H$19)</f>
        <v>28.670783446599838</v>
      </c>
      <c r="I12" s="95">
        <f>IF(RES_hh_fech!I12=0,0,RES_hh_fech!I12/RES_summary!I$19)</f>
        <v>26.464297831004526</v>
      </c>
      <c r="J12" s="95">
        <f>IF(RES_hh_fech!J12=0,0,RES_hh_fech!J12/RES_summary!J$19)</f>
        <v>23.714285993226344</v>
      </c>
      <c r="K12" s="95">
        <f>IF(RES_hh_fech!K12=0,0,RES_hh_fech!K12/RES_summary!K$19)</f>
        <v>23.200118064088329</v>
      </c>
      <c r="L12" s="95">
        <f>IF(RES_hh_fech!L12=0,0,RES_hh_fech!L12/RES_summary!L$19)</f>
        <v>23.917598740394165</v>
      </c>
      <c r="M12" s="95">
        <f>IF(RES_hh_fech!M12=0,0,RES_hh_fech!M12/RES_summary!M$19)</f>
        <v>18.239624711885451</v>
      </c>
      <c r="N12" s="95">
        <f>IF(RES_hh_fech!N12=0,0,RES_hh_fech!N12/RES_summary!N$19)</f>
        <v>17.230748210063538</v>
      </c>
      <c r="O12" s="95">
        <f>IF(RES_hh_fech!O12=0,0,RES_hh_fech!O12/RES_summary!O$19)</f>
        <v>14.998855365716347</v>
      </c>
      <c r="P12" s="95">
        <f>IF(RES_hh_fech!P12=0,0,RES_hh_fech!P12/RES_summary!P$19)</f>
        <v>14.261684655152592</v>
      </c>
      <c r="Q12" s="95">
        <f>IF(RES_hh_fech!Q12=0,0,RES_hh_fech!Q12/RES_summary!Q$19)</f>
        <v>14.033381232069932</v>
      </c>
    </row>
    <row r="13" spans="1:17" ht="12" customHeight="1" x14ac:dyDescent="0.25">
      <c r="A13" s="51" t="s">
        <v>114</v>
      </c>
      <c r="B13" s="22">
        <f>IF(RES_hh_fech!B13=0,0,RES_hh_fech!B13/RES_summary!B$19)</f>
        <v>40.495652963272292</v>
      </c>
      <c r="C13" s="22">
        <f>IF(RES_hh_fech!C13=0,0,RES_hh_fech!C13/RES_summary!C$19)</f>
        <v>47.309402214084095</v>
      </c>
      <c r="D13" s="22">
        <f>IF(RES_hh_fech!D13=0,0,RES_hh_fech!D13/RES_summary!D$19)</f>
        <v>45.588921315620453</v>
      </c>
      <c r="E13" s="22">
        <f>IF(RES_hh_fech!E13=0,0,RES_hh_fech!E13/RES_summary!E$19)</f>
        <v>47.910344062245088</v>
      </c>
      <c r="F13" s="22">
        <f>IF(RES_hh_fech!F13=0,0,RES_hh_fech!F13/RES_summary!F$19)</f>
        <v>49.777507023159814</v>
      </c>
      <c r="G13" s="22">
        <f>IF(RES_hh_fech!G13=0,0,RES_hh_fech!G13/RES_summary!G$19)</f>
        <v>51.495074518874389</v>
      </c>
      <c r="H13" s="22">
        <f>IF(RES_hh_fech!H13=0,0,RES_hh_fech!H13/RES_summary!H$19)</f>
        <v>55.080071914162353</v>
      </c>
      <c r="I13" s="22">
        <f>IF(RES_hh_fech!I13=0,0,RES_hh_fech!I13/RES_summary!I$19)</f>
        <v>50.663329002330983</v>
      </c>
      <c r="J13" s="22">
        <f>IF(RES_hh_fech!J13=0,0,RES_hh_fech!J13/RES_summary!J$19)</f>
        <v>45.513603522377622</v>
      </c>
      <c r="K13" s="22">
        <f>IF(RES_hh_fech!K13=0,0,RES_hh_fech!K13/RES_summary!K$19)</f>
        <v>42.879395913087841</v>
      </c>
      <c r="L13" s="22">
        <f>IF(RES_hh_fech!L13=0,0,RES_hh_fech!L13/RES_summary!L$19)</f>
        <v>51.36026524689057</v>
      </c>
      <c r="M13" s="22">
        <f>IF(RES_hh_fech!M13=0,0,RES_hh_fech!M13/RES_summary!M$19)</f>
        <v>42.455633561809258</v>
      </c>
      <c r="N13" s="22">
        <f>IF(RES_hh_fech!N13=0,0,RES_hh_fech!N13/RES_summary!N$19)</f>
        <v>40.46963670494867</v>
      </c>
      <c r="O13" s="22">
        <f>IF(RES_hh_fech!O13=0,0,RES_hh_fech!O13/RES_summary!O$19)</f>
        <v>33.445035982812293</v>
      </c>
      <c r="P13" s="22">
        <f>IF(RES_hh_fech!P13=0,0,RES_hh_fech!P13/RES_summary!P$19)</f>
        <v>35.05855465017153</v>
      </c>
      <c r="Q13" s="22">
        <f>IF(RES_hh_fech!Q13=0,0,RES_hh_fech!Q13/RES_summary!Q$19)</f>
        <v>34.287764171295933</v>
      </c>
    </row>
    <row r="14" spans="1:17" ht="12" customHeight="1" x14ac:dyDescent="0.25">
      <c r="A14" s="99" t="s">
        <v>117</v>
      </c>
      <c r="B14" s="98">
        <f>IF(RES_hh_fech!B14=0,0,RES_hh_fech!B14/RES_summary!B$19)</f>
        <v>0.48543096194163499</v>
      </c>
      <c r="C14" s="98">
        <f>IF(RES_hh_fech!C14=0,0,RES_hh_fech!C14/RES_summary!C$19)</f>
        <v>1.2069594366512508</v>
      </c>
      <c r="D14" s="98">
        <f>IF(RES_hh_fech!D14=0,0,RES_hh_fech!D14/RES_summary!D$19)</f>
        <v>0.79218167300263065</v>
      </c>
      <c r="E14" s="98">
        <f>IF(RES_hh_fech!E14=0,0,RES_hh_fech!E14/RES_summary!E$19)</f>
        <v>0.60149170161814425</v>
      </c>
      <c r="F14" s="98">
        <f>IF(RES_hh_fech!F14=0,0,RES_hh_fech!F14/RES_summary!F$19)</f>
        <v>0.57012286632950104</v>
      </c>
      <c r="G14" s="98">
        <f>IF(RES_hh_fech!G14=0,0,RES_hh_fech!G14/RES_summary!G$19)</f>
        <v>0.76422317786729266</v>
      </c>
      <c r="H14" s="98">
        <f>IF(RES_hh_fech!H14=0,0,RES_hh_fech!H14/RES_summary!H$19)</f>
        <v>1.4188526638454571</v>
      </c>
      <c r="I14" s="98">
        <f>IF(RES_hh_fech!I14=0,0,RES_hh_fech!I14/RES_summary!I$19)</f>
        <v>1.0161850657476326</v>
      </c>
      <c r="J14" s="98">
        <f>IF(RES_hh_fech!J14=0,0,RES_hh_fech!J14/RES_summary!J$19)</f>
        <v>0.81263373163681185</v>
      </c>
      <c r="K14" s="98">
        <f>IF(RES_hh_fech!K14=0,0,RES_hh_fech!K14/RES_summary!K$19)</f>
        <v>0.28211987295241292</v>
      </c>
      <c r="L14" s="98">
        <f>IF(RES_hh_fech!L14=0,0,RES_hh_fech!L14/RES_summary!L$19)</f>
        <v>1.1500259576061296</v>
      </c>
      <c r="M14" s="98">
        <f>IF(RES_hh_fech!M14=0,0,RES_hh_fech!M14/RES_summary!M$19)</f>
        <v>1.0948633616012986</v>
      </c>
      <c r="N14" s="98">
        <f>IF(RES_hh_fech!N14=0,0,RES_hh_fech!N14/RES_summary!N$19)</f>
        <v>0.97665527297255517</v>
      </c>
      <c r="O14" s="98">
        <f>IF(RES_hh_fech!O14=0,0,RES_hh_fech!O14/RES_summary!O$19)</f>
        <v>0.22013242755088383</v>
      </c>
      <c r="P14" s="98">
        <f>IF(RES_hh_fech!P14=0,0,RES_hh_fech!P14/RES_summary!P$19)</f>
        <v>0.62591468189644872</v>
      </c>
      <c r="Q14" s="98">
        <f>IF(RES_hh_fech!Q14=0,0,RES_hh_fech!Q14/RES_summary!Q$19)</f>
        <v>0.2851708502254357</v>
      </c>
    </row>
    <row r="15" spans="1:17" ht="12.95" customHeight="1" x14ac:dyDescent="0.25">
      <c r="A15" s="89" t="s">
        <v>112</v>
      </c>
      <c r="B15" s="96">
        <f>IF(RES_hh_fech!B15=0,0,RES_hh_fech!B15/RES_summary!B$19)</f>
        <v>0.48178997379298938</v>
      </c>
      <c r="C15" s="96">
        <f>IF(RES_hh_fech!C15=0,0,RES_hh_fech!C15/RES_summary!C$19)</f>
        <v>0.53352465649477654</v>
      </c>
      <c r="D15" s="96">
        <f>IF(RES_hh_fech!D15=0,0,RES_hh_fech!D15/RES_summary!D$19)</f>
        <v>0.56017290830341493</v>
      </c>
      <c r="E15" s="96">
        <f>IF(RES_hh_fech!E15=0,0,RES_hh_fech!E15/RES_summary!E$19)</f>
        <v>0.58173585907583336</v>
      </c>
      <c r="F15" s="96">
        <f>IF(RES_hh_fech!F15=0,0,RES_hh_fech!F15/RES_summary!F$19)</f>
        <v>0.6516823553763329</v>
      </c>
      <c r="G15" s="96">
        <f>IF(RES_hh_fech!G15=0,0,RES_hh_fech!G15/RES_summary!G$19)</f>
        <v>0.71168602133165182</v>
      </c>
      <c r="H15" s="96">
        <f>IF(RES_hh_fech!H15=0,0,RES_hh_fech!H15/RES_summary!H$19)</f>
        <v>0.8253120111939618</v>
      </c>
      <c r="I15" s="96">
        <f>IF(RES_hh_fech!I15=0,0,RES_hh_fech!I15/RES_summary!I$19)</f>
        <v>0.8932047681900146</v>
      </c>
      <c r="J15" s="96">
        <f>IF(RES_hh_fech!J15=0,0,RES_hh_fech!J15/RES_summary!J$19)</f>
        <v>0.95187305673570899</v>
      </c>
      <c r="K15" s="96">
        <f>IF(RES_hh_fech!K15=0,0,RES_hh_fech!K15/RES_summary!K$19)</f>
        <v>1.0030191081626652</v>
      </c>
      <c r="L15" s="96">
        <f>IF(RES_hh_fech!L15=0,0,RES_hh_fech!L15/RES_summary!L$19)</f>
        <v>1.0271121250636785</v>
      </c>
      <c r="M15" s="96">
        <f>IF(RES_hh_fech!M15=0,0,RES_hh_fech!M15/RES_summary!M$19)</f>
        <v>1.000603153704706</v>
      </c>
      <c r="N15" s="96">
        <f>IF(RES_hh_fech!N15=0,0,RES_hh_fech!N15/RES_summary!N$19)</f>
        <v>0.96780141518845597</v>
      </c>
      <c r="O15" s="96">
        <f>IF(RES_hh_fech!O15=0,0,RES_hh_fech!O15/RES_summary!O$19)</f>
        <v>0.90429315913280983</v>
      </c>
      <c r="P15" s="96">
        <f>IF(RES_hh_fech!P15=0,0,RES_hh_fech!P15/RES_summary!P$19)</f>
        <v>0.89129245547374802</v>
      </c>
      <c r="Q15" s="96">
        <f>IF(RES_hh_fech!Q15=0,0,RES_hh_fech!Q15/RES_summary!Q$19)</f>
        <v>0.87566659143776948</v>
      </c>
    </row>
    <row r="16" spans="1:17" ht="12" customHeight="1" x14ac:dyDescent="0.25">
      <c r="A16" s="87" t="s">
        <v>111</v>
      </c>
      <c r="B16" s="97">
        <f>IF(RES_hh_fech!B16=0,0,RES_hh_fech!B16/RES_summary!B$19)</f>
        <v>0.48178997379298938</v>
      </c>
      <c r="C16" s="97">
        <f>IF(RES_hh_fech!C16=0,0,RES_hh_fech!C16/RES_summary!C$19)</f>
        <v>0.53352465649477654</v>
      </c>
      <c r="D16" s="97">
        <f>IF(RES_hh_fech!D16=0,0,RES_hh_fech!D16/RES_summary!D$19)</f>
        <v>0.56017290830341493</v>
      </c>
      <c r="E16" s="97">
        <f>IF(RES_hh_fech!E16=0,0,RES_hh_fech!E16/RES_summary!E$19)</f>
        <v>0.58173585907583336</v>
      </c>
      <c r="F16" s="97">
        <f>IF(RES_hh_fech!F16=0,0,RES_hh_fech!F16/RES_summary!F$19)</f>
        <v>0.6516823553763329</v>
      </c>
      <c r="G16" s="97">
        <f>IF(RES_hh_fech!G16=0,0,RES_hh_fech!G16/RES_summary!G$19)</f>
        <v>0.71168602133165182</v>
      </c>
      <c r="H16" s="97">
        <f>IF(RES_hh_fech!H16=0,0,RES_hh_fech!H16/RES_summary!H$19)</f>
        <v>0.8253120111939618</v>
      </c>
      <c r="I16" s="97">
        <f>IF(RES_hh_fech!I16=0,0,RES_hh_fech!I16/RES_summary!I$19)</f>
        <v>0.8932047681900146</v>
      </c>
      <c r="J16" s="97">
        <f>IF(RES_hh_fech!J16=0,0,RES_hh_fech!J16/RES_summary!J$19)</f>
        <v>0.95187305673570899</v>
      </c>
      <c r="K16" s="97">
        <f>IF(RES_hh_fech!K16=0,0,RES_hh_fech!K16/RES_summary!K$19)</f>
        <v>1.0030191081626652</v>
      </c>
      <c r="L16" s="97">
        <f>IF(RES_hh_fech!L16=0,0,RES_hh_fech!L16/RES_summary!L$19)</f>
        <v>1.0271121250636785</v>
      </c>
      <c r="M16" s="97">
        <f>IF(RES_hh_fech!M16=0,0,RES_hh_fech!M16/RES_summary!M$19)</f>
        <v>1.000603153704706</v>
      </c>
      <c r="N16" s="97">
        <f>IF(RES_hh_fech!N16=0,0,RES_hh_fech!N16/RES_summary!N$19)</f>
        <v>0.96780141518845597</v>
      </c>
      <c r="O16" s="97">
        <f>IF(RES_hh_fech!O16=0,0,RES_hh_fech!O16/RES_summary!O$19)</f>
        <v>0.90429315913280983</v>
      </c>
      <c r="P16" s="97">
        <f>IF(RES_hh_fech!P16=0,0,RES_hh_fech!P16/RES_summary!P$19)</f>
        <v>0.89129245547374802</v>
      </c>
      <c r="Q16" s="97">
        <f>IF(RES_hh_fech!Q16=0,0,RES_hh_fech!Q16/RES_summary!Q$19)</f>
        <v>0.87566659143776948</v>
      </c>
    </row>
    <row r="17" spans="1:17" ht="12.95" customHeight="1" x14ac:dyDescent="0.25">
      <c r="A17" s="89" t="s">
        <v>63</v>
      </c>
      <c r="B17" s="96">
        <f>IF(RES_hh_fech!B17=0,0,RES_hh_fech!B17/RES_summary!B$19)</f>
        <v>23.183416191555335</v>
      </c>
      <c r="C17" s="96">
        <f>IF(RES_hh_fech!C17=0,0,RES_hh_fech!C17/RES_summary!C$19)</f>
        <v>23.223154559478544</v>
      </c>
      <c r="D17" s="96">
        <f>IF(RES_hh_fech!D17=0,0,RES_hh_fech!D17/RES_summary!D$19)</f>
        <v>23.252308988058449</v>
      </c>
      <c r="E17" s="96">
        <f>IF(RES_hh_fech!E17=0,0,RES_hh_fech!E17/RES_summary!E$19)</f>
        <v>23.29324425136349</v>
      </c>
      <c r="F17" s="96">
        <f>IF(RES_hh_fech!F17=0,0,RES_hh_fech!F17/RES_summary!F$19)</f>
        <v>23.382944168498376</v>
      </c>
      <c r="G17" s="96">
        <f>IF(RES_hh_fech!G17=0,0,RES_hh_fech!G17/RES_summary!G$19)</f>
        <v>23.36744017204931</v>
      </c>
      <c r="H17" s="96">
        <f>IF(RES_hh_fech!H17=0,0,RES_hh_fech!H17/RES_summary!H$19)</f>
        <v>23.247917852438039</v>
      </c>
      <c r="I17" s="96">
        <f>IF(RES_hh_fech!I17=0,0,RES_hh_fech!I17/RES_summary!I$19)</f>
        <v>23.032339932127368</v>
      </c>
      <c r="J17" s="96">
        <f>IF(RES_hh_fech!J17=0,0,RES_hh_fech!J17/RES_summary!J$19)</f>
        <v>22.667593562719894</v>
      </c>
      <c r="K17" s="96">
        <f>IF(RES_hh_fech!K17=0,0,RES_hh_fech!K17/RES_summary!K$19)</f>
        <v>22.286701860521624</v>
      </c>
      <c r="L17" s="96">
        <f>IF(RES_hh_fech!L17=0,0,RES_hh_fech!L17/RES_summary!L$19)</f>
        <v>22.470256433575432</v>
      </c>
      <c r="M17" s="96">
        <f>IF(RES_hh_fech!M17=0,0,RES_hh_fech!M17/RES_summary!M$19)</f>
        <v>22.282654912729029</v>
      </c>
      <c r="N17" s="96">
        <f>IF(RES_hh_fech!N17=0,0,RES_hh_fech!N17/RES_summary!N$19)</f>
        <v>22.00870558579928</v>
      </c>
      <c r="O17" s="96">
        <f>IF(RES_hh_fech!O17=0,0,RES_hh_fech!O17/RES_summary!O$19)</f>
        <v>21.594752431922043</v>
      </c>
      <c r="P17" s="96">
        <f>IF(RES_hh_fech!P17=0,0,RES_hh_fech!P17/RES_summary!P$19)</f>
        <v>21.561287629028953</v>
      </c>
      <c r="Q17" s="96">
        <f>IF(RES_hh_fech!Q17=0,0,RES_hh_fech!Q17/RES_summary!Q$19)</f>
        <v>21.037357638634681</v>
      </c>
    </row>
    <row r="18" spans="1:17" ht="12" customHeight="1" x14ac:dyDescent="0.25">
      <c r="A18" s="87" t="s">
        <v>58</v>
      </c>
      <c r="B18" s="95">
        <f>IF(RES_hh_fech!B18=0,0,RES_hh_fech!B18/RES_summary!B$19)</f>
        <v>29.680605537665905</v>
      </c>
      <c r="C18" s="95">
        <f>IF(RES_hh_fech!C18=0,0,RES_hh_fech!C18/RES_summary!C$19)</f>
        <v>29.538133406780869</v>
      </c>
      <c r="D18" s="95">
        <f>IF(RES_hh_fech!D18=0,0,RES_hh_fech!D18/RES_summary!D$19)</f>
        <v>29.796302821273684</v>
      </c>
      <c r="E18" s="95">
        <f>IF(RES_hh_fech!E18=0,0,RES_hh_fech!E18/RES_summary!E$19)</f>
        <v>29.747589658156183</v>
      </c>
      <c r="F18" s="95">
        <f>IF(RES_hh_fech!F18=0,0,RES_hh_fech!F18/RES_summary!F$19)</f>
        <v>29.956019513055136</v>
      </c>
      <c r="G18" s="95">
        <f>IF(RES_hh_fech!G18=0,0,RES_hh_fech!G18/RES_summary!G$19)</f>
        <v>29.933640132680477</v>
      </c>
      <c r="H18" s="95">
        <f>IF(RES_hh_fech!H18=0,0,RES_hh_fech!H18/RES_summary!H$19)</f>
        <v>29.696621114907433</v>
      </c>
      <c r="I18" s="95">
        <f>IF(RES_hh_fech!I18=0,0,RES_hh_fech!I18/RES_summary!I$19)</f>
        <v>29.543427683040569</v>
      </c>
      <c r="J18" s="95">
        <f>IF(RES_hh_fech!J18=0,0,RES_hh_fech!J18/RES_summary!J$19)</f>
        <v>29.345008308399436</v>
      </c>
      <c r="K18" s="95">
        <f>IF(RES_hh_fech!K18=0,0,RES_hh_fech!K18/RES_summary!K$19)</f>
        <v>30.931283990093231</v>
      </c>
      <c r="L18" s="95">
        <f>IF(RES_hh_fech!L18=0,0,RES_hh_fech!L18/RES_summary!L$19)</f>
        <v>27.196640691020235</v>
      </c>
      <c r="M18" s="95">
        <f>IF(RES_hh_fech!M18=0,0,RES_hh_fech!M18/RES_summary!M$19)</f>
        <v>29.056963196164574</v>
      </c>
      <c r="N18" s="95">
        <f>IF(RES_hh_fech!N18=0,0,RES_hh_fech!N18/RES_summary!N$19)</f>
        <v>28.761347222770045</v>
      </c>
      <c r="O18" s="95">
        <f>IF(RES_hh_fech!O18=0,0,RES_hh_fech!O18/RES_summary!O$19)</f>
        <v>28.644558106903052</v>
      </c>
      <c r="P18" s="95">
        <f>IF(RES_hh_fech!P18=0,0,RES_hh_fech!P18/RES_summary!P$19)</f>
        <v>28.511340011533886</v>
      </c>
      <c r="Q18" s="95">
        <f>IF(RES_hh_fech!Q18=0,0,RES_hh_fech!Q18/RES_summary!Q$19)</f>
        <v>28.060229143219836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23.389459851109098</v>
      </c>
      <c r="C19" s="95">
        <f>IF(RES_hh_fech!C19=0,0,RES_hh_fech!C19/RES_summary!C$19)</f>
        <v>23.237791489621006</v>
      </c>
      <c r="D19" s="95">
        <f>IF(RES_hh_fech!D19=0,0,RES_hh_fech!D19/RES_summary!D$19)</f>
        <v>23.367201602339268</v>
      </c>
      <c r="E19" s="95">
        <f>IF(RES_hh_fech!E19=0,0,RES_hh_fech!E19/RES_summary!E$19)</f>
        <v>23.426507162030244</v>
      </c>
      <c r="F19" s="95">
        <f>IF(RES_hh_fech!F19=0,0,RES_hh_fech!F19/RES_summary!F$19)</f>
        <v>23.466311588471672</v>
      </c>
      <c r="G19" s="95">
        <f>IF(RES_hh_fech!G19=0,0,RES_hh_fech!G19/RES_summary!G$19)</f>
        <v>23.390764249983061</v>
      </c>
      <c r="H19" s="95">
        <f>IF(RES_hh_fech!H19=0,0,RES_hh_fech!H19/RES_summary!H$19)</f>
        <v>23.070445494497019</v>
      </c>
      <c r="I19" s="95">
        <f>IF(RES_hh_fech!I19=0,0,RES_hh_fech!I19/RES_summary!I$19)</f>
        <v>22.803359981645507</v>
      </c>
      <c r="J19" s="95">
        <f>IF(RES_hh_fech!J19=0,0,RES_hh_fech!J19/RES_summary!J$19)</f>
        <v>22.286142039736028</v>
      </c>
      <c r="K19" s="95">
        <f>IF(RES_hh_fech!K19=0,0,RES_hh_fech!K19/RES_summary!K$19)</f>
        <v>21.927340980172325</v>
      </c>
      <c r="L19" s="95">
        <f>IF(RES_hh_fech!L19=0,0,RES_hh_fech!L19/RES_summary!L$19)</f>
        <v>21.638730152449522</v>
      </c>
      <c r="M19" s="95">
        <f>IF(RES_hh_fech!M19=0,0,RES_hh_fech!M19/RES_summary!M$19)</f>
        <v>21.331591273080623</v>
      </c>
      <c r="N19" s="95">
        <f>IF(RES_hh_fech!N19=0,0,RES_hh_fech!N19/RES_summary!N$19)</f>
        <v>20.973796863815885</v>
      </c>
      <c r="O19" s="95">
        <f>IF(RES_hh_fech!O19=0,0,RES_hh_fech!O19/RES_summary!O$19)</f>
        <v>20.708031735643353</v>
      </c>
      <c r="P19" s="95">
        <f>IF(RES_hh_fech!P19=0,0,RES_hh_fech!P19/RES_summary!P$19)</f>
        <v>20.400377303063795</v>
      </c>
      <c r="Q19" s="95">
        <f>IF(RES_hh_fech!Q19=0,0,RES_hh_fech!Q19/RES_summary!Q$19)</f>
        <v>19.778624516078182</v>
      </c>
    </row>
    <row r="20" spans="1:17" ht="12" customHeight="1" x14ac:dyDescent="0.25">
      <c r="A20" s="87" t="s">
        <v>110</v>
      </c>
      <c r="B20" s="95">
        <f>IF(RES_hh_fech!B20=0,0,RES_hh_fech!B20/RES_summary!B$19)</f>
        <v>24.057728621136203</v>
      </c>
      <c r="C20" s="95">
        <f>IF(RES_hh_fech!C20=0,0,RES_hh_fech!C20/RES_summary!C$19)</f>
        <v>23.851953423819467</v>
      </c>
      <c r="D20" s="95">
        <f>IF(RES_hh_fech!D20=0,0,RES_hh_fech!D20/RES_summary!D$19)</f>
        <v>24.084905169313831</v>
      </c>
      <c r="E20" s="95">
        <f>IF(RES_hh_fech!E20=0,0,RES_hh_fech!E20/RES_summary!E$19)</f>
        <v>24.095840270159371</v>
      </c>
      <c r="F20" s="95">
        <f>IF(RES_hh_fech!F20=0,0,RES_hh_fech!F20/RES_summary!F$19)</f>
        <v>24.136776914584406</v>
      </c>
      <c r="G20" s="95">
        <f>IF(RES_hh_fech!G20=0,0,RES_hh_fech!G20/RES_summary!G$19)</f>
        <v>24.059075972149035</v>
      </c>
      <c r="H20" s="95">
        <f>IF(RES_hh_fech!H20=0,0,RES_hh_fech!H20/RES_summary!H$19)</f>
        <v>23.729606157708162</v>
      </c>
      <c r="I20" s="95">
        <f>IF(RES_hh_fech!I20=0,0,RES_hh_fech!I20/RES_summary!I$19)</f>
        <v>23.45488965441367</v>
      </c>
      <c r="J20" s="95">
        <f>IF(RES_hh_fech!J20=0,0,RES_hh_fech!J20/RES_summary!J$19)</f>
        <v>22.922885200191242</v>
      </c>
      <c r="K20" s="95">
        <f>IF(RES_hh_fech!K20=0,0,RES_hh_fech!K20/RES_summary!K$19)</f>
        <v>22.55383827654321</v>
      </c>
      <c r="L20" s="95">
        <f>IF(RES_hh_fech!L20=0,0,RES_hh_fech!L20/RES_summary!L$19)</f>
        <v>22.256978789811711</v>
      </c>
      <c r="M20" s="95">
        <f>IF(RES_hh_fech!M20=0,0,RES_hh_fech!M20/RES_summary!M$19)</f>
        <v>21.958653105850829</v>
      </c>
      <c r="N20" s="95">
        <f>IF(RES_hh_fech!N20=0,0,RES_hh_fech!N20/RES_summary!N$19)</f>
        <v>21.618496867719877</v>
      </c>
      <c r="O20" s="95">
        <f>IF(RES_hh_fech!O20=0,0,RES_hh_fech!O20/RES_summary!O$19)</f>
        <v>21.371459946518979</v>
      </c>
      <c r="P20" s="95">
        <f>IF(RES_hh_fech!P20=0,0,RES_hh_fech!P20/RES_summary!P$19)</f>
        <v>21.078811540151676</v>
      </c>
      <c r="Q20" s="95">
        <f>IF(RES_hh_fech!Q20=0,0,RES_hh_fech!Q20/RES_summary!Q$19)</f>
        <v>20.453692688674508</v>
      </c>
    </row>
    <row r="21" spans="1:17" ht="12" customHeight="1" x14ac:dyDescent="0.25">
      <c r="A21" s="87" t="s">
        <v>109</v>
      </c>
      <c r="B21" s="95">
        <f>IF(RES_hh_fech!B21=0,0,RES_hh_fech!B21/RES_summary!B$19)</f>
        <v>22.453882359451246</v>
      </c>
      <c r="C21" s="95">
        <f>IF(RES_hh_fech!C21=0,0,RES_hh_fech!C21/RES_summary!C$19)</f>
        <v>22.308281859414503</v>
      </c>
      <c r="D21" s="95">
        <f>IF(RES_hh_fech!D21=0,0,RES_hh_fech!D21/RES_summary!D$19)</f>
        <v>22.432514945611679</v>
      </c>
      <c r="E21" s="95">
        <f>IF(RES_hh_fech!E21=0,0,RES_hh_fech!E21/RES_summary!E$19)</f>
        <v>22.608658580945605</v>
      </c>
      <c r="F21" s="95">
        <f>IF(RES_hh_fech!F21=0,0,RES_hh_fech!F21/RES_summary!F$19)</f>
        <v>22.408505487054303</v>
      </c>
      <c r="G21" s="95">
        <f>IF(RES_hh_fech!G21=0,0,RES_hh_fech!G21/RES_summary!G$19)</f>
        <v>22.45513451290552</v>
      </c>
      <c r="H21" s="95">
        <f>IF(RES_hh_fech!H21=0,0,RES_hh_fech!H21/RES_summary!H$19)</f>
        <v>22.147627358705698</v>
      </c>
      <c r="I21" s="95">
        <f>IF(RES_hh_fech!I21=0,0,RES_hh_fech!I21/RES_summary!I$19)</f>
        <v>21.891227958141471</v>
      </c>
      <c r="J21" s="95">
        <f>IF(RES_hh_fech!J21=0,0,RES_hh_fech!J21/RES_summary!J$19)</f>
        <v>21.394696246048042</v>
      </c>
      <c r="K21" s="95">
        <f>IF(RES_hh_fech!K21=0,0,RES_hh_fech!K21/RES_summary!K$19)</f>
        <v>21.050245922730873</v>
      </c>
      <c r="L21" s="95">
        <f>IF(RES_hh_fech!L21=0,0,RES_hh_fech!L21/RES_summary!L$19)</f>
        <v>20.773182052542648</v>
      </c>
      <c r="M21" s="95">
        <f>IF(RES_hh_fech!M21=0,0,RES_hh_fech!M21/RES_summary!M$19)</f>
        <v>19.957303182158267</v>
      </c>
      <c r="N21" s="95">
        <f>IF(RES_hh_fech!N21=0,0,RES_hh_fech!N21/RES_summary!N$19)</f>
        <v>20.792750291956569</v>
      </c>
      <c r="O21" s="95">
        <f>IF(RES_hh_fech!O21=0,0,RES_hh_fech!O21/RES_summary!O$19)</f>
        <v>20.040123307865368</v>
      </c>
      <c r="P21" s="95">
        <f>IF(RES_hh_fech!P21=0,0,RES_hh_fech!P21/RES_summary!P$19)</f>
        <v>19.801099404974636</v>
      </c>
      <c r="Q21" s="95">
        <f>IF(RES_hh_fech!Q21=0,0,RES_hh_fech!Q21/RES_summary!Q$19)</f>
        <v>19.258654084706496</v>
      </c>
    </row>
    <row r="22" spans="1:17" ht="12" customHeight="1" x14ac:dyDescent="0.25">
      <c r="A22" s="87" t="s">
        <v>55</v>
      </c>
      <c r="B22" s="95">
        <f>IF(RES_hh_fech!B22=0,0,RES_hh_fech!B22/RES_summary!B$19)</f>
        <v>28.104555769601774</v>
      </c>
      <c r="C22" s="95">
        <f>IF(RES_hh_fech!C22=0,0,RES_hh_fech!C22/RES_summary!C$19)</f>
        <v>27.836054961706484</v>
      </c>
      <c r="D22" s="95">
        <f>IF(RES_hh_fech!D22=0,0,RES_hh_fech!D22/RES_summary!D$19)</f>
        <v>28.194637275929477</v>
      </c>
      <c r="E22" s="95">
        <f>IF(RES_hh_fech!E22=0,0,RES_hh_fech!E22/RES_summary!E$19)</f>
        <v>27.969325517009022</v>
      </c>
      <c r="F22" s="95">
        <f>IF(RES_hh_fech!F22=0,0,RES_hh_fech!F22/RES_summary!F$19)</f>
        <v>28.166524082849566</v>
      </c>
      <c r="G22" s="95">
        <f>IF(RES_hh_fech!G22=0,0,RES_hh_fech!G22/RES_summary!G$19)</f>
        <v>28.068917098989314</v>
      </c>
      <c r="H22" s="95">
        <f>IF(RES_hh_fech!H22=0,0,RES_hh_fech!H22/RES_summary!H$19)</f>
        <v>27.68452967726104</v>
      </c>
      <c r="I22" s="95">
        <f>IF(RES_hh_fech!I22=0,0,RES_hh_fech!I22/RES_summary!I$19)</f>
        <v>27.364027431707854</v>
      </c>
      <c r="J22" s="95">
        <f>IF(RES_hh_fech!J22=0,0,RES_hh_fech!J22/RES_summary!J$19)</f>
        <v>26.743369136177407</v>
      </c>
      <c r="K22" s="95">
        <f>IF(RES_hh_fech!K22=0,0,RES_hh_fech!K22/RES_summary!K$19)</f>
        <v>27.022332060050285</v>
      </c>
      <c r="L22" s="95">
        <f>IF(RES_hh_fech!L22=0,0,RES_hh_fech!L22/RES_summary!L$19)</f>
        <v>25.273958479192515</v>
      </c>
      <c r="M22" s="95">
        <f>IF(RES_hh_fech!M22=0,0,RES_hh_fech!M22/RES_summary!M$19)</f>
        <v>25.566864785462311</v>
      </c>
      <c r="N22" s="95">
        <f>IF(RES_hh_fech!N22=0,0,RES_hh_fech!N22/RES_summary!N$19)</f>
        <v>25.094752966873916</v>
      </c>
      <c r="O22" s="95">
        <f>IF(RES_hh_fech!O22=0,0,RES_hh_fech!O22/RES_summary!O$19)</f>
        <v>24.737632587608367</v>
      </c>
      <c r="P22" s="95">
        <f>IF(RES_hh_fech!P22=0,0,RES_hh_fech!P22/RES_summary!P$19)</f>
        <v>24.337566500674516</v>
      </c>
      <c r="Q22" s="95">
        <f>IF(RES_hh_fech!Q22=0,0,RES_hh_fech!Q22/RES_summary!Q$19)</f>
        <v>23.733942157681962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0</v>
      </c>
      <c r="C24" s="95">
        <f>IF(RES_hh_fech!C24=0,0,RES_hh_fech!C24/RES_summary!C$19)</f>
        <v>0</v>
      </c>
      <c r="D24" s="95">
        <f>IF(RES_hh_fech!D24=0,0,RES_hh_fech!D24/RES_summary!D$19)</f>
        <v>0</v>
      </c>
      <c r="E24" s="95">
        <f>IF(RES_hh_fech!E24=0,0,RES_hh_fech!E24/RES_summary!E$19)</f>
        <v>0</v>
      </c>
      <c r="F24" s="95">
        <f>IF(RES_hh_fech!F24=0,0,RES_hh_fech!F24/RES_summary!F$19)</f>
        <v>0</v>
      </c>
      <c r="G24" s="95">
        <f>IF(RES_hh_fech!G24=0,0,RES_hh_fech!G24/RES_summary!G$19)</f>
        <v>0</v>
      </c>
      <c r="H24" s="95">
        <f>IF(RES_hh_fech!H24=0,0,RES_hh_fech!H24/RES_summary!H$19)</f>
        <v>0</v>
      </c>
      <c r="I24" s="95">
        <f>IF(RES_hh_fech!I24=0,0,RES_hh_fech!I24/RES_summary!I$19)</f>
        <v>0</v>
      </c>
      <c r="J24" s="95">
        <f>IF(RES_hh_fech!J24=0,0,RES_hh_fech!J24/RES_summary!J$19)</f>
        <v>0</v>
      </c>
      <c r="K24" s="95">
        <f>IF(RES_hh_fech!K24=0,0,RES_hh_fech!K24/RES_summary!K$19)</f>
        <v>0</v>
      </c>
      <c r="L24" s="95">
        <f>IF(RES_hh_fech!L24=0,0,RES_hh_fech!L24/RES_summary!L$19)</f>
        <v>0</v>
      </c>
      <c r="M24" s="95">
        <f>IF(RES_hh_fech!M24=0,0,RES_hh_fech!M24/RES_summary!M$19)</f>
        <v>0</v>
      </c>
      <c r="N24" s="95">
        <f>IF(RES_hh_fech!N24=0,0,RES_hh_fech!N24/RES_summary!N$19)</f>
        <v>0</v>
      </c>
      <c r="O24" s="95">
        <f>IF(RES_hh_fech!O24=0,0,RES_hh_fech!O24/RES_summary!O$19)</f>
        <v>0</v>
      </c>
      <c r="P24" s="95">
        <f>IF(RES_hh_fech!P24=0,0,RES_hh_fech!P24/RES_summary!P$19)</f>
        <v>0</v>
      </c>
      <c r="Q24" s="95">
        <f>IF(RES_hh_fech!Q24=0,0,RES_hh_fech!Q24/RES_summary!Q$19)</f>
        <v>0</v>
      </c>
    </row>
    <row r="25" spans="1:17" ht="12" customHeight="1" x14ac:dyDescent="0.25">
      <c r="A25" s="51" t="s">
        <v>60</v>
      </c>
      <c r="B25" s="22">
        <f>IF(RES_hh_fech!B25=0,0,RES_hh_fech!B25/RES_summary!B$19)</f>
        <v>19.246020560702497</v>
      </c>
      <c r="C25" s="22">
        <f>IF(RES_hh_fech!C25=0,0,RES_hh_fech!C25/RES_summary!C$19)</f>
        <v>20.351824788650443</v>
      </c>
      <c r="D25" s="22">
        <f>IF(RES_hh_fech!D25=0,0,RES_hh_fech!D25/RES_summary!D$19)</f>
        <v>19.567745608251887</v>
      </c>
      <c r="E25" s="22">
        <f>IF(RES_hh_fech!E25=0,0,RES_hh_fech!E25/RES_summary!E$19)</f>
        <v>19.223707109851741</v>
      </c>
      <c r="F25" s="22">
        <f>IF(RES_hh_fech!F25=0,0,RES_hh_fech!F25/RES_summary!F$19)</f>
        <v>19.482818452527951</v>
      </c>
      <c r="G25" s="22">
        <f>IF(RES_hh_fech!G25=0,0,RES_hh_fech!G25/RES_summary!G$19)</f>
        <v>19.651161933284005</v>
      </c>
      <c r="H25" s="22">
        <f>IF(RES_hh_fech!H25=0,0,RES_hh_fech!H25/RES_summary!H$19)</f>
        <v>20.465456912649387</v>
      </c>
      <c r="I25" s="22">
        <f>IF(RES_hh_fech!I25=0,0,RES_hh_fech!I25/RES_summary!I$19)</f>
        <v>19.785061509932905</v>
      </c>
      <c r="J25" s="22">
        <f>IF(RES_hh_fech!J25=0,0,RES_hh_fech!J25/RES_summary!J$19)</f>
        <v>19.098568741724588</v>
      </c>
      <c r="K25" s="22">
        <f>IF(RES_hh_fech!K25=0,0,RES_hh_fech!K25/RES_summary!K$19)</f>
        <v>17.668924145164269</v>
      </c>
      <c r="L25" s="22">
        <f>IF(RES_hh_fech!L25=0,0,RES_hh_fech!L25/RES_summary!L$19)</f>
        <v>19.763183988713553</v>
      </c>
      <c r="M25" s="22">
        <f>IF(RES_hh_fech!M25=0,0,RES_hh_fech!M25/RES_summary!M$19)</f>
        <v>19.675220449332102</v>
      </c>
      <c r="N25" s="22">
        <f>IF(RES_hh_fech!N25=0,0,RES_hh_fech!N25/RES_summary!N$19)</f>
        <v>18.025392493550942</v>
      </c>
      <c r="O25" s="22">
        <f>IF(RES_hh_fech!O25=0,0,RES_hh_fech!O25/RES_summary!O$19)</f>
        <v>17.098936642963256</v>
      </c>
      <c r="P25" s="22">
        <f>IF(RES_hh_fech!P25=0,0,RES_hh_fech!P25/RES_summary!P$19)</f>
        <v>17.534546577835147</v>
      </c>
      <c r="Q25" s="22">
        <f>IF(RES_hh_fech!Q25=0,0,RES_hh_fech!Q25/RES_summary!Q$19)</f>
        <v>16.414897766134995</v>
      </c>
    </row>
    <row r="26" spans="1:17" ht="12" customHeight="1" x14ac:dyDescent="0.25">
      <c r="A26" s="49" t="s">
        <v>59</v>
      </c>
      <c r="B26" s="18">
        <f>IF(RES_hh_fech!B26=0,0,RES_hh_fech!B26/RES_summary!B$19)</f>
        <v>7.5730703904491898</v>
      </c>
      <c r="C26" s="18">
        <f>IF(RES_hh_fech!C26=0,0,RES_hh_fech!C26/RES_summary!C$19)</f>
        <v>7.603554271375887</v>
      </c>
      <c r="D26" s="18">
        <f>IF(RES_hh_fech!D26=0,0,RES_hh_fech!D26/RES_summary!D$19)</f>
        <v>7.7236014017983399</v>
      </c>
      <c r="E26" s="18">
        <f>IF(RES_hh_fech!E26=0,0,RES_hh_fech!E26/RES_summary!E$19)</f>
        <v>7.8275810646643453</v>
      </c>
      <c r="F26" s="18">
        <f>IF(RES_hh_fech!F26=0,0,RES_hh_fech!F26/RES_summary!F$19)</f>
        <v>7.9417751191511448</v>
      </c>
      <c r="G26" s="18">
        <f>IF(RES_hh_fech!G26=0,0,RES_hh_fech!G26/RES_summary!G$19)</f>
        <v>8.0037227566995259</v>
      </c>
      <c r="H26" s="18">
        <f>IF(RES_hh_fech!H26=0,0,RES_hh_fech!H26/RES_summary!H$19)</f>
        <v>8.0134811987511316</v>
      </c>
      <c r="I26" s="18">
        <f>IF(RES_hh_fech!I26=0,0,RES_hh_fech!I26/RES_summary!I$19)</f>
        <v>8.0758660479802096</v>
      </c>
      <c r="J26" s="18">
        <f>IF(RES_hh_fech!J26=0,0,RES_hh_fech!J26/RES_summary!J$19)</f>
        <v>8.1004858593708846</v>
      </c>
      <c r="K26" s="18">
        <f>IF(RES_hh_fech!K26=0,0,RES_hh_fech!K26/RES_summary!K$19)</f>
        <v>8.1489855887852745</v>
      </c>
      <c r="L26" s="18">
        <f>IF(RES_hh_fech!L26=0,0,RES_hh_fech!L26/RES_summary!L$19)</f>
        <v>8.2110272552412873</v>
      </c>
      <c r="M26" s="18">
        <f>IF(RES_hh_fech!M26=0,0,RES_hh_fech!M26/RES_summary!M$19)</f>
        <v>8.2101524093260867</v>
      </c>
      <c r="N26" s="18">
        <f>IF(RES_hh_fech!N26=0,0,RES_hh_fech!N26/RES_summary!N$19)</f>
        <v>8.1761417965936758</v>
      </c>
      <c r="O26" s="18">
        <f>IF(RES_hh_fech!O26=0,0,RES_hh_fech!O26/RES_summary!O$19)</f>
        <v>8.1724091436348854</v>
      </c>
      <c r="P26" s="18">
        <f>IF(RES_hh_fech!P26=0,0,RES_hh_fech!P26/RES_summary!P$19)</f>
        <v>8.1580142409733689</v>
      </c>
      <c r="Q26" s="18">
        <f>IF(RES_hh_fech!Q26=0,0,RES_hh_fech!Q26/RES_summary!Q$19)</f>
        <v>8.0518427754599706</v>
      </c>
    </row>
    <row r="27" spans="1:17" ht="12.95" customHeight="1" x14ac:dyDescent="0.25">
      <c r="A27" s="89" t="s">
        <v>62</v>
      </c>
      <c r="B27" s="96">
        <f>IF(RES_hh_fech!B27=0,0,RES_hh_fech!B27/RES_summary!B$19)</f>
        <v>11.344619674152852</v>
      </c>
      <c r="C27" s="96">
        <f>IF(RES_hh_fech!C27=0,0,RES_hh_fech!C27/RES_summary!C$19)</f>
        <v>11.230717994176803</v>
      </c>
      <c r="D27" s="96">
        <f>IF(RES_hh_fech!D27=0,0,RES_hh_fech!D27/RES_summary!D$19)</f>
        <v>11.221800283836803</v>
      </c>
      <c r="E27" s="96">
        <f>IF(RES_hh_fech!E27=0,0,RES_hh_fech!E27/RES_summary!E$19)</f>
        <v>11.196454023609267</v>
      </c>
      <c r="F27" s="96">
        <f>IF(RES_hh_fech!F27=0,0,RES_hh_fech!F27/RES_summary!F$19)</f>
        <v>11.187751467132278</v>
      </c>
      <c r="G27" s="96">
        <f>IF(RES_hh_fech!G27=0,0,RES_hh_fech!G27/RES_summary!G$19)</f>
        <v>11.179920406645461</v>
      </c>
      <c r="H27" s="96">
        <f>IF(RES_hh_fech!H27=0,0,RES_hh_fech!H27/RES_summary!H$19)</f>
        <v>11.220914326232318</v>
      </c>
      <c r="I27" s="96">
        <f>IF(RES_hh_fech!I27=0,0,RES_hh_fech!I27/RES_summary!I$19)</f>
        <v>11.245251006608568</v>
      </c>
      <c r="J27" s="96">
        <f>IF(RES_hh_fech!J27=0,0,RES_hh_fech!J27/RES_summary!J$19)</f>
        <v>11.164262760961615</v>
      </c>
      <c r="K27" s="96">
        <f>IF(RES_hh_fech!K27=0,0,RES_hh_fech!K27/RES_summary!K$19)</f>
        <v>11.080099028737527</v>
      </c>
      <c r="L27" s="96">
        <f>IF(RES_hh_fech!L27=0,0,RES_hh_fech!L27/RES_summary!L$19)</f>
        <v>11.47812510668264</v>
      </c>
      <c r="M27" s="96">
        <f>IF(RES_hh_fech!M27=0,0,RES_hh_fech!M27/RES_summary!M$19)</f>
        <v>11.131175244405584</v>
      </c>
      <c r="N27" s="96">
        <f>IF(RES_hh_fech!N27=0,0,RES_hh_fech!N27/RES_summary!N$19)</f>
        <v>10.999973695848059</v>
      </c>
      <c r="O27" s="96">
        <f>IF(RES_hh_fech!O27=0,0,RES_hh_fech!O27/RES_summary!O$19)</f>
        <v>10.483585584534135</v>
      </c>
      <c r="P27" s="96">
        <f>IF(RES_hh_fech!P27=0,0,RES_hh_fech!P27/RES_summary!P$19)</f>
        <v>10.507732112097127</v>
      </c>
      <c r="Q27" s="96">
        <f>IF(RES_hh_fech!Q27=0,0,RES_hh_fech!Q27/RES_summary!Q$19)</f>
        <v>10.133131728172332</v>
      </c>
    </row>
    <row r="28" spans="1:17" ht="12" customHeight="1" x14ac:dyDescent="0.25">
      <c r="A28" s="87" t="s">
        <v>58</v>
      </c>
      <c r="B28" s="95">
        <f>IF(RES_hh_fech!B28=0,0,RES_hh_fech!B28/RES_summary!B$19)</f>
        <v>19.880007197739868</v>
      </c>
      <c r="C28" s="95">
        <f>IF(RES_hh_fech!C28=0,0,RES_hh_fech!C28/RES_summary!C$19)</f>
        <v>19.996422891602965</v>
      </c>
      <c r="D28" s="95">
        <f>IF(RES_hh_fech!D28=0,0,RES_hh_fech!D28/RES_summary!D$19)</f>
        <v>20.506864371737585</v>
      </c>
      <c r="E28" s="95">
        <f>IF(RES_hh_fech!E28=0,0,RES_hh_fech!E28/RES_summary!E$19)</f>
        <v>17.833237794414501</v>
      </c>
      <c r="F28" s="95">
        <f>IF(RES_hh_fech!F28=0,0,RES_hh_fech!F28/RES_summary!F$19)</f>
        <v>19.88375507229479</v>
      </c>
      <c r="G28" s="95">
        <f>IF(RES_hh_fech!G28=0,0,RES_hh_fech!G28/RES_summary!G$19)</f>
        <v>20.708985642842219</v>
      </c>
      <c r="H28" s="95">
        <f>IF(RES_hh_fech!H28=0,0,RES_hh_fech!H28/RES_summary!H$19)</f>
        <v>18.81044861611834</v>
      </c>
      <c r="I28" s="95">
        <f>IF(RES_hh_fech!I28=0,0,RES_hh_fech!I28/RES_summary!I$19)</f>
        <v>18.890217594399974</v>
      </c>
      <c r="J28" s="95">
        <f>IF(RES_hh_fech!J28=0,0,RES_hh_fech!J28/RES_summary!J$19)</f>
        <v>19.588381200689341</v>
      </c>
      <c r="K28" s="95">
        <f>IF(RES_hh_fech!K28=0,0,RES_hh_fech!K28/RES_summary!K$19)</f>
        <v>19.720195969008692</v>
      </c>
      <c r="L28" s="95">
        <f>IF(RES_hh_fech!L28=0,0,RES_hh_fech!L28/RES_summary!L$19)</f>
        <v>19.350615421118089</v>
      </c>
      <c r="M28" s="95">
        <f>IF(RES_hh_fech!M28=0,0,RES_hh_fech!M28/RES_summary!M$19)</f>
        <v>19.195843781641688</v>
      </c>
      <c r="N28" s="95">
        <f>IF(RES_hh_fech!N28=0,0,RES_hh_fech!N28/RES_summary!N$19)</f>
        <v>19.010183286382041</v>
      </c>
      <c r="O28" s="95">
        <f>IF(RES_hh_fech!O28=0,0,RES_hh_fech!O28/RES_summary!O$19)</f>
        <v>18.933242061227578</v>
      </c>
      <c r="P28" s="95">
        <f>IF(RES_hh_fech!P28=0,0,RES_hh_fech!P28/RES_summary!P$19)</f>
        <v>18.714587979116093</v>
      </c>
      <c r="Q28" s="95">
        <f>IF(RES_hh_fech!Q28=0,0,RES_hh_fech!Q28/RES_summary!Q$19)</f>
        <v>18.374197927865524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15.292353385797254</v>
      </c>
      <c r="C29" s="95">
        <f>IF(RES_hh_fech!C29=0,0,RES_hh_fech!C29/RES_summary!C$19)</f>
        <v>15.091215465647899</v>
      </c>
      <c r="D29" s="95">
        <f>IF(RES_hh_fech!D29=0,0,RES_hh_fech!D29/RES_summary!D$19)</f>
        <v>15.672952897998188</v>
      </c>
      <c r="E29" s="95">
        <f>IF(RES_hh_fech!E29=0,0,RES_hh_fech!E29/RES_summary!E$19)</f>
        <v>15.494485001556075</v>
      </c>
      <c r="F29" s="95">
        <f>IF(RES_hh_fech!F29=0,0,RES_hh_fech!F29/RES_summary!F$19)</f>
        <v>15.295114649531289</v>
      </c>
      <c r="G29" s="95">
        <f>IF(RES_hh_fech!G29=0,0,RES_hh_fech!G29/RES_summary!G$19)</f>
        <v>15.195159602104205</v>
      </c>
      <c r="H29" s="95">
        <f>IF(RES_hh_fech!H29=0,0,RES_hh_fech!H29/RES_summary!H$19)</f>
        <v>15.200369042315151</v>
      </c>
      <c r="I29" s="95">
        <f>IF(RES_hh_fech!I29=0,0,RES_hh_fech!I29/RES_summary!I$19)</f>
        <v>14.856383692221955</v>
      </c>
      <c r="J29" s="95">
        <f>IF(RES_hh_fech!J29=0,0,RES_hh_fech!J29/RES_summary!J$19)</f>
        <v>15.374678847211113</v>
      </c>
      <c r="K29" s="95">
        <f>IF(RES_hh_fech!K29=0,0,RES_hh_fech!K29/RES_summary!K$19)</f>
        <v>14.858048092042623</v>
      </c>
      <c r="L29" s="95">
        <f>IF(RES_hh_fech!L29=0,0,RES_hh_fech!L29/RES_summary!L$19)</f>
        <v>15.191656016325789</v>
      </c>
      <c r="M29" s="95">
        <f>IF(RES_hh_fech!M29=0,0,RES_hh_fech!M29/RES_summary!M$19)</f>
        <v>14.752766166367897</v>
      </c>
      <c r="N29" s="95">
        <f>IF(RES_hh_fech!N29=0,0,RES_hh_fech!N29/RES_summary!N$19)</f>
        <v>14.589236690920483</v>
      </c>
      <c r="O29" s="95">
        <f>IF(RES_hh_fech!O29=0,0,RES_hh_fech!O29/RES_summary!O$19)</f>
        <v>14.504961877302284</v>
      </c>
      <c r="P29" s="95">
        <f>IF(RES_hh_fech!P29=0,0,RES_hh_fech!P29/RES_summary!P$19)</f>
        <v>14.289649942858317</v>
      </c>
      <c r="Q29" s="95">
        <f>IF(RES_hh_fech!Q29=0,0,RES_hh_fech!Q29/RES_summary!Q$19)</f>
        <v>14.016427629320878</v>
      </c>
    </row>
    <row r="30" spans="1:17" ht="12" customHeight="1" x14ac:dyDescent="0.25">
      <c r="A30" s="87" t="s">
        <v>109</v>
      </c>
      <c r="B30" s="95">
        <f>IF(RES_hh_fech!B30=0,0,RES_hh_fech!B30/RES_summary!B$19)</f>
        <v>14.200045429773681</v>
      </c>
      <c r="C30" s="95">
        <f>IF(RES_hh_fech!C30=0,0,RES_hh_fech!C30/RES_summary!C$19)</f>
        <v>14.283152117621029</v>
      </c>
      <c r="D30" s="95">
        <f>IF(RES_hh_fech!D30=0,0,RES_hh_fech!D30/RES_summary!D$19)</f>
        <v>14.282887046356475</v>
      </c>
      <c r="E30" s="95">
        <f>IF(RES_hh_fech!E30=0,0,RES_hh_fech!E30/RES_summary!E$19)</f>
        <v>14.387733774566071</v>
      </c>
      <c r="F30" s="95">
        <f>IF(RES_hh_fech!F30=0,0,RES_hh_fech!F30/RES_summary!F$19)</f>
        <v>14.202608159041814</v>
      </c>
      <c r="G30" s="95">
        <f>IF(RES_hh_fech!G30=0,0,RES_hh_fech!G30/RES_summary!G$19)</f>
        <v>14.10979042402321</v>
      </c>
      <c r="H30" s="95">
        <f>IF(RES_hh_fech!H30=0,0,RES_hh_fech!H30/RES_summary!H$19)</f>
        <v>14.114627211861723</v>
      </c>
      <c r="I30" s="95">
        <f>IF(RES_hh_fech!I30=0,0,RES_hh_fech!I30/RES_summary!I$19)</f>
        <v>14.081774280190327</v>
      </c>
      <c r="J30" s="95">
        <f>IF(RES_hh_fech!J30=0,0,RES_hh_fech!J30/RES_summary!J$19)</f>
        <v>13.991697556743638</v>
      </c>
      <c r="K30" s="95">
        <f>IF(RES_hh_fech!K30=0,0,RES_hh_fech!K30/RES_summary!K$19)</f>
        <v>14.085869054450409</v>
      </c>
      <c r="L30" s="95">
        <f>IF(RES_hh_fech!L30=0,0,RES_hh_fech!L30/RES_summary!L$19)</f>
        <v>13.82180555933911</v>
      </c>
      <c r="M30" s="95">
        <f>IF(RES_hh_fech!M30=0,0,RES_hh_fech!M30/RES_summary!M$19)</f>
        <v>13.295818911342069</v>
      </c>
      <c r="N30" s="95">
        <f>IF(RES_hh_fech!N30=0,0,RES_hh_fech!N30/RES_summary!N$19)</f>
        <v>13.932837734220367</v>
      </c>
      <c r="O30" s="95">
        <f>IF(RES_hh_fech!O30=0,0,RES_hh_fech!O30/RES_summary!O$19)</f>
        <v>13.405305945644558</v>
      </c>
      <c r="P30" s="95">
        <f>IF(RES_hh_fech!P30=0,0,RES_hh_fech!P30/RES_summary!P$19)</f>
        <v>13.308917068011253</v>
      </c>
      <c r="Q30" s="95">
        <f>IF(RES_hh_fech!Q30=0,0,RES_hh_fech!Q30/RES_summary!Q$19)</f>
        <v>13.003044745100352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19.72021758419211</v>
      </c>
      <c r="L31" s="95">
        <f>IF(RES_hh_fech!L31=0,0,RES_hh_fech!L31/RES_summary!L$19)</f>
        <v>19.350587279873629</v>
      </c>
      <c r="M31" s="95">
        <f>IF(RES_hh_fech!M31=0,0,RES_hh_fech!M31/RES_summary!M$19)</f>
        <v>19.204252482323859</v>
      </c>
      <c r="N31" s="95">
        <f>IF(RES_hh_fech!N31=0,0,RES_hh_fech!N31/RES_summary!N$19)</f>
        <v>19.031357383297568</v>
      </c>
      <c r="O31" s="95">
        <f>IF(RES_hh_fech!O31=0,0,RES_hh_fech!O31/RES_summary!O$19)</f>
        <v>18.886665003629822</v>
      </c>
      <c r="P31" s="95">
        <f>IF(RES_hh_fech!P31=0,0,RES_hh_fech!P31/RES_summary!P$19)</f>
        <v>18.736060612613802</v>
      </c>
      <c r="Q31" s="95">
        <f>IF(RES_hh_fech!Q31=0,0,RES_hh_fech!Q31/RES_summary!Q$19)</f>
        <v>18.433873424234569</v>
      </c>
    </row>
    <row r="32" spans="1:17" ht="12" customHeight="1" x14ac:dyDescent="0.25">
      <c r="A32" s="49" t="s">
        <v>60</v>
      </c>
      <c r="B32" s="18">
        <f>IF(RES_hh_fech!B32=0,0,RES_hh_fech!B32/RES_summary!B$19)</f>
        <v>8.0962766694666524</v>
      </c>
      <c r="C32" s="18">
        <f>IF(RES_hh_fech!C32=0,0,RES_hh_fech!C32/RES_summary!C$19)</f>
        <v>8.7394199126237737</v>
      </c>
      <c r="D32" s="18">
        <f>IF(RES_hh_fech!D32=0,0,RES_hh_fech!D32/RES_summary!D$19)</f>
        <v>8.3337338599041484</v>
      </c>
      <c r="E32" s="18">
        <f>IF(RES_hh_fech!E32=0,0,RES_hh_fech!E32/RES_summary!E$19)</f>
        <v>8.3481425990239586</v>
      </c>
      <c r="F32" s="18">
        <f>IF(RES_hh_fech!F32=0,0,RES_hh_fech!F32/RES_summary!F$19)</f>
        <v>8.2598338406168299</v>
      </c>
      <c r="G32" s="18">
        <f>IF(RES_hh_fech!G32=0,0,RES_hh_fech!G32/RES_summary!G$19)</f>
        <v>8.3995926021271874</v>
      </c>
      <c r="H32" s="18">
        <f>IF(RES_hh_fech!H32=0,0,RES_hh_fech!H32/RES_summary!H$19)</f>
        <v>8.9276071289014407</v>
      </c>
      <c r="I32" s="18">
        <f>IF(RES_hh_fech!I32=0,0,RES_hh_fech!I32/RES_summary!I$19)</f>
        <v>8.8008842159012701</v>
      </c>
      <c r="J32" s="18">
        <f>IF(RES_hh_fech!J32=0,0,RES_hh_fech!J32/RES_summary!J$19)</f>
        <v>8.5922190684249085</v>
      </c>
      <c r="K32" s="18">
        <f>IF(RES_hh_fech!K32=0,0,RES_hh_fech!K32/RES_summary!K$19)</f>
        <v>8.3885732064220981</v>
      </c>
      <c r="L32" s="18">
        <f>IF(RES_hh_fech!L32=0,0,RES_hh_fech!L32/RES_summary!L$19)</f>
        <v>8.9757149684709443</v>
      </c>
      <c r="M32" s="18">
        <f>IF(RES_hh_fech!M32=0,0,RES_hh_fech!M32/RES_summary!M$19)</f>
        <v>9.0416438860491368</v>
      </c>
      <c r="N32" s="18">
        <f>IF(RES_hh_fech!N32=0,0,RES_hh_fech!N32/RES_summary!N$19)</f>
        <v>8.6248339086338284</v>
      </c>
      <c r="O32" s="18">
        <f>IF(RES_hh_fech!O32=0,0,RES_hh_fech!O32/RES_summary!O$19)</f>
        <v>8.1289708238180793</v>
      </c>
      <c r="P32" s="18">
        <f>IF(RES_hh_fech!P32=0,0,RES_hh_fech!P32/RES_summary!P$19)</f>
        <v>8.3207674344450187</v>
      </c>
      <c r="Q32" s="18">
        <f>IF(RES_hh_fech!Q32=0,0,RES_hh_fech!Q32/RES_summary!Q$19)</f>
        <v>7.9484747913917051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44.74144094860339</v>
      </c>
      <c r="C3" s="100">
        <f>IF(RES_hh_tesh!C3=0,0,RES_hh_tesh!C3/RES_summary!C$19)</f>
        <v>48.146907803574109</v>
      </c>
      <c r="D3" s="100">
        <f>IF(RES_hh_tesh!D3=0,0,RES_hh_tesh!D3/RES_summary!D$19)</f>
        <v>48.603621282262395</v>
      </c>
      <c r="E3" s="100">
        <f>IF(RES_hh_tesh!E3=0,0,RES_hh_tesh!E3/RES_summary!E$19)</f>
        <v>51.327626931850276</v>
      </c>
      <c r="F3" s="100">
        <f>IF(RES_hh_tesh!F3=0,0,RES_hh_tesh!F3/RES_summary!F$19)</f>
        <v>53.388892385543514</v>
      </c>
      <c r="G3" s="100">
        <f>IF(RES_hh_tesh!G3=0,0,RES_hh_tesh!G3/RES_summary!G$19)</f>
        <v>54.859610862778418</v>
      </c>
      <c r="H3" s="100">
        <f>IF(RES_hh_tesh!H3=0,0,RES_hh_tesh!H3/RES_summary!H$19)</f>
        <v>56.785770335567591</v>
      </c>
      <c r="I3" s="100">
        <f>IF(RES_hh_tesh!I3=0,0,RES_hh_tesh!I3/RES_summary!I$19)</f>
        <v>55.454816823615715</v>
      </c>
      <c r="J3" s="100">
        <f>IF(RES_hh_tesh!J3=0,0,RES_hh_tesh!J3/RES_summary!J$19)</f>
        <v>52.921211233057143</v>
      </c>
      <c r="K3" s="100">
        <f>IF(RES_hh_tesh!K3=0,0,RES_hh_tesh!K3/RES_summary!K$19)</f>
        <v>52.933902084821881</v>
      </c>
      <c r="L3" s="100">
        <f>IF(RES_hh_tesh!L3=0,0,RES_hh_tesh!L3/RES_summary!L$19)</f>
        <v>57.634972660209492</v>
      </c>
      <c r="M3" s="100">
        <f>IF(RES_hh_tesh!M3=0,0,RES_hh_tesh!M3/RES_summary!M$19)</f>
        <v>51.870801905026376</v>
      </c>
      <c r="N3" s="100">
        <f>IF(RES_hh_tesh!N3=0,0,RES_hh_tesh!N3/RES_summary!N$19)</f>
        <v>50.638841000847613</v>
      </c>
      <c r="O3" s="100">
        <f>IF(RES_hh_tesh!O3=0,0,RES_hh_tesh!O3/RES_summary!O$19)</f>
        <v>47.22096381637693</v>
      </c>
      <c r="P3" s="100">
        <f>IF(RES_hh_tesh!P3=0,0,RES_hh_tesh!P3/RES_summary!P$19)</f>
        <v>47.645629970079142</v>
      </c>
      <c r="Q3" s="100">
        <f>IF(RES_hh_tesh!Q3=0,0,RES_hh_tesh!Q3/RES_summary!Q$19)</f>
        <v>47.727352782584141</v>
      </c>
    </row>
    <row r="4" spans="1:17" ht="12.95" customHeight="1" x14ac:dyDescent="0.25">
      <c r="A4" s="89" t="s">
        <v>65</v>
      </c>
      <c r="B4" s="96">
        <f>IF(RES_hh_tesh!B4=0,0,RES_hh_tesh!B4/RES_summary!B$19)</f>
        <v>26.113925141366202</v>
      </c>
      <c r="C4" s="96">
        <f>IF(RES_hh_tesh!C4=0,0,RES_hh_tesh!C4/RES_summary!C$19)</f>
        <v>28.823049824811516</v>
      </c>
      <c r="D4" s="96">
        <f>IF(RES_hh_tesh!D4=0,0,RES_hh_tesh!D4/RES_summary!D$19)</f>
        <v>29.151974962278004</v>
      </c>
      <c r="E4" s="96">
        <f>IF(RES_hh_tesh!E4=0,0,RES_hh_tesh!E4/RES_summary!E$19)</f>
        <v>31.602774767685816</v>
      </c>
      <c r="F4" s="96">
        <f>IF(RES_hh_tesh!F4=0,0,RES_hh_tesh!F4/RES_summary!F$19)</f>
        <v>33.27994299747639</v>
      </c>
      <c r="G4" s="96">
        <f>IF(RES_hh_tesh!G4=0,0,RES_hh_tesh!G4/RES_summary!G$19)</f>
        <v>34.281731423554746</v>
      </c>
      <c r="H4" s="96">
        <f>IF(RES_hh_tesh!H4=0,0,RES_hh_tesh!H4/RES_summary!H$19)</f>
        <v>35.374833028104725</v>
      </c>
      <c r="I4" s="96">
        <f>IF(RES_hh_tesh!I4=0,0,RES_hh_tesh!I4/RES_summary!I$19)</f>
        <v>33.813184286527864</v>
      </c>
      <c r="J4" s="96">
        <f>IF(RES_hh_tesh!J4=0,0,RES_hh_tesh!J4/RES_summary!J$19)</f>
        <v>31.050543662624715</v>
      </c>
      <c r="K4" s="96">
        <f>IF(RES_hh_tesh!K4=0,0,RES_hh_tesh!K4/RES_summary!K$19)</f>
        <v>30.995204227962404</v>
      </c>
      <c r="L4" s="96">
        <f>IF(RES_hh_tesh!L4=0,0,RES_hh_tesh!L4/RES_summary!L$19)</f>
        <v>34.948255765388112</v>
      </c>
      <c r="M4" s="96">
        <f>IF(RES_hh_tesh!M4=0,0,RES_hh_tesh!M4/RES_summary!M$19)</f>
        <v>29.053439248460503</v>
      </c>
      <c r="N4" s="96">
        <f>IF(RES_hh_tesh!N4=0,0,RES_hh_tesh!N4/RES_summary!N$19)</f>
        <v>27.984745635283915</v>
      </c>
      <c r="O4" s="96">
        <f>IF(RES_hh_tesh!O4=0,0,RES_hh_tesh!O4/RES_summary!O$19)</f>
        <v>25.144825403571996</v>
      </c>
      <c r="P4" s="96">
        <f>IF(RES_hh_tesh!P4=0,0,RES_hh_tesh!P4/RES_summary!P$19)</f>
        <v>25.233602106069906</v>
      </c>
      <c r="Q4" s="96">
        <f>IF(RES_hh_tesh!Q4=0,0,RES_hh_tesh!Q4/RES_summary!Q$19)</f>
        <v>25.73857756408924</v>
      </c>
    </row>
    <row r="5" spans="1:17" ht="12" customHeight="1" x14ac:dyDescent="0.25">
      <c r="A5" s="87" t="s">
        <v>58</v>
      </c>
      <c r="B5" s="95">
        <f>IF(RES_hh_tesh!B5=0,0,RES_hh_tesh!B5/RES_summary!B$19)</f>
        <v>25.381316866391291</v>
      </c>
      <c r="C5" s="95">
        <f>IF(RES_hh_tesh!C5=0,0,RES_hh_tesh!C5/RES_summary!C$19)</f>
        <v>27.637233136503617</v>
      </c>
      <c r="D5" s="95">
        <f>IF(RES_hh_tesh!D5=0,0,RES_hh_tesh!D5/RES_summary!D$19)</f>
        <v>29.542554642303717</v>
      </c>
      <c r="E5" s="95">
        <f>IF(RES_hh_tesh!E5=0,0,RES_hh_tesh!E5/RES_summary!E$19)</f>
        <v>26.703974280318103</v>
      </c>
      <c r="F5" s="95">
        <f>IF(RES_hh_tesh!F5=0,0,RES_hh_tesh!F5/RES_summary!F$19)</f>
        <v>32.095752172591375</v>
      </c>
      <c r="G5" s="95">
        <f>IF(RES_hh_tesh!G5=0,0,RES_hh_tesh!G5/RES_summary!G$19)</f>
        <v>33.017925752825789</v>
      </c>
      <c r="H5" s="95">
        <f>IF(RES_hh_tesh!H5=0,0,RES_hh_tesh!H5/RES_summary!H$19)</f>
        <v>33.405940502934349</v>
      </c>
      <c r="I5" s="95">
        <f>IF(RES_hh_tesh!I5=0,0,RES_hh_tesh!I5/RES_summary!I$19)</f>
        <v>28.894858468432737</v>
      </c>
      <c r="J5" s="95">
        <f>IF(RES_hh_tesh!J5=0,0,RES_hh_tesh!J5/RES_summary!J$19)</f>
        <v>28.489385417613406</v>
      </c>
      <c r="K5" s="95">
        <f>IF(RES_hh_tesh!K5=0,0,RES_hh_tesh!K5/RES_summary!K$19)</f>
        <v>29.079358332997376</v>
      </c>
      <c r="L5" s="95">
        <f>IF(RES_hh_tesh!L5=0,0,RES_hh_tesh!L5/RES_summary!L$19)</f>
        <v>30.881188588790227</v>
      </c>
      <c r="M5" s="95">
        <f>IF(RES_hh_tesh!M5=0,0,RES_hh_tesh!M5/RES_summary!M$19)</f>
        <v>26.369037180354635</v>
      </c>
      <c r="N5" s="95">
        <f>IF(RES_hh_tesh!N5=0,0,RES_hh_tesh!N5/RES_summary!N$19)</f>
        <v>25.010268651826941</v>
      </c>
      <c r="O5" s="95">
        <f>IF(RES_hh_tesh!O5=0,0,RES_hh_tesh!O5/RES_summary!O$19)</f>
        <v>23.59720401701291</v>
      </c>
      <c r="P5" s="95">
        <f>IF(RES_hh_tesh!P5=0,0,RES_hh_tesh!P5/RES_summary!P$19)</f>
        <v>23.128609679845596</v>
      </c>
      <c r="Q5" s="95">
        <f>IF(RES_hh_tesh!Q5=0,0,RES_hh_tesh!Q5/RES_summary!Q$19)</f>
        <v>24.154359494016607</v>
      </c>
    </row>
    <row r="6" spans="1:17" ht="12" customHeight="1" x14ac:dyDescent="0.25">
      <c r="A6" s="87" t="s">
        <v>84</v>
      </c>
      <c r="B6" s="95">
        <f>IF(RES_hh_tesh!B6=0,0,RES_hh_tesh!B6/RES_summary!B$19)</f>
        <v>25.381337804356587</v>
      </c>
      <c r="C6" s="95">
        <f>IF(RES_hh_tesh!C6=0,0,RES_hh_tesh!C6/RES_summary!C$19)</f>
        <v>26.899086703813627</v>
      </c>
      <c r="D6" s="95">
        <f>IF(RES_hh_tesh!D6=0,0,RES_hh_tesh!D6/RES_summary!D$19)</f>
        <v>27.736188538071694</v>
      </c>
      <c r="E6" s="95">
        <f>IF(RES_hh_tesh!E6=0,0,RES_hh_tesh!E6/RES_summary!E$19)</f>
        <v>30.154774260583213</v>
      </c>
      <c r="F6" s="95">
        <f>IF(RES_hh_tesh!F6=0,0,RES_hh_tesh!F6/RES_summary!F$19)</f>
        <v>31.683990578580765</v>
      </c>
      <c r="G6" s="95">
        <f>IF(RES_hh_tesh!G6=0,0,RES_hh_tesh!G6/RES_summary!G$19)</f>
        <v>32.395438118767942</v>
      </c>
      <c r="H6" s="95">
        <f>IF(RES_hh_tesh!H6=0,0,RES_hh_tesh!H6/RES_summary!H$19)</f>
        <v>32.536425174347784</v>
      </c>
      <c r="I6" s="95">
        <f>IF(RES_hh_tesh!I6=0,0,RES_hh_tesh!I6/RES_summary!I$19)</f>
        <v>31.825645639304554</v>
      </c>
      <c r="J6" s="95">
        <f>IF(RES_hh_tesh!J6=0,0,RES_hh_tesh!J6/RES_summary!J$19)</f>
        <v>30.400308116204791</v>
      </c>
      <c r="K6" s="95">
        <f>IF(RES_hh_tesh!K6=0,0,RES_hh_tesh!K6/RES_summary!K$19)</f>
        <v>30.893461513403153</v>
      </c>
      <c r="L6" s="95">
        <f>IF(RES_hh_tesh!L6=0,0,RES_hh_tesh!L6/RES_summary!L$19)</f>
        <v>32.196325102758102</v>
      </c>
      <c r="M6" s="95">
        <f>IF(RES_hh_tesh!M6=0,0,RES_hh_tesh!M6/RES_summary!M$19)</f>
        <v>27.485184045962523</v>
      </c>
      <c r="N6" s="95">
        <f>IF(RES_hh_tesh!N6=0,0,RES_hh_tesh!N6/RES_summary!N$19)</f>
        <v>26.715787173826971</v>
      </c>
      <c r="O6" s="95">
        <f>IF(RES_hh_tesh!O6=0,0,RES_hh_tesh!O6/RES_summary!O$19)</f>
        <v>25.062682333184487</v>
      </c>
      <c r="P6" s="95">
        <f>IF(RES_hh_tesh!P6=0,0,RES_hh_tesh!P6/RES_summary!P$19)</f>
        <v>24.631786528852817</v>
      </c>
      <c r="Q6" s="95">
        <f>IF(RES_hh_tesh!Q6=0,0,RES_hh_tesh!Q6/RES_summary!Q$19)</f>
        <v>25.670661878664937</v>
      </c>
    </row>
    <row r="7" spans="1:17" ht="12" customHeight="1" x14ac:dyDescent="0.25">
      <c r="A7" s="87" t="s">
        <v>110</v>
      </c>
      <c r="B7" s="95">
        <f>IF(RES_hh_tesh!B7=0,0,RES_hh_tesh!B7/RES_summary!B$19)</f>
        <v>25.38134625480712</v>
      </c>
      <c r="C7" s="95">
        <f>IF(RES_hh_tesh!C7=0,0,RES_hh_tesh!C7/RES_summary!C$19)</f>
        <v>26.891832925261781</v>
      </c>
      <c r="D7" s="95">
        <f>IF(RES_hh_tesh!D7=0,0,RES_hh_tesh!D7/RES_summary!D$19)</f>
        <v>26.795510756706104</v>
      </c>
      <c r="E7" s="95">
        <f>IF(RES_hh_tesh!E7=0,0,RES_hh_tesh!E7/RES_summary!E$19)</f>
        <v>30.463143470661905</v>
      </c>
      <c r="F7" s="95">
        <f>IF(RES_hh_tesh!F7=0,0,RES_hh_tesh!F7/RES_summary!F$19)</f>
        <v>34.498407672920905</v>
      </c>
      <c r="G7" s="95">
        <f>IF(RES_hh_tesh!G7=0,0,RES_hh_tesh!G7/RES_summary!G$19)</f>
        <v>33.835674451274258</v>
      </c>
      <c r="H7" s="95">
        <f>IF(RES_hh_tesh!H7=0,0,RES_hh_tesh!H7/RES_summary!H$19)</f>
        <v>32.686138000574012</v>
      </c>
      <c r="I7" s="95">
        <f>IF(RES_hh_tesh!I7=0,0,RES_hh_tesh!I7/RES_summary!I$19)</f>
        <v>31.541046005369605</v>
      </c>
      <c r="J7" s="95">
        <f>IF(RES_hh_tesh!J7=0,0,RES_hh_tesh!J7/RES_summary!J$19)</f>
        <v>29.612138318324373</v>
      </c>
      <c r="K7" s="95">
        <f>IF(RES_hh_tesh!K7=0,0,RES_hh_tesh!K7/RES_summary!K$19)</f>
        <v>30.049845360666051</v>
      </c>
      <c r="L7" s="95">
        <f>IF(RES_hh_tesh!L7=0,0,RES_hh_tesh!L7/RES_summary!L$19)</f>
        <v>32.585130213135415</v>
      </c>
      <c r="M7" s="95">
        <f>IF(RES_hh_tesh!M7=0,0,RES_hh_tesh!M7/RES_summary!M$19)</f>
        <v>26.96304153499101</v>
      </c>
      <c r="N7" s="95">
        <f>IF(RES_hh_tesh!N7=0,0,RES_hh_tesh!N7/RES_summary!N$19)</f>
        <v>26.136588484413764</v>
      </c>
      <c r="O7" s="95">
        <f>IF(RES_hh_tesh!O7=0,0,RES_hh_tesh!O7/RES_summary!O$19)</f>
        <v>24.750161406946788</v>
      </c>
      <c r="P7" s="95">
        <f>IF(RES_hh_tesh!P7=0,0,RES_hh_tesh!P7/RES_summary!P$19)</f>
        <v>24.42389221705492</v>
      </c>
      <c r="Q7" s="95">
        <f>IF(RES_hh_tesh!Q7=0,0,RES_hh_tesh!Q7/RES_summary!Q$19)</f>
        <v>25.722779370237252</v>
      </c>
    </row>
    <row r="8" spans="1:17" ht="12" customHeight="1" x14ac:dyDescent="0.25">
      <c r="A8" s="87" t="s">
        <v>109</v>
      </c>
      <c r="B8" s="95">
        <f>IF(RES_hh_tesh!B8=0,0,RES_hh_tesh!B8/RES_summary!B$19)</f>
        <v>25.381346388981445</v>
      </c>
      <c r="C8" s="95">
        <f>IF(RES_hh_tesh!C8=0,0,RES_hh_tesh!C8/RES_summary!C$19)</f>
        <v>27.198491894376218</v>
      </c>
      <c r="D8" s="95">
        <f>IF(RES_hh_tesh!D8=0,0,RES_hh_tesh!D8/RES_summary!D$19)</f>
        <v>29.252186205459029</v>
      </c>
      <c r="E8" s="95">
        <f>IF(RES_hh_tesh!E8=0,0,RES_hh_tesh!E8/RES_summary!E$19)</f>
        <v>31.544286568343399</v>
      </c>
      <c r="F8" s="95">
        <f>IF(RES_hh_tesh!F8=0,0,RES_hh_tesh!F8/RES_summary!F$19)</f>
        <v>30.934263695007296</v>
      </c>
      <c r="G8" s="95">
        <f>IF(RES_hh_tesh!G8=0,0,RES_hh_tesh!G8/RES_summary!G$19)</f>
        <v>32.790197776726764</v>
      </c>
      <c r="H8" s="95">
        <f>IF(RES_hh_tesh!H8=0,0,RES_hh_tesh!H8/RES_summary!H$19)</f>
        <v>33.793748708205612</v>
      </c>
      <c r="I8" s="95">
        <f>IF(RES_hh_tesh!I8=0,0,RES_hh_tesh!I8/RES_summary!I$19)</f>
        <v>33.163729979739898</v>
      </c>
      <c r="J8" s="95">
        <f>IF(RES_hh_tesh!J8=0,0,RES_hh_tesh!J8/RES_summary!J$19)</f>
        <v>30.04469421244114</v>
      </c>
      <c r="K8" s="95">
        <f>IF(RES_hh_tesh!K8=0,0,RES_hh_tesh!K8/RES_summary!K$19)</f>
        <v>30.225908458217781</v>
      </c>
      <c r="L8" s="95">
        <f>IF(RES_hh_tesh!L8=0,0,RES_hh_tesh!L8/RES_summary!L$19)</f>
        <v>34.24930667993376</v>
      </c>
      <c r="M8" s="95">
        <f>IF(RES_hh_tesh!M8=0,0,RES_hh_tesh!M8/RES_summary!M$19)</f>
        <v>27.595763283814797</v>
      </c>
      <c r="N8" s="95">
        <f>IF(RES_hh_tesh!N8=0,0,RES_hh_tesh!N8/RES_summary!N$19)</f>
        <v>26.75709644383198</v>
      </c>
      <c r="O8" s="95">
        <f>IF(RES_hh_tesh!O8=0,0,RES_hh_tesh!O8/RES_summary!O$19)</f>
        <v>24.974332713688128</v>
      </c>
      <c r="P8" s="95">
        <f>IF(RES_hh_tesh!P8=0,0,RES_hh_tesh!P8/RES_summary!P$19)</f>
        <v>24.415383497361958</v>
      </c>
      <c r="Q8" s="95">
        <f>IF(RES_hh_tesh!Q8=0,0,RES_hh_tesh!Q8/RES_summary!Q$19)</f>
        <v>25.274181311855184</v>
      </c>
    </row>
    <row r="9" spans="1:17" ht="12" customHeight="1" x14ac:dyDescent="0.25">
      <c r="A9" s="87" t="s">
        <v>55</v>
      </c>
      <c r="B9" s="95">
        <f>IF(RES_hh_tesh!B9=0,0,RES_hh_tesh!B9/RES_summary!B$19)</f>
        <v>25.381342919753667</v>
      </c>
      <c r="C9" s="95">
        <f>IF(RES_hh_tesh!C9=0,0,RES_hh_tesh!C9/RES_summary!C$19)</f>
        <v>26.860067860940802</v>
      </c>
      <c r="D9" s="95">
        <f>IF(RES_hh_tesh!D9=0,0,RES_hh_tesh!D9/RES_summary!D$19)</f>
        <v>27.665759580827054</v>
      </c>
      <c r="E9" s="95">
        <f>IF(RES_hh_tesh!E9=0,0,RES_hh_tesh!E9/RES_summary!E$19)</f>
        <v>30.071879077354332</v>
      </c>
      <c r="F9" s="95">
        <f>IF(RES_hh_tesh!F9=0,0,RES_hh_tesh!F9/RES_summary!F$19)</f>
        <v>31.66633862983155</v>
      </c>
      <c r="G9" s="95">
        <f>IF(RES_hh_tesh!G9=0,0,RES_hh_tesh!G9/RES_summary!G$19)</f>
        <v>32.382523230031133</v>
      </c>
      <c r="H9" s="95">
        <f>IF(RES_hh_tesh!H9=0,0,RES_hh_tesh!H9/RES_summary!H$19)</f>
        <v>32.480483456965572</v>
      </c>
      <c r="I9" s="95">
        <f>IF(RES_hh_tesh!I9=0,0,RES_hh_tesh!I9/RES_summary!I$19)</f>
        <v>31.722910154746447</v>
      </c>
      <c r="J9" s="95">
        <f>IF(RES_hh_tesh!J9=0,0,RES_hh_tesh!J9/RES_summary!J$19)</f>
        <v>29.614329741071376</v>
      </c>
      <c r="K9" s="95">
        <f>IF(RES_hh_tesh!K9=0,0,RES_hh_tesh!K9/RES_summary!K$19)</f>
        <v>31.71979705245019</v>
      </c>
      <c r="L9" s="95">
        <f>IF(RES_hh_tesh!L9=0,0,RES_hh_tesh!L9/RES_summary!L$19)</f>
        <v>32.45259932103739</v>
      </c>
      <c r="M9" s="95">
        <f>IF(RES_hh_tesh!M9=0,0,RES_hh_tesh!M9/RES_summary!M$19)</f>
        <v>27.67412523438378</v>
      </c>
      <c r="N9" s="95">
        <f>IF(RES_hh_tesh!N9=0,0,RES_hh_tesh!N9/RES_summary!N$19)</f>
        <v>26.677507038009953</v>
      </c>
      <c r="O9" s="95">
        <f>IF(RES_hh_tesh!O9=0,0,RES_hh_tesh!O9/RES_summary!O$19)</f>
        <v>24.819857282397066</v>
      </c>
      <c r="P9" s="95">
        <f>IF(RES_hh_tesh!P9=0,0,RES_hh_tesh!P9/RES_summary!P$19)</f>
        <v>24.187838096112191</v>
      </c>
      <c r="Q9" s="95">
        <f>IF(RES_hh_tesh!Q9=0,0,RES_hh_tesh!Q9/RES_summary!Q$19)</f>
        <v>24.996087059219093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36.685553609248984</v>
      </c>
      <c r="H10" s="95">
        <f>IF(RES_hh_tesh!H10=0,0,RES_hh_tesh!H10/RES_summary!H$19)</f>
        <v>36.378824161182017</v>
      </c>
      <c r="I10" s="95">
        <f>IF(RES_hh_tesh!I10=0,0,RES_hh_tesh!I10/RES_summary!I$19)</f>
        <v>35.138036441034686</v>
      </c>
      <c r="J10" s="95">
        <f>IF(RES_hh_tesh!J10=0,0,RES_hh_tesh!J10/RES_summary!J$19)</f>
        <v>32.287733918205667</v>
      </c>
      <c r="K10" s="95">
        <f>IF(RES_hh_tesh!K10=0,0,RES_hh_tesh!K10/RES_summary!K$19)</f>
        <v>32.920399168946389</v>
      </c>
      <c r="L10" s="95">
        <f>IF(RES_hh_tesh!L10=0,0,RES_hh_tesh!L10/RES_summary!L$19)</f>
        <v>35.388297238281105</v>
      </c>
      <c r="M10" s="95">
        <f>IF(RES_hh_tesh!M10=0,0,RES_hh_tesh!M10/RES_summary!M$19)</f>
        <v>28.975609916825132</v>
      </c>
      <c r="N10" s="95">
        <f>IF(RES_hh_tesh!N10=0,0,RES_hh_tesh!N10/RES_summary!N$19)</f>
        <v>27.824172907636225</v>
      </c>
      <c r="O10" s="95">
        <f>IF(RES_hh_tesh!O10=0,0,RES_hh_tesh!O10/RES_summary!O$19)</f>
        <v>25.811242592154393</v>
      </c>
      <c r="P10" s="95">
        <f>IF(RES_hh_tesh!P10=0,0,RES_hh_tesh!P10/RES_summary!P$19)</f>
        <v>25.099050547017619</v>
      </c>
      <c r="Q10" s="95">
        <f>IF(RES_hh_tesh!Q10=0,0,RES_hh_tesh!Q10/RES_summary!Q$19)</f>
        <v>25.95762050740834</v>
      </c>
    </row>
    <row r="11" spans="1:17" ht="12" customHeight="1" x14ac:dyDescent="0.25">
      <c r="A11" s="87" t="s">
        <v>61</v>
      </c>
      <c r="B11" s="95">
        <f>IF(RES_hh_tesh!B11=0,0,RES_hh_tesh!B11/RES_summary!B$19)</f>
        <v>0</v>
      </c>
      <c r="C11" s="95">
        <f>IF(RES_hh_tesh!C11=0,0,RES_hh_tesh!C11/RES_summary!C$19)</f>
        <v>0</v>
      </c>
      <c r="D11" s="95">
        <f>IF(RES_hh_tesh!D11=0,0,RES_hh_tesh!D11/RES_summary!D$19)</f>
        <v>0</v>
      </c>
      <c r="E11" s="95">
        <f>IF(RES_hh_tesh!E11=0,0,RES_hh_tesh!E11/RES_summary!E$19)</f>
        <v>0</v>
      </c>
      <c r="F11" s="95">
        <f>IF(RES_hh_tesh!F11=0,0,RES_hh_tesh!F11/RES_summary!F$19)</f>
        <v>0</v>
      </c>
      <c r="G11" s="95">
        <f>IF(RES_hh_tesh!G11=0,0,RES_hh_tesh!G11/RES_summary!G$19)</f>
        <v>0</v>
      </c>
      <c r="H11" s="95">
        <f>IF(RES_hh_tesh!H11=0,0,RES_hh_tesh!H11/RES_summary!H$19)</f>
        <v>0</v>
      </c>
      <c r="I11" s="95">
        <f>IF(RES_hh_tesh!I11=0,0,RES_hh_tesh!I11/RES_summary!I$19)</f>
        <v>0</v>
      </c>
      <c r="J11" s="95">
        <f>IF(RES_hh_tesh!J11=0,0,RES_hh_tesh!J11/RES_summary!J$19)</f>
        <v>0</v>
      </c>
      <c r="K11" s="95">
        <f>IF(RES_hh_tesh!K11=0,0,RES_hh_tesh!K11/RES_summary!K$19)</f>
        <v>0</v>
      </c>
      <c r="L11" s="95">
        <f>IF(RES_hh_tesh!L11=0,0,RES_hh_tesh!L11/RES_summary!L$19)</f>
        <v>0</v>
      </c>
      <c r="M11" s="95">
        <f>IF(RES_hh_tesh!M11=0,0,RES_hh_tesh!M11/RES_summary!M$19)</f>
        <v>0</v>
      </c>
      <c r="N11" s="95">
        <f>IF(RES_hh_tesh!N11=0,0,RES_hh_tesh!N11/RES_summary!N$19)</f>
        <v>0</v>
      </c>
      <c r="O11" s="95">
        <f>IF(RES_hh_tesh!O11=0,0,RES_hh_tesh!O11/RES_summary!O$19)</f>
        <v>0</v>
      </c>
      <c r="P11" s="95">
        <f>IF(RES_hh_tesh!P11=0,0,RES_hh_tesh!P11/RES_summary!P$19)</f>
        <v>0</v>
      </c>
      <c r="Q11" s="95">
        <f>IF(RES_hh_tesh!Q11=0,0,RES_hh_tesh!Q11/RES_summary!Q$19)</f>
        <v>0</v>
      </c>
    </row>
    <row r="12" spans="1:17" ht="12" customHeight="1" x14ac:dyDescent="0.25">
      <c r="A12" s="87" t="s">
        <v>115</v>
      </c>
      <c r="B12" s="95">
        <f>IF(RES_hh_tesh!B12=0,0,RES_hh_tesh!B12/RES_summary!B$19)</f>
        <v>27.68182629874449</v>
      </c>
      <c r="C12" s="95">
        <f>IF(RES_hh_tesh!C12=0,0,RES_hh_tesh!C12/RES_summary!C$19)</f>
        <v>31.071702343450454</v>
      </c>
      <c r="D12" s="95">
        <f>IF(RES_hh_tesh!D12=0,0,RES_hh_tesh!D12/RES_summary!D$19)</f>
        <v>31.613636243262437</v>
      </c>
      <c r="E12" s="95">
        <f>IF(RES_hh_tesh!E12=0,0,RES_hh_tesh!E12/RES_summary!E$19)</f>
        <v>34.389360947358682</v>
      </c>
      <c r="F12" s="95">
        <f>IF(RES_hh_tesh!F12=0,0,RES_hh_tesh!F12/RES_summary!F$19)</f>
        <v>36.251723962862243</v>
      </c>
      <c r="G12" s="95">
        <f>IF(RES_hh_tesh!G12=0,0,RES_hh_tesh!G12/RES_summary!G$19)</f>
        <v>37.24259490472997</v>
      </c>
      <c r="H12" s="95">
        <f>IF(RES_hh_tesh!H12=0,0,RES_hh_tesh!H12/RES_summary!H$19)</f>
        <v>38.084347011319657</v>
      </c>
      <c r="I12" s="95">
        <f>IF(RES_hh_tesh!I12=0,0,RES_hh_tesh!I12/RES_summary!I$19)</f>
        <v>36.646115818708502</v>
      </c>
      <c r="J12" s="95">
        <f>IF(RES_hh_tesh!J12=0,0,RES_hh_tesh!J12/RES_summary!J$19)</f>
        <v>33.78311964134798</v>
      </c>
      <c r="K12" s="95">
        <f>IF(RES_hh_tesh!K12=0,0,RES_hh_tesh!K12/RES_summary!K$19)</f>
        <v>34.049713967681114</v>
      </c>
      <c r="L12" s="95">
        <f>IF(RES_hh_tesh!L12=0,0,RES_hh_tesh!L12/RES_summary!L$19)</f>
        <v>37.959857193793411</v>
      </c>
      <c r="M12" s="95">
        <f>IF(RES_hh_tesh!M12=0,0,RES_hh_tesh!M12/RES_summary!M$19)</f>
        <v>31.561986534839797</v>
      </c>
      <c r="N12" s="95">
        <f>IF(RES_hh_tesh!N12=0,0,RES_hh_tesh!N12/RES_summary!N$19)</f>
        <v>30.443541955989733</v>
      </c>
      <c r="O12" s="95">
        <f>IF(RES_hh_tesh!O12=0,0,RES_hh_tesh!O12/RES_summary!O$19)</f>
        <v>27.683884307510645</v>
      </c>
      <c r="P12" s="95">
        <f>IF(RES_hh_tesh!P12=0,0,RES_hh_tesh!P12/RES_summary!P$19)</f>
        <v>27.573801567980382</v>
      </c>
      <c r="Q12" s="95">
        <f>IF(RES_hh_tesh!Q12=0,0,RES_hh_tesh!Q12/RES_summary!Q$19)</f>
        <v>28.255828498266641</v>
      </c>
    </row>
    <row r="13" spans="1:17" ht="12" customHeight="1" x14ac:dyDescent="0.25">
      <c r="A13" s="51" t="s">
        <v>114</v>
      </c>
      <c r="B13" s="22">
        <f>IF(RES_hh_tesh!B13=0,0,RES_hh_tesh!B13/RES_summary!B$19)</f>
        <v>27.68175646248822</v>
      </c>
      <c r="C13" s="22">
        <f>IF(RES_hh_tesh!C13=0,0,RES_hh_tesh!C13/RES_summary!C$19)</f>
        <v>32.491879525131822</v>
      </c>
      <c r="D13" s="22">
        <f>IF(RES_hh_tesh!D13=0,0,RES_hh_tesh!D13/RES_summary!D$19)</f>
        <v>31.463672117491857</v>
      </c>
      <c r="E13" s="22">
        <f>IF(RES_hh_tesh!E13=0,0,RES_hh_tesh!E13/RES_summary!E$19)</f>
        <v>33.247329462184432</v>
      </c>
      <c r="F13" s="22">
        <f>IF(RES_hh_tesh!F13=0,0,RES_hh_tesh!F13/RES_summary!F$19)</f>
        <v>34.704334799177552</v>
      </c>
      <c r="G13" s="22">
        <f>IF(RES_hh_tesh!G13=0,0,RES_hh_tesh!G13/RES_summary!G$19)</f>
        <v>36.091902728074949</v>
      </c>
      <c r="H13" s="22">
        <f>IF(RES_hh_tesh!H13=0,0,RES_hh_tesh!H13/RES_summary!H$19)</f>
        <v>38.813107289649736</v>
      </c>
      <c r="I13" s="22">
        <f>IF(RES_hh_tesh!I13=0,0,RES_hh_tesh!I13/RES_summary!I$19)</f>
        <v>35.854358235646345</v>
      </c>
      <c r="J13" s="22">
        <f>IF(RES_hh_tesh!J13=0,0,RES_hh_tesh!J13/RES_summary!J$19)</f>
        <v>32.330222497636207</v>
      </c>
      <c r="K13" s="22">
        <f>IF(RES_hh_tesh!K13=0,0,RES_hh_tesh!K13/RES_summary!K$19)</f>
        <v>30.606920123617503</v>
      </c>
      <c r="L13" s="22">
        <f>IF(RES_hh_tesh!L13=0,0,RES_hh_tesh!L13/RES_summary!L$19)</f>
        <v>36.792414336773312</v>
      </c>
      <c r="M13" s="22">
        <f>IF(RES_hh_tesh!M13=0,0,RES_hh_tesh!M13/RES_summary!M$19)</f>
        <v>30.531431820792051</v>
      </c>
      <c r="N13" s="22">
        <f>IF(RES_hh_tesh!N13=0,0,RES_hh_tesh!N13/RES_summary!N$19)</f>
        <v>29.185306837644092</v>
      </c>
      <c r="O13" s="22">
        <f>IF(RES_hh_tesh!O13=0,0,RES_hh_tesh!O13/RES_summary!O$19)</f>
        <v>24.201759617405383</v>
      </c>
      <c r="P13" s="22">
        <f>IF(RES_hh_tesh!P13=0,0,RES_hh_tesh!P13/RES_summary!P$19)</f>
        <v>25.438351203427075</v>
      </c>
      <c r="Q13" s="22">
        <f>IF(RES_hh_tesh!Q13=0,0,RES_hh_tesh!Q13/RES_summary!Q$19)</f>
        <v>24.949744313171642</v>
      </c>
    </row>
    <row r="14" spans="1:17" ht="12" customHeight="1" x14ac:dyDescent="0.25">
      <c r="A14" s="99" t="s">
        <v>117</v>
      </c>
      <c r="B14" s="98">
        <f>IF(RES_hh_tesh!B14=0,0,RES_hh_tesh!B14/RES_summary!B$19)</f>
        <v>0.48543096194163499</v>
      </c>
      <c r="C14" s="98">
        <f>IF(RES_hh_tesh!C14=0,0,RES_hh_tesh!C14/RES_summary!C$19)</f>
        <v>1.2069594366512513</v>
      </c>
      <c r="D14" s="98">
        <f>IF(RES_hh_tesh!D14=0,0,RES_hh_tesh!D14/RES_summary!D$19)</f>
        <v>0.79218167300263076</v>
      </c>
      <c r="E14" s="98">
        <f>IF(RES_hh_tesh!E14=0,0,RES_hh_tesh!E14/RES_summary!E$19)</f>
        <v>0.60149170161814414</v>
      </c>
      <c r="F14" s="98">
        <f>IF(RES_hh_tesh!F14=0,0,RES_hh_tesh!F14/RES_summary!F$19)</f>
        <v>0.57012286632950104</v>
      </c>
      <c r="G14" s="98">
        <f>IF(RES_hh_tesh!G14=0,0,RES_hh_tesh!G14/RES_summary!G$19)</f>
        <v>0.76422317786729266</v>
      </c>
      <c r="H14" s="98">
        <f>IF(RES_hh_tesh!H14=0,0,RES_hh_tesh!H14/RES_summary!H$19)</f>
        <v>1.4188526638454571</v>
      </c>
      <c r="I14" s="98">
        <f>IF(RES_hh_tesh!I14=0,0,RES_hh_tesh!I14/RES_summary!I$19)</f>
        <v>1.0161850657476326</v>
      </c>
      <c r="J14" s="98">
        <f>IF(RES_hh_tesh!J14=0,0,RES_hh_tesh!J14/RES_summary!J$19)</f>
        <v>0.81263373163681185</v>
      </c>
      <c r="K14" s="98">
        <f>IF(RES_hh_tesh!K14=0,0,RES_hh_tesh!K14/RES_summary!K$19)</f>
        <v>0.28211987295241292</v>
      </c>
      <c r="L14" s="98">
        <f>IF(RES_hh_tesh!L14=0,0,RES_hh_tesh!L14/RES_summary!L$19)</f>
        <v>1.15002595760613</v>
      </c>
      <c r="M14" s="98">
        <f>IF(RES_hh_tesh!M14=0,0,RES_hh_tesh!M14/RES_summary!M$19)</f>
        <v>1.0948633616012984</v>
      </c>
      <c r="N14" s="98">
        <f>IF(RES_hh_tesh!N14=0,0,RES_hh_tesh!N14/RES_summary!N$19)</f>
        <v>0.97665527297255517</v>
      </c>
      <c r="O14" s="98">
        <f>IF(RES_hh_tesh!O14=0,0,RES_hh_tesh!O14/RES_summary!O$19)</f>
        <v>0.22013242755088383</v>
      </c>
      <c r="P14" s="98">
        <f>IF(RES_hh_tesh!P14=0,0,RES_hh_tesh!P14/RES_summary!P$19)</f>
        <v>0.62591468189644872</v>
      </c>
      <c r="Q14" s="98">
        <f>IF(RES_hh_tesh!Q14=0,0,RES_hh_tesh!Q14/RES_summary!Q$19)</f>
        <v>0.28517085022543565</v>
      </c>
    </row>
    <row r="15" spans="1:17" ht="12.95" customHeight="1" x14ac:dyDescent="0.25">
      <c r="A15" s="89" t="s">
        <v>112</v>
      </c>
      <c r="B15" s="96">
        <f>IF(RES_hh_tesh!B15=0,0,RES_hh_tesh!B15/RES_summary!B$19)</f>
        <v>0.74934860748719623</v>
      </c>
      <c r="C15" s="96">
        <f>IF(RES_hh_tesh!C15=0,0,RES_hh_tesh!C15/RES_summary!C$19)</f>
        <v>0.86467592549469552</v>
      </c>
      <c r="D15" s="96">
        <f>IF(RES_hh_tesh!D15=0,0,RES_hh_tesh!D15/RES_summary!D$19)</f>
        <v>0.93790591730863115</v>
      </c>
      <c r="E15" s="96">
        <f>IF(RES_hh_tesh!E15=0,0,RES_hh_tesh!E15/RES_summary!E$19)</f>
        <v>1.0059228022918614</v>
      </c>
      <c r="F15" s="96">
        <f>IF(RES_hh_tesh!F15=0,0,RES_hh_tesh!F15/RES_summary!F$19)</f>
        <v>1.1758288326269264</v>
      </c>
      <c r="G15" s="96">
        <f>IF(RES_hh_tesh!G15=0,0,RES_hh_tesh!G15/RES_summary!G$19)</f>
        <v>1.3326752596206319</v>
      </c>
      <c r="H15" s="96">
        <f>IF(RES_hh_tesh!H15=0,0,RES_hh_tesh!H15/RES_summary!H$19)</f>
        <v>1.6204781602418175</v>
      </c>
      <c r="I15" s="96">
        <f>IF(RES_hh_tesh!I15=0,0,RES_hh_tesh!I15/RES_summary!I$19)</f>
        <v>1.8197251284045486</v>
      </c>
      <c r="J15" s="96">
        <f>IF(RES_hh_tesh!J15=0,0,RES_hh_tesh!J15/RES_summary!J$19)</f>
        <v>2.0340910932509062</v>
      </c>
      <c r="K15" s="96">
        <f>IF(RES_hh_tesh!K15=0,0,RES_hh_tesh!K15/RES_summary!K$19)</f>
        <v>2.2521337358922136</v>
      </c>
      <c r="L15" s="96">
        <f>IF(RES_hh_tesh!L15=0,0,RES_hh_tesh!L15/RES_summary!L$19)</f>
        <v>2.4119087176403284</v>
      </c>
      <c r="M15" s="96">
        <f>IF(RES_hh_tesh!M15=0,0,RES_hh_tesh!M15/RES_summary!M$19)</f>
        <v>2.4382068359352869</v>
      </c>
      <c r="N15" s="96">
        <f>IF(RES_hh_tesh!N15=0,0,RES_hh_tesh!N15/RES_summary!N$19)</f>
        <v>2.4683795004643647</v>
      </c>
      <c r="O15" s="96">
        <f>IF(RES_hh_tesh!O15=0,0,RES_hh_tesh!O15/RES_summary!O$19)</f>
        <v>2.4079825491189935</v>
      </c>
      <c r="P15" s="96">
        <f>IF(RES_hh_tesh!P15=0,0,RES_hh_tesh!P15/RES_summary!P$19)</f>
        <v>2.5371812689243107</v>
      </c>
      <c r="Q15" s="96">
        <f>IF(RES_hh_tesh!Q15=0,0,RES_hh_tesh!Q15/RES_summary!Q$19)</f>
        <v>2.6240223883678557</v>
      </c>
    </row>
    <row r="16" spans="1:17" ht="12" customHeight="1" x14ac:dyDescent="0.25">
      <c r="A16" s="87" t="s">
        <v>111</v>
      </c>
      <c r="B16" s="97">
        <f>IF(RES_hh_tesh!B16=0,0,RES_hh_tesh!B16/RES_summary!B$19)</f>
        <v>0.74934860748719623</v>
      </c>
      <c r="C16" s="97">
        <f>IF(RES_hh_tesh!C16=0,0,RES_hh_tesh!C16/RES_summary!C$19)</f>
        <v>0.86467592549469552</v>
      </c>
      <c r="D16" s="97">
        <f>IF(RES_hh_tesh!D16=0,0,RES_hh_tesh!D16/RES_summary!D$19)</f>
        <v>0.93790591730863115</v>
      </c>
      <c r="E16" s="97">
        <f>IF(RES_hh_tesh!E16=0,0,RES_hh_tesh!E16/RES_summary!E$19)</f>
        <v>1.0059228022918614</v>
      </c>
      <c r="F16" s="97">
        <f>IF(RES_hh_tesh!F16=0,0,RES_hh_tesh!F16/RES_summary!F$19)</f>
        <v>1.1758288326269264</v>
      </c>
      <c r="G16" s="97">
        <f>IF(RES_hh_tesh!G16=0,0,RES_hh_tesh!G16/RES_summary!G$19)</f>
        <v>1.3326752596206319</v>
      </c>
      <c r="H16" s="97">
        <f>IF(RES_hh_tesh!H16=0,0,RES_hh_tesh!H16/RES_summary!H$19)</f>
        <v>1.6204781602418175</v>
      </c>
      <c r="I16" s="97">
        <f>IF(RES_hh_tesh!I16=0,0,RES_hh_tesh!I16/RES_summary!I$19)</f>
        <v>1.8197251284045486</v>
      </c>
      <c r="J16" s="97">
        <f>IF(RES_hh_tesh!J16=0,0,RES_hh_tesh!J16/RES_summary!J$19)</f>
        <v>2.0340910932509062</v>
      </c>
      <c r="K16" s="97">
        <f>IF(RES_hh_tesh!K16=0,0,RES_hh_tesh!K16/RES_summary!K$19)</f>
        <v>2.2521337358922136</v>
      </c>
      <c r="L16" s="97">
        <f>IF(RES_hh_tesh!L16=0,0,RES_hh_tesh!L16/RES_summary!L$19)</f>
        <v>2.4119087176403284</v>
      </c>
      <c r="M16" s="97">
        <f>IF(RES_hh_tesh!M16=0,0,RES_hh_tesh!M16/RES_summary!M$19)</f>
        <v>2.4382068359352869</v>
      </c>
      <c r="N16" s="97">
        <f>IF(RES_hh_tesh!N16=0,0,RES_hh_tesh!N16/RES_summary!N$19)</f>
        <v>2.4683795004643647</v>
      </c>
      <c r="O16" s="97">
        <f>IF(RES_hh_tesh!O16=0,0,RES_hh_tesh!O16/RES_summary!O$19)</f>
        <v>2.4079825491189935</v>
      </c>
      <c r="P16" s="97">
        <f>IF(RES_hh_tesh!P16=0,0,RES_hh_tesh!P16/RES_summary!P$19)</f>
        <v>2.5371812689243107</v>
      </c>
      <c r="Q16" s="97">
        <f>IF(RES_hh_tesh!Q16=0,0,RES_hh_tesh!Q16/RES_summary!Q$19)</f>
        <v>2.6240223883678557</v>
      </c>
    </row>
    <row r="17" spans="1:17" ht="12.95" customHeight="1" x14ac:dyDescent="0.25">
      <c r="A17" s="89" t="s">
        <v>63</v>
      </c>
      <c r="B17" s="96">
        <f>IF(RES_hh_tesh!B17=0,0,RES_hh_tesh!B17/RES_summary!B$19)</f>
        <v>11.757198897265283</v>
      </c>
      <c r="C17" s="96">
        <f>IF(RES_hh_tesh!C17=0,0,RES_hh_tesh!C17/RES_summary!C$19)</f>
        <v>11.963443054222326</v>
      </c>
      <c r="D17" s="96">
        <f>IF(RES_hh_tesh!D17=0,0,RES_hh_tesh!D17/RES_summary!D$19)</f>
        <v>12.081602164431066</v>
      </c>
      <c r="E17" s="96">
        <f>IF(RES_hh_tesh!E17=0,0,RES_hh_tesh!E17/RES_summary!E$19)</f>
        <v>12.212809646674982</v>
      </c>
      <c r="F17" s="96">
        <f>IF(RES_hh_tesh!F17=0,0,RES_hh_tesh!F17/RES_summary!F$19)</f>
        <v>12.420858291682165</v>
      </c>
      <c r="G17" s="96">
        <f>IF(RES_hh_tesh!G17=0,0,RES_hh_tesh!G17/RES_summary!G$19)</f>
        <v>12.610156208194534</v>
      </c>
      <c r="H17" s="96">
        <f>IF(RES_hh_tesh!H17=0,0,RES_hh_tesh!H17/RES_summary!H$19)</f>
        <v>12.789594873326836</v>
      </c>
      <c r="I17" s="96">
        <f>IF(RES_hh_tesh!I17=0,0,RES_hh_tesh!I17/RES_summary!I$19)</f>
        <v>12.853613172077686</v>
      </c>
      <c r="J17" s="96">
        <f>IF(RES_hh_tesh!J17=0,0,RES_hh_tesh!J17/RES_summary!J$19)</f>
        <v>12.876959236197028</v>
      </c>
      <c r="K17" s="96">
        <f>IF(RES_hh_tesh!K17=0,0,RES_hh_tesh!K17/RES_summary!K$19)</f>
        <v>12.808480418386425</v>
      </c>
      <c r="L17" s="96">
        <f>IF(RES_hh_tesh!L17=0,0,RES_hh_tesh!L17/RES_summary!L$19)</f>
        <v>13.118127286090514</v>
      </c>
      <c r="M17" s="96">
        <f>IF(RES_hh_tesh!M17=0,0,RES_hh_tesh!M17/RES_summary!M$19)</f>
        <v>13.242074968512313</v>
      </c>
      <c r="N17" s="96">
        <f>IF(RES_hh_tesh!N17=0,0,RES_hh_tesh!N17/RES_summary!N$19)</f>
        <v>13.132730459882467</v>
      </c>
      <c r="O17" s="96">
        <f>IF(RES_hh_tesh!O17=0,0,RES_hh_tesh!O17/RES_summary!O$19)</f>
        <v>12.904463484854007</v>
      </c>
      <c r="P17" s="96">
        <f>IF(RES_hh_tesh!P17=0,0,RES_hh_tesh!P17/RES_summary!P$19)</f>
        <v>13.006481282835114</v>
      </c>
      <c r="Q17" s="96">
        <f>IF(RES_hh_tesh!Q17=0,0,RES_hh_tesh!Q17/RES_summary!Q$19)</f>
        <v>12.715870480967407</v>
      </c>
    </row>
    <row r="18" spans="1:17" ht="12" customHeight="1" x14ac:dyDescent="0.25">
      <c r="A18" s="87" t="s">
        <v>58</v>
      </c>
      <c r="B18" s="95">
        <f>IF(RES_hh_tesh!B18=0,0,RES_hh_tesh!B18/RES_summary!B$19)</f>
        <v>11.650741338754163</v>
      </c>
      <c r="C18" s="95">
        <f>IF(RES_hh_tesh!C18=0,0,RES_hh_tesh!C18/RES_summary!C$19)</f>
        <v>11.717552673026809</v>
      </c>
      <c r="D18" s="95">
        <f>IF(RES_hh_tesh!D18=0,0,RES_hh_tesh!D18/RES_summary!D$19)</f>
        <v>11.904386477335512</v>
      </c>
      <c r="E18" s="95">
        <f>IF(RES_hh_tesh!E18=0,0,RES_hh_tesh!E18/RES_summary!E$19)</f>
        <v>11.907798597444058</v>
      </c>
      <c r="F18" s="95">
        <f>IF(RES_hh_tesh!F18=0,0,RES_hh_tesh!F18/RES_summary!F$19)</f>
        <v>12.126772732211416</v>
      </c>
      <c r="G18" s="95">
        <f>IF(RES_hh_tesh!G18=0,0,RES_hh_tesh!G18/RES_summary!G$19)</f>
        <v>12.183941194348321</v>
      </c>
      <c r="H18" s="95">
        <f>IF(RES_hh_tesh!H18=0,0,RES_hh_tesh!H18/RES_summary!H$19)</f>
        <v>12.14308389060931</v>
      </c>
      <c r="I18" s="95">
        <f>IF(RES_hh_tesh!I18=0,0,RES_hh_tesh!I18/RES_summary!I$19)</f>
        <v>12.102013734373477</v>
      </c>
      <c r="J18" s="95">
        <f>IF(RES_hh_tesh!J18=0,0,RES_hh_tesh!J18/RES_summary!J$19)</f>
        <v>12.115997650852425</v>
      </c>
      <c r="K18" s="95">
        <f>IF(RES_hh_tesh!K18=0,0,RES_hh_tesh!K18/RES_summary!K$19)</f>
        <v>12.811527309164765</v>
      </c>
      <c r="L18" s="95">
        <f>IF(RES_hh_tesh!L18=0,0,RES_hh_tesh!L18/RES_summary!L$19)</f>
        <v>11.28834397902204</v>
      </c>
      <c r="M18" s="95">
        <f>IF(RES_hh_tesh!M18=0,0,RES_hh_tesh!M18/RES_summary!M$19)</f>
        <v>12.083557638922821</v>
      </c>
      <c r="N18" s="95">
        <f>IF(RES_hh_tesh!N18=0,0,RES_hh_tesh!N18/RES_summary!N$19)</f>
        <v>11.976344977101249</v>
      </c>
      <c r="O18" s="95">
        <f>IF(RES_hh_tesh!O18=0,0,RES_hh_tesh!O18/RES_summary!O$19)</f>
        <v>12.02147667548434</v>
      </c>
      <c r="P18" s="95">
        <f>IF(RES_hh_tesh!P18=0,0,RES_hh_tesh!P18/RES_summary!P$19)</f>
        <v>11.973174812293715</v>
      </c>
      <c r="Q18" s="95">
        <f>IF(RES_hh_tesh!Q18=0,0,RES_hh_tesh!Q18/RES_summary!Q$19)</f>
        <v>11.804151239896372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11.439609049855861</v>
      </c>
      <c r="C19" s="95">
        <f>IF(RES_hh_tesh!C19=0,0,RES_hh_tesh!C19/RES_summary!C$19)</f>
        <v>11.489170571862878</v>
      </c>
      <c r="D19" s="95">
        <f>IF(RES_hh_tesh!D19=0,0,RES_hh_tesh!D19/RES_summary!D$19)</f>
        <v>11.708261623438137</v>
      </c>
      <c r="E19" s="95">
        <f>IF(RES_hh_tesh!E19=0,0,RES_hh_tesh!E19/RES_summary!E$19)</f>
        <v>11.933328028465558</v>
      </c>
      <c r="F19" s="95">
        <f>IF(RES_hh_tesh!F19=0,0,RES_hh_tesh!F19/RES_summary!F$19)</f>
        <v>12.1619362288448</v>
      </c>
      <c r="G19" s="95">
        <f>IF(RES_hh_tesh!G19=0,0,RES_hh_tesh!G19/RES_summary!G$19)</f>
        <v>12.339248416280029</v>
      </c>
      <c r="H19" s="95">
        <f>IF(RES_hh_tesh!H19=0,0,RES_hh_tesh!H19/RES_summary!H$19)</f>
        <v>12.392658069525837</v>
      </c>
      <c r="I19" s="95">
        <f>IF(RES_hh_tesh!I19=0,0,RES_hh_tesh!I19/RES_summary!I$19)</f>
        <v>12.459294294924437</v>
      </c>
      <c r="J19" s="95">
        <f>IF(RES_hh_tesh!J19=0,0,RES_hh_tesh!J19/RES_summary!J$19)</f>
        <v>12.410348586788055</v>
      </c>
      <c r="K19" s="95">
        <f>IF(RES_hh_tesh!K19=0,0,RES_hh_tesh!K19/RES_summary!K$19)</f>
        <v>12.267025192156385</v>
      </c>
      <c r="L19" s="95">
        <f>IF(RES_hh_tesh!L19=0,0,RES_hh_tesh!L19/RES_summary!L$19)</f>
        <v>12.189470265787902</v>
      </c>
      <c r="M19" s="95">
        <f>IF(RES_hh_tesh!M19=0,0,RES_hh_tesh!M19/RES_summary!M$19)</f>
        <v>12.096516993903567</v>
      </c>
      <c r="N19" s="95">
        <f>IF(RES_hh_tesh!N19=0,0,RES_hh_tesh!N19/RES_summary!N$19)</f>
        <v>11.992137341077727</v>
      </c>
      <c r="O19" s="95">
        <f>IF(RES_hh_tesh!O19=0,0,RES_hh_tesh!O19/RES_summary!O$19)</f>
        <v>11.944319278141986</v>
      </c>
      <c r="P19" s="95">
        <f>IF(RES_hh_tesh!P19=0,0,RES_hh_tesh!P19/RES_summary!P$19)</f>
        <v>11.855972345324719</v>
      </c>
      <c r="Q19" s="95">
        <f>IF(RES_hh_tesh!Q19=0,0,RES_hh_tesh!Q19/RES_summary!Q$19)</f>
        <v>11.583742450157757</v>
      </c>
    </row>
    <row r="20" spans="1:17" ht="12" customHeight="1" x14ac:dyDescent="0.25">
      <c r="A20" s="87" t="s">
        <v>110</v>
      </c>
      <c r="B20" s="95">
        <f>IF(RES_hh_tesh!B20=0,0,RES_hh_tesh!B20/RES_summary!B$19)</f>
        <v>11.439608331159441</v>
      </c>
      <c r="C20" s="95">
        <f>IF(RES_hh_tesh!C20=0,0,RES_hh_tesh!C20/RES_summary!C$19)</f>
        <v>11.380354771888401</v>
      </c>
      <c r="D20" s="95">
        <f>IF(RES_hh_tesh!D20=0,0,RES_hh_tesh!D20/RES_summary!D$19)</f>
        <v>11.573137723782033</v>
      </c>
      <c r="E20" s="95">
        <f>IF(RES_hh_tesh!E20=0,0,RES_hh_tesh!E20/RES_summary!E$19)</f>
        <v>11.748818232231486</v>
      </c>
      <c r="F20" s="95">
        <f>IF(RES_hh_tesh!F20=0,0,RES_hh_tesh!F20/RES_summary!F$19)</f>
        <v>11.937163999951313</v>
      </c>
      <c r="G20" s="95">
        <f>IF(RES_hh_tesh!G20=0,0,RES_hh_tesh!G20/RES_summary!G$19)</f>
        <v>11.952702935289228</v>
      </c>
      <c r="H20" s="95">
        <f>IF(RES_hh_tesh!H20=0,0,RES_hh_tesh!H20/RES_summary!H$19)</f>
        <v>11.863186854969502</v>
      </c>
      <c r="I20" s="95">
        <f>IF(RES_hh_tesh!I20=0,0,RES_hh_tesh!I20/RES_summary!I$19)</f>
        <v>11.849043958357958</v>
      </c>
      <c r="J20" s="95">
        <f>IF(RES_hh_tesh!J20=0,0,RES_hh_tesh!J20/RES_summary!J$19)</f>
        <v>11.697842691445301</v>
      </c>
      <c r="K20" s="95">
        <f>IF(RES_hh_tesh!K20=0,0,RES_hh_tesh!K20/RES_summary!K$19)</f>
        <v>11.569945066992208</v>
      </c>
      <c r="L20" s="95">
        <f>IF(RES_hh_tesh!L20=0,0,RES_hh_tesh!L20/RES_summary!L$19)</f>
        <v>11.477880849019453</v>
      </c>
      <c r="M20" s="95">
        <f>IF(RES_hh_tesh!M20=0,0,RES_hh_tesh!M20/RES_summary!M$19)</f>
        <v>11.418511889326178</v>
      </c>
      <c r="N20" s="95">
        <f>IF(RES_hh_tesh!N20=0,0,RES_hh_tesh!N20/RES_summary!N$19)</f>
        <v>11.325637753332344</v>
      </c>
      <c r="O20" s="95">
        <f>IF(RES_hh_tesh!O20=0,0,RES_hh_tesh!O20/RES_summary!O$19)</f>
        <v>11.37041858046268</v>
      </c>
      <c r="P20" s="95">
        <f>IF(RES_hh_tesh!P20=0,0,RES_hh_tesh!P20/RES_summary!P$19)</f>
        <v>11.327113537887648</v>
      </c>
      <c r="Q20" s="95">
        <f>IF(RES_hh_tesh!Q20=0,0,RES_hh_tesh!Q20/RES_summary!Q$19)</f>
        <v>11.138484426388443</v>
      </c>
    </row>
    <row r="21" spans="1:17" ht="12" customHeight="1" x14ac:dyDescent="0.25">
      <c r="A21" s="87" t="s">
        <v>109</v>
      </c>
      <c r="B21" s="95">
        <f>IF(RES_hh_tesh!B21=0,0,RES_hh_tesh!B21/RES_summary!B$19)</f>
        <v>11.43960950959592</v>
      </c>
      <c r="C21" s="95">
        <f>IF(RES_hh_tesh!C21=0,0,RES_hh_tesh!C21/RES_summary!C$19)</f>
        <v>11.467990660764203</v>
      </c>
      <c r="D21" s="95">
        <f>IF(RES_hh_tesh!D21=0,0,RES_hh_tesh!D21/RES_summary!D$19)</f>
        <v>11.644807998229652</v>
      </c>
      <c r="E21" s="95">
        <f>IF(RES_hh_tesh!E21=0,0,RES_hh_tesh!E21/RES_summary!E$19)</f>
        <v>11.852045090136558</v>
      </c>
      <c r="F21" s="95">
        <f>IF(RES_hh_tesh!F21=0,0,RES_hh_tesh!F21/RES_summary!F$19)</f>
        <v>11.793649583779144</v>
      </c>
      <c r="G21" s="95">
        <f>IF(RES_hh_tesh!G21=0,0,RES_hh_tesh!G21/RES_summary!G$19)</f>
        <v>11.889161766515167</v>
      </c>
      <c r="H21" s="95">
        <f>IF(RES_hh_tesh!H21=0,0,RES_hh_tesh!H21/RES_summary!H$19)</f>
        <v>11.861240382166782</v>
      </c>
      <c r="I21" s="95">
        <f>IF(RES_hh_tesh!I21=0,0,RES_hh_tesh!I21/RES_summary!I$19)</f>
        <v>11.796461646848099</v>
      </c>
      <c r="J21" s="95">
        <f>IF(RES_hh_tesh!J21=0,0,RES_hh_tesh!J21/RES_summary!J$19)</f>
        <v>11.5843941814448</v>
      </c>
      <c r="K21" s="95">
        <f>IF(RES_hh_tesh!K21=0,0,RES_hh_tesh!K21/RES_summary!K$19)</f>
        <v>11.441351961916537</v>
      </c>
      <c r="L21" s="95">
        <f>IF(RES_hh_tesh!L21=0,0,RES_hh_tesh!L21/RES_summary!L$19)</f>
        <v>11.385705858164576</v>
      </c>
      <c r="M21" s="95">
        <f>IF(RES_hh_tesh!M21=0,0,RES_hh_tesh!M21/RES_summary!M$19)</f>
        <v>11.00290388187973</v>
      </c>
      <c r="N21" s="95">
        <f>IF(RES_hh_tesh!N21=0,0,RES_hh_tesh!N21/RES_summary!N$19)</f>
        <v>11.502404881238112</v>
      </c>
      <c r="O21" s="95">
        <f>IF(RES_hh_tesh!O21=0,0,RES_hh_tesh!O21/RES_summary!O$19)</f>
        <v>11.11756225469864</v>
      </c>
      <c r="P21" s="95">
        <f>IF(RES_hh_tesh!P21=0,0,RES_hh_tesh!P21/RES_summary!P$19)</f>
        <v>11.019661854071005</v>
      </c>
      <c r="Q21" s="95">
        <f>IF(RES_hh_tesh!Q21=0,0,RES_hh_tesh!Q21/RES_summary!Q$19)</f>
        <v>10.756274545388861</v>
      </c>
    </row>
    <row r="22" spans="1:17" ht="12" customHeight="1" x14ac:dyDescent="0.25">
      <c r="A22" s="87" t="s">
        <v>55</v>
      </c>
      <c r="B22" s="95">
        <f>IF(RES_hh_tesh!B22=0,0,RES_hh_tesh!B22/RES_summary!B$19)</f>
        <v>11.454772526126757</v>
      </c>
      <c r="C22" s="95">
        <f>IF(RES_hh_tesh!C22=0,0,RES_hh_tesh!C22/RES_summary!C$19)</f>
        <v>11.433859839693975</v>
      </c>
      <c r="D22" s="95">
        <f>IF(RES_hh_tesh!D22=0,0,RES_hh_tesh!D22/RES_summary!D$19)</f>
        <v>11.736521978769382</v>
      </c>
      <c r="E22" s="95">
        <f>IF(RES_hh_tesh!E22=0,0,RES_hh_tesh!E22/RES_summary!E$19)</f>
        <v>11.740061009241066</v>
      </c>
      <c r="F22" s="95">
        <f>IF(RES_hh_tesh!F22=0,0,RES_hh_tesh!F22/RES_summary!F$19)</f>
        <v>11.954645836245421</v>
      </c>
      <c r="G22" s="95">
        <f>IF(RES_hh_tesh!G22=0,0,RES_hh_tesh!G22/RES_summary!G$19)</f>
        <v>12.015854093740304</v>
      </c>
      <c r="H22" s="95">
        <f>IF(RES_hh_tesh!H22=0,0,RES_hh_tesh!H22/RES_summary!H$19)</f>
        <v>12.001184519418597</v>
      </c>
      <c r="I22" s="95">
        <f>IF(RES_hh_tesh!I22=0,0,RES_hh_tesh!I22/RES_summary!I$19)</f>
        <v>12.067348197860982</v>
      </c>
      <c r="J22" s="95">
        <f>IF(RES_hh_tesh!J22=0,0,RES_hh_tesh!J22/RES_summary!J$19)</f>
        <v>11.980917092741331</v>
      </c>
      <c r="K22" s="95">
        <f>IF(RES_hh_tesh!K22=0,0,RES_hh_tesh!K22/RES_summary!K$19)</f>
        <v>12.298314457360402</v>
      </c>
      <c r="L22" s="95">
        <f>IF(RES_hh_tesh!L22=0,0,RES_hh_tesh!L22/RES_summary!L$19)</f>
        <v>11.578264221680003</v>
      </c>
      <c r="M22" s="95">
        <f>IF(RES_hh_tesh!M22=0,0,RES_hh_tesh!M22/RES_summary!M$19)</f>
        <v>11.860787127220934</v>
      </c>
      <c r="N22" s="95">
        <f>IF(RES_hh_tesh!N22=0,0,RES_hh_tesh!N22/RES_summary!N$19)</f>
        <v>11.741274646866707</v>
      </c>
      <c r="O22" s="95">
        <f>IF(RES_hh_tesh!O22=0,0,RES_hh_tesh!O22/RES_summary!O$19)</f>
        <v>11.671802406910803</v>
      </c>
      <c r="P22" s="95">
        <f>IF(RES_hh_tesh!P22=0,0,RES_hh_tesh!P22/RES_summary!P$19)</f>
        <v>11.548629767665789</v>
      </c>
      <c r="Q22" s="95">
        <f>IF(RES_hh_tesh!Q22=0,0,RES_hh_tesh!Q22/RES_summary!Q$19)</f>
        <v>11.312217554259295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0</v>
      </c>
      <c r="C24" s="95">
        <f>IF(RES_hh_tesh!C24=0,0,RES_hh_tesh!C24/RES_summary!C$19)</f>
        <v>0</v>
      </c>
      <c r="D24" s="95">
        <f>IF(RES_hh_tesh!D24=0,0,RES_hh_tesh!D24/RES_summary!D$19)</f>
        <v>0</v>
      </c>
      <c r="E24" s="95">
        <f>IF(RES_hh_tesh!E24=0,0,RES_hh_tesh!E24/RES_summary!E$19)</f>
        <v>0</v>
      </c>
      <c r="F24" s="95">
        <f>IF(RES_hh_tesh!F24=0,0,RES_hh_tesh!F24/RES_summary!F$19)</f>
        <v>0</v>
      </c>
      <c r="G24" s="95">
        <f>IF(RES_hh_tesh!G24=0,0,RES_hh_tesh!G24/RES_summary!G$19)</f>
        <v>0</v>
      </c>
      <c r="H24" s="95">
        <f>IF(RES_hh_tesh!H24=0,0,RES_hh_tesh!H24/RES_summary!H$19)</f>
        <v>0</v>
      </c>
      <c r="I24" s="95">
        <f>IF(RES_hh_tesh!I24=0,0,RES_hh_tesh!I24/RES_summary!I$19)</f>
        <v>0</v>
      </c>
      <c r="J24" s="95">
        <f>IF(RES_hh_tesh!J24=0,0,RES_hh_tesh!J24/RES_summary!J$19)</f>
        <v>0</v>
      </c>
      <c r="K24" s="95">
        <f>IF(RES_hh_tesh!K24=0,0,RES_hh_tesh!K24/RES_summary!K$19)</f>
        <v>0</v>
      </c>
      <c r="L24" s="95">
        <f>IF(RES_hh_tesh!L24=0,0,RES_hh_tesh!L24/RES_summary!L$19)</f>
        <v>0</v>
      </c>
      <c r="M24" s="95">
        <f>IF(RES_hh_tesh!M24=0,0,RES_hh_tesh!M24/RES_summary!M$19)</f>
        <v>0</v>
      </c>
      <c r="N24" s="95">
        <f>IF(RES_hh_tesh!N24=0,0,RES_hh_tesh!N24/RES_summary!N$19)</f>
        <v>0</v>
      </c>
      <c r="O24" s="95">
        <f>IF(RES_hh_tesh!O24=0,0,RES_hh_tesh!O24/RES_summary!O$19)</f>
        <v>0</v>
      </c>
      <c r="P24" s="95">
        <f>IF(RES_hh_tesh!P24=0,0,RES_hh_tesh!P24/RES_summary!P$19)</f>
        <v>0</v>
      </c>
      <c r="Q24" s="95">
        <f>IF(RES_hh_tesh!Q24=0,0,RES_hh_tesh!Q24/RES_summary!Q$19)</f>
        <v>0</v>
      </c>
    </row>
    <row r="25" spans="1:17" ht="12" customHeight="1" x14ac:dyDescent="0.25">
      <c r="A25" s="51" t="s">
        <v>60</v>
      </c>
      <c r="B25" s="22">
        <f>IF(RES_hh_tesh!B25=0,0,RES_hh_tesh!B25/RES_summary!B$19)</f>
        <v>12.027829593076154</v>
      </c>
      <c r="C25" s="22">
        <f>IF(RES_hh_tesh!C25=0,0,RES_hh_tesh!C25/RES_summary!C$19)</f>
        <v>12.936376190402878</v>
      </c>
      <c r="D25" s="22">
        <f>IF(RES_hh_tesh!D25=0,0,RES_hh_tesh!D25/RES_summary!D$19)</f>
        <v>12.620397272667281</v>
      </c>
      <c r="E25" s="22">
        <f>IF(RES_hh_tesh!E25=0,0,RES_hh_tesh!E25/RES_summary!E$19)</f>
        <v>12.504271536666257</v>
      </c>
      <c r="F25" s="22">
        <f>IF(RES_hh_tesh!F25=0,0,RES_hh_tesh!F25/RES_summary!F$19)</f>
        <v>12.86366163080301</v>
      </c>
      <c r="G25" s="22">
        <f>IF(RES_hh_tesh!G25=0,0,RES_hh_tesh!G25/RES_summary!G$19)</f>
        <v>13.233457394630429</v>
      </c>
      <c r="H25" s="22">
        <f>IF(RES_hh_tesh!H25=0,0,RES_hh_tesh!H25/RES_summary!H$19)</f>
        <v>14.006294658462442</v>
      </c>
      <c r="I25" s="22">
        <f>IF(RES_hh_tesh!I25=0,0,RES_hh_tesh!I25/RES_summary!I$19)</f>
        <v>13.724645771966882</v>
      </c>
      <c r="J25" s="22">
        <f>IF(RES_hh_tesh!J25=0,0,RES_hh_tesh!J25/RES_summary!J$19)</f>
        <v>13.427669634770703</v>
      </c>
      <c r="K25" s="22">
        <f>IF(RES_hh_tesh!K25=0,0,RES_hh_tesh!K25/RES_summary!K$19)</f>
        <v>12.507344497252285</v>
      </c>
      <c r="L25" s="22">
        <f>IF(RES_hh_tesh!L25=0,0,RES_hh_tesh!L25/RES_summary!L$19)</f>
        <v>14.074401017517649</v>
      </c>
      <c r="M25" s="22">
        <f>IF(RES_hh_tesh!M25=0,0,RES_hh_tesh!M25/RES_summary!M$19)</f>
        <v>14.107848590349178</v>
      </c>
      <c r="N25" s="22">
        <f>IF(RES_hh_tesh!N25=0,0,RES_hh_tesh!N25/RES_summary!N$19)</f>
        <v>12.978023385728694</v>
      </c>
      <c r="O25" s="22">
        <f>IF(RES_hh_tesh!O25=0,0,RES_hh_tesh!O25/RES_summary!O$19)</f>
        <v>12.367523450509351</v>
      </c>
      <c r="P25" s="22">
        <f>IF(RES_hh_tesh!P25=0,0,RES_hh_tesh!P25/RES_summary!P$19)</f>
        <v>12.744493415572007</v>
      </c>
      <c r="Q25" s="22">
        <f>IF(RES_hh_tesh!Q25=0,0,RES_hh_tesh!Q25/RES_summary!Q$19)</f>
        <v>11.987857696462621</v>
      </c>
    </row>
    <row r="26" spans="1:17" ht="12" customHeight="1" x14ac:dyDescent="0.25">
      <c r="A26" s="49" t="s">
        <v>59</v>
      </c>
      <c r="B26" s="18">
        <f>IF(RES_hh_tesh!B26=0,0,RES_hh_tesh!B26/RES_summary!B$19)</f>
        <v>7.5730703904491898</v>
      </c>
      <c r="C26" s="18">
        <f>IF(RES_hh_tesh!C26=0,0,RES_hh_tesh!C26/RES_summary!C$19)</f>
        <v>7.603554271375887</v>
      </c>
      <c r="D26" s="18">
        <f>IF(RES_hh_tesh!D26=0,0,RES_hh_tesh!D26/RES_summary!D$19)</f>
        <v>7.7236014017983399</v>
      </c>
      <c r="E26" s="18">
        <f>IF(RES_hh_tesh!E26=0,0,RES_hh_tesh!E26/RES_summary!E$19)</f>
        <v>7.8275810646643453</v>
      </c>
      <c r="F26" s="18">
        <f>IF(RES_hh_tesh!F26=0,0,RES_hh_tesh!F26/RES_summary!F$19)</f>
        <v>7.941775119151143</v>
      </c>
      <c r="G26" s="18">
        <f>IF(RES_hh_tesh!G26=0,0,RES_hh_tesh!G26/RES_summary!G$19)</f>
        <v>8.0037227566995277</v>
      </c>
      <c r="H26" s="18">
        <f>IF(RES_hh_tesh!H26=0,0,RES_hh_tesh!H26/RES_summary!H$19)</f>
        <v>8.0134811987511299</v>
      </c>
      <c r="I26" s="18">
        <f>IF(RES_hh_tesh!I26=0,0,RES_hh_tesh!I26/RES_summary!I$19)</f>
        <v>8.0758660479802096</v>
      </c>
      <c r="J26" s="18">
        <f>IF(RES_hh_tesh!J26=0,0,RES_hh_tesh!J26/RES_summary!J$19)</f>
        <v>8.1004858593708882</v>
      </c>
      <c r="K26" s="18">
        <f>IF(RES_hh_tesh!K26=0,0,RES_hh_tesh!K26/RES_summary!K$19)</f>
        <v>8.1489855887852762</v>
      </c>
      <c r="L26" s="18">
        <f>IF(RES_hh_tesh!L26=0,0,RES_hh_tesh!L26/RES_summary!L$19)</f>
        <v>8.2110272552412873</v>
      </c>
      <c r="M26" s="18">
        <f>IF(RES_hh_tesh!M26=0,0,RES_hh_tesh!M26/RES_summary!M$19)</f>
        <v>8.2101524093260867</v>
      </c>
      <c r="N26" s="18">
        <f>IF(RES_hh_tesh!N26=0,0,RES_hh_tesh!N26/RES_summary!N$19)</f>
        <v>8.1761417965936758</v>
      </c>
      <c r="O26" s="18">
        <f>IF(RES_hh_tesh!O26=0,0,RES_hh_tesh!O26/RES_summary!O$19)</f>
        <v>8.1724091436348854</v>
      </c>
      <c r="P26" s="18">
        <f>IF(RES_hh_tesh!P26=0,0,RES_hh_tesh!P26/RES_summary!P$19)</f>
        <v>8.1580142409733654</v>
      </c>
      <c r="Q26" s="18">
        <f>IF(RES_hh_tesh!Q26=0,0,RES_hh_tesh!Q26/RES_summary!Q$19)</f>
        <v>8.0518427754599688</v>
      </c>
    </row>
    <row r="27" spans="1:17" ht="12.95" customHeight="1" x14ac:dyDescent="0.25">
      <c r="A27" s="89" t="s">
        <v>62</v>
      </c>
      <c r="B27" s="96">
        <f>IF(RES_hh_tesh!B27=0,0,RES_hh_tesh!B27/RES_summary!B$19)</f>
        <v>6.1209683024847052</v>
      </c>
      <c r="C27" s="96">
        <f>IF(RES_hh_tesh!C27=0,0,RES_hh_tesh!C27/RES_summary!C$19)</f>
        <v>6.4957389990455709</v>
      </c>
      <c r="D27" s="96">
        <f>IF(RES_hh_tesh!D27=0,0,RES_hh_tesh!D27/RES_summary!D$19)</f>
        <v>6.432138238244689</v>
      </c>
      <c r="E27" s="96">
        <f>IF(RES_hh_tesh!E27=0,0,RES_hh_tesh!E27/RES_summary!E$19)</f>
        <v>6.5061197151976122</v>
      </c>
      <c r="F27" s="96">
        <f>IF(RES_hh_tesh!F27=0,0,RES_hh_tesh!F27/RES_summary!F$19)</f>
        <v>6.5122622637580339</v>
      </c>
      <c r="G27" s="96">
        <f>IF(RES_hh_tesh!G27=0,0,RES_hh_tesh!G27/RES_summary!G$19)</f>
        <v>6.6350479714085004</v>
      </c>
      <c r="H27" s="96">
        <f>IF(RES_hh_tesh!H27=0,0,RES_hh_tesh!H27/RES_summary!H$19)</f>
        <v>7.0008642738942113</v>
      </c>
      <c r="I27" s="96">
        <f>IF(RES_hh_tesh!I27=0,0,RES_hh_tesh!I27/RES_summary!I$19)</f>
        <v>6.9682942366055967</v>
      </c>
      <c r="J27" s="96">
        <f>IF(RES_hh_tesh!J27=0,0,RES_hh_tesh!J27/RES_summary!J$19)</f>
        <v>6.9596172409844872</v>
      </c>
      <c r="K27" s="96">
        <f>IF(RES_hh_tesh!K27=0,0,RES_hh_tesh!K27/RES_summary!K$19)</f>
        <v>6.8780837025808363</v>
      </c>
      <c r="L27" s="96">
        <f>IF(RES_hh_tesh!L27=0,0,RES_hh_tesh!L27/RES_summary!L$19)</f>
        <v>7.1566808910905397</v>
      </c>
      <c r="M27" s="96">
        <f>IF(RES_hh_tesh!M27=0,0,RES_hh_tesh!M27/RES_summary!M$19)</f>
        <v>7.1370808521182703</v>
      </c>
      <c r="N27" s="96">
        <f>IF(RES_hh_tesh!N27=0,0,RES_hh_tesh!N27/RES_summary!N$19)</f>
        <v>7.052985405216881</v>
      </c>
      <c r="O27" s="96">
        <f>IF(RES_hh_tesh!O27=0,0,RES_hh_tesh!O27/RES_summary!O$19)</f>
        <v>6.763692378831939</v>
      </c>
      <c r="P27" s="96">
        <f>IF(RES_hh_tesh!P27=0,0,RES_hh_tesh!P27/RES_summary!P$19)</f>
        <v>6.8683653122498107</v>
      </c>
      <c r="Q27" s="96">
        <f>IF(RES_hh_tesh!Q27=0,0,RES_hh_tesh!Q27/RES_summary!Q$19)</f>
        <v>6.6488823491596403</v>
      </c>
    </row>
    <row r="28" spans="1:17" ht="12" customHeight="1" x14ac:dyDescent="0.25">
      <c r="A28" s="87" t="s">
        <v>58</v>
      </c>
      <c r="B28" s="95">
        <f>IF(RES_hh_tesh!B28=0,0,RES_hh_tesh!B28/RES_summary!B$19)</f>
        <v>5.9583505774897576</v>
      </c>
      <c r="C28" s="95">
        <f>IF(RES_hh_tesh!C28=0,0,RES_hh_tesh!C28/RES_summary!C$19)</f>
        <v>6.1032989066358807</v>
      </c>
      <c r="D28" s="95">
        <f>IF(RES_hh_tesh!D28=0,0,RES_hh_tesh!D28/RES_summary!D$19)</f>
        <v>6.339607672419544</v>
      </c>
      <c r="E28" s="95">
        <f>IF(RES_hh_tesh!E28=0,0,RES_hh_tesh!E28/RES_summary!E$19)</f>
        <v>5.5792190609823926</v>
      </c>
      <c r="F28" s="95">
        <f>IF(RES_hh_tesh!F28=0,0,RES_hh_tesh!F28/RES_summary!F$19)</f>
        <v>6.318718897030621</v>
      </c>
      <c r="G28" s="95">
        <f>IF(RES_hh_tesh!G28=0,0,RES_hh_tesh!G28/RES_summary!G$19)</f>
        <v>6.6598659547323429</v>
      </c>
      <c r="H28" s="95">
        <f>IF(RES_hh_tesh!H28=0,0,RES_hh_tesh!H28/RES_summary!H$19)</f>
        <v>6.1295976259256477</v>
      </c>
      <c r="I28" s="95">
        <f>IF(RES_hh_tesh!I28=0,0,RES_hh_tesh!I28/RES_summary!I$19)</f>
        <v>6.2404177147922715</v>
      </c>
      <c r="J28" s="95">
        <f>IF(RES_hh_tesh!J28=0,0,RES_hh_tesh!J28/RES_summary!J$19)</f>
        <v>6.5807551630860699</v>
      </c>
      <c r="K28" s="95">
        <f>IF(RES_hh_tesh!K28=0,0,RES_hh_tesh!K28/RES_summary!K$19)</f>
        <v>6.6898447802829528</v>
      </c>
      <c r="L28" s="95">
        <f>IF(RES_hh_tesh!L28=0,0,RES_hh_tesh!L28/RES_summary!L$19)</f>
        <v>6.5871778301529877</v>
      </c>
      <c r="M28" s="95">
        <f>IF(RES_hh_tesh!M28=0,0,RES_hh_tesh!M28/RES_summary!M$19)</f>
        <v>6.5547762028131942</v>
      </c>
      <c r="N28" s="95">
        <f>IF(RES_hh_tesh!N28=0,0,RES_hh_tesh!N28/RES_summary!N$19)</f>
        <v>6.5292150846657462</v>
      </c>
      <c r="O28" s="95">
        <f>IF(RES_hh_tesh!O28=0,0,RES_hh_tesh!O28/RES_summary!O$19)</f>
        <v>6.5405883477396651</v>
      </c>
      <c r="P28" s="95">
        <f>IF(RES_hh_tesh!P28=0,0,RES_hh_tesh!P28/RES_summary!P$19)</f>
        <v>6.4701240016525228</v>
      </c>
      <c r="Q28" s="95">
        <f>IF(RES_hh_tesh!Q28=0,0,RES_hh_tesh!Q28/RES_summary!Q$19)</f>
        <v>6.3606369547354724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5.958366223787988</v>
      </c>
      <c r="C29" s="95">
        <f>IF(RES_hh_tesh!C29=0,0,RES_hh_tesh!C29/RES_summary!C$19)</f>
        <v>5.8853130570404941</v>
      </c>
      <c r="D29" s="95">
        <f>IF(RES_hh_tesh!D29=0,0,RES_hh_tesh!D29/RES_summary!D$19)</f>
        <v>6.2258828170386593</v>
      </c>
      <c r="E29" s="95">
        <f>IF(RES_hh_tesh!E29=0,0,RES_hh_tesh!E29/RES_summary!E$19)</f>
        <v>6.2404942898070264</v>
      </c>
      <c r="F29" s="95">
        <f>IF(RES_hh_tesh!F29=0,0,RES_hh_tesh!F29/RES_summary!F$19)</f>
        <v>6.3501672159754996</v>
      </c>
      <c r="G29" s="95">
        <f>IF(RES_hh_tesh!G29=0,0,RES_hh_tesh!G29/RES_summary!G$19)</f>
        <v>6.4145329758650513</v>
      </c>
      <c r="H29" s="95">
        <f>IF(RES_hh_tesh!H29=0,0,RES_hh_tesh!H29/RES_summary!H$19)</f>
        <v>6.6345509369951126</v>
      </c>
      <c r="I29" s="95">
        <f>IF(RES_hh_tesh!I29=0,0,RES_hh_tesh!I29/RES_summary!I$19)</f>
        <v>6.5971369578518031</v>
      </c>
      <c r="J29" s="95">
        <f>IF(RES_hh_tesh!J29=0,0,RES_hh_tesh!J29/RES_summary!J$19)</f>
        <v>6.9131458261619505</v>
      </c>
      <c r="K29" s="95">
        <f>IF(RES_hh_tesh!K29=0,0,RES_hh_tesh!K29/RES_summary!K$19)</f>
        <v>6.6909307626590557</v>
      </c>
      <c r="L29" s="95">
        <f>IF(RES_hh_tesh!L29=0,0,RES_hh_tesh!L29/RES_summary!L$19)</f>
        <v>6.8962429923642352</v>
      </c>
      <c r="M29" s="95">
        <f>IF(RES_hh_tesh!M29=0,0,RES_hh_tesh!M29/RES_summary!M$19)</f>
        <v>6.7293685524822919</v>
      </c>
      <c r="N29" s="95">
        <f>IF(RES_hh_tesh!N29=0,0,RES_hh_tesh!N29/RES_summary!N$19)</f>
        <v>6.7684122566817724</v>
      </c>
      <c r="O29" s="95">
        <f>IF(RES_hh_tesh!O29=0,0,RES_hh_tesh!O29/RES_summary!O$19)</f>
        <v>6.7702391030161841</v>
      </c>
      <c r="P29" s="95">
        <f>IF(RES_hh_tesh!P29=0,0,RES_hh_tesh!P29/RES_summary!P$19)</f>
        <v>6.6747344057400309</v>
      </c>
      <c r="Q29" s="95">
        <f>IF(RES_hh_tesh!Q29=0,0,RES_hh_tesh!Q29/RES_summary!Q$19)</f>
        <v>6.5972611344053389</v>
      </c>
    </row>
    <row r="30" spans="1:17" ht="12" customHeight="1" x14ac:dyDescent="0.25">
      <c r="A30" s="87" t="s">
        <v>109</v>
      </c>
      <c r="B30" s="95">
        <f>IF(RES_hh_tesh!B30=0,0,RES_hh_tesh!B30/RES_summary!B$19)</f>
        <v>5.958367482637966</v>
      </c>
      <c r="C30" s="95">
        <f>IF(RES_hh_tesh!C30=0,0,RES_hh_tesh!C30/RES_summary!C$19)</f>
        <v>6.1340752363856774</v>
      </c>
      <c r="D30" s="95">
        <f>IF(RES_hh_tesh!D30=0,0,RES_hh_tesh!D30/RES_summary!D$19)</f>
        <v>6.2947464568838152</v>
      </c>
      <c r="E30" s="95">
        <f>IF(RES_hh_tesh!E30=0,0,RES_hh_tesh!E30/RES_summary!E$19)</f>
        <v>6.4807844858076509</v>
      </c>
      <c r="F30" s="95">
        <f>IF(RES_hh_tesh!F30=0,0,RES_hh_tesh!F30/RES_summary!F$19)</f>
        <v>6.4870165869089762</v>
      </c>
      <c r="G30" s="95">
        <f>IF(RES_hh_tesh!G30=0,0,RES_hh_tesh!G30/RES_summary!G$19)</f>
        <v>6.5452884091868375</v>
      </c>
      <c r="H30" s="95">
        <f>IF(RES_hh_tesh!H30=0,0,RES_hh_tesh!H30/RES_summary!H$19)</f>
        <v>6.6728255160179444</v>
      </c>
      <c r="I30" s="95">
        <f>IF(RES_hh_tesh!I30=0,0,RES_hh_tesh!I30/RES_summary!I$19)</f>
        <v>6.7505599381308565</v>
      </c>
      <c r="J30" s="95">
        <f>IF(RES_hh_tesh!J30=0,0,RES_hh_tesh!J30/RES_summary!J$19)</f>
        <v>6.7881144189329854</v>
      </c>
      <c r="K30" s="95">
        <f>IF(RES_hh_tesh!K30=0,0,RES_hh_tesh!K30/RES_summary!K$19)</f>
        <v>6.876806771788849</v>
      </c>
      <c r="L30" s="95">
        <f>IF(RES_hh_tesh!L30=0,0,RES_hh_tesh!L30/RES_summary!L$19)</f>
        <v>6.8150198901159573</v>
      </c>
      <c r="M30" s="95">
        <f>IF(RES_hh_tesh!M30=0,0,RES_hh_tesh!M30/RES_summary!M$19)</f>
        <v>6.5910824683301561</v>
      </c>
      <c r="N30" s="95">
        <f>IF(RES_hh_tesh!N30=0,0,RES_hh_tesh!N30/RES_summary!N$19)</f>
        <v>6.9335644841977411</v>
      </c>
      <c r="O30" s="95">
        <f>IF(RES_hh_tesh!O30=0,0,RES_hh_tesh!O30/RES_summary!O$19)</f>
        <v>6.7048873621462786</v>
      </c>
      <c r="P30" s="95">
        <f>IF(RES_hh_tesh!P30=0,0,RES_hh_tesh!P30/RES_summary!P$19)</f>
        <v>6.722540161910727</v>
      </c>
      <c r="Q30" s="95">
        <f>IF(RES_hh_tesh!Q30=0,0,RES_hh_tesh!Q30/RES_summary!Q$19)</f>
        <v>6.6124311729825802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6.6924344252465389</v>
      </c>
      <c r="L31" s="95">
        <f>IF(RES_hh_tesh!L31=0,0,RES_hh_tesh!L31/RES_summary!L$19)</f>
        <v>6.5675777543869849</v>
      </c>
      <c r="M31" s="95">
        <f>IF(RES_hh_tesh!M31=0,0,RES_hh_tesh!M31/RES_summary!M$19)</f>
        <v>6.5180907733354703</v>
      </c>
      <c r="N31" s="95">
        <f>IF(RES_hh_tesh!N31=0,0,RES_hh_tesh!N31/RES_summary!N$19)</f>
        <v>6.4597446116385191</v>
      </c>
      <c r="O31" s="95">
        <f>IF(RES_hh_tesh!O31=0,0,RES_hh_tesh!O31/RES_summary!O$19)</f>
        <v>6.4109362892224802</v>
      </c>
      <c r="P31" s="95">
        <f>IF(RES_hh_tesh!P31=0,0,RES_hh_tesh!P31/RES_summary!P$19)</f>
        <v>6.3602983597939531</v>
      </c>
      <c r="Q31" s="95">
        <f>IF(RES_hh_tesh!Q31=0,0,RES_hh_tesh!Q31/RES_summary!Q$19)</f>
        <v>6.2594007171091253</v>
      </c>
    </row>
    <row r="32" spans="1:17" ht="12" customHeight="1" x14ac:dyDescent="0.25">
      <c r="A32" s="49" t="s">
        <v>60</v>
      </c>
      <c r="B32" s="18">
        <f>IF(RES_hh_tesh!B32=0,0,RES_hh_tesh!B32/RES_summary!B$19)</f>
        <v>6.2683768229252852</v>
      </c>
      <c r="C32" s="18">
        <f>IF(RES_hh_tesh!C32=0,0,RES_hh_tesh!C32/RES_summary!C$19)</f>
        <v>6.8416995279652655</v>
      </c>
      <c r="D32" s="18">
        <f>IF(RES_hh_tesh!D32=0,0,RES_hh_tesh!D32/RES_summary!D$19)</f>
        <v>6.5611867658968626</v>
      </c>
      <c r="E32" s="18">
        <f>IF(RES_hh_tesh!E32=0,0,RES_hh_tesh!E32/RES_summary!E$19)</f>
        <v>6.6170024555795797</v>
      </c>
      <c r="F32" s="18">
        <f>IF(RES_hh_tesh!F32=0,0,RES_hh_tesh!F32/RES_summary!F$19)</f>
        <v>6.5874523329692556</v>
      </c>
      <c r="G32" s="18">
        <f>IF(RES_hh_tesh!G32=0,0,RES_hh_tesh!G32/RES_summary!G$19)</f>
        <v>6.7523546005428923</v>
      </c>
      <c r="H32" s="18">
        <f>IF(RES_hh_tesh!H32=0,0,RES_hh_tesh!H32/RES_summary!H$19)</f>
        <v>7.2414795775754479</v>
      </c>
      <c r="I32" s="18">
        <f>IF(RES_hh_tesh!I32=0,0,RES_hh_tesh!I32/RES_summary!I$19)</f>
        <v>7.1818553511192631</v>
      </c>
      <c r="J32" s="18">
        <f>IF(RES_hh_tesh!J32=0,0,RES_hh_tesh!J32/RES_summary!J$19)</f>
        <v>7.0614308735862696</v>
      </c>
      <c r="K32" s="18">
        <f>IF(RES_hh_tesh!K32=0,0,RES_hh_tesh!K32/RES_summary!K$19)</f>
        <v>6.9301213581384697</v>
      </c>
      <c r="L32" s="18">
        <f>IF(RES_hh_tesh!L32=0,0,RES_hh_tesh!L32/RES_summary!L$19)</f>
        <v>7.4354566813735596</v>
      </c>
      <c r="M32" s="18">
        <f>IF(RES_hh_tesh!M32=0,0,RES_hh_tesh!M32/RES_summary!M$19)</f>
        <v>7.5172384776282257</v>
      </c>
      <c r="N32" s="18">
        <f>IF(RES_hh_tesh!N32=0,0,RES_hh_tesh!N32/RES_summary!N$19)</f>
        <v>7.1850003327063252</v>
      </c>
      <c r="O32" s="18">
        <f>IF(RES_hh_tesh!O32=0,0,RES_hh_tesh!O32/RES_summary!O$19)</f>
        <v>6.7962289823446147</v>
      </c>
      <c r="P32" s="18">
        <f>IF(RES_hh_tesh!P32=0,0,RES_hh_tesh!P32/RES_summary!P$19)</f>
        <v>6.9826414196890623</v>
      </c>
      <c r="Q32" s="18">
        <f>IF(RES_hh_tesh!Q32=0,0,RES_hh_tesh!Q32/RES_summary!Q$19)</f>
        <v>6.6820073227442291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12.339411156581217</v>
      </c>
      <c r="C3" s="100">
        <f>IF(RES_hh_emih!C3=0,0,RES_hh_emih!C3/RES_summary!C$19)</f>
        <v>12.395555228278228</v>
      </c>
      <c r="D3" s="100">
        <f>IF(RES_hh_emih!D3=0,0,RES_hh_emih!D3/RES_summary!D$19)</f>
        <v>12.641190764550455</v>
      </c>
      <c r="E3" s="100">
        <f>IF(RES_hh_emih!E3=0,0,RES_hh_emih!E3/RES_summary!E$19)</f>
        <v>13.440588887747477</v>
      </c>
      <c r="F3" s="100">
        <f>IF(RES_hh_emih!F3=0,0,RES_hh_emih!F3/RES_summary!F$19)</f>
        <v>14.000555387130088</v>
      </c>
      <c r="G3" s="100">
        <f>IF(RES_hh_emih!G3=0,0,RES_hh_emih!G3/RES_summary!G$19)</f>
        <v>13.836342957007352</v>
      </c>
      <c r="H3" s="100">
        <f>IF(RES_hh_emih!H3=0,0,RES_hh_emih!H3/RES_summary!H$19)</f>
        <v>13.230080888220227</v>
      </c>
      <c r="I3" s="100">
        <f>IF(RES_hh_emih!I3=0,0,RES_hh_emih!I3/RES_summary!I$19)</f>
        <v>12.758477674128009</v>
      </c>
      <c r="J3" s="100">
        <f>IF(RES_hh_emih!J3=0,0,RES_hh_emih!J3/RES_summary!J$19)</f>
        <v>11.878174265022242</v>
      </c>
      <c r="K3" s="100">
        <f>IF(RES_hh_emih!K3=0,0,RES_hh_emih!K3/RES_summary!K$19)</f>
        <v>11.351347625580749</v>
      </c>
      <c r="L3" s="100">
        <f>IF(RES_hh_emih!L3=0,0,RES_hh_emih!L3/RES_summary!L$19)</f>
        <v>11.904106218372039</v>
      </c>
      <c r="M3" s="100">
        <f>IF(RES_hh_emih!M3=0,0,RES_hh_emih!M3/RES_summary!M$19)</f>
        <v>9.7422470628797715</v>
      </c>
      <c r="N3" s="100">
        <f>IF(RES_hh_emih!N3=0,0,RES_hh_emih!N3/RES_summary!N$19)</f>
        <v>9.3800881987816318</v>
      </c>
      <c r="O3" s="100">
        <f>IF(RES_hh_emih!O3=0,0,RES_hh_emih!O3/RES_summary!O$19)</f>
        <v>8.7719538268610613</v>
      </c>
      <c r="P3" s="100">
        <f>IF(RES_hh_emih!P3=0,0,RES_hh_emih!P3/RES_summary!P$19)</f>
        <v>8.4551329921282736</v>
      </c>
      <c r="Q3" s="100">
        <f>IF(RES_hh_emih!Q3=0,0,RES_hh_emih!Q3/RES_summary!Q$19)</f>
        <v>8.7846445939041029</v>
      </c>
    </row>
    <row r="4" spans="1:17" ht="12.95" customHeight="1" x14ac:dyDescent="0.25">
      <c r="A4" s="89" t="s">
        <v>65</v>
      </c>
      <c r="B4" s="96">
        <f>IF(RES_hh_emih!B4=0,0,RES_hh_emih!B4/RES_summary!B$19)</f>
        <v>6.780384891402667</v>
      </c>
      <c r="C4" s="96">
        <f>IF(RES_hh_emih!C4=0,0,RES_hh_emih!C4/RES_summary!C$19)</f>
        <v>7.1405348063973744</v>
      </c>
      <c r="D4" s="96">
        <f>IF(RES_hh_emih!D4=0,0,RES_hh_emih!D4/RES_summary!D$19)</f>
        <v>7.2711340080115816</v>
      </c>
      <c r="E4" s="96">
        <f>IF(RES_hh_emih!E4=0,0,RES_hh_emih!E4/RES_summary!E$19)</f>
        <v>7.9786142321351994</v>
      </c>
      <c r="F4" s="96">
        <f>IF(RES_hh_emih!F4=0,0,RES_hh_emih!F4/RES_summary!F$19)</f>
        <v>8.4797555267589235</v>
      </c>
      <c r="G4" s="96">
        <f>IF(RES_hh_emih!G4=0,0,RES_hh_emih!G4/RES_summary!G$19)</f>
        <v>8.3997806453822221</v>
      </c>
      <c r="H4" s="96">
        <f>IF(RES_hh_emih!H4=0,0,RES_hh_emih!H4/RES_summary!H$19)</f>
        <v>8.0517573751803795</v>
      </c>
      <c r="I4" s="96">
        <f>IF(RES_hh_emih!I4=0,0,RES_hh_emih!I4/RES_summary!I$19)</f>
        <v>7.6091782937646419</v>
      </c>
      <c r="J4" s="96">
        <f>IF(RES_hh_emih!J4=0,0,RES_hh_emih!J4/RES_summary!J$19)</f>
        <v>6.8972081756750958</v>
      </c>
      <c r="K4" s="96">
        <f>IF(RES_hh_emih!K4=0,0,RES_hh_emih!K4/RES_summary!K$19)</f>
        <v>6.6624958743193359</v>
      </c>
      <c r="L4" s="96">
        <f>IF(RES_hh_emih!L4=0,0,RES_hh_emih!L4/RES_summary!L$19)</f>
        <v>7.1775664437954294</v>
      </c>
      <c r="M4" s="96">
        <f>IF(RES_hh_emih!M4=0,0,RES_hh_emih!M4/RES_summary!M$19)</f>
        <v>5.496915207734749</v>
      </c>
      <c r="N4" s="96">
        <f>IF(RES_hh_emih!N4=0,0,RES_hh_emih!N4/RES_summary!N$19)</f>
        <v>5.2059147127942795</v>
      </c>
      <c r="O4" s="96">
        <f>IF(RES_hh_emih!O4=0,0,RES_hh_emih!O4/RES_summary!O$19)</f>
        <v>4.7458539767239181</v>
      </c>
      <c r="P4" s="96">
        <f>IF(RES_hh_emih!P4=0,0,RES_hh_emih!P4/RES_summary!P$19)</f>
        <v>4.5679736091314842</v>
      </c>
      <c r="Q4" s="96">
        <f>IF(RES_hh_emih!Q4=0,0,RES_hh_emih!Q4/RES_summary!Q$19)</f>
        <v>4.8856687064976843</v>
      </c>
    </row>
    <row r="5" spans="1:17" ht="12" customHeight="1" x14ac:dyDescent="0.25">
      <c r="A5" s="87" t="s">
        <v>58</v>
      </c>
      <c r="B5" s="95">
        <f>IF(RES_hh_emih!B5=0,0,RES_hh_emih!B5/RES_summary!B$19)</f>
        <v>18.484638657743396</v>
      </c>
      <c r="C5" s="95">
        <f>IF(RES_hh_emih!C5=0,0,RES_hh_emih!C5/RES_summary!C$19)</f>
        <v>19.999129574439721</v>
      </c>
      <c r="D5" s="95">
        <f>IF(RES_hh_emih!D5=0,0,RES_hh_emih!D5/RES_summary!D$19)</f>
        <v>21.32574874488272</v>
      </c>
      <c r="E5" s="95">
        <f>IF(RES_hh_emih!E5=0,0,RES_hh_emih!E5/RES_summary!E$19)</f>
        <v>19.223696116507252</v>
      </c>
      <c r="F5" s="95">
        <f>IF(RES_hh_emih!F5=0,0,RES_hh_emih!F5/RES_summary!F$19)</f>
        <v>23.509700176502307</v>
      </c>
      <c r="G5" s="95">
        <f>IF(RES_hh_emih!G5=0,0,RES_hh_emih!G5/RES_summary!G$19)</f>
        <v>24.166314788951595</v>
      </c>
      <c r="H5" s="95">
        <f>IF(RES_hh_emih!H5=0,0,RES_hh_emih!H5/RES_summary!H$19)</f>
        <v>24.521499018519499</v>
      </c>
      <c r="I5" s="95">
        <f>IF(RES_hh_emih!I5=0,0,RES_hh_emih!I5/RES_summary!I$19)</f>
        <v>21.106179016679928</v>
      </c>
      <c r="J5" s="95">
        <f>IF(RES_hh_emih!J5=0,0,RES_hh_emih!J5/RES_summary!J$19)</f>
        <v>20.701431459361057</v>
      </c>
      <c r="K5" s="95">
        <f>IF(RES_hh_emih!K5=0,0,RES_hh_emih!K5/RES_summary!K$19)</f>
        <v>20.97286860366804</v>
      </c>
      <c r="L5" s="95">
        <f>IF(RES_hh_emih!L5=0,0,RES_hh_emih!L5/RES_summary!L$19)</f>
        <v>22.14855258812219</v>
      </c>
      <c r="M5" s="95">
        <f>IF(RES_hh_emih!M5=0,0,RES_hh_emih!M5/RES_summary!M$19)</f>
        <v>19.015046808592988</v>
      </c>
      <c r="N5" s="95">
        <f>IF(RES_hh_emih!N5=0,0,RES_hh_emih!N5/RES_summary!N$19)</f>
        <v>17.795698530719971</v>
      </c>
      <c r="O5" s="95">
        <f>IF(RES_hh_emih!O5=0,0,RES_hh_emih!O5/RES_summary!O$19)</f>
        <v>16.594702684068146</v>
      </c>
      <c r="P5" s="95">
        <f>IF(RES_hh_emih!P5=0,0,RES_hh_emih!P5/RES_summary!P$19)</f>
        <v>16.250236341769877</v>
      </c>
      <c r="Q5" s="95">
        <f>IF(RES_hh_emih!Q5=0,0,RES_hh_emih!Q5/RES_summary!Q$19)</f>
        <v>16.950020080172767</v>
      </c>
    </row>
    <row r="6" spans="1:17" ht="12" customHeight="1" x14ac:dyDescent="0.25">
      <c r="A6" s="87" t="s">
        <v>84</v>
      </c>
      <c r="B6" s="95">
        <f>IF(RES_hh_emih!B6=0,0,RES_hh_emih!B6/RES_summary!B$19)</f>
        <v>10.408117294563198</v>
      </c>
      <c r="C6" s="95">
        <f>IF(RES_hh_emih!C6=0,0,RES_hh_emih!C6/RES_summary!C$19)</f>
        <v>10.999670721995253</v>
      </c>
      <c r="D6" s="95">
        <f>IF(RES_hh_emih!D6=0,0,RES_hh_emih!D6/RES_summary!D$19)</f>
        <v>11.278404423137799</v>
      </c>
      <c r="E6" s="95">
        <f>IF(RES_hh_emih!E6=0,0,RES_hh_emih!E6/RES_summary!E$19)</f>
        <v>12.253071313760811</v>
      </c>
      <c r="F6" s="95">
        <f>IF(RES_hh_emih!F6=0,0,RES_hh_emih!F6/RES_summary!F$19)</f>
        <v>12.822964507388445</v>
      </c>
      <c r="G6" s="95">
        <f>IF(RES_hh_emih!G6=0,0,RES_hh_emih!G6/RES_summary!G$19)</f>
        <v>12.976176415410981</v>
      </c>
      <c r="H6" s="95">
        <f>IF(RES_hh_emih!H6=0,0,RES_hh_emih!H6/RES_summary!H$19)</f>
        <v>12.841141574511674</v>
      </c>
      <c r="I6" s="95">
        <f>IF(RES_hh_emih!I6=0,0,RES_hh_emih!I6/RES_summary!I$19)</f>
        <v>12.34894167121721</v>
      </c>
      <c r="J6" s="95">
        <f>IF(RES_hh_emih!J6=0,0,RES_hh_emih!J6/RES_summary!J$19)</f>
        <v>11.569713518484827</v>
      </c>
      <c r="K6" s="95">
        <f>IF(RES_hh_emih!K6=0,0,RES_hh_emih!K6/RES_summary!K$19)</f>
        <v>11.612465175347175</v>
      </c>
      <c r="L6" s="95">
        <f>IF(RES_hh_emih!L6=0,0,RES_hh_emih!L6/RES_summary!L$19)</f>
        <v>11.949000416650497</v>
      </c>
      <c r="M6" s="95">
        <f>IF(RES_hh_emih!M6=0,0,RES_hh_emih!M6/RES_summary!M$19)</f>
        <v>10.030716969555513</v>
      </c>
      <c r="N6" s="95">
        <f>IF(RES_hh_emih!N6=0,0,RES_hh_emih!N6/RES_summary!N$19)</f>
        <v>9.6116287730246306</v>
      </c>
      <c r="O6" s="95">
        <f>IF(RES_hh_emih!O6=0,0,RES_hh_emih!O6/RES_summary!O$19)</f>
        <v>8.8944248705146638</v>
      </c>
      <c r="P6" s="95">
        <f>IF(RES_hh_emih!P6=0,0,RES_hh_emih!P6/RES_summary!P$19)</f>
        <v>8.6354272832239296</v>
      </c>
      <c r="Q6" s="95">
        <f>IF(RES_hh_emih!Q6=0,0,RES_hh_emih!Q6/RES_summary!Q$19)</f>
        <v>8.9090962981616659</v>
      </c>
    </row>
    <row r="7" spans="1:17" ht="12" customHeight="1" x14ac:dyDescent="0.25">
      <c r="A7" s="87" t="s">
        <v>110</v>
      </c>
      <c r="B7" s="95">
        <f>IF(RES_hh_emih!B7=0,0,RES_hh_emih!B7/RES_summary!B$19)</f>
        <v>12.576544255847578</v>
      </c>
      <c r="C7" s="95">
        <f>IF(RES_hh_emih!C7=0,0,RES_hh_emih!C7/RES_summary!C$19)</f>
        <v>13.292831613025236</v>
      </c>
      <c r="D7" s="95">
        <f>IF(RES_hh_emih!D7=0,0,RES_hh_emih!D7/RES_summary!D$19)</f>
        <v>13.145463612957519</v>
      </c>
      <c r="E7" s="95">
        <f>IF(RES_hh_emih!E7=0,0,RES_hh_emih!E7/RES_summary!E$19)</f>
        <v>14.813447752302004</v>
      </c>
      <c r="F7" s="95">
        <f>IF(RES_hh_emih!F7=0,0,RES_hh_emih!F7/RES_summary!F$19)</f>
        <v>16.603715582486178</v>
      </c>
      <c r="G7" s="95">
        <f>IF(RES_hh_emih!G7=0,0,RES_hh_emih!G7/RES_summary!G$19)</f>
        <v>16.118305777245396</v>
      </c>
      <c r="H7" s="95">
        <f>IF(RES_hh_emih!H7=0,0,RES_hh_emih!H7/RES_summary!H$19)</f>
        <v>15.539784804313388</v>
      </c>
      <c r="I7" s="95">
        <f>IF(RES_hh_emih!I7=0,0,RES_hh_emih!I7/RES_summary!I$19)</f>
        <v>14.83808684511655</v>
      </c>
      <c r="J7" s="95">
        <f>IF(RES_hh_emih!J7=0,0,RES_hh_emih!J7/RES_summary!J$19)</f>
        <v>13.751628755422898</v>
      </c>
      <c r="K7" s="95">
        <f>IF(RES_hh_emih!K7=0,0,RES_hh_emih!K7/RES_summary!K$19)</f>
        <v>13.854686073247406</v>
      </c>
      <c r="L7" s="95">
        <f>IF(RES_hh_emih!L7=0,0,RES_hh_emih!L7/RES_summary!L$19)</f>
        <v>14.860787841916528</v>
      </c>
      <c r="M7" s="95">
        <f>IF(RES_hh_emih!M7=0,0,RES_hh_emih!M7/RES_summary!M$19)</f>
        <v>12.121202328920345</v>
      </c>
      <c r="N7" s="95">
        <f>IF(RES_hh_emih!N7=0,0,RES_hh_emih!N7/RES_summary!N$19)</f>
        <v>11.609634068523308</v>
      </c>
      <c r="O7" s="95">
        <f>IF(RES_hh_emih!O7=0,0,RES_hh_emih!O7/RES_summary!O$19)</f>
        <v>10.718018055626208</v>
      </c>
      <c r="P7" s="95">
        <f>IF(RES_hh_emih!P7=0,0,RES_hh_emih!P7/RES_summary!P$19)</f>
        <v>10.385564684973767</v>
      </c>
      <c r="Q7" s="95">
        <f>IF(RES_hh_emih!Q7=0,0,RES_hh_emih!Q7/RES_summary!Q$19)</f>
        <v>10.704289029265528</v>
      </c>
    </row>
    <row r="8" spans="1:17" ht="12" customHeight="1" x14ac:dyDescent="0.25">
      <c r="A8" s="87" t="s">
        <v>109</v>
      </c>
      <c r="B8" s="95">
        <f>IF(RES_hh_emih!B8=0,0,RES_hh_emih!B8/RES_summary!B$19)</f>
        <v>8.862605845953258</v>
      </c>
      <c r="C8" s="95">
        <f>IF(RES_hh_emih!C8=0,0,RES_hh_emih!C8/RES_summary!C$19)</f>
        <v>9.3739612333021629</v>
      </c>
      <c r="D8" s="95">
        <f>IF(RES_hh_emih!D8=0,0,RES_hh_emih!D8/RES_summary!D$19)</f>
        <v>9.9627938662541133</v>
      </c>
      <c r="E8" s="95">
        <f>IF(RES_hh_emih!E8=0,0,RES_hh_emih!E8/RES_summary!E$19)</f>
        <v>10.559796377751006</v>
      </c>
      <c r="F8" s="95">
        <f>IF(RES_hh_emih!F8=0,0,RES_hh_emih!F8/RES_summary!F$19)</f>
        <v>10.230783085156379</v>
      </c>
      <c r="G8" s="95">
        <f>IF(RES_hh_emih!G8=0,0,RES_hh_emih!G8/RES_summary!G$19)</f>
        <v>10.776291691905005</v>
      </c>
      <c r="H8" s="95">
        <f>IF(RES_hh_emih!H8=0,0,RES_hh_emih!H8/RES_summary!H$19)</f>
        <v>10.943164788300887</v>
      </c>
      <c r="I8" s="95">
        <f>IF(RES_hh_emih!I8=0,0,RES_hh_emih!I8/RES_summary!I$19)</f>
        <v>10.647931762399535</v>
      </c>
      <c r="J8" s="95">
        <f>IF(RES_hh_emih!J8=0,0,RES_hh_emih!J8/RES_summary!J$19)</f>
        <v>9.5690414112156041</v>
      </c>
      <c r="K8" s="95">
        <f>IF(RES_hh_emih!K8=0,0,RES_hh_emih!K8/RES_summary!K$19)</f>
        <v>9.5606265291825725</v>
      </c>
      <c r="L8" s="95">
        <f>IF(RES_hh_emih!L8=0,0,RES_hh_emih!L8/RES_summary!L$19)</f>
        <v>10.737734567706376</v>
      </c>
      <c r="M8" s="95">
        <f>IF(RES_hh_emih!M8=0,0,RES_hh_emih!M8/RES_summary!M$19)</f>
        <v>8.5741088368528899</v>
      </c>
      <c r="N8" s="95">
        <f>IF(RES_hh_emih!N8=0,0,RES_hh_emih!N8/RES_summary!N$19)</f>
        <v>8.2340348083549397</v>
      </c>
      <c r="O8" s="95">
        <f>IF(RES_hh_emih!O8=0,0,RES_hh_emih!O8/RES_summary!O$19)</f>
        <v>7.6259225801918546</v>
      </c>
      <c r="P8" s="95">
        <f>IF(RES_hh_emih!P8=0,0,RES_hh_emih!P8/RES_summary!P$19)</f>
        <v>7.4093536430168347</v>
      </c>
      <c r="Q8" s="95">
        <f>IF(RES_hh_emih!Q8=0,0,RES_hh_emih!Q8/RES_summary!Q$19)</f>
        <v>7.6549637586248211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4.00201321149226</v>
      </c>
      <c r="C17" s="96">
        <f>IF(RES_hh_emih!C17=0,0,RES_hh_emih!C17/RES_summary!C$19)</f>
        <v>3.9278682733754575</v>
      </c>
      <c r="D17" s="96">
        <f>IF(RES_hh_emih!D17=0,0,RES_hh_emih!D17/RES_summary!D$19)</f>
        <v>3.9644804620382819</v>
      </c>
      <c r="E17" s="96">
        <f>IF(RES_hh_emih!E17=0,0,RES_hh_emih!E17/RES_summary!E$19)</f>
        <v>4.0685422754275526</v>
      </c>
      <c r="F17" s="96">
        <f>IF(RES_hh_emih!F17=0,0,RES_hh_emih!F17/RES_summary!F$19)</f>
        <v>4.0845333533131924</v>
      </c>
      <c r="G17" s="96">
        <f>IF(RES_hh_emih!G17=0,0,RES_hh_emih!G17/RES_summary!G$19)</f>
        <v>4.0321323145977068</v>
      </c>
      <c r="H17" s="96">
        <f>IF(RES_hh_emih!H17=0,0,RES_hh_emih!H17/RES_summary!H$19)</f>
        <v>3.912021812327048</v>
      </c>
      <c r="I17" s="96">
        <f>IF(RES_hh_emih!I17=0,0,RES_hh_emih!I17/RES_summary!I$19)</f>
        <v>3.8108606437891712</v>
      </c>
      <c r="J17" s="96">
        <f>IF(RES_hh_emih!J17=0,0,RES_hh_emih!J17/RES_summary!J$19)</f>
        <v>3.6378283519861183</v>
      </c>
      <c r="K17" s="96">
        <f>IF(RES_hh_emih!K17=0,0,RES_hh_emih!K17/RES_summary!K$19)</f>
        <v>3.3703096593871269</v>
      </c>
      <c r="L17" s="96">
        <f>IF(RES_hh_emih!L17=0,0,RES_hh_emih!L17/RES_summary!L$19)</f>
        <v>3.3533230992939163</v>
      </c>
      <c r="M17" s="96">
        <f>IF(RES_hh_emih!M17=0,0,RES_hh_emih!M17/RES_summary!M$19)</f>
        <v>3.0150136724792715</v>
      </c>
      <c r="N17" s="96">
        <f>IF(RES_hh_emih!N17=0,0,RES_hh_emih!N17/RES_summary!N$19)</f>
        <v>2.9405435601112657</v>
      </c>
      <c r="O17" s="96">
        <f>IF(RES_hh_emih!O17=0,0,RES_hh_emih!O17/RES_summary!O$19)</f>
        <v>2.8608463537471378</v>
      </c>
      <c r="P17" s="96">
        <f>IF(RES_hh_emih!P17=0,0,RES_hh_emih!P17/RES_summary!P$19)</f>
        <v>2.7523421703058975</v>
      </c>
      <c r="Q17" s="96">
        <f>IF(RES_hh_emih!Q17=0,0,RES_hh_emih!Q17/RES_summary!Q$19)</f>
        <v>2.806325821234513</v>
      </c>
    </row>
    <row r="18" spans="1:17" ht="12" customHeight="1" x14ac:dyDescent="0.25">
      <c r="A18" s="87" t="s">
        <v>58</v>
      </c>
      <c r="B18" s="95">
        <f>IF(RES_hh_emih!B18=0,0,RES_hh_emih!B18/RES_summary!B$19)</f>
        <v>10.109846466771444</v>
      </c>
      <c r="C18" s="95">
        <f>IF(RES_hh_emih!C18=0,0,RES_hh_emih!C18/RES_summary!C$19)</f>
        <v>10.061317424221635</v>
      </c>
      <c r="D18" s="95">
        <f>IF(RES_hh_emih!D18=0,0,RES_hh_emih!D18/RES_summary!D$19)</f>
        <v>10.149255426012951</v>
      </c>
      <c r="E18" s="95">
        <f>IF(RES_hh_emih!E18=0,0,RES_hh_emih!E18/RES_summary!E$19)</f>
        <v>10.132662685025785</v>
      </c>
      <c r="F18" s="95">
        <f>IF(RES_hh_emih!F18=0,0,RES_hh_emih!F18/RES_summary!F$19)</f>
        <v>10.440774122212753</v>
      </c>
      <c r="G18" s="95">
        <f>IF(RES_hh_emih!G18=0,0,RES_hh_emih!G18/RES_summary!G$19)</f>
        <v>10.460756557642696</v>
      </c>
      <c r="H18" s="95">
        <f>IF(RES_hh_emih!H18=0,0,RES_hh_emih!H18/RES_summary!H$19)</f>
        <v>10.445666665803184</v>
      </c>
      <c r="I18" s="95">
        <f>IF(RES_hh_emih!I18=0,0,RES_hh_emih!I18/RES_summary!I$19)</f>
        <v>10.384217440220029</v>
      </c>
      <c r="J18" s="95">
        <f>IF(RES_hh_emih!J18=0,0,RES_hh_emih!J18/RES_summary!J$19)</f>
        <v>10.323054429781568</v>
      </c>
      <c r="K18" s="95">
        <f>IF(RES_hh_emih!K18=0,0,RES_hh_emih!K18/RES_summary!K$19)</f>
        <v>10.863337918466129</v>
      </c>
      <c r="L18" s="95">
        <f>IF(RES_hh_emih!L18=0,0,RES_hh_emih!L18/RES_summary!L$19)</f>
        <v>9.550380347662081</v>
      </c>
      <c r="M18" s="95">
        <f>IF(RES_hh_emih!M18=0,0,RES_hh_emih!M18/RES_summary!M$19)</f>
        <v>10.314319273878361</v>
      </c>
      <c r="N18" s="95">
        <f>IF(RES_hh_emih!N18=0,0,RES_hh_emih!N18/RES_summary!N$19)</f>
        <v>10.106217965049558</v>
      </c>
      <c r="O18" s="95">
        <f>IF(RES_hh_emih!O18=0,0,RES_hh_emih!O18/RES_summary!O$19)</f>
        <v>10.067481227150923</v>
      </c>
      <c r="P18" s="95">
        <f>IF(RES_hh_emih!P18=0,0,RES_hh_emih!P18/RES_summary!P$19)</f>
        <v>10.033071870583406</v>
      </c>
      <c r="Q18" s="95">
        <f>IF(RES_hh_emih!Q18=0,0,RES_hh_emih!Q18/RES_summary!Q$19)</f>
        <v>9.9005197402939906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5.3141060667239053</v>
      </c>
      <c r="C19" s="95">
        <f>IF(RES_hh_emih!C19=0,0,RES_hh_emih!C19/RES_summary!C$19)</f>
        <v>5.2796468801909713</v>
      </c>
      <c r="D19" s="95">
        <f>IF(RES_hh_emih!D19=0,0,RES_hh_emih!D19/RES_summary!D$19)</f>
        <v>5.3090489728202668</v>
      </c>
      <c r="E19" s="95">
        <f>IF(RES_hh_emih!E19=0,0,RES_hh_emih!E19/RES_summary!E$19)</f>
        <v>5.3225232486928391</v>
      </c>
      <c r="F19" s="95">
        <f>IF(RES_hh_emih!F19=0,0,RES_hh_emih!F19/RES_summary!F$19)</f>
        <v>5.3315668497585058</v>
      </c>
      <c r="G19" s="95">
        <f>IF(RES_hh_emih!G19=0,0,RES_hh_emih!G19/RES_summary!G$19)</f>
        <v>5.3144024273074191</v>
      </c>
      <c r="H19" s="95">
        <f>IF(RES_hh_emih!H19=0,0,RES_hh_emih!H19/RES_summary!H$19)</f>
        <v>5.2416257213616788</v>
      </c>
      <c r="I19" s="95">
        <f>IF(RES_hh_emih!I19=0,0,RES_hh_emih!I19/RES_summary!I$19)</f>
        <v>5.1809436554562129</v>
      </c>
      <c r="J19" s="95">
        <f>IF(RES_hh_emih!J19=0,0,RES_hh_emih!J19/RES_summary!J$19)</f>
        <v>5.0634312793510725</v>
      </c>
      <c r="K19" s="95">
        <f>IF(RES_hh_emih!K19=0,0,RES_hh_emih!K19/RES_summary!K$19)</f>
        <v>4.9819113597158173</v>
      </c>
      <c r="L19" s="95">
        <f>IF(RES_hh_emih!L19=0,0,RES_hh_emih!L19/RES_summary!L$19)</f>
        <v>4.9163387231398934</v>
      </c>
      <c r="M19" s="95">
        <f>IF(RES_hh_emih!M19=0,0,RES_hh_emih!M19/RES_summary!M$19)</f>
        <v>4.8465564967622408</v>
      </c>
      <c r="N19" s="95">
        <f>IF(RES_hh_emih!N19=0,0,RES_hh_emih!N19/RES_summary!N$19)</f>
        <v>4.7652652889696245</v>
      </c>
      <c r="O19" s="95">
        <f>IF(RES_hh_emih!O19=0,0,RES_hh_emih!O19/RES_summary!O$19)</f>
        <v>4.7048832156367784</v>
      </c>
      <c r="P19" s="95">
        <f>IF(RES_hh_emih!P19=0,0,RES_hh_emih!P19/RES_summary!P$19)</f>
        <v>4.6349838551114431</v>
      </c>
      <c r="Q19" s="95">
        <f>IF(RES_hh_emih!Q19=0,0,RES_hh_emih!Q19/RES_summary!Q$19)</f>
        <v>4.4937210692944349</v>
      </c>
    </row>
    <row r="20" spans="1:17" ht="12" customHeight="1" x14ac:dyDescent="0.25">
      <c r="A20" s="87" t="s">
        <v>110</v>
      </c>
      <c r="B20" s="95">
        <f>IF(RES_hh_emih!B20=0,0,RES_hh_emih!B20/RES_summary!B$19)</f>
        <v>6.4331575380593691</v>
      </c>
      <c r="C20" s="95">
        <f>IF(RES_hh_emih!C20=0,0,RES_hh_emih!C20/RES_summary!C$19)</f>
        <v>6.3788451800157331</v>
      </c>
      <c r="D20" s="95">
        <f>IF(RES_hh_emih!D20=0,0,RES_hh_emih!D20/RES_summary!D$19)</f>
        <v>6.4432191678630941</v>
      </c>
      <c r="E20" s="95">
        <f>IF(RES_hh_emih!E20=0,0,RES_hh_emih!E20/RES_summary!E$19)</f>
        <v>6.4466501478131431</v>
      </c>
      <c r="F20" s="95">
        <f>IF(RES_hh_emih!F20=0,0,RES_hh_emih!F20/RES_summary!F$19)</f>
        <v>6.4498024762444803</v>
      </c>
      <c r="G20" s="95">
        <f>IF(RES_hh_emih!G20=0,0,RES_hh_emih!G20/RES_summary!G$19)</f>
        <v>6.4272240621776486</v>
      </c>
      <c r="H20" s="95">
        <f>IF(RES_hh_emih!H20=0,0,RES_hh_emih!H20/RES_summary!H$19)</f>
        <v>6.3549559031598193</v>
      </c>
      <c r="I20" s="95">
        <f>IF(RES_hh_emih!I20=0,0,RES_hh_emih!I20/RES_summary!I$19)</f>
        <v>6.2800322917007758</v>
      </c>
      <c r="J20" s="95">
        <f>IF(RES_hh_emih!J20=0,0,RES_hh_emih!J20/RES_summary!J$19)</f>
        <v>6.1385062429323751</v>
      </c>
      <c r="K20" s="95">
        <f>IF(RES_hh_emih!K20=0,0,RES_hh_emih!K20/RES_summary!K$19)</f>
        <v>6.0377247598697812</v>
      </c>
      <c r="L20" s="95">
        <f>IF(RES_hh_emih!L20=0,0,RES_hh_emih!L20/RES_summary!L$19)</f>
        <v>5.9557929315097349</v>
      </c>
      <c r="M20" s="95">
        <f>IF(RES_hh_emih!M20=0,0,RES_hh_emih!M20/RES_summary!M$19)</f>
        <v>5.874477898785945</v>
      </c>
      <c r="N20" s="95">
        <f>IF(RES_hh_emih!N20=0,0,RES_hh_emih!N20/RES_summary!N$19)</f>
        <v>5.7847365736328316</v>
      </c>
      <c r="O20" s="95">
        <f>IF(RES_hh_emih!O20=0,0,RES_hh_emih!O20/RES_summary!O$19)</f>
        <v>5.7093013247146853</v>
      </c>
      <c r="P20" s="95">
        <f>IF(RES_hh_emih!P20=0,0,RES_hh_emih!P20/RES_summary!P$19)</f>
        <v>5.6241968214688889</v>
      </c>
      <c r="Q20" s="95">
        <f>IF(RES_hh_emih!Q20=0,0,RES_hh_emih!Q20/RES_summary!Q$19)</f>
        <v>5.4566428344180968</v>
      </c>
    </row>
    <row r="21" spans="1:17" ht="12" customHeight="1" x14ac:dyDescent="0.25">
      <c r="A21" s="87" t="s">
        <v>109</v>
      </c>
      <c r="B21" s="95">
        <f>IF(RES_hh_emih!B21=0,0,RES_hh_emih!B21/RES_summary!B$19)</f>
        <v>4.5132546781815623</v>
      </c>
      <c r="C21" s="95">
        <f>IF(RES_hh_emih!C21=0,0,RES_hh_emih!C21/RES_summary!C$19)</f>
        <v>4.4970199329193576</v>
      </c>
      <c r="D21" s="95">
        <f>IF(RES_hh_emih!D21=0,0,RES_hh_emih!D21/RES_summary!D$19)</f>
        <v>4.5232301969115074</v>
      </c>
      <c r="E21" s="95">
        <f>IF(RES_hh_emih!E21=0,0,RES_hh_emih!E21/RES_summary!E$19)</f>
        <v>4.5598894117508664</v>
      </c>
      <c r="F21" s="95">
        <f>IF(RES_hh_emih!F21=0,0,RES_hh_emih!F21/RES_summary!F$19)</f>
        <v>4.5189398340759368</v>
      </c>
      <c r="G21" s="95">
        <f>IF(RES_hh_emih!G21=0,0,RES_hh_emih!G21/RES_summary!G$19)</f>
        <v>4.5279374863388053</v>
      </c>
      <c r="H21" s="95">
        <f>IF(RES_hh_emih!H21=0,0,RES_hh_emih!H21/RES_summary!H$19)</f>
        <v>4.4674209877327407</v>
      </c>
      <c r="I21" s="95">
        <f>IF(RES_hh_emih!I21=0,0,RES_hh_emih!I21/RES_summary!I$19)</f>
        <v>4.4160909767055783</v>
      </c>
      <c r="J21" s="95">
        <f>IF(RES_hh_emih!J21=0,0,RES_hh_emih!J21/RES_summary!J$19)</f>
        <v>4.3155103624977729</v>
      </c>
      <c r="K21" s="95">
        <f>IF(RES_hh_emih!K21=0,0,RES_hh_emih!K21/RES_summary!K$19)</f>
        <v>4.2468542207067923</v>
      </c>
      <c r="L21" s="95">
        <f>IF(RES_hh_emih!L21=0,0,RES_hh_emih!L21/RES_summary!L$19)</f>
        <v>4.1955031810347361</v>
      </c>
      <c r="M21" s="95">
        <f>IF(RES_hh_emih!M21=0,0,RES_hh_emih!M21/RES_summary!M$19)</f>
        <v>4.0312671428029976</v>
      </c>
      <c r="N21" s="95">
        <f>IF(RES_hh_emih!N21=0,0,RES_hh_emih!N21/RES_summary!N$19)</f>
        <v>4.2000294436830119</v>
      </c>
      <c r="O21" s="95">
        <f>IF(RES_hh_emih!O21=0,0,RES_hh_emih!O21/RES_summary!O$19)</f>
        <v>4.0480318178510757</v>
      </c>
      <c r="P21" s="95">
        <f>IF(RES_hh_emih!P21=0,0,RES_hh_emih!P21/RES_summary!P$19)</f>
        <v>3.9997498612351272</v>
      </c>
      <c r="Q21" s="95">
        <f>IF(RES_hh_emih!Q21=0,0,RES_hh_emih!Q21/RES_summary!Q$19)</f>
        <v>3.8901778849475348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1.5570130536862914</v>
      </c>
      <c r="C27" s="96">
        <f>IF(RES_hh_emih!C27=0,0,RES_hh_emih!C27/RES_summary!C$19)</f>
        <v>1.3271521485053928</v>
      </c>
      <c r="D27" s="96">
        <f>IF(RES_hh_emih!D27=0,0,RES_hh_emih!D27/RES_summary!D$19)</f>
        <v>1.4055762945005956</v>
      </c>
      <c r="E27" s="96">
        <f>IF(RES_hh_emih!E27=0,0,RES_hh_emih!E27/RES_summary!E$19)</f>
        <v>1.3934323801847244</v>
      </c>
      <c r="F27" s="96">
        <f>IF(RES_hh_emih!F27=0,0,RES_hh_emih!F27/RES_summary!F$19)</f>
        <v>1.4362665070579728</v>
      </c>
      <c r="G27" s="96">
        <f>IF(RES_hh_emih!G27=0,0,RES_hh_emih!G27/RES_summary!G$19)</f>
        <v>1.4044299970274241</v>
      </c>
      <c r="H27" s="96">
        <f>IF(RES_hh_emih!H27=0,0,RES_hh_emih!H27/RES_summary!H$19)</f>
        <v>1.266301700712801</v>
      </c>
      <c r="I27" s="96">
        <f>IF(RES_hh_emih!I27=0,0,RES_hh_emih!I27/RES_summary!I$19)</f>
        <v>1.3384387365741961</v>
      </c>
      <c r="J27" s="96">
        <f>IF(RES_hh_emih!J27=0,0,RES_hh_emih!J27/RES_summary!J$19)</f>
        <v>1.3431377373610276</v>
      </c>
      <c r="K27" s="96">
        <f>IF(RES_hh_emih!K27=0,0,RES_hh_emih!K27/RES_summary!K$19)</f>
        <v>1.3185420918742856</v>
      </c>
      <c r="L27" s="96">
        <f>IF(RES_hh_emih!L27=0,0,RES_hh_emih!L27/RES_summary!L$19)</f>
        <v>1.3732166752826906</v>
      </c>
      <c r="M27" s="96">
        <f>IF(RES_hh_emih!M27=0,0,RES_hh_emih!M27/RES_summary!M$19)</f>
        <v>1.2303181826657512</v>
      </c>
      <c r="N27" s="96">
        <f>IF(RES_hh_emih!N27=0,0,RES_hh_emih!N27/RES_summary!N$19)</f>
        <v>1.2336299258760872</v>
      </c>
      <c r="O27" s="96">
        <f>IF(RES_hh_emih!O27=0,0,RES_hh_emih!O27/RES_summary!O$19)</f>
        <v>1.165253496390005</v>
      </c>
      <c r="P27" s="96">
        <f>IF(RES_hh_emih!P27=0,0,RES_hh_emih!P27/RES_summary!P$19)</f>
        <v>1.1348172126908904</v>
      </c>
      <c r="Q27" s="96">
        <f>IF(RES_hh_emih!Q27=0,0,RES_hh_emih!Q27/RES_summary!Q$19)</f>
        <v>1.0926500661719081</v>
      </c>
    </row>
    <row r="28" spans="1:17" ht="12" customHeight="1" x14ac:dyDescent="0.25">
      <c r="A28" s="87" t="s">
        <v>58</v>
      </c>
      <c r="B28" s="95">
        <f>IF(RES_hh_emih!B28=0,0,RES_hh_emih!B28/RES_summary!B$19)</f>
        <v>6.7715539116075156</v>
      </c>
      <c r="C28" s="95">
        <f>IF(RES_hh_emih!C28=0,0,RES_hh_emih!C28/RES_summary!C$19)</f>
        <v>6.8112075766846987</v>
      </c>
      <c r="D28" s="95">
        <f>IF(RES_hh_emih!D28=0,0,RES_hh_emih!D28/RES_summary!D$19)</f>
        <v>6.9850748176304318</v>
      </c>
      <c r="E28" s="95">
        <f>IF(RES_hh_emih!E28=0,0,RES_hh_emih!E28/RES_summary!E$19)</f>
        <v>6.0743806550091914</v>
      </c>
      <c r="F28" s="95">
        <f>IF(RES_hh_emih!F28=0,0,RES_hh_emih!F28/RES_summary!F$19)</f>
        <v>6.9302196615527309</v>
      </c>
      <c r="G28" s="95">
        <f>IF(RES_hh_emih!G28=0,0,RES_hh_emih!G28/RES_summary!G$19)</f>
        <v>7.2370635981882989</v>
      </c>
      <c r="H28" s="95">
        <f>IF(RES_hh_emih!H28=0,0,RES_hh_emih!H28/RES_summary!H$19)</f>
        <v>6.6164994097444945</v>
      </c>
      <c r="I28" s="95">
        <f>IF(RES_hh_emih!I28=0,0,RES_hh_emih!I28/RES_summary!I$19)</f>
        <v>6.6397213315205601</v>
      </c>
      <c r="J28" s="95">
        <f>IF(RES_hh_emih!J28=0,0,RES_hh_emih!J28/RES_summary!J$19)</f>
        <v>6.8908457343372751</v>
      </c>
      <c r="K28" s="95">
        <f>IF(RES_hh_emih!K28=0,0,RES_hh_emih!K28/RES_summary!K$19)</f>
        <v>6.9259055879584031</v>
      </c>
      <c r="L28" s="95">
        <f>IF(RES_hh_emih!L28=0,0,RES_hh_emih!L28/RES_summary!L$19)</f>
        <v>6.7951678051926487</v>
      </c>
      <c r="M28" s="95">
        <f>IF(RES_hh_emih!M28=0,0,RES_hh_emih!M28/RES_summary!M$19)</f>
        <v>6.8139282195009061</v>
      </c>
      <c r="N28" s="95">
        <f>IF(RES_hh_emih!N28=0,0,RES_hh_emih!N28/RES_summary!N$19)</f>
        <v>6.6798350702994478</v>
      </c>
      <c r="O28" s="95">
        <f>IF(RES_hh_emih!O28=0,0,RES_hh_emih!O28/RES_summary!O$19)</f>
        <v>6.6543201088718416</v>
      </c>
      <c r="P28" s="95">
        <f>IF(RES_hh_emih!P28=0,0,RES_hh_emih!P28/RES_summary!P$19)</f>
        <v>6.5856184292590356</v>
      </c>
      <c r="Q28" s="95">
        <f>IF(RES_hh_emih!Q28=0,0,RES_hh_emih!Q28/RES_summary!Q$19)</f>
        <v>6.4829873045016537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3.4744362810968252</v>
      </c>
      <c r="C29" s="95">
        <f>IF(RES_hh_emih!C29=0,0,RES_hh_emih!C29/RES_summary!C$19)</f>
        <v>3.4287375668675102</v>
      </c>
      <c r="D29" s="95">
        <f>IF(RES_hh_emih!D29=0,0,RES_hh_emih!D29/RES_summary!D$19)</f>
        <v>3.5609088285457267</v>
      </c>
      <c r="E29" s="95">
        <f>IF(RES_hh_emih!E29=0,0,RES_hh_emih!E29/RES_summary!E$19)</f>
        <v>3.5203607638518108</v>
      </c>
      <c r="F29" s="95">
        <f>IF(RES_hh_emih!F29=0,0,RES_hh_emih!F29/RES_summary!F$19)</f>
        <v>3.4750636426714099</v>
      </c>
      <c r="G29" s="95">
        <f>IF(RES_hh_emih!G29=0,0,RES_hh_emih!G29/RES_summary!G$19)</f>
        <v>3.4523537670559312</v>
      </c>
      <c r="H29" s="95">
        <f>IF(RES_hh_emih!H29=0,0,RES_hh_emih!H29/RES_summary!H$19)</f>
        <v>3.4535373565020082</v>
      </c>
      <c r="I29" s="95">
        <f>IF(RES_hh_emih!I29=0,0,RES_hh_emih!I29/RES_summary!I$19)</f>
        <v>3.375383579226654</v>
      </c>
      <c r="J29" s="95">
        <f>IF(RES_hh_emih!J29=0,0,RES_hh_emih!J29/RES_summary!J$19)</f>
        <v>3.4931406991009255</v>
      </c>
      <c r="K29" s="95">
        <f>IF(RES_hh_emih!K29=0,0,RES_hh_emih!K29/RES_summary!K$19)</f>
        <v>3.3757617323452287</v>
      </c>
      <c r="L29" s="95">
        <f>IF(RES_hh_emih!L29=0,0,RES_hh_emih!L29/RES_summary!L$19)</f>
        <v>3.4515577492530873</v>
      </c>
      <c r="M29" s="95">
        <f>IF(RES_hh_emih!M29=0,0,RES_hh_emih!M29/RES_summary!M$19)</f>
        <v>3.3518415852573558</v>
      </c>
      <c r="N29" s="95">
        <f>IF(RES_hh_emih!N29=0,0,RES_hh_emih!N29/RES_summary!N$19)</f>
        <v>3.314687543090705</v>
      </c>
      <c r="O29" s="95">
        <f>IF(RES_hh_emih!O29=0,0,RES_hh_emih!O29/RES_summary!O$19)</f>
        <v>3.2955402305331964</v>
      </c>
      <c r="P29" s="95">
        <f>IF(RES_hh_emih!P29=0,0,RES_hh_emih!P29/RES_summary!P$19)</f>
        <v>3.2466211676582795</v>
      </c>
      <c r="Q29" s="95">
        <f>IF(RES_hh_emih!Q29=0,0,RES_hh_emih!Q29/RES_summary!Q$19)</f>
        <v>3.1845448151825808</v>
      </c>
    </row>
    <row r="30" spans="1:17" ht="12" customHeight="1" x14ac:dyDescent="0.25">
      <c r="A30" s="87" t="s">
        <v>109</v>
      </c>
      <c r="B30" s="95">
        <f>IF(RES_hh_emih!B30=0,0,RES_hh_emih!B30/RES_summary!B$19)</f>
        <v>2.8542245140667544</v>
      </c>
      <c r="C30" s="95">
        <f>IF(RES_hh_emih!C30=0,0,RES_hh_emih!C30/RES_summary!C$19)</f>
        <v>2.8792723788700991</v>
      </c>
      <c r="D30" s="95">
        <f>IF(RES_hh_emih!D30=0,0,RES_hh_emih!D30/RES_summary!D$19)</f>
        <v>2.8799617940205149</v>
      </c>
      <c r="E30" s="95">
        <f>IF(RES_hh_emih!E30=0,0,RES_hh_emih!E30/RES_summary!E$19)</f>
        <v>2.9018296093438618</v>
      </c>
      <c r="F30" s="95">
        <f>IF(RES_hh_emih!F30=0,0,RES_hh_emih!F30/RES_summary!F$19)</f>
        <v>2.8641237049362367</v>
      </c>
      <c r="G30" s="95">
        <f>IF(RES_hh_emih!G30=0,0,RES_hh_emih!G30/RES_summary!G$19)</f>
        <v>2.845151025419189</v>
      </c>
      <c r="H30" s="95">
        <f>IF(RES_hh_emih!H30=0,0,RES_hh_emih!H30/RES_summary!H$19)</f>
        <v>2.8470761594021905</v>
      </c>
      <c r="I30" s="95">
        <f>IF(RES_hh_emih!I30=0,0,RES_hh_emih!I30/RES_summary!I$19)</f>
        <v>2.8406993181771569</v>
      </c>
      <c r="J30" s="95">
        <f>IF(RES_hh_emih!J30=0,0,RES_hh_emih!J30/RES_summary!J$19)</f>
        <v>2.8222562779415661</v>
      </c>
      <c r="K30" s="95">
        <f>IF(RES_hh_emih!K30=0,0,RES_hh_emih!K30/RES_summary!K$19)</f>
        <v>2.8418020704270854</v>
      </c>
      <c r="L30" s="95">
        <f>IF(RES_hh_emih!L30=0,0,RES_hh_emih!L30/RES_summary!L$19)</f>
        <v>2.7915525433308805</v>
      </c>
      <c r="M30" s="95">
        <f>IF(RES_hh_emih!M30=0,0,RES_hh_emih!M30/RES_summary!M$19)</f>
        <v>2.6856834024483449</v>
      </c>
      <c r="N30" s="95">
        <f>IF(RES_hh_emih!N30=0,0,RES_hh_emih!N30/RES_summary!N$19)</f>
        <v>2.8143621164161421</v>
      </c>
      <c r="O30" s="95">
        <f>IF(RES_hh_emih!O30=0,0,RES_hh_emih!O30/RES_summary!O$19)</f>
        <v>2.7078229091883563</v>
      </c>
      <c r="P30" s="95">
        <f>IF(RES_hh_emih!P30=0,0,RES_hh_emih!P30/RES_summary!P$19)</f>
        <v>2.6883527074559428</v>
      </c>
      <c r="Q30" s="95">
        <f>IF(RES_hh_emih!Q30=0,0,RES_hh_emih!Q30/RES_summary!Q$19)</f>
        <v>2.6265676138054772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466257.65217391308</v>
      </c>
      <c r="D3" s="93">
        <f t="shared" ref="D3:Q3" si="1">D4</f>
        <v>534328.69565217383</v>
      </c>
      <c r="E3" s="93">
        <f t="shared" si="1"/>
        <v>695271.86956521752</v>
      </c>
      <c r="F3" s="93">
        <f t="shared" si="1"/>
        <v>680956.52173913049</v>
      </c>
      <c r="G3" s="93">
        <f t="shared" si="1"/>
        <v>560267.84782608692</v>
      </c>
      <c r="H3" s="93">
        <f t="shared" si="1"/>
        <v>774742.97826086951</v>
      </c>
      <c r="I3" s="93">
        <f t="shared" si="1"/>
        <v>748135.71739130444</v>
      </c>
      <c r="J3" s="93">
        <f t="shared" si="1"/>
        <v>879732.06521739112</v>
      </c>
      <c r="K3" s="93">
        <f t="shared" si="1"/>
        <v>717419.2391304347</v>
      </c>
      <c r="L3" s="93">
        <f t="shared" si="1"/>
        <v>668058.78260869556</v>
      </c>
      <c r="M3" s="93">
        <f t="shared" si="1"/>
        <v>634095.21739130421</v>
      </c>
      <c r="N3" s="93">
        <f t="shared" si="1"/>
        <v>661515.13043478248</v>
      </c>
      <c r="O3" s="93">
        <f t="shared" si="1"/>
        <v>563838.95652173902</v>
      </c>
      <c r="P3" s="93">
        <f t="shared" si="1"/>
        <v>469391.80434782605</v>
      </c>
      <c r="Q3" s="93">
        <f t="shared" si="1"/>
        <v>466344.80434782582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466257.65217391308</v>
      </c>
      <c r="D4" s="88">
        <f t="shared" ref="D4:Q4" si="3">SUM(D5:D13)</f>
        <v>534328.69565217383</v>
      </c>
      <c r="E4" s="88">
        <f t="shared" si="3"/>
        <v>695271.86956521752</v>
      </c>
      <c r="F4" s="88">
        <f t="shared" si="3"/>
        <v>680956.52173913049</v>
      </c>
      <c r="G4" s="88">
        <f t="shared" si="3"/>
        <v>560267.84782608692</v>
      </c>
      <c r="H4" s="88">
        <f t="shared" si="3"/>
        <v>774742.97826086951</v>
      </c>
      <c r="I4" s="88">
        <f t="shared" si="3"/>
        <v>748135.71739130444</v>
      </c>
      <c r="J4" s="88">
        <f t="shared" si="3"/>
        <v>879732.06521739112</v>
      </c>
      <c r="K4" s="88">
        <f t="shared" si="3"/>
        <v>717419.2391304347</v>
      </c>
      <c r="L4" s="88">
        <f t="shared" si="3"/>
        <v>668058.78260869556</v>
      </c>
      <c r="M4" s="88">
        <f t="shared" si="3"/>
        <v>634095.21739130421</v>
      </c>
      <c r="N4" s="88">
        <f t="shared" si="3"/>
        <v>661515.13043478248</v>
      </c>
      <c r="O4" s="88">
        <f t="shared" si="3"/>
        <v>563838.95652173902</v>
      </c>
      <c r="P4" s="88">
        <f t="shared" si="3"/>
        <v>469391.80434782605</v>
      </c>
      <c r="Q4" s="88">
        <f t="shared" si="3"/>
        <v>466344.80434782582</v>
      </c>
    </row>
    <row r="5" spans="1:17" ht="12" customHeight="1" x14ac:dyDescent="0.25">
      <c r="A5" s="87" t="s">
        <v>58</v>
      </c>
      <c r="B5" s="86"/>
      <c r="C5" s="86">
        <v>24926.64607338779</v>
      </c>
      <c r="D5" s="86">
        <v>8780.9626614576537</v>
      </c>
      <c r="E5" s="86">
        <v>9247.9970404379637</v>
      </c>
      <c r="F5" s="86">
        <v>20367.858348031001</v>
      </c>
      <c r="G5" s="86">
        <v>9519.2602996890637</v>
      </c>
      <c r="H5" s="86">
        <v>9021.5562156028845</v>
      </c>
      <c r="I5" s="86">
        <v>10943.677950733494</v>
      </c>
      <c r="J5" s="86">
        <v>17910.538259660829</v>
      </c>
      <c r="K5" s="86">
        <v>15208.347316047233</v>
      </c>
      <c r="L5" s="86">
        <v>0</v>
      </c>
      <c r="M5" s="86">
        <v>7526.8252565054236</v>
      </c>
      <c r="N5" s="86">
        <v>1216.3075304719773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7292.9413806838975</v>
      </c>
      <c r="D6" s="86">
        <v>14451.706834709694</v>
      </c>
      <c r="E6" s="86">
        <v>0</v>
      </c>
      <c r="F6" s="86">
        <v>8219.5961602216012</v>
      </c>
      <c r="G6" s="86">
        <v>20686.129121142392</v>
      </c>
      <c r="H6" s="86">
        <v>31413.018595574496</v>
      </c>
      <c r="I6" s="86">
        <v>42410.159842388588</v>
      </c>
      <c r="J6" s="86">
        <v>58099.848386342812</v>
      </c>
      <c r="K6" s="86">
        <v>29185.953855707699</v>
      </c>
      <c r="L6" s="86">
        <v>28157.434884138427</v>
      </c>
      <c r="M6" s="86">
        <v>39899.864295541789</v>
      </c>
      <c r="N6" s="86">
        <v>41764.797007832502</v>
      </c>
      <c r="O6" s="86">
        <v>33314.678582011846</v>
      </c>
      <c r="P6" s="86">
        <v>28410.385287527912</v>
      </c>
      <c r="Q6" s="86">
        <v>8019.0192129670713</v>
      </c>
    </row>
    <row r="7" spans="1:17" ht="12" customHeight="1" x14ac:dyDescent="0.25">
      <c r="A7" s="87" t="s">
        <v>110</v>
      </c>
      <c r="B7" s="86"/>
      <c r="C7" s="86">
        <v>36772.667762530116</v>
      </c>
      <c r="D7" s="86">
        <v>116474.4825455192</v>
      </c>
      <c r="E7" s="86">
        <v>137022.94516593768</v>
      </c>
      <c r="F7" s="86">
        <v>136560.71197539294</v>
      </c>
      <c r="G7" s="86">
        <v>133509.66656161944</v>
      </c>
      <c r="H7" s="86">
        <v>0</v>
      </c>
      <c r="I7" s="86">
        <v>119276.55146637053</v>
      </c>
      <c r="J7" s="86">
        <v>167929.71642324465</v>
      </c>
      <c r="K7" s="86">
        <v>28827.418426010936</v>
      </c>
      <c r="L7" s="86">
        <v>70639.164951310871</v>
      </c>
      <c r="M7" s="86">
        <v>95060.203103823907</v>
      </c>
      <c r="N7" s="86">
        <v>65357.607467713104</v>
      </c>
      <c r="O7" s="86">
        <v>250363.06224554713</v>
      </c>
      <c r="P7" s="86">
        <v>161182.22770640632</v>
      </c>
      <c r="Q7" s="86">
        <v>383876.10690952436</v>
      </c>
    </row>
    <row r="8" spans="1:17" ht="12" customHeight="1" x14ac:dyDescent="0.25">
      <c r="A8" s="87" t="s">
        <v>109</v>
      </c>
      <c r="B8" s="86"/>
      <c r="C8" s="86">
        <v>218096.10897808961</v>
      </c>
      <c r="D8" s="86">
        <v>192289.51425868366</v>
      </c>
      <c r="E8" s="86">
        <v>361558.53867866215</v>
      </c>
      <c r="F8" s="86">
        <v>279211.8704973617</v>
      </c>
      <c r="G8" s="86">
        <v>102115.29444018574</v>
      </c>
      <c r="H8" s="86">
        <v>402292.43414585263</v>
      </c>
      <c r="I8" s="86">
        <v>232929.23546140103</v>
      </c>
      <c r="J8" s="86">
        <v>220242.46086343561</v>
      </c>
      <c r="K8" s="86">
        <v>163005.97457834275</v>
      </c>
      <c r="L8" s="86">
        <v>293905.7691840941</v>
      </c>
      <c r="M8" s="86">
        <v>0</v>
      </c>
      <c r="N8" s="86">
        <v>269524.31400821486</v>
      </c>
      <c r="O8" s="86">
        <v>0</v>
      </c>
      <c r="P8" s="86">
        <v>44772.637893802996</v>
      </c>
      <c r="Q8" s="86">
        <v>0</v>
      </c>
    </row>
    <row r="9" spans="1:17" ht="12" customHeight="1" x14ac:dyDescent="0.25">
      <c r="A9" s="87" t="s">
        <v>55</v>
      </c>
      <c r="B9" s="86"/>
      <c r="C9" s="86">
        <v>16338.370714480738</v>
      </c>
      <c r="D9" s="86">
        <v>53804.020954164553</v>
      </c>
      <c r="E9" s="86">
        <v>0</v>
      </c>
      <c r="F9" s="86">
        <v>65000.254643679087</v>
      </c>
      <c r="G9" s="86">
        <v>98513.839820281763</v>
      </c>
      <c r="H9" s="86">
        <v>130255.47494518232</v>
      </c>
      <c r="I9" s="86">
        <v>170629.31013506392</v>
      </c>
      <c r="J9" s="86">
        <v>292905.75390109647</v>
      </c>
      <c r="K9" s="86">
        <v>344495.48945262813</v>
      </c>
      <c r="L9" s="86">
        <v>138681.35642185417</v>
      </c>
      <c r="M9" s="86">
        <v>357087.194715588</v>
      </c>
      <c r="N9" s="86">
        <v>237975.8313752159</v>
      </c>
      <c r="O9" s="86">
        <v>211574.52412014062</v>
      </c>
      <c r="P9" s="86">
        <v>174567.4704325051</v>
      </c>
      <c r="Q9" s="86">
        <v>24953.247888988033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2483.9719117556847</v>
      </c>
      <c r="H10" s="86">
        <v>963.53171392148477</v>
      </c>
      <c r="I10" s="86">
        <v>2182.7076800626869</v>
      </c>
      <c r="J10" s="86">
        <v>3325.8818387162</v>
      </c>
      <c r="K10" s="86">
        <v>3514.5156483617229</v>
      </c>
      <c r="L10" s="86">
        <v>1242.7172031977341</v>
      </c>
      <c r="M10" s="86">
        <v>3303.3587564103304</v>
      </c>
      <c r="N10" s="86">
        <v>1822.736286475169</v>
      </c>
      <c r="O10" s="86">
        <v>1563.8958541564032</v>
      </c>
      <c r="P10" s="86">
        <v>809.37342797761619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0</v>
      </c>
      <c r="D11" s="86">
        <v>0</v>
      </c>
      <c r="E11" s="86">
        <v>0</v>
      </c>
      <c r="F11" s="86">
        <v>0</v>
      </c>
      <c r="G11" s="86">
        <v>0</v>
      </c>
      <c r="H11" s="86">
        <v>0</v>
      </c>
      <c r="I11" s="86">
        <v>0</v>
      </c>
      <c r="J11" s="86">
        <v>0</v>
      </c>
      <c r="K11" s="86">
        <v>0</v>
      </c>
      <c r="L11" s="86">
        <v>0</v>
      </c>
      <c r="M11" s="86">
        <v>0</v>
      </c>
      <c r="N11" s="86">
        <v>0</v>
      </c>
      <c r="O11" s="86">
        <v>0</v>
      </c>
      <c r="P11" s="86">
        <v>0</v>
      </c>
      <c r="Q11" s="86">
        <v>0</v>
      </c>
    </row>
    <row r="12" spans="1:17" ht="12" customHeight="1" x14ac:dyDescent="0.25">
      <c r="A12" s="87" t="s">
        <v>115</v>
      </c>
      <c r="B12" s="86"/>
      <c r="C12" s="86">
        <v>49882.623066337866</v>
      </c>
      <c r="D12" s="86">
        <v>25907.692169969374</v>
      </c>
      <c r="E12" s="86">
        <v>39323.709426228663</v>
      </c>
      <c r="F12" s="86">
        <v>49181.185204176982</v>
      </c>
      <c r="G12" s="86">
        <v>64653.992524270696</v>
      </c>
      <c r="H12" s="86">
        <v>68373.670433759835</v>
      </c>
      <c r="I12" s="86">
        <v>67435.014169743212</v>
      </c>
      <c r="J12" s="86">
        <v>41391.889962068148</v>
      </c>
      <c r="K12" s="86">
        <v>33255.085164760392</v>
      </c>
      <c r="L12" s="86">
        <v>83370.646536518354</v>
      </c>
      <c r="M12" s="86">
        <v>87633.191081581987</v>
      </c>
      <c r="N12" s="86">
        <v>24536.073671789891</v>
      </c>
      <c r="O12" s="86">
        <v>44045.933645578218</v>
      </c>
      <c r="P12" s="86">
        <v>54702.420564801228</v>
      </c>
      <c r="Q12" s="86">
        <v>49496.430336346355</v>
      </c>
    </row>
    <row r="13" spans="1:17" ht="12" customHeight="1" x14ac:dyDescent="0.25">
      <c r="A13" s="51" t="s">
        <v>114</v>
      </c>
      <c r="B13" s="92"/>
      <c r="C13" s="92">
        <v>112948.29419840302</v>
      </c>
      <c r="D13" s="92">
        <v>122620.31622766968</v>
      </c>
      <c r="E13" s="92">
        <v>148118.67925395106</v>
      </c>
      <c r="F13" s="92">
        <v>122415.0449102672</v>
      </c>
      <c r="G13" s="92">
        <v>128785.69314714213</v>
      </c>
      <c r="H13" s="92">
        <v>132423.29221097592</v>
      </c>
      <c r="I13" s="92">
        <v>102329.06068554106</v>
      </c>
      <c r="J13" s="92">
        <v>77925.975582826475</v>
      </c>
      <c r="K13" s="92">
        <v>99926.454688575817</v>
      </c>
      <c r="L13" s="92">
        <v>52061.693427581784</v>
      </c>
      <c r="M13" s="92">
        <v>43584.580181852769</v>
      </c>
      <c r="N13" s="92">
        <v>19317.463087069053</v>
      </c>
      <c r="O13" s="92">
        <v>22976.86207430487</v>
      </c>
      <c r="P13" s="92">
        <v>4947.2890348047858</v>
      </c>
      <c r="Q13" s="92">
        <v>0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303426.73490917217</v>
      </c>
      <c r="D14" s="90">
        <f t="shared" ref="D14:Q14" si="5">SUM(D5:D11)</f>
        <v>385800.6872545348</v>
      </c>
      <c r="E14" s="90">
        <f t="shared" si="5"/>
        <v>507829.4808850378</v>
      </c>
      <c r="F14" s="90">
        <f t="shared" si="5"/>
        <v>509360.29162468633</v>
      </c>
      <c r="G14" s="90">
        <f t="shared" si="5"/>
        <v>366828.16215467406</v>
      </c>
      <c r="H14" s="90">
        <f t="shared" si="5"/>
        <v>573946.01561613381</v>
      </c>
      <c r="I14" s="90">
        <f t="shared" si="5"/>
        <v>578371.64253602026</v>
      </c>
      <c r="J14" s="90">
        <f t="shared" si="5"/>
        <v>760414.19967249653</v>
      </c>
      <c r="K14" s="90">
        <f t="shared" si="5"/>
        <v>584237.69927709852</v>
      </c>
      <c r="L14" s="90">
        <f t="shared" si="5"/>
        <v>532626.4426445954</v>
      </c>
      <c r="M14" s="90">
        <f t="shared" si="5"/>
        <v>502877.44612786942</v>
      </c>
      <c r="N14" s="90">
        <f t="shared" si="5"/>
        <v>617661.59367592353</v>
      </c>
      <c r="O14" s="90">
        <f t="shared" si="5"/>
        <v>496816.16080185602</v>
      </c>
      <c r="P14" s="90">
        <f t="shared" si="5"/>
        <v>409742.09474822</v>
      </c>
      <c r="Q14" s="90">
        <f t="shared" si="5"/>
        <v>416848.37401147949</v>
      </c>
    </row>
    <row r="15" spans="1:17" ht="12.95" customHeight="1" x14ac:dyDescent="0.25">
      <c r="A15" s="89" t="s">
        <v>112</v>
      </c>
      <c r="B15" s="88"/>
      <c r="C15" s="88">
        <f t="shared" ref="C15" si="6">C16</f>
        <v>55856</v>
      </c>
      <c r="D15" s="88">
        <f t="shared" ref="D15:Q15" si="7">D16</f>
        <v>50465</v>
      </c>
      <c r="E15" s="88">
        <f t="shared" si="7"/>
        <v>51756.000000000015</v>
      </c>
      <c r="F15" s="88">
        <f t="shared" si="7"/>
        <v>92416.000000000015</v>
      </c>
      <c r="G15" s="88">
        <f t="shared" si="7"/>
        <v>80422</v>
      </c>
      <c r="H15" s="88">
        <f t="shared" si="7"/>
        <v>120182</v>
      </c>
      <c r="I15" s="88">
        <f t="shared" si="7"/>
        <v>123909.00000000003</v>
      </c>
      <c r="J15" s="88">
        <f t="shared" si="7"/>
        <v>156824.99999999997</v>
      </c>
      <c r="K15" s="88">
        <f t="shared" si="7"/>
        <v>167988.99999999997</v>
      </c>
      <c r="L15" s="88">
        <f t="shared" si="7"/>
        <v>135452.99999999997</v>
      </c>
      <c r="M15" s="88">
        <f t="shared" si="7"/>
        <v>74479.999999999985</v>
      </c>
      <c r="N15" s="88">
        <f t="shared" si="7"/>
        <v>113552.30753047197</v>
      </c>
      <c r="O15" s="88">
        <f t="shared" si="7"/>
        <v>71694</v>
      </c>
      <c r="P15" s="88">
        <f t="shared" si="7"/>
        <v>144901.28903480477</v>
      </c>
      <c r="Q15" s="88">
        <f t="shared" si="7"/>
        <v>88737.999999999971</v>
      </c>
    </row>
    <row r="16" spans="1:17" ht="12" customHeight="1" x14ac:dyDescent="0.25">
      <c r="A16" s="87" t="s">
        <v>111</v>
      </c>
      <c r="B16" s="86"/>
      <c r="C16" s="86">
        <v>55856</v>
      </c>
      <c r="D16" s="86">
        <v>50465</v>
      </c>
      <c r="E16" s="86">
        <v>51756.000000000015</v>
      </c>
      <c r="F16" s="86">
        <v>92416.000000000015</v>
      </c>
      <c r="G16" s="86">
        <v>80422</v>
      </c>
      <c r="H16" s="86">
        <v>120182</v>
      </c>
      <c r="I16" s="86">
        <v>123909.00000000003</v>
      </c>
      <c r="J16" s="86">
        <v>156824.99999999997</v>
      </c>
      <c r="K16" s="86">
        <v>167988.99999999997</v>
      </c>
      <c r="L16" s="86">
        <v>135452.99999999997</v>
      </c>
      <c r="M16" s="86">
        <v>74479.999999999985</v>
      </c>
      <c r="N16" s="86">
        <v>113552.30753047197</v>
      </c>
      <c r="O16" s="86">
        <v>71694</v>
      </c>
      <c r="P16" s="86">
        <v>144901.28903480477</v>
      </c>
      <c r="Q16" s="86">
        <v>88737.999999999971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466257.65217391297</v>
      </c>
      <c r="D17" s="88">
        <f t="shared" ref="D17:Q17" si="9">SUM(D18:D25)</f>
        <v>534328.69565217383</v>
      </c>
      <c r="E17" s="88">
        <f t="shared" si="9"/>
        <v>695271.86956521752</v>
      </c>
      <c r="F17" s="88">
        <f t="shared" si="9"/>
        <v>680956.52173913061</v>
      </c>
      <c r="G17" s="88">
        <f t="shared" si="9"/>
        <v>560267.84782608692</v>
      </c>
      <c r="H17" s="88">
        <f t="shared" si="9"/>
        <v>774742.97826086963</v>
      </c>
      <c r="I17" s="88">
        <f t="shared" si="9"/>
        <v>748135.71739130444</v>
      </c>
      <c r="J17" s="88">
        <f t="shared" si="9"/>
        <v>879732.06521739124</v>
      </c>
      <c r="K17" s="88">
        <f t="shared" si="9"/>
        <v>717419.2391304347</v>
      </c>
      <c r="L17" s="88">
        <f t="shared" si="9"/>
        <v>668058.78260869533</v>
      </c>
      <c r="M17" s="88">
        <f t="shared" si="9"/>
        <v>634095.21739130421</v>
      </c>
      <c r="N17" s="88">
        <f t="shared" si="9"/>
        <v>661515.13043478248</v>
      </c>
      <c r="O17" s="88">
        <f t="shared" si="9"/>
        <v>563838.95652173914</v>
      </c>
      <c r="P17" s="88">
        <f t="shared" si="9"/>
        <v>469391.80434782594</v>
      </c>
      <c r="Q17" s="88">
        <f t="shared" si="9"/>
        <v>466344.80434782582</v>
      </c>
    </row>
    <row r="18" spans="1:17" ht="12" customHeight="1" x14ac:dyDescent="0.25">
      <c r="A18" s="87" t="s">
        <v>58</v>
      </c>
      <c r="B18" s="86"/>
      <c r="C18" s="86">
        <v>6107.7025825636356</v>
      </c>
      <c r="D18" s="86">
        <v>5838.9068372991114</v>
      </c>
      <c r="E18" s="86">
        <v>1279.0232652055568</v>
      </c>
      <c r="F18" s="86">
        <v>12762.258356492888</v>
      </c>
      <c r="G18" s="86">
        <v>6635.7097667596045</v>
      </c>
      <c r="H18" s="86">
        <v>6150.0133609900386</v>
      </c>
      <c r="I18" s="86">
        <v>1422.7235330847541</v>
      </c>
      <c r="J18" s="86">
        <v>12798.206205481263</v>
      </c>
      <c r="K18" s="86">
        <v>3981.711055269277</v>
      </c>
      <c r="L18" s="86">
        <v>0</v>
      </c>
      <c r="M18" s="86">
        <v>1526.6554735628479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7292.9413806838975</v>
      </c>
      <c r="D19" s="86">
        <v>14451.706834709694</v>
      </c>
      <c r="E19" s="86">
        <v>0</v>
      </c>
      <c r="F19" s="86">
        <v>8219.5961602216012</v>
      </c>
      <c r="G19" s="86">
        <v>20686.129121142392</v>
      </c>
      <c r="H19" s="86">
        <v>31413.018595574496</v>
      </c>
      <c r="I19" s="86">
        <v>42410.159842388588</v>
      </c>
      <c r="J19" s="86">
        <v>58099.848386342812</v>
      </c>
      <c r="K19" s="86">
        <v>20616.239872745216</v>
      </c>
      <c r="L19" s="86">
        <v>28157.434884138427</v>
      </c>
      <c r="M19" s="86">
        <v>5086.011970965923</v>
      </c>
      <c r="N19" s="86">
        <v>41764.797007832502</v>
      </c>
      <c r="O19" s="86">
        <v>33314.678582011846</v>
      </c>
      <c r="P19" s="86">
        <v>28410.385287527912</v>
      </c>
      <c r="Q19" s="86">
        <v>8019.0192129670713</v>
      </c>
    </row>
    <row r="20" spans="1:17" ht="12" customHeight="1" x14ac:dyDescent="0.25">
      <c r="A20" s="87" t="s">
        <v>110</v>
      </c>
      <c r="B20" s="86"/>
      <c r="C20" s="86">
        <v>24073.400242850657</v>
      </c>
      <c r="D20" s="86">
        <v>50772.873685646045</v>
      </c>
      <c r="E20" s="86">
        <v>133562.07108106583</v>
      </c>
      <c r="F20" s="86">
        <v>136560.71197539294</v>
      </c>
      <c r="G20" s="86">
        <v>25483.81846950531</v>
      </c>
      <c r="H20" s="86">
        <v>0</v>
      </c>
      <c r="I20" s="86">
        <v>103201.43119497897</v>
      </c>
      <c r="J20" s="86">
        <v>117422.89237373904</v>
      </c>
      <c r="K20" s="86">
        <v>28827.418426010936</v>
      </c>
      <c r="L20" s="86">
        <v>27578.327315447506</v>
      </c>
      <c r="M20" s="86">
        <v>63041.266772518567</v>
      </c>
      <c r="N20" s="86">
        <v>38336.647992417245</v>
      </c>
      <c r="O20" s="86">
        <v>143220.72450945151</v>
      </c>
      <c r="P20" s="86">
        <v>72162.897766941576</v>
      </c>
      <c r="Q20" s="86">
        <v>238104.19958412353</v>
      </c>
    </row>
    <row r="21" spans="1:17" ht="12" customHeight="1" x14ac:dyDescent="0.25">
      <c r="A21" s="87" t="s">
        <v>109</v>
      </c>
      <c r="B21" s="86"/>
      <c r="C21" s="86">
        <v>126840.57551000681</v>
      </c>
      <c r="D21" s="86">
        <v>165851.5359514294</v>
      </c>
      <c r="E21" s="86">
        <v>222194.35241861048</v>
      </c>
      <c r="F21" s="86">
        <v>72499.1684536674</v>
      </c>
      <c r="G21" s="86">
        <v>102115.29444018574</v>
      </c>
      <c r="H21" s="86">
        <v>303716.43015576614</v>
      </c>
      <c r="I21" s="86">
        <v>180935.75538246069</v>
      </c>
      <c r="J21" s="86">
        <v>148383.09681251456</v>
      </c>
      <c r="K21" s="86">
        <v>84574.562249730137</v>
      </c>
      <c r="L21" s="86">
        <v>293905.7691840941</v>
      </c>
      <c r="M21" s="86">
        <v>0</v>
      </c>
      <c r="N21" s="86">
        <v>75552.608602698732</v>
      </c>
      <c r="O21" s="86">
        <v>0</v>
      </c>
      <c r="P21" s="86">
        <v>29745.361164656846</v>
      </c>
      <c r="Q21" s="86">
        <v>0</v>
      </c>
    </row>
    <row r="22" spans="1:17" ht="12" customHeight="1" x14ac:dyDescent="0.25">
      <c r="A22" s="87" t="s">
        <v>55</v>
      </c>
      <c r="B22" s="86"/>
      <c r="C22" s="86">
        <v>16338.370714480738</v>
      </c>
      <c r="D22" s="86">
        <v>40494.567863810829</v>
      </c>
      <c r="E22" s="86">
        <v>0</v>
      </c>
      <c r="F22" s="86">
        <v>40022.652267594225</v>
      </c>
      <c r="G22" s="86">
        <v>24705.724629029162</v>
      </c>
      <c r="H22" s="86">
        <v>46226.069358548324</v>
      </c>
      <c r="I22" s="86">
        <v>87059.737196388945</v>
      </c>
      <c r="J22" s="86">
        <v>114777.85486899501</v>
      </c>
      <c r="K22" s="86">
        <v>144366.68659261949</v>
      </c>
      <c r="L22" s="86">
        <v>45555.624177824786</v>
      </c>
      <c r="M22" s="86">
        <v>169860.24143675235</v>
      </c>
      <c r="N22" s="86">
        <v>121068.5172473204</v>
      </c>
      <c r="O22" s="86">
        <v>131199.16909940148</v>
      </c>
      <c r="P22" s="86">
        <v>63163.881461021978</v>
      </c>
      <c r="Q22" s="86">
        <v>24953.247888988033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</row>
    <row r="25" spans="1:17" ht="12" customHeight="1" x14ac:dyDescent="0.25">
      <c r="A25" s="51" t="s">
        <v>60</v>
      </c>
      <c r="B25" s="92"/>
      <c r="C25" s="92">
        <v>285604.66174332728</v>
      </c>
      <c r="D25" s="92">
        <v>256919.10447927876</v>
      </c>
      <c r="E25" s="92">
        <v>338236.42280033568</v>
      </c>
      <c r="F25" s="92">
        <v>410892.13452576147</v>
      </c>
      <c r="G25" s="92">
        <v>380641.17139946471</v>
      </c>
      <c r="H25" s="92">
        <v>387237.44678999064</v>
      </c>
      <c r="I25" s="92">
        <v>333105.91024200257</v>
      </c>
      <c r="J25" s="92">
        <v>428250.16657031851</v>
      </c>
      <c r="K25" s="92">
        <v>435052.62093405961</v>
      </c>
      <c r="L25" s="92">
        <v>272861.62704719056</v>
      </c>
      <c r="M25" s="92">
        <v>394581.04173750454</v>
      </c>
      <c r="N25" s="92">
        <v>384792.55958451354</v>
      </c>
      <c r="O25" s="92">
        <v>256104.38433087428</v>
      </c>
      <c r="P25" s="92">
        <v>275909.27866767766</v>
      </c>
      <c r="Q25" s="92">
        <v>195268.33766174721</v>
      </c>
    </row>
    <row r="26" spans="1:17" ht="12" customHeight="1" x14ac:dyDescent="0.25">
      <c r="A26" s="91" t="s">
        <v>59</v>
      </c>
      <c r="B26" s="90"/>
      <c r="C26" s="90">
        <v>44186.677809156987</v>
      </c>
      <c r="D26" s="90">
        <v>40448.096154114341</v>
      </c>
      <c r="E26" s="90">
        <v>49180.43850973418</v>
      </c>
      <c r="F26" s="90">
        <v>83832.968259039902</v>
      </c>
      <c r="G26" s="90">
        <v>70264.344536484743</v>
      </c>
      <c r="H26" s="90">
        <v>121077.32064005584</v>
      </c>
      <c r="I26" s="90">
        <v>232772.14159115645</v>
      </c>
      <c r="J26" s="90">
        <v>370878.13227846799</v>
      </c>
      <c r="K26" s="90">
        <v>338466.06463426253</v>
      </c>
      <c r="L26" s="90">
        <v>332110.63440536824</v>
      </c>
      <c r="M26" s="90">
        <v>317395.68541946495</v>
      </c>
      <c r="N26" s="90">
        <v>254624.99374377978</v>
      </c>
      <c r="O26" s="90">
        <v>236858.02128196188</v>
      </c>
      <c r="P26" s="90">
        <v>231552.66134832945</v>
      </c>
      <c r="Q26" s="90">
        <v>256574.69209128193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466257.65217391303</v>
      </c>
      <c r="D27" s="88">
        <f t="shared" ref="D27:Q27" si="11">SUM(D28:D32)</f>
        <v>534328.69565217383</v>
      </c>
      <c r="E27" s="88">
        <f t="shared" si="11"/>
        <v>695271.86956521752</v>
      </c>
      <c r="F27" s="88">
        <f t="shared" si="11"/>
        <v>680956.52173913061</v>
      </c>
      <c r="G27" s="88">
        <f t="shared" si="11"/>
        <v>560267.84782608692</v>
      </c>
      <c r="H27" s="88">
        <f t="shared" si="11"/>
        <v>774742.97826086963</v>
      </c>
      <c r="I27" s="88">
        <f t="shared" si="11"/>
        <v>748135.71739130467</v>
      </c>
      <c r="J27" s="88">
        <f t="shared" si="11"/>
        <v>879732.06521739135</v>
      </c>
      <c r="K27" s="88">
        <f t="shared" si="11"/>
        <v>717419.2391304347</v>
      </c>
      <c r="L27" s="88">
        <f t="shared" si="11"/>
        <v>668058.78260869544</v>
      </c>
      <c r="M27" s="88">
        <f t="shared" si="11"/>
        <v>634095.21739130421</v>
      </c>
      <c r="N27" s="88">
        <f t="shared" si="11"/>
        <v>661515.13043478236</v>
      </c>
      <c r="O27" s="88">
        <f t="shared" si="11"/>
        <v>563838.95652173914</v>
      </c>
      <c r="P27" s="88">
        <f t="shared" si="11"/>
        <v>469391.80434782599</v>
      </c>
      <c r="Q27" s="88">
        <f t="shared" si="11"/>
        <v>466344.80434782588</v>
      </c>
    </row>
    <row r="28" spans="1:17" ht="12" customHeight="1" x14ac:dyDescent="0.25">
      <c r="A28" s="87" t="s">
        <v>58</v>
      </c>
      <c r="B28" s="86"/>
      <c r="C28" s="86">
        <v>2829.1106114896165</v>
      </c>
      <c r="D28" s="86">
        <v>2764.4402650064958</v>
      </c>
      <c r="E28" s="86">
        <v>2864.6320490573303</v>
      </c>
      <c r="F28" s="86">
        <v>4268.1745376789131</v>
      </c>
      <c r="G28" s="86">
        <v>2287.7004790794417</v>
      </c>
      <c r="H28" s="86">
        <v>2679.5518002098174</v>
      </c>
      <c r="I28" s="86">
        <v>3158.2816441794839</v>
      </c>
      <c r="J28" s="86">
        <v>6857.6772736847506</v>
      </c>
      <c r="K28" s="86">
        <v>4650.7151720937027</v>
      </c>
      <c r="L28" s="86">
        <v>0</v>
      </c>
      <c r="M28" s="86">
        <v>236.51155142584275</v>
      </c>
      <c r="N28" s="86">
        <v>1216.3075304719773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0</v>
      </c>
      <c r="D29" s="86">
        <v>14451.706834709694</v>
      </c>
      <c r="E29" s="86">
        <v>0</v>
      </c>
      <c r="F29" s="86">
        <v>8219.5961602216012</v>
      </c>
      <c r="G29" s="86">
        <v>20686.129121142392</v>
      </c>
      <c r="H29" s="86">
        <v>0</v>
      </c>
      <c r="I29" s="86">
        <v>42410.159842388588</v>
      </c>
      <c r="J29" s="86">
        <v>58099.848386342812</v>
      </c>
      <c r="K29" s="86">
        <v>0</v>
      </c>
      <c r="L29" s="86">
        <v>0</v>
      </c>
      <c r="M29" s="86">
        <v>0</v>
      </c>
      <c r="N29" s="86">
        <v>0</v>
      </c>
      <c r="O29" s="86">
        <v>6585.5058626018281</v>
      </c>
      <c r="P29" s="86">
        <v>0</v>
      </c>
      <c r="Q29" s="86">
        <v>1113.6822279584817</v>
      </c>
    </row>
    <row r="30" spans="1:17" ht="12" customHeight="1" x14ac:dyDescent="0.25">
      <c r="A30" s="87" t="s">
        <v>109</v>
      </c>
      <c r="B30" s="86"/>
      <c r="C30" s="86">
        <v>95888.363394892323</v>
      </c>
      <c r="D30" s="86">
        <v>180132.59369256662</v>
      </c>
      <c r="E30" s="86">
        <v>221521.57248303265</v>
      </c>
      <c r="F30" s="86">
        <v>120123.36258350185</v>
      </c>
      <c r="G30" s="86">
        <v>102115.29444018574</v>
      </c>
      <c r="H30" s="86">
        <v>271183.747507338</v>
      </c>
      <c r="I30" s="86">
        <v>231746.02105422269</v>
      </c>
      <c r="J30" s="86">
        <v>187932.2862149759</v>
      </c>
      <c r="K30" s="86">
        <v>152419.73859783946</v>
      </c>
      <c r="L30" s="86">
        <v>293905.7691840941</v>
      </c>
      <c r="M30" s="86">
        <v>0</v>
      </c>
      <c r="N30" s="86">
        <v>225975.59347760081</v>
      </c>
      <c r="O30" s="86">
        <v>0</v>
      </c>
      <c r="P30" s="86">
        <v>44772.637893803003</v>
      </c>
      <c r="Q30" s="86">
        <v>0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40402.306963127754</v>
      </c>
      <c r="L31" s="86">
        <v>517.23894760334747</v>
      </c>
      <c r="M31" s="86">
        <v>105.32052428846524</v>
      </c>
      <c r="N31" s="86">
        <v>173.87282661251484</v>
      </c>
      <c r="O31" s="86">
        <v>123.05017123846179</v>
      </c>
      <c r="P31" s="86">
        <v>88.010031239030951</v>
      </c>
      <c r="Q31" s="86">
        <v>317.01590883037863</v>
      </c>
    </row>
    <row r="32" spans="1:17" ht="12" customHeight="1" x14ac:dyDescent="0.25">
      <c r="A32" s="49" t="s">
        <v>60</v>
      </c>
      <c r="B32" s="85"/>
      <c r="C32" s="85">
        <v>367540.17816753109</v>
      </c>
      <c r="D32" s="85">
        <v>336979.95485989098</v>
      </c>
      <c r="E32" s="85">
        <v>470885.66503312753</v>
      </c>
      <c r="F32" s="85">
        <v>548345.3884577282</v>
      </c>
      <c r="G32" s="85">
        <v>435178.72378567938</v>
      </c>
      <c r="H32" s="85">
        <v>500879.67895332177</v>
      </c>
      <c r="I32" s="85">
        <v>470821.25485051383</v>
      </c>
      <c r="J32" s="85">
        <v>626842.25334238785</v>
      </c>
      <c r="K32" s="85">
        <v>519946.47839737375</v>
      </c>
      <c r="L32" s="85">
        <v>373635.77447699802</v>
      </c>
      <c r="M32" s="85">
        <v>633753.38531558996</v>
      </c>
      <c r="N32" s="85">
        <v>434149.35660009709</v>
      </c>
      <c r="O32" s="85">
        <v>557130.40048789885</v>
      </c>
      <c r="P32" s="85">
        <v>424531.15642278397</v>
      </c>
      <c r="Q32" s="85">
        <v>464914.10621103703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289.04630568812507</v>
      </c>
      <c r="D3" s="100">
        <f t="shared" ref="D3:Q3" si="1">SUM(D4,D15,D17,D27)</f>
        <v>343.90723898939382</v>
      </c>
      <c r="E3" s="100">
        <f t="shared" si="1"/>
        <v>459.85324688170971</v>
      </c>
      <c r="F3" s="100">
        <f t="shared" si="1"/>
        <v>467.34248101964545</v>
      </c>
      <c r="G3" s="100">
        <f t="shared" si="1"/>
        <v>395.36452520046805</v>
      </c>
      <c r="H3" s="100">
        <f t="shared" si="1"/>
        <v>568.33414370541107</v>
      </c>
      <c r="I3" s="100">
        <f t="shared" si="1"/>
        <v>540.43678035213588</v>
      </c>
      <c r="J3" s="100">
        <f t="shared" si="1"/>
        <v>614.39048888243872</v>
      </c>
      <c r="K3" s="100">
        <f t="shared" si="1"/>
        <v>515.83517020368538</v>
      </c>
      <c r="L3" s="100">
        <f t="shared" si="1"/>
        <v>478.4615545290157</v>
      </c>
      <c r="M3" s="100">
        <f t="shared" si="1"/>
        <v>420.20342277453904</v>
      </c>
      <c r="N3" s="100">
        <f t="shared" si="1"/>
        <v>440.91362001470048</v>
      </c>
      <c r="O3" s="100">
        <f t="shared" si="1"/>
        <v>344.28262758859017</v>
      </c>
      <c r="P3" s="100">
        <f t="shared" si="1"/>
        <v>282.60015234972093</v>
      </c>
      <c r="Q3" s="100">
        <f t="shared" si="1"/>
        <v>269.31140368221503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169.52681961675222</v>
      </c>
      <c r="D4" s="96">
        <f t="shared" ref="D4:Q4" si="3">SUM(D5:D14)</f>
        <v>204.9167659240245</v>
      </c>
      <c r="E4" s="96">
        <f t="shared" si="3"/>
        <v>282.67448903456949</v>
      </c>
      <c r="F4" s="96">
        <f t="shared" si="3"/>
        <v>293.88919383651853</v>
      </c>
      <c r="G4" s="96">
        <f t="shared" si="3"/>
        <v>252.61510383767973</v>
      </c>
      <c r="H4" s="96">
        <f t="shared" si="3"/>
        <v>358.81541648333177</v>
      </c>
      <c r="I4" s="96">
        <f t="shared" si="3"/>
        <v>341.28170358698361</v>
      </c>
      <c r="J4" s="96">
        <f t="shared" si="3"/>
        <v>388.17595461637433</v>
      </c>
      <c r="K4" s="96">
        <f t="shared" si="3"/>
        <v>330.87446556539504</v>
      </c>
      <c r="L4" s="96">
        <f t="shared" si="3"/>
        <v>301.66351305908358</v>
      </c>
      <c r="M4" s="96">
        <f t="shared" si="3"/>
        <v>261.71476979158615</v>
      </c>
      <c r="N4" s="96">
        <f t="shared" si="3"/>
        <v>267.83609603218974</v>
      </c>
      <c r="O4" s="96">
        <f t="shared" si="3"/>
        <v>209.27388357948917</v>
      </c>
      <c r="P4" s="96">
        <f t="shared" si="3"/>
        <v>165.29907652719024</v>
      </c>
      <c r="Q4" s="96">
        <f t="shared" si="3"/>
        <v>161.15447035330723</v>
      </c>
    </row>
    <row r="5" spans="1:17" ht="12" customHeight="1" x14ac:dyDescent="0.25">
      <c r="A5" s="87" t="s">
        <v>58</v>
      </c>
      <c r="B5" s="95"/>
      <c r="C5" s="95">
        <v>11.921658925544993</v>
      </c>
      <c r="D5" s="95">
        <v>4.4840948270155438</v>
      </c>
      <c r="E5" s="95">
        <v>4.3255667925588508</v>
      </c>
      <c r="F5" s="95">
        <v>11.317156009852036</v>
      </c>
      <c r="G5" s="95">
        <v>5.5267581103633816</v>
      </c>
      <c r="H5" s="95">
        <v>5.3285377349613237</v>
      </c>
      <c r="I5" s="95">
        <v>5.6498787177467973</v>
      </c>
      <c r="J5" s="95">
        <v>9.0802212069879467</v>
      </c>
      <c r="K5" s="95">
        <v>7.7591788935524963</v>
      </c>
      <c r="L5" s="95">
        <v>0</v>
      </c>
      <c r="M5" s="95">
        <v>3.5682351317654666</v>
      </c>
      <c r="N5" s="95">
        <v>0.54536402308848853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2.6101027110514119</v>
      </c>
      <c r="D6" s="95">
        <v>5.3593203109235521</v>
      </c>
      <c r="E6" s="95">
        <v>0</v>
      </c>
      <c r="F6" s="95">
        <v>3.5196814793518802</v>
      </c>
      <c r="G6" s="95">
        <v>9.1953129432023495</v>
      </c>
      <c r="H6" s="95">
        <v>14.10418548287165</v>
      </c>
      <c r="I6" s="95">
        <v>18.821733219521569</v>
      </c>
      <c r="J6" s="95">
        <v>24.522685593133623</v>
      </c>
      <c r="K6" s="95">
        <v>12.518858326156014</v>
      </c>
      <c r="L6" s="95">
        <v>12.629127725199243</v>
      </c>
      <c r="M6" s="95">
        <v>15.074528204903061</v>
      </c>
      <c r="N6" s="95">
        <v>16.057888444410626</v>
      </c>
      <c r="O6" s="95">
        <v>12.05150990831353</v>
      </c>
      <c r="P6" s="95">
        <v>10.106891943698905</v>
      </c>
      <c r="Q6" s="95">
        <v>2.8981811707472334</v>
      </c>
    </row>
    <row r="7" spans="1:17" ht="12" customHeight="1" x14ac:dyDescent="0.25">
      <c r="A7" s="87" t="s">
        <v>110</v>
      </c>
      <c r="B7" s="95"/>
      <c r="C7" s="95">
        <v>13.514429399136096</v>
      </c>
      <c r="D7" s="95">
        <v>42.846082278331423</v>
      </c>
      <c r="E7" s="95">
        <v>57.828039458575695</v>
      </c>
      <c r="F7" s="95">
        <v>65.280829996890176</v>
      </c>
      <c r="G7" s="95">
        <v>63.488877715698145</v>
      </c>
      <c r="H7" s="95">
        <v>0</v>
      </c>
      <c r="I7" s="95">
        <v>54.164918536886461</v>
      </c>
      <c r="J7" s="95">
        <v>71.530643143784118</v>
      </c>
      <c r="K7" s="95">
        <v>12.514670383136959</v>
      </c>
      <c r="L7" s="95">
        <v>33.532173978944542</v>
      </c>
      <c r="M7" s="95">
        <v>38.200727125449298</v>
      </c>
      <c r="N7" s="95">
        <v>25.789926804326818</v>
      </c>
      <c r="O7" s="95">
        <v>92.554280707564288</v>
      </c>
      <c r="P7" s="95">
        <v>57.97455292083724</v>
      </c>
      <c r="Q7" s="95">
        <v>141.27449359267291</v>
      </c>
    </row>
    <row r="8" spans="1:17" ht="12" customHeight="1" x14ac:dyDescent="0.25">
      <c r="A8" s="87" t="s">
        <v>109</v>
      </c>
      <c r="B8" s="95"/>
      <c r="C8" s="95">
        <v>76.768845246725348</v>
      </c>
      <c r="D8" s="95">
        <v>72.963116748368606</v>
      </c>
      <c r="E8" s="95">
        <v>149.87216047390737</v>
      </c>
      <c r="F8" s="95">
        <v>113.85404224157843</v>
      </c>
      <c r="G8" s="95">
        <v>44.213523169570188</v>
      </c>
      <c r="H8" s="95">
        <v>181.43784759587487</v>
      </c>
      <c r="I8" s="95">
        <v>104.1534121517104</v>
      </c>
      <c r="J8" s="95">
        <v>88.858808217819899</v>
      </c>
      <c r="K8" s="95">
        <v>65.709521947002997</v>
      </c>
      <c r="L8" s="95">
        <v>135.20209510064902</v>
      </c>
      <c r="M8" s="95">
        <v>0</v>
      </c>
      <c r="N8" s="95">
        <v>98.296789107388292</v>
      </c>
      <c r="O8" s="95">
        <v>0</v>
      </c>
      <c r="P8" s="95">
        <v>14.880580424031923</v>
      </c>
      <c r="Q8" s="95">
        <v>0</v>
      </c>
    </row>
    <row r="9" spans="1:17" ht="12" customHeight="1" x14ac:dyDescent="0.25">
      <c r="A9" s="87" t="s">
        <v>55</v>
      </c>
      <c r="B9" s="95"/>
      <c r="C9" s="95">
        <v>7.2308487356388662</v>
      </c>
      <c r="D9" s="95">
        <v>24.95805737961739</v>
      </c>
      <c r="E9" s="95">
        <v>0</v>
      </c>
      <c r="F9" s="95">
        <v>35.655408659073927</v>
      </c>
      <c r="G9" s="95">
        <v>57.077330895710581</v>
      </c>
      <c r="H9" s="95">
        <v>74.889547884388946</v>
      </c>
      <c r="I9" s="95">
        <v>95.206935341297637</v>
      </c>
      <c r="J9" s="95">
        <v>150.76538771682479</v>
      </c>
      <c r="K9" s="95">
        <v>187.74014094401096</v>
      </c>
      <c r="L9" s="95">
        <v>77.356998812516323</v>
      </c>
      <c r="M9" s="95">
        <v>172.7843673510132</v>
      </c>
      <c r="N9" s="95">
        <v>111.22916313593797</v>
      </c>
      <c r="O9" s="95">
        <v>91.647967150193153</v>
      </c>
      <c r="P9" s="95">
        <v>72.87347052892207</v>
      </c>
      <c r="Q9" s="95">
        <v>10.637284400007784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0.97833286334740777</v>
      </c>
      <c r="H10" s="95">
        <v>0.37803499736303386</v>
      </c>
      <c r="I10" s="95">
        <v>0.83241307324549307</v>
      </c>
      <c r="J10" s="95">
        <v>1.1585895552145526</v>
      </c>
      <c r="K10" s="95">
        <v>1.2426562757919748</v>
      </c>
      <c r="L10" s="95">
        <v>0.47339403928649082</v>
      </c>
      <c r="M10" s="95">
        <v>1.0638143178157609</v>
      </c>
      <c r="N10" s="95">
        <v>0.57000163180714636</v>
      </c>
      <c r="O10" s="95">
        <v>0.45582945585543805</v>
      </c>
      <c r="P10" s="95">
        <v>0.22715841111660512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11.005188358823567</v>
      </c>
      <c r="D12" s="95">
        <v>5.6167139564228838</v>
      </c>
      <c r="E12" s="95">
        <v>9.1887194988722687</v>
      </c>
      <c r="F12" s="95">
        <v>11.579916385598967</v>
      </c>
      <c r="G12" s="95">
        <v>14.924755443763649</v>
      </c>
      <c r="H12" s="95">
        <v>15.134851217737909</v>
      </c>
      <c r="I12" s="95">
        <v>13.530226456853343</v>
      </c>
      <c r="J12" s="95">
        <v>7.2463355565432304</v>
      </c>
      <c r="K12" s="95">
        <v>5.5006326270559569</v>
      </c>
      <c r="L12" s="95">
        <v>13.640991769765028</v>
      </c>
      <c r="M12" s="95">
        <v>11.396811286995471</v>
      </c>
      <c r="N12" s="95">
        <v>2.9638208537782846</v>
      </c>
      <c r="O12" s="95">
        <v>4.5567747445543718</v>
      </c>
      <c r="P12" s="95">
        <v>5.4384822525479315</v>
      </c>
      <c r="Q12" s="95">
        <v>5.0142490405509541</v>
      </c>
    </row>
    <row r="13" spans="1:17" ht="12" customHeight="1" x14ac:dyDescent="0.25">
      <c r="A13" s="51" t="s">
        <v>114</v>
      </c>
      <c r="B13" s="22"/>
      <c r="C13" s="22">
        <v>43.337187689754096</v>
      </c>
      <c r="D13" s="22">
        <v>46.100998726234188</v>
      </c>
      <c r="E13" s="22">
        <v>58.585980532659136</v>
      </c>
      <c r="F13" s="22">
        <v>50.256843136108742</v>
      </c>
      <c r="G13" s="22">
        <v>55.031483730164787</v>
      </c>
      <c r="H13" s="22">
        <v>60.646253864412813</v>
      </c>
      <c r="I13" s="22">
        <v>44.20959305673</v>
      </c>
      <c r="J13" s="22">
        <v>30.359692565010036</v>
      </c>
      <c r="K13" s="22">
        <v>36.813548461342705</v>
      </c>
      <c r="L13" s="22">
        <v>23.406301625071997</v>
      </c>
      <c r="M13" s="22">
        <v>16.237331107058932</v>
      </c>
      <c r="N13" s="22">
        <v>7.1703417951465926</v>
      </c>
      <c r="O13" s="22">
        <v>7.0717078677061425</v>
      </c>
      <c r="P13" s="22">
        <v>1.5823885488156559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3.1385585500778541</v>
      </c>
      <c r="D14" s="98">
        <v>2.5883816971109241</v>
      </c>
      <c r="E14" s="98">
        <v>2.8740222779961631</v>
      </c>
      <c r="F14" s="98">
        <v>2.4253159280643004</v>
      </c>
      <c r="G14" s="98">
        <v>2.1787289658592153</v>
      </c>
      <c r="H14" s="98">
        <v>6.8961577057212367</v>
      </c>
      <c r="I14" s="98">
        <v>4.7125930329919141</v>
      </c>
      <c r="J14" s="98">
        <v>4.6535910610560753</v>
      </c>
      <c r="K14" s="98">
        <v>1.0752577073449512</v>
      </c>
      <c r="L14" s="98">
        <v>5.4224300076509051</v>
      </c>
      <c r="M14" s="98">
        <v>3.3889552665849512</v>
      </c>
      <c r="N14" s="98">
        <v>5.2128002363054771</v>
      </c>
      <c r="O14" s="98">
        <v>0.93581374530223471</v>
      </c>
      <c r="P14" s="98">
        <v>2.2155514972198764</v>
      </c>
      <c r="Q14" s="98">
        <v>1.3302621493283595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5.7751168731395621</v>
      </c>
      <c r="D15" s="96">
        <f t="shared" si="4"/>
        <v>4.9824670787089991</v>
      </c>
      <c r="E15" s="96">
        <f t="shared" si="4"/>
        <v>4.9632370643440682</v>
      </c>
      <c r="F15" s="96">
        <f t="shared" si="4"/>
        <v>8.4755083585778195</v>
      </c>
      <c r="G15" s="96">
        <f t="shared" si="4"/>
        <v>7.177957120741814</v>
      </c>
      <c r="H15" s="96">
        <f t="shared" si="4"/>
        <v>10.452129320942271</v>
      </c>
      <c r="I15" s="96">
        <f t="shared" si="4"/>
        <v>11.183044571323983</v>
      </c>
      <c r="J15" s="96">
        <f t="shared" si="4"/>
        <v>13.423906134210487</v>
      </c>
      <c r="K15" s="96">
        <f t="shared" si="4"/>
        <v>14.460172509917506</v>
      </c>
      <c r="L15" s="96">
        <f t="shared" si="4"/>
        <v>11.059128129501044</v>
      </c>
      <c r="M15" s="96">
        <f t="shared" si="4"/>
        <v>5.8679107787011429</v>
      </c>
      <c r="N15" s="96">
        <f t="shared" si="4"/>
        <v>8.3908105143224248</v>
      </c>
      <c r="O15" s="96">
        <f t="shared" si="4"/>
        <v>4.9864935736539984</v>
      </c>
      <c r="P15" s="96">
        <f t="shared" si="4"/>
        <v>9.6182317889070816</v>
      </c>
      <c r="Q15" s="96">
        <f t="shared" si="4"/>
        <v>5.6288625803136156</v>
      </c>
    </row>
    <row r="16" spans="1:17" ht="12" customHeight="1" x14ac:dyDescent="0.25">
      <c r="A16" s="87" t="s">
        <v>111</v>
      </c>
      <c r="B16" s="97"/>
      <c r="C16" s="97">
        <v>5.7751168731395621</v>
      </c>
      <c r="D16" s="97">
        <v>4.9824670787089991</v>
      </c>
      <c r="E16" s="97">
        <v>4.9632370643440682</v>
      </c>
      <c r="F16" s="97">
        <v>8.4755083585778195</v>
      </c>
      <c r="G16" s="97">
        <v>7.177957120741814</v>
      </c>
      <c r="H16" s="97">
        <v>10.452129320942271</v>
      </c>
      <c r="I16" s="97">
        <v>11.183044571323983</v>
      </c>
      <c r="J16" s="97">
        <v>13.423906134210487</v>
      </c>
      <c r="K16" s="97">
        <v>14.460172509917506</v>
      </c>
      <c r="L16" s="97">
        <v>11.059128129501044</v>
      </c>
      <c r="M16" s="97">
        <v>5.8679107787011429</v>
      </c>
      <c r="N16" s="97">
        <v>8.3908105143224248</v>
      </c>
      <c r="O16" s="97">
        <v>4.9864935736539984</v>
      </c>
      <c r="P16" s="97">
        <v>9.6182317889070816</v>
      </c>
      <c r="Q16" s="97">
        <v>5.6288625803136156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77.750809276167089</v>
      </c>
      <c r="D17" s="96">
        <f t="shared" ref="D17:Q17" si="6">SUM(D18:D26)</f>
        <v>90.300516436473998</v>
      </c>
      <c r="E17" s="96">
        <f t="shared" si="6"/>
        <v>116.27880734997461</v>
      </c>
      <c r="F17" s="96">
        <f t="shared" si="6"/>
        <v>114.15598922136178</v>
      </c>
      <c r="G17" s="96">
        <f t="shared" si="6"/>
        <v>92.397262800604196</v>
      </c>
      <c r="H17" s="96">
        <f t="shared" si="6"/>
        <v>132.6066816094305</v>
      </c>
      <c r="I17" s="96">
        <f t="shared" si="6"/>
        <v>123.24788353163412</v>
      </c>
      <c r="J17" s="96">
        <f t="shared" si="6"/>
        <v>139.80641778189315</v>
      </c>
      <c r="K17" s="96">
        <f t="shared" si="6"/>
        <v>110.23284083259394</v>
      </c>
      <c r="L17" s="96">
        <f t="shared" si="6"/>
        <v>105.19992813185364</v>
      </c>
      <c r="M17" s="96">
        <f t="shared" si="6"/>
        <v>104.86412113511381</v>
      </c>
      <c r="N17" s="96">
        <f t="shared" si="6"/>
        <v>107.15139613380782</v>
      </c>
      <c r="O17" s="96">
        <f t="shared" si="6"/>
        <v>90.888355903821321</v>
      </c>
      <c r="P17" s="96">
        <f t="shared" si="6"/>
        <v>72.582440074468195</v>
      </c>
      <c r="Q17" s="96">
        <f t="shared" si="6"/>
        <v>70.659721516623875</v>
      </c>
    </row>
    <row r="18" spans="1:17" ht="12" customHeight="1" x14ac:dyDescent="0.25">
      <c r="A18" s="87" t="s">
        <v>58</v>
      </c>
      <c r="B18" s="95"/>
      <c r="C18" s="95">
        <v>1.4452793366138159</v>
      </c>
      <c r="D18" s="95">
        <v>1.3943413255076409</v>
      </c>
      <c r="E18" s="95">
        <v>0.30364726534514241</v>
      </c>
      <c r="F18" s="95">
        <v>3.0675393249668725</v>
      </c>
      <c r="G18" s="95">
        <v>1.5956921441236294</v>
      </c>
      <c r="H18" s="95">
        <v>1.4667331705034836</v>
      </c>
      <c r="I18" s="95">
        <v>0.33707575076961954</v>
      </c>
      <c r="J18" s="95">
        <v>3.0240458831944039</v>
      </c>
      <c r="K18" s="95">
        <v>0.99166072260062954</v>
      </c>
      <c r="L18" s="95">
        <v>0</v>
      </c>
      <c r="M18" s="95">
        <v>0.36047576281576332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1.1354752265623724</v>
      </c>
      <c r="D19" s="95">
        <v>2.4380401966031129</v>
      </c>
      <c r="E19" s="95">
        <v>0</v>
      </c>
      <c r="F19" s="95">
        <v>1.2258775096776966</v>
      </c>
      <c r="G19" s="95">
        <v>3.3156336740727936</v>
      </c>
      <c r="H19" s="95">
        <v>4.8508120300779547</v>
      </c>
      <c r="I19" s="95">
        <v>6.158189236067968</v>
      </c>
      <c r="J19" s="95">
        <v>7.9835395269099694</v>
      </c>
      <c r="K19" s="95">
        <v>2.1510311341139272</v>
      </c>
      <c r="L19" s="95">
        <v>3.4685626397598708</v>
      </c>
      <c r="M19" s="95">
        <v>0.34873862894861213</v>
      </c>
      <c r="N19" s="95">
        <v>5.9998174343536173</v>
      </c>
      <c r="O19" s="95">
        <v>4.6532827454684753</v>
      </c>
      <c r="P19" s="95">
        <v>3.8988450803142989</v>
      </c>
      <c r="Q19" s="95">
        <v>0.70416520598350463</v>
      </c>
    </row>
    <row r="20" spans="1:17" ht="12" customHeight="1" x14ac:dyDescent="0.25">
      <c r="A20" s="87" t="s">
        <v>110</v>
      </c>
      <c r="B20" s="95"/>
      <c r="C20" s="95">
        <v>3.8334951023613448</v>
      </c>
      <c r="D20" s="95">
        <v>8.7996694519916741</v>
      </c>
      <c r="E20" s="95">
        <v>23.189028247693781</v>
      </c>
      <c r="F20" s="95">
        <v>22.676434140887739</v>
      </c>
      <c r="G20" s="95">
        <v>3.8291003824275656</v>
      </c>
      <c r="H20" s="95">
        <v>0</v>
      </c>
      <c r="I20" s="95">
        <v>14.1872437218359</v>
      </c>
      <c r="J20" s="95">
        <v>13.989539286929359</v>
      </c>
      <c r="K20" s="95">
        <v>2.0128105690046523</v>
      </c>
      <c r="L20" s="95">
        <v>1.9289077319554704</v>
      </c>
      <c r="M20" s="95">
        <v>7.3343628150006737</v>
      </c>
      <c r="N20" s="95">
        <v>5.3849170506947059</v>
      </c>
      <c r="O20" s="95">
        <v>18.195646518869445</v>
      </c>
      <c r="P20" s="95">
        <v>8.2343104340249287</v>
      </c>
      <c r="Q20" s="95">
        <v>26.215216613952204</v>
      </c>
    </row>
    <row r="21" spans="1:17" ht="12" customHeight="1" x14ac:dyDescent="0.25">
      <c r="A21" s="87" t="s">
        <v>109</v>
      </c>
      <c r="B21" s="95"/>
      <c r="C21" s="95">
        <v>20.373101282103004</v>
      </c>
      <c r="D21" s="95">
        <v>27.441633314682978</v>
      </c>
      <c r="E21" s="95">
        <v>37.469081790130126</v>
      </c>
      <c r="F21" s="95">
        <v>10.858012415104614</v>
      </c>
      <c r="G21" s="95">
        <v>15.785087766166967</v>
      </c>
      <c r="H21" s="95">
        <v>46.981940975723077</v>
      </c>
      <c r="I21" s="95">
        <v>22.905719663122863</v>
      </c>
      <c r="J21" s="95">
        <v>13.058423198656625</v>
      </c>
      <c r="K21" s="95">
        <v>5.5428165295964318</v>
      </c>
      <c r="L21" s="95">
        <v>33.803068647488374</v>
      </c>
      <c r="M21" s="95">
        <v>0</v>
      </c>
      <c r="N21" s="95">
        <v>8.3516214650484297</v>
      </c>
      <c r="O21" s="95">
        <v>0</v>
      </c>
      <c r="P21" s="95">
        <v>1.9369058233559426</v>
      </c>
      <c r="Q21" s="95">
        <v>0</v>
      </c>
    </row>
    <row r="22" spans="1:17" ht="12" customHeight="1" x14ac:dyDescent="0.25">
      <c r="A22" s="87" t="s">
        <v>55</v>
      </c>
      <c r="B22" s="95"/>
      <c r="C22" s="95">
        <v>2.9672046480574563</v>
      </c>
      <c r="D22" s="95">
        <v>8.0187168095445038</v>
      </c>
      <c r="E22" s="95">
        <v>0</v>
      </c>
      <c r="F22" s="95">
        <v>7.5190681248500519</v>
      </c>
      <c r="G22" s="95">
        <v>4.5576759967446003</v>
      </c>
      <c r="H22" s="95">
        <v>8.2187610876285468</v>
      </c>
      <c r="I22" s="95">
        <v>14.723614652815559</v>
      </c>
      <c r="J22" s="95">
        <v>17.874509073061905</v>
      </c>
      <c r="K22" s="95">
        <v>23.162087648612353</v>
      </c>
      <c r="L22" s="95">
        <v>4.9344888473377333</v>
      </c>
      <c r="M22" s="95">
        <v>26.069278870348764</v>
      </c>
      <c r="N22" s="95">
        <v>18.612140425664084</v>
      </c>
      <c r="O22" s="95">
        <v>18.515902953020767</v>
      </c>
      <c r="P22" s="95">
        <v>6.723074762299853</v>
      </c>
      <c r="Q22" s="95">
        <v>1.9968124960288749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45.299680772216696</v>
      </c>
      <c r="D25" s="22">
        <v>39.698616153887912</v>
      </c>
      <c r="E25" s="22">
        <v>52.203688190705769</v>
      </c>
      <c r="F25" s="22">
        <v>63.409935701385166</v>
      </c>
      <c r="G25" s="22">
        <v>58.747093196466132</v>
      </c>
      <c r="H25" s="22">
        <v>63.123125889127593</v>
      </c>
      <c r="I25" s="22">
        <v>49.467735044312121</v>
      </c>
      <c r="J25" s="22">
        <v>58.979567155958634</v>
      </c>
      <c r="K25" s="22">
        <v>53.372944130834433</v>
      </c>
      <c r="L25" s="22">
        <v>38.260493438700642</v>
      </c>
      <c r="M25" s="22">
        <v>48.761732073556423</v>
      </c>
      <c r="N25" s="22">
        <v>51.190539183507568</v>
      </c>
      <c r="O25" s="22">
        <v>33.129787466390653</v>
      </c>
      <c r="P25" s="22">
        <v>35.722523932480115</v>
      </c>
      <c r="Q25" s="22">
        <v>24.062636579325584</v>
      </c>
    </row>
    <row r="26" spans="1:17" ht="12" customHeight="1" x14ac:dyDescent="0.25">
      <c r="A26" s="49" t="s">
        <v>59</v>
      </c>
      <c r="B26" s="18"/>
      <c r="C26" s="18">
        <v>2.6965729082524095</v>
      </c>
      <c r="D26" s="18">
        <v>2.5094991842561836</v>
      </c>
      <c r="E26" s="18">
        <v>3.1133618560997931</v>
      </c>
      <c r="F26" s="18">
        <v>5.3991220044896338</v>
      </c>
      <c r="G26" s="18">
        <v>4.5669796406025114</v>
      </c>
      <c r="H26" s="18">
        <v>7.9653084563698435</v>
      </c>
      <c r="I26" s="18">
        <v>15.468305462710097</v>
      </c>
      <c r="J26" s="18">
        <v>24.896793657182233</v>
      </c>
      <c r="K26" s="18">
        <v>22.999490097831494</v>
      </c>
      <c r="L26" s="18">
        <v>22.804406826611551</v>
      </c>
      <c r="M26" s="18">
        <v>21.989532984443564</v>
      </c>
      <c r="N26" s="18">
        <v>17.61236057453943</v>
      </c>
      <c r="O26" s="18">
        <v>16.39373622007199</v>
      </c>
      <c r="P26" s="18">
        <v>16.066780041993063</v>
      </c>
      <c r="Q26" s="18">
        <v>17.680890621333702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35.993559922066211</v>
      </c>
      <c r="D27" s="96">
        <f t="shared" ref="D27:Q27" si="8">SUM(D28:D32)</f>
        <v>43.70748955018631</v>
      </c>
      <c r="E27" s="96">
        <f t="shared" si="8"/>
        <v>55.936713432821556</v>
      </c>
      <c r="F27" s="96">
        <f t="shared" si="8"/>
        <v>50.821789603187291</v>
      </c>
      <c r="G27" s="96">
        <f t="shared" si="8"/>
        <v>43.174201441442307</v>
      </c>
      <c r="H27" s="96">
        <f t="shared" si="8"/>
        <v>66.459916291706492</v>
      </c>
      <c r="I27" s="96">
        <f t="shared" si="8"/>
        <v>64.724148662194139</v>
      </c>
      <c r="J27" s="96">
        <f t="shared" si="8"/>
        <v>72.984210349960762</v>
      </c>
      <c r="K27" s="96">
        <f t="shared" si="8"/>
        <v>60.267691295778903</v>
      </c>
      <c r="L27" s="96">
        <f t="shared" si="8"/>
        <v>60.538985208577394</v>
      </c>
      <c r="M27" s="96">
        <f t="shared" si="8"/>
        <v>47.756621069137964</v>
      </c>
      <c r="N27" s="96">
        <f t="shared" si="8"/>
        <v>57.535317334380508</v>
      </c>
      <c r="O27" s="96">
        <f t="shared" si="8"/>
        <v>39.133894531625685</v>
      </c>
      <c r="P27" s="96">
        <f t="shared" si="8"/>
        <v>35.100403959155408</v>
      </c>
      <c r="Q27" s="96">
        <f t="shared" si="8"/>
        <v>31.868349231970289</v>
      </c>
    </row>
    <row r="28" spans="1:17" ht="12" customHeight="1" x14ac:dyDescent="0.25">
      <c r="A28" s="87" t="s">
        <v>58</v>
      </c>
      <c r="B28" s="95"/>
      <c r="C28" s="95">
        <v>0.43129440675488562</v>
      </c>
      <c r="D28" s="95">
        <v>0.43362353404605797</v>
      </c>
      <c r="E28" s="95">
        <v>0.39166152503200269</v>
      </c>
      <c r="F28" s="95">
        <v>0.6550473066560013</v>
      </c>
      <c r="G28" s="95">
        <v>0.36703092115369884</v>
      </c>
      <c r="H28" s="95">
        <v>0.39230894343925915</v>
      </c>
      <c r="I28" s="95">
        <v>0.46702238472922836</v>
      </c>
      <c r="J28" s="95">
        <v>1.0636246352481211</v>
      </c>
      <c r="K28" s="95">
        <v>0.73511537400874782</v>
      </c>
      <c r="L28" s="95">
        <v>0</v>
      </c>
      <c r="M28" s="95">
        <v>3.7024248476927021E-2</v>
      </c>
      <c r="N28" s="95">
        <v>0.19166574290332472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1.669457629292749</v>
      </c>
      <c r="E29" s="95">
        <v>0</v>
      </c>
      <c r="F29" s="95">
        <v>0.95190270896382256</v>
      </c>
      <c r="G29" s="95">
        <v>2.4019049809839315</v>
      </c>
      <c r="H29" s="95">
        <v>0</v>
      </c>
      <c r="I29" s="95">
        <v>4.9826104099823736</v>
      </c>
      <c r="J29" s="95">
        <v>7.2821224331489836</v>
      </c>
      <c r="K29" s="95">
        <v>0</v>
      </c>
      <c r="L29" s="95">
        <v>0</v>
      </c>
      <c r="M29" s="95">
        <v>0</v>
      </c>
      <c r="N29" s="95">
        <v>0</v>
      </c>
      <c r="O29" s="95">
        <v>0.80389633479007361</v>
      </c>
      <c r="P29" s="95">
        <v>0</v>
      </c>
      <c r="Q29" s="95">
        <v>0.13291049583201378</v>
      </c>
    </row>
    <row r="30" spans="1:17" ht="12" customHeight="1" x14ac:dyDescent="0.25">
      <c r="A30" s="87" t="s">
        <v>109</v>
      </c>
      <c r="B30" s="95"/>
      <c r="C30" s="95">
        <v>10.154702573520211</v>
      </c>
      <c r="D30" s="95">
        <v>19.365330131174201</v>
      </c>
      <c r="E30" s="95">
        <v>24.277388463015171</v>
      </c>
      <c r="F30" s="95">
        <v>13.053286073385422</v>
      </c>
      <c r="G30" s="95">
        <v>11.110964651308441</v>
      </c>
      <c r="H30" s="95">
        <v>29.906874622016648</v>
      </c>
      <c r="I30" s="95">
        <v>25.695417344012405</v>
      </c>
      <c r="J30" s="95">
        <v>20.80516061821729</v>
      </c>
      <c r="K30" s="95">
        <v>17.10401614377945</v>
      </c>
      <c r="L30" s="95">
        <v>32.768124236707493</v>
      </c>
      <c r="M30" s="95">
        <v>0</v>
      </c>
      <c r="N30" s="95">
        <v>25.89253452038956</v>
      </c>
      <c r="O30" s="95">
        <v>0</v>
      </c>
      <c r="P30" s="95">
        <v>4.9990996345607153</v>
      </c>
      <c r="Q30" s="95">
        <v>0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6.6893156396275826</v>
      </c>
      <c r="L31" s="95">
        <v>8.3877219145952961E-2</v>
      </c>
      <c r="M31" s="95">
        <v>1.6970433892119018E-2</v>
      </c>
      <c r="N31" s="95">
        <v>2.7825070735803665E-2</v>
      </c>
      <c r="O31" s="95">
        <v>1.9595970374497253E-2</v>
      </c>
      <c r="P31" s="95">
        <v>1.3938229942250694E-2</v>
      </c>
      <c r="Q31" s="95">
        <v>4.9525340180671298E-2</v>
      </c>
    </row>
    <row r="32" spans="1:17" ht="12" customHeight="1" x14ac:dyDescent="0.25">
      <c r="A32" s="49" t="s">
        <v>60</v>
      </c>
      <c r="B32" s="18"/>
      <c r="C32" s="18">
        <v>25.407562941791117</v>
      </c>
      <c r="D32" s="18">
        <v>22.239078255673299</v>
      </c>
      <c r="E32" s="18">
        <v>31.267663444774382</v>
      </c>
      <c r="F32" s="18">
        <v>36.161553514182046</v>
      </c>
      <c r="G32" s="18">
        <v>29.29430088799624</v>
      </c>
      <c r="H32" s="18">
        <v>36.160732726250586</v>
      </c>
      <c r="I32" s="18">
        <v>33.579098523470137</v>
      </c>
      <c r="J32" s="18">
        <v>43.833302663346359</v>
      </c>
      <c r="K32" s="18">
        <v>35.739244138363127</v>
      </c>
      <c r="L32" s="18">
        <v>27.686983752723947</v>
      </c>
      <c r="M32" s="18">
        <v>47.70262638676892</v>
      </c>
      <c r="N32" s="18">
        <v>31.423292000351822</v>
      </c>
      <c r="O32" s="18">
        <v>38.310402226461115</v>
      </c>
      <c r="P32" s="18">
        <v>30.087366094652442</v>
      </c>
      <c r="Q32" s="18">
        <v>31.685913395957602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199.76864722996876</v>
      </c>
      <c r="D3" s="100">
        <f t="shared" ref="D3:Q3" si="1">SUM(D4,D15,D17,D27)</f>
        <v>225.32667979405147</v>
      </c>
      <c r="E3" s="100">
        <f t="shared" si="1"/>
        <v>308.5914383956636</v>
      </c>
      <c r="F3" s="100">
        <f t="shared" si="1"/>
        <v>318.07389293749475</v>
      </c>
      <c r="G3" s="100">
        <f t="shared" si="1"/>
        <v>274.1507902224414</v>
      </c>
      <c r="H3" s="100">
        <f t="shared" si="1"/>
        <v>394.87170516974948</v>
      </c>
      <c r="I3" s="100">
        <f t="shared" si="1"/>
        <v>374.53591870517903</v>
      </c>
      <c r="J3" s="100">
        <f t="shared" si="1"/>
        <v>419.08977366062425</v>
      </c>
      <c r="K3" s="100">
        <f t="shared" si="1"/>
        <v>354.17481584575586</v>
      </c>
      <c r="L3" s="100">
        <f t="shared" si="1"/>
        <v>357.95129095689049</v>
      </c>
      <c r="M3" s="100">
        <f t="shared" si="1"/>
        <v>300.32952277506683</v>
      </c>
      <c r="N3" s="100">
        <f t="shared" si="1"/>
        <v>313.47802711090054</v>
      </c>
      <c r="O3" s="100">
        <f t="shared" si="1"/>
        <v>248.05969352077977</v>
      </c>
      <c r="P3" s="100">
        <f t="shared" si="1"/>
        <v>228.50282250373087</v>
      </c>
      <c r="Q3" s="100">
        <f t="shared" si="1"/>
        <v>214.91396591548047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114.18946082902978</v>
      </c>
      <c r="D4" s="96">
        <f t="shared" ref="D4:Q4" si="3">SUM(D5:D14)</f>
        <v>132.32875111022702</v>
      </c>
      <c r="E4" s="96">
        <f t="shared" si="3"/>
        <v>188.86832234665661</v>
      </c>
      <c r="F4" s="96">
        <f t="shared" si="3"/>
        <v>190.59815021330132</v>
      </c>
      <c r="G4" s="96">
        <f t="shared" si="3"/>
        <v>166.2083910012839</v>
      </c>
      <c r="H4" s="96">
        <f t="shared" si="3"/>
        <v>239.70530730403044</v>
      </c>
      <c r="I4" s="96">
        <f t="shared" si="3"/>
        <v>222.37028529493011</v>
      </c>
      <c r="J4" s="96">
        <f t="shared" si="3"/>
        <v>236.95097243702585</v>
      </c>
      <c r="K4" s="96">
        <f t="shared" si="3"/>
        <v>195.48192179143149</v>
      </c>
      <c r="L4" s="96">
        <f t="shared" si="3"/>
        <v>210.31678661327592</v>
      </c>
      <c r="M4" s="96">
        <f t="shared" si="3"/>
        <v>166.94486237823313</v>
      </c>
      <c r="N4" s="96">
        <f t="shared" si="3"/>
        <v>170.23791315514484</v>
      </c>
      <c r="O4" s="96">
        <f t="shared" si="3"/>
        <v>134.85853614550996</v>
      </c>
      <c r="P4" s="96">
        <f t="shared" si="3"/>
        <v>111.30339794702604</v>
      </c>
      <c r="Q4" s="96">
        <f t="shared" si="3"/>
        <v>114.59912373989981</v>
      </c>
    </row>
    <row r="5" spans="1:17" ht="12" customHeight="1" x14ac:dyDescent="0.25">
      <c r="A5" s="87" t="s">
        <v>58</v>
      </c>
      <c r="B5" s="95"/>
      <c r="C5" s="95">
        <v>5.6646563795370568</v>
      </c>
      <c r="D5" s="95">
        <v>2.1592494900106072</v>
      </c>
      <c r="E5" s="95">
        <v>2.0689876659749671</v>
      </c>
      <c r="F5" s="95">
        <v>5.5162648130667362</v>
      </c>
      <c r="G5" s="95">
        <v>2.7167952118410246</v>
      </c>
      <c r="H5" s="95">
        <v>2.6404676400950899</v>
      </c>
      <c r="I5" s="95">
        <v>2.772370268971899</v>
      </c>
      <c r="J5" s="95">
        <v>4.5790356626693196</v>
      </c>
      <c r="K5" s="95">
        <v>3.8832156320168383</v>
      </c>
      <c r="L5" s="95">
        <v>0</v>
      </c>
      <c r="M5" s="95">
        <v>1.7874389909281396</v>
      </c>
      <c r="N5" s="95">
        <v>0.27115224254483022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1.6145006596086604</v>
      </c>
      <c r="D6" s="95">
        <v>3.3415404302263925</v>
      </c>
      <c r="E6" s="95">
        <v>0</v>
      </c>
      <c r="F6" s="95">
        <v>2.221689275590415</v>
      </c>
      <c r="G6" s="95">
        <v>5.8504911775678714</v>
      </c>
      <c r="H6" s="95">
        <v>9.0287392999487359</v>
      </c>
      <c r="I6" s="95">
        <v>12.066469639034038</v>
      </c>
      <c r="J6" s="95">
        <v>15.757672417016172</v>
      </c>
      <c r="K6" s="95">
        <v>7.9443006315484315</v>
      </c>
      <c r="L6" s="95">
        <v>8.1900513106257993</v>
      </c>
      <c r="M6" s="95">
        <v>9.4223564532532045</v>
      </c>
      <c r="N6" s="95">
        <v>10.726574999472238</v>
      </c>
      <c r="O6" s="95">
        <v>8.0870080380899161</v>
      </c>
      <c r="P6" s="95">
        <v>6.8173318826815272</v>
      </c>
      <c r="Q6" s="95">
        <v>1.9496213977356254</v>
      </c>
    </row>
    <row r="7" spans="1:17" ht="12" customHeight="1" x14ac:dyDescent="0.25">
      <c r="A7" s="87" t="s">
        <v>110</v>
      </c>
      <c r="B7" s="95"/>
      <c r="C7" s="95">
        <v>8.1384791908353655</v>
      </c>
      <c r="D7" s="95">
        <v>26.014379848273474</v>
      </c>
      <c r="E7" s="95">
        <v>35.354293897061886</v>
      </c>
      <c r="F7" s="95">
        <v>40.057753695178285</v>
      </c>
      <c r="G7" s="95">
        <v>39.336188033168398</v>
      </c>
      <c r="H7" s="95">
        <v>0</v>
      </c>
      <c r="I7" s="95">
        <v>33.671808498955585</v>
      </c>
      <c r="J7" s="95">
        <v>44.452654491306006</v>
      </c>
      <c r="K7" s="95">
        <v>7.5858102836059436</v>
      </c>
      <c r="L7" s="95">
        <v>20.979270914161052</v>
      </c>
      <c r="M7" s="95">
        <v>24.295481864328469</v>
      </c>
      <c r="N7" s="95">
        <v>16.591364392153995</v>
      </c>
      <c r="O7" s="95">
        <v>59.804827665446602</v>
      </c>
      <c r="P7" s="95">
        <v>37.565856056942664</v>
      </c>
      <c r="Q7" s="95">
        <v>92.562274710625289</v>
      </c>
    </row>
    <row r="8" spans="1:17" ht="12" customHeight="1" x14ac:dyDescent="0.25">
      <c r="A8" s="87" t="s">
        <v>109</v>
      </c>
      <c r="B8" s="95"/>
      <c r="C8" s="95">
        <v>48.814546843244258</v>
      </c>
      <c r="D8" s="95">
        <v>46.864503321707851</v>
      </c>
      <c r="E8" s="95">
        <v>96.283228210962207</v>
      </c>
      <c r="F8" s="95">
        <v>72.823169535344178</v>
      </c>
      <c r="G8" s="95">
        <v>29.127772708750001</v>
      </c>
      <c r="H8" s="95">
        <v>119.02041048576687</v>
      </c>
      <c r="I8" s="95">
        <v>68.190571183524824</v>
      </c>
      <c r="J8" s="95">
        <v>57.76547981042583</v>
      </c>
      <c r="K8" s="95">
        <v>42.774075504392719</v>
      </c>
      <c r="L8" s="95">
        <v>90.692676953562085</v>
      </c>
      <c r="M8" s="95">
        <v>0</v>
      </c>
      <c r="N8" s="95">
        <v>65.878417864613809</v>
      </c>
      <c r="O8" s="95">
        <v>0</v>
      </c>
      <c r="P8" s="95">
        <v>10.224474144314225</v>
      </c>
      <c r="Q8" s="95">
        <v>0</v>
      </c>
    </row>
    <row r="9" spans="1:17" ht="12" customHeight="1" x14ac:dyDescent="0.25">
      <c r="A9" s="87" t="s">
        <v>55</v>
      </c>
      <c r="B9" s="95"/>
      <c r="C9" s="95">
        <v>3.6116399852061427</v>
      </c>
      <c r="D9" s="95">
        <v>12.387276252272935</v>
      </c>
      <c r="E9" s="95">
        <v>0</v>
      </c>
      <c r="F9" s="95">
        <v>17.378801754267588</v>
      </c>
      <c r="G9" s="95">
        <v>26.831025287357381</v>
      </c>
      <c r="H9" s="95">
        <v>36.07676751880215</v>
      </c>
      <c r="I9" s="95">
        <v>46.937709429964158</v>
      </c>
      <c r="J9" s="95">
        <v>74.641845730350141</v>
      </c>
      <c r="K9" s="95">
        <v>94.792218707340638</v>
      </c>
      <c r="L9" s="95">
        <v>39.092782448160833</v>
      </c>
      <c r="M9" s="95">
        <v>89.96707146389069</v>
      </c>
      <c r="N9" s="95">
        <v>58.767093993320451</v>
      </c>
      <c r="O9" s="95">
        <v>48.950365183062267</v>
      </c>
      <c r="P9" s="95">
        <v>38.840109337470906</v>
      </c>
      <c r="Q9" s="95">
        <v>5.7074629834025208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0.77531594890045419</v>
      </c>
      <c r="H10" s="95">
        <v>0.30175403883651575</v>
      </c>
      <c r="I10" s="95">
        <v>0.66880234075390532</v>
      </c>
      <c r="J10" s="95">
        <v>0.93744390842411252</v>
      </c>
      <c r="K10" s="95">
        <v>1.0115539258521695</v>
      </c>
      <c r="L10" s="95">
        <v>0.38668439033858187</v>
      </c>
      <c r="M10" s="95">
        <v>0.87380404891496233</v>
      </c>
      <c r="N10" s="95">
        <v>0.46960468192645921</v>
      </c>
      <c r="O10" s="95">
        <v>0.37598170718145246</v>
      </c>
      <c r="P10" s="95">
        <v>0.18711044237220553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12.748821150049281</v>
      </c>
      <c r="D12" s="95">
        <v>6.8100627417934252</v>
      </c>
      <c r="E12" s="95">
        <v>11.327612159867773</v>
      </c>
      <c r="F12" s="95">
        <v>14.964546040380027</v>
      </c>
      <c r="G12" s="95">
        <v>20.585024327223213</v>
      </c>
      <c r="H12" s="95">
        <v>22.494182418830984</v>
      </c>
      <c r="I12" s="95">
        <v>21.625703838138712</v>
      </c>
      <c r="J12" s="95">
        <v>12.186684659530536</v>
      </c>
      <c r="K12" s="95">
        <v>9.842004909655806</v>
      </c>
      <c r="L12" s="95">
        <v>28.277770816354511</v>
      </c>
      <c r="M12" s="95">
        <v>25.297052303354018</v>
      </c>
      <c r="N12" s="95">
        <v>6.871092456564341</v>
      </c>
      <c r="O12" s="95">
        <v>11.438569632753032</v>
      </c>
      <c r="P12" s="95">
        <v>14.218058632215341</v>
      </c>
      <c r="Q12" s="95">
        <v>13.020316089137808</v>
      </c>
    </row>
    <row r="13" spans="1:17" ht="12" customHeight="1" x14ac:dyDescent="0.25">
      <c r="A13" s="51" t="s">
        <v>114</v>
      </c>
      <c r="B13" s="22"/>
      <c r="C13" s="22">
        <v>30.179662451515306</v>
      </c>
      <c r="D13" s="22">
        <v>31.915966408766202</v>
      </c>
      <c r="E13" s="22">
        <v>40.737261929156872</v>
      </c>
      <c r="F13" s="22">
        <v>35.043282604234882</v>
      </c>
      <c r="G13" s="22">
        <v>38.623415366461209</v>
      </c>
      <c r="H13" s="22">
        <v>42.865982246030079</v>
      </c>
      <c r="I13" s="22">
        <v>31.443118334830686</v>
      </c>
      <c r="J13" s="22">
        <v>21.755500672801389</v>
      </c>
      <c r="K13" s="22">
        <v>26.543303369044509</v>
      </c>
      <c r="L13" s="22">
        <v>17.040036624327715</v>
      </c>
      <c r="M13" s="22">
        <v>11.785167011386287</v>
      </c>
      <c r="N13" s="22">
        <v>5.2809600561386034</v>
      </c>
      <c r="O13" s="22">
        <v>5.2256557222206599</v>
      </c>
      <c r="P13" s="22">
        <v>1.1694867178842929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3.4171541690337142</v>
      </c>
      <c r="D14" s="98">
        <v>2.8357726171761439</v>
      </c>
      <c r="E14" s="98">
        <v>3.0969384836328553</v>
      </c>
      <c r="F14" s="98">
        <v>2.5926424952391933</v>
      </c>
      <c r="G14" s="98">
        <v>2.362362940014342</v>
      </c>
      <c r="H14" s="98">
        <v>7.2770036557200104</v>
      </c>
      <c r="I14" s="98">
        <v>4.9937317607563179</v>
      </c>
      <c r="J14" s="98">
        <v>4.8746550845023675</v>
      </c>
      <c r="K14" s="98">
        <v>1.1054388279744358</v>
      </c>
      <c r="L14" s="98">
        <v>5.6575131557453453</v>
      </c>
      <c r="M14" s="98">
        <v>3.5164902421773738</v>
      </c>
      <c r="N14" s="98">
        <v>5.3816524684100981</v>
      </c>
      <c r="O14" s="98">
        <v>0.97612819675601115</v>
      </c>
      <c r="P14" s="98">
        <v>2.2809707331448763</v>
      </c>
      <c r="Q14" s="98">
        <v>1.3594485589985603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10.643579951832125</v>
      </c>
      <c r="D15" s="96">
        <f t="shared" si="4"/>
        <v>9.451605630593324</v>
      </c>
      <c r="E15" s="96">
        <f t="shared" si="4"/>
        <v>9.756972321505744</v>
      </c>
      <c r="F15" s="96">
        <f t="shared" si="4"/>
        <v>17.341077876021718</v>
      </c>
      <c r="G15" s="96">
        <f t="shared" si="4"/>
        <v>15.363158875475504</v>
      </c>
      <c r="H15" s="96">
        <f t="shared" si="4"/>
        <v>23.504725873697563</v>
      </c>
      <c r="I15" s="96">
        <f t="shared" si="4"/>
        <v>26.022193774374351</v>
      </c>
      <c r="J15" s="96">
        <f t="shared" si="4"/>
        <v>33.271069034419824</v>
      </c>
      <c r="K15" s="96">
        <f t="shared" si="4"/>
        <v>38.07758344214151</v>
      </c>
      <c r="L15" s="96">
        <f t="shared" si="4"/>
        <v>31.440985619632329</v>
      </c>
      <c r="M15" s="96">
        <f t="shared" si="4"/>
        <v>17.958916472700462</v>
      </c>
      <c r="N15" s="96">
        <f t="shared" si="4"/>
        <v>27.229066086190091</v>
      </c>
      <c r="O15" s="96">
        <f t="shared" si="4"/>
        <v>17.183166935125744</v>
      </c>
      <c r="P15" s="96">
        <f t="shared" si="4"/>
        <v>35.023213612420477</v>
      </c>
      <c r="Q15" s="96">
        <f t="shared" si="4"/>
        <v>21.450429034717651</v>
      </c>
    </row>
    <row r="16" spans="1:17" ht="12" customHeight="1" x14ac:dyDescent="0.25">
      <c r="A16" s="87" t="s">
        <v>111</v>
      </c>
      <c r="B16" s="97"/>
      <c r="C16" s="97">
        <v>10.643579951832125</v>
      </c>
      <c r="D16" s="97">
        <v>9.451605630593324</v>
      </c>
      <c r="E16" s="97">
        <v>9.756972321505744</v>
      </c>
      <c r="F16" s="97">
        <v>17.341077876021718</v>
      </c>
      <c r="G16" s="97">
        <v>15.363158875475504</v>
      </c>
      <c r="H16" s="97">
        <v>23.504725873697563</v>
      </c>
      <c r="I16" s="97">
        <v>26.022193774374351</v>
      </c>
      <c r="J16" s="97">
        <v>33.271069034419824</v>
      </c>
      <c r="K16" s="97">
        <v>38.07758344214151</v>
      </c>
      <c r="L16" s="97">
        <v>31.440985619632329</v>
      </c>
      <c r="M16" s="97">
        <v>17.958916472700462</v>
      </c>
      <c r="N16" s="97">
        <v>27.229066086190091</v>
      </c>
      <c r="O16" s="97">
        <v>17.183166935125744</v>
      </c>
      <c r="P16" s="97">
        <v>35.023213612420477</v>
      </c>
      <c r="Q16" s="97">
        <v>21.450429034717651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49.294153235932377</v>
      </c>
      <c r="D17" s="96">
        <f t="shared" si="5"/>
        <v>55.159220727558726</v>
      </c>
      <c r="E17" s="96">
        <f t="shared" si="5"/>
        <v>72.356809870291443</v>
      </c>
      <c r="F17" s="96">
        <f t="shared" si="5"/>
        <v>73.265634674802698</v>
      </c>
      <c r="G17" s="96">
        <f t="shared" si="5"/>
        <v>61.547488129212169</v>
      </c>
      <c r="H17" s="96">
        <f t="shared" si="5"/>
        <v>86.441978916881069</v>
      </c>
      <c r="I17" s="96">
        <f t="shared" si="5"/>
        <v>82.474948460358306</v>
      </c>
      <c r="J17" s="96">
        <f t="shared" si="5"/>
        <v>97.437126226914074</v>
      </c>
      <c r="K17" s="96">
        <f t="shared" si="5"/>
        <v>79.031770546502443</v>
      </c>
      <c r="L17" s="96">
        <f t="shared" si="5"/>
        <v>75.861598145984658</v>
      </c>
      <c r="M17" s="96">
        <f t="shared" si="5"/>
        <v>75.040379979856425</v>
      </c>
      <c r="N17" s="96">
        <f t="shared" si="5"/>
        <v>76.005660295539343</v>
      </c>
      <c r="O17" s="96">
        <f t="shared" si="5"/>
        <v>63.20482599577079</v>
      </c>
      <c r="P17" s="96">
        <f t="shared" si="5"/>
        <v>54.08676545780493</v>
      </c>
      <c r="Q17" s="96">
        <f t="shared" si="5"/>
        <v>51.944438915215642</v>
      </c>
    </row>
    <row r="18" spans="1:17" ht="12" customHeight="1" x14ac:dyDescent="0.25">
      <c r="A18" s="87" t="s">
        <v>58</v>
      </c>
      <c r="B18" s="95"/>
      <c r="C18" s="95">
        <v>0.58810202194791161</v>
      </c>
      <c r="D18" s="95">
        <v>0.57142357924518639</v>
      </c>
      <c r="E18" s="95">
        <v>0.12536952301489798</v>
      </c>
      <c r="F18" s="95">
        <v>1.2758936774498499</v>
      </c>
      <c r="G18" s="95">
        <v>0.66802911966854051</v>
      </c>
      <c r="H18" s="95">
        <v>0.61898572451109313</v>
      </c>
      <c r="I18" s="95">
        <v>0.14326283790387692</v>
      </c>
      <c r="J18" s="95">
        <v>1.2960631765356965</v>
      </c>
      <c r="K18" s="95">
        <v>0.42795520050413388</v>
      </c>
      <c r="L18" s="95">
        <v>0</v>
      </c>
      <c r="M18" s="95">
        <v>0.15615021647796345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0.62382381349741278</v>
      </c>
      <c r="D19" s="95">
        <v>1.3525248047021623</v>
      </c>
      <c r="E19" s="95">
        <v>0</v>
      </c>
      <c r="F19" s="95">
        <v>0.68674922723670029</v>
      </c>
      <c r="G19" s="95">
        <v>1.8753156100168455</v>
      </c>
      <c r="H19" s="95">
        <v>2.7651564898017811</v>
      </c>
      <c r="I19" s="95">
        <v>3.5363634503344326</v>
      </c>
      <c r="J19" s="95">
        <v>4.6267517720078368</v>
      </c>
      <c r="K19" s="95">
        <v>1.2549832259056188</v>
      </c>
      <c r="L19" s="95">
        <v>2.0376393415537786</v>
      </c>
      <c r="M19" s="95">
        <v>0.20487864256242286</v>
      </c>
      <c r="N19" s="95">
        <v>3.5537470817528694</v>
      </c>
      <c r="O19" s="95">
        <v>2.7600457062246568</v>
      </c>
      <c r="P19" s="95">
        <v>2.3149056351124493</v>
      </c>
      <c r="Q19" s="95">
        <v>0.41951721188997376</v>
      </c>
    </row>
    <row r="20" spans="1:17" ht="12" customHeight="1" x14ac:dyDescent="0.25">
      <c r="A20" s="87" t="s">
        <v>110</v>
      </c>
      <c r="B20" s="95"/>
      <c r="C20" s="95">
        <v>2.0101141625140873</v>
      </c>
      <c r="D20" s="95">
        <v>4.6631491117427002</v>
      </c>
      <c r="E20" s="95">
        <v>12.407337198453749</v>
      </c>
      <c r="F20" s="95">
        <v>12.236052039387586</v>
      </c>
      <c r="G20" s="95">
        <v>2.0736183662163663</v>
      </c>
      <c r="H20" s="95">
        <v>0</v>
      </c>
      <c r="I20" s="95">
        <v>7.8178158653387166</v>
      </c>
      <c r="J20" s="95">
        <v>7.7748123663089306</v>
      </c>
      <c r="K20" s="95">
        <v>1.1124878605729316</v>
      </c>
      <c r="L20" s="95">
        <v>1.0711574377739901</v>
      </c>
      <c r="M20" s="95">
        <v>4.1471249828918992</v>
      </c>
      <c r="N20" s="95">
        <v>3.0694707812184419</v>
      </c>
      <c r="O20" s="95">
        <v>10.331734135672189</v>
      </c>
      <c r="P20" s="95">
        <v>4.6625218805084954</v>
      </c>
      <c r="Q20" s="95">
        <v>14.817048976001347</v>
      </c>
    </row>
    <row r="21" spans="1:17" ht="12" customHeight="1" x14ac:dyDescent="0.25">
      <c r="A21" s="87" t="s">
        <v>109</v>
      </c>
      <c r="B21" s="95"/>
      <c r="C21" s="95">
        <v>11.069068794971169</v>
      </c>
      <c r="D21" s="95">
        <v>15.031396814724207</v>
      </c>
      <c r="E21" s="95">
        <v>20.696038724745968</v>
      </c>
      <c r="F21" s="95">
        <v>6.0239675841920697</v>
      </c>
      <c r="G21" s="95">
        <v>8.8226220814109819</v>
      </c>
      <c r="H21" s="95">
        <v>26.480448374553504</v>
      </c>
      <c r="I21" s="95">
        <v>12.98527849696733</v>
      </c>
      <c r="J21" s="95">
        <v>7.445141214767041</v>
      </c>
      <c r="K21" s="95">
        <v>3.172234901056465</v>
      </c>
      <c r="L21" s="95">
        <v>19.509625270158843</v>
      </c>
      <c r="M21" s="95">
        <v>0</v>
      </c>
      <c r="N21" s="95">
        <v>4.8504417763214969</v>
      </c>
      <c r="O21" s="95">
        <v>0</v>
      </c>
      <c r="P21" s="95">
        <v>1.1354689151453059</v>
      </c>
      <c r="Q21" s="95">
        <v>0</v>
      </c>
    </row>
    <row r="22" spans="1:17" ht="12" customHeight="1" x14ac:dyDescent="0.25">
      <c r="A22" s="87" t="s">
        <v>55</v>
      </c>
      <c r="B22" s="95"/>
      <c r="C22" s="95">
        <v>1.362531801920507</v>
      </c>
      <c r="D22" s="95">
        <v>3.7258494160444493</v>
      </c>
      <c r="E22" s="95">
        <v>0</v>
      </c>
      <c r="F22" s="95">
        <v>3.5554046411729581</v>
      </c>
      <c r="G22" s="95">
        <v>2.1723579067668282</v>
      </c>
      <c r="H22" s="95">
        <v>3.9578974598924859</v>
      </c>
      <c r="I22" s="95">
        <v>7.1585063606828196</v>
      </c>
      <c r="J22" s="95">
        <v>8.7510477724634246</v>
      </c>
      <c r="K22" s="95">
        <v>11.38715610117802</v>
      </c>
      <c r="L22" s="95">
        <v>2.4346646249044408</v>
      </c>
      <c r="M22" s="95">
        <v>12.901890563990278</v>
      </c>
      <c r="N22" s="95">
        <v>9.2430223554124531</v>
      </c>
      <c r="O22" s="95">
        <v>9.208765919585252</v>
      </c>
      <c r="P22" s="95">
        <v>3.3369277717579364</v>
      </c>
      <c r="Q22" s="95">
        <v>0.99508024224333347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30.879548795221659</v>
      </c>
      <c r="D25" s="22">
        <v>27.246471838460433</v>
      </c>
      <c r="E25" s="22">
        <v>35.958742401243022</v>
      </c>
      <c r="F25" s="22">
        <v>43.997670822295468</v>
      </c>
      <c r="G25" s="22">
        <v>41.288138384965372</v>
      </c>
      <c r="H25" s="22">
        <v>44.574870831268896</v>
      </c>
      <c r="I25" s="22">
        <v>35.186080148764795</v>
      </c>
      <c r="J25" s="22">
        <v>42.41922901066328</v>
      </c>
      <c r="K25" s="22">
        <v>38.522185839058409</v>
      </c>
      <c r="L25" s="22">
        <v>27.825863362467036</v>
      </c>
      <c r="M25" s="22">
        <v>35.553511815872788</v>
      </c>
      <c r="N25" s="22">
        <v>37.554138983358733</v>
      </c>
      <c r="O25" s="22">
        <v>24.333872483064486</v>
      </c>
      <c r="P25" s="22">
        <v>26.395042898178581</v>
      </c>
      <c r="Q25" s="22">
        <v>17.869136004833344</v>
      </c>
    </row>
    <row r="26" spans="1:17" ht="12" customHeight="1" x14ac:dyDescent="0.25">
      <c r="A26" s="49" t="s">
        <v>59</v>
      </c>
      <c r="B26" s="18"/>
      <c r="C26" s="18">
        <v>2.7609638458596257</v>
      </c>
      <c r="D26" s="18">
        <v>2.5684051626395874</v>
      </c>
      <c r="E26" s="18">
        <v>3.1693220228337919</v>
      </c>
      <c r="F26" s="18">
        <v>5.4898966830680678</v>
      </c>
      <c r="G26" s="18">
        <v>4.6474066601672366</v>
      </c>
      <c r="H26" s="18">
        <v>8.0446200368533223</v>
      </c>
      <c r="I26" s="18">
        <v>15.647641300366335</v>
      </c>
      <c r="J26" s="18">
        <v>25.124080914167862</v>
      </c>
      <c r="K26" s="18">
        <v>23.154767418226871</v>
      </c>
      <c r="L26" s="18">
        <v>22.982648109126579</v>
      </c>
      <c r="M26" s="18">
        <v>22.076823758061074</v>
      </c>
      <c r="N26" s="18">
        <v>17.734839317475341</v>
      </c>
      <c r="O26" s="18">
        <v>16.570407751224213</v>
      </c>
      <c r="P26" s="18">
        <v>16.241898357102155</v>
      </c>
      <c r="Q26" s="18">
        <v>17.843656480247642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25.641453213174493</v>
      </c>
      <c r="D27" s="96">
        <f t="shared" si="6"/>
        <v>28.387102325672398</v>
      </c>
      <c r="E27" s="96">
        <f t="shared" si="6"/>
        <v>37.609333857209819</v>
      </c>
      <c r="F27" s="96">
        <f t="shared" si="6"/>
        <v>36.869030173368941</v>
      </c>
      <c r="G27" s="96">
        <f t="shared" si="6"/>
        <v>31.031752216469826</v>
      </c>
      <c r="H27" s="96">
        <f t="shared" si="6"/>
        <v>45.219693075140405</v>
      </c>
      <c r="I27" s="96">
        <f t="shared" si="6"/>
        <v>43.668491175516237</v>
      </c>
      <c r="J27" s="96">
        <f t="shared" si="6"/>
        <v>51.430605962264536</v>
      </c>
      <c r="K27" s="96">
        <f t="shared" si="6"/>
        <v>41.583540065680445</v>
      </c>
      <c r="L27" s="96">
        <f t="shared" si="6"/>
        <v>40.331920577997607</v>
      </c>
      <c r="M27" s="96">
        <f t="shared" si="6"/>
        <v>40.385363944276804</v>
      </c>
      <c r="N27" s="96">
        <f t="shared" si="6"/>
        <v>40.005387574026258</v>
      </c>
      <c r="O27" s="96">
        <f t="shared" si="6"/>
        <v>32.813164444373271</v>
      </c>
      <c r="P27" s="96">
        <f t="shared" si="6"/>
        <v>28.089445486479438</v>
      </c>
      <c r="Q27" s="96">
        <f t="shared" si="6"/>
        <v>26.919974225647366</v>
      </c>
    </row>
    <row r="28" spans="1:17" ht="12" customHeight="1" x14ac:dyDescent="0.25">
      <c r="A28" s="87" t="s">
        <v>58</v>
      </c>
      <c r="B28" s="95"/>
      <c r="C28" s="95">
        <v>0.14190395447561055</v>
      </c>
      <c r="D28" s="95">
        <v>0.1441025546299681</v>
      </c>
      <c r="E28" s="95">
        <v>0.13160029056196407</v>
      </c>
      <c r="F28" s="95">
        <v>0.22241370985619258</v>
      </c>
      <c r="G28" s="95">
        <v>0.12591664202892941</v>
      </c>
      <c r="H28" s="95">
        <v>0.13619724985215279</v>
      </c>
      <c r="I28" s="95">
        <v>0.16408039904221922</v>
      </c>
      <c r="J28" s="95">
        <v>0.37745764788930553</v>
      </c>
      <c r="K28" s="95">
        <v>0.26120573053091467</v>
      </c>
      <c r="L28" s="95">
        <v>0</v>
      </c>
      <c r="M28" s="95">
        <v>1.3134788345722428E-2</v>
      </c>
      <c r="N28" s="95">
        <v>6.766097874700952E-2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0.73981088404068318</v>
      </c>
      <c r="E29" s="95">
        <v>0</v>
      </c>
      <c r="F29" s="95">
        <v>0.43044558158462182</v>
      </c>
      <c r="G29" s="95">
        <v>1.096629798589756</v>
      </c>
      <c r="H29" s="95">
        <v>0</v>
      </c>
      <c r="I29" s="95">
        <v>2.3293890916996371</v>
      </c>
      <c r="J29" s="95">
        <v>3.3599070547224961</v>
      </c>
      <c r="K29" s="95">
        <v>0</v>
      </c>
      <c r="L29" s="95">
        <v>0</v>
      </c>
      <c r="M29" s="95">
        <v>0</v>
      </c>
      <c r="N29" s="95">
        <v>0</v>
      </c>
      <c r="O29" s="95">
        <v>0.38180224186466011</v>
      </c>
      <c r="P29" s="95">
        <v>0</v>
      </c>
      <c r="Q29" s="95">
        <v>6.3471081742339702E-2</v>
      </c>
    </row>
    <row r="30" spans="1:17" ht="12" customHeight="1" x14ac:dyDescent="0.25">
      <c r="A30" s="87" t="s">
        <v>109</v>
      </c>
      <c r="B30" s="95"/>
      <c r="C30" s="95">
        <v>4.8338641705313661</v>
      </c>
      <c r="D30" s="95">
        <v>9.323385078723641</v>
      </c>
      <c r="E30" s="95">
        <v>11.821235073297013</v>
      </c>
      <c r="F30" s="95">
        <v>6.4263840137567119</v>
      </c>
      <c r="G30" s="95">
        <v>5.5238346587966829</v>
      </c>
      <c r="H30" s="95">
        <v>15.005676266906844</v>
      </c>
      <c r="I30" s="95">
        <v>13.024256100056723</v>
      </c>
      <c r="J30" s="95">
        <v>10.670158611229668</v>
      </c>
      <c r="K30" s="95">
        <v>8.7998748211779798</v>
      </c>
      <c r="L30" s="95">
        <v>16.884264686687739</v>
      </c>
      <c r="M30" s="95">
        <v>0</v>
      </c>
      <c r="N30" s="95">
        <v>13.349460651924408</v>
      </c>
      <c r="O30" s="95">
        <v>0</v>
      </c>
      <c r="P30" s="95">
        <v>2.5885544770049012</v>
      </c>
      <c r="Q30" s="95">
        <v>0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2.2701476835564911</v>
      </c>
      <c r="L31" s="95">
        <v>2.8636043835880611E-2</v>
      </c>
      <c r="M31" s="95">
        <v>5.816653811357801E-3</v>
      </c>
      <c r="N31" s="95">
        <v>9.5699176600693575E-3</v>
      </c>
      <c r="O31" s="95">
        <v>6.7553310827376247E-3</v>
      </c>
      <c r="P31" s="95">
        <v>4.8144212310160849E-3</v>
      </c>
      <c r="Q31" s="95">
        <v>1.7142170655275183E-2</v>
      </c>
    </row>
    <row r="32" spans="1:17" ht="12" customHeight="1" x14ac:dyDescent="0.25">
      <c r="A32" s="49" t="s">
        <v>60</v>
      </c>
      <c r="B32" s="18"/>
      <c r="C32" s="18">
        <v>20.665685088167518</v>
      </c>
      <c r="D32" s="18">
        <v>18.179803808278105</v>
      </c>
      <c r="E32" s="18">
        <v>25.656498493350838</v>
      </c>
      <c r="F32" s="18">
        <v>29.789786868171419</v>
      </c>
      <c r="G32" s="18">
        <v>24.285371117054456</v>
      </c>
      <c r="H32" s="18">
        <v>30.07781955838141</v>
      </c>
      <c r="I32" s="18">
        <v>28.150765584717654</v>
      </c>
      <c r="J32" s="18">
        <v>37.023082648423063</v>
      </c>
      <c r="K32" s="18">
        <v>30.25231183041506</v>
      </c>
      <c r="L32" s="18">
        <v>23.41901984747399</v>
      </c>
      <c r="M32" s="18">
        <v>40.366412502119722</v>
      </c>
      <c r="N32" s="18">
        <v>26.578696025694768</v>
      </c>
      <c r="O32" s="18">
        <v>32.424606871425873</v>
      </c>
      <c r="P32" s="18">
        <v>25.496076588243522</v>
      </c>
      <c r="Q32" s="18">
        <v>26.83936097324975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0.69113025594423261</v>
      </c>
      <c r="D3" s="107">
        <f>IF(RES_hh_tes_in!D3=0,"",RES_hh_tes_in!D3/RES_hh_fec_in!D3)</f>
        <v>0.65519609431949355</v>
      </c>
      <c r="E3" s="107">
        <f>IF(RES_hh_tes_in!E3=0,"",RES_hh_tes_in!E3/RES_hh_fec_in!E3)</f>
        <v>0.6710650419198716</v>
      </c>
      <c r="F3" s="107">
        <f>IF(RES_hh_tes_in!F3=0,"",RES_hh_tes_in!F3/RES_hh_fec_in!F3)</f>
        <v>0.68060128461577629</v>
      </c>
      <c r="G3" s="107">
        <f>IF(RES_hh_tes_in!G3=0,"",RES_hh_tes_in!G3/RES_hh_fec_in!G3)</f>
        <v>0.69341271851194619</v>
      </c>
      <c r="H3" s="107">
        <f>IF(RES_hh_tes_in!H3=0,"",RES_hh_tes_in!H3/RES_hh_fec_in!H3)</f>
        <v>0.69478793337186218</v>
      </c>
      <c r="I3" s="107">
        <f>IF(RES_hh_tes_in!I3=0,"",RES_hh_tes_in!I3/RES_hh_fec_in!I3)</f>
        <v>0.69302448005322703</v>
      </c>
      <c r="J3" s="107">
        <f>IF(RES_hh_tes_in!J3=0,"",RES_hh_tes_in!J3/RES_hh_fec_in!J3)</f>
        <v>0.68212282130691559</v>
      </c>
      <c r="K3" s="107">
        <f>IF(RES_hh_tes_in!K3=0,"",RES_hh_tes_in!K3/RES_hh_fec_in!K3)</f>
        <v>0.68660462935457567</v>
      </c>
      <c r="L3" s="107">
        <f>IF(RES_hh_tes_in!L3=0,"",RES_hh_tes_in!L3/RES_hh_fec_in!L3)</f>
        <v>0.7481296826643633</v>
      </c>
      <c r="M3" s="107">
        <f>IF(RES_hh_tes_in!M3=0,"",RES_hh_tes_in!M3/RES_hh_fec_in!M3)</f>
        <v>0.71472412288323794</v>
      </c>
      <c r="N3" s="107">
        <f>IF(RES_hh_tes_in!N3=0,"",RES_hh_tes_in!N3/RES_hh_fec_in!N3)</f>
        <v>0.71097378915273446</v>
      </c>
      <c r="O3" s="107">
        <f>IF(RES_hh_tes_in!O3=0,"",RES_hh_tes_in!O3/RES_hh_fec_in!O3)</f>
        <v>0.72051179363370432</v>
      </c>
      <c r="P3" s="107">
        <f>IF(RES_hh_tes_in!P3=0,"",RES_hh_tes_in!P3/RES_hh_fec_in!P3)</f>
        <v>0.80857289213685912</v>
      </c>
      <c r="Q3" s="107">
        <f>IF(RES_hh_tes_in!Q3=0,"",RES_hh_tes_in!Q3/RES_hh_fec_in!Q3)</f>
        <v>0.79801286903200341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0.67357755597124325</v>
      </c>
      <c r="D4" s="103">
        <f>IF(RES_hh_tes_in!D4=0,"",RES_hh_tes_in!D4/RES_hh_fec_in!D4)</f>
        <v>0.64576829774528832</v>
      </c>
      <c r="E4" s="103">
        <f>IF(RES_hh_tes_in!E4=0,"",RES_hh_tes_in!E4/RES_hh_fec_in!E4)</f>
        <v>0.66814774474947081</v>
      </c>
      <c r="F4" s="103">
        <f>IF(RES_hh_tes_in!F4=0,"",RES_hh_tes_in!F4/RES_hh_fec_in!F4)</f>
        <v>0.64853745632894955</v>
      </c>
      <c r="G4" s="103">
        <f>IF(RES_hh_tes_in!G4=0,"",RES_hh_tes_in!G4/RES_hh_fec_in!G4)</f>
        <v>0.65795112198866268</v>
      </c>
      <c r="H4" s="103">
        <f>IF(RES_hh_tes_in!H4=0,"",RES_hh_tes_in!H4/RES_hh_fec_in!H4)</f>
        <v>0.66804628868326676</v>
      </c>
      <c r="I4" s="103">
        <f>IF(RES_hh_tes_in!I4=0,"",RES_hh_tes_in!I4/RES_hh_fec_in!I4)</f>
        <v>0.65157400164657187</v>
      </c>
      <c r="J4" s="103">
        <f>IF(RES_hh_tes_in!J4=0,"",RES_hh_tes_in!J4/RES_hh_fec_in!J4)</f>
        <v>0.61042156171471063</v>
      </c>
      <c r="K4" s="103">
        <f>IF(RES_hh_tes_in!K4=0,"",RES_hh_tes_in!K4/RES_hh_fec_in!K4)</f>
        <v>0.59080389131084476</v>
      </c>
      <c r="L4" s="103">
        <f>IF(RES_hh_tes_in!L4=0,"",RES_hh_tes_in!L4/RES_hh_fec_in!L4)</f>
        <v>0.69719000644298479</v>
      </c>
      <c r="M4" s="103">
        <f>IF(RES_hh_tes_in!M4=0,"",RES_hh_tes_in!M4/RES_hh_fec_in!M4)</f>
        <v>0.63788857813098565</v>
      </c>
      <c r="N4" s="103">
        <f>IF(RES_hh_tes_in!N4=0,"",RES_hh_tes_in!N4/RES_hh_fec_in!N4)</f>
        <v>0.63560481830904858</v>
      </c>
      <c r="O4" s="103">
        <f>IF(RES_hh_tes_in!O4=0,"",RES_hh_tes_in!O4/RES_hh_fec_in!O4)</f>
        <v>0.64441168596312792</v>
      </c>
      <c r="P4" s="103">
        <f>IF(RES_hh_tes_in!P4=0,"",RES_hh_tes_in!P4/RES_hh_fec_in!P4)</f>
        <v>0.67334555210728975</v>
      </c>
      <c r="Q4" s="103">
        <f>IF(RES_hh_tes_in!Q4=0,"",RES_hh_tes_in!Q4/RES_hh_fec_in!Q4)</f>
        <v>0.7111135265975449</v>
      </c>
    </row>
    <row r="5" spans="1:17" ht="12" customHeight="1" x14ac:dyDescent="0.25">
      <c r="A5" s="87" t="s">
        <v>58</v>
      </c>
      <c r="B5" s="102"/>
      <c r="C5" s="102">
        <f>IF(RES_hh_tes_in!C5=0,"",RES_hh_tes_in!C5/RES_hh_fec_in!C5)</f>
        <v>0.47515672230809941</v>
      </c>
      <c r="D5" s="102">
        <f>IF(RES_hh_tes_in!D5=0,"",RES_hh_tes_in!D5/RES_hh_fec_in!D5)</f>
        <v>0.48153519791813321</v>
      </c>
      <c r="E5" s="102">
        <f>IF(RES_hh_tes_in!E5=0,"",RES_hh_tes_in!E5/RES_hh_fec_in!E5)</f>
        <v>0.47831596764016859</v>
      </c>
      <c r="F5" s="102">
        <f>IF(RES_hh_tes_in!F5=0,"",RES_hh_tes_in!F5/RES_hh_fec_in!F5)</f>
        <v>0.48742500397313665</v>
      </c>
      <c r="G5" s="102">
        <f>IF(RES_hh_tes_in!G5=0,"",RES_hh_tes_in!G5/RES_hh_fec_in!G5)</f>
        <v>0.4915712172650879</v>
      </c>
      <c r="H5" s="102">
        <f>IF(RES_hh_tes_in!H5=0,"",RES_hh_tes_in!H5/RES_hh_fec_in!H5)</f>
        <v>0.4955332534797664</v>
      </c>
      <c r="I5" s="102">
        <f>IF(RES_hh_tes_in!I5=0,"",RES_hh_tes_in!I5/RES_hh_fec_in!I5)</f>
        <v>0.49069553657207271</v>
      </c>
      <c r="J5" s="102">
        <f>IF(RES_hh_tes_in!J5=0,"",RES_hh_tes_in!J5/RES_hh_fec_in!J5)</f>
        <v>0.50428679635529039</v>
      </c>
      <c r="K5" s="102">
        <f>IF(RES_hh_tes_in!K5=0,"",RES_hh_tes_in!K5/RES_hh_fec_in!K5)</f>
        <v>0.50046734136309234</v>
      </c>
      <c r="L5" s="102" t="str">
        <f>IF(RES_hh_tes_in!L5=0,"",RES_hh_tes_in!L5/RES_hh_fec_in!L5)</f>
        <v/>
      </c>
      <c r="M5" s="102">
        <f>IF(RES_hh_tes_in!M5=0,"",RES_hh_tes_in!M5/RES_hh_fec_in!M5)</f>
        <v>0.50093083132774463</v>
      </c>
      <c r="N5" s="102">
        <f>IF(RES_hh_tes_in!N5=0,"",RES_hh_tes_in!N5/RES_hh_fec_in!N5)</f>
        <v>0.49719495798283375</v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>
        <f>IF(RES_hh_tes_in!C6=0,"",RES_hh_tes_in!C6/RES_hh_fec_in!C6)</f>
        <v>0.61855828614434138</v>
      </c>
      <c r="D6" s="102">
        <f>IF(RES_hh_tes_in!D6=0,"",RES_hh_tes_in!D6/RES_hh_fec_in!D6)</f>
        <v>0.62350078673512932</v>
      </c>
      <c r="E6" s="102" t="str">
        <f>IF(RES_hh_tes_in!E6=0,"",RES_hh_tes_in!E6/RES_hh_fec_in!E6)</f>
        <v/>
      </c>
      <c r="F6" s="102">
        <f>IF(RES_hh_tes_in!F6=0,"",RES_hh_tes_in!F6/RES_hh_fec_in!F6)</f>
        <v>0.63121884426869224</v>
      </c>
      <c r="G6" s="102">
        <f>IF(RES_hh_tes_in!G6=0,"",RES_hh_tes_in!G6/RES_hh_fec_in!G6)</f>
        <v>0.63624709824507464</v>
      </c>
      <c r="H6" s="102">
        <f>IF(RES_hh_tes_in!H6=0,"",RES_hh_tes_in!H6/RES_hh_fec_in!H6)</f>
        <v>0.64014609783127019</v>
      </c>
      <c r="I6" s="102">
        <f>IF(RES_hh_tes_in!I6=0,"",RES_hh_tes_in!I6/RES_hh_fec_in!I6)</f>
        <v>0.64109237434727362</v>
      </c>
      <c r="J6" s="102">
        <f>IF(RES_hh_tes_in!J6=0,"",RES_hh_tes_in!J6/RES_hh_fec_in!J6)</f>
        <v>0.64257531489244135</v>
      </c>
      <c r="K6" s="102">
        <f>IF(RES_hh_tes_in!K6=0,"",RES_hh_tes_in!K6/RES_hh_fec_in!K6)</f>
        <v>0.63458667113039957</v>
      </c>
      <c r="L6" s="102">
        <f>IF(RES_hh_tes_in!L6=0,"",RES_hh_tes_in!L6/RES_hh_fec_in!L6)</f>
        <v>0.64850490776840952</v>
      </c>
      <c r="M6" s="102">
        <f>IF(RES_hh_tes_in!M6=0,"",RES_hh_tes_in!M6/RES_hh_fec_in!M6)</f>
        <v>0.62505149913670521</v>
      </c>
      <c r="N6" s="102">
        <f>IF(RES_hh_tes_in!N6=0,"",RES_hh_tes_in!N6/RES_hh_fec_in!N6)</f>
        <v>0.66799411620062077</v>
      </c>
      <c r="O6" s="102">
        <f>IF(RES_hh_tes_in!O6=0,"",RES_hh_tes_in!O6/RES_hh_fec_in!O6)</f>
        <v>0.671036915674046</v>
      </c>
      <c r="P6" s="102">
        <f>IF(RES_hh_tes_in!P6=0,"",RES_hh_tes_in!P6/RES_hh_fec_in!P6)</f>
        <v>0.67452307995948857</v>
      </c>
      <c r="Q6" s="102">
        <f>IF(RES_hh_tes_in!Q6=0,"",RES_hh_tes_in!Q6/RES_hh_fec_in!Q6)</f>
        <v>0.67270514949655735</v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0.60220664524361012</v>
      </c>
      <c r="D7" s="102">
        <f>IF(RES_hh_tes_in!D7=0,"",RES_hh_tes_in!D7/RES_hh_fec_in!D7)</f>
        <v>0.6071588921311889</v>
      </c>
      <c r="E7" s="102">
        <f>IF(RES_hh_tes_in!E7=0,"",RES_hh_tes_in!E7/RES_hh_fec_in!E7)</f>
        <v>0.61136940190385392</v>
      </c>
      <c r="F7" s="102">
        <f>IF(RES_hh_tes_in!F7=0,"",RES_hh_tes_in!F7/RES_hh_fec_in!F7)</f>
        <v>0.6136220035359008</v>
      </c>
      <c r="G7" s="102">
        <f>IF(RES_hh_tes_in!G7=0,"",RES_hh_tes_in!G7/RES_hh_fec_in!G7)</f>
        <v>0.61957604935647181</v>
      </c>
      <c r="H7" s="102" t="str">
        <f>IF(RES_hh_tes_in!H7=0,"",RES_hh_tes_in!H7/RES_hh_fec_in!H7)</f>
        <v/>
      </c>
      <c r="I7" s="102">
        <f>IF(RES_hh_tes_in!I7=0,"",RES_hh_tes_in!I7/RES_hh_fec_in!I7)</f>
        <v>0.6216534503975113</v>
      </c>
      <c r="J7" s="102">
        <f>IF(RES_hh_tes_in!J7=0,"",RES_hh_tes_in!J7/RES_hh_fec_in!J7)</f>
        <v>0.62144910960679456</v>
      </c>
      <c r="K7" s="102">
        <f>IF(RES_hh_tes_in!K7=0,"",RES_hh_tes_in!K7/RES_hh_fec_in!K7)</f>
        <v>0.60615342245270265</v>
      </c>
      <c r="L7" s="102">
        <f>IF(RES_hh_tes_in!L7=0,"",RES_hh_tes_in!L7/RES_hh_fec_in!L7)</f>
        <v>0.62564601171800893</v>
      </c>
      <c r="M7" s="102">
        <f>IF(RES_hh_tes_in!M7=0,"",RES_hh_tes_in!M7/RES_hh_fec_in!M7)</f>
        <v>0.63599527266963551</v>
      </c>
      <c r="N7" s="102">
        <f>IF(RES_hh_tes_in!N7=0,"",RES_hh_tes_in!N7/RES_hh_fec_in!N7)</f>
        <v>0.64332731605001825</v>
      </c>
      <c r="O7" s="102">
        <f>IF(RES_hh_tes_in!O7=0,"",RES_hh_tes_in!O7/RES_hh_fec_in!O7)</f>
        <v>0.64615949914198689</v>
      </c>
      <c r="P7" s="102">
        <f>IF(RES_hh_tes_in!P7=0,"",RES_hh_tes_in!P7/RES_hh_fec_in!P7)</f>
        <v>0.64797146617478663</v>
      </c>
      <c r="Q7" s="102">
        <f>IF(RES_hh_tes_in!Q7=0,"",RES_hh_tes_in!Q7/RES_hh_fec_in!Q7)</f>
        <v>0.65519452490485486</v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0.63586402382842266</v>
      </c>
      <c r="D8" s="102">
        <f>IF(RES_hh_tes_in!D8=0,"",RES_hh_tes_in!D8/RES_hh_fec_in!D8)</f>
        <v>0.64230402167894918</v>
      </c>
      <c r="E8" s="102">
        <f>IF(RES_hh_tes_in!E8=0,"",RES_hh_tes_in!E8/RES_hh_fec_in!E8)</f>
        <v>0.64243571258669518</v>
      </c>
      <c r="F8" s="102">
        <f>IF(RES_hh_tes_in!F8=0,"",RES_hh_tes_in!F8/RES_hh_fec_in!F8)</f>
        <v>0.63961865649729066</v>
      </c>
      <c r="G8" s="102">
        <f>IF(RES_hh_tes_in!G8=0,"",RES_hh_tes_in!G8/RES_hh_fec_in!G8)</f>
        <v>0.65879782068118686</v>
      </c>
      <c r="H8" s="102">
        <f>IF(RES_hh_tes_in!H8=0,"",RES_hh_tes_in!H8/RES_hh_fec_in!H8)</f>
        <v>0.65598447106177471</v>
      </c>
      <c r="I8" s="102">
        <f>IF(RES_hh_tes_in!I8=0,"",RES_hh_tes_in!I8/RES_hh_fec_in!I8)</f>
        <v>0.65471279120647619</v>
      </c>
      <c r="J8" s="102">
        <f>IF(RES_hh_tes_in!J8=0,"",RES_hh_tes_in!J8/RES_hh_fec_in!J8)</f>
        <v>0.65008164040221106</v>
      </c>
      <c r="K8" s="102">
        <f>IF(RES_hh_tes_in!K8=0,"",RES_hh_tes_in!K8/RES_hh_fec_in!K8)</f>
        <v>0.65095703388150494</v>
      </c>
      <c r="L8" s="102">
        <f>IF(RES_hh_tes_in!L8=0,"",RES_hh_tes_in!L8/RES_hh_fec_in!L8)</f>
        <v>0.67079342880039972</v>
      </c>
      <c r="M8" s="102" t="str">
        <f>IF(RES_hh_tes_in!M8=0,"",RES_hh_tes_in!M8/RES_hh_fec_in!M8)</f>
        <v/>
      </c>
      <c r="N8" s="102">
        <f>IF(RES_hh_tes_in!N8=0,"",RES_hh_tes_in!N8/RES_hh_fec_in!N8)</f>
        <v>0.67019908242010096</v>
      </c>
      <c r="O8" s="102" t="str">
        <f>IF(RES_hh_tes_in!O8=0,"",RES_hh_tes_in!O8/RES_hh_fec_in!O8)</f>
        <v/>
      </c>
      <c r="P8" s="102">
        <f>IF(RES_hh_tes_in!P8=0,"",RES_hh_tes_in!P8/RES_hh_fec_in!P8)</f>
        <v>0.68710183695535476</v>
      </c>
      <c r="Q8" s="102" t="str">
        <f>IF(RES_hh_tes_in!Q8=0,"",RES_hh_tes_in!Q8/RES_hh_fec_in!Q8)</f>
        <v/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0.49947663369105783</v>
      </c>
      <c r="D9" s="102">
        <f>IF(RES_hh_tes_in!D9=0,"",RES_hh_tes_in!D9/RES_hh_fec_in!D9)</f>
        <v>0.49632373481075925</v>
      </c>
      <c r="E9" s="102" t="str">
        <f>IF(RES_hh_tes_in!E9=0,"",RES_hh_tes_in!E9/RES_hh_fec_in!E9)</f>
        <v/>
      </c>
      <c r="F9" s="102">
        <f>IF(RES_hh_tes_in!F9=0,"",RES_hh_tes_in!F9/RES_hh_fec_in!F9)</f>
        <v>0.48740997250763146</v>
      </c>
      <c r="G9" s="102">
        <f>IF(RES_hh_tes_in!G9=0,"",RES_hh_tes_in!G9/RES_hh_fec_in!G9)</f>
        <v>0.4700819899301521</v>
      </c>
      <c r="H9" s="102">
        <f>IF(RES_hh_tes_in!H9=0,"",RES_hh_tes_in!H9/RES_hh_fec_in!H9)</f>
        <v>0.48173301265612939</v>
      </c>
      <c r="I9" s="102">
        <f>IF(RES_hh_tes_in!I9=0,"",RES_hh_tes_in!I9/RES_hh_fec_in!I9)</f>
        <v>0.4930072505926375</v>
      </c>
      <c r="J9" s="102">
        <f>IF(RES_hh_tes_in!J9=0,"",RES_hh_tes_in!J9/RES_hh_fec_in!J9)</f>
        <v>0.49508608614164312</v>
      </c>
      <c r="K9" s="102">
        <f>IF(RES_hh_tes_in!K9=0,"",RES_hh_tes_in!K9/RES_hh_fec_in!K9)</f>
        <v>0.50491183308320919</v>
      </c>
      <c r="L9" s="102">
        <f>IF(RES_hh_tes_in!L9=0,"",RES_hh_tes_in!L9/RES_hh_fec_in!L9)</f>
        <v>0.50535546942438569</v>
      </c>
      <c r="M9" s="102">
        <f>IF(RES_hh_tes_in!M9=0,"",RES_hh_tes_in!M9/RES_hh_fec_in!M9)</f>
        <v>0.52068987978016357</v>
      </c>
      <c r="N9" s="102">
        <f>IF(RES_hh_tes_in!N9=0,"",RES_hh_tes_in!N9/RES_hh_fec_in!N9)</f>
        <v>0.52834249882379003</v>
      </c>
      <c r="O9" s="102">
        <f>IF(RES_hh_tes_in!O9=0,"",RES_hh_tes_in!O9/RES_hh_fec_in!O9)</f>
        <v>0.5341129400376351</v>
      </c>
      <c r="P9" s="102">
        <f>IF(RES_hh_tes_in!P9=0,"",RES_hh_tes_in!P9/RES_hh_fec_in!P9)</f>
        <v>0.53298009626227449</v>
      </c>
      <c r="Q9" s="102">
        <f>IF(RES_hh_tes_in!Q9=0,"",RES_hh_tes_in!Q9/RES_hh_fec_in!Q9)</f>
        <v>0.53655263587747493</v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>
        <f>IF(RES_hh_tes_in!G10=0,"",RES_hh_tes_in!G10/RES_hh_fec_in!G10)</f>
        <v>0.79248687021273867</v>
      </c>
      <c r="H10" s="102">
        <f>IF(RES_hh_tes_in!H10=0,"",RES_hh_tes_in!H10/RES_hh_fec_in!H10)</f>
        <v>0.79821720460112822</v>
      </c>
      <c r="I10" s="102">
        <f>IF(RES_hh_tes_in!I10=0,"",RES_hh_tes_in!I10/RES_hh_fec_in!I10)</f>
        <v>0.80345006854146783</v>
      </c>
      <c r="J10" s="102">
        <f>IF(RES_hh_tes_in!J10=0,"",RES_hh_tes_in!J10/RES_hh_fec_in!J10)</f>
        <v>0.80912511614219806</v>
      </c>
      <c r="K10" s="102">
        <f>IF(RES_hh_tes_in!K10=0,"",RES_hh_tes_in!K10/RES_hh_fec_in!K10)</f>
        <v>0.8140255238380234</v>
      </c>
      <c r="L10" s="102">
        <f>IF(RES_hh_tes_in!L10=0,"",RES_hh_tes_in!L10/RES_hh_fec_in!L10)</f>
        <v>0.81683409221079439</v>
      </c>
      <c r="M10" s="102">
        <f>IF(RES_hh_tes_in!M10=0,"",RES_hh_tes_in!M10/RES_hh_fec_in!M10)</f>
        <v>0.82138774998730002</v>
      </c>
      <c r="N10" s="102">
        <f>IF(RES_hh_tes_in!N10=0,"",RES_hh_tes_in!N10/RES_hh_fec_in!N10)</f>
        <v>0.82386550445059892</v>
      </c>
      <c r="O10" s="102">
        <f>IF(RES_hh_tes_in!O10=0,"",RES_hh_tes_in!O10/RES_hh_fec_in!O10)</f>
        <v>0.82482977427569193</v>
      </c>
      <c r="P10" s="102">
        <f>IF(RES_hh_tes_in!P10=0,"",RES_hh_tes_in!P10/RES_hh_fec_in!P10)</f>
        <v>0.82370026032695687</v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 t="str">
        <f>IF(RES_hh_tes_in!C11=0,"",RES_hh_tes_in!C11/RES_hh_fec_in!C11)</f>
        <v/>
      </c>
      <c r="D11" s="102" t="str">
        <f>IF(RES_hh_tes_in!D11=0,"",RES_hh_tes_in!D11/RES_hh_fec_in!D11)</f>
        <v/>
      </c>
      <c r="E11" s="102" t="str">
        <f>IF(RES_hh_tes_in!E11=0,"",RES_hh_tes_in!E11/RES_hh_fec_in!E11)</f>
        <v/>
      </c>
      <c r="F11" s="102" t="str">
        <f>IF(RES_hh_tes_in!F11=0,"",RES_hh_tes_in!F11/RES_hh_fec_in!F11)</f>
        <v/>
      </c>
      <c r="G11" s="102" t="str">
        <f>IF(RES_hh_tes_in!G11=0,"",RES_hh_tes_in!G11/RES_hh_fec_in!G11)</f>
        <v/>
      </c>
      <c r="H11" s="102" t="str">
        <f>IF(RES_hh_tes_in!H11=0,"",RES_hh_tes_in!H11/RES_hh_fec_in!H11)</f>
        <v/>
      </c>
      <c r="I11" s="102" t="str">
        <f>IF(RES_hh_tes_in!I11=0,"",RES_hh_tes_in!I11/RES_hh_fec_in!I11)</f>
        <v/>
      </c>
      <c r="J11" s="102" t="str">
        <f>IF(RES_hh_tes_in!J11=0,"",RES_hh_tes_in!J11/RES_hh_fec_in!J11)</f>
        <v/>
      </c>
      <c r="K11" s="102" t="str">
        <f>IF(RES_hh_tes_in!K11=0,"",RES_hh_tes_in!K11/RES_hh_fec_in!K11)</f>
        <v/>
      </c>
      <c r="L11" s="102" t="str">
        <f>IF(RES_hh_tes_in!L11=0,"",RES_hh_tes_in!L11/RES_hh_fec_in!L11)</f>
        <v/>
      </c>
      <c r="M11" s="102" t="str">
        <f>IF(RES_hh_tes_in!M11=0,"",RES_hh_tes_in!M11/RES_hh_fec_in!M11)</f>
        <v/>
      </c>
      <c r="N11" s="102" t="str">
        <f>IF(RES_hh_tes_in!N11=0,"",RES_hh_tes_in!N11/RES_hh_fec_in!N11)</f>
        <v/>
      </c>
      <c r="O11" s="102" t="str">
        <f>IF(RES_hh_tes_in!O11=0,"",RES_hh_tes_in!O11/RES_hh_fec_in!O11)</f>
        <v/>
      </c>
      <c r="P11" s="102" t="str">
        <f>IF(RES_hh_tes_in!P11=0,"",RES_hh_tes_in!P11/RES_hh_fec_in!P11)</f>
        <v/>
      </c>
      <c r="Q11" s="102" t="str">
        <f>IF(RES_hh_tes_in!Q11=0,"",RES_hh_tes_in!Q11/RES_hh_fec_in!Q11)</f>
        <v/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1.1584373419495115</v>
      </c>
      <c r="D12" s="102">
        <f>IF(RES_hh_tes_in!D12=0,"",RES_hh_tes_in!D12/RES_hh_fec_in!D12)</f>
        <v>1.2124638702681148</v>
      </c>
      <c r="E12" s="102">
        <f>IF(RES_hh_tes_in!E12=0,"",RES_hh_tes_in!E12/RES_hh_fec_in!E12)</f>
        <v>1.2327737462502812</v>
      </c>
      <c r="F12" s="102">
        <f>IF(RES_hh_tes_in!F12=0,"",RES_hh_tes_in!F12/RES_hh_fec_in!F12)</f>
        <v>1.292284464073528</v>
      </c>
      <c r="G12" s="102">
        <f>IF(RES_hh_tes_in!G12=0,"",RES_hh_tes_in!G12/RES_hh_fec_in!G12)</f>
        <v>1.3792537107081859</v>
      </c>
      <c r="H12" s="102">
        <f>IF(RES_hh_tes_in!H12=0,"",RES_hh_tes_in!H12/RES_hh_fec_in!H12)</f>
        <v>1.4862506472787791</v>
      </c>
      <c r="I12" s="102">
        <f>IF(RES_hh_tes_in!I12=0,"",RES_hh_tes_in!I12/RES_hh_fec_in!I12)</f>
        <v>1.5983253426763482</v>
      </c>
      <c r="J12" s="102">
        <f>IF(RES_hh_tes_in!J12=0,"",RES_hh_tes_in!J12/RES_hh_fec_in!J12)</f>
        <v>1.6817720576749049</v>
      </c>
      <c r="K12" s="102">
        <f>IF(RES_hh_tes_in!K12=0,"",RES_hh_tes_in!K12/RES_hh_fec_in!K12)</f>
        <v>1.7892496330778291</v>
      </c>
      <c r="L12" s="102">
        <f>IF(RES_hh_tes_in!L12=0,"",RES_hh_tes_in!L12/RES_hh_fec_in!L12)</f>
        <v>2.0729996244870992</v>
      </c>
      <c r="M12" s="102">
        <f>IF(RES_hh_tes_in!M12=0,"",RES_hh_tes_in!M12/RES_hh_fec_in!M12)</f>
        <v>2.219660540682959</v>
      </c>
      <c r="N12" s="102">
        <f>IF(RES_hh_tes_in!N12=0,"",RES_hh_tes_in!N12/RES_hh_fec_in!N12)</f>
        <v>2.3183224612935223</v>
      </c>
      <c r="O12" s="102">
        <f>IF(RES_hh_tes_in!O12=0,"",RES_hh_tes_in!O12/RES_hh_fec_in!O12)</f>
        <v>2.5102337231882772</v>
      </c>
      <c r="P12" s="102">
        <f>IF(RES_hh_tes_in!P12=0,"",RES_hh_tes_in!P12/RES_hh_fec_in!P12)</f>
        <v>2.6143431148560197</v>
      </c>
      <c r="Q12" s="102">
        <f>IF(RES_hh_tes_in!Q12=0,"",RES_hh_tes_in!Q12/RES_hh_fec_in!Q12)</f>
        <v>2.5966632259069375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0.69639180713727922</v>
      </c>
      <c r="D13" s="104">
        <f>IF(RES_hh_tes_in!D13=0,"",RES_hh_tes_in!D13/RES_hh_fec_in!D13)</f>
        <v>0.69230531421446484</v>
      </c>
      <c r="E13" s="104">
        <f>IF(RES_hh_tes_in!E13=0,"",RES_hh_tes_in!E13/RES_hh_fec_in!E13)</f>
        <v>0.69534147177834837</v>
      </c>
      <c r="F13" s="104">
        <f>IF(RES_hh_tes_in!F13=0,"",RES_hh_tes_in!F13/RES_hh_fec_in!F13)</f>
        <v>0.69728380092097031</v>
      </c>
      <c r="G13" s="104">
        <f>IF(RES_hh_tes_in!G13=0,"",RES_hh_tes_in!G13/RES_hh_fec_in!G13)</f>
        <v>0.70184215922367166</v>
      </c>
      <c r="H13" s="104">
        <f>IF(RES_hh_tes_in!H13=0,"",RES_hh_tes_in!H13/RES_hh_fec_in!H13)</f>
        <v>0.70681995200999237</v>
      </c>
      <c r="I13" s="104">
        <f>IF(RES_hh_tes_in!I13=0,"",RES_hh_tes_in!I13/RES_hh_fec_in!I13)</f>
        <v>0.71122840453389147</v>
      </c>
      <c r="J13" s="104">
        <f>IF(RES_hh_tes_in!J13=0,"",RES_hh_tes_in!J13/RES_hh_fec_in!J13)</f>
        <v>0.71659160007024914</v>
      </c>
      <c r="K13" s="104">
        <f>IF(RES_hh_tes_in!K13=0,"",RES_hh_tes_in!K13/RES_hh_fec_in!K13)</f>
        <v>0.72101996353101327</v>
      </c>
      <c r="L13" s="104">
        <f>IF(RES_hh_tes_in!L13=0,"",RES_hh_tes_in!L13/RES_hh_fec_in!L13)</f>
        <v>0.72801063992420889</v>
      </c>
      <c r="M13" s="104">
        <f>IF(RES_hh_tes_in!M13=0,"",RES_hh_tes_in!M13/RES_hh_fec_in!M13)</f>
        <v>0.72580690346721244</v>
      </c>
      <c r="N13" s="104">
        <f>IF(RES_hh_tes_in!N13=0,"",RES_hh_tes_in!N13/RES_hh_fec_in!N13)</f>
        <v>0.73650046357805987</v>
      </c>
      <c r="O13" s="104">
        <f>IF(RES_hh_tes_in!O13=0,"",RES_hh_tes_in!O13/RES_hh_fec_in!O13)</f>
        <v>0.73895243129093102</v>
      </c>
      <c r="P13" s="104">
        <f>IF(RES_hh_tes_in!P13=0,"",RES_hh_tes_in!P13/RES_hh_fec_in!P13)</f>
        <v>0.73906419429008074</v>
      </c>
      <c r="Q13" s="104" t="str">
        <f>IF(RES_hh_tes_in!Q13=0,"",RES_hh_tes_in!Q13/RES_hh_fec_in!Q13)</f>
        <v/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1.0887654681315246</v>
      </c>
      <c r="D14" s="106">
        <f>IF(RES_hh_tes_in!D14=0,"",RES_hh_tes_in!D14/RES_hh_fec_in!D14)</f>
        <v>1.0955774491611303</v>
      </c>
      <c r="E14" s="106">
        <f>IF(RES_hh_tes_in!E14=0,"",RES_hh_tes_in!E14/RES_hh_fec_in!E14)</f>
        <v>1.0775624487476536</v>
      </c>
      <c r="F14" s="106">
        <f>IF(RES_hh_tes_in!F14=0,"",RES_hh_tes_in!F14/RES_hh_fec_in!F14)</f>
        <v>1.0689916580510976</v>
      </c>
      <c r="G14" s="106">
        <f>IF(RES_hh_tes_in!G14=0,"",RES_hh_tes_in!G14/RES_hh_fec_in!G14)</f>
        <v>1.0842849097031708</v>
      </c>
      <c r="H14" s="106">
        <f>IF(RES_hh_tes_in!H14=0,"",RES_hh_tes_in!H14/RES_hh_fec_in!H14)</f>
        <v>1.0552258179482779</v>
      </c>
      <c r="I14" s="106">
        <f>IF(RES_hh_tes_in!I14=0,"",RES_hh_tes_in!I14/RES_hh_fec_in!I14)</f>
        <v>1.059656907735552</v>
      </c>
      <c r="J14" s="106">
        <f>IF(RES_hh_tes_in!J14=0,"",RES_hh_tes_in!J14/RES_hh_fec_in!J14)</f>
        <v>1.0475039642602642</v>
      </c>
      <c r="K14" s="106">
        <f>IF(RES_hh_tes_in!K14=0,"",RES_hh_tes_in!K14/RES_hh_fec_in!K14)</f>
        <v>1.0280687321963109</v>
      </c>
      <c r="L14" s="106">
        <f>IF(RES_hh_tes_in!L14=0,"",RES_hh_tes_in!L14/RES_hh_fec_in!L14)</f>
        <v>1.0433538372579718</v>
      </c>
      <c r="M14" s="106">
        <f>IF(RES_hh_tes_in!M14=0,"",RES_hh_tes_in!M14/RES_hh_fec_in!M14)</f>
        <v>1.0376325343830637</v>
      </c>
      <c r="N14" s="106">
        <f>IF(RES_hh_tes_in!N14=0,"",RES_hh_tes_in!N14/RES_hh_fec_in!N14)</f>
        <v>1.0323918478457355</v>
      </c>
      <c r="O14" s="106">
        <f>IF(RES_hh_tes_in!O14=0,"",RES_hh_tes_in!O14/RES_hh_fec_in!O14)</f>
        <v>1.0430795675487288</v>
      </c>
      <c r="P14" s="106">
        <f>IF(RES_hh_tes_in!P14=0,"",RES_hh_tes_in!P14/RES_hh_fec_in!P14)</f>
        <v>1.0295272919663974</v>
      </c>
      <c r="Q14" s="106">
        <f>IF(RES_hh_tes_in!Q14=0,"",RES_hh_tes_in!Q14/RES_hh_fec_in!Q14)</f>
        <v>1.0219403443786903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1.8430068491489924</v>
      </c>
      <c r="D15" s="103">
        <f>IF(RES_hh_tes_in!D15=0,"",RES_hh_tes_in!D15/RES_hh_fec_in!D15)</f>
        <v>1.8969730218553331</v>
      </c>
      <c r="E15" s="103">
        <f>IF(RES_hh_tes_in!E15=0,"",RES_hh_tes_in!E15/RES_hh_fec_in!E15)</f>
        <v>1.9658485369558318</v>
      </c>
      <c r="F15" s="103">
        <f>IF(RES_hh_tes_in!F15=0,"",RES_hh_tes_in!F15/RES_hh_fec_in!F15)</f>
        <v>2.0460221549390969</v>
      </c>
      <c r="G15" s="103">
        <f>IF(RES_hh_tes_in!G15=0,"",RES_hh_tes_in!G15/RES_hh_fec_in!G15)</f>
        <v>2.1403246936487386</v>
      </c>
      <c r="H15" s="103">
        <f>IF(RES_hh_tes_in!H15=0,"",RES_hh_tes_in!H15/RES_hh_fec_in!H15)</f>
        <v>2.2487978431918774</v>
      </c>
      <c r="I15" s="103">
        <f>IF(RES_hh_tes_in!I15=0,"",RES_hh_tes_in!I15/RES_hh_fec_in!I15)</f>
        <v>2.3269328498521342</v>
      </c>
      <c r="J15" s="103">
        <f>IF(RES_hh_tes_in!J15=0,"",RES_hh_tes_in!J15/RES_hh_fec_in!J15)</f>
        <v>2.4784938677148034</v>
      </c>
      <c r="K15" s="103">
        <f>IF(RES_hh_tes_in!K15=0,"",RES_hh_tes_in!K15/RES_hh_fec_in!K15)</f>
        <v>2.633273110402107</v>
      </c>
      <c r="L15" s="103">
        <f>IF(RES_hh_tes_in!L15=0,"",RES_hh_tes_in!L15/RES_hh_fec_in!L15)</f>
        <v>2.8429895423456726</v>
      </c>
      <c r="M15" s="103">
        <f>IF(RES_hh_tes_in!M15=0,"",RES_hh_tes_in!M15/RES_hh_fec_in!M15)</f>
        <v>3.0605299143071929</v>
      </c>
      <c r="N15" s="103">
        <f>IF(RES_hh_tes_in!N15=0,"",RES_hh_tes_in!N15/RES_hh_fec_in!N15)</f>
        <v>3.245105587798975</v>
      </c>
      <c r="O15" s="103">
        <f>IF(RES_hh_tes_in!O15=0,"",RES_hh_tes_in!O15/RES_hh_fec_in!O15)</f>
        <v>3.4459418590074065</v>
      </c>
      <c r="P15" s="103">
        <f>IF(RES_hh_tes_in!P15=0,"",RES_hh_tes_in!P15/RES_hh_fec_in!P15)</f>
        <v>3.6413359940871377</v>
      </c>
      <c r="Q15" s="103">
        <f>IF(RES_hh_tes_in!Q15=0,"",RES_hh_tes_in!Q15/RES_hh_fec_in!Q15)</f>
        <v>3.8107928073672261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1.8430068491489924</v>
      </c>
      <c r="D16" s="105">
        <f>IF(RES_hh_tes_in!D16=0,"",RES_hh_tes_in!D16/RES_hh_fec_in!D16)</f>
        <v>1.8969730218553331</v>
      </c>
      <c r="E16" s="105">
        <f>IF(RES_hh_tes_in!E16=0,"",RES_hh_tes_in!E16/RES_hh_fec_in!E16)</f>
        <v>1.9658485369558318</v>
      </c>
      <c r="F16" s="105">
        <f>IF(RES_hh_tes_in!F16=0,"",RES_hh_tes_in!F16/RES_hh_fec_in!F16)</f>
        <v>2.0460221549390969</v>
      </c>
      <c r="G16" s="105">
        <f>IF(RES_hh_tes_in!G16=0,"",RES_hh_tes_in!G16/RES_hh_fec_in!G16)</f>
        <v>2.1403246936487386</v>
      </c>
      <c r="H16" s="105">
        <f>IF(RES_hh_tes_in!H16=0,"",RES_hh_tes_in!H16/RES_hh_fec_in!H16)</f>
        <v>2.2487978431918774</v>
      </c>
      <c r="I16" s="105">
        <f>IF(RES_hh_tes_in!I16=0,"",RES_hh_tes_in!I16/RES_hh_fec_in!I16)</f>
        <v>2.3269328498521342</v>
      </c>
      <c r="J16" s="105">
        <f>IF(RES_hh_tes_in!J16=0,"",RES_hh_tes_in!J16/RES_hh_fec_in!J16)</f>
        <v>2.4784938677148034</v>
      </c>
      <c r="K16" s="105">
        <f>IF(RES_hh_tes_in!K16=0,"",RES_hh_tes_in!K16/RES_hh_fec_in!K16)</f>
        <v>2.633273110402107</v>
      </c>
      <c r="L16" s="105">
        <f>IF(RES_hh_tes_in!L16=0,"",RES_hh_tes_in!L16/RES_hh_fec_in!L16)</f>
        <v>2.8429895423456726</v>
      </c>
      <c r="M16" s="105">
        <f>IF(RES_hh_tes_in!M16=0,"",RES_hh_tes_in!M16/RES_hh_fec_in!M16)</f>
        <v>3.0605299143071929</v>
      </c>
      <c r="N16" s="105">
        <f>IF(RES_hh_tes_in!N16=0,"",RES_hh_tes_in!N16/RES_hh_fec_in!N16)</f>
        <v>3.245105587798975</v>
      </c>
      <c r="O16" s="105">
        <f>IF(RES_hh_tes_in!O16=0,"",RES_hh_tes_in!O16/RES_hh_fec_in!O16)</f>
        <v>3.4459418590074065</v>
      </c>
      <c r="P16" s="105">
        <f>IF(RES_hh_tes_in!P16=0,"",RES_hh_tes_in!P16/RES_hh_fec_in!P16)</f>
        <v>3.6413359940871377</v>
      </c>
      <c r="Q16" s="105">
        <f>IF(RES_hh_tes_in!Q16=0,"",RES_hh_tes_in!Q16/RES_hh_fec_in!Q16)</f>
        <v>3.8107928073672261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0.63400180261586658</v>
      </c>
      <c r="D17" s="103">
        <f>IF(RES_hh_tes_in!D17=0,"",RES_hh_tes_in!D17/RES_hh_fec_in!D17)</f>
        <v>0.61084058989145407</v>
      </c>
      <c r="E17" s="103">
        <f>IF(RES_hh_tes_in!E17=0,"",RES_hh_tes_in!E17/RES_hh_fec_in!E17)</f>
        <v>0.62226996921728606</v>
      </c>
      <c r="F17" s="103">
        <f>IF(RES_hh_tes_in!F17=0,"",RES_hh_tes_in!F17/RES_hh_fec_in!F17)</f>
        <v>0.64180281012441742</v>
      </c>
      <c r="G17" s="103">
        <f>IF(RES_hh_tes_in!G17=0,"",RES_hh_tes_in!G17/RES_hh_fec_in!G17)</f>
        <v>0.6661180890394266</v>
      </c>
      <c r="H17" s="103">
        <f>IF(RES_hh_tes_in!H17=0,"",RES_hh_tes_in!H17/RES_hh_fec_in!H17)</f>
        <v>0.65186744640425143</v>
      </c>
      <c r="I17" s="103">
        <f>IF(RES_hh_tes_in!I17=0,"",RES_hh_tes_in!I17/RES_hh_fec_in!I17)</f>
        <v>0.66917943008075598</v>
      </c>
      <c r="J17" s="103">
        <f>IF(RES_hh_tes_in!J17=0,"",RES_hh_tes_in!J17/RES_hh_fec_in!J17)</f>
        <v>0.69694315735148982</v>
      </c>
      <c r="K17" s="103">
        <f>IF(RES_hh_tes_in!K17=0,"",RES_hh_tes_in!K17/RES_hh_fec_in!K17)</f>
        <v>0.71695304184825215</v>
      </c>
      <c r="L17" s="103">
        <f>IF(RES_hh_tes_in!L17=0,"",RES_hh_tes_in!L17/RES_hh_fec_in!L17)</f>
        <v>0.72111834573596456</v>
      </c>
      <c r="M17" s="103">
        <f>IF(RES_hh_tes_in!M17=0,"",RES_hh_tes_in!M17/RES_hh_fec_in!M17)</f>
        <v>0.71559632758633895</v>
      </c>
      <c r="N17" s="103">
        <f>IF(RES_hh_tes_in!N17=0,"",RES_hh_tes_in!N17/RES_hh_fec_in!N17)</f>
        <v>0.70932963113822134</v>
      </c>
      <c r="O17" s="103">
        <f>IF(RES_hh_tes_in!O17=0,"",RES_hh_tes_in!O17/RES_hh_fec_in!O17)</f>
        <v>0.69541169897114841</v>
      </c>
      <c r="P17" s="103">
        <f>IF(RES_hh_tes_in!P17=0,"",RES_hh_tes_in!P17/RES_hh_fec_in!P17)</f>
        <v>0.74517700703245771</v>
      </c>
      <c r="Q17" s="103">
        <f>IF(RES_hh_tes_in!Q17=0,"",RES_hh_tes_in!Q17/RES_hh_fec_in!Q17)</f>
        <v>0.73513506422459995</v>
      </c>
    </row>
    <row r="18" spans="1:17" ht="12" customHeight="1" x14ac:dyDescent="0.25">
      <c r="A18" s="87" t="s">
        <v>58</v>
      </c>
      <c r="B18" s="102"/>
      <c r="C18" s="102">
        <f>IF(RES_hh_tes_in!C18=0,"",RES_hh_tes_in!C18/RES_hh_fec_in!C18)</f>
        <v>0.40691235738953535</v>
      </c>
      <c r="D18" s="102">
        <f>IF(RES_hh_tes_in!D18=0,"",RES_hh_tes_in!D18/RES_hh_fec_in!D18)</f>
        <v>0.40981613955761292</v>
      </c>
      <c r="E18" s="102">
        <f>IF(RES_hh_tes_in!E18=0,"",RES_hh_tes_in!E18/RES_hh_fec_in!E18)</f>
        <v>0.41287881474050486</v>
      </c>
      <c r="F18" s="102">
        <f>IF(RES_hh_tes_in!F18=0,"",RES_hh_tes_in!F18/RES_hh_fec_in!F18)</f>
        <v>0.41593392693136177</v>
      </c>
      <c r="G18" s="102">
        <f>IF(RES_hh_tes_in!G18=0,"",RES_hh_tes_in!G18/RES_hh_fec_in!G18)</f>
        <v>0.4186453647269342</v>
      </c>
      <c r="H18" s="102">
        <f>IF(RES_hh_tes_in!H18=0,"",RES_hh_tes_in!H18/RES_hh_fec_in!H18)</f>
        <v>0.42201658553792348</v>
      </c>
      <c r="I18" s="102">
        <f>IF(RES_hh_tes_in!I18=0,"",RES_hh_tes_in!I18/RES_hh_fec_in!I18)</f>
        <v>0.42501674349690161</v>
      </c>
      <c r="J18" s="102">
        <f>IF(RES_hh_tes_in!J18=0,"",RES_hh_tes_in!J18/RES_hh_fec_in!J18)</f>
        <v>0.42858581734435203</v>
      </c>
      <c r="K18" s="102">
        <f>IF(RES_hh_tes_in!K18=0,"",RES_hh_tes_in!K18/RES_hh_fec_in!K18)</f>
        <v>0.4315540494351956</v>
      </c>
      <c r="L18" s="102" t="str">
        <f>IF(RES_hh_tes_in!L18=0,"",RES_hh_tes_in!L18/RES_hh_fec_in!L18)</f>
        <v/>
      </c>
      <c r="M18" s="102">
        <f>IF(RES_hh_tes_in!M18=0,"",RES_hh_tes_in!M18/RES_hh_fec_in!M18)</f>
        <v>0.4331781289766512</v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>
        <f>IF(RES_hh_tes_in!C19=0,"",RES_hh_tes_in!C19/RES_hh_fec_in!C19)</f>
        <v>0.5493944728200072</v>
      </c>
      <c r="D19" s="102">
        <f>IF(RES_hh_tes_in!D19=0,"",RES_hh_tes_in!D19/RES_hh_fec_in!D19)</f>
        <v>0.55475902595314719</v>
      </c>
      <c r="E19" s="102" t="str">
        <f>IF(RES_hh_tes_in!E19=0,"",RES_hh_tes_in!E19/RES_hh_fec_in!E19)</f>
        <v/>
      </c>
      <c r="F19" s="102">
        <f>IF(RES_hh_tes_in!F19=0,"",RES_hh_tes_in!F19/RES_hh_fec_in!F19)</f>
        <v>0.56021031613285566</v>
      </c>
      <c r="G19" s="102">
        <f>IF(RES_hh_tes_in!G19=0,"",RES_hh_tes_in!G19/RES_hh_fec_in!G19)</f>
        <v>0.56559795030470961</v>
      </c>
      <c r="H19" s="102">
        <f>IF(RES_hh_tes_in!H19=0,"",RES_hh_tes_in!H19/RES_hh_fec_in!H19)</f>
        <v>0.57003991757589167</v>
      </c>
      <c r="I19" s="102">
        <f>IF(RES_hh_tes_in!I19=0,"",RES_hh_tes_in!I19/RES_hh_fec_in!I19)</f>
        <v>0.57425378057924326</v>
      </c>
      <c r="J19" s="102">
        <f>IF(RES_hh_tes_in!J19=0,"",RES_hh_tes_in!J19/RES_hh_fec_in!J19)</f>
        <v>0.57953640191954081</v>
      </c>
      <c r="K19" s="102">
        <f>IF(RES_hh_tes_in!K19=0,"",RES_hh_tes_in!K19/RES_hh_fec_in!K19)</f>
        <v>0.58343331530744358</v>
      </c>
      <c r="L19" s="102">
        <f>IF(RES_hh_tes_in!L19=0,"",RES_hh_tes_in!L19/RES_hh_fec_in!L19)</f>
        <v>0.5874592888121648</v>
      </c>
      <c r="M19" s="102">
        <f>IF(RES_hh_tes_in!M19=0,"",RES_hh_tes_in!M19/RES_hh_fec_in!M19)</f>
        <v>0.58748479679494425</v>
      </c>
      <c r="N19" s="102">
        <f>IF(RES_hh_tes_in!N19=0,"",RES_hh_tes_in!N19/RES_hh_fec_in!N19)</f>
        <v>0.59230920284422417</v>
      </c>
      <c r="O19" s="102">
        <f>IF(RES_hh_tes_in!O19=0,"",RES_hh_tes_in!O19/RES_hh_fec_in!O19)</f>
        <v>0.59313947963133828</v>
      </c>
      <c r="P19" s="102">
        <f>IF(RES_hh_tes_in!P19=0,"",RES_hh_tes_in!P19/RES_hh_fec_in!P19)</f>
        <v>0.59374137402911042</v>
      </c>
      <c r="Q19" s="102">
        <f>IF(RES_hh_tes_in!Q19=0,"",RES_hh_tes_in!Q19/RES_hh_fec_in!Q19)</f>
        <v>0.59576532371268731</v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0.52435547948813166</v>
      </c>
      <c r="D20" s="102">
        <f>IF(RES_hh_tes_in!D20=0,"",RES_hh_tes_in!D20/RES_hh_fec_in!D20)</f>
        <v>0.52992321327334246</v>
      </c>
      <c r="E20" s="102">
        <f>IF(RES_hh_tes_in!E20=0,"",RES_hh_tes_in!E20/RES_hh_fec_in!E20)</f>
        <v>0.53505205418375812</v>
      </c>
      <c r="F20" s="102">
        <f>IF(RES_hh_tes_in!F20=0,"",RES_hh_tes_in!F20/RES_hh_fec_in!F20)</f>
        <v>0.53959330480998491</v>
      </c>
      <c r="G20" s="102">
        <f>IF(RES_hh_tes_in!G20=0,"",RES_hh_tes_in!G20/RES_hh_fec_in!G20)</f>
        <v>0.54154191823556685</v>
      </c>
      <c r="H20" s="102" t="str">
        <f>IF(RES_hh_tes_in!H20=0,"",RES_hh_tes_in!H20/RES_hh_fec_in!H20)</f>
        <v/>
      </c>
      <c r="I20" s="102">
        <f>IF(RES_hh_tes_in!I20=0,"",RES_hh_tes_in!I20/RES_hh_fec_in!I20)</f>
        <v>0.55104543339212142</v>
      </c>
      <c r="J20" s="102">
        <f>IF(RES_hh_tes_in!J20=0,"",RES_hh_tes_in!J20/RES_hh_fec_in!J20)</f>
        <v>0.55575900012469004</v>
      </c>
      <c r="K20" s="102">
        <f>IF(RES_hh_tes_in!K20=0,"",RES_hh_tes_in!K20/RES_hh_fec_in!K20)</f>
        <v>0.55270370580529293</v>
      </c>
      <c r="L20" s="102">
        <f>IF(RES_hh_tes_in!L20=0,"",RES_hh_tes_in!L20/RES_hh_fec_in!L20)</f>
        <v>0.55531813161849997</v>
      </c>
      <c r="M20" s="102">
        <f>IF(RES_hh_tes_in!M20=0,"",RES_hh_tes_in!M20/RES_hh_fec_in!M20)</f>
        <v>0.56543766479754087</v>
      </c>
      <c r="N20" s="102">
        <f>IF(RES_hh_tes_in!N20=0,"",RES_hh_tes_in!N20/RES_hh_fec_in!N20)</f>
        <v>0.57001263943749159</v>
      </c>
      <c r="O20" s="102">
        <f>IF(RES_hh_tes_in!O20=0,"",RES_hh_tes_in!O20/RES_hh_fec_in!O20)</f>
        <v>0.56781352203989355</v>
      </c>
      <c r="P20" s="102">
        <f>IF(RES_hh_tes_in!P20=0,"",RES_hh_tes_in!P20/RES_hh_fec_in!P20)</f>
        <v>0.56623100596772813</v>
      </c>
      <c r="Q20" s="102">
        <f>IF(RES_hh_tes_in!Q20=0,"",RES_hh_tes_in!Q20/RES_hh_fec_in!Q20)</f>
        <v>0.56520795514294742</v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0.54331781115204714</v>
      </c>
      <c r="D21" s="102">
        <f>IF(RES_hh_tes_in!D21=0,"",RES_hh_tes_in!D21/RES_hh_fec_in!D21)</f>
        <v>0.54775882478837279</v>
      </c>
      <c r="E21" s="102">
        <f>IF(RES_hh_tes_in!E21=0,"",RES_hh_tes_in!E21/RES_hh_fec_in!E21)</f>
        <v>0.55234977042318634</v>
      </c>
      <c r="F21" s="102">
        <f>IF(RES_hh_tes_in!F21=0,"",RES_hh_tes_in!F21/RES_hh_fec_in!F21)</f>
        <v>0.55479468561042622</v>
      </c>
      <c r="G21" s="102">
        <f>IF(RES_hh_tes_in!G21=0,"",RES_hh_tes_in!G21/RES_hh_fec_in!G21)</f>
        <v>0.55892131941901424</v>
      </c>
      <c r="H21" s="102">
        <f>IF(RES_hh_tes_in!H21=0,"",RES_hh_tes_in!H21/RES_hh_fec_in!H21)</f>
        <v>0.56363036146669021</v>
      </c>
      <c r="I21" s="102">
        <f>IF(RES_hh_tes_in!I21=0,"",RES_hh_tes_in!I21/RES_hh_fec_in!I21)</f>
        <v>0.5669011359583267</v>
      </c>
      <c r="J21" s="102">
        <f>IF(RES_hh_tes_in!J21=0,"",RES_hh_tes_in!J21/RES_hh_fec_in!J21)</f>
        <v>0.57014090457207378</v>
      </c>
      <c r="K21" s="102">
        <f>IF(RES_hh_tes_in!K21=0,"",RES_hh_tes_in!K21/RES_hh_fec_in!K21)</f>
        <v>0.5723146137199373</v>
      </c>
      <c r="L21" s="102">
        <f>IF(RES_hh_tes_in!L21=0,"",RES_hh_tes_in!L21/RES_hh_fec_in!L21)</f>
        <v>0.57715544921713613</v>
      </c>
      <c r="M21" s="102" t="str">
        <f>IF(RES_hh_tes_in!M21=0,"",RES_hh_tes_in!M21/RES_hh_fec_in!M21)</f>
        <v/>
      </c>
      <c r="N21" s="102">
        <f>IF(RES_hh_tes_in!N21=0,"",RES_hh_tes_in!N21/RES_hh_fec_in!N21)</f>
        <v>0.58077845082186919</v>
      </c>
      <c r="O21" s="102" t="str">
        <f>IF(RES_hh_tes_in!O21=0,"",RES_hh_tes_in!O21/RES_hh_fec_in!O21)</f>
        <v/>
      </c>
      <c r="P21" s="102">
        <f>IF(RES_hh_tes_in!P21=0,"",RES_hh_tes_in!P21/RES_hh_fec_in!P21)</f>
        <v>0.58622825201586592</v>
      </c>
      <c r="Q21" s="102" t="str">
        <f>IF(RES_hh_tes_in!Q21=0,"",RES_hh_tes_in!Q21/RES_hh_fec_in!Q21)</f>
        <v/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0.45919711092813148</v>
      </c>
      <c r="D22" s="102">
        <f>IF(RES_hh_tes_in!D22=0,"",RES_hh_tes_in!D22/RES_hh_fec_in!D22)</f>
        <v>0.4646440951262491</v>
      </c>
      <c r="E22" s="102" t="str">
        <f>IF(RES_hh_tes_in!E22=0,"",RES_hh_tes_in!E22/RES_hh_fec_in!E22)</f>
        <v/>
      </c>
      <c r="F22" s="102">
        <f>IF(RES_hh_tes_in!F22=0,"",RES_hh_tes_in!F22/RES_hh_fec_in!F22)</f>
        <v>0.47285176595522083</v>
      </c>
      <c r="G22" s="102">
        <f>IF(RES_hh_tes_in!G22=0,"",RES_hh_tes_in!G22/RES_hh_fec_in!G22)</f>
        <v>0.47663719586878767</v>
      </c>
      <c r="H22" s="102">
        <f>IF(RES_hh_tes_in!H22=0,"",RES_hh_tes_in!H22/RES_hh_fec_in!H22)</f>
        <v>0.48156862301912989</v>
      </c>
      <c r="I22" s="102">
        <f>IF(RES_hh_tes_in!I22=0,"",RES_hh_tes_in!I22/RES_hh_fec_in!I22)</f>
        <v>0.48619218374571604</v>
      </c>
      <c r="J22" s="102">
        <f>IF(RES_hh_tes_in!J22=0,"",RES_hh_tes_in!J22/RES_hh_fec_in!J22)</f>
        <v>0.4895825522644337</v>
      </c>
      <c r="K22" s="102">
        <f>IF(RES_hh_tes_in!K22=0,"",RES_hh_tes_in!K22/RES_hh_fec_in!K22)</f>
        <v>0.49162909120846143</v>
      </c>
      <c r="L22" s="102">
        <f>IF(RES_hh_tes_in!L22=0,"",RES_hh_tes_in!L22/RES_hh_fec_in!L22)</f>
        <v>0.493397533205085</v>
      </c>
      <c r="M22" s="102">
        <f>IF(RES_hh_tes_in!M22=0,"",RES_hh_tes_in!M22/RES_hh_fec_in!M22)</f>
        <v>0.49490784260491788</v>
      </c>
      <c r="N22" s="102">
        <f>IF(RES_hh_tes_in!N22=0,"",RES_hh_tes_in!N22/RES_hh_fec_in!N22)</f>
        <v>0.49661254127802235</v>
      </c>
      <c r="O22" s="102">
        <f>IF(RES_hh_tes_in!O22=0,"",RES_hh_tes_in!O22/RES_hh_fec_in!O22)</f>
        <v>0.49734360473534955</v>
      </c>
      <c r="P22" s="102">
        <f>IF(RES_hh_tes_in!P22=0,"",RES_hh_tes_in!P22/RES_hh_fec_in!P22)</f>
        <v>0.49633953060733604</v>
      </c>
      <c r="Q22" s="102">
        <f>IF(RES_hh_tes_in!Q22=0,"",RES_hh_tes_in!Q22/RES_hh_fec_in!Q22)</f>
        <v>0.49833434246945141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 t="str">
        <f>IF(RES_hh_tes_in!C24=0,"",RES_hh_tes_in!C24/RES_hh_fec_in!C24)</f>
        <v/>
      </c>
      <c r="D24" s="102" t="str">
        <f>IF(RES_hh_tes_in!D24=0,"",RES_hh_tes_in!D24/RES_hh_fec_in!D24)</f>
        <v/>
      </c>
      <c r="E24" s="102" t="str">
        <f>IF(RES_hh_tes_in!E24=0,"",RES_hh_tes_in!E24/RES_hh_fec_in!E24)</f>
        <v/>
      </c>
      <c r="F24" s="102" t="str">
        <f>IF(RES_hh_tes_in!F24=0,"",RES_hh_tes_in!F24/RES_hh_fec_in!F24)</f>
        <v/>
      </c>
      <c r="G24" s="102" t="str">
        <f>IF(RES_hh_tes_in!G24=0,"",RES_hh_tes_in!G24/RES_hh_fec_in!G24)</f>
        <v/>
      </c>
      <c r="H24" s="102" t="str">
        <f>IF(RES_hh_tes_in!H24=0,"",RES_hh_tes_in!H24/RES_hh_fec_in!H24)</f>
        <v/>
      </c>
      <c r="I24" s="102" t="str">
        <f>IF(RES_hh_tes_in!I24=0,"",RES_hh_tes_in!I24/RES_hh_fec_in!I24)</f>
        <v/>
      </c>
      <c r="J24" s="102" t="str">
        <f>IF(RES_hh_tes_in!J24=0,"",RES_hh_tes_in!J24/RES_hh_fec_in!J24)</f>
        <v/>
      </c>
      <c r="K24" s="102" t="str">
        <f>IF(RES_hh_tes_in!K24=0,"",RES_hh_tes_in!K24/RES_hh_fec_in!K24)</f>
        <v/>
      </c>
      <c r="L24" s="102" t="str">
        <f>IF(RES_hh_tes_in!L24=0,"",RES_hh_tes_in!L24/RES_hh_fec_in!L24)</f>
        <v/>
      </c>
      <c r="M24" s="102" t="str">
        <f>IF(RES_hh_tes_in!M24=0,"",RES_hh_tes_in!M24/RES_hh_fec_in!M24)</f>
        <v/>
      </c>
      <c r="N24" s="102" t="str">
        <f>IF(RES_hh_tes_in!N24=0,"",RES_hh_tes_in!N24/RES_hh_fec_in!N24)</f>
        <v/>
      </c>
      <c r="O24" s="102" t="str">
        <f>IF(RES_hh_tes_in!O24=0,"",RES_hh_tes_in!O24/RES_hh_fec_in!O24)</f>
        <v/>
      </c>
      <c r="P24" s="102" t="str">
        <f>IF(RES_hh_tes_in!P24=0,"",RES_hh_tes_in!P24/RES_hh_fec_in!P24)</f>
        <v/>
      </c>
      <c r="Q24" s="102" t="str">
        <f>IF(RES_hh_tes_in!Q24=0,"",RES_hh_tes_in!Q24/RES_hh_fec_in!Q24)</f>
        <v/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0.68167254755050666</v>
      </c>
      <c r="D25" s="104">
        <f>IF(RES_hh_tes_in!D25=0,"",RES_hh_tes_in!D25/RES_hh_fec_in!D25)</f>
        <v>0.68633303823090652</v>
      </c>
      <c r="E25" s="104">
        <f>IF(RES_hh_tes_in!E25=0,"",RES_hh_tes_in!E25/RES_hh_fec_in!E25)</f>
        <v>0.68881612865899078</v>
      </c>
      <c r="F25" s="104">
        <f>IF(RES_hh_tes_in!F25=0,"",RES_hh_tes_in!F25/RES_hh_fec_in!F25)</f>
        <v>0.69386083325320824</v>
      </c>
      <c r="G25" s="104">
        <f>IF(RES_hh_tes_in!G25=0,"",RES_hh_tes_in!G25/RES_hh_fec_in!G25)</f>
        <v>0.70281159693955741</v>
      </c>
      <c r="H25" s="104">
        <f>IF(RES_hh_tes_in!H25=0,"",RES_hh_tes_in!H25/RES_hh_fec_in!H25)</f>
        <v>0.70615753265391645</v>
      </c>
      <c r="I25" s="104">
        <f>IF(RES_hh_tes_in!I25=0,"",RES_hh_tes_in!I25/RES_hh_fec_in!I25)</f>
        <v>0.71129353541749729</v>
      </c>
      <c r="J25" s="104">
        <f>IF(RES_hh_tes_in!J25=0,"",RES_hh_tes_in!J25/RES_hh_fec_in!J25)</f>
        <v>0.71921906273904757</v>
      </c>
      <c r="K25" s="104">
        <f>IF(RES_hh_tes_in!K25=0,"",RES_hh_tes_in!K25/RES_hh_fec_in!K25)</f>
        <v>0.72175493532131207</v>
      </c>
      <c r="L25" s="104">
        <f>IF(RES_hh_tes_in!L25=0,"",RES_hh_tes_in!L25/RES_hh_fec_in!L25)</f>
        <v>0.72727403286234316</v>
      </c>
      <c r="M25" s="104">
        <f>IF(RES_hh_tes_in!M25=0,"",RES_hh_tes_in!M25/RES_hh_fec_in!M25)</f>
        <v>0.7291273362119457</v>
      </c>
      <c r="N25" s="104">
        <f>IF(RES_hh_tes_in!N25=0,"",RES_hh_tes_in!N25/RES_hh_fec_in!N25)</f>
        <v>0.73361483552136186</v>
      </c>
      <c r="O25" s="104">
        <f>IF(RES_hh_tes_in!O25=0,"",RES_hh_tes_in!O25/RES_hh_fec_in!O25)</f>
        <v>0.73450131570420107</v>
      </c>
      <c r="P25" s="104">
        <f>IF(RES_hh_tes_in!P25=0,"",RES_hh_tes_in!P25/RES_hh_fec_in!P25)</f>
        <v>0.7388907611362624</v>
      </c>
      <c r="Q25" s="104">
        <f>IF(RES_hh_tes_in!Q25=0,"",RES_hh_tes_in!Q25/RES_hh_fec_in!Q25)</f>
        <v>0.74260922928896145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1.023878804615354</v>
      </c>
      <c r="D26" s="101">
        <f>IF(RES_hh_tes_in!D26=0,"",RES_hh_tes_in!D26/RES_hh_fec_in!D26)</f>
        <v>1.0234732008493812</v>
      </c>
      <c r="E26" s="101">
        <f>IF(RES_hh_tes_in!E26=0,"",RES_hh_tes_in!E26/RES_hh_fec_in!E26)</f>
        <v>1.0179741929529842</v>
      </c>
      <c r="F26" s="101">
        <f>IF(RES_hh_tes_in!F26=0,"",RES_hh_tes_in!F26/RES_hh_fec_in!F26)</f>
        <v>1.0168128592950763</v>
      </c>
      <c r="G26" s="101">
        <f>IF(RES_hh_tes_in!G26=0,"",RES_hh_tes_in!G26/RES_hh_fec_in!G26)</f>
        <v>1.0176105491799641</v>
      </c>
      <c r="H26" s="101">
        <f>IF(RES_hh_tes_in!H26=0,"",RES_hh_tes_in!H26/RES_hh_fec_in!H26)</f>
        <v>1.0099571260696192</v>
      </c>
      <c r="I26" s="101">
        <f>IF(RES_hh_tes_in!I26=0,"",RES_hh_tes_in!I26/RES_hh_fec_in!I26)</f>
        <v>1.0115937610676597</v>
      </c>
      <c r="J26" s="101">
        <f>IF(RES_hh_tes_in!J26=0,"",RES_hh_tes_in!J26/RES_hh_fec_in!J26)</f>
        <v>1.0091291778417444</v>
      </c>
      <c r="K26" s="101">
        <f>IF(RES_hh_tes_in!K26=0,"",RES_hh_tes_in!K26/RES_hh_fec_in!K26)</f>
        <v>1.0067513375181312</v>
      </c>
      <c r="L26" s="101">
        <f>IF(RES_hh_tes_in!L26=0,"",RES_hh_tes_in!L26/RES_hh_fec_in!L26)</f>
        <v>1.007816089401941</v>
      </c>
      <c r="M26" s="101">
        <f>IF(RES_hh_tes_in!M26=0,"",RES_hh_tes_in!M26/RES_hh_fec_in!M26)</f>
        <v>1.0039696510916927</v>
      </c>
      <c r="N26" s="101">
        <f>IF(RES_hh_tes_in!N26=0,"",RES_hh_tes_in!N26/RES_hh_fec_in!N26)</f>
        <v>1.0069541355582379</v>
      </c>
      <c r="O26" s="101">
        <f>IF(RES_hh_tes_in!O26=0,"",RES_hh_tes_in!O26/RES_hh_fec_in!O26)</f>
        <v>1.010776770394531</v>
      </c>
      <c r="P26" s="101">
        <f>IF(RES_hh_tes_in!P26=0,"",RES_hh_tes_in!P26/RES_hh_fec_in!P26)</f>
        <v>1.0108994032812668</v>
      </c>
      <c r="Q26" s="101">
        <f>IF(RES_hh_tes_in!Q26=0,"",RES_hh_tes_in!Q26/RES_hh_fec_in!Q26)</f>
        <v>1.0092057500043321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0.71239002945787377</v>
      </c>
      <c r="D27" s="103">
        <f>IF(RES_hh_tes_in!D27=0,"",RES_hh_tes_in!D27/RES_hh_fec_in!D27)</f>
        <v>0.64947913087246611</v>
      </c>
      <c r="E27" s="103">
        <f>IF(RES_hh_tes_in!E27=0,"",RES_hh_tes_in!E27/RES_hh_fec_in!E27)</f>
        <v>0.67235508754688611</v>
      </c>
      <c r="F27" s="103">
        <f>IF(RES_hh_tes_in!F27=0,"",RES_hh_tes_in!F27/RES_hh_fec_in!F27)</f>
        <v>0.72545714075083845</v>
      </c>
      <c r="G27" s="103">
        <f>IF(RES_hh_tes_in!G27=0,"",RES_hh_tes_in!G27/RES_hh_fec_in!G27)</f>
        <v>0.71875683117286071</v>
      </c>
      <c r="H27" s="103">
        <f>IF(RES_hh_tes_in!H27=0,"",RES_hh_tes_in!H27/RES_hh_fec_in!H27)</f>
        <v>0.68040550753422113</v>
      </c>
      <c r="I27" s="103">
        <f>IF(RES_hh_tes_in!I27=0,"",RES_hh_tes_in!I27/RES_hh_fec_in!I27)</f>
        <v>0.67468621956588715</v>
      </c>
      <c r="J27" s="103">
        <f>IF(RES_hh_tes_in!J27=0,"",RES_hh_tes_in!J27/RES_hh_fec_in!J27)</f>
        <v>0.70468126894370364</v>
      </c>
      <c r="K27" s="103">
        <f>IF(RES_hh_tes_in!K27=0,"",RES_hh_tes_in!K27/RES_hh_fec_in!K27)</f>
        <v>0.6899806375790758</v>
      </c>
      <c r="L27" s="103">
        <f>IF(RES_hh_tes_in!L27=0,"",RES_hh_tes_in!L27/RES_hh_fec_in!L27)</f>
        <v>0.6662140179429904</v>
      </c>
      <c r="M27" s="103">
        <f>IF(RES_hh_tes_in!M27=0,"",RES_hh_tes_in!M27/RES_hh_fec_in!M27)</f>
        <v>0.84564952545135719</v>
      </c>
      <c r="N27" s="103">
        <f>IF(RES_hh_tes_in!N27=0,"",RES_hh_tes_in!N27/RES_hh_fec_in!N27)</f>
        <v>0.69531879595840596</v>
      </c>
      <c r="O27" s="103">
        <f>IF(RES_hh_tes_in!O27=0,"",RES_hh_tes_in!O27/RES_hh_fec_in!O27)</f>
        <v>0.8384845116259928</v>
      </c>
      <c r="P27" s="103">
        <f>IF(RES_hh_tes_in!P27=0,"",RES_hh_tes_in!P27/RES_hh_fec_in!P27)</f>
        <v>0.80025989214157556</v>
      </c>
      <c r="Q27" s="103">
        <f>IF(RES_hh_tes_in!Q27=0,"",RES_hh_tes_in!Q27/RES_hh_fec_in!Q27)</f>
        <v>0.84472446406609858</v>
      </c>
    </row>
    <row r="28" spans="1:17" ht="12" customHeight="1" x14ac:dyDescent="0.25">
      <c r="A28" s="87" t="s">
        <v>58</v>
      </c>
      <c r="B28" s="102"/>
      <c r="C28" s="102">
        <f>IF(RES_hh_tes_in!C28=0,"",RES_hh_tes_in!C28/RES_hh_fec_in!C28)</f>
        <v>0.32901876827783155</v>
      </c>
      <c r="D28" s="102">
        <f>IF(RES_hh_tes_in!D28=0,"",RES_hh_tes_in!D28/RES_hh_fec_in!D28)</f>
        <v>0.33232180293669678</v>
      </c>
      <c r="E28" s="102">
        <f>IF(RES_hh_tes_in!E28=0,"",RES_hh_tes_in!E28/RES_hh_fec_in!E28)</f>
        <v>0.33600515279414028</v>
      </c>
      <c r="F28" s="102">
        <f>IF(RES_hh_tes_in!F28=0,"",RES_hh_tes_in!F28/RES_hh_fec_in!F28)</f>
        <v>0.33953839302325889</v>
      </c>
      <c r="G28" s="102">
        <f>IF(RES_hh_tes_in!G28=0,"",RES_hh_tes_in!G28/RES_hh_fec_in!G28)</f>
        <v>0.34306821243597679</v>
      </c>
      <c r="H28" s="102">
        <f>IF(RES_hh_tes_in!H28=0,"",RES_hh_tes_in!H28/RES_hh_fec_in!H28)</f>
        <v>0.34716835323240619</v>
      </c>
      <c r="I28" s="102">
        <f>IF(RES_hh_tes_in!I28=0,"",RES_hh_tes_in!I28/RES_hh_fec_in!I28)</f>
        <v>0.35133305042187696</v>
      </c>
      <c r="J28" s="102">
        <f>IF(RES_hh_tes_in!J28=0,"",RES_hh_tes_in!J28/RES_hh_fec_in!J28)</f>
        <v>0.35487862482731292</v>
      </c>
      <c r="K28" s="102">
        <f>IF(RES_hh_tes_in!K28=0,"",RES_hh_tes_in!K28/RES_hh_fec_in!K28)</f>
        <v>0.3553261702397838</v>
      </c>
      <c r="L28" s="102" t="str">
        <f>IF(RES_hh_tes_in!L28=0,"",RES_hh_tes_in!L28/RES_hh_fec_in!L28)</f>
        <v/>
      </c>
      <c r="M28" s="102">
        <f>IF(RES_hh_tes_in!M28=0,"",RES_hh_tes_in!M28/RES_hh_fec_in!M28)</f>
        <v>0.35476178142840192</v>
      </c>
      <c r="N28" s="102">
        <f>IF(RES_hh_tes_in!N28=0,"",RES_hh_tes_in!N28/RES_hh_fec_in!N28)</f>
        <v>0.3530155035641262</v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 t="str">
        <f>IF(RES_hh_tes_in!C29=0,"",RES_hh_tes_in!C29/RES_hh_fec_in!C29)</f>
        <v/>
      </c>
      <c r="D29" s="102">
        <f>IF(RES_hh_tes_in!D29=0,"",RES_hh_tes_in!D29/RES_hh_fec_in!D29)</f>
        <v>0.4431444506645536</v>
      </c>
      <c r="E29" s="102" t="str">
        <f>IF(RES_hh_tes_in!E29=0,"",RES_hh_tes_in!E29/RES_hh_fec_in!E29)</f>
        <v/>
      </c>
      <c r="F29" s="102">
        <f>IF(RES_hh_tes_in!F29=0,"",RES_hh_tes_in!F29/RES_hh_fec_in!F29)</f>
        <v>0.45219493287625584</v>
      </c>
      <c r="G29" s="102">
        <f>IF(RES_hh_tes_in!G29=0,"",RES_hh_tes_in!G29/RES_hh_fec_in!G29)</f>
        <v>0.45656668655582106</v>
      </c>
      <c r="H29" s="102" t="str">
        <f>IF(RES_hh_tes_in!H29=0,"",RES_hh_tes_in!H29/RES_hh_fec_in!H29)</f>
        <v/>
      </c>
      <c r="I29" s="102">
        <f>IF(RES_hh_tes_in!I29=0,"",RES_hh_tes_in!I29/RES_hh_fec_in!I29)</f>
        <v>0.46750375807685868</v>
      </c>
      <c r="J29" s="102">
        <f>IF(RES_hh_tes_in!J29=0,"",RES_hh_tes_in!J29/RES_hh_fec_in!J29)</f>
        <v>0.46139117895462006</v>
      </c>
      <c r="K29" s="102" t="str">
        <f>IF(RES_hh_tes_in!K29=0,"",RES_hh_tes_in!K29/RES_hh_fec_in!K29)</f>
        <v/>
      </c>
      <c r="L29" s="102" t="str">
        <f>IF(RES_hh_tes_in!L29=0,"",RES_hh_tes_in!L29/RES_hh_fec_in!L29)</f>
        <v/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>
        <f>IF(RES_hh_tes_in!O29=0,"",RES_hh_tes_in!O29/RES_hh_fec_in!O29)</f>
        <v>0.47493964749119361</v>
      </c>
      <c r="P29" s="102" t="str">
        <f>IF(RES_hh_tes_in!P29=0,"",RES_hh_tes_in!P29/RES_hh_fec_in!P29)</f>
        <v/>
      </c>
      <c r="Q29" s="102">
        <f>IF(RES_hh_tes_in!Q29=0,"",RES_hh_tes_in!Q29/RES_hh_fec_in!Q29)</f>
        <v>0.47754755066568338</v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0.47602223063985488</v>
      </c>
      <c r="D30" s="102">
        <f>IF(RES_hh_tes_in!D30=0,"",RES_hh_tes_in!D30/RES_hh_fec_in!D30)</f>
        <v>0.48144725731862981</v>
      </c>
      <c r="E30" s="102">
        <f>IF(RES_hh_tes_in!E30=0,"",RES_hh_tes_in!E30/RES_hh_fec_in!E30)</f>
        <v>0.48692366937678661</v>
      </c>
      <c r="F30" s="102">
        <f>IF(RES_hh_tes_in!F30=0,"",RES_hh_tes_in!F30/RES_hh_fec_in!F30)</f>
        <v>0.49231925031196405</v>
      </c>
      <c r="G30" s="102">
        <f>IF(RES_hh_tes_in!G30=0,"",RES_hh_tes_in!G30/RES_hh_fec_in!G30)</f>
        <v>0.49715167243792729</v>
      </c>
      <c r="H30" s="102">
        <f>IF(RES_hh_tes_in!H30=0,"",RES_hh_tes_in!H30/RES_hh_fec_in!H30)</f>
        <v>0.5017467206640196</v>
      </c>
      <c r="I30" s="102">
        <f>IF(RES_hh_tes_in!I30=0,"",RES_hh_tes_in!I30/RES_hh_fec_in!I30)</f>
        <v>0.50687077488125176</v>
      </c>
      <c r="J30" s="102">
        <f>IF(RES_hh_tes_in!J30=0,"",RES_hh_tes_in!J30/RES_hh_fec_in!J30)</f>
        <v>0.51286115051122116</v>
      </c>
      <c r="K30" s="102">
        <f>IF(RES_hh_tes_in!K30=0,"",RES_hh_tes_in!K30/RES_hh_fec_in!K30)</f>
        <v>0.51449172797807496</v>
      </c>
      <c r="L30" s="102">
        <f>IF(RES_hh_tes_in!L30=0,"",RES_hh_tes_in!L30/RES_hh_fec_in!L30)</f>
        <v>0.5152649130820145</v>
      </c>
      <c r="M30" s="102" t="str">
        <f>IF(RES_hh_tes_in!M30=0,"",RES_hh_tes_in!M30/RES_hh_fec_in!M30)</f>
        <v/>
      </c>
      <c r="N30" s="102">
        <f>IF(RES_hh_tes_in!N30=0,"",RES_hh_tes_in!N30/RES_hh_fec_in!N30)</f>
        <v>0.51557180087612231</v>
      </c>
      <c r="O30" s="102" t="str">
        <f>IF(RES_hh_tes_in!O30=0,"",RES_hh_tes_in!O30/RES_hh_fec_in!O30)</f>
        <v/>
      </c>
      <c r="P30" s="102">
        <f>IF(RES_hh_tes_in!P30=0,"",RES_hh_tes_in!P30/RES_hh_fec_in!P30)</f>
        <v>0.51780413799101332</v>
      </c>
      <c r="Q30" s="102" t="str">
        <f>IF(RES_hh_tes_in!Q30=0,"",RES_hh_tes_in!Q30/RES_hh_fec_in!Q30)</f>
        <v/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>
        <f>IF(RES_hh_tes_in!K31=0,"",RES_hh_tes_in!K31/RES_hh_fec_in!K31)</f>
        <v>0.33936919796520143</v>
      </c>
      <c r="L31" s="102">
        <f>IF(RES_hh_tes_in!L31=0,"",RES_hh_tes_in!L31/RES_hh_fec_in!L31)</f>
        <v>0.34140430652632442</v>
      </c>
      <c r="M31" s="102">
        <f>IF(RES_hh_tes_in!M31=0,"",RES_hh_tes_in!M31/RES_hh_fec_in!M31)</f>
        <v>0.34275221531365946</v>
      </c>
      <c r="N31" s="102">
        <f>IF(RES_hh_tes_in!N31=0,"",RES_hh_tes_in!N31/RES_hh_fec_in!N31)</f>
        <v>0.34393147643485955</v>
      </c>
      <c r="O31" s="102">
        <f>IF(RES_hh_tes_in!O31=0,"",RES_hh_tes_in!O31/RES_hh_fec_in!O31)</f>
        <v>0.34473062336985377</v>
      </c>
      <c r="P31" s="102">
        <f>IF(RES_hh_tes_in!P31=0,"",RES_hh_tes_in!P31/RES_hh_fec_in!P31)</f>
        <v>0.34541123592904865</v>
      </c>
      <c r="Q31" s="102">
        <f>IF(RES_hh_tes_in!Q31=0,"",RES_hh_tes_in!Q31/RES_hh_fec_in!Q31)</f>
        <v>0.3461292863964095</v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0.81336746603807419</v>
      </c>
      <c r="D32" s="101">
        <f>IF(RES_hh_tes_in!D32=0,"",RES_hh_tes_in!D32/RES_hh_fec_in!D32)</f>
        <v>0.8174711019617168</v>
      </c>
      <c r="E32" s="101">
        <f>IF(RES_hh_tes_in!E32=0,"",RES_hh_tes_in!E32/RES_hh_fec_in!E32)</f>
        <v>0.82054415542325054</v>
      </c>
      <c r="F32" s="101">
        <f>IF(RES_hh_tes_in!F32=0,"",RES_hh_tes_in!F32/RES_hh_fec_in!F32)</f>
        <v>0.82379720927886269</v>
      </c>
      <c r="G32" s="101">
        <f>IF(RES_hh_tes_in!G32=0,"",RES_hh_tes_in!G32/RES_hh_fec_in!G32)</f>
        <v>0.82901350709501775</v>
      </c>
      <c r="H32" s="101">
        <f>IF(RES_hh_tes_in!H32=0,"",RES_hh_tes_in!H32/RES_hh_fec_in!H32)</f>
        <v>0.83178125250063484</v>
      </c>
      <c r="I32" s="101">
        <f>IF(RES_hh_tes_in!I32=0,"",RES_hh_tes_in!I32/RES_hh_fec_in!I32)</f>
        <v>0.83834190977585821</v>
      </c>
      <c r="J32" s="101">
        <f>IF(RES_hh_tes_in!J32=0,"",RES_hh_tes_in!J32/RES_hh_fec_in!J32)</f>
        <v>0.84463365520896427</v>
      </c>
      <c r="K32" s="101">
        <f>IF(RES_hh_tes_in!K32=0,"",RES_hh_tes_in!K32/RES_hh_fec_in!K32)</f>
        <v>0.84647318542312711</v>
      </c>
      <c r="L32" s="101">
        <f>IF(RES_hh_tes_in!L32=0,"",RES_hh_tes_in!L32/RES_hh_fec_in!L32)</f>
        <v>0.84584944523507155</v>
      </c>
      <c r="M32" s="101">
        <f>IF(RES_hh_tes_in!M32=0,"",RES_hh_tes_in!M32/RES_hh_fec_in!M32)</f>
        <v>0.84620943456723352</v>
      </c>
      <c r="N32" s="101">
        <f>IF(RES_hh_tes_in!N32=0,"",RES_hh_tes_in!N32/RES_hh_fec_in!N32)</f>
        <v>0.84582786632912899</v>
      </c>
      <c r="O32" s="101">
        <f>IF(RES_hh_tes_in!O32=0,"",RES_hh_tes_in!O32/RES_hh_fec_in!O32)</f>
        <v>0.84636560795569238</v>
      </c>
      <c r="P32" s="101">
        <f>IF(RES_hh_tes_in!P32=0,"",RES_hh_tes_in!P32/RES_hh_fec_in!P32)</f>
        <v>0.84740141453508788</v>
      </c>
      <c r="Q32" s="101">
        <f>IF(RES_hh_tes_in!Q32=0,"",RES_hh_tes_in!Q32/RES_hh_fec_in!Q32)</f>
        <v>0.84704394150978901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369.99802424335269</v>
      </c>
      <c r="D3" s="100">
        <f t="shared" si="0"/>
        <v>491.48051896088242</v>
      </c>
      <c r="E3" s="100">
        <f t="shared" si="0"/>
        <v>768.21596758846306</v>
      </c>
      <c r="F3" s="100">
        <f t="shared" si="0"/>
        <v>672.35141248349441</v>
      </c>
      <c r="G3" s="100">
        <f t="shared" si="0"/>
        <v>445.67303254061255</v>
      </c>
      <c r="H3" s="100">
        <f t="shared" si="0"/>
        <v>685.37366105705632</v>
      </c>
      <c r="I3" s="100">
        <f t="shared" si="0"/>
        <v>676.65421101916093</v>
      </c>
      <c r="J3" s="100">
        <f t="shared" si="0"/>
        <v>713.11434918287182</v>
      </c>
      <c r="K3" s="100">
        <f t="shared" si="0"/>
        <v>329.99262377604947</v>
      </c>
      <c r="L3" s="100">
        <f t="shared" si="0"/>
        <v>626.72232585707786</v>
      </c>
      <c r="M3" s="100">
        <f t="shared" si="0"/>
        <v>198.76331753623461</v>
      </c>
      <c r="N3" s="100">
        <f t="shared" si="0"/>
        <v>469.59248697493069</v>
      </c>
      <c r="O3" s="100">
        <f t="shared" si="0"/>
        <v>390.28367932760335</v>
      </c>
      <c r="P3" s="100">
        <f t="shared" si="0"/>
        <v>293.65899176062948</v>
      </c>
      <c r="Q3" s="100">
        <f t="shared" si="0"/>
        <v>529.43736541866554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276.08701835242169</v>
      </c>
      <c r="D4" s="96">
        <f t="shared" si="1"/>
        <v>336.27128346719456</v>
      </c>
      <c r="E4" s="96">
        <f t="shared" si="1"/>
        <v>548.51383655899031</v>
      </c>
      <c r="F4" s="96">
        <f t="shared" si="1"/>
        <v>524.98142395405478</v>
      </c>
      <c r="G4" s="96">
        <f t="shared" si="1"/>
        <v>347.63498011076672</v>
      </c>
      <c r="H4" s="96">
        <f t="shared" si="1"/>
        <v>484.61386496151795</v>
      </c>
      <c r="I4" s="96">
        <f t="shared" si="1"/>
        <v>485.76227566661055</v>
      </c>
      <c r="J4" s="96">
        <f t="shared" si="1"/>
        <v>533.07720510389049</v>
      </c>
      <c r="K4" s="96">
        <f t="shared" si="1"/>
        <v>257.86502928396766</v>
      </c>
      <c r="L4" s="96">
        <f t="shared" si="1"/>
        <v>455.21739350792552</v>
      </c>
      <c r="M4" s="96">
        <f t="shared" si="1"/>
        <v>173.38592572531084</v>
      </c>
      <c r="N4" s="96">
        <f t="shared" si="1"/>
        <v>355.77193668501678</v>
      </c>
      <c r="O4" s="96">
        <f t="shared" si="1"/>
        <v>319.34447912911094</v>
      </c>
      <c r="P4" s="96">
        <f t="shared" si="1"/>
        <v>241.52030109738917</v>
      </c>
      <c r="Q4" s="96">
        <f t="shared" si="1"/>
        <v>445.90377916696218</v>
      </c>
    </row>
    <row r="5" spans="1:17" ht="12" customHeight="1" x14ac:dyDescent="0.25">
      <c r="A5" s="87" t="s">
        <v>58</v>
      </c>
      <c r="B5" s="95"/>
      <c r="C5" s="95">
        <v>47.218267103640308</v>
      </c>
      <c r="D5" s="95">
        <v>17.760211777774252</v>
      </c>
      <c r="E5" s="95">
        <v>17.132327762542783</v>
      </c>
      <c r="F5" s="95">
        <v>45.865638842603289</v>
      </c>
      <c r="G5" s="95">
        <v>22.458232217894111</v>
      </c>
      <c r="H5" s="95">
        <v>21.794088956102083</v>
      </c>
      <c r="I5" s="95">
        <v>23.091575539746859</v>
      </c>
      <c r="J5" s="95">
        <v>37.142570627299357</v>
      </c>
      <c r="K5" s="95">
        <v>31.687111669963183</v>
      </c>
      <c r="L5" s="95">
        <v>0</v>
      </c>
      <c r="M5" s="95">
        <v>14.728053765014</v>
      </c>
      <c r="N5" s="95">
        <v>2.2282682334517507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6.8955541373275651</v>
      </c>
      <c r="D6" s="95">
        <v>14.158631837275857</v>
      </c>
      <c r="E6" s="95">
        <v>0</v>
      </c>
      <c r="F6" s="95">
        <v>9.2985437256005365</v>
      </c>
      <c r="G6" s="95">
        <v>24.292828761508353</v>
      </c>
      <c r="H6" s="95">
        <v>37.261435784982524</v>
      </c>
      <c r="I6" s="95">
        <v>49.724587398044036</v>
      </c>
      <c r="J6" s="95">
        <v>64.78576700608042</v>
      </c>
      <c r="K6" s="95">
        <v>33.073206261208455</v>
      </c>
      <c r="L6" s="95">
        <v>33.364523766674317</v>
      </c>
      <c r="M6" s="95">
        <v>39.824955888309823</v>
      </c>
      <c r="N6" s="95">
        <v>42.422866590945866</v>
      </c>
      <c r="O6" s="95">
        <v>31.8385321226842</v>
      </c>
      <c r="P6" s="95">
        <v>26.701102704813383</v>
      </c>
      <c r="Q6" s="95">
        <v>7.6566202081069319</v>
      </c>
    </row>
    <row r="7" spans="1:17" ht="12" customHeight="1" x14ac:dyDescent="0.25">
      <c r="A7" s="87" t="s">
        <v>110</v>
      </c>
      <c r="B7" s="95"/>
      <c r="C7" s="95">
        <v>42.02593374763817</v>
      </c>
      <c r="D7" s="95">
        <v>133.28173261106537</v>
      </c>
      <c r="E7" s="95">
        <v>179.90036480658699</v>
      </c>
      <c r="F7" s="95">
        <v>202.84035150488401</v>
      </c>
      <c r="G7" s="95">
        <v>197.21670370367806</v>
      </c>
      <c r="H7" s="95">
        <v>0</v>
      </c>
      <c r="I7" s="95">
        <v>168.63515875997049</v>
      </c>
      <c r="J7" s="95">
        <v>222.73429981800487</v>
      </c>
      <c r="K7" s="95">
        <v>38.955951216671252</v>
      </c>
      <c r="L7" s="95">
        <v>104.33658973233501</v>
      </c>
      <c r="M7" s="95">
        <v>118.83291607198701</v>
      </c>
      <c r="N7" s="95">
        <v>80.243479250909559</v>
      </c>
      <c r="O7" s="95">
        <v>287.50594700642677</v>
      </c>
      <c r="P7" s="95">
        <v>179.86776847162778</v>
      </c>
      <c r="Q7" s="95">
        <v>438.24715895885527</v>
      </c>
    </row>
    <row r="8" spans="1:17" ht="12" customHeight="1" x14ac:dyDescent="0.25">
      <c r="A8" s="87" t="s">
        <v>109</v>
      </c>
      <c r="B8" s="95"/>
      <c r="C8" s="95">
        <v>179.94726336381567</v>
      </c>
      <c r="D8" s="95">
        <v>171.07070724107911</v>
      </c>
      <c r="E8" s="95">
        <v>351.48114398986053</v>
      </c>
      <c r="F8" s="95">
        <v>266.97688988096695</v>
      </c>
      <c r="G8" s="95">
        <v>103.66721542768622</v>
      </c>
      <c r="H8" s="95">
        <v>425.55834022043337</v>
      </c>
      <c r="I8" s="95">
        <v>244.31095396884913</v>
      </c>
      <c r="J8" s="95">
        <v>208.41456765250581</v>
      </c>
      <c r="K8" s="95">
        <v>154.14876013612476</v>
      </c>
      <c r="L8" s="95">
        <v>317.51628000891617</v>
      </c>
      <c r="M8" s="95">
        <v>0</v>
      </c>
      <c r="N8" s="95">
        <v>230.87732260970961</v>
      </c>
      <c r="O8" s="95">
        <v>0</v>
      </c>
      <c r="P8" s="95">
        <v>34.95142992094798</v>
      </c>
      <c r="Q8" s="95">
        <v>0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68.400005586022587</v>
      </c>
      <c r="D17" s="96">
        <f t="shared" si="3"/>
        <v>103.67696556897477</v>
      </c>
      <c r="E17" s="96">
        <f t="shared" si="3"/>
        <v>161.21538637671694</v>
      </c>
      <c r="F17" s="96">
        <f t="shared" si="3"/>
        <v>111.59172643229356</v>
      </c>
      <c r="G17" s="96">
        <f t="shared" si="3"/>
        <v>64.149262575074744</v>
      </c>
      <c r="H17" s="96">
        <f t="shared" si="3"/>
        <v>129.00933185353637</v>
      </c>
      <c r="I17" s="96">
        <f t="shared" si="3"/>
        <v>115.54643898326501</v>
      </c>
      <c r="J17" s="96">
        <f t="shared" si="3"/>
        <v>107.65034735457778</v>
      </c>
      <c r="K17" s="96">
        <f t="shared" si="3"/>
        <v>29.000995783967838</v>
      </c>
      <c r="L17" s="96">
        <f t="shared" si="3"/>
        <v>94.550408066344687</v>
      </c>
      <c r="M17" s="96">
        <f t="shared" si="3"/>
        <v>25.224572531352461</v>
      </c>
      <c r="N17" s="96">
        <f t="shared" si="3"/>
        <v>52.221623410284813</v>
      </c>
      <c r="O17" s="96">
        <f t="shared" si="3"/>
        <v>68.815409945383522</v>
      </c>
      <c r="P17" s="96">
        <f t="shared" si="3"/>
        <v>40.39683143690219</v>
      </c>
      <c r="Q17" s="96">
        <f t="shared" si="3"/>
        <v>83.18245389375123</v>
      </c>
    </row>
    <row r="18" spans="1:17" ht="12" customHeight="1" x14ac:dyDescent="0.25">
      <c r="A18" s="87" t="s">
        <v>58</v>
      </c>
      <c r="B18" s="95"/>
      <c r="C18" s="95">
        <v>5.7243363681018504</v>
      </c>
      <c r="D18" s="95">
        <v>5.5225855355070799</v>
      </c>
      <c r="E18" s="95">
        <v>1.202659610537502</v>
      </c>
      <c r="F18" s="95">
        <v>12.431979438291151</v>
      </c>
      <c r="G18" s="95">
        <v>6.4841673916938616</v>
      </c>
      <c r="H18" s="95">
        <v>5.9990404089820322</v>
      </c>
      <c r="I18" s="95">
        <v>1.3776596897672351</v>
      </c>
      <c r="J18" s="95">
        <v>12.369834967269547</v>
      </c>
      <c r="K18" s="95">
        <v>4.0497666682067894</v>
      </c>
      <c r="L18" s="95">
        <v>0</v>
      </c>
      <c r="M18" s="95">
        <v>1.4878802039898624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2.999778845178517</v>
      </c>
      <c r="D19" s="95">
        <v>6.440987204632024</v>
      </c>
      <c r="E19" s="95">
        <v>0</v>
      </c>
      <c r="F19" s="95">
        <v>3.2386099971942253</v>
      </c>
      <c r="G19" s="95">
        <v>8.7594757870296345</v>
      </c>
      <c r="H19" s="95">
        <v>12.815218658551672</v>
      </c>
      <c r="I19" s="95">
        <v>16.269140323642279</v>
      </c>
      <c r="J19" s="95">
        <v>21.091479956789271</v>
      </c>
      <c r="K19" s="95">
        <v>5.6827463431064702</v>
      </c>
      <c r="L19" s="95">
        <v>9.1634943559525261</v>
      </c>
      <c r="M19" s="95">
        <v>0.92132240065137339</v>
      </c>
      <c r="N19" s="95">
        <v>15.850742485149745</v>
      </c>
      <c r="O19" s="95">
        <v>12.293371809397001</v>
      </c>
      <c r="P19" s="95">
        <v>10.300244971406006</v>
      </c>
      <c r="Q19" s="95">
        <v>1.8603134960638068</v>
      </c>
    </row>
    <row r="20" spans="1:17" ht="12" customHeight="1" x14ac:dyDescent="0.25">
      <c r="A20" s="87" t="s">
        <v>110</v>
      </c>
      <c r="B20" s="95"/>
      <c r="C20" s="95">
        <v>11.921051672668614</v>
      </c>
      <c r="D20" s="95">
        <v>27.373218940935775</v>
      </c>
      <c r="E20" s="95">
        <v>72.139997833727548</v>
      </c>
      <c r="F20" s="95">
        <v>70.460131591987093</v>
      </c>
      <c r="G20" s="95">
        <v>11.894407063776738</v>
      </c>
      <c r="H20" s="95">
        <v>0</v>
      </c>
      <c r="I20" s="95">
        <v>44.170067305998337</v>
      </c>
      <c r="J20" s="95">
        <v>43.561054408350465</v>
      </c>
      <c r="K20" s="95">
        <v>6.2655226173756278</v>
      </c>
      <c r="L20" s="95">
        <v>6.0018671854362555</v>
      </c>
      <c r="M20" s="95">
        <v>22.815369926711224</v>
      </c>
      <c r="N20" s="95">
        <v>16.754777278111341</v>
      </c>
      <c r="O20" s="95">
        <v>56.522038135986527</v>
      </c>
      <c r="P20" s="95">
        <v>25.54719213950802</v>
      </c>
      <c r="Q20" s="95">
        <v>81.32214039768742</v>
      </c>
    </row>
    <row r="21" spans="1:17" ht="12" customHeight="1" x14ac:dyDescent="0.25">
      <c r="A21" s="87" t="s">
        <v>109</v>
      </c>
      <c r="B21" s="95"/>
      <c r="C21" s="95">
        <v>47.754838700073606</v>
      </c>
      <c r="D21" s="95">
        <v>64.34017388789988</v>
      </c>
      <c r="E21" s="95">
        <v>87.872728932451878</v>
      </c>
      <c r="F21" s="95">
        <v>25.46100540482108</v>
      </c>
      <c r="G21" s="95">
        <v>37.011212332574509</v>
      </c>
      <c r="H21" s="95">
        <v>110.19507278600265</v>
      </c>
      <c r="I21" s="95">
        <v>53.729571663857151</v>
      </c>
      <c r="J21" s="95">
        <v>30.627978022168485</v>
      </c>
      <c r="K21" s="95">
        <v>13.002960155278954</v>
      </c>
      <c r="L21" s="95">
        <v>79.385046524955911</v>
      </c>
      <c r="M21" s="95">
        <v>0</v>
      </c>
      <c r="N21" s="95">
        <v>19.616103647023728</v>
      </c>
      <c r="O21" s="95">
        <v>0</v>
      </c>
      <c r="P21" s="95">
        <v>4.5493943259881569</v>
      </c>
      <c r="Q21" s="95">
        <v>0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25.5110003049084</v>
      </c>
      <c r="D27" s="96">
        <f t="shared" si="4"/>
        <v>51.532269924713106</v>
      </c>
      <c r="E27" s="96">
        <f t="shared" si="4"/>
        <v>58.486744652755839</v>
      </c>
      <c r="F27" s="96">
        <f t="shared" si="4"/>
        <v>35.778262097146168</v>
      </c>
      <c r="G27" s="96">
        <f t="shared" si="4"/>
        <v>33.888789854771069</v>
      </c>
      <c r="H27" s="96">
        <f t="shared" si="4"/>
        <v>71.750464242001982</v>
      </c>
      <c r="I27" s="96">
        <f t="shared" si="4"/>
        <v>75.345496369285385</v>
      </c>
      <c r="J27" s="96">
        <f t="shared" si="4"/>
        <v>72.386796724403609</v>
      </c>
      <c r="K27" s="96">
        <f t="shared" si="4"/>
        <v>43.126598708113967</v>
      </c>
      <c r="L27" s="96">
        <f t="shared" si="4"/>
        <v>76.954524282807697</v>
      </c>
      <c r="M27" s="96">
        <f t="shared" si="4"/>
        <v>0.15281927957130489</v>
      </c>
      <c r="N27" s="96">
        <f t="shared" si="4"/>
        <v>61.598926879629133</v>
      </c>
      <c r="O27" s="96">
        <f t="shared" si="4"/>
        <v>2.1237902531089206</v>
      </c>
      <c r="P27" s="96">
        <f t="shared" si="4"/>
        <v>11.741859226338111</v>
      </c>
      <c r="Q27" s="96">
        <f t="shared" si="4"/>
        <v>0.351132357952119</v>
      </c>
    </row>
    <row r="28" spans="1:17" ht="12" customHeight="1" x14ac:dyDescent="0.25">
      <c r="A28" s="87" t="s">
        <v>58</v>
      </c>
      <c r="B28" s="95"/>
      <c r="C28" s="95">
        <v>1.708233277402482</v>
      </c>
      <c r="D28" s="95">
        <v>1.7174582816774577</v>
      </c>
      <c r="E28" s="95">
        <v>1.5512588154617737</v>
      </c>
      <c r="F28" s="95">
        <v>2.6547449876761897</v>
      </c>
      <c r="G28" s="95">
        <v>1.4914467928243358</v>
      </c>
      <c r="H28" s="95">
        <v>1.6045707916248237</v>
      </c>
      <c r="I28" s="95">
        <v>1.9087635707742288</v>
      </c>
      <c r="J28" s="95">
        <v>4.3507478766305887</v>
      </c>
      <c r="K28" s="95">
        <v>3.0020809245521942</v>
      </c>
      <c r="L28" s="95">
        <v>0</v>
      </c>
      <c r="M28" s="95">
        <v>0.15281927957130489</v>
      </c>
      <c r="N28" s="95">
        <v>0.78311488890258563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4.4104913626657396</v>
      </c>
      <c r="E29" s="95">
        <v>0</v>
      </c>
      <c r="F29" s="95">
        <v>2.5148039712524217</v>
      </c>
      <c r="G29" s="95">
        <v>6.3455226336360058</v>
      </c>
      <c r="H29" s="95">
        <v>0</v>
      </c>
      <c r="I29" s="95">
        <v>13.163412949908466</v>
      </c>
      <c r="J29" s="95">
        <v>19.23842661816126</v>
      </c>
      <c r="K29" s="95">
        <v>0</v>
      </c>
      <c r="L29" s="95">
        <v>0</v>
      </c>
      <c r="M29" s="95">
        <v>0</v>
      </c>
      <c r="N29" s="95">
        <v>0</v>
      </c>
      <c r="O29" s="95">
        <v>2.1237902531089206</v>
      </c>
      <c r="P29" s="95">
        <v>0</v>
      </c>
      <c r="Q29" s="95">
        <v>0.351132357952119</v>
      </c>
    </row>
    <row r="30" spans="1:17" ht="12" customHeight="1" x14ac:dyDescent="0.25">
      <c r="A30" s="87" t="s">
        <v>109</v>
      </c>
      <c r="B30" s="95"/>
      <c r="C30" s="95">
        <v>23.802767027505919</v>
      </c>
      <c r="D30" s="95">
        <v>45.404320280369909</v>
      </c>
      <c r="E30" s="95">
        <v>56.935485837294067</v>
      </c>
      <c r="F30" s="95">
        <v>30.60871313821756</v>
      </c>
      <c r="G30" s="95">
        <v>26.05182042831073</v>
      </c>
      <c r="H30" s="95">
        <v>70.145893450377159</v>
      </c>
      <c r="I30" s="95">
        <v>60.273319848602696</v>
      </c>
      <c r="J30" s="95">
        <v>48.797622229611761</v>
      </c>
      <c r="K30" s="95">
        <v>40.124517783561771</v>
      </c>
      <c r="L30" s="95">
        <v>76.954524282807697</v>
      </c>
      <c r="M30" s="95">
        <v>0</v>
      </c>
      <c r="N30" s="95">
        <v>60.815811990726544</v>
      </c>
      <c r="O30" s="95">
        <v>0</v>
      </c>
      <c r="P30" s="95">
        <v>11.741859226338111</v>
      </c>
      <c r="Q30" s="95">
        <v>0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7208.4684054888939</v>
      </c>
      <c r="D3" s="100">
        <f>IF(RES_hh_fec_in!D3=0,0,1000000/0.086*RES_hh_fec_in!D3/RES_hh_num_in!D3)</f>
        <v>7484.0101535567483</v>
      </c>
      <c r="E3" s="100">
        <f>IF(RES_hh_fec_in!E3=0,0,1000000/0.086*RES_hh_fec_in!E3/RES_hh_num_in!E3)</f>
        <v>7690.7049051734002</v>
      </c>
      <c r="F3" s="100">
        <f>IF(RES_hh_fec_in!F3=0,0,1000000/0.086*RES_hh_fec_in!F3/RES_hh_num_in!F3)</f>
        <v>7980.2670539060946</v>
      </c>
      <c r="G3" s="100">
        <f>IF(RES_hh_fec_in!G3=0,0,1000000/0.086*RES_hh_fec_in!G3/RES_hh_num_in!G3)</f>
        <v>8205.4716128609853</v>
      </c>
      <c r="H3" s="100">
        <f>IF(RES_hh_fec_in!H3=0,0,1000000/0.086*RES_hh_fec_in!H3/RES_hh_num_in!H3)</f>
        <v>8529.9728298910395</v>
      </c>
      <c r="I3" s="100">
        <f>IF(RES_hh_fec_in!I3=0,0,1000000/0.086*RES_hh_fec_in!I3/RES_hh_num_in!I3)</f>
        <v>8399.7441408868181</v>
      </c>
      <c r="J3" s="100">
        <f>IF(RES_hh_fec_in!J3=0,0,1000000/0.086*RES_hh_fec_in!J3/RES_hh_num_in!J3)</f>
        <v>8120.7400918778649</v>
      </c>
      <c r="K3" s="100">
        <f>IF(RES_hh_fec_in!K3=0,0,1000000/0.086*RES_hh_fec_in!K3/RES_hh_num_in!K3)</f>
        <v>8360.6391455734865</v>
      </c>
      <c r="L3" s="100">
        <f>IF(RES_hh_fec_in!L3=0,0,1000000/0.086*RES_hh_fec_in!L3/RES_hh_num_in!L3)</f>
        <v>8327.8696319011542</v>
      </c>
      <c r="M3" s="100">
        <f>IF(RES_hh_fec_in!M3=0,0,1000000/0.086*RES_hh_fec_in!M3/RES_hh_num_in!M3)</f>
        <v>7705.6034761363198</v>
      </c>
      <c r="N3" s="100">
        <f>IF(RES_hh_fec_in!N3=0,0,1000000/0.086*RES_hh_fec_in!N3/RES_hh_num_in!N3)</f>
        <v>7750.2423186311717</v>
      </c>
      <c r="O3" s="100">
        <f>IF(RES_hh_fec_in!O3=0,0,1000000/0.086*RES_hh_fec_in!O3/RES_hh_num_in!O3)</f>
        <v>7100.0528094139227</v>
      </c>
      <c r="P3" s="100">
        <f>IF(RES_hh_fec_in!P3=0,0,1000000/0.086*RES_hh_fec_in!P3/RES_hh_num_in!P3)</f>
        <v>7000.6511675292932</v>
      </c>
      <c r="Q3" s="100">
        <f>IF(RES_hh_fec_in!Q3=0,0,1000000/0.086*RES_hh_fec_in!Q3/RES_hh_num_in!Q3)</f>
        <v>6715.0484375452179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4227.7956820140662</v>
      </c>
      <c r="D4" s="96">
        <f>IF(RES_hh_fec_in!D4=0,0,1000000/0.086*RES_hh_fec_in!D4/RES_hh_num_in!D4)</f>
        <v>4459.3395629474007</v>
      </c>
      <c r="E4" s="96">
        <f>IF(RES_hh_fec_in!E4=0,0,1000000/0.086*RES_hh_fec_in!E4/RES_hh_num_in!E4)</f>
        <v>4727.5214302113391</v>
      </c>
      <c r="F4" s="96">
        <f>IF(RES_hh_fec_in!F4=0,0,1000000/0.086*RES_hh_fec_in!F4/RES_hh_num_in!F4)</f>
        <v>5018.4058721894835</v>
      </c>
      <c r="G4" s="96">
        <f>IF(RES_hh_fec_in!G4=0,0,1000000/0.086*RES_hh_fec_in!G4/RES_hh_num_in!G4)</f>
        <v>5242.822588771699</v>
      </c>
      <c r="H4" s="96">
        <f>IF(RES_hh_fec_in!H4=0,0,1000000/0.086*RES_hh_fec_in!H4/RES_hh_num_in!H4)</f>
        <v>5385.3631485060423</v>
      </c>
      <c r="I4" s="96">
        <f>IF(RES_hh_fec_in!I4=0,0,1000000/0.086*RES_hh_fec_in!I4/RES_hh_num_in!I4)</f>
        <v>5304.3743400084222</v>
      </c>
      <c r="J4" s="96">
        <f>IF(RES_hh_fec_in!J4=0,0,1000000/0.086*RES_hh_fec_in!J4/RES_hh_num_in!J4)</f>
        <v>5130.7370384103224</v>
      </c>
      <c r="K4" s="96">
        <f>IF(RES_hh_fec_in!K4=0,0,1000000/0.086*RES_hh_fec_in!K4/RES_hh_num_in!K4)</f>
        <v>5362.802245501065</v>
      </c>
      <c r="L4" s="96">
        <f>IF(RES_hh_fec_in!L4=0,0,1000000/0.086*RES_hh_fec_in!L4/RES_hh_num_in!L4)</f>
        <v>5250.6087180407085</v>
      </c>
      <c r="M4" s="96">
        <f>IF(RES_hh_fec_in!M4=0,0,1000000/0.086*RES_hh_fec_in!M4/RES_hh_num_in!M4)</f>
        <v>4799.2713304106319</v>
      </c>
      <c r="N4" s="96">
        <f>IF(RES_hh_fec_in!N4=0,0,1000000/0.086*RES_hh_fec_in!N4/RES_hh_num_in!N4)</f>
        <v>4707.9394958505263</v>
      </c>
      <c r="O4" s="96">
        <f>IF(RES_hh_fec_in!O4=0,0,1000000/0.086*RES_hh_fec_in!O4/RES_hh_num_in!O4)</f>
        <v>4315.8019196399237</v>
      </c>
      <c r="P4" s="96">
        <f>IF(RES_hh_fec_in!P4=0,0,1000000/0.086*RES_hh_fec_in!P4/RES_hh_num_in!P4)</f>
        <v>4094.8356306954097</v>
      </c>
      <c r="Q4" s="96">
        <f>IF(RES_hh_fec_in!Q4=0,0,1000000/0.086*RES_hh_fec_in!Q4/RES_hh_num_in!Q4)</f>
        <v>4018.2482418247009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5561.2752949827072</v>
      </c>
      <c r="D5" s="95">
        <f>IF(RES_hh_fec_in!D5=0,0,1000000/0.086*RES_hh_fec_in!D5/RES_hh_num_in!D5)</f>
        <v>5937.9181456149281</v>
      </c>
      <c r="E5" s="95">
        <f>IF(RES_hh_fec_in!E5=0,0,1000000/0.086*RES_hh_fec_in!E5/RES_hh_num_in!E5)</f>
        <v>5438.7223596241629</v>
      </c>
      <c r="F5" s="95">
        <f>IF(RES_hh_fec_in!F5=0,0,1000000/0.086*RES_hh_fec_in!F5/RES_hh_num_in!F5)</f>
        <v>6460.906938533496</v>
      </c>
      <c r="G5" s="95">
        <f>IF(RES_hh_fec_in!G5=0,0,1000000/0.086*RES_hh_fec_in!G5/RES_hh_num_in!G5)</f>
        <v>6751.0108104062465</v>
      </c>
      <c r="H5" s="95">
        <f>IF(RES_hh_fec_in!H5=0,0,1000000/0.086*RES_hh_fec_in!H5/RES_hh_num_in!H5)</f>
        <v>6867.9659721059388</v>
      </c>
      <c r="I5" s="95">
        <f>IF(RES_hh_fec_in!I5=0,0,1000000/0.086*RES_hh_fec_in!I5/RES_hh_num_in!I5)</f>
        <v>6003.124768071526</v>
      </c>
      <c r="J5" s="95">
        <f>IF(RES_hh_fec_in!J5=0,0,1000000/0.086*RES_hh_fec_in!J5/RES_hh_num_in!J5)</f>
        <v>5895.0750665555433</v>
      </c>
      <c r="K5" s="95">
        <f>IF(RES_hh_fec_in!K5=0,0,1000000/0.086*RES_hh_fec_in!K5/RES_hh_num_in!K5)</f>
        <v>5932.4664616874988</v>
      </c>
      <c r="L5" s="95">
        <f>IF(RES_hh_fec_in!L5=0,0,1000000/0.086*RES_hh_fec_in!L5/RES_hh_num_in!L5)</f>
        <v>0</v>
      </c>
      <c r="M5" s="95">
        <f>IF(RES_hh_fec_in!M5=0,0,1000000/0.086*RES_hh_fec_in!M5/RES_hh_num_in!M5)</f>
        <v>5512.4311737486778</v>
      </c>
      <c r="N5" s="95">
        <f>IF(RES_hh_fec_in!N5=0,0,1000000/0.086*RES_hh_fec_in!N5/RES_hh_num_in!N5)</f>
        <v>5213.6831928313177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4161.562521843216</v>
      </c>
      <c r="D6" s="95">
        <f>IF(RES_hh_fec_in!D6=0,0,1000000/0.086*RES_hh_fec_in!D6/RES_hh_num_in!D6)</f>
        <v>4312.1327291473963</v>
      </c>
      <c r="E6" s="95">
        <f>IF(RES_hh_fec_in!E6=0,0,1000000/0.086*RES_hh_fec_in!E6/RES_hh_num_in!E6)</f>
        <v>0</v>
      </c>
      <c r="F6" s="95">
        <f>IF(RES_hh_fec_in!F6=0,0,1000000/0.086*RES_hh_fec_in!F6/RES_hh_num_in!F6)</f>
        <v>4979.1410711556964</v>
      </c>
      <c r="G6" s="95">
        <f>IF(RES_hh_fec_in!G6=0,0,1000000/0.086*RES_hh_fec_in!G6/RES_hh_num_in!G6)</f>
        <v>5168.7893321872452</v>
      </c>
      <c r="H6" s="95">
        <f>IF(RES_hh_fec_in!H6=0,0,1000000/0.086*RES_hh_fec_in!H6/RES_hh_num_in!H6)</f>
        <v>5220.8340398296559</v>
      </c>
      <c r="I6" s="95">
        <f>IF(RES_hh_fec_in!I6=0,0,1000000/0.086*RES_hh_fec_in!I6/RES_hh_num_in!I6)</f>
        <v>5160.4937079003084</v>
      </c>
      <c r="J6" s="95">
        <f>IF(RES_hh_fec_in!J6=0,0,1000000/0.086*RES_hh_fec_in!J6/RES_hh_num_in!J6)</f>
        <v>4907.8872805446181</v>
      </c>
      <c r="K6" s="95">
        <f>IF(RES_hh_fec_in!K6=0,0,1000000/0.086*RES_hh_fec_in!K6/RES_hh_num_in!K6)</f>
        <v>4987.6087926149376</v>
      </c>
      <c r="L6" s="95">
        <f>IF(RES_hh_fec_in!L6=0,0,1000000/0.086*RES_hh_fec_in!L6/RES_hh_num_in!L6)</f>
        <v>5215.3302667765756</v>
      </c>
      <c r="M6" s="95">
        <f>IF(RES_hh_fec_in!M6=0,0,1000000/0.086*RES_hh_fec_in!M6/RES_hh_num_in!M6)</f>
        <v>4393.1280163402662</v>
      </c>
      <c r="N6" s="95">
        <f>IF(RES_hh_fec_in!N6=0,0,1000000/0.086*RES_hh_fec_in!N6/RES_hh_num_in!N6)</f>
        <v>4470.7420232289187</v>
      </c>
      <c r="O6" s="95">
        <f>IF(RES_hh_fec_in!O6=0,0,1000000/0.086*RES_hh_fec_in!O6/RES_hh_num_in!O6)</f>
        <v>4206.369147407755</v>
      </c>
      <c r="P6" s="95">
        <f>IF(RES_hh_fec_in!P6=0,0,1000000/0.086*RES_hh_fec_in!P6/RES_hh_num_in!P6)</f>
        <v>4136.5859053283584</v>
      </c>
      <c r="Q6" s="95">
        <f>IF(RES_hh_fec_in!Q6=0,0,1000000/0.086*RES_hh_fec_in!Q6/RES_hh_num_in!Q6)</f>
        <v>4202.4816452249561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4273.4056966368744</v>
      </c>
      <c r="D7" s="95">
        <f>IF(RES_hh_fec_in!D7=0,0,1000000/0.086*RES_hh_fec_in!D7/RES_hh_num_in!D7)</f>
        <v>4277.4198104349653</v>
      </c>
      <c r="E7" s="95">
        <f>IF(RES_hh_fec_in!E7=0,0,1000000/0.086*RES_hh_fec_in!E7/RES_hh_num_in!E7)</f>
        <v>4907.3464495854823</v>
      </c>
      <c r="F7" s="95">
        <f>IF(RES_hh_fec_in!F7=0,0,1000000/0.086*RES_hh_fec_in!F7/RES_hh_num_in!F7)</f>
        <v>5558.5490701400995</v>
      </c>
      <c r="G7" s="95">
        <f>IF(RES_hh_fec_in!G7=0,0,1000000/0.086*RES_hh_fec_in!G7/RES_hh_num_in!G7)</f>
        <v>5529.5079610980811</v>
      </c>
      <c r="H7" s="95">
        <f>IF(RES_hh_fec_in!H7=0,0,1000000/0.086*RES_hh_fec_in!H7/RES_hh_num_in!H7)</f>
        <v>0</v>
      </c>
      <c r="I7" s="95">
        <f>IF(RES_hh_fec_in!I7=0,0,1000000/0.086*RES_hh_fec_in!I7/RES_hh_num_in!I7)</f>
        <v>5280.372599700946</v>
      </c>
      <c r="J7" s="95">
        <f>IF(RES_hh_fec_in!J7=0,0,1000000/0.086*RES_hh_fec_in!J7/RES_hh_num_in!J7)</f>
        <v>4952.9748645932677</v>
      </c>
      <c r="K7" s="95">
        <f>IF(RES_hh_fec_in!K7=0,0,1000000/0.086*RES_hh_fec_in!K7/RES_hh_num_in!K7)</f>
        <v>5047.9519500931146</v>
      </c>
      <c r="L7" s="95">
        <f>IF(RES_hh_fec_in!L7=0,0,1000000/0.086*RES_hh_fec_in!L7/RES_hh_num_in!L7)</f>
        <v>5519.7283266856266</v>
      </c>
      <c r="M7" s="95">
        <f>IF(RES_hh_fec_in!M7=0,0,1000000/0.086*RES_hh_fec_in!M7/RES_hh_num_in!M7)</f>
        <v>4672.7703808245333</v>
      </c>
      <c r="N7" s="95">
        <f>IF(RES_hh_fec_in!N7=0,0,1000000/0.086*RES_hh_fec_in!N7/RES_hh_num_in!N7)</f>
        <v>4588.3391610670096</v>
      </c>
      <c r="O7" s="95">
        <f>IF(RES_hh_fec_in!O7=0,0,1000000/0.086*RES_hh_fec_in!O7/RES_hh_num_in!O7)</f>
        <v>4298.6076169315893</v>
      </c>
      <c r="P7" s="95">
        <f>IF(RES_hh_fec_in!P7=0,0,1000000/0.086*RES_hh_fec_in!P7/RES_hh_num_in!P7)</f>
        <v>4182.3637628941569</v>
      </c>
      <c r="Q7" s="95">
        <f>IF(RES_hh_fec_in!Q7=0,0,1000000/0.086*RES_hh_fec_in!Q7/RES_hh_num_in!Q7)</f>
        <v>4279.3147062664593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4092.9707339743095</v>
      </c>
      <c r="D8" s="95">
        <f>IF(RES_hh_fec_in!D8=0,0,1000000/0.086*RES_hh_fec_in!D8/RES_hh_num_in!D8)</f>
        <v>4412.1403996164199</v>
      </c>
      <c r="E8" s="95">
        <f>IF(RES_hh_fec_in!E8=0,0,1000000/0.086*RES_hh_fec_in!E8/RES_hh_num_in!E8)</f>
        <v>4819.9651065165663</v>
      </c>
      <c r="F8" s="95">
        <f>IF(RES_hh_fec_in!F8=0,0,1000000/0.086*RES_hh_fec_in!F8/RES_hh_num_in!F8)</f>
        <v>4741.5040404734027</v>
      </c>
      <c r="G8" s="95">
        <f>IF(RES_hh_fec_in!G8=0,0,1000000/0.086*RES_hh_fec_in!G8/RES_hh_num_in!G8)</f>
        <v>5034.6105091145519</v>
      </c>
      <c r="H8" s="95">
        <f>IF(RES_hh_fec_in!H8=0,0,1000000/0.086*RES_hh_fec_in!H8/RES_hh_num_in!H8)</f>
        <v>5244.3005009152794</v>
      </c>
      <c r="I8" s="95">
        <f>IF(RES_hh_fec_in!I8=0,0,1000000/0.086*RES_hh_fec_in!I8/RES_hh_num_in!I8)</f>
        <v>5199.3739017414</v>
      </c>
      <c r="J8" s="95">
        <f>IF(RES_hh_fec_in!J8=0,0,1000000/0.086*RES_hh_fec_in!J8/RES_hh_num_in!J8)</f>
        <v>4691.3839954859459</v>
      </c>
      <c r="K8" s="95">
        <f>IF(RES_hh_fec_in!K8=0,0,1000000/0.086*RES_hh_fec_in!K8/RES_hh_num_in!K8)</f>
        <v>4687.3386737052533</v>
      </c>
      <c r="L8" s="95">
        <f>IF(RES_hh_fec_in!L8=0,0,1000000/0.086*RES_hh_fec_in!L8/RES_hh_num_in!L8)</f>
        <v>5349.052484595969</v>
      </c>
      <c r="M8" s="95">
        <f>IF(RES_hh_fec_in!M8=0,0,1000000/0.086*RES_hh_fec_in!M8/RES_hh_num_in!M8)</f>
        <v>0</v>
      </c>
      <c r="N8" s="95">
        <f>IF(RES_hh_fec_in!N8=0,0,1000000/0.086*RES_hh_fec_in!N8/RES_hh_num_in!N8)</f>
        <v>4240.7525423421175</v>
      </c>
      <c r="O8" s="95">
        <f>IF(RES_hh_fec_in!O8=0,0,1000000/0.086*RES_hh_fec_in!O8/RES_hh_num_in!O8)</f>
        <v>0</v>
      </c>
      <c r="P8" s="95">
        <f>IF(RES_hh_fec_in!P8=0,0,1000000/0.086*RES_hh_fec_in!P8/RES_hh_num_in!P8)</f>
        <v>3864.6372666497032</v>
      </c>
      <c r="Q8" s="95">
        <f>IF(RES_hh_fec_in!Q8=0,0,1000000/0.086*RES_hh_fec_in!Q8/RES_hh_num_in!Q8)</f>
        <v>0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5146.1457161329481</v>
      </c>
      <c r="D9" s="95">
        <f>IF(RES_hh_fec_in!D9=0,0,1000000/0.086*RES_hh_fec_in!D9/RES_hh_num_in!D9)</f>
        <v>5393.8342224954449</v>
      </c>
      <c r="E9" s="95">
        <f>IF(RES_hh_fec_in!E9=0,0,1000000/0.086*RES_hh_fec_in!E9/RES_hh_num_in!E9)</f>
        <v>0</v>
      </c>
      <c r="F9" s="95">
        <f>IF(RES_hh_fec_in!F9=0,0,1000000/0.086*RES_hh_fec_in!F9/RES_hh_num_in!F9)</f>
        <v>6378.4023213181072</v>
      </c>
      <c r="G9" s="95">
        <f>IF(RES_hh_fec_in!G9=0,0,1000000/0.086*RES_hh_fec_in!G9/RES_hh_num_in!G9)</f>
        <v>6737.0218778085928</v>
      </c>
      <c r="H9" s="95">
        <f>IF(RES_hh_fec_in!H9=0,0,1000000/0.086*RES_hh_fec_in!H9/RES_hh_num_in!H9)</f>
        <v>6685.3903584212612</v>
      </c>
      <c r="I9" s="95">
        <f>IF(RES_hh_fec_in!I9=0,0,1000000/0.086*RES_hh_fec_in!I9/RES_hh_num_in!I9)</f>
        <v>6488.0845313926511</v>
      </c>
      <c r="J9" s="95">
        <f>IF(RES_hh_fec_in!J9=0,0,1000000/0.086*RES_hh_fec_in!J9/RES_hh_num_in!J9)</f>
        <v>5985.1535189573715</v>
      </c>
      <c r="K9" s="95">
        <f>IF(RES_hh_fec_in!K9=0,0,1000000/0.086*RES_hh_fec_in!K9/RES_hh_num_in!K9)</f>
        <v>6336.8751160325182</v>
      </c>
      <c r="L9" s="95">
        <f>IF(RES_hh_fec_in!L9=0,0,1000000/0.086*RES_hh_fec_in!L9/RES_hh_num_in!L9)</f>
        <v>6486.0916376954483</v>
      </c>
      <c r="M9" s="95">
        <f>IF(RES_hh_fec_in!M9=0,0,1000000/0.086*RES_hh_fec_in!M9/RES_hh_num_in!M9)</f>
        <v>5626.4144453384743</v>
      </c>
      <c r="N9" s="95">
        <f>IF(RES_hh_fec_in!N9=0,0,1000000/0.086*RES_hh_fec_in!N9/RES_hh_num_in!N9)</f>
        <v>5434.8475413309898</v>
      </c>
      <c r="O9" s="95">
        <f>IF(RES_hh_fec_in!O9=0,0,1000000/0.086*RES_hh_fec_in!O9/RES_hh_num_in!O9)</f>
        <v>5036.8731351843662</v>
      </c>
      <c r="P9" s="95">
        <f>IF(RES_hh_fec_in!P9=0,0,1000000/0.086*RES_hh_fec_in!P9/RES_hh_num_in!P9)</f>
        <v>4854.0884179818659</v>
      </c>
      <c r="Q9" s="95">
        <f>IF(RES_hh_fec_in!Q9=0,0,1000000/0.086*RES_hh_fec_in!Q9/RES_hh_num_in!Q9)</f>
        <v>4956.8438561076937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4579.747248130051</v>
      </c>
      <c r="H10" s="95">
        <f>IF(RES_hh_fec_in!H10=0,0,1000000/0.086*RES_hh_fec_in!H10/RES_hh_num_in!H10)</f>
        <v>4562.1288015531663</v>
      </c>
      <c r="I10" s="95">
        <f>IF(RES_hh_fec_in!I10=0,0,1000000/0.086*RES_hh_fec_in!I10/RES_hh_num_in!I10)</f>
        <v>4434.5020958767846</v>
      </c>
      <c r="J10" s="95">
        <f>IF(RES_hh_fec_in!J10=0,0,1000000/0.086*RES_hh_fec_in!J10/RES_hh_num_in!J10)</f>
        <v>4050.6464828174594</v>
      </c>
      <c r="K10" s="95">
        <f>IF(RES_hh_fec_in!K10=0,0,1000000/0.086*RES_hh_fec_in!K10/RES_hh_num_in!K10)</f>
        <v>4111.3749445708181</v>
      </c>
      <c r="L10" s="95">
        <f>IF(RES_hh_fec_in!L10=0,0,1000000/0.086*RES_hh_fec_in!L10/RES_hh_num_in!L10)</f>
        <v>4429.4726410837657</v>
      </c>
      <c r="M10" s="95">
        <f>IF(RES_hh_fec_in!M10=0,0,1000000/0.086*RES_hh_fec_in!M10/RES_hh_num_in!M10)</f>
        <v>3744.6534997404615</v>
      </c>
      <c r="N10" s="95">
        <f>IF(RES_hh_fec_in!N10=0,0,1000000/0.086*RES_hh_fec_in!N10/RES_hh_num_in!N10)</f>
        <v>3636.2506197004818</v>
      </c>
      <c r="O10" s="95">
        <f>IF(RES_hh_fec_in!O10=0,0,1000000/0.086*RES_hh_fec_in!O10/RES_hh_num_in!O10)</f>
        <v>3389.1914834738568</v>
      </c>
      <c r="P10" s="95">
        <f>IF(RES_hh_fec_in!P10=0,0,1000000/0.086*RES_hh_fec_in!P10/RES_hh_num_in!P10)</f>
        <v>3263.48355671734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0</v>
      </c>
      <c r="D11" s="95">
        <f>IF(RES_hh_fec_in!D11=0,0,1000000/0.086*RES_hh_fec_in!D11/RES_hh_num_in!D11)</f>
        <v>0</v>
      </c>
      <c r="E11" s="95">
        <f>IF(RES_hh_fec_in!E11=0,0,1000000/0.086*RES_hh_fec_in!E11/RES_hh_num_in!E11)</f>
        <v>0</v>
      </c>
      <c r="F11" s="95">
        <f>IF(RES_hh_fec_in!F11=0,0,1000000/0.086*RES_hh_fec_in!F11/RES_hh_num_in!F11)</f>
        <v>0</v>
      </c>
      <c r="G11" s="95">
        <f>IF(RES_hh_fec_in!G11=0,0,1000000/0.086*RES_hh_fec_in!G11/RES_hh_num_in!G11)</f>
        <v>0</v>
      </c>
      <c r="H11" s="95">
        <f>IF(RES_hh_fec_in!H11=0,0,1000000/0.086*RES_hh_fec_in!H11/RES_hh_num_in!H11)</f>
        <v>0</v>
      </c>
      <c r="I11" s="95">
        <f>IF(RES_hh_fec_in!I11=0,0,1000000/0.086*RES_hh_fec_in!I11/RES_hh_num_in!I11)</f>
        <v>0</v>
      </c>
      <c r="J11" s="95">
        <f>IF(RES_hh_fec_in!J11=0,0,1000000/0.086*RES_hh_fec_in!J11/RES_hh_num_in!J11)</f>
        <v>0</v>
      </c>
      <c r="K11" s="95">
        <f>IF(RES_hh_fec_in!K11=0,0,1000000/0.086*RES_hh_fec_in!K11/RES_hh_num_in!K11)</f>
        <v>0</v>
      </c>
      <c r="L11" s="95">
        <f>IF(RES_hh_fec_in!L11=0,0,1000000/0.086*RES_hh_fec_in!L11/RES_hh_num_in!L11)</f>
        <v>0</v>
      </c>
      <c r="M11" s="95">
        <f>IF(RES_hh_fec_in!M11=0,0,1000000/0.086*RES_hh_fec_in!M11/RES_hh_num_in!M11)</f>
        <v>0</v>
      </c>
      <c r="N11" s="95">
        <f>IF(RES_hh_fec_in!N11=0,0,1000000/0.086*RES_hh_fec_in!N11/RES_hh_num_in!N11)</f>
        <v>0</v>
      </c>
      <c r="O11" s="95">
        <f>IF(RES_hh_fec_in!O11=0,0,1000000/0.086*RES_hh_fec_in!O11/RES_hh_num_in!O11)</f>
        <v>0</v>
      </c>
      <c r="P11" s="95">
        <f>IF(RES_hh_fec_in!P11=0,0,1000000/0.086*RES_hh_fec_in!P11/RES_hh_num_in!P11)</f>
        <v>0</v>
      </c>
      <c r="Q11" s="95">
        <f>IF(RES_hh_fec_in!Q11=0,0,1000000/0.086*RES_hh_fec_in!Q11/RES_hh_num_in!Q11)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2565.3684315631795</v>
      </c>
      <c r="D12" s="95">
        <f>IF(RES_hh_fec_in!D12=0,0,1000000/0.086*RES_hh_fec_in!D12/RES_hh_num_in!D12)</f>
        <v>2520.8971517721757</v>
      </c>
      <c r="E12" s="95">
        <f>IF(RES_hh_fec_in!E12=0,0,1000000/0.086*RES_hh_fec_in!E12/RES_hh_num_in!E12)</f>
        <v>2717.0777408149825</v>
      </c>
      <c r="F12" s="95">
        <f>IF(RES_hh_fec_in!F12=0,0,1000000/0.086*RES_hh_fec_in!F12/RES_hh_num_in!F12)</f>
        <v>2737.8394801023346</v>
      </c>
      <c r="G12" s="95">
        <f>IF(RES_hh_fec_in!G12=0,0,1000000/0.086*RES_hh_fec_in!G12/RES_hh_num_in!G12)</f>
        <v>2684.1910479943358</v>
      </c>
      <c r="H12" s="95">
        <f>IF(RES_hh_fec_in!H12=0,0,1000000/0.086*RES_hh_fec_in!H12/RES_hh_num_in!H12)</f>
        <v>2573.8949064788776</v>
      </c>
      <c r="I12" s="95">
        <f>IF(RES_hh_fec_in!I12=0,0,1000000/0.086*RES_hh_fec_in!I12/RES_hh_num_in!I12)</f>
        <v>2333.0345007203082</v>
      </c>
      <c r="J12" s="95">
        <f>IF(RES_hh_fec_in!J12=0,0,1000000/0.086*RES_hh_fec_in!J12/RES_hh_num_in!J12)</f>
        <v>2035.6576095214484</v>
      </c>
      <c r="K12" s="95">
        <f>IF(RES_hh_fec_in!K12=0,0,1000000/0.086*RES_hh_fec_in!K12/RES_hh_num_in!K12)</f>
        <v>1923.3402706311037</v>
      </c>
      <c r="L12" s="95">
        <f>IF(RES_hh_fec_in!L12=0,0,1000000/0.086*RES_hh_fec_in!L12/RES_hh_num_in!L12)</f>
        <v>1902.5423210540066</v>
      </c>
      <c r="M12" s="95">
        <f>IF(RES_hh_fec_in!M12=0,0,1000000/0.086*RES_hh_fec_in!M12/RES_hh_num_in!M12)</f>
        <v>1512.2245332059315</v>
      </c>
      <c r="N12" s="95">
        <f>IF(RES_hh_fec_in!N12=0,0,1000000/0.086*RES_hh_fec_in!N12/RES_hh_num_in!N12)</f>
        <v>1404.5863101190455</v>
      </c>
      <c r="O12" s="95">
        <f>IF(RES_hh_fec_in!O12=0,0,1000000/0.086*RES_hh_fec_in!O12/RES_hh_num_in!O12)</f>
        <v>1202.965823588002</v>
      </c>
      <c r="P12" s="95">
        <f>IF(RES_hh_fec_in!P12=0,0,1000000/0.086*RES_hh_fec_in!P12/RES_hh_num_in!P12)</f>
        <v>1156.039624469428</v>
      </c>
      <c r="Q12" s="95">
        <f>IF(RES_hh_fec_in!Q12=0,0,1000000/0.086*RES_hh_fec_in!Q12/RES_hh_num_in!Q12)</f>
        <v>1177.968209132456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4461.5174639555453</v>
      </c>
      <c r="D13" s="22">
        <f>IF(RES_hh_fec_in!D13=0,0,1000000/0.086*RES_hh_fec_in!D13/RES_hh_num_in!D13)</f>
        <v>4371.6909335672553</v>
      </c>
      <c r="E13" s="22">
        <f>IF(RES_hh_fec_in!E13=0,0,1000000/0.086*RES_hh_fec_in!E13/RES_hh_num_in!E13)</f>
        <v>4599.2330960980689</v>
      </c>
      <c r="F13" s="22">
        <f>IF(RES_hh_fec_in!F13=0,0,1000000/0.086*RES_hh_fec_in!F13/RES_hh_num_in!F13)</f>
        <v>4773.7751300084165</v>
      </c>
      <c r="G13" s="22">
        <f>IF(RES_hh_fec_in!G13=0,0,1000000/0.086*RES_hh_fec_in!G13/RES_hh_num_in!G13)</f>
        <v>4968.7271774470955</v>
      </c>
      <c r="H13" s="22">
        <f>IF(RES_hh_fec_in!H13=0,0,1000000/0.086*RES_hh_fec_in!H13/RES_hh_num_in!H13)</f>
        <v>5325.2640577754428</v>
      </c>
      <c r="I13" s="22">
        <f>IF(RES_hh_fec_in!I13=0,0,1000000/0.086*RES_hh_fec_in!I13/RES_hh_num_in!I13)</f>
        <v>5023.6465780048802</v>
      </c>
      <c r="J13" s="22">
        <f>IF(RES_hh_fec_in!J13=0,0,1000000/0.086*RES_hh_fec_in!J13/RES_hh_num_in!J13)</f>
        <v>4530.1926392088462</v>
      </c>
      <c r="K13" s="22">
        <f>IF(RES_hh_fec_in!K13=0,0,1000000/0.086*RES_hh_fec_in!K13/RES_hh_num_in!K13)</f>
        <v>4283.7957008125086</v>
      </c>
      <c r="L13" s="22">
        <f>IF(RES_hh_fec_in!L13=0,0,1000000/0.086*RES_hh_fec_in!L13/RES_hh_num_in!L13)</f>
        <v>5227.7649851044298</v>
      </c>
      <c r="M13" s="22">
        <f>IF(RES_hh_fec_in!M13=0,0,1000000/0.086*RES_hh_fec_in!M13/RES_hh_num_in!M13)</f>
        <v>4331.9489341344815</v>
      </c>
      <c r="N13" s="22">
        <f>IF(RES_hh_fec_in!N13=0,0,1000000/0.086*RES_hh_fec_in!N13/RES_hh_num_in!N13)</f>
        <v>4316.0981858553014</v>
      </c>
      <c r="O13" s="22">
        <f>IF(RES_hh_fec_in!O13=0,0,1000000/0.086*RES_hh_fec_in!O13/RES_hh_num_in!O13)</f>
        <v>3578.7811663087905</v>
      </c>
      <c r="P13" s="22">
        <f>IF(RES_hh_fec_in!P13=0,0,1000000/0.086*RES_hh_fec_in!P13/RES_hh_num_in!P13)</f>
        <v>3719.1817007755863</v>
      </c>
      <c r="Q13" s="22">
        <f>IF(RES_hh_fec_in!Q13=0,0,1000000/0.086*RES_hh_fec_in!Q13/RES_hh_num_in!Q13)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120.27571292389506</v>
      </c>
      <c r="D14" s="98">
        <f>IF(RES_hh_fec_in!D14=0,0,1000000/0.086*RES_hh_fec_in!D14/RES_hh_num_in!D14)</f>
        <v>78.012980766040087</v>
      </c>
      <c r="E14" s="98">
        <f>IF(RES_hh_fec_in!E14=0,0,1000000/0.086*RES_hh_fec_in!E14/RES_hh_num_in!E14)</f>
        <v>65.807254118819358</v>
      </c>
      <c r="F14" s="98">
        <f>IF(RES_hh_fec_in!F14=0,0,1000000/0.086*RES_hh_fec_in!F14/RES_hh_num_in!F14)</f>
        <v>55.366208290000301</v>
      </c>
      <c r="G14" s="98">
        <f>IF(RES_hh_fec_in!G14=0,0,1000000/0.086*RES_hh_fec_in!G14/RES_hh_num_in!G14)</f>
        <v>69.062466724860784</v>
      </c>
      <c r="H14" s="98">
        <f>IF(RES_hh_fec_in!H14=0,0,1000000/0.086*RES_hh_fec_in!H14/RES_hh_num_in!H14)</f>
        <v>139.7132798508969</v>
      </c>
      <c r="I14" s="98">
        <f>IF(RES_hh_fec_in!I14=0,0,1000000/0.086*RES_hh_fec_in!I14/RES_hh_num_in!I14)</f>
        <v>94.744606022882593</v>
      </c>
      <c r="J14" s="98">
        <f>IF(RES_hh_fec_in!J14=0,0,1000000/0.086*RES_hh_fec_in!J14/RES_hh_num_in!J14)</f>
        <v>71.16059114765828</v>
      </c>
      <c r="K14" s="98">
        <f>IF(RES_hh_fec_in!K14=0,0,1000000/0.086*RES_hh_fec_in!K14/RES_hh_num_in!K14)</f>
        <v>21.40053031926011</v>
      </c>
      <c r="L14" s="98">
        <f>IF(RES_hh_fec_in!L14=0,0,1000000/0.086*RES_hh_fec_in!L14/RES_hh_num_in!L14)</f>
        <v>118.37848568653068</v>
      </c>
      <c r="M14" s="98">
        <f>IF(RES_hh_fec_in!M14=0,0,1000000/0.086*RES_hh_fec_in!M14/RES_hh_num_in!M14)</f>
        <v>78.361948605221414</v>
      </c>
      <c r="N14" s="98">
        <f>IF(RES_hh_fec_in!N14=0,0,1000000/0.086*RES_hh_fec_in!N14/RES_hh_num_in!N14)</f>
        <v>98.134572161715624</v>
      </c>
      <c r="O14" s="98">
        <f>IF(RES_hh_fec_in!O14=0,0,1000000/0.086*RES_hh_fec_in!O14/RES_hh_num_in!O14)</f>
        <v>21.902578934570581</v>
      </c>
      <c r="P14" s="98">
        <f>IF(RES_hh_fec_in!P14=0,0,1000000/0.086*RES_hh_fec_in!P14/RES_hh_num_in!P14)</f>
        <v>62.874249539065559</v>
      </c>
      <c r="Q14" s="98">
        <f>IF(RES_hh_fec_in!Q14=0,0,1000000/0.086*RES_hh_fec_in!Q14/RES_hh_num_in!Q14)</f>
        <v>37.107412410460725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144.02449261174772</v>
      </c>
      <c r="D15" s="96">
        <f t="shared" si="0"/>
        <v>108.42701164534189</v>
      </c>
      <c r="E15" s="96">
        <f t="shared" si="0"/>
        <v>83.006463246976296</v>
      </c>
      <c r="F15" s="96">
        <f t="shared" si="0"/>
        <v>144.72645408030237</v>
      </c>
      <c r="G15" s="96">
        <f t="shared" si="0"/>
        <v>148.9727065490159</v>
      </c>
      <c r="H15" s="96">
        <f t="shared" si="0"/>
        <v>156.8731706683422</v>
      </c>
      <c r="I15" s="96">
        <f t="shared" si="0"/>
        <v>173.81258369211866</v>
      </c>
      <c r="J15" s="96">
        <f t="shared" si="0"/>
        <v>177.43121794085479</v>
      </c>
      <c r="K15" s="96">
        <f t="shared" si="0"/>
        <v>234.3699912714834</v>
      </c>
      <c r="L15" s="96">
        <f t="shared" si="0"/>
        <v>192.48981748520052</v>
      </c>
      <c r="M15" s="96">
        <f t="shared" si="0"/>
        <v>107.60453447871586</v>
      </c>
      <c r="N15" s="96">
        <f t="shared" si="0"/>
        <v>147.49105444633091</v>
      </c>
      <c r="O15" s="96">
        <f t="shared" si="0"/>
        <v>102.83518501855386</v>
      </c>
      <c r="P15" s="96">
        <f t="shared" si="0"/>
        <v>238.26556724305394</v>
      </c>
      <c r="Q15" s="96">
        <f t="shared" si="0"/>
        <v>140.35085168429435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144.02449261174772</v>
      </c>
      <c r="D16" s="97">
        <f>IF(RES_hh_fec_in!D16=0,0,1000000/0.086*RES_hh_fec_in!D16/RES_hh_num_in!D$3)</f>
        <v>108.42701164534189</v>
      </c>
      <c r="E16" s="97">
        <f>IF(RES_hh_fec_in!E16=0,0,1000000/0.086*RES_hh_fec_in!E16/RES_hh_num_in!E$3)</f>
        <v>83.006463246976296</v>
      </c>
      <c r="F16" s="97">
        <f>IF(RES_hh_fec_in!F16=0,0,1000000/0.086*RES_hh_fec_in!F16/RES_hh_num_in!F$3)</f>
        <v>144.72645408030237</v>
      </c>
      <c r="G16" s="97">
        <f>IF(RES_hh_fec_in!G16=0,0,1000000/0.086*RES_hh_fec_in!G16/RES_hh_num_in!G$3)</f>
        <v>148.9727065490159</v>
      </c>
      <c r="H16" s="97">
        <f>IF(RES_hh_fec_in!H16=0,0,1000000/0.086*RES_hh_fec_in!H16/RES_hh_num_in!H$3)</f>
        <v>156.8731706683422</v>
      </c>
      <c r="I16" s="97">
        <f>IF(RES_hh_fec_in!I16=0,0,1000000/0.086*RES_hh_fec_in!I16/RES_hh_num_in!I$3)</f>
        <v>173.81258369211866</v>
      </c>
      <c r="J16" s="97">
        <f>IF(RES_hh_fec_in!J16=0,0,1000000/0.086*RES_hh_fec_in!J16/RES_hh_num_in!J$3)</f>
        <v>177.43121794085479</v>
      </c>
      <c r="K16" s="97">
        <f>IF(RES_hh_fec_in!K16=0,0,1000000/0.086*RES_hh_fec_in!K16/RES_hh_num_in!K$3)</f>
        <v>234.3699912714834</v>
      </c>
      <c r="L16" s="97">
        <f>IF(RES_hh_fec_in!L16=0,0,1000000/0.086*RES_hh_fec_in!L16/RES_hh_num_in!L$3)</f>
        <v>192.48981748520052</v>
      </c>
      <c r="M16" s="97">
        <f>IF(RES_hh_fec_in!M16=0,0,1000000/0.086*RES_hh_fec_in!M16/RES_hh_num_in!M$3)</f>
        <v>107.60453447871586</v>
      </c>
      <c r="N16" s="97">
        <f>IF(RES_hh_fec_in!N16=0,0,1000000/0.086*RES_hh_fec_in!N16/RES_hh_num_in!N$3)</f>
        <v>147.49105444633091</v>
      </c>
      <c r="O16" s="97">
        <f>IF(RES_hh_fec_in!O16=0,0,1000000/0.086*RES_hh_fec_in!O16/RES_hh_num_in!O$3)</f>
        <v>102.83518501855386</v>
      </c>
      <c r="P16" s="97">
        <f>IF(RES_hh_fec_in!P16=0,0,1000000/0.086*RES_hh_fec_in!P16/RES_hh_num_in!P$3)</f>
        <v>238.26556724305394</v>
      </c>
      <c r="Q16" s="97">
        <f>IF(RES_hh_fec_in!Q16=0,0,1000000/0.086*RES_hh_fec_in!Q16/RES_hh_num_in!Q$3)</f>
        <v>140.35085168429435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1939.0119892179928</v>
      </c>
      <c r="D17" s="96">
        <f>IF(RES_hh_fec_in!D17=0,0,1000000/0.086*RES_hh_fec_in!D17/RES_hh_num_in!D17)</f>
        <v>1965.0937964200039</v>
      </c>
      <c r="E17" s="96">
        <f>IF(RES_hh_fec_in!E17=0,0,1000000/0.086*RES_hh_fec_in!E17/RES_hh_num_in!E17)</f>
        <v>1944.676916208007</v>
      </c>
      <c r="F17" s="96">
        <f>IF(RES_hh_fec_in!F17=0,0,1000000/0.086*RES_hh_fec_in!F17/RES_hh_num_in!F17)</f>
        <v>1949.3098033837789</v>
      </c>
      <c r="G17" s="96">
        <f>IF(RES_hh_fec_in!G17=0,0,1000000/0.086*RES_hh_fec_in!G17/RES_hh_num_in!G17)</f>
        <v>1917.630613500264</v>
      </c>
      <c r="H17" s="96">
        <f>IF(RES_hh_fec_in!H17=0,0,1000000/0.086*RES_hh_fec_in!H17/RES_hh_num_in!H17)</f>
        <v>1990.2576745006575</v>
      </c>
      <c r="I17" s="96">
        <f>IF(RES_hh_fec_in!I17=0,0,1000000/0.086*RES_hh_fec_in!I17/RES_hh_num_in!I17)</f>
        <v>1915.5814800336123</v>
      </c>
      <c r="J17" s="96">
        <f>IF(RES_hh_fec_in!J17=0,0,1000000/0.086*RES_hh_fec_in!J17/RES_hh_num_in!J17)</f>
        <v>1847.8990194792668</v>
      </c>
      <c r="K17" s="96">
        <f>IF(RES_hh_fec_in!K17=0,0,1000000/0.086*RES_hh_fec_in!K17/RES_hh_num_in!K17)</f>
        <v>1786.6501887198613</v>
      </c>
      <c r="L17" s="96">
        <f>IF(RES_hh_fec_in!L17=0,0,1000000/0.086*RES_hh_fec_in!L17/RES_hh_num_in!L17)</f>
        <v>1831.0588979920196</v>
      </c>
      <c r="M17" s="96">
        <f>IF(RES_hh_fec_in!M17=0,0,1000000/0.086*RES_hh_fec_in!M17/RES_hh_num_in!M17)</f>
        <v>1922.9765693133568</v>
      </c>
      <c r="N17" s="96">
        <f>IF(RES_hh_fec_in!N17=0,0,1000000/0.086*RES_hh_fec_in!N17/RES_hh_num_in!N17)</f>
        <v>1883.4738758783681</v>
      </c>
      <c r="O17" s="96">
        <f>IF(RES_hh_fec_in!O17=0,0,1000000/0.086*RES_hh_fec_in!O17/RES_hh_num_in!O17)</f>
        <v>1874.3673800731883</v>
      </c>
      <c r="P17" s="96">
        <f>IF(RES_hh_fec_in!P17=0,0,1000000/0.086*RES_hh_fec_in!P17/RES_hh_num_in!P17)</f>
        <v>1798.0328022634649</v>
      </c>
      <c r="Q17" s="96">
        <f>IF(RES_hh_fec_in!Q17=0,0,1000000/0.086*RES_hh_fec_in!Q17/RES_hh_num_in!Q17)</f>
        <v>1761.8394396973679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2751.5376615640735</v>
      </c>
      <c r="D18" s="95">
        <f>IF(RES_hh_fec_in!D18=0,0,1000000/0.086*RES_hh_fec_in!D18/RES_hh_num_in!D18)</f>
        <v>2776.7648429089795</v>
      </c>
      <c r="E18" s="95">
        <f>IF(RES_hh_fec_in!E18=0,0,1000000/0.086*RES_hh_fec_in!E18/RES_hh_num_in!E18)</f>
        <v>2760.5300475973977</v>
      </c>
      <c r="F18" s="95">
        <f>IF(RES_hh_fec_in!F18=0,0,1000000/0.086*RES_hh_fec_in!F18/RES_hh_num_in!F18)</f>
        <v>2794.8863690000885</v>
      </c>
      <c r="G18" s="95">
        <f>IF(RES_hh_fec_in!G18=0,0,1000000/0.086*RES_hh_fec_in!G18/RES_hh_num_in!G18)</f>
        <v>2796.1680765992464</v>
      </c>
      <c r="H18" s="95">
        <f>IF(RES_hh_fec_in!H18=0,0,1000000/0.086*RES_hh_fec_in!H18/RES_hh_num_in!H18)</f>
        <v>2773.1707014656035</v>
      </c>
      <c r="I18" s="95">
        <f>IF(RES_hh_fec_in!I18=0,0,1000000/0.086*RES_hh_fec_in!I18/RES_hh_num_in!I18)</f>
        <v>2754.9171591806748</v>
      </c>
      <c r="J18" s="95">
        <f>IF(RES_hh_fec_in!J18=0,0,1000000/0.086*RES_hh_fec_in!J18/RES_hh_num_in!J18)</f>
        <v>2747.5197428941933</v>
      </c>
      <c r="K18" s="95">
        <f>IF(RES_hh_fec_in!K18=0,0,1000000/0.086*RES_hh_fec_in!K18/RES_hh_num_in!K18)</f>
        <v>2895.9757438027409</v>
      </c>
      <c r="L18" s="95">
        <f>IF(RES_hh_fec_in!L18=0,0,1000000/0.086*RES_hh_fec_in!L18/RES_hh_num_in!L18)</f>
        <v>0</v>
      </c>
      <c r="M18" s="95">
        <f>IF(RES_hh_fec_in!M18=0,0,1000000/0.086*RES_hh_fec_in!M18/RES_hh_num_in!M18)</f>
        <v>2745.595656635257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1810.4081220006547</v>
      </c>
      <c r="D19" s="95">
        <f>IF(RES_hh_fec_in!D19=0,0,1000000/0.086*RES_hh_fec_in!D19/RES_hh_num_in!D19)</f>
        <v>1961.6578813774136</v>
      </c>
      <c r="E19" s="95">
        <f>IF(RES_hh_fec_in!E19=0,0,1000000/0.086*RES_hh_fec_in!E19/RES_hh_num_in!E19)</f>
        <v>0</v>
      </c>
      <c r="F19" s="95">
        <f>IF(RES_hh_fec_in!F19=0,0,1000000/0.086*RES_hh_fec_in!F19/RES_hh_num_in!F19)</f>
        <v>1734.1958618841413</v>
      </c>
      <c r="G19" s="95">
        <f>IF(RES_hh_fec_in!G19=0,0,1000000/0.086*RES_hh_fec_in!G19/RES_hh_num_in!G19)</f>
        <v>1863.7551619879791</v>
      </c>
      <c r="H19" s="95">
        <f>IF(RES_hh_fec_in!H19=0,0,1000000/0.086*RES_hh_fec_in!H19/RES_hh_num_in!H19)</f>
        <v>1795.5864660317761</v>
      </c>
      <c r="I19" s="95">
        <f>IF(RES_hh_fec_in!I19=0,0,1000000/0.086*RES_hh_fec_in!I19/RES_hh_num_in!I19)</f>
        <v>1688.4362579226886</v>
      </c>
      <c r="J19" s="95">
        <f>IF(RES_hh_fec_in!J19=0,0,1000000/0.086*RES_hh_fec_in!J19/RES_hh_num_in!J19)</f>
        <v>1597.7985750801176</v>
      </c>
      <c r="K19" s="95">
        <f>IF(RES_hh_fec_in!K19=0,0,1000000/0.086*RES_hh_fec_in!K19/RES_hh_num_in!K19)</f>
        <v>1213.2178363244252</v>
      </c>
      <c r="L19" s="95">
        <f>IF(RES_hh_fec_in!L19=0,0,1000000/0.086*RES_hh_fec_in!L19/RES_hh_num_in!L19)</f>
        <v>1432.3791880935084</v>
      </c>
      <c r="M19" s="95">
        <f>IF(RES_hh_fec_in!M19=0,0,1000000/0.086*RES_hh_fec_in!M19/RES_hh_num_in!M19)</f>
        <v>797.30452066585178</v>
      </c>
      <c r="N19" s="95">
        <f>IF(RES_hh_fec_in!N19=0,0,1000000/0.086*RES_hh_fec_in!N19/RES_hh_num_in!N19)</f>
        <v>1670.4335709096863</v>
      </c>
      <c r="O19" s="95">
        <f>IF(RES_hh_fec_in!O19=0,0,1000000/0.086*RES_hh_fec_in!O19/RES_hh_num_in!O19)</f>
        <v>1624.1471088366327</v>
      </c>
      <c r="P19" s="95">
        <f>IF(RES_hh_fec_in!P19=0,0,1000000/0.086*RES_hh_fec_in!P19/RES_hh_num_in!P19)</f>
        <v>1595.7336534444505</v>
      </c>
      <c r="Q19" s="95">
        <f>IF(RES_hh_fec_in!Q19=0,0,1000000/0.086*RES_hh_fec_in!Q19/RES_hh_num_in!Q19)</f>
        <v>1021.0684491434854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1851.6505352957038</v>
      </c>
      <c r="D20" s="95">
        <f>IF(RES_hh_fec_in!D20=0,0,1000000/0.086*RES_hh_fec_in!D20/RES_hh_num_in!D20)</f>
        <v>2015.2835635691813</v>
      </c>
      <c r="E20" s="95">
        <f>IF(RES_hh_fec_in!E20=0,0,1000000/0.086*RES_hh_fec_in!E20/RES_hh_num_in!E20)</f>
        <v>2018.8355957854078</v>
      </c>
      <c r="F20" s="95">
        <f>IF(RES_hh_fec_in!F20=0,0,1000000/0.086*RES_hh_fec_in!F20/RES_hh_num_in!F20)</f>
        <v>1930.8589047340449</v>
      </c>
      <c r="G20" s="95">
        <f>IF(RES_hh_fec_in!G20=0,0,1000000/0.086*RES_hh_fec_in!G20/RES_hh_num_in!G20)</f>
        <v>1747.1645038110187</v>
      </c>
      <c r="H20" s="95">
        <f>IF(RES_hh_fec_in!H20=0,0,1000000/0.086*RES_hh_fec_in!H20/RES_hh_num_in!H20)</f>
        <v>0</v>
      </c>
      <c r="I20" s="95">
        <f>IF(RES_hh_fec_in!I20=0,0,1000000/0.086*RES_hh_fec_in!I20/RES_hh_num_in!I20)</f>
        <v>1598.5044814178113</v>
      </c>
      <c r="J20" s="95">
        <f>IF(RES_hh_fec_in!J20=0,0,1000000/0.086*RES_hh_fec_in!J20/RES_hh_num_in!J20)</f>
        <v>1385.3266444687135</v>
      </c>
      <c r="K20" s="95">
        <f>IF(RES_hh_fec_in!K20=0,0,1000000/0.086*RES_hh_fec_in!K20/RES_hh_num_in!K20)</f>
        <v>811.89282065838881</v>
      </c>
      <c r="L20" s="95">
        <f>IF(RES_hh_fec_in!L20=0,0,1000000/0.086*RES_hh_fec_in!L20/RES_hh_num_in!L20)</f>
        <v>813.28934192965096</v>
      </c>
      <c r="M20" s="95">
        <f>IF(RES_hh_fec_in!M20=0,0,1000000/0.086*RES_hh_fec_in!M20/RES_hh_num_in!M20)</f>
        <v>1352.8168596970008</v>
      </c>
      <c r="N20" s="95">
        <f>IF(RES_hh_fec_in!N20=0,0,1000000/0.086*RES_hh_fec_in!N20/RES_hh_num_in!N20)</f>
        <v>1633.3017575075062</v>
      </c>
      <c r="O20" s="95">
        <f>IF(RES_hh_fec_in!O20=0,0,1000000/0.086*RES_hh_fec_in!O20/RES_hh_num_in!O20)</f>
        <v>1477.2812093208659</v>
      </c>
      <c r="P20" s="95">
        <f>IF(RES_hh_fec_in!P20=0,0,1000000/0.086*RES_hh_fec_in!P20/RES_hh_num_in!P20)</f>
        <v>1326.8285879220718</v>
      </c>
      <c r="Q20" s="95">
        <f>IF(RES_hh_fec_in!Q20=0,0,1000000/0.086*RES_hh_fec_in!Q20/RES_hh_num_in!Q20)</f>
        <v>1280.2298350665483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1867.6714890606279</v>
      </c>
      <c r="D21" s="95">
        <f>IF(RES_hh_fec_in!D21=0,0,1000000/0.086*RES_hh_fec_in!D21/RES_hh_num_in!D21)</f>
        <v>1923.9421428481971</v>
      </c>
      <c r="E21" s="95">
        <f>IF(RES_hh_fec_in!E21=0,0,1000000/0.086*RES_hh_fec_in!E21/RES_hh_num_in!E21)</f>
        <v>1960.8374057087892</v>
      </c>
      <c r="F21" s="95">
        <f>IF(RES_hh_fec_in!F21=0,0,1000000/0.086*RES_hh_fec_in!F21/RES_hh_num_in!F21)</f>
        <v>1741.4814681061796</v>
      </c>
      <c r="G21" s="95">
        <f>IF(RES_hh_fec_in!G21=0,0,1000000/0.086*RES_hh_fec_in!G21/RES_hh_num_in!G21)</f>
        <v>1797.4538796658474</v>
      </c>
      <c r="H21" s="95">
        <f>IF(RES_hh_fec_in!H21=0,0,1000000/0.086*RES_hh_fec_in!H21/RES_hh_num_in!H21)</f>
        <v>1798.7227064812193</v>
      </c>
      <c r="I21" s="95">
        <f>IF(RES_hh_fec_in!I21=0,0,1000000/0.086*RES_hh_fec_in!I21/RES_hh_num_in!I21)</f>
        <v>1472.045019046531</v>
      </c>
      <c r="J21" s="95">
        <f>IF(RES_hh_fec_in!J21=0,0,1000000/0.086*RES_hh_fec_in!J21/RES_hh_num_in!J21)</f>
        <v>1023.3115056817659</v>
      </c>
      <c r="K21" s="95">
        <f>IF(RES_hh_fec_in!K21=0,0,1000000/0.086*RES_hh_fec_in!K21/RES_hh_num_in!K21)</f>
        <v>762.06548731516489</v>
      </c>
      <c r="L21" s="95">
        <f>IF(RES_hh_fec_in!L21=0,0,1000000/0.086*RES_hh_fec_in!L21/RES_hh_num_in!L21)</f>
        <v>1337.3638049115393</v>
      </c>
      <c r="M21" s="95">
        <f>IF(RES_hh_fec_in!M21=0,0,1000000/0.086*RES_hh_fec_in!M21/RES_hh_num_in!M21)</f>
        <v>0</v>
      </c>
      <c r="N21" s="95">
        <f>IF(RES_hh_fec_in!N21=0,0,1000000/0.086*RES_hh_fec_in!N21/RES_hh_num_in!N21)</f>
        <v>1285.3543947269386</v>
      </c>
      <c r="O21" s="95">
        <f>IF(RES_hh_fec_in!O21=0,0,1000000/0.086*RES_hh_fec_in!O21/RES_hh_num_in!O21)</f>
        <v>0</v>
      </c>
      <c r="P21" s="95">
        <f>IF(RES_hh_fec_in!P21=0,0,1000000/0.086*RES_hh_fec_in!P21/RES_hh_num_in!P21)</f>
        <v>757.16548244361627</v>
      </c>
      <c r="Q21" s="95">
        <f>IF(RES_hh_fec_in!Q21=0,0,1000000/0.086*RES_hh_fec_in!Q21/RES_hh_num_in!Q21)</f>
        <v>0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2111.7393056821466</v>
      </c>
      <c r="D22" s="95">
        <f>IF(RES_hh_fec_in!D22=0,0,1000000/0.086*RES_hh_fec_in!D22/RES_hh_num_in!D22)</f>
        <v>2302.5531090446802</v>
      </c>
      <c r="E22" s="95">
        <f>IF(RES_hh_fec_in!E22=0,0,1000000/0.086*RES_hh_fec_in!E22/RES_hh_num_in!E22)</f>
        <v>0</v>
      </c>
      <c r="F22" s="95">
        <f>IF(RES_hh_fec_in!F22=0,0,1000000/0.086*RES_hh_fec_in!F22/RES_hh_num_in!F22)</f>
        <v>2184.5384989227819</v>
      </c>
      <c r="G22" s="95">
        <f>IF(RES_hh_fec_in!G22=0,0,1000000/0.086*RES_hh_fec_in!G22/RES_hh_num_in!G22)</f>
        <v>2145.099296460854</v>
      </c>
      <c r="H22" s="95">
        <f>IF(RES_hh_fec_in!H22=0,0,1000000/0.086*RES_hh_fec_in!H22/RES_hh_num_in!H22)</f>
        <v>2067.382987936372</v>
      </c>
      <c r="I22" s="95">
        <f>IF(RES_hh_fec_in!I22=0,0,1000000/0.086*RES_hh_fec_in!I22/RES_hh_num_in!I22)</f>
        <v>1966.5212307976985</v>
      </c>
      <c r="J22" s="95">
        <f>IF(RES_hh_fec_in!J22=0,0,1000000/0.086*RES_hh_fec_in!J22/RES_hh_num_in!J22)</f>
        <v>1810.8295279935444</v>
      </c>
      <c r="K22" s="95">
        <f>IF(RES_hh_fec_in!K22=0,0,1000000/0.086*RES_hh_fec_in!K22/RES_hh_num_in!K22)</f>
        <v>1865.5730551277252</v>
      </c>
      <c r="L22" s="95">
        <f>IF(RES_hh_fec_in!L22=0,0,1000000/0.086*RES_hh_fec_in!L22/RES_hh_num_in!L22)</f>
        <v>1259.5102872622854</v>
      </c>
      <c r="M22" s="95">
        <f>IF(RES_hh_fec_in!M22=0,0,1000000/0.086*RES_hh_fec_in!M22/RES_hh_num_in!M22)</f>
        <v>1784.5915388510114</v>
      </c>
      <c r="N22" s="95">
        <f>IF(RES_hh_fec_in!N22=0,0,1000000/0.086*RES_hh_fec_in!N22/RES_hh_num_in!N22)</f>
        <v>1787.5847695864295</v>
      </c>
      <c r="O22" s="95">
        <f>IF(RES_hh_fec_in!O22=0,0,1000000/0.086*RES_hh_fec_in!O22/RES_hh_num_in!O22)</f>
        <v>1641.0256147661125</v>
      </c>
      <c r="P22" s="95">
        <f>IF(RES_hh_fec_in!P22=0,0,1000000/0.086*RES_hh_fec_in!P22/RES_hh_num_in!P22)</f>
        <v>1237.658074923098</v>
      </c>
      <c r="Q22" s="95">
        <f>IF(RES_hh_fec_in!Q22=0,0,1000000/0.086*RES_hh_fec_in!Q22/RES_hh_num_in!Q22)</f>
        <v>930.49009319827462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0</v>
      </c>
      <c r="D24" s="95">
        <f>IF(RES_hh_fec_in!D24=0,0,1000000/0.086*RES_hh_fec_in!D24/RES_hh_num_in!D24)</f>
        <v>0</v>
      </c>
      <c r="E24" s="95">
        <f>IF(RES_hh_fec_in!E24=0,0,1000000/0.086*RES_hh_fec_in!E24/RES_hh_num_in!E24)</f>
        <v>0</v>
      </c>
      <c r="F24" s="95">
        <f>IF(RES_hh_fec_in!F24=0,0,1000000/0.086*RES_hh_fec_in!F24/RES_hh_num_in!F24)</f>
        <v>0</v>
      </c>
      <c r="G24" s="95">
        <f>IF(RES_hh_fec_in!G24=0,0,1000000/0.086*RES_hh_fec_in!G24/RES_hh_num_in!G24)</f>
        <v>0</v>
      </c>
      <c r="H24" s="95">
        <f>IF(RES_hh_fec_in!H24=0,0,1000000/0.086*RES_hh_fec_in!H24/RES_hh_num_in!H24)</f>
        <v>0</v>
      </c>
      <c r="I24" s="95">
        <f>IF(RES_hh_fec_in!I24=0,0,1000000/0.086*RES_hh_fec_in!I24/RES_hh_num_in!I24)</f>
        <v>0</v>
      </c>
      <c r="J24" s="95">
        <f>IF(RES_hh_fec_in!J24=0,0,1000000/0.086*RES_hh_fec_in!J24/RES_hh_num_in!J24)</f>
        <v>0</v>
      </c>
      <c r="K24" s="95">
        <f>IF(RES_hh_fec_in!K24=0,0,1000000/0.086*RES_hh_fec_in!K24/RES_hh_num_in!K24)</f>
        <v>0</v>
      </c>
      <c r="L24" s="95">
        <f>IF(RES_hh_fec_in!L24=0,0,1000000/0.086*RES_hh_fec_in!L24/RES_hh_num_in!L24)</f>
        <v>0</v>
      </c>
      <c r="M24" s="95">
        <f>IF(RES_hh_fec_in!M24=0,0,1000000/0.086*RES_hh_fec_in!M24/RES_hh_num_in!M24)</f>
        <v>0</v>
      </c>
      <c r="N24" s="95">
        <f>IF(RES_hh_fec_in!N24=0,0,1000000/0.086*RES_hh_fec_in!N24/RES_hh_num_in!N24)</f>
        <v>0</v>
      </c>
      <c r="O24" s="95">
        <f>IF(RES_hh_fec_in!O24=0,0,1000000/0.086*RES_hh_fec_in!O24/RES_hh_num_in!O24)</f>
        <v>0</v>
      </c>
      <c r="P24" s="95">
        <f>IF(RES_hh_fec_in!P24=0,0,1000000/0.086*RES_hh_fec_in!P24/RES_hh_num_in!P24)</f>
        <v>0</v>
      </c>
      <c r="Q24" s="95">
        <f>IF(RES_hh_fec_in!Q24=0,0,1000000/0.086*RES_hh_fec_in!Q24/RES_hh_num_in!Q24)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1844.2992872746745</v>
      </c>
      <c r="D25" s="22">
        <f>IF(RES_hh_fec_in!D25=0,0,1000000/0.086*RES_hh_fec_in!D25/RES_hh_num_in!D25)</f>
        <v>1796.7204761921976</v>
      </c>
      <c r="E25" s="22">
        <f>IF(RES_hh_fec_in!E25=0,0,1000000/0.086*RES_hh_fec_in!E25/RES_hh_num_in!E25)</f>
        <v>1794.6607438040919</v>
      </c>
      <c r="F25" s="22">
        <f>IF(RES_hh_fec_in!F25=0,0,1000000/0.086*RES_hh_fec_in!F25/RES_hh_num_in!F25)</f>
        <v>1794.4486442604541</v>
      </c>
      <c r="G25" s="22">
        <f>IF(RES_hh_fec_in!G25=0,0,1000000/0.086*RES_hh_fec_in!G25/RES_hh_num_in!G25)</f>
        <v>1794.6186229175473</v>
      </c>
      <c r="H25" s="22">
        <f>IF(RES_hh_fec_in!H25=0,0,1000000/0.086*RES_hh_fec_in!H25/RES_hh_num_in!H25)</f>
        <v>1895.4515943757651</v>
      </c>
      <c r="I25" s="22">
        <f>IF(RES_hh_fec_in!I25=0,0,1000000/0.086*RES_hh_fec_in!I25/RES_hh_num_in!I25)</f>
        <v>1726.7968047387706</v>
      </c>
      <c r="J25" s="22">
        <f>IF(RES_hh_fec_in!J25=0,0,1000000/0.086*RES_hh_fec_in!J25/RES_hh_num_in!J25)</f>
        <v>1601.4212578374188</v>
      </c>
      <c r="K25" s="22">
        <f>IF(RES_hh_fec_in!K25=0,0,1000000/0.086*RES_hh_fec_in!K25/RES_hh_num_in!K25)</f>
        <v>1426.5300323805504</v>
      </c>
      <c r="L25" s="22">
        <f>IF(RES_hh_fec_in!L25=0,0,1000000/0.086*RES_hh_fec_in!L25/RES_hh_num_in!L25)</f>
        <v>1630.4581314858176</v>
      </c>
      <c r="M25" s="22">
        <f>IF(RES_hh_fec_in!M25=0,0,1000000/0.086*RES_hh_fec_in!M25/RES_hh_num_in!M25)</f>
        <v>1436.9592671749108</v>
      </c>
      <c r="N25" s="22">
        <f>IF(RES_hh_fec_in!N25=0,0,1000000/0.086*RES_hh_fec_in!N25/RES_hh_num_in!N25)</f>
        <v>1546.908361112605</v>
      </c>
      <c r="O25" s="22">
        <f>IF(RES_hh_fec_in!O25=0,0,1000000/0.086*RES_hh_fec_in!O25/RES_hh_num_in!O25)</f>
        <v>1504.1916905288026</v>
      </c>
      <c r="P25" s="22">
        <f>IF(RES_hh_fec_in!P25=0,0,1000000/0.086*RES_hh_fec_in!P25/RES_hh_num_in!P25)</f>
        <v>1505.4882795794051</v>
      </c>
      <c r="Q25" s="22">
        <f>IF(RES_hh_fec_in!Q25=0,0,1000000/0.086*RES_hh_fec_in!Q25/RES_hh_num_in!Q25)</f>
        <v>1432.8902632657166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709.61431109603859</v>
      </c>
      <c r="D26" s="18">
        <f>IF(RES_hh_fec_in!D26=0,0,1000000/0.086*RES_hh_fec_in!D26/RES_hh_num_in!D26)</f>
        <v>721.42389499779063</v>
      </c>
      <c r="E26" s="18">
        <f>IF(RES_hh_fec_in!E26=0,0,1000000/0.086*RES_hh_fec_in!E26/RES_hh_num_in!E26)</f>
        <v>736.10327895930914</v>
      </c>
      <c r="F26" s="18">
        <f>IF(RES_hh_fec_in!F26=0,0,1000000/0.086*RES_hh_fec_in!F26/RES_hh_num_in!F26)</f>
        <v>748.87588651649946</v>
      </c>
      <c r="G26" s="18">
        <f>IF(RES_hh_fec_in!G26=0,0,1000000/0.086*RES_hh_fec_in!G26/RES_hh_num_in!G26)</f>
        <v>755.78040008664902</v>
      </c>
      <c r="H26" s="18">
        <f>IF(RES_hh_fec_in!H26=0,0,1000000/0.086*RES_hh_fec_in!H26/RES_hh_num_in!H26)</f>
        <v>764.96461337368805</v>
      </c>
      <c r="I26" s="18">
        <f>IF(RES_hh_fec_in!I26=0,0,1000000/0.086*RES_hh_fec_in!I26/RES_hh_num_in!I26)</f>
        <v>772.70422387646408</v>
      </c>
      <c r="J26" s="18">
        <f>IF(RES_hh_fec_in!J26=0,0,1000000/0.086*RES_hh_fec_in!J26/RES_hh_num_in!J26)</f>
        <v>780.57338912488092</v>
      </c>
      <c r="K26" s="18">
        <f>IF(RES_hh_fec_in!K26=0,0,1000000/0.086*RES_hh_fec_in!K26/RES_hh_num_in!K26)</f>
        <v>790.14104902693225</v>
      </c>
      <c r="L26" s="18">
        <f>IF(RES_hh_fec_in!L26=0,0,1000000/0.086*RES_hh_fec_in!L26/RES_hh_num_in!L26)</f>
        <v>798.43128695484802</v>
      </c>
      <c r="M26" s="18">
        <f>IF(RES_hh_fec_in!M26=0,0,1000000/0.086*RES_hh_fec_in!M26/RES_hh_num_in!M26)</f>
        <v>805.59458036500723</v>
      </c>
      <c r="N26" s="18">
        <f>IF(RES_hh_fec_in!N26=0,0,1000000/0.086*RES_hh_fec_in!N26/RES_hh_num_in!N26)</f>
        <v>804.30003115758234</v>
      </c>
      <c r="O26" s="18">
        <f>IF(RES_hh_fec_in!O26=0,0,1000000/0.086*RES_hh_fec_in!O26/RES_hh_num_in!O26)</f>
        <v>804.80635081112257</v>
      </c>
      <c r="P26" s="18">
        <f>IF(RES_hh_fec_in!P26=0,0,1000000/0.086*RES_hh_fec_in!P26/RES_hh_num_in!P26)</f>
        <v>806.82736556011173</v>
      </c>
      <c r="Q26" s="18">
        <f>IF(RES_hh_fec_in!Q26=0,0,1000000/0.086*RES_hh_fec_in!Q26/RES_hh_num_in!Q26)</f>
        <v>801.29396136121386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897.63624164508724</v>
      </c>
      <c r="D27" s="96">
        <f>IF(RES_hh_fec_in!D27=0,0,1000000/0.086*RES_hh_fec_in!D27/RES_hh_num_in!D27)</f>
        <v>951.14978254400137</v>
      </c>
      <c r="E27" s="96">
        <f>IF(RES_hh_fec_in!E27=0,0,1000000/0.086*RES_hh_fec_in!E27/RES_hh_num_in!E27)</f>
        <v>935.50009550707853</v>
      </c>
      <c r="F27" s="96">
        <f>IF(RES_hh_fec_in!F27=0,0,1000000/0.086*RES_hh_fec_in!F27/RES_hh_num_in!F27)</f>
        <v>867.82492425252894</v>
      </c>
      <c r="G27" s="96">
        <f>IF(RES_hh_fec_in!G27=0,0,1000000/0.086*RES_hh_fec_in!G27/RES_hh_num_in!G27)</f>
        <v>896.04570404000765</v>
      </c>
      <c r="H27" s="96">
        <f>IF(RES_hh_fec_in!H27=0,0,1000000/0.086*RES_hh_fec_in!H27/RES_hh_num_in!H27)</f>
        <v>997.47883621599794</v>
      </c>
      <c r="I27" s="96">
        <f>IF(RES_hh_fec_in!I27=0,0,1000000/0.086*RES_hh_fec_in!I27/RES_hh_num_in!I27)</f>
        <v>1005.9757371526645</v>
      </c>
      <c r="J27" s="96">
        <f>IF(RES_hh_fec_in!J27=0,0,1000000/0.086*RES_hh_fec_in!J27/RES_hh_num_in!J27)</f>
        <v>964.67281604742061</v>
      </c>
      <c r="K27" s="96">
        <f>IF(RES_hh_fec_in!K27=0,0,1000000/0.086*RES_hh_fec_in!K27/RES_hh_num_in!K27)</f>
        <v>976.81672008107591</v>
      </c>
      <c r="L27" s="96">
        <f>IF(RES_hh_fec_in!L27=0,0,1000000/0.086*RES_hh_fec_in!L27/RES_hh_num_in!L27)</f>
        <v>1053.712198383226</v>
      </c>
      <c r="M27" s="96">
        <f>IF(RES_hh_fec_in!M27=0,0,1000000/0.086*RES_hh_fec_in!M27/RES_hh_num_in!M27)</f>
        <v>875.75104193361653</v>
      </c>
      <c r="N27" s="96">
        <f>IF(RES_hh_fec_in!N27=0,0,1000000/0.086*RES_hh_fec_in!N27/RES_hh_num_in!N27)</f>
        <v>1011.3378924559472</v>
      </c>
      <c r="O27" s="96">
        <f>IF(RES_hh_fec_in!O27=0,0,1000000/0.086*RES_hh_fec_in!O27/RES_hh_num_in!O27)</f>
        <v>807.04832468225686</v>
      </c>
      <c r="P27" s="96">
        <f>IF(RES_hh_fec_in!P27=0,0,1000000/0.086*RES_hh_fec_in!P27/RES_hh_num_in!P27)</f>
        <v>869.51716732736509</v>
      </c>
      <c r="Q27" s="96">
        <f>IF(RES_hh_fec_in!Q27=0,0,1000000/0.086*RES_hh_fec_in!Q27/RES_hh_num_in!Q27)</f>
        <v>794.60990433885411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1772.6600087563545</v>
      </c>
      <c r="D28" s="95">
        <f>IF(RES_hh_fec_in!D28=0,0,1000000/0.086*RES_hh_fec_in!D28/RES_hh_num_in!D28)</f>
        <v>1823.9258705062955</v>
      </c>
      <c r="E28" s="95">
        <f>IF(RES_hh_fec_in!E28=0,0,1000000/0.086*RES_hh_fec_in!E28/RES_hh_num_in!E28)</f>
        <v>1589.8041009980855</v>
      </c>
      <c r="F28" s="95">
        <f>IF(RES_hh_fec_in!F28=0,0,1000000/0.086*RES_hh_fec_in!F28/RES_hh_num_in!F28)</f>
        <v>1784.5636536000079</v>
      </c>
      <c r="G28" s="95">
        <f>IF(RES_hh_fec_in!G28=0,0,1000000/0.086*RES_hh_fec_in!G28/RES_hh_num_in!G28)</f>
        <v>1865.5420356782372</v>
      </c>
      <c r="H28" s="95">
        <f>IF(RES_hh_fec_in!H28=0,0,1000000/0.086*RES_hh_fec_in!H28/RES_hh_num_in!H28)</f>
        <v>1702.4234799638148</v>
      </c>
      <c r="I28" s="95">
        <f>IF(RES_hh_fec_in!I28=0,0,1000000/0.086*RES_hh_fec_in!I28/RES_hh_num_in!I28)</f>
        <v>1719.4454002215923</v>
      </c>
      <c r="J28" s="95">
        <f>IF(RES_hh_fec_in!J28=0,0,1000000/0.086*RES_hh_fec_in!J28/RES_hh_num_in!J28)</f>
        <v>1803.4864901411759</v>
      </c>
      <c r="K28" s="95">
        <f>IF(RES_hh_fec_in!K28=0,0,1000000/0.086*RES_hh_fec_in!K28/RES_hh_num_in!K28)</f>
        <v>1837.9653171277907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1820.2684586784594</v>
      </c>
      <c r="N28" s="95">
        <f>IF(RES_hh_fec_in!N28=0,0,1000000/0.086*RES_hh_fec_in!N28/RES_hh_num_in!N28)</f>
        <v>1832.3256029201848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0</v>
      </c>
      <c r="D29" s="95">
        <f>IF(RES_hh_fec_in!D29=0,0,1000000/0.086*RES_hh_fec_in!D29/RES_hh_num_in!D29)</f>
        <v>1343.2529622319812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1346.6155678436289</v>
      </c>
      <c r="G29" s="95">
        <f>IF(RES_hh_fec_in!G29=0,0,1000000/0.086*RES_hh_fec_in!G29/RES_hh_num_in!G29)</f>
        <v>1350.1379365032833</v>
      </c>
      <c r="H29" s="95">
        <f>IF(RES_hh_fec_in!H29=0,0,1000000/0.086*RES_hh_fec_in!H29/RES_hh_num_in!H29)</f>
        <v>0</v>
      </c>
      <c r="I29" s="95">
        <f>IF(RES_hh_fec_in!I29=0,0,1000000/0.086*RES_hh_fec_in!I29/RES_hh_num_in!I29)</f>
        <v>1366.1191224920683</v>
      </c>
      <c r="J29" s="95">
        <f>IF(RES_hh_fec_in!J29=0,0,1000000/0.086*RES_hh_fec_in!J29/RES_hh_num_in!J29)</f>
        <v>1457.4193323682177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0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1419.4250213895455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1387.7126194252403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1231.4104936291724</v>
      </c>
      <c r="D30" s="95">
        <f>IF(RES_hh_fec_in!D30=0,0,1000000/0.086*RES_hh_fec_in!D30/RES_hh_num_in!D30)</f>
        <v>1250.0694778400182</v>
      </c>
      <c r="E30" s="95">
        <f>IF(RES_hh_fec_in!E30=0,0,1000000/0.086*RES_hh_fec_in!E30/RES_hh_num_in!E30)</f>
        <v>1274.3463831625031</v>
      </c>
      <c r="F30" s="95">
        <f>IF(RES_hh_fec_in!F30=0,0,1000000/0.086*RES_hh_fec_in!F30/RES_hh_num_in!F30)</f>
        <v>1263.554340619186</v>
      </c>
      <c r="G30" s="95">
        <f>IF(RES_hh_fec_in!G30=0,0,1000000/0.086*RES_hh_fec_in!G30/RES_hh_num_in!G30)</f>
        <v>1265.2097229468895</v>
      </c>
      <c r="H30" s="95">
        <f>IF(RES_hh_fec_in!H30=0,0,1000000/0.086*RES_hh_fec_in!H30/RES_hh_num_in!H30)</f>
        <v>1282.3569231801071</v>
      </c>
      <c r="I30" s="95">
        <f>IF(RES_hh_fec_in!I30=0,0,1000000/0.086*RES_hh_fec_in!I30/RES_hh_num_in!I30)</f>
        <v>1289.2731501736876</v>
      </c>
      <c r="J30" s="95">
        <f>IF(RES_hh_fec_in!J30=0,0,1000000/0.086*RES_hh_fec_in!J30/RES_hh_num_in!J30)</f>
        <v>1287.2746731134807</v>
      </c>
      <c r="K30" s="95">
        <f>IF(RES_hh_fec_in!K30=0,0,1000000/0.086*RES_hh_fec_in!K30/RES_hh_num_in!K30)</f>
        <v>1304.8435227497328</v>
      </c>
      <c r="L30" s="95">
        <f>IF(RES_hh_fec_in!L30=0,0,1000000/0.086*RES_hh_fec_in!L30/RES_hh_num_in!L30)</f>
        <v>1296.4179011680728</v>
      </c>
      <c r="M30" s="95">
        <f>IF(RES_hh_fec_in!M30=0,0,1000000/0.086*RES_hh_fec_in!M30/RES_hh_num_in!M30)</f>
        <v>0</v>
      </c>
      <c r="N30" s="95">
        <f>IF(RES_hh_fec_in!N30=0,0,1000000/0.086*RES_hh_fec_in!N30/RES_hh_num_in!N30)</f>
        <v>1332.3384979850525</v>
      </c>
      <c r="O30" s="95">
        <f>IF(RES_hh_fec_in!O30=0,0,1000000/0.086*RES_hh_fec_in!O30/RES_hh_num_in!O30)</f>
        <v>0</v>
      </c>
      <c r="P30" s="95">
        <f>IF(RES_hh_fec_in!P30=0,0,1000000/0.086*RES_hh_fec_in!P30/RES_hh_num_in!P30)</f>
        <v>1298.3167455092816</v>
      </c>
      <c r="Q30" s="95">
        <f>IF(RES_hh_fec_in!Q30=0,0,1000000/0.086*RES_hh_fec_in!Q30/RES_hh_num_in!Q30)</f>
        <v>0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1925.2054113309966</v>
      </c>
      <c r="L31" s="95">
        <f>IF(RES_hh_fec_in!L31=0,0,1000000/0.086*RES_hh_fec_in!L31/RES_hh_num_in!L31)</f>
        <v>1885.6207681503979</v>
      </c>
      <c r="M31" s="95">
        <f>IF(RES_hh_fec_in!M31=0,0,1000000/0.086*RES_hh_fec_in!M31/RES_hh_num_in!M31)</f>
        <v>1873.6198664571068</v>
      </c>
      <c r="N31" s="95">
        <f>IF(RES_hh_fec_in!N31=0,0,1000000/0.086*RES_hh_fec_in!N31/RES_hh_num_in!N31)</f>
        <v>1860.8274820210688</v>
      </c>
      <c r="O31" s="95">
        <f>IF(RES_hh_fec_in!O31=0,0,1000000/0.086*RES_hh_fec_in!O31/RES_hh_num_in!O31)</f>
        <v>1851.7659775711613</v>
      </c>
      <c r="P31" s="95">
        <f>IF(RES_hh_fec_in!P31=0,0,1000000/0.086*RES_hh_fec_in!P31/RES_hh_num_in!P31)</f>
        <v>1841.5223686125132</v>
      </c>
      <c r="Q31" s="95">
        <f>IF(RES_hh_fec_in!Q31=0,0,1000000/0.086*RES_hh_fec_in!Q31/RES_hh_num_in!Q31)</f>
        <v>1816.5525217240222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803.82172056915863</v>
      </c>
      <c r="D32" s="18">
        <f>IF(RES_hh_fec_in!D32=0,0,1000000/0.086*RES_hh_fec_in!D32/RES_hh_num_in!D32)</f>
        <v>767.38669311360457</v>
      </c>
      <c r="E32" s="18">
        <f>IF(RES_hh_fec_in!E32=0,0,1000000/0.086*RES_hh_fec_in!E32/RES_hh_num_in!E32)</f>
        <v>772.11414344159948</v>
      </c>
      <c r="F32" s="18">
        <f>IF(RES_hh_fec_in!F32=0,0,1000000/0.086*RES_hh_fec_in!F32/RES_hh_num_in!F32)</f>
        <v>766.82176826564228</v>
      </c>
      <c r="G32" s="18">
        <f>IF(RES_hh_fec_in!G32=0,0,1000000/0.086*RES_hh_fec_in!G32/RES_hh_num_in!G32)</f>
        <v>782.73910707576783</v>
      </c>
      <c r="H32" s="18">
        <f>IF(RES_hh_fec_in!H32=0,0,1000000/0.086*RES_hh_fec_in!H32/RES_hh_num_in!H32)</f>
        <v>839.47034391653972</v>
      </c>
      <c r="I32" s="18">
        <f>IF(RES_hh_fec_in!I32=0,0,1000000/0.086*RES_hh_fec_in!I32/RES_hh_num_in!I32)</f>
        <v>829.30545291080477</v>
      </c>
      <c r="J32" s="18">
        <f>IF(RES_hh_fec_in!J32=0,0,1000000/0.086*RES_hh_fec_in!J32/RES_hh_num_in!J32)</f>
        <v>813.10658803733645</v>
      </c>
      <c r="K32" s="18">
        <f>IF(RES_hh_fec_in!K32=0,0,1000000/0.086*RES_hh_fec_in!K32/RES_hh_num_in!K32)</f>
        <v>799.26035375977926</v>
      </c>
      <c r="L32" s="18">
        <f>IF(RES_hh_fec_in!L32=0,0,1000000/0.086*RES_hh_fec_in!L32/RES_hh_num_in!L32)</f>
        <v>861.6457350582773</v>
      </c>
      <c r="M32" s="18">
        <f>IF(RES_hh_fec_in!M32=0,0,1000000/0.086*RES_hh_fec_in!M32/RES_hh_num_in!M32)</f>
        <v>875.23272462760406</v>
      </c>
      <c r="N32" s="18">
        <f>IF(RES_hh_fec_in!N32=0,0,1000000/0.086*RES_hh_fec_in!N32/RES_hh_num_in!N32)</f>
        <v>841.61616441073181</v>
      </c>
      <c r="O32" s="18">
        <f>IF(RES_hh_fec_in!O32=0,0,1000000/0.086*RES_hh_fec_in!O32/RES_hh_num_in!O32)</f>
        <v>799.57904458422922</v>
      </c>
      <c r="P32" s="18">
        <f>IF(RES_hh_fec_in!P32=0,0,1000000/0.086*RES_hh_fec_in!P32/RES_hh_num_in!P32)</f>
        <v>824.09285827646613</v>
      </c>
      <c r="Q32" s="18">
        <f>IF(RES_hh_fec_in!Q32=0,0,1000000/0.086*RES_hh_fec_in!Q32/RES_hh_num_in!Q32)</f>
        <v>792.49230883547818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4981.9906140514522</v>
      </c>
      <c r="D3" s="100">
        <f>IF(RES_hh_tes_in!D3=0,0,1000000/0.086*RES_hh_tes_in!D3/RES_hh_num_in!D3)</f>
        <v>4903.4942224578144</v>
      </c>
      <c r="E3" s="100">
        <f>IF(RES_hh_tes_in!E3=0,0,1000000/0.086*RES_hh_tes_in!E3/RES_hh_num_in!E3)</f>
        <v>5160.9632095835495</v>
      </c>
      <c r="F3" s="100">
        <f>IF(RES_hh_tes_in!F3=0,0,1000000/0.086*RES_hh_tes_in!F3/RES_hh_num_in!F3)</f>
        <v>5431.3800084654449</v>
      </c>
      <c r="G3" s="100">
        <f>IF(RES_hh_tes_in!G3=0,0,1000000/0.086*RES_hh_tes_in!G3/RES_hh_num_in!G3)</f>
        <v>5689.7783777465402</v>
      </c>
      <c r="H3" s="100">
        <f>IF(RES_hh_tes_in!H3=0,0,1000000/0.086*RES_hh_tes_in!H3/RES_hh_num_in!H3)</f>
        <v>5926.5221941981308</v>
      </c>
      <c r="I3" s="100">
        <f>IF(RES_hh_tes_in!I3=0,0,1000000/0.086*RES_hh_tes_in!I3/RES_hh_num_in!I3)</f>
        <v>5821.2283158182281</v>
      </c>
      <c r="J3" s="100">
        <f>IF(RES_hh_tes_in!J3=0,0,1000000/0.086*RES_hh_tes_in!J3/RES_hh_num_in!J3)</f>
        <v>5539.3421425719098</v>
      </c>
      <c r="K3" s="100">
        <f>IF(RES_hh_tes_in!K3=0,0,1000000/0.086*RES_hh_tes_in!K3/RES_hh_num_in!K3)</f>
        <v>5740.4535417138395</v>
      </c>
      <c r="L3" s="100">
        <f>IF(RES_hh_tes_in!L3=0,0,1000000/0.086*RES_hh_tes_in!L3/RES_hh_num_in!L3)</f>
        <v>6230.3264649843986</v>
      </c>
      <c r="M3" s="100">
        <f>IF(RES_hh_tes_in!M3=0,0,1000000/0.086*RES_hh_tes_in!M3/RES_hh_num_in!M3)</f>
        <v>5507.3806857675609</v>
      </c>
      <c r="N3" s="100">
        <f>IF(RES_hh_tes_in!N3=0,0,1000000/0.086*RES_hh_tes_in!N3/RES_hh_num_in!N3)</f>
        <v>5510.2191481290793</v>
      </c>
      <c r="O3" s="100">
        <f>IF(RES_hh_tes_in!O3=0,0,1000000/0.086*RES_hh_tes_in!O3/RES_hh_num_in!O3)</f>
        <v>5115.6717846048477</v>
      </c>
      <c r="P3" s="100">
        <f>IF(RES_hh_tes_in!P3=0,0,1000000/0.086*RES_hh_tes_in!P3/RES_hh_num_in!P3)</f>
        <v>5660.5367613704402</v>
      </c>
      <c r="Q3" s="100">
        <f>IF(RES_hh_tes_in!Q3=0,0,1000000/0.086*RES_hh_tes_in!Q3/RES_hh_num_in!Q3)</f>
        <v>5358.6950693343306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2847.7482826368105</v>
      </c>
      <c r="D4" s="96">
        <f>IF(RES_hh_tes_in!D4=0,0,1000000/0.086*RES_hh_tes_in!D4/RES_hh_num_in!D4)</f>
        <v>2879.7001186327611</v>
      </c>
      <c r="E4" s="96">
        <f>IF(RES_hh_tes_in!E4=0,0,1000000/0.086*RES_hh_tes_in!E4/RES_hh_num_in!E4)</f>
        <v>3158.6827818504989</v>
      </c>
      <c r="F4" s="96">
        <f>IF(RES_hh_tes_in!F4=0,0,1000000/0.086*RES_hh_tes_in!F4/RES_hh_num_in!F4)</f>
        <v>3254.6241791760312</v>
      </c>
      <c r="G4" s="96">
        <f>IF(RES_hh_tes_in!G4=0,0,1000000/0.086*RES_hh_tes_in!G4/RES_hh_num_in!G4)</f>
        <v>3449.5210046698444</v>
      </c>
      <c r="H4" s="96">
        <f>IF(RES_hh_tes_in!H4=0,0,1000000/0.086*RES_hh_tes_in!H4/RES_hh_num_in!H4)</f>
        <v>3597.6718645710935</v>
      </c>
      <c r="I4" s="96">
        <f>IF(RES_hh_tes_in!I4=0,0,1000000/0.086*RES_hh_tes_in!I4/RES_hh_num_in!I4)</f>
        <v>3456.1924149506817</v>
      </c>
      <c r="J4" s="96">
        <f>IF(RES_hh_tes_in!J4=0,0,1000000/0.086*RES_hh_tes_in!J4/RES_hh_num_in!J4)</f>
        <v>3131.9125157339377</v>
      </c>
      <c r="K4" s="96">
        <f>IF(RES_hh_tes_in!K4=0,0,1000000/0.086*RES_hh_tes_in!K4/RES_hh_num_in!K4)</f>
        <v>3168.364434972565</v>
      </c>
      <c r="L4" s="96">
        <f>IF(RES_hh_tes_in!L4=0,0,1000000/0.086*RES_hh_tes_in!L4/RES_hh_num_in!L4)</f>
        <v>3660.6719259603938</v>
      </c>
      <c r="M4" s="96">
        <f>IF(RES_hh_tes_in!M4=0,0,1000000/0.086*RES_hh_tes_in!M4/RES_hh_num_in!M4)</f>
        <v>3061.4003650204418</v>
      </c>
      <c r="N4" s="96">
        <f>IF(RES_hh_tes_in!N4=0,0,1000000/0.086*RES_hh_tes_in!N4/RES_hh_num_in!N4)</f>
        <v>2992.3890278700674</v>
      </c>
      <c r="O4" s="96">
        <f>IF(RES_hh_tes_in!O4=0,0,1000000/0.086*RES_hh_tes_in!O4/RES_hh_num_in!O4)</f>
        <v>2781.153191318067</v>
      </c>
      <c r="P4" s="96">
        <f>IF(RES_hh_tes_in!P4=0,0,1000000/0.086*RES_hh_tes_in!P4/RES_hh_num_in!P4)</f>
        <v>2757.2393585392024</v>
      </c>
      <c r="Q4" s="96">
        <f>IF(RES_hh_tes_in!Q4=0,0,1000000/0.086*RES_hh_tes_in!Q4/RES_hh_num_in!Q4)</f>
        <v>2857.4306779883477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2642.4773410169919</v>
      </c>
      <c r="D5" s="95">
        <f>IF(RES_hh_tes_in!D5=0,0,1000000/0.086*RES_hh_tes_in!D5/RES_hh_num_in!D5)</f>
        <v>2859.3165894703588</v>
      </c>
      <c r="E5" s="95">
        <f>IF(RES_hh_tes_in!E5=0,0,1000000/0.086*RES_hh_tes_in!E5/RES_hh_num_in!E5)</f>
        <v>2601.4277481698523</v>
      </c>
      <c r="F5" s="95">
        <f>IF(RES_hh_tes_in!F5=0,0,1000000/0.086*RES_hh_tes_in!F5/RES_hh_num_in!F5)</f>
        <v>3149.2075901847556</v>
      </c>
      <c r="G5" s="95">
        <f>IF(RES_hh_tes_in!G5=0,0,1000000/0.086*RES_hh_tes_in!G5/RES_hh_num_in!G5)</f>
        <v>3318.6026018411662</v>
      </c>
      <c r="H5" s="95">
        <f>IF(RES_hh_tes_in!H5=0,0,1000000/0.086*RES_hh_tes_in!H5/RES_hh_num_in!H5)</f>
        <v>3403.3055229459824</v>
      </c>
      <c r="I5" s="95">
        <f>IF(RES_hh_tes_in!I5=0,0,1000000/0.086*RES_hh_tes_in!I5/RES_hh_num_in!I5)</f>
        <v>2945.7065291779572</v>
      </c>
      <c r="J5" s="95">
        <f>IF(RES_hh_tes_in!J5=0,0,1000000/0.086*RES_hh_tes_in!J5/RES_hh_num_in!J5)</f>
        <v>2972.808519587245</v>
      </c>
      <c r="K5" s="95">
        <f>IF(RES_hh_tes_in!K5=0,0,1000000/0.086*RES_hh_tes_in!K5/RES_hh_num_in!K5)</f>
        <v>2969.0057178064544</v>
      </c>
      <c r="L5" s="95">
        <f>IF(RES_hh_tes_in!L5=0,0,1000000/0.086*RES_hh_tes_in!L5/RES_hh_num_in!L5)</f>
        <v>0</v>
      </c>
      <c r="M5" s="95">
        <f>IF(RES_hh_tes_in!M5=0,0,1000000/0.086*RES_hh_tes_in!M5/RES_hh_num_in!M5)</f>
        <v>2761.3467305028998</v>
      </c>
      <c r="N5" s="95">
        <f>IF(RES_hh_tes_in!N5=0,0,1000000/0.086*RES_hh_tes_in!N5/RES_hh_num_in!N5)</f>
        <v>2592.2169959955731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2574.1689811938631</v>
      </c>
      <c r="D6" s="95">
        <f>IF(RES_hh_tes_in!D6=0,0,1000000/0.086*RES_hh_tes_in!D6/RES_hh_num_in!D6)</f>
        <v>2688.6181491297016</v>
      </c>
      <c r="E6" s="95">
        <f>IF(RES_hh_tes_in!E6=0,0,1000000/0.086*RES_hh_tes_in!E6/RES_hh_num_in!E6)</f>
        <v>0</v>
      </c>
      <c r="F6" s="95">
        <f>IF(RES_hh_tes_in!F6=0,0,1000000/0.086*RES_hh_tes_in!F6/RES_hh_num_in!F6)</f>
        <v>3142.9276723856765</v>
      </c>
      <c r="G6" s="95">
        <f>IF(RES_hh_tes_in!G6=0,0,1000000/0.086*RES_hh_tes_in!G6/RES_hh_num_in!G6)</f>
        <v>3288.627214044232</v>
      </c>
      <c r="H6" s="95">
        <f>IF(RES_hh_tes_in!H6=0,0,1000000/0.086*RES_hh_tes_in!H6/RES_hh_num_in!H6)</f>
        <v>3342.0965380216212</v>
      </c>
      <c r="I6" s="95">
        <f>IF(RES_hh_tes_in!I6=0,0,1000000/0.086*RES_hh_tes_in!I6/RES_hh_num_in!I6)</f>
        <v>3308.3531640019746</v>
      </c>
      <c r="J6" s="95">
        <f>IF(RES_hh_tes_in!J6=0,0,1000000/0.086*RES_hh_tes_in!J6/RES_hh_num_in!J6)</f>
        <v>3153.6872147525646</v>
      </c>
      <c r="K6" s="95">
        <f>IF(RES_hh_tes_in!K6=0,0,1000000/0.086*RES_hh_tes_in!K6/RES_hh_num_in!K6)</f>
        <v>3165.0700606062246</v>
      </c>
      <c r="L6" s="95">
        <f>IF(RES_hh_tes_in!L6=0,0,1000000/0.086*RES_hh_tes_in!L6/RES_hh_num_in!L6)</f>
        <v>3382.1672736377377</v>
      </c>
      <c r="M6" s="95">
        <f>IF(RES_hh_tes_in!M6=0,0,1000000/0.086*RES_hh_tes_in!M6/RES_hh_num_in!M6)</f>
        <v>2745.9312525129435</v>
      </c>
      <c r="N6" s="95">
        <f>IF(RES_hh_tes_in!N6=0,0,1000000/0.086*RES_hh_tes_in!N6/RES_hh_num_in!N6)</f>
        <v>2986.4293665677765</v>
      </c>
      <c r="O6" s="95">
        <f>IF(RES_hh_tes_in!O6=0,0,1000000/0.086*RES_hh_tes_in!O6/RES_hh_num_in!O6)</f>
        <v>2822.628978862967</v>
      </c>
      <c r="P6" s="95">
        <f>IF(RES_hh_tes_in!P6=0,0,1000000/0.086*RES_hh_tes_in!P6/RES_hh_num_in!P6)</f>
        <v>2790.2226653790935</v>
      </c>
      <c r="Q6" s="95">
        <f>IF(RES_hh_tes_in!Q6=0,0,1000000/0.086*RES_hh_tes_in!Q6/RES_hh_num_in!Q6)</f>
        <v>2827.0310434075927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2573.4733083366245</v>
      </c>
      <c r="D7" s="95">
        <f>IF(RES_hh_tes_in!D7=0,0,1000000/0.086*RES_hh_tes_in!D7/RES_hh_num_in!D7)</f>
        <v>2597.0734732836936</v>
      </c>
      <c r="E7" s="95">
        <f>IF(RES_hh_tes_in!E7=0,0,1000000/0.086*RES_hh_tes_in!E7/RES_hh_num_in!E7)</f>
        <v>3000.2014638180772</v>
      </c>
      <c r="F7" s="95">
        <f>IF(RES_hh_tes_in!F7=0,0,1000000/0.086*RES_hh_tes_in!F7/RES_hh_num_in!F7)</f>
        <v>3410.8480171719866</v>
      </c>
      <c r="G7" s="95">
        <f>IF(RES_hh_tes_in!G7=0,0,1000000/0.086*RES_hh_tes_in!G7/RES_hh_num_in!G7)</f>
        <v>3425.9506974223086</v>
      </c>
      <c r="H7" s="95">
        <f>IF(RES_hh_tes_in!H7=0,0,1000000/0.086*RES_hh_tes_in!H7/RES_hh_num_in!H7)</f>
        <v>0</v>
      </c>
      <c r="I7" s="95">
        <f>IF(RES_hh_tes_in!I7=0,0,1000000/0.086*RES_hh_tes_in!I7/RES_hh_num_in!I7)</f>
        <v>3282.5618459885695</v>
      </c>
      <c r="J7" s="95">
        <f>IF(RES_hh_tes_in!J7=0,0,1000000/0.086*RES_hh_tes_in!J7/RES_hh_num_in!J7)</f>
        <v>3078.0218195063203</v>
      </c>
      <c r="K7" s="95">
        <f>IF(RES_hh_tes_in!K7=0,0,1000000/0.086*RES_hh_tes_in!K7/RES_hh_num_in!K7)</f>
        <v>3059.8333509257359</v>
      </c>
      <c r="L7" s="95">
        <f>IF(RES_hh_tes_in!L7=0,0,1000000/0.086*RES_hh_tes_in!L7/RES_hh_num_in!L7)</f>
        <v>3453.3960133577812</v>
      </c>
      <c r="M7" s="95">
        <f>IF(RES_hh_tes_in!M7=0,0,1000000/0.086*RES_hh_tes_in!M7/RES_hh_num_in!M7)</f>
        <v>2971.8598724750959</v>
      </c>
      <c r="N7" s="95">
        <f>IF(RES_hh_tes_in!N7=0,0,1000000/0.086*RES_hh_tes_in!N7/RES_hh_num_in!N7)</f>
        <v>2951.803917616432</v>
      </c>
      <c r="O7" s="95">
        <f>IF(RES_hh_tes_in!O7=0,0,1000000/0.086*RES_hh_tes_in!O7/RES_hh_num_in!O7)</f>
        <v>2777.5861447644461</v>
      </c>
      <c r="P7" s="95">
        <f>IF(RES_hh_tes_in!P7=0,0,1000000/0.086*RES_hh_tes_in!P7/RES_hh_num_in!P7)</f>
        <v>2710.0523795188246</v>
      </c>
      <c r="Q7" s="95">
        <f>IF(RES_hh_tes_in!Q7=0,0,1000000/0.086*RES_hh_tes_in!Q7/RES_hh_num_in!Q7)</f>
        <v>2803.783565890611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2602.5728403168769</v>
      </c>
      <c r="D8" s="95">
        <f>IF(RES_hh_tes_in!D8=0,0,1000000/0.086*RES_hh_tes_in!D8/RES_hh_num_in!D8)</f>
        <v>2833.935522885793</v>
      </c>
      <c r="E8" s="95">
        <f>IF(RES_hh_tes_in!E8=0,0,1000000/0.086*RES_hh_tes_in!E8/RES_hh_num_in!E8)</f>
        <v>3096.5177178479762</v>
      </c>
      <c r="F8" s="95">
        <f>IF(RES_hh_tes_in!F8=0,0,1000000/0.086*RES_hh_tes_in!F8/RES_hh_num_in!F8)</f>
        <v>3032.7544441440732</v>
      </c>
      <c r="G8" s="95">
        <f>IF(RES_hh_tes_in!G8=0,0,1000000/0.086*RES_hh_tes_in!G8/RES_hh_num_in!G8)</f>
        <v>3316.7904313832673</v>
      </c>
      <c r="H8" s="95">
        <f>IF(RES_hh_tes_in!H8=0,0,1000000/0.086*RES_hh_tes_in!H8/RES_hh_num_in!H8)</f>
        <v>3440.1796901819093</v>
      </c>
      <c r="I8" s="95">
        <f>IF(RES_hh_tes_in!I8=0,0,1000000/0.086*RES_hh_tes_in!I8/RES_hh_num_in!I8)</f>
        <v>3404.0965997352187</v>
      </c>
      <c r="J8" s="95">
        <f>IF(RES_hh_tes_in!J8=0,0,1000000/0.086*RES_hh_tes_in!J8/RES_hh_num_in!J8)</f>
        <v>3049.7826035421831</v>
      </c>
      <c r="K8" s="95">
        <f>IF(RES_hh_tes_in!K8=0,0,1000000/0.086*RES_hh_tes_in!K8/RES_hh_num_in!K8)</f>
        <v>3051.2560798332388</v>
      </c>
      <c r="L8" s="95">
        <f>IF(RES_hh_tes_in!L8=0,0,1000000/0.086*RES_hh_tes_in!L8/RES_hh_num_in!L8)</f>
        <v>3588.1092569754273</v>
      </c>
      <c r="M8" s="95">
        <f>IF(RES_hh_tes_in!M8=0,0,1000000/0.086*RES_hh_tes_in!M8/RES_hh_num_in!M8)</f>
        <v>0</v>
      </c>
      <c r="N8" s="95">
        <f>IF(RES_hh_tes_in!N8=0,0,1000000/0.086*RES_hh_tes_in!N8/RES_hh_num_in!N8)</f>
        <v>2842.1484626483971</v>
      </c>
      <c r="O8" s="95">
        <f>IF(RES_hh_tes_in!O8=0,0,1000000/0.086*RES_hh_tes_in!O8/RES_hh_num_in!O8)</f>
        <v>0</v>
      </c>
      <c r="P8" s="95">
        <f>IF(RES_hh_tes_in!P8=0,0,1000000/0.086*RES_hh_tes_in!P8/RES_hh_num_in!P8)</f>
        <v>2655.3993650811326</v>
      </c>
      <c r="Q8" s="95">
        <f>IF(RES_hh_tes_in!Q8=0,0,1000000/0.086*RES_hh_tes_in!Q8/RES_hh_num_in!Q8)</f>
        <v>0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2570.3795387777427</v>
      </c>
      <c r="D9" s="95">
        <f>IF(RES_hh_tes_in!D9=0,0,1000000/0.086*RES_hh_tes_in!D9/RES_hh_num_in!D9)</f>
        <v>2677.0879462590269</v>
      </c>
      <c r="E9" s="95">
        <f>IF(RES_hh_tes_in!E9=0,0,1000000/0.086*RES_hh_tes_in!E9/RES_hh_num_in!E9)</f>
        <v>0</v>
      </c>
      <c r="F9" s="95">
        <f>IF(RES_hh_tes_in!F9=0,0,1000000/0.086*RES_hh_tes_in!F9/RES_hh_num_in!F9)</f>
        <v>3108.8969000762718</v>
      </c>
      <c r="G9" s="95">
        <f>IF(RES_hh_tes_in!G9=0,0,1000000/0.086*RES_hh_tes_in!G9/RES_hh_num_in!G9)</f>
        <v>3166.9526505232329</v>
      </c>
      <c r="H9" s="95">
        <f>IF(RES_hh_tes_in!H9=0,0,1000000/0.086*RES_hh_tes_in!H9/RES_hh_num_in!H9)</f>
        <v>3220.573238144515</v>
      </c>
      <c r="I9" s="95">
        <f>IF(RES_hh_tes_in!I9=0,0,1000000/0.086*RES_hh_tes_in!I9/RES_hh_num_in!I9)</f>
        <v>3198.6727164345111</v>
      </c>
      <c r="J9" s="95">
        <f>IF(RES_hh_tes_in!J9=0,0,1000000/0.086*RES_hh_tes_in!J9/RES_hh_num_in!J9)</f>
        <v>2963.1662306574876</v>
      </c>
      <c r="K9" s="95">
        <f>IF(RES_hh_tes_in!K9=0,0,1000000/0.086*RES_hh_tes_in!K9/RES_hh_num_in!K9)</f>
        <v>3199.5632308553531</v>
      </c>
      <c r="L9" s="95">
        <f>IF(RES_hh_tes_in!L9=0,0,1000000/0.086*RES_hh_tes_in!L9/RES_hh_num_in!L9)</f>
        <v>3277.781884297166</v>
      </c>
      <c r="M9" s="95">
        <f>IF(RES_hh_tes_in!M9=0,0,1000000/0.086*RES_hh_tes_in!M9/RES_hh_num_in!M9)</f>
        <v>2929.6170611366661</v>
      </c>
      <c r="N9" s="95">
        <f>IF(RES_hh_tes_in!N9=0,0,1000000/0.086*RES_hh_tes_in!N9/RES_hh_num_in!N9)</f>
        <v>2871.4609307131459</v>
      </c>
      <c r="O9" s="95">
        <f>IF(RES_hh_tes_in!O9=0,0,1000000/0.086*RES_hh_tes_in!O9/RES_hh_num_in!O9)</f>
        <v>2690.259118829902</v>
      </c>
      <c r="P9" s="95">
        <f>IF(RES_hh_tes_in!P9=0,0,1000000/0.086*RES_hh_tes_in!P9/RES_hh_num_in!P9)</f>
        <v>2587.1325122815665</v>
      </c>
      <c r="Q9" s="95">
        <f>IF(RES_hh_tes_in!Q9=0,0,1000000/0.086*RES_hh_tes_in!Q9/RES_hh_num_in!Q9)</f>
        <v>2659.6076366276502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3629.3895630359871</v>
      </c>
      <c r="H10" s="95">
        <f>IF(RES_hh_tes_in!H10=0,0,1000000/0.086*RES_hh_tes_in!H10/RES_hh_num_in!H10)</f>
        <v>3641.5696990060633</v>
      </c>
      <c r="I10" s="95">
        <f>IF(RES_hh_tes_in!I10=0,0,1000000/0.086*RES_hh_tes_in!I10/RES_hh_num_in!I10)</f>
        <v>3562.9010128794853</v>
      </c>
      <c r="J10" s="95">
        <f>IF(RES_hh_tes_in!J10=0,0,1000000/0.086*RES_hh_tes_in!J10/RES_hh_num_in!J10)</f>
        <v>3277.479805860663</v>
      </c>
      <c r="K10" s="95">
        <f>IF(RES_hh_tes_in!K10=0,0,1000000/0.086*RES_hh_tes_in!K10/RES_hh_num_in!K10)</f>
        <v>3346.7641429487844</v>
      </c>
      <c r="L10" s="95">
        <f>IF(RES_hh_tes_in!L10=0,0,1000000/0.086*RES_hh_tes_in!L10/RES_hh_num_in!L10)</f>
        <v>3618.1442637522073</v>
      </c>
      <c r="M10" s="95">
        <f>IF(RES_hh_tes_in!M10=0,0,1000000/0.086*RES_hh_tes_in!M10/RES_hh_num_in!M10)</f>
        <v>3075.8125126338864</v>
      </c>
      <c r="N10" s="95">
        <f>IF(RES_hh_tes_in!N10=0,0,1000000/0.086*RES_hh_tes_in!N10/RES_hh_num_in!N10)</f>
        <v>2995.7814511083402</v>
      </c>
      <c r="O10" s="95">
        <f>IF(RES_hh_tes_in!O10=0,0,1000000/0.086*RES_hh_tes_in!O10/RES_hh_num_in!O10)</f>
        <v>2795.5060462908386</v>
      </c>
      <c r="P10" s="95">
        <f>IF(RES_hh_tes_in!P10=0,0,1000000/0.086*RES_hh_tes_in!P10/RES_hh_num_in!P10)</f>
        <v>2688.132255240816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0</v>
      </c>
      <c r="D11" s="95">
        <f>IF(RES_hh_tes_in!D11=0,0,1000000/0.086*RES_hh_tes_in!D11/RES_hh_num_in!D11)</f>
        <v>0</v>
      </c>
      <c r="E11" s="95">
        <f>IF(RES_hh_tes_in!E11=0,0,1000000/0.086*RES_hh_tes_in!E11/RES_hh_num_in!E11)</f>
        <v>0</v>
      </c>
      <c r="F11" s="95">
        <f>IF(RES_hh_tes_in!F11=0,0,1000000/0.086*RES_hh_tes_in!F11/RES_hh_num_in!F11)</f>
        <v>0</v>
      </c>
      <c r="G11" s="95">
        <f>IF(RES_hh_tes_in!G11=0,0,1000000/0.086*RES_hh_tes_in!G11/RES_hh_num_in!G11)</f>
        <v>0</v>
      </c>
      <c r="H11" s="95">
        <f>IF(RES_hh_tes_in!H11=0,0,1000000/0.086*RES_hh_tes_in!H11/RES_hh_num_in!H11)</f>
        <v>0</v>
      </c>
      <c r="I11" s="95">
        <f>IF(RES_hh_tes_in!I11=0,0,1000000/0.086*RES_hh_tes_in!I11/RES_hh_num_in!I11)</f>
        <v>0</v>
      </c>
      <c r="J11" s="95">
        <f>IF(RES_hh_tes_in!J11=0,0,1000000/0.086*RES_hh_tes_in!J11/RES_hh_num_in!J11)</f>
        <v>0</v>
      </c>
      <c r="K11" s="95">
        <f>IF(RES_hh_tes_in!K11=0,0,1000000/0.086*RES_hh_tes_in!K11/RES_hh_num_in!K11)</f>
        <v>0</v>
      </c>
      <c r="L11" s="95">
        <f>IF(RES_hh_tes_in!L11=0,0,1000000/0.086*RES_hh_tes_in!L11/RES_hh_num_in!L11)</f>
        <v>0</v>
      </c>
      <c r="M11" s="95">
        <f>IF(RES_hh_tes_in!M11=0,0,1000000/0.086*RES_hh_tes_in!M11/RES_hh_num_in!M11)</f>
        <v>0</v>
      </c>
      <c r="N11" s="95">
        <f>IF(RES_hh_tes_in!N11=0,0,1000000/0.086*RES_hh_tes_in!N11/RES_hh_num_in!N11)</f>
        <v>0</v>
      </c>
      <c r="O11" s="95">
        <f>IF(RES_hh_tes_in!O11=0,0,1000000/0.086*RES_hh_tes_in!O11/RES_hh_num_in!O11)</f>
        <v>0</v>
      </c>
      <c r="P11" s="95">
        <f>IF(RES_hh_tes_in!P11=0,0,1000000/0.086*RES_hh_tes_in!P11/RES_hh_num_in!P11)</f>
        <v>0</v>
      </c>
      <c r="Q11" s="95">
        <f>IF(RES_hh_tes_in!Q11=0,0,1000000/0.086*RES_hh_tes_in!Q11/RES_hh_num_in!Q11)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2971.8185869812378</v>
      </c>
      <c r="D12" s="95">
        <f>IF(RES_hh_tes_in!D12=0,0,1000000/0.086*RES_hh_tes_in!D12/RES_hh_num_in!D12)</f>
        <v>3056.4967171855592</v>
      </c>
      <c r="E12" s="95">
        <f>IF(RES_hh_tes_in!E12=0,0,1000000/0.086*RES_hh_tes_in!E12/RES_hh_num_in!E12)</f>
        <v>3349.5421053977357</v>
      </c>
      <c r="F12" s="95">
        <f>IF(RES_hh_tes_in!F12=0,0,1000000/0.086*RES_hh_tes_in!F12/RES_hh_num_in!F12)</f>
        <v>3538.0674252633921</v>
      </c>
      <c r="G12" s="95">
        <f>IF(RES_hh_tes_in!G12=0,0,1000000/0.086*RES_hh_tes_in!G12/RES_hh_num_in!G12)</f>
        <v>3702.1804631958826</v>
      </c>
      <c r="H12" s="95">
        <f>IF(RES_hh_tes_in!H12=0,0,1000000/0.086*RES_hh_tes_in!H12/RES_hh_num_in!H12)</f>
        <v>3825.4529707817846</v>
      </c>
      <c r="I12" s="95">
        <f>IF(RES_hh_tes_in!I12=0,0,1000000/0.086*RES_hh_tes_in!I12/RES_hh_num_in!I12)</f>
        <v>3728.9481678395291</v>
      </c>
      <c r="J12" s="95">
        <f>IF(RES_hh_tes_in!J12=0,0,1000000/0.086*RES_hh_tes_in!J12/RES_hh_num_in!J12)</f>
        <v>3423.512086686465</v>
      </c>
      <c r="K12" s="95">
        <f>IF(RES_hh_tes_in!K12=0,0,1000000/0.086*RES_hh_tes_in!K12/RES_hh_num_in!K12)</f>
        <v>3441.3358735105148</v>
      </c>
      <c r="L12" s="95">
        <f>IF(RES_hh_tes_in!L12=0,0,1000000/0.086*RES_hh_tes_in!L12/RES_hh_num_in!L12)</f>
        <v>3943.9695171157691</v>
      </c>
      <c r="M12" s="95">
        <f>IF(RES_hh_tes_in!M12=0,0,1000000/0.086*RES_hh_tes_in!M12/RES_hh_num_in!M12)</f>
        <v>3356.625125009914</v>
      </c>
      <c r="N12" s="95">
        <f>IF(RES_hh_tes_in!N12=0,0,1000000/0.086*RES_hh_tes_in!N12/RES_hh_num_in!N12)</f>
        <v>3256.2839915743721</v>
      </c>
      <c r="O12" s="95">
        <f>IF(RES_hh_tes_in!O12=0,0,1000000/0.086*RES_hh_tes_in!O12/RES_hh_num_in!O12)</f>
        <v>3019.7253782135622</v>
      </c>
      <c r="P12" s="95">
        <f>IF(RES_hh_tes_in!P12=0,0,1000000/0.086*RES_hh_tes_in!P12/RES_hh_num_in!P12)</f>
        <v>3022.2842327323874</v>
      </c>
      <c r="Q12" s="95">
        <f>IF(RES_hh_tes_in!Q12=0,0,1000000/0.086*RES_hh_tes_in!Q12/RES_hh_num_in!Q12)</f>
        <v>3058.7867299417012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3106.9642092985332</v>
      </c>
      <c r="D13" s="22">
        <f>IF(RES_hh_tes_in!D13=0,0,1000000/0.086*RES_hh_tes_in!D13/RES_hh_num_in!D13)</f>
        <v>3026.5448654118059</v>
      </c>
      <c r="E13" s="22">
        <f>IF(RES_hh_tes_in!E13=0,0,1000000/0.086*RES_hh_tes_in!E13/RES_hh_num_in!E13)</f>
        <v>3198.0375100925216</v>
      </c>
      <c r="F13" s="22">
        <f>IF(RES_hh_tes_in!F13=0,0,1000000/0.086*RES_hh_tes_in!F13/RES_hh_num_in!F13)</f>
        <v>3328.6760673942686</v>
      </c>
      <c r="G13" s="22">
        <f>IF(RES_hh_tes_in!G13=0,0,1000000/0.086*RES_hh_tes_in!G13/RES_hh_num_in!G13)</f>
        <v>3487.2622108128094</v>
      </c>
      <c r="H13" s="22">
        <f>IF(RES_hh_tes_in!H13=0,0,1000000/0.086*RES_hh_tes_in!H13/RES_hh_num_in!H13)</f>
        <v>3764.0028857573757</v>
      </c>
      <c r="I13" s="22">
        <f>IF(RES_hh_tes_in!I13=0,0,1000000/0.086*RES_hh_tes_in!I13/RES_hh_num_in!I13)</f>
        <v>3572.9601406165548</v>
      </c>
      <c r="J13" s="22">
        <f>IF(RES_hh_tes_in!J13=0,0,1000000/0.086*RES_hh_tes_in!J13/RES_hh_num_in!J13)</f>
        <v>3246.2979919571326</v>
      </c>
      <c r="K13" s="22">
        <f>IF(RES_hh_tes_in!K13=0,0,1000000/0.086*RES_hh_tes_in!K13/RES_hh_num_in!K13)</f>
        <v>3088.7022199741468</v>
      </c>
      <c r="L13" s="22">
        <f>IF(RES_hh_tes_in!L13=0,0,1000000/0.086*RES_hh_tes_in!L13/RES_hh_num_in!L13)</f>
        <v>3805.8685321792482</v>
      </c>
      <c r="M13" s="22">
        <f>IF(RES_hh_tes_in!M13=0,0,1000000/0.086*RES_hh_tes_in!M13/RES_hh_num_in!M13)</f>
        <v>3144.1584418622392</v>
      </c>
      <c r="N13" s="22">
        <f>IF(RES_hh_tes_in!N13=0,0,1000000/0.086*RES_hh_tes_in!N13/RES_hh_num_in!N13)</f>
        <v>3178.808314730853</v>
      </c>
      <c r="O13" s="22">
        <f>IF(RES_hh_tes_in!O13=0,0,1000000/0.086*RES_hh_tes_in!O13/RES_hh_num_in!O13)</f>
        <v>2644.5490439020746</v>
      </c>
      <c r="P13" s="22">
        <f>IF(RES_hh_tes_in!P13=0,0,1000000/0.086*RES_hh_tes_in!P13/RES_hh_num_in!P13)</f>
        <v>2748.7140271021212</v>
      </c>
      <c r="Q13" s="22">
        <f>IF(RES_hh_tes_in!Q13=0,0,1000000/0.086*RES_hh_tes_in!Q13/RES_hh_num_in!Q13)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130.95204288643745</v>
      </c>
      <c r="D14" s="98">
        <f>IF(RES_hh_tes_in!D14=0,0,1000000/0.086*RES_hh_tes_in!D14/RES_hh_num_in!D14)</f>
        <v>85.469262469114526</v>
      </c>
      <c r="E14" s="98">
        <f>IF(RES_hh_tes_in!E14=0,0,1000000/0.086*RES_hh_tes_in!E14/RES_hh_num_in!E14)</f>
        <v>70.911425893634103</v>
      </c>
      <c r="F14" s="98">
        <f>IF(RES_hh_tes_in!F14=0,0,1000000/0.086*RES_hh_tes_in!F14/RES_hh_num_in!F14)</f>
        <v>59.186014799929858</v>
      </c>
      <c r="G14" s="98">
        <f>IF(RES_hh_tes_in!G14=0,0,1000000/0.086*RES_hh_tes_in!G14/RES_hh_num_in!G14)</f>
        <v>74.883390496643926</v>
      </c>
      <c r="H14" s="98">
        <f>IF(RES_hh_tes_in!H14=0,0,1000000/0.086*RES_hh_tes_in!H14/RES_hh_num_in!H14)</f>
        <v>147.42906000889934</v>
      </c>
      <c r="I14" s="98">
        <f>IF(RES_hh_tes_in!I14=0,0,1000000/0.086*RES_hh_tes_in!I14/RES_hh_num_in!I14)</f>
        <v>100.39677624283092</v>
      </c>
      <c r="J14" s="98">
        <f>IF(RES_hh_tes_in!J14=0,0,1000000/0.086*RES_hh_tes_in!J14/RES_hh_num_in!J14)</f>
        <v>74.541001326275918</v>
      </c>
      <c r="K14" s="98">
        <f>IF(RES_hh_tes_in!K14=0,0,1000000/0.086*RES_hh_tes_in!K14/RES_hh_num_in!K14)</f>
        <v>22.001216073650451</v>
      </c>
      <c r="L14" s="98">
        <f>IF(RES_hh_tes_in!L14=0,0,1000000/0.086*RES_hh_tes_in!L14/RES_hh_num_in!L14)</f>
        <v>123.51064728982968</v>
      </c>
      <c r="M14" s="98">
        <f>IF(RES_hh_tes_in!M14=0,0,1000000/0.086*RES_hh_tes_in!M14/RES_hh_num_in!M14)</f>
        <v>81.310907330431277</v>
      </c>
      <c r="N14" s="98">
        <f>IF(RES_hh_tes_in!N14=0,0,1000000/0.086*RES_hh_tes_in!N14/RES_hh_num_in!N14)</f>
        <v>101.31333229158429</v>
      </c>
      <c r="O14" s="98">
        <f>IF(RES_hh_tes_in!O14=0,0,1000000/0.086*RES_hh_tes_in!O14/RES_hh_num_in!O14)</f>
        <v>22.846132563273777</v>
      </c>
      <c r="P14" s="98">
        <f>IF(RES_hh_tes_in!P14=0,0,1000000/0.086*RES_hh_tes_in!P14/RES_hh_num_in!P14)</f>
        <v>64.73075586237367</v>
      </c>
      <c r="Q14" s="98">
        <f>IF(RES_hh_tes_in!Q14=0,0,1000000/0.086*RES_hh_tes_in!Q14/RES_hh_num_in!Q14)</f>
        <v>37.921561817748312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265.43812632865951</v>
      </c>
      <c r="D15" s="96">
        <f t="shared" si="0"/>
        <v>205.6831159316076</v>
      </c>
      <c r="E15" s="96">
        <f t="shared" si="0"/>
        <v>163.17813433194635</v>
      </c>
      <c r="F15" s="96">
        <f t="shared" si="0"/>
        <v>296.11353145407452</v>
      </c>
      <c r="G15" s="96">
        <f t="shared" si="0"/>
        <v>318.84996250654592</v>
      </c>
      <c r="H15" s="96">
        <f t="shared" si="0"/>
        <v>352.77604785363928</v>
      </c>
      <c r="I15" s="96">
        <f t="shared" si="0"/>
        <v>404.45021071086427</v>
      </c>
      <c r="J15" s="96">
        <f t="shared" si="0"/>
        <v>439.76218560757741</v>
      </c>
      <c r="K15" s="96">
        <f t="shared" si="0"/>
        <v>617.16019590037376</v>
      </c>
      <c r="L15" s="96">
        <f t="shared" si="0"/>
        <v>547.24653811845235</v>
      </c>
      <c r="M15" s="96">
        <f t="shared" si="0"/>
        <v>329.32689668720968</v>
      </c>
      <c r="N15" s="96">
        <f t="shared" si="0"/>
        <v>478.6240449341513</v>
      </c>
      <c r="O15" s="96">
        <f t="shared" si="0"/>
        <v>354.36406863420603</v>
      </c>
      <c r="P15" s="96">
        <f t="shared" si="0"/>
        <v>867.6049861537216</v>
      </c>
      <c r="Q15" s="96">
        <f t="shared" si="0"/>
        <v>534.84801610637328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265.43812632865951</v>
      </c>
      <c r="D16" s="97">
        <f>IF(RES_hh_tes_in!D16=0,0,1000000/0.086*RES_hh_tes_in!D16/RES_hh_num_in!D$3)</f>
        <v>205.6831159316076</v>
      </c>
      <c r="E16" s="97">
        <f>IF(RES_hh_tes_in!E16=0,0,1000000/0.086*RES_hh_tes_in!E16/RES_hh_num_in!E$3)</f>
        <v>163.17813433194635</v>
      </c>
      <c r="F16" s="97">
        <f>IF(RES_hh_tes_in!F16=0,0,1000000/0.086*RES_hh_tes_in!F16/RES_hh_num_in!F$3)</f>
        <v>296.11353145407452</v>
      </c>
      <c r="G16" s="97">
        <f>IF(RES_hh_tes_in!G16=0,0,1000000/0.086*RES_hh_tes_in!G16/RES_hh_num_in!G$3)</f>
        <v>318.84996250654592</v>
      </c>
      <c r="H16" s="97">
        <f>IF(RES_hh_tes_in!H16=0,0,1000000/0.086*RES_hh_tes_in!H16/RES_hh_num_in!H$3)</f>
        <v>352.77604785363928</v>
      </c>
      <c r="I16" s="97">
        <f>IF(RES_hh_tes_in!I16=0,0,1000000/0.086*RES_hh_tes_in!I16/RES_hh_num_in!I$3)</f>
        <v>404.45021071086427</v>
      </c>
      <c r="J16" s="97">
        <f>IF(RES_hh_tes_in!J16=0,0,1000000/0.086*RES_hh_tes_in!J16/RES_hh_num_in!J$3)</f>
        <v>439.76218560757741</v>
      </c>
      <c r="K16" s="97">
        <f>IF(RES_hh_tes_in!K16=0,0,1000000/0.086*RES_hh_tes_in!K16/RES_hh_num_in!K$3)</f>
        <v>617.16019590037376</v>
      </c>
      <c r="L16" s="97">
        <f>IF(RES_hh_tes_in!L16=0,0,1000000/0.086*RES_hh_tes_in!L16/RES_hh_num_in!L$3)</f>
        <v>547.24653811845235</v>
      </c>
      <c r="M16" s="97">
        <f>IF(RES_hh_tes_in!M16=0,0,1000000/0.086*RES_hh_tes_in!M16/RES_hh_num_in!M$3)</f>
        <v>329.32689668720968</v>
      </c>
      <c r="N16" s="97">
        <f>IF(RES_hh_tes_in!N16=0,0,1000000/0.086*RES_hh_tes_in!N16/RES_hh_num_in!N$3)</f>
        <v>478.6240449341513</v>
      </c>
      <c r="O16" s="97">
        <f>IF(RES_hh_tes_in!O16=0,0,1000000/0.086*RES_hh_tes_in!O16/RES_hh_num_in!O$3)</f>
        <v>354.36406863420603</v>
      </c>
      <c r="P16" s="97">
        <f>IF(RES_hh_tes_in!P16=0,0,1000000/0.086*RES_hh_tes_in!P16/RES_hh_num_in!P$3)</f>
        <v>867.6049861537216</v>
      </c>
      <c r="Q16" s="97">
        <f>IF(RES_hh_tes_in!Q16=0,0,1000000/0.086*RES_hh_tes_in!Q16/RES_hh_num_in!Q$3)</f>
        <v>534.84801610637328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1229.3370964579847</v>
      </c>
      <c r="D17" s="96">
        <f>IF(RES_hh_tes_in!D17=0,0,1000000/0.086*RES_hh_tes_in!D17/RES_hh_num_in!D17)</f>
        <v>1200.359053797232</v>
      </c>
      <c r="E17" s="96">
        <f>IF(RES_hh_tes_in!E17=0,0,1000000/0.086*RES_hh_tes_in!E17/RES_hh_num_in!E17)</f>
        <v>1210.1140447863236</v>
      </c>
      <c r="F17" s="96">
        <f>IF(RES_hh_tes_in!F17=0,0,1000000/0.086*RES_hh_tes_in!F17/RES_hh_num_in!F17)</f>
        <v>1251.0725096147848</v>
      </c>
      <c r="G17" s="96">
        <f>IF(RES_hh_tes_in!G17=0,0,1000000/0.086*RES_hh_tes_in!G17/RES_hh_num_in!G17)</f>
        <v>1277.3684397482991</v>
      </c>
      <c r="H17" s="96">
        <f>IF(RES_hh_tes_in!H17=0,0,1000000/0.086*RES_hh_tes_in!H17/RES_hh_num_in!H17)</f>
        <v>1297.3841879632073</v>
      </c>
      <c r="I17" s="96">
        <f>IF(RES_hh_tes_in!I17=0,0,1000000/0.086*RES_hh_tes_in!I17/RES_hh_num_in!I17)</f>
        <v>1281.8677230821436</v>
      </c>
      <c r="J17" s="96">
        <f>IF(RES_hh_tes_in!J17=0,0,1000000/0.086*RES_hh_tes_in!J17/RES_hh_num_in!J17)</f>
        <v>1287.8805771026025</v>
      </c>
      <c r="K17" s="96">
        <f>IF(RES_hh_tes_in!K17=0,0,1000000/0.086*RES_hh_tes_in!K17/RES_hh_num_in!K17)</f>
        <v>1280.9442875214584</v>
      </c>
      <c r="L17" s="96">
        <f>IF(RES_hh_tes_in!L17=0,0,1000000/0.086*RES_hh_tes_in!L17/RES_hh_num_in!L17)</f>
        <v>1320.4101634651236</v>
      </c>
      <c r="M17" s="96">
        <f>IF(RES_hh_tes_in!M17=0,0,1000000/0.086*RES_hh_tes_in!M17/RES_hh_num_in!M17)</f>
        <v>1376.074971035215</v>
      </c>
      <c r="N17" s="96">
        <f>IF(RES_hh_tes_in!N17=0,0,1000000/0.086*RES_hh_tes_in!N17/RES_hh_num_in!N17)</f>
        <v>1336.0038296352791</v>
      </c>
      <c r="O17" s="96">
        <f>IF(RES_hh_tes_in!O17=0,0,1000000/0.086*RES_hh_tes_in!O17/RES_hh_num_in!O17)</f>
        <v>1303.4570042727962</v>
      </c>
      <c r="P17" s="96">
        <f>IF(RES_hh_tes_in!P17=0,0,1000000/0.086*RES_hh_tes_in!P17/RES_hh_num_in!P17)</f>
        <v>1339.8527021368718</v>
      </c>
      <c r="Q17" s="96">
        <f>IF(RES_hh_tes_in!Q17=0,0,1000000/0.086*RES_hh_tes_in!Q17/RES_hh_num_in!Q17)</f>
        <v>1295.1899496553579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1119.6346763131266</v>
      </c>
      <c r="D18" s="95">
        <f>IF(RES_hh_tes_in!D18=0,0,1000000/0.086*RES_hh_tes_in!D18/RES_hh_num_in!D18)</f>
        <v>1137.9630483802596</v>
      </c>
      <c r="E18" s="95">
        <f>IF(RES_hh_tes_in!E18=0,0,1000000/0.086*RES_hh_tes_in!E18/RES_hh_num_in!E18)</f>
        <v>1139.7643741075631</v>
      </c>
      <c r="F18" s="95">
        <f>IF(RES_hh_tes_in!F18=0,0,1000000/0.086*RES_hh_tes_in!F18/RES_hh_num_in!F18)</f>
        <v>1162.4880627851419</v>
      </c>
      <c r="G18" s="95">
        <f>IF(RES_hh_tes_in!G18=0,0,1000000/0.086*RES_hh_tes_in!G18/RES_hh_num_in!G18)</f>
        <v>1170.6028042657017</v>
      </c>
      <c r="H18" s="95">
        <f>IF(RES_hh_tes_in!H18=0,0,1000000/0.086*RES_hh_tes_in!H18/RES_hh_num_in!H18)</f>
        <v>1170.3240305463221</v>
      </c>
      <c r="I18" s="95">
        <f>IF(RES_hh_tes_in!I18=0,0,1000000/0.086*RES_hh_tes_in!I18/RES_hh_num_in!I18)</f>
        <v>1170.8859195987059</v>
      </c>
      <c r="J18" s="95">
        <f>IF(RES_hh_tes_in!J18=0,0,1000000/0.086*RES_hh_tes_in!J18/RES_hh_num_in!J18)</f>
        <v>1177.5479946780515</v>
      </c>
      <c r="K18" s="95">
        <f>IF(RES_hh_tes_in!K18=0,0,1000000/0.086*RES_hh_tes_in!K18/RES_hh_num_in!K18)</f>
        <v>1249.7700593041754</v>
      </c>
      <c r="L18" s="95">
        <f>IF(RES_hh_tes_in!L18=0,0,1000000/0.086*RES_hh_tes_in!L18/RES_hh_num_in!L18)</f>
        <v>0</v>
      </c>
      <c r="M18" s="95">
        <f>IF(RES_hh_tes_in!M18=0,0,1000000/0.086*RES_hh_tes_in!M18/RES_hh_num_in!M18)</f>
        <v>1189.3319894676808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994.62821577560885</v>
      </c>
      <c r="D19" s="95">
        <f>IF(RES_hh_tes_in!D19=0,0,1000000/0.086*RES_hh_tes_in!D19/RES_hh_num_in!D19)</f>
        <v>1088.2474155262482</v>
      </c>
      <c r="E19" s="95">
        <f>IF(RES_hh_tes_in!E19=0,0,1000000/0.086*RES_hh_tes_in!E19/RES_hh_num_in!E19)</f>
        <v>0</v>
      </c>
      <c r="F19" s="95">
        <f>IF(RES_hh_tes_in!F19=0,0,1000000/0.086*RES_hh_tes_in!F19/RES_hh_num_in!F19)</f>
        <v>971.51441202240483</v>
      </c>
      <c r="G19" s="95">
        <f>IF(RES_hh_tes_in!G19=0,0,1000000/0.086*RES_hh_tes_in!G19/RES_hh_num_in!G19)</f>
        <v>1054.1360994902229</v>
      </c>
      <c r="H19" s="95">
        <f>IF(RES_hh_tes_in!H19=0,0,1000000/0.086*RES_hh_tes_in!H19/RES_hh_num_in!H19)</f>
        <v>1023.5559610971403</v>
      </c>
      <c r="I19" s="95">
        <f>IF(RES_hh_tes_in!I19=0,0,1000000/0.086*RES_hh_tes_in!I19/RES_hh_num_in!I19)</f>
        <v>969.59090437917416</v>
      </c>
      <c r="J19" s="95">
        <f>IF(RES_hh_tes_in!J19=0,0,1000000/0.086*RES_hh_tes_in!J19/RES_hh_num_in!J19)</f>
        <v>925.98243719410061</v>
      </c>
      <c r="K19" s="95">
        <f>IF(RES_hh_tes_in!K19=0,0,1000000/0.086*RES_hh_tes_in!K19/RES_hh_num_in!K19)</f>
        <v>707.83170443688289</v>
      </c>
      <c r="L19" s="95">
        <f>IF(RES_hh_tes_in!L19=0,0,1000000/0.086*RES_hh_tes_in!L19/RES_hh_num_in!L19)</f>
        <v>841.46445914675849</v>
      </c>
      <c r="M19" s="95">
        <f>IF(RES_hh_tes_in!M19=0,0,1000000/0.086*RES_hh_tes_in!M19/RES_hh_num_in!M19)</f>
        <v>468.40428430706828</v>
      </c>
      <c r="N19" s="95">
        <f>IF(RES_hh_tes_in!N19=0,0,1000000/0.086*RES_hh_tes_in!N19/RES_hh_num_in!N19)</f>
        <v>989.41317678974713</v>
      </c>
      <c r="O19" s="95">
        <f>IF(RES_hh_tes_in!O19=0,0,1000000/0.086*RES_hh_tes_in!O19/RES_hh_num_in!O19)</f>
        <v>963.34577098010288</v>
      </c>
      <c r="P19" s="95">
        <f>IF(RES_hh_tes_in!P19=0,0,1000000/0.086*RES_hh_tes_in!P19/RES_hh_num_in!P19)</f>
        <v>947.45309198060045</v>
      </c>
      <c r="Q19" s="95">
        <f>IF(RES_hh_tes_in!Q19=0,0,1000000/0.086*RES_hh_tes_in!Q19/RES_hh_num_in!Q19)</f>
        <v>608.31717513678018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970.92310427943448</v>
      </c>
      <c r="D20" s="95">
        <f>IF(RES_hh_tes_in!D20=0,0,1000000/0.086*RES_hh_tes_in!D20/RES_hh_num_in!D20)</f>
        <v>1067.9455416635328</v>
      </c>
      <c r="E20" s="95">
        <f>IF(RES_hh_tes_in!E20=0,0,1000000/0.086*RES_hh_tes_in!E20/RES_hh_num_in!E20)</f>
        <v>1080.1821325842734</v>
      </c>
      <c r="F20" s="95">
        <f>IF(RES_hh_tes_in!F20=0,0,1000000/0.086*RES_hh_tes_in!F20/RES_hh_num_in!F20)</f>
        <v>1041.8785375272309</v>
      </c>
      <c r="G20" s="95">
        <f>IF(RES_hh_tes_in!G20=0,0,1000000/0.086*RES_hh_tes_in!G20/RES_hh_num_in!G20)</f>
        <v>946.16281686691138</v>
      </c>
      <c r="H20" s="95">
        <f>IF(RES_hh_tes_in!H20=0,0,1000000/0.086*RES_hh_tes_in!H20/RES_hh_num_in!H20)</f>
        <v>0</v>
      </c>
      <c r="I20" s="95">
        <f>IF(RES_hh_tes_in!I20=0,0,1000000/0.086*RES_hh_tes_in!I20/RES_hh_num_in!I20)</f>
        <v>880.84859474212612</v>
      </c>
      <c r="J20" s="95">
        <f>IF(RES_hh_tes_in!J20=0,0,1000000/0.086*RES_hh_tes_in!J20/RES_hh_num_in!J20)</f>
        <v>769.90775077602416</v>
      </c>
      <c r="K20" s="95">
        <f>IF(RES_hh_tes_in!K20=0,0,1000000/0.086*RES_hh_tes_in!K20/RES_hh_num_in!K20)</f>
        <v>448.73617069460357</v>
      </c>
      <c r="L20" s="95">
        <f>IF(RES_hh_tes_in!L20=0,0,1000000/0.086*RES_hh_tes_in!L20/RES_hh_num_in!L20)</f>
        <v>451.63431782561304</v>
      </c>
      <c r="M20" s="95">
        <f>IF(RES_hh_tes_in!M20=0,0,1000000/0.086*RES_hh_tes_in!M20/RES_hh_num_in!M20)</f>
        <v>764.93360604581471</v>
      </c>
      <c r="N20" s="95">
        <f>IF(RES_hh_tes_in!N20=0,0,1000000/0.086*RES_hh_tes_in!N20/RES_hh_num_in!N20)</f>
        <v>931.00264579474754</v>
      </c>
      <c r="O20" s="95">
        <f>IF(RES_hh_tes_in!O20=0,0,1000000/0.086*RES_hh_tes_in!O20/RES_hh_num_in!O20)</f>
        <v>838.8202465078341</v>
      </c>
      <c r="P20" s="95">
        <f>IF(RES_hh_tes_in!P20=0,0,1000000/0.086*RES_hh_tes_in!P20/RES_hh_num_in!P20)</f>
        <v>751.2914860858549</v>
      </c>
      <c r="Q20" s="95">
        <f>IF(RES_hh_tes_in!Q20=0,0,1000000/0.086*RES_hh_tes_in!Q20/RES_hh_num_in!Q20)</f>
        <v>723.5960871909565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1014.739185387505</v>
      </c>
      <c r="D21" s="95">
        <f>IF(RES_hh_tes_in!D21=0,0,1000000/0.086*RES_hh_tes_in!D21/RES_hh_num_in!D21)</f>
        <v>1053.8562871273521</v>
      </c>
      <c r="E21" s="95">
        <f>IF(RES_hh_tes_in!E21=0,0,1000000/0.086*RES_hh_tes_in!E21/RES_hh_num_in!E21)</f>
        <v>1083.0680908804461</v>
      </c>
      <c r="F21" s="95">
        <f>IF(RES_hh_tes_in!F21=0,0,1000000/0.086*RES_hh_tes_in!F21/RES_hh_num_in!F21)</f>
        <v>966.16466359435162</v>
      </c>
      <c r="G21" s="95">
        <f>IF(RES_hh_tes_in!G21=0,0,1000000/0.086*RES_hh_tes_in!G21/RES_hh_num_in!G21)</f>
        <v>1004.6352940176615</v>
      </c>
      <c r="H21" s="95">
        <f>IF(RES_hh_tes_in!H21=0,0,1000000/0.086*RES_hh_tes_in!H21/RES_hh_num_in!H21)</f>
        <v>1013.8147292323532</v>
      </c>
      <c r="I21" s="95">
        <f>IF(RES_hh_tes_in!I21=0,0,1000000/0.086*RES_hh_tes_in!I21/RES_hh_num_in!I21)</f>
        <v>834.5039934792751</v>
      </c>
      <c r="J21" s="95">
        <f>IF(RES_hh_tes_in!J21=0,0,1000000/0.086*RES_hh_tes_in!J21/RES_hh_num_in!J21)</f>
        <v>583.43174750841285</v>
      </c>
      <c r="K21" s="95">
        <f>IF(RES_hh_tes_in!K21=0,0,1000000/0.086*RES_hh_tes_in!K21/RES_hh_num_in!K21)</f>
        <v>436.14121500207438</v>
      </c>
      <c r="L21" s="95">
        <f>IF(RES_hh_tes_in!L21=0,0,1000000/0.086*RES_hh_tes_in!L21/RES_hh_num_in!L21)</f>
        <v>771.86680759045794</v>
      </c>
      <c r="M21" s="95">
        <f>IF(RES_hh_tes_in!M21=0,0,1000000/0.086*RES_hh_tes_in!M21/RES_hh_num_in!M21)</f>
        <v>0</v>
      </c>
      <c r="N21" s="95">
        <f>IF(RES_hh_tes_in!N21=0,0,1000000/0.086*RES_hh_tes_in!N21/RES_hh_num_in!N21)</f>
        <v>746.50613412659288</v>
      </c>
      <c r="O21" s="95">
        <f>IF(RES_hh_tes_in!O21=0,0,1000000/0.086*RES_hh_tes_in!O21/RES_hh_num_in!O21)</f>
        <v>0</v>
      </c>
      <c r="P21" s="95">
        <f>IF(RES_hh_tes_in!P21=0,0,1000000/0.086*RES_hh_tes_in!P21/RES_hh_num_in!P21)</f>
        <v>443.87179725967098</v>
      </c>
      <c r="Q21" s="95">
        <f>IF(RES_hh_tes_in!Q21=0,0,1000000/0.086*RES_hh_tes_in!Q21/RES_hh_num_in!Q21)</f>
        <v>0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969.70458820262013</v>
      </c>
      <c r="D22" s="95">
        <f>IF(RES_hh_tes_in!D22=0,0,1000000/0.086*RES_hh_tes_in!D22/RES_hh_num_in!D22)</f>
        <v>1069.8677058321971</v>
      </c>
      <c r="E22" s="95">
        <f>IF(RES_hh_tes_in!E22=0,0,1000000/0.086*RES_hh_tes_in!E22/RES_hh_num_in!E22)</f>
        <v>0</v>
      </c>
      <c r="F22" s="95">
        <f>IF(RES_hh_tes_in!F22=0,0,1000000/0.086*RES_hh_tes_in!F22/RES_hh_num_in!F22)</f>
        <v>1032.9628870128045</v>
      </c>
      <c r="G22" s="95">
        <f>IF(RES_hh_tes_in!G22=0,0,1000000/0.086*RES_hh_tes_in!G22/RES_hh_num_in!G22)</f>
        <v>1022.4341135252107</v>
      </c>
      <c r="H22" s="95">
        <f>IF(RES_hh_tes_in!H22=0,0,1000000/0.086*RES_hh_tes_in!H22/RES_hh_num_in!H22)</f>
        <v>995.58677875369335</v>
      </c>
      <c r="I22" s="95">
        <f>IF(RES_hh_tes_in!I22=0,0,1000000/0.086*RES_hh_tes_in!I22/RES_hh_num_in!I22)</f>
        <v>956.10725158384639</v>
      </c>
      <c r="J22" s="95">
        <f>IF(RES_hh_tes_in!J22=0,0,1000000/0.086*RES_hh_tes_in!J22/RES_hh_num_in!J22)</f>
        <v>886.55054203087934</v>
      </c>
      <c r="K22" s="95">
        <f>IF(RES_hh_tes_in!K22=0,0,1000000/0.086*RES_hh_tes_in!K22/RES_hh_num_in!K22)</f>
        <v>917.16998567543635</v>
      </c>
      <c r="L22" s="95">
        <f>IF(RES_hh_tes_in!L22=0,0,1000000/0.086*RES_hh_tes_in!L22/RES_hh_num_in!L22)</f>
        <v>621.4392687816395</v>
      </c>
      <c r="M22" s="95">
        <f>IF(RES_hh_tes_in!M22=0,0,1000000/0.086*RES_hh_tes_in!M22/RES_hh_num_in!M22)</f>
        <v>883.2083484237445</v>
      </c>
      <c r="N22" s="95">
        <f>IF(RES_hh_tes_in!N22=0,0,1000000/0.086*RES_hh_tes_in!N22/RES_hh_num_in!N22)</f>
        <v>887.73701517420477</v>
      </c>
      <c r="O22" s="95">
        <f>IF(RES_hh_tes_in!O22=0,0,1000000/0.086*RES_hh_tes_in!O22/RES_hh_num_in!O22)</f>
        <v>816.15359471082149</v>
      </c>
      <c r="P22" s="95">
        <f>IF(RES_hh_tes_in!P22=0,0,1000000/0.086*RES_hh_tes_in!P22/RES_hh_num_in!P22)</f>
        <v>614.29862795970962</v>
      </c>
      <c r="Q22" s="95">
        <f>IF(RES_hh_tes_in!Q22=0,0,1000000/0.086*RES_hh_tes_in!Q22/RES_hh_num_in!Q22)</f>
        <v>463.69516876830079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0</v>
      </c>
      <c r="D24" s="95">
        <f>IF(RES_hh_tes_in!D24=0,0,1000000/0.086*RES_hh_tes_in!D24/RES_hh_num_in!D24)</f>
        <v>0</v>
      </c>
      <c r="E24" s="95">
        <f>IF(RES_hh_tes_in!E24=0,0,1000000/0.086*RES_hh_tes_in!E24/RES_hh_num_in!E24)</f>
        <v>0</v>
      </c>
      <c r="F24" s="95">
        <f>IF(RES_hh_tes_in!F24=0,0,1000000/0.086*RES_hh_tes_in!F24/RES_hh_num_in!F24)</f>
        <v>0</v>
      </c>
      <c r="G24" s="95">
        <f>IF(RES_hh_tes_in!G24=0,0,1000000/0.086*RES_hh_tes_in!G24/RES_hh_num_in!G24)</f>
        <v>0</v>
      </c>
      <c r="H24" s="95">
        <f>IF(RES_hh_tes_in!H24=0,0,1000000/0.086*RES_hh_tes_in!H24/RES_hh_num_in!H24)</f>
        <v>0</v>
      </c>
      <c r="I24" s="95">
        <f>IF(RES_hh_tes_in!I24=0,0,1000000/0.086*RES_hh_tes_in!I24/RES_hh_num_in!I24)</f>
        <v>0</v>
      </c>
      <c r="J24" s="95">
        <f>IF(RES_hh_tes_in!J24=0,0,1000000/0.086*RES_hh_tes_in!J24/RES_hh_num_in!J24)</f>
        <v>0</v>
      </c>
      <c r="K24" s="95">
        <f>IF(RES_hh_tes_in!K24=0,0,1000000/0.086*RES_hh_tes_in!K24/RES_hh_num_in!K24)</f>
        <v>0</v>
      </c>
      <c r="L24" s="95">
        <f>IF(RES_hh_tes_in!L24=0,0,1000000/0.086*RES_hh_tes_in!L24/RES_hh_num_in!L24)</f>
        <v>0</v>
      </c>
      <c r="M24" s="95">
        <f>IF(RES_hh_tes_in!M24=0,0,1000000/0.086*RES_hh_tes_in!M24/RES_hh_num_in!M24)</f>
        <v>0</v>
      </c>
      <c r="N24" s="95">
        <f>IF(RES_hh_tes_in!N24=0,0,1000000/0.086*RES_hh_tes_in!N24/RES_hh_num_in!N24)</f>
        <v>0</v>
      </c>
      <c r="O24" s="95">
        <f>IF(RES_hh_tes_in!O24=0,0,1000000/0.086*RES_hh_tes_in!O24/RES_hh_num_in!O24)</f>
        <v>0</v>
      </c>
      <c r="P24" s="95">
        <f>IF(RES_hh_tes_in!P24=0,0,1000000/0.086*RES_hh_tes_in!P24/RES_hh_num_in!P24)</f>
        <v>0</v>
      </c>
      <c r="Q24" s="95">
        <f>IF(RES_hh_tes_in!Q24=0,0,1000000/0.086*RES_hh_tes_in!Q24/RES_hh_num_in!Q24)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1257.2081936021111</v>
      </c>
      <c r="D25" s="22">
        <f>IF(RES_hh_tes_in!D25=0,0,1000000/0.086*RES_hh_tes_in!D25/RES_hh_num_in!D25)</f>
        <v>1233.148623276672</v>
      </c>
      <c r="E25" s="22">
        <f>IF(RES_hh_tes_in!E25=0,0,1000000/0.086*RES_hh_tes_in!E25/RES_hh_num_in!E25)</f>
        <v>1236.1912658033993</v>
      </c>
      <c r="F25" s="22">
        <f>IF(RES_hh_tes_in!F25=0,0,1000000/0.086*RES_hh_tes_in!F25/RES_hh_num_in!F25)</f>
        <v>1245.0976315366486</v>
      </c>
      <c r="G25" s="22">
        <f>IF(RES_hh_tes_in!G25=0,0,1000000/0.086*RES_hh_tes_in!G25/RES_hh_num_in!G25)</f>
        <v>1261.2787802701509</v>
      </c>
      <c r="H25" s="22">
        <f>IF(RES_hh_tes_in!H25=0,0,1000000/0.086*RES_hh_tes_in!H25/RES_hh_num_in!H25)</f>
        <v>1338.4874211493222</v>
      </c>
      <c r="I25" s="22">
        <f>IF(RES_hh_tes_in!I25=0,0,1000000/0.086*RES_hh_tes_in!I25/RES_hh_num_in!I25)</f>
        <v>1228.2594041902778</v>
      </c>
      <c r="J25" s="22">
        <f>IF(RES_hh_tes_in!J25=0,0,1000000/0.086*RES_hh_tes_in!J25/RES_hh_num_in!J25)</f>
        <v>1151.772696112215</v>
      </c>
      <c r="K25" s="22">
        <f>IF(RES_hh_tes_in!K25=0,0,1000000/0.086*RES_hh_tes_in!K25/RES_hh_num_in!K25)</f>
        <v>1029.6050912547335</v>
      </c>
      <c r="L25" s="22">
        <f>IF(RES_hh_tes_in!L25=0,0,1000000/0.086*RES_hh_tes_in!L25/RES_hh_num_in!L25)</f>
        <v>1185.7898606988911</v>
      </c>
      <c r="M25" s="22">
        <f>IF(RES_hh_tes_in!M25=0,0,1000000/0.086*RES_hh_tes_in!M25/RES_hh_num_in!M25)</f>
        <v>1047.7262827203124</v>
      </c>
      <c r="N25" s="22">
        <f>IF(RES_hh_tes_in!N25=0,0,1000000/0.086*RES_hh_tes_in!N25/RES_hh_num_in!N25)</f>
        <v>1134.8349229042433</v>
      </c>
      <c r="O25" s="22">
        <f>IF(RES_hh_tes_in!O25=0,0,1000000/0.086*RES_hh_tes_in!O25/RES_hh_num_in!O25)</f>
        <v>1104.8307757647319</v>
      </c>
      <c r="P25" s="22">
        <f>IF(RES_hh_tes_in!P25=0,0,1000000/0.086*RES_hh_tes_in!P25/RES_hh_num_in!P25)</f>
        <v>1112.3913807801489</v>
      </c>
      <c r="Q25" s="22">
        <f>IF(RES_hh_tes_in!Q25=0,0,1000000/0.086*RES_hh_tes_in!Q25/RES_hh_num_in!Q25)</f>
        <v>1064.0775340594109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726.55905258296002</v>
      </c>
      <c r="D26" s="18">
        <f>IF(RES_hh_tes_in!D26=0,0,1000000/0.086*RES_hh_tes_in!D26/RES_hh_num_in!D26)</f>
        <v>738.35802298261672</v>
      </c>
      <c r="E26" s="18">
        <f>IF(RES_hh_tes_in!E26=0,0,1000000/0.086*RES_hh_tes_in!E26/RES_hh_num_in!E26)</f>
        <v>749.33414132864812</v>
      </c>
      <c r="F26" s="18">
        <f>IF(RES_hh_tes_in!F26=0,0,1000000/0.086*RES_hh_tes_in!F26/RES_hh_num_in!F26)</f>
        <v>761.46663142597686</v>
      </c>
      <c r="G26" s="18">
        <f>IF(RES_hh_tes_in!G26=0,0,1000000/0.086*RES_hh_tes_in!G26/RES_hh_num_in!G26)</f>
        <v>769.09010799162809</v>
      </c>
      <c r="H26" s="18">
        <f>IF(RES_hh_tes_in!H26=0,0,1000000/0.086*RES_hh_tes_in!H26/RES_hh_num_in!H26)</f>
        <v>772.58146246784736</v>
      </c>
      <c r="I26" s="18">
        <f>IF(RES_hh_tes_in!I26=0,0,1000000/0.086*RES_hh_tes_in!I26/RES_hh_num_in!I26)</f>
        <v>781.66277202405922</v>
      </c>
      <c r="J26" s="18">
        <f>IF(RES_hh_tes_in!J26=0,0,1000000/0.086*RES_hh_tes_in!J26/RES_hh_num_in!J26)</f>
        <v>787.69938241273508</v>
      </c>
      <c r="K26" s="18">
        <f>IF(RES_hh_tes_in!K26=0,0,1000000/0.086*RES_hh_tes_in!K26/RES_hh_num_in!K26)</f>
        <v>795.47555793584331</v>
      </c>
      <c r="L26" s="18">
        <f>IF(RES_hh_tes_in!L26=0,0,1000000/0.086*RES_hh_tes_in!L26/RES_hh_num_in!L26)</f>
        <v>804.67189727499385</v>
      </c>
      <c r="M26" s="18">
        <f>IF(RES_hh_tes_in!M26=0,0,1000000/0.086*RES_hh_tes_in!M26/RES_hh_num_in!M26)</f>
        <v>808.79250977041499</v>
      </c>
      <c r="N26" s="18">
        <f>IF(RES_hh_tes_in!N26=0,0,1000000/0.086*RES_hh_tes_in!N26/RES_hh_num_in!N26)</f>
        <v>809.89324260374713</v>
      </c>
      <c r="O26" s="18">
        <f>IF(RES_hh_tes_in!O26=0,0,1000000/0.086*RES_hh_tes_in!O26/RES_hh_num_in!O26)</f>
        <v>813.47956406587446</v>
      </c>
      <c r="P26" s="18">
        <f>IF(RES_hh_tes_in!P26=0,0,1000000/0.086*RES_hh_tes_in!P26/RES_hh_num_in!P26)</f>
        <v>815.62130239571366</v>
      </c>
      <c r="Q26" s="18">
        <f>IF(RES_hh_tes_in!Q26=0,0,1000000/0.086*RES_hh_tes_in!Q26/RES_hh_num_in!Q26)</f>
        <v>808.67047324948612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639.46710862799875</v>
      </c>
      <c r="D27" s="96">
        <f>IF(RES_hh_tes_in!D27=0,0,1000000/0.086*RES_hh_tes_in!D27/RES_hh_num_in!D27)</f>
        <v>617.75193409621318</v>
      </c>
      <c r="E27" s="96">
        <f>IF(RES_hh_tes_in!E27=0,0,1000000/0.086*RES_hh_tes_in!E27/RES_hh_num_in!E27)</f>
        <v>628.98824861478204</v>
      </c>
      <c r="F27" s="96">
        <f>IF(RES_hh_tes_in!F27=0,0,1000000/0.086*RES_hh_tes_in!F27/RES_hh_num_in!F27)</f>
        <v>629.5697882205526</v>
      </c>
      <c r="G27" s="96">
        <f>IF(RES_hh_tes_in!G27=0,0,1000000/0.086*RES_hh_tes_in!G27/RES_hh_num_in!G27)</f>
        <v>644.03897082185085</v>
      </c>
      <c r="H27" s="96">
        <f>IF(RES_hh_tes_in!H27=0,0,1000000/0.086*RES_hh_tes_in!H27/RES_hh_num_in!H27)</f>
        <v>678.69009381019032</v>
      </c>
      <c r="I27" s="96">
        <f>IF(RES_hh_tes_in!I27=0,0,1000000/0.086*RES_hh_tes_in!I27/RES_hh_num_in!I27)</f>
        <v>678.71796707453768</v>
      </c>
      <c r="J27" s="96">
        <f>IF(RES_hh_tes_in!J27=0,0,1000000/0.086*RES_hh_tes_in!J27/RES_hh_num_in!J27)</f>
        <v>679.78686412779234</v>
      </c>
      <c r="K27" s="96">
        <f>IF(RES_hh_tes_in!K27=0,0,1000000/0.086*RES_hh_tes_in!K27/RES_hh_num_in!K27)</f>
        <v>673.98462331944245</v>
      </c>
      <c r="L27" s="96">
        <f>IF(RES_hh_tes_in!L27=0,0,1000000/0.086*RES_hh_tes_in!L27/RES_hh_num_in!L27)</f>
        <v>701.99783744043032</v>
      </c>
      <c r="M27" s="96">
        <f>IF(RES_hh_tes_in!M27=0,0,1000000/0.086*RES_hh_tes_in!M27/RES_hh_num_in!M27)</f>
        <v>740.57845302469445</v>
      </c>
      <c r="N27" s="96">
        <f>IF(RES_hh_tes_in!N27=0,0,1000000/0.086*RES_hh_tes_in!N27/RES_hh_num_in!N27)</f>
        <v>703.20224568958099</v>
      </c>
      <c r="O27" s="96">
        <f>IF(RES_hh_tes_in!O27=0,0,1000000/0.086*RES_hh_tes_in!O27/RES_hh_num_in!O27)</f>
        <v>676.69752037977776</v>
      </c>
      <c r="P27" s="96">
        <f>IF(RES_hh_tes_in!P27=0,0,1000000/0.086*RES_hh_tes_in!P27/RES_hh_num_in!P27)</f>
        <v>695.83971454064545</v>
      </c>
      <c r="Q27" s="96">
        <f>IF(RES_hh_tes_in!Q27=0,0,1000000/0.086*RES_hh_tes_in!Q27/RES_hh_num_in!Q27)</f>
        <v>671.22642558425241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583.238412656386</v>
      </c>
      <c r="D28" s="95">
        <f>IF(RES_hh_tes_in!D28=0,0,1000000/0.086*RES_hh_tes_in!D28/RES_hh_num_in!D28)</f>
        <v>606.13033370953633</v>
      </c>
      <c r="E28" s="95">
        <f>IF(RES_hh_tes_in!E28=0,0,1000000/0.086*RES_hh_tes_in!E28/RES_hh_num_in!E28)</f>
        <v>534.18236986861245</v>
      </c>
      <c r="F28" s="95">
        <f>IF(RES_hh_tes_in!F28=0,0,1000000/0.086*RES_hh_tes_in!F28/RES_hh_num_in!F28)</f>
        <v>605.92787519106241</v>
      </c>
      <c r="G28" s="95">
        <f>IF(RES_hh_tes_in!G28=0,0,1000000/0.086*RES_hh_tes_in!G28/RES_hh_num_in!G28)</f>
        <v>640.00817140430615</v>
      </c>
      <c r="H28" s="95">
        <f>IF(RES_hh_tes_in!H28=0,0,1000000/0.086*RES_hh_tes_in!H28/RES_hh_num_in!H28)</f>
        <v>591.02755604321987</v>
      </c>
      <c r="I28" s="95">
        <f>IF(RES_hh_tes_in!I28=0,0,1000000/0.086*RES_hh_tes_in!I28/RES_hh_num_in!I28)</f>
        <v>604.09799749371723</v>
      </c>
      <c r="J28" s="95">
        <f>IF(RES_hh_tes_in!J28=0,0,1000000/0.086*RES_hh_tes_in!J28/RES_hh_num_in!J28)</f>
        <v>640.01880551593763</v>
      </c>
      <c r="K28" s="95">
        <f>IF(RES_hh_tes_in!K28=0,0,1000000/0.086*RES_hh_tes_in!K28/RES_hh_num_in!K28)</f>
        <v>653.07717716856769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645.76168107870171</v>
      </c>
      <c r="N28" s="95">
        <f>IF(RES_hh_tes_in!N28=0,0,1000000/0.086*RES_hh_tes_in!N28/RES_hh_num_in!N28)</f>
        <v>646.83934540831012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0</v>
      </c>
      <c r="D29" s="95">
        <f>IF(RES_hh_tes_in!D29=0,0,1000000/0.086*RES_hh_tes_in!D29/RES_hh_num_in!D29)</f>
        <v>595.25509605182572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608.93273631117086</v>
      </c>
      <c r="G29" s="95">
        <f>IF(RES_hh_tes_in!G29=0,0,1000000/0.086*RES_hh_tes_in!G29/RES_hh_num_in!G29)</f>
        <v>616.42800406261756</v>
      </c>
      <c r="H29" s="95">
        <f>IF(RES_hh_tes_in!H29=0,0,1000000/0.086*RES_hh_tes_in!H29/RES_hh_num_in!H29)</f>
        <v>0</v>
      </c>
      <c r="I29" s="95">
        <f>IF(RES_hh_tes_in!I29=0,0,1000000/0.086*RES_hh_tes_in!I29/RES_hh_num_in!I29)</f>
        <v>638.66582374570237</v>
      </c>
      <c r="J29" s="95">
        <f>IF(RES_hh_tes_in!J29=0,0,1000000/0.086*RES_hh_tes_in!J29/RES_hh_num_in!J29)</f>
        <v>672.4404239926273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0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674.14121929893065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662.69876243438318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586.17877001068337</v>
      </c>
      <c r="D30" s="95">
        <f>IF(RES_hh_tes_in!D30=0,0,1000000/0.086*RES_hh_tes_in!D30/RES_hh_num_in!D30)</f>
        <v>601.84252156380842</v>
      </c>
      <c r="E30" s="95">
        <f>IF(RES_hh_tes_in!E30=0,0,1000000/0.086*RES_hh_tes_in!E30/RES_hh_num_in!E30)</f>
        <v>620.50941694652238</v>
      </c>
      <c r="F30" s="95">
        <f>IF(RES_hh_tes_in!F30=0,0,1000000/0.086*RES_hh_tes_in!F30/RES_hh_num_in!F30)</f>
        <v>622.0721257020657</v>
      </c>
      <c r="G30" s="95">
        <f>IF(RES_hh_tes_in!G30=0,0,1000000/0.086*RES_hh_tes_in!G30/RES_hh_num_in!G30)</f>
        <v>629.00112974777278</v>
      </c>
      <c r="H30" s="95">
        <f>IF(RES_hh_tes_in!H30=0,0,1000000/0.086*RES_hh_tes_in!H30/RES_hh_num_in!H30)</f>
        <v>643.41838092642092</v>
      </c>
      <c r="I30" s="95">
        <f>IF(RES_hh_tes_in!I30=0,0,1000000/0.086*RES_hh_tes_in!I30/RES_hh_num_in!I30)</f>
        <v>653.4948806621295</v>
      </c>
      <c r="J30" s="95">
        <f>IF(RES_hh_tes_in!J30=0,0,1000000/0.086*RES_hh_tes_in!J30/RES_hh_num_in!J30)</f>
        <v>660.19316987693583</v>
      </c>
      <c r="K30" s="95">
        <f>IF(RES_hh_tes_in!K30=0,0,1000000/0.086*RES_hh_tes_in!K30/RES_hh_num_in!K30)</f>
        <v>671.33119876050864</v>
      </c>
      <c r="L30" s="95">
        <f>IF(RES_hh_tes_in!L30=0,0,1000000/0.086*RES_hh_tes_in!L30/RES_hh_num_in!L30)</f>
        <v>667.99865716333477</v>
      </c>
      <c r="M30" s="95">
        <f>IF(RES_hh_tes_in!M30=0,0,1000000/0.086*RES_hh_tes_in!M30/RES_hh_num_in!M30)</f>
        <v>0</v>
      </c>
      <c r="N30" s="95">
        <f>IF(RES_hh_tes_in!N30=0,0,1000000/0.086*RES_hh_tes_in!N30/RES_hh_num_in!N30)</f>
        <v>686.91615878274115</v>
      </c>
      <c r="O30" s="95">
        <f>IF(RES_hh_tes_in!O30=0,0,1000000/0.086*RES_hh_tes_in!O30/RES_hh_num_in!O30)</f>
        <v>0</v>
      </c>
      <c r="P30" s="95">
        <f>IF(RES_hh_tes_in!P30=0,0,1000000/0.086*RES_hh_tes_in!P30/RES_hh_num_in!P30)</f>
        <v>672.27378324773144</v>
      </c>
      <c r="Q30" s="95">
        <f>IF(RES_hh_tes_in!Q30=0,0,1000000/0.086*RES_hh_tes_in!Q30/RES_hh_num_in!Q30)</f>
        <v>0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653.35541636166613</v>
      </c>
      <c r="L31" s="95">
        <f>IF(RES_hh_tes_in!L31=0,0,1000000/0.086*RES_hh_tes_in!L31/RES_hh_num_in!L31)</f>
        <v>643.75905072202181</v>
      </c>
      <c r="M31" s="95">
        <f>IF(RES_hh_tes_in!M31=0,0,1000000/0.086*RES_hh_tes_in!M31/RES_hh_num_in!M31)</f>
        <v>642.18735988385617</v>
      </c>
      <c r="N31" s="95">
        <f>IF(RES_hh_tes_in!N31=0,0,1000000/0.086*RES_hh_tes_in!N31/RES_hh_num_in!N31)</f>
        <v>639.99714328206835</v>
      </c>
      <c r="O31" s="95">
        <f>IF(RES_hh_tes_in!O31=0,0,1000000/0.086*RES_hh_tes_in!O31/RES_hh_num_in!O31)</f>
        <v>638.36043978319299</v>
      </c>
      <c r="P31" s="95">
        <f>IF(RES_hh_tes_in!P31=0,0,1000000/0.086*RES_hh_tes_in!P31/RES_hh_num_in!P31)</f>
        <v>636.08251733343741</v>
      </c>
      <c r="Q31" s="95">
        <f>IF(RES_hh_tes_in!Q31=0,0,1000000/0.086*RES_hh_tes_in!Q31/RES_hh_num_in!Q31)</f>
        <v>628.7620280459339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653.80243600570145</v>
      </c>
      <c r="D32" s="18">
        <f>IF(RES_hh_tes_in!D32=0,0,1000000/0.086*RES_hh_tes_in!D32/RES_hh_num_in!D32)</f>
        <v>627.31644565033605</v>
      </c>
      <c r="E32" s="18">
        <f>IF(RES_hh_tes_in!E32=0,0,1000000/0.086*RES_hh_tes_in!E32/RES_hh_num_in!E32)</f>
        <v>633.55374772063362</v>
      </c>
      <c r="F32" s="18">
        <f>IF(RES_hh_tes_in!F32=0,0,1000000/0.086*RES_hh_tes_in!F32/RES_hh_num_in!F32)</f>
        <v>631.70563271151889</v>
      </c>
      <c r="G32" s="18">
        <f>IF(RES_hh_tes_in!G32=0,0,1000000/0.086*RES_hh_tes_in!G32/RES_hh_num_in!G32)</f>
        <v>648.90129229730496</v>
      </c>
      <c r="H32" s="18">
        <f>IF(RES_hh_tes_in!H32=0,0,1000000/0.086*RES_hh_tes_in!H32/RES_hh_num_in!H32)</f>
        <v>698.25569410003811</v>
      </c>
      <c r="I32" s="18">
        <f>IF(RES_hh_tes_in!I32=0,0,1000000/0.086*RES_hh_tes_in!I32/RES_hh_num_in!I32)</f>
        <v>695.24151718077701</v>
      </c>
      <c r="J32" s="18">
        <f>IF(RES_hh_tes_in!J32=0,0,1000000/0.086*RES_hh_tes_in!J32/RES_hh_num_in!J32)</f>
        <v>686.77718952846499</v>
      </c>
      <c r="K32" s="18">
        <f>IF(RES_hh_tes_in!K32=0,0,1000000/0.086*RES_hh_tes_in!K32/RES_hh_num_in!K32)</f>
        <v>676.55245762945572</v>
      </c>
      <c r="L32" s="18">
        <f>IF(RES_hh_tes_in!L32=0,0,1000000/0.086*RES_hh_tes_in!L32/RES_hh_num_in!L32)</f>
        <v>728.82256698820936</v>
      </c>
      <c r="M32" s="18">
        <f>IF(RES_hh_tes_in!M32=0,0,1000000/0.086*RES_hh_tes_in!M32/RES_hh_num_in!M32)</f>
        <v>740.630189021864</v>
      </c>
      <c r="N32" s="18">
        <f>IF(RES_hh_tes_in!N32=0,0,1000000/0.086*RES_hh_tes_in!N32/RES_hh_num_in!N32)</f>
        <v>711.8624046116347</v>
      </c>
      <c r="O32" s="18">
        <f>IF(RES_hh_tes_in!O32=0,0,1000000/0.086*RES_hh_tes_in!O32/RES_hh_num_in!O32)</f>
        <v>676.73620417816289</v>
      </c>
      <c r="P32" s="18">
        <f>IF(RES_hh_tes_in!P32=0,0,1000000/0.086*RES_hh_tes_in!P32/RES_hh_num_in!P32)</f>
        <v>698.33745381174117</v>
      </c>
      <c r="Q32" s="18">
        <f>IF(RES_hh_tes_in!Q32=0,0,1000000/0.086*RES_hh_tes_in!Q32/RES_hh_num_in!Q32)</f>
        <v>671.27580889219644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793.5484222473292</v>
      </c>
      <c r="D3" s="100">
        <f>IF(RES_hh_emi_in!D3=0,0,1000000*RES_hh_emi_in!D3/RES_hh_num_in!D3)</f>
        <v>919.80932890195402</v>
      </c>
      <c r="E3" s="100">
        <f>IF(RES_hh_emi_in!E3=0,0,1000000*RES_hh_emi_in!E3/RES_hh_num_in!E3)</f>
        <v>1104.9144963521398</v>
      </c>
      <c r="F3" s="100">
        <f>IF(RES_hh_emi_in!F3=0,0,1000000*RES_hh_emi_in!F3/RES_hh_num_in!F3)</f>
        <v>987.36320311073746</v>
      </c>
      <c r="G3" s="100">
        <f>IF(RES_hh_emi_in!G3=0,0,1000000*RES_hh_emi_in!G3/RES_hh_num_in!G3)</f>
        <v>795.46423067088836</v>
      </c>
      <c r="H3" s="100">
        <f>IF(RES_hh_emi_in!H3=0,0,1000000*RES_hh_emi_in!H3/RES_hh_num_in!H3)</f>
        <v>884.6464960490149</v>
      </c>
      <c r="I3" s="100">
        <f>IF(RES_hh_emi_in!I3=0,0,1000000*RES_hh_emi_in!I3/RES_hh_num_in!I3)</f>
        <v>904.45382473998905</v>
      </c>
      <c r="J3" s="100">
        <f>IF(RES_hh_emi_in!J3=0,0,1000000*RES_hh_emi_in!J3/RES_hh_num_in!J3)</f>
        <v>810.60402067606083</v>
      </c>
      <c r="K3" s="100">
        <f>IF(RES_hh_emi_in!K3=0,0,1000000*RES_hh_emi_in!K3/RES_hh_num_in!K3)</f>
        <v>459.97180696746443</v>
      </c>
      <c r="L3" s="100">
        <f>IF(RES_hh_emi_in!L3=0,0,1000000*RES_hh_emi_in!L3/RES_hh_num_in!L3)</f>
        <v>938.12452163235776</v>
      </c>
      <c r="M3" s="100">
        <f>IF(RES_hh_emi_in!M3=0,0,1000000*RES_hh_emi_in!M3/RES_hh_num_in!M3)</f>
        <v>313.4597329939748</v>
      </c>
      <c r="N3" s="100">
        <f>IF(RES_hh_emi_in!N3=0,0,1000000*RES_hh_emi_in!N3/RES_hh_num_in!N3)</f>
        <v>709.87414402190598</v>
      </c>
      <c r="O3" s="100">
        <f>IF(RES_hh_emi_in!O3=0,0,1000000*RES_hh_emi_in!O3/RES_hh_num_in!O3)</f>
        <v>692.18998583428993</v>
      </c>
      <c r="P3" s="100">
        <f>IF(RES_hh_emi_in!P3=0,0,1000000*RES_hh_emi_in!P3/RES_hh_num_in!P3)</f>
        <v>625.61593330041183</v>
      </c>
      <c r="Q3" s="100">
        <f>IF(RES_hh_emi_in!Q3=0,0,1000000*RES_hh_emi_in!Q3/RES_hh_num_in!Q3)</f>
        <v>1135.29165647953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592.13402088989596</v>
      </c>
      <c r="D4" s="96">
        <f>IF(RES_hh_emi_in!D4=0,0,1000000*RES_hh_emi_in!D4/RES_hh_num_in!D4)</f>
        <v>629.33412748263368</v>
      </c>
      <c r="E4" s="96">
        <f>IF(RES_hh_emi_in!E4=0,0,1000000*RES_hh_emi_in!E4/RES_hh_num_in!E4)</f>
        <v>788.91993271926697</v>
      </c>
      <c r="F4" s="96">
        <f>IF(RES_hh_emi_in!F4=0,0,1000000*RES_hh_emi_in!F4/RES_hh_num_in!F4)</f>
        <v>770.94705343782778</v>
      </c>
      <c r="G4" s="96">
        <f>IF(RES_hh_emi_in!G4=0,0,1000000*RES_hh_emi_in!G4/RES_hh_num_in!G4)</f>
        <v>620.4799748185377</v>
      </c>
      <c r="H4" s="96">
        <f>IF(RES_hh_emi_in!H4=0,0,1000000*RES_hh_emi_in!H4/RES_hh_num_in!H4)</f>
        <v>625.51565946344078</v>
      </c>
      <c r="I4" s="96">
        <f>IF(RES_hh_emi_in!I4=0,0,1000000*RES_hh_emi_in!I4/RES_hh_num_in!I4)</f>
        <v>649.29699835803683</v>
      </c>
      <c r="J4" s="96">
        <f>IF(RES_hh_emi_in!J4=0,0,1000000*RES_hh_emi_in!J4/RES_hh_num_in!J4)</f>
        <v>605.95404689740553</v>
      </c>
      <c r="K4" s="96">
        <f>IF(RES_hh_emi_in!K4=0,0,1000000*RES_hh_emi_in!K4/RES_hh_num_in!K4)</f>
        <v>359.43422648731746</v>
      </c>
      <c r="L4" s="96">
        <f>IF(RES_hh_emi_in!L4=0,0,1000000*RES_hh_emi_in!L4/RES_hh_num_in!L4)</f>
        <v>681.40320187147609</v>
      </c>
      <c r="M4" s="96">
        <f>IF(RES_hh_emi_in!M4=0,0,1000000*RES_hh_emi_in!M4/RES_hh_num_in!M4)</f>
        <v>273.43831173909211</v>
      </c>
      <c r="N4" s="96">
        <f>IF(RES_hh_emi_in!N4=0,0,1000000*RES_hh_emi_in!N4/RES_hh_num_in!N4)</f>
        <v>537.81375559948992</v>
      </c>
      <c r="O4" s="96">
        <f>IF(RES_hh_emi_in!O4=0,0,1000000*RES_hh_emi_in!O4/RES_hh_num_in!O4)</f>
        <v>566.37533720463762</v>
      </c>
      <c r="P4" s="96">
        <f>IF(RES_hh_emi_in!P4=0,0,1000000*RES_hh_emi_in!P4/RES_hh_num_in!P4)</f>
        <v>514.53881141567433</v>
      </c>
      <c r="Q4" s="96">
        <f>IF(RES_hh_emi_in!Q4=0,0,1000000*RES_hh_emi_in!Q4/RES_hh_num_in!Q4)</f>
        <v>956.16757174029203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1894.2888250839137</v>
      </c>
      <c r="D5" s="95">
        <f>IF(RES_hh_emi_in!D5=0,0,1000000*RES_hh_emi_in!D5/RES_hh_num_in!D5)</f>
        <v>2022.581402803281</v>
      </c>
      <c r="E5" s="95">
        <f>IF(RES_hh_emi_in!E5=0,0,1000000*RES_hh_emi_in!E5/RES_hh_num_in!E5)</f>
        <v>1852.5446848252275</v>
      </c>
      <c r="F5" s="95">
        <f>IF(RES_hh_emi_in!F5=0,0,1000000*RES_hh_emi_in!F5/RES_hh_num_in!F5)</f>
        <v>2251.8636009189058</v>
      </c>
      <c r="G5" s="95">
        <f>IF(RES_hh_emi_in!G5=0,0,1000000*RES_hh_emi_in!G5/RES_hh_num_in!G5)</f>
        <v>2359.2413182175178</v>
      </c>
      <c r="H5" s="95">
        <f>IF(RES_hh_emi_in!H5=0,0,1000000*RES_hh_emi_in!H5/RES_hh_num_in!H5)</f>
        <v>2415.7793217991548</v>
      </c>
      <c r="I5" s="95">
        <f>IF(RES_hh_emi_in!I5=0,0,1000000*RES_hh_emi_in!I5/RES_hh_num_in!I5)</f>
        <v>2110.0379272581899</v>
      </c>
      <c r="J5" s="95">
        <f>IF(RES_hh_emi_in!J5=0,0,1000000*RES_hh_emi_in!J5/RES_hh_num_in!J5)</f>
        <v>2073.7830482154768</v>
      </c>
      <c r="K5" s="95">
        <f>IF(RES_hh_emi_in!K5=0,0,1000000*RES_hh_emi_in!K5/RES_hh_num_in!K5)</f>
        <v>2083.5341941808647</v>
      </c>
      <c r="L5" s="95">
        <f>IF(RES_hh_emi_in!L5=0,0,1000000*RES_hh_emi_in!L5/RES_hh_num_in!L5)</f>
        <v>0</v>
      </c>
      <c r="M5" s="95">
        <f>IF(RES_hh_emi_in!M5=0,0,1000000*RES_hh_emi_in!M5/RES_hh_num_in!M5)</f>
        <v>1956.7418218304676</v>
      </c>
      <c r="N5" s="95">
        <f>IF(RES_hh_emi_in!N5=0,0,1000000*RES_hh_emi_in!N5/RES_hh_num_in!N5)</f>
        <v>1831.9941113799491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945.51070375954851</v>
      </c>
      <c r="D6" s="95">
        <f>IF(RES_hh_emi_in!D6=0,0,1000000*RES_hh_emi_in!D6/RES_hh_num_in!D6)</f>
        <v>979.72038868585832</v>
      </c>
      <c r="E6" s="95">
        <f>IF(RES_hh_emi_in!E6=0,0,1000000*RES_hh_emi_in!E6/RES_hh_num_in!E6)</f>
        <v>0</v>
      </c>
      <c r="F6" s="95">
        <f>IF(RES_hh_emi_in!F6=0,0,1000000*RES_hh_emi_in!F6/RES_hh_num_in!F6)</f>
        <v>1131.2652768271582</v>
      </c>
      <c r="G6" s="95">
        <f>IF(RES_hh_emi_in!G6=0,0,1000000*RES_hh_emi_in!G6/RES_hh_num_in!G6)</f>
        <v>1174.353530292901</v>
      </c>
      <c r="H6" s="95">
        <f>IF(RES_hh_emi_in!H6=0,0,1000000*RES_hh_emi_in!H6/RES_hh_num_in!H6)</f>
        <v>1186.178134126593</v>
      </c>
      <c r="I6" s="95">
        <f>IF(RES_hh_emi_in!I6=0,0,1000000*RES_hh_emi_in!I6/RES_hh_num_in!I6)</f>
        <v>1172.468757081758</v>
      </c>
      <c r="J6" s="95">
        <f>IF(RES_hh_emi_in!J6=0,0,1000000*RES_hh_emi_in!J6/RES_hh_num_in!J6)</f>
        <v>1115.0763522699524</v>
      </c>
      <c r="K6" s="95">
        <f>IF(RES_hh_emi_in!K6=0,0,1000000*RES_hh_emi_in!K6/RES_hh_num_in!K6)</f>
        <v>1133.1891506688089</v>
      </c>
      <c r="L6" s="95">
        <f>IF(RES_hh_emi_in!L6=0,0,1000000*RES_hh_emi_in!L6/RES_hh_num_in!L6)</f>
        <v>1184.9276719971795</v>
      </c>
      <c r="M6" s="95">
        <f>IF(RES_hh_emi_in!M6=0,0,1000000*RES_hh_emi_in!M6/RES_hh_num_in!M6)</f>
        <v>998.12258992468958</v>
      </c>
      <c r="N6" s="95">
        <f>IF(RES_hh_emi_in!N6=0,0,1000000*RES_hh_emi_in!N6/RES_hh_num_in!N6)</f>
        <v>1015.7565612731207</v>
      </c>
      <c r="O6" s="95">
        <f>IF(RES_hh_emi_in!O6=0,0,1000000*RES_hh_emi_in!O6/RES_hh_num_in!O6)</f>
        <v>955.69080891194051</v>
      </c>
      <c r="P6" s="95">
        <f>IF(RES_hh_emi_in!P6=0,0,1000000*RES_hh_emi_in!P6/RES_hh_num_in!P6)</f>
        <v>939.83599428815569</v>
      </c>
      <c r="Q6" s="95">
        <f>IF(RES_hh_emi_in!Q6=0,0,1000000*RES_hh_emi_in!Q6/RES_hh_num_in!Q6)</f>
        <v>954.80756496079653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1142.8578970400654</v>
      </c>
      <c r="D7" s="95">
        <f>IF(RES_hh_emi_in!D7=0,0,1000000*RES_hh_emi_in!D7/RES_hh_num_in!D7)</f>
        <v>1144.2998474706917</v>
      </c>
      <c r="E7" s="95">
        <f>IF(RES_hh_emi_in!E7=0,0,1000000*RES_hh_emi_in!E7/RES_hh_num_in!E7)</f>
        <v>1312.9214569773249</v>
      </c>
      <c r="F7" s="95">
        <f>IF(RES_hh_emi_in!F7=0,0,1000000*RES_hh_emi_in!F7/RES_hh_num_in!F7)</f>
        <v>1485.3492528761426</v>
      </c>
      <c r="G7" s="95">
        <f>IF(RES_hh_emi_in!G7=0,0,1000000*RES_hh_emi_in!G7/RES_hh_num_in!G7)</f>
        <v>1477.1717193425509</v>
      </c>
      <c r="H7" s="95">
        <f>IF(RES_hh_emi_in!H7=0,0,1000000*RES_hh_emi_in!H7/RES_hh_num_in!H7)</f>
        <v>0</v>
      </c>
      <c r="I7" s="95">
        <f>IF(RES_hh_emi_in!I7=0,0,1000000*RES_hh_emi_in!I7/RES_hh_num_in!I7)</f>
        <v>1413.8165187272068</v>
      </c>
      <c r="J7" s="95">
        <f>IF(RES_hh_emi_in!J7=0,0,1000000*RES_hh_emi_in!J7/RES_hh_num_in!J7)</f>
        <v>1326.3542901283327</v>
      </c>
      <c r="K7" s="95">
        <f>IF(RES_hh_emi_in!K7=0,0,1000000*RES_hh_emi_in!K7/RES_hh_num_in!K7)</f>
        <v>1351.3506704270596</v>
      </c>
      <c r="L7" s="95">
        <f>IF(RES_hh_emi_in!L7=0,0,1000000*RES_hh_emi_in!L7/RES_hh_num_in!L7)</f>
        <v>1477.0360012643214</v>
      </c>
      <c r="M7" s="95">
        <f>IF(RES_hh_emi_in!M7=0,0,1000000*RES_hh_emi_in!M7/RES_hh_num_in!M7)</f>
        <v>1250.0806035749656</v>
      </c>
      <c r="N7" s="95">
        <f>IF(RES_hh_emi_in!N7=0,0,1000000*RES_hh_emi_in!N7/RES_hh_num_in!N7)</f>
        <v>1227.76035353727</v>
      </c>
      <c r="O7" s="95">
        <f>IF(RES_hh_emi_in!O7=0,0,1000000*RES_hh_emi_in!O7/RES_hh_num_in!O7)</f>
        <v>1148.3560890641736</v>
      </c>
      <c r="P7" s="95">
        <f>IF(RES_hh_emi_in!P7=0,0,1000000*RES_hh_emi_in!P7/RES_hh_num_in!P7)</f>
        <v>1115.9280463554405</v>
      </c>
      <c r="Q7" s="95">
        <f>IF(RES_hh_emi_in!Q7=0,0,1000000*RES_hh_emi_in!Q7/RES_hh_num_in!Q7)</f>
        <v>1141.6369788863822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825.08241071780674</v>
      </c>
      <c r="D8" s="95">
        <f>IF(RES_hh_emi_in!D8=0,0,1000000*RES_hh_emi_in!D8/RES_hh_num_in!D8)</f>
        <v>889.65177274794462</v>
      </c>
      <c r="E8" s="95">
        <f>IF(RES_hh_emi_in!E8=0,0,1000000*RES_hh_emi_in!E8/RES_hh_num_in!E8)</f>
        <v>972.12790292374211</v>
      </c>
      <c r="F8" s="95">
        <f>IF(RES_hh_emi_in!F8=0,0,1000000*RES_hh_emi_in!F8/RES_hh_num_in!F8)</f>
        <v>956.18029923082963</v>
      </c>
      <c r="G8" s="95">
        <f>IF(RES_hh_emi_in!G8=0,0,1000000*RES_hh_emi_in!G8/RES_hh_num_in!G8)</f>
        <v>1015.1977330722923</v>
      </c>
      <c r="H8" s="95">
        <f>IF(RES_hh_emi_in!H8=0,0,1000000*RES_hh_emi_in!H8/RES_hh_num_in!H8)</f>
        <v>1057.8333175068999</v>
      </c>
      <c r="I8" s="95">
        <f>IF(RES_hh_emi_in!I8=0,0,1000000*RES_hh_emi_in!I8/RES_hh_num_in!I8)</f>
        <v>1048.863417616524</v>
      </c>
      <c r="J8" s="95">
        <f>IF(RES_hh_emi_in!J8=0,0,1000000*RES_hh_emi_in!J8/RES_hh_num_in!J8)</f>
        <v>946.29603590261445</v>
      </c>
      <c r="K8" s="95">
        <f>IF(RES_hh_emi_in!K8=0,0,1000000*RES_hh_emi_in!K8/RES_hh_num_in!K8)</f>
        <v>945.66325274193491</v>
      </c>
      <c r="L8" s="95">
        <f>IF(RES_hh_emi_in!L8=0,0,1000000*RES_hh_emi_in!L8/RES_hh_num_in!L8)</f>
        <v>1080.3336079123819</v>
      </c>
      <c r="M8" s="95">
        <f>IF(RES_hh_emi_in!M8=0,0,1000000*RES_hh_emi_in!M8/RES_hh_num_in!M8)</f>
        <v>0</v>
      </c>
      <c r="N8" s="95">
        <f>IF(RES_hh_emi_in!N8=0,0,1000000*RES_hh_emi_in!N8/RES_hh_num_in!N8)</f>
        <v>856.61037097629969</v>
      </c>
      <c r="O8" s="95">
        <f>IF(RES_hh_emi_in!O8=0,0,1000000*RES_hh_emi_in!O8/RES_hh_num_in!O8)</f>
        <v>0</v>
      </c>
      <c r="P8" s="95">
        <f>IF(RES_hh_emi_in!P8=0,0,1000000*RES_hh_emi_in!P8/RES_hh_num_in!P8)</f>
        <v>780.64263275820144</v>
      </c>
      <c r="Q8" s="95">
        <f>IF(RES_hh_emi_in!Q8=0,0,1000000*RES_hh_emi_in!Q8/RES_hh_num_in!Q8)</f>
        <v>0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146.70001718386715</v>
      </c>
      <c r="D17" s="96">
        <f>IF(RES_hh_emi_in!D17=0,0,1000000*RES_hh_emi_in!D17/RES_hh_num_in!D17)</f>
        <v>194.03218732700111</v>
      </c>
      <c r="E17" s="96">
        <f>IF(RES_hh_emi_in!E17=0,0,1000000*RES_hh_emi_in!E17/RES_hh_num_in!E17)</f>
        <v>231.87388046855921</v>
      </c>
      <c r="F17" s="96">
        <f>IF(RES_hh_emi_in!F17=0,0,1000000*RES_hh_emi_in!F17/RES_hh_num_in!F17)</f>
        <v>163.87496539029186</v>
      </c>
      <c r="G17" s="96">
        <f>IF(RES_hh_emi_in!G17=0,0,1000000*RES_hh_emi_in!G17/RES_hh_num_in!G17)</f>
        <v>114.4974904842074</v>
      </c>
      <c r="H17" s="96">
        <f>IF(RES_hh_emi_in!H17=0,0,1000000*RES_hh_emi_in!H17/RES_hh_num_in!H17)</f>
        <v>166.51887848423539</v>
      </c>
      <c r="I17" s="96">
        <f>IF(RES_hh_emi_in!I17=0,0,1000000*RES_hh_emi_in!I17/RES_hh_num_in!I17)</f>
        <v>154.44582620138382</v>
      </c>
      <c r="J17" s="96">
        <f>IF(RES_hh_emi_in!J17=0,0,1000000*RES_hh_emi_in!J17/RES_hh_num_in!J17)</f>
        <v>122.36719748071957</v>
      </c>
      <c r="K17" s="96">
        <f>IF(RES_hh_emi_in!K17=0,0,1000000*RES_hh_emi_in!K17/RES_hh_num_in!K17)</f>
        <v>40.424056398486321</v>
      </c>
      <c r="L17" s="96">
        <f>IF(RES_hh_emi_in!L17=0,0,1000000*RES_hh_emi_in!L17/RES_hh_num_in!L17)</f>
        <v>141.53007269380674</v>
      </c>
      <c r="M17" s="96">
        <f>IF(RES_hh_emi_in!M17=0,0,1000000*RES_hh_emi_in!M17/RES_hh_num_in!M17)</f>
        <v>39.780417576917657</v>
      </c>
      <c r="N17" s="96">
        <f>IF(RES_hh_emi_in!N17=0,0,1000000*RES_hh_emi_in!N17/RES_hh_num_in!N17)</f>
        <v>78.942447432701982</v>
      </c>
      <c r="O17" s="96">
        <f>IF(RES_hh_emi_in!O17=0,0,1000000*RES_hh_emi_in!O17/RES_hh_num_in!O17)</f>
        <v>122.04798754931419</v>
      </c>
      <c r="P17" s="96">
        <f>IF(RES_hh_emi_in!P17=0,0,1000000*RES_hh_emi_in!P17/RES_hh_num_in!P17)</f>
        <v>86.062072372630453</v>
      </c>
      <c r="Q17" s="96">
        <f>IF(RES_hh_emi_in!Q17=0,0,1000000*RES_hh_emi_in!Q17/RES_hh_num_in!Q17)</f>
        <v>178.37113894745818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937.232337482145</v>
      </c>
      <c r="D18" s="95">
        <f>IF(RES_hh_emi_in!D18=0,0,1000000*RES_hh_emi_in!D18/RES_hh_num_in!D18)</f>
        <v>945.82525280736434</v>
      </c>
      <c r="E18" s="95">
        <f>IF(RES_hh_emi_in!E18=0,0,1000000*RES_hh_emi_in!E18/RES_hh_num_in!E18)</f>
        <v>940.29533571011154</v>
      </c>
      <c r="F18" s="95">
        <f>IF(RES_hh_emi_in!F18=0,0,1000000*RES_hh_emi_in!F18/RES_hh_num_in!F18)</f>
        <v>974.12065255412222</v>
      </c>
      <c r="G18" s="95">
        <f>IF(RES_hh_emi_in!G18=0,0,1000000*RES_hh_emi_in!G18/RES_hh_num_in!G18)</f>
        <v>977.16259746246476</v>
      </c>
      <c r="H18" s="95">
        <f>IF(RES_hh_emi_in!H18=0,0,1000000*RES_hh_emi_in!H18/RES_hh_num_in!H18)</f>
        <v>975.45160585086876</v>
      </c>
      <c r="I18" s="95">
        <f>IF(RES_hh_emi_in!I18=0,0,1000000*RES_hh_emi_in!I18/RES_hh_num_in!I18)</f>
        <v>968.32564987534045</v>
      </c>
      <c r="J18" s="95">
        <f>IF(RES_hh_emi_in!J18=0,0,1000000*RES_hh_emi_in!J18/RES_hh_num_in!J18)</f>
        <v>966.52880635504596</v>
      </c>
      <c r="K18" s="95">
        <f>IF(RES_hh_emi_in!K18=0,0,1000000*RES_hh_emi_in!K18/RES_hh_num_in!K18)</f>
        <v>1017.0920521335795</v>
      </c>
      <c r="L18" s="95">
        <f>IF(RES_hh_emi_in!L18=0,0,1000000*RES_hh_emi_in!L18/RES_hh_num_in!L18)</f>
        <v>0</v>
      </c>
      <c r="M18" s="95">
        <f>IF(RES_hh_emi_in!M18=0,0,1000000*RES_hh_emi_in!M18/RES_hh_num_in!M18)</f>
        <v>974.60116559075823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411.32633440928771</v>
      </c>
      <c r="D19" s="95">
        <f>IF(RES_hh_emi_in!D19=0,0,1000000*RES_hh_emi_in!D19/RES_hh_num_in!D19)</f>
        <v>445.69041417047339</v>
      </c>
      <c r="E19" s="95">
        <f>IF(RES_hh_emi_in!E19=0,0,1000000*RES_hh_emi_in!E19/RES_hh_num_in!E19)</f>
        <v>0</v>
      </c>
      <c r="F19" s="95">
        <f>IF(RES_hh_emi_in!F19=0,0,1000000*RES_hh_emi_in!F19/RES_hh_num_in!F19)</f>
        <v>394.0108411733591</v>
      </c>
      <c r="G19" s="95">
        <f>IF(RES_hh_emi_in!G19=0,0,1000000*RES_hh_emi_in!G19/RES_hh_num_in!G19)</f>
        <v>423.44682930925711</v>
      </c>
      <c r="H19" s="95">
        <f>IF(RES_hh_emi_in!H19=0,0,1000000*RES_hh_emi_in!H19/RES_hh_num_in!H19)</f>
        <v>407.9588409996706</v>
      </c>
      <c r="I19" s="95">
        <f>IF(RES_hh_emi_in!I19=0,0,1000000*RES_hh_emi_in!I19/RES_hh_num_in!I19)</f>
        <v>383.61421848218112</v>
      </c>
      <c r="J19" s="95">
        <f>IF(RES_hh_emi_in!J19=0,0,1000000*RES_hh_emi_in!J19/RES_hh_num_in!J19)</f>
        <v>363.02125638157639</v>
      </c>
      <c r="K19" s="95">
        <f>IF(RES_hh_emi_in!K19=0,0,1000000*RES_hh_emi_in!K19/RES_hh_num_in!K19)</f>
        <v>275.64417072092243</v>
      </c>
      <c r="L19" s="95">
        <f>IF(RES_hh_emi_in!L19=0,0,1000000*RES_hh_emi_in!L19/RES_hh_num_in!L19)</f>
        <v>325.43782463346764</v>
      </c>
      <c r="M19" s="95">
        <f>IF(RES_hh_emi_in!M19=0,0,1000000*RES_hh_emi_in!M19/RES_hh_num_in!M19)</f>
        <v>181.14829573953955</v>
      </c>
      <c r="N19" s="95">
        <f>IF(RES_hh_emi_in!N19=0,0,1000000*RES_hh_emi_in!N19/RES_hh_num_in!N19)</f>
        <v>379.5239919920387</v>
      </c>
      <c r="O19" s="95">
        <f>IF(RES_hh_emi_in!O19=0,0,1000000*RES_hh_emi_in!O19/RES_hh_num_in!O19)</f>
        <v>369.00766666963335</v>
      </c>
      <c r="P19" s="95">
        <f>IF(RES_hh_emi_in!P19=0,0,1000000*RES_hh_emi_in!P19/RES_hh_num_in!P19)</f>
        <v>362.5521043506505</v>
      </c>
      <c r="Q19" s="95">
        <f>IF(RES_hh_emi_in!Q19=0,0,1000000*RES_hh_emi_in!Q19/RES_hh_num_in!Q19)</f>
        <v>231.98765917103756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495.19600689599059</v>
      </c>
      <c r="D20" s="95">
        <f>IF(RES_hh_emi_in!D20=0,0,1000000*RES_hh_emi_in!D20/RES_hh_num_in!D20)</f>
        <v>539.13077897488461</v>
      </c>
      <c r="E20" s="95">
        <f>IF(RES_hh_emi_in!E20=0,0,1000000*RES_hh_emi_in!E20/RES_hh_num_in!E20)</f>
        <v>540.12338420495144</v>
      </c>
      <c r="F20" s="95">
        <f>IF(RES_hh_emi_in!F20=0,0,1000000*RES_hh_emi_in!F20/RES_hh_num_in!F20)</f>
        <v>515.96195254666941</v>
      </c>
      <c r="G20" s="95">
        <f>IF(RES_hh_emi_in!G20=0,0,1000000*RES_hh_emi_in!G20/RES_hh_num_in!G20)</f>
        <v>466.74351718561866</v>
      </c>
      <c r="H20" s="95">
        <f>IF(RES_hh_emi_in!H20=0,0,1000000*RES_hh_emi_in!H20/RES_hh_num_in!H20)</f>
        <v>0</v>
      </c>
      <c r="I20" s="95">
        <f>IF(RES_hh_emi_in!I20=0,0,1000000*RES_hh_emi_in!I20/RES_hh_num_in!I20)</f>
        <v>427.99859260234109</v>
      </c>
      <c r="J20" s="95">
        <f>IF(RES_hh_emi_in!J20=0,0,1000000*RES_hh_emi_in!J20/RES_hh_num_in!J20)</f>
        <v>370.97582530757563</v>
      </c>
      <c r="K20" s="95">
        <f>IF(RES_hh_emi_in!K20=0,0,1000000*RES_hh_emi_in!K20/RES_hh_num_in!K20)</f>
        <v>217.34594908166514</v>
      </c>
      <c r="L20" s="95">
        <f>IF(RES_hh_emi_in!L20=0,0,1000000*RES_hh_emi_in!L20/RES_hh_num_in!L20)</f>
        <v>217.62984813348041</v>
      </c>
      <c r="M20" s="95">
        <f>IF(RES_hh_emi_in!M20=0,0,1000000*RES_hh_emi_in!M20/RES_hh_num_in!M20)</f>
        <v>361.91166667128385</v>
      </c>
      <c r="N20" s="95">
        <f>IF(RES_hh_emi_in!N20=0,0,1000000*RES_hh_emi_in!N20/RES_hh_num_in!N20)</f>
        <v>437.04335552303201</v>
      </c>
      <c r="O20" s="95">
        <f>IF(RES_hh_emi_in!O20=0,0,1000000*RES_hh_emi_in!O20/RES_hh_num_in!O20)</f>
        <v>394.64985482779412</v>
      </c>
      <c r="P20" s="95">
        <f>IF(RES_hh_emi_in!P20=0,0,1000000*RES_hh_emi_in!P20/RES_hh_num_in!P20)</f>
        <v>354.02115117405111</v>
      </c>
      <c r="Q20" s="95">
        <f>IF(RES_hh_emi_in!Q20=0,0,1000000*RES_hh_emi_in!Q20/RES_hh_num_in!Q20)</f>
        <v>341.54013469617894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376.49497022588088</v>
      </c>
      <c r="D21" s="95">
        <f>IF(RES_hh_emi_in!D21=0,0,1000000*RES_hh_emi_in!D21/RES_hh_num_in!D21)</f>
        <v>387.93836619482551</v>
      </c>
      <c r="E21" s="95">
        <f>IF(RES_hh_emi_in!E21=0,0,1000000*RES_hh_emi_in!E21/RES_hh_num_in!E21)</f>
        <v>395.47687857925888</v>
      </c>
      <c r="F21" s="95">
        <f>IF(RES_hh_emi_in!F21=0,0,1000000*RES_hh_emi_in!F21/RES_hh_num_in!F21)</f>
        <v>351.1903094597925</v>
      </c>
      <c r="G21" s="95">
        <f>IF(RES_hh_emi_in!G21=0,0,1000000*RES_hh_emi_in!G21/RES_hh_num_in!G21)</f>
        <v>362.44533725801386</v>
      </c>
      <c r="H21" s="95">
        <f>IF(RES_hh_emi_in!H21=0,0,1000000*RES_hh_emi_in!H21/RES_hh_num_in!H21)</f>
        <v>362.82223101821404</v>
      </c>
      <c r="I21" s="95">
        <f>IF(RES_hh_emi_in!I21=0,0,1000000*RES_hh_emi_in!I21/RES_hh_num_in!I21)</f>
        <v>296.95386381914381</v>
      </c>
      <c r="J21" s="95">
        <f>IF(RES_hh_emi_in!J21=0,0,1000000*RES_hh_emi_in!J21/RES_hh_num_in!J21)</f>
        <v>206.41150292790851</v>
      </c>
      <c r="K21" s="95">
        <f>IF(RES_hh_emi_in!K21=0,0,1000000*RES_hh_emi_in!K21/RES_hh_num_in!K21)</f>
        <v>153.74552122284788</v>
      </c>
      <c r="L21" s="95">
        <f>IF(RES_hh_emi_in!L21=0,0,1000000*RES_hh_emi_in!L21/RES_hh_num_in!L21)</f>
        <v>270.10373680426602</v>
      </c>
      <c r="M21" s="95">
        <f>IF(RES_hh_emi_in!M21=0,0,1000000*RES_hh_emi_in!M21/RES_hh_num_in!M21)</f>
        <v>0</v>
      </c>
      <c r="N21" s="95">
        <f>IF(RES_hh_emi_in!N21=0,0,1000000*RES_hh_emi_in!N21/RES_hh_num_in!N21)</f>
        <v>259.635027960147</v>
      </c>
      <c r="O21" s="95">
        <f>IF(RES_hh_emi_in!O21=0,0,1000000*RES_hh_emi_in!O21/RES_hh_num_in!O21)</f>
        <v>0</v>
      </c>
      <c r="P21" s="95">
        <f>IF(RES_hh_emi_in!P21=0,0,1000000*RES_hh_emi_in!P21/RES_hh_num_in!P21)</f>
        <v>152.94466591966292</v>
      </c>
      <c r="Q21" s="95">
        <f>IF(RES_hh_emi_in!Q21=0,0,1000000*RES_hh_emi_in!Q21/RES_hh_num_in!Q21)</f>
        <v>0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54.714384173566025</v>
      </c>
      <c r="D27" s="96">
        <f>IF(RES_hh_emi_in!D27=0,0,1000000*RES_hh_emi_in!D27/RES_hh_num_in!D27)</f>
        <v>96.443014092319132</v>
      </c>
      <c r="E27" s="96">
        <f>IF(RES_hh_emi_in!E27=0,0,1000000*RES_hh_emi_in!E27/RES_hh_num_in!E27)</f>
        <v>84.120683164313903</v>
      </c>
      <c r="F27" s="96">
        <f>IF(RES_hh_emi_in!F27=0,0,1000000*RES_hh_emi_in!F27/RES_hh_num_in!F27)</f>
        <v>52.541184282617905</v>
      </c>
      <c r="G27" s="96">
        <f>IF(RES_hh_emi_in!G27=0,0,1000000*RES_hh_emi_in!G27/RES_hh_num_in!G27)</f>
        <v>60.486765368143182</v>
      </c>
      <c r="H27" s="96">
        <f>IF(RES_hh_emi_in!H27=0,0,1000000*RES_hh_emi_in!H27/RES_hh_num_in!H27)</f>
        <v>92.611958101338658</v>
      </c>
      <c r="I27" s="96">
        <f>IF(RES_hh_emi_in!I27=0,0,1000000*RES_hh_emi_in!I27/RES_hh_num_in!I27)</f>
        <v>100.71100018056845</v>
      </c>
      <c r="J27" s="96">
        <f>IF(RES_hh_emi_in!J27=0,0,1000000*RES_hh_emi_in!J27/RES_hh_num_in!J27)</f>
        <v>82.282776297935712</v>
      </c>
      <c r="K27" s="96">
        <f>IF(RES_hh_emi_in!K27=0,0,1000000*RES_hh_emi_in!K27/RES_hh_num_in!K27)</f>
        <v>60.113524081660543</v>
      </c>
      <c r="L27" s="96">
        <f>IF(RES_hh_emi_in!L27=0,0,1000000*RES_hh_emi_in!L27/RES_hh_num_in!L27)</f>
        <v>115.19124706707517</v>
      </c>
      <c r="M27" s="96">
        <f>IF(RES_hh_emi_in!M27=0,0,1000000*RES_hh_emi_in!M27/RES_hh_num_in!M27)</f>
        <v>0.24100367796497529</v>
      </c>
      <c r="N27" s="96">
        <f>IF(RES_hh_emi_in!N27=0,0,1000000*RES_hh_emi_in!N27/RES_hh_num_in!N27)</f>
        <v>93.117940989714171</v>
      </c>
      <c r="O27" s="96">
        <f>IF(RES_hh_emi_in!O27=0,0,1000000*RES_hh_emi_in!O27/RES_hh_num_in!O27)</f>
        <v>3.7666610803381704</v>
      </c>
      <c r="P27" s="96">
        <f>IF(RES_hh_emi_in!P27=0,0,1000000*RES_hh_emi_in!P27/RES_hh_num_in!P27)</f>
        <v>25.015049512107005</v>
      </c>
      <c r="Q27" s="96">
        <f>IF(RES_hh_emi_in!Q27=0,0,1000000*RES_hh_emi_in!Q27/RES_hh_num_in!Q27)</f>
        <v>0.75294579177990584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603.80575805872888</v>
      </c>
      <c r="D28" s="95">
        <f>IF(RES_hh_emi_in!D28=0,0,1000000*RES_hh_emi_in!D28/RES_hh_num_in!D28)</f>
        <v>621.26800257462685</v>
      </c>
      <c r="E28" s="95">
        <f>IF(RES_hh_emi_in!E28=0,0,1000000*RES_hh_emi_in!E28/RES_hh_num_in!E28)</f>
        <v>541.52114089914244</v>
      </c>
      <c r="F28" s="95">
        <f>IF(RES_hh_emi_in!F28=0,0,1000000*RES_hh_emi_in!F28/RES_hh_num_in!F28)</f>
        <v>621.98604209842676</v>
      </c>
      <c r="G28" s="95">
        <f>IF(RES_hh_emi_in!G28=0,0,1000000*RES_hh_emi_in!G28/RES_hh_num_in!G28)</f>
        <v>651.94146107120014</v>
      </c>
      <c r="H28" s="95">
        <f>IF(RES_hh_emi_in!H28=0,0,1000000*RES_hh_emi_in!H28/RES_hh_num_in!H28)</f>
        <v>598.82059062981386</v>
      </c>
      <c r="I28" s="95">
        <f>IF(RES_hh_emi_in!I28=0,0,1000000*RES_hh_emi_in!I28/RES_hh_num_in!I28)</f>
        <v>604.36774987815318</v>
      </c>
      <c r="J28" s="95">
        <f>IF(RES_hh_emi_in!J28=0,0,1000000*RES_hh_emi_in!J28/RES_hh_num_in!J28)</f>
        <v>634.43462020674167</v>
      </c>
      <c r="K28" s="95">
        <f>IF(RES_hh_emi_in!K28=0,0,1000000*RES_hh_emi_in!K28/RES_hh_num_in!K28)</f>
        <v>645.5095213239407</v>
      </c>
      <c r="L28" s="95">
        <f>IF(RES_hh_emi_in!L28=0,0,1000000*RES_hh_emi_in!L28/RES_hh_num_in!L28)</f>
        <v>0</v>
      </c>
      <c r="M28" s="95">
        <f>IF(RES_hh_emi_in!M28=0,0,1000000*RES_hh_emi_in!M28/RES_hh_num_in!M28)</f>
        <v>646.13875580288834</v>
      </c>
      <c r="N28" s="95">
        <f>IF(RES_hh_emi_in!N28=0,0,1000000*RES_hh_emi_in!N28/RES_hh_num_in!N28)</f>
        <v>643.84612384887964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0</v>
      </c>
      <c r="D29" s="95">
        <f>IF(RES_hh_emi_in!D29=0,0,1000000*RES_hh_emi_in!D29/RES_hh_num_in!D29)</f>
        <v>305.18826690233908</v>
      </c>
      <c r="E29" s="95">
        <f>IF(RES_hh_emi_in!E29=0,0,1000000*RES_hh_emi_in!E29/RES_hh_num_in!E29)</f>
        <v>0</v>
      </c>
      <c r="F29" s="95">
        <f>IF(RES_hh_emi_in!F29=0,0,1000000*RES_hh_emi_in!F29/RES_hh_num_in!F29)</f>
        <v>305.95225388598925</v>
      </c>
      <c r="G29" s="95">
        <f>IF(RES_hh_emi_in!G29=0,0,1000000*RES_hh_emi_in!G29/RES_hh_num_in!G29)</f>
        <v>306.75253917614407</v>
      </c>
      <c r="H29" s="95">
        <f>IF(RES_hh_emi_in!H29=0,0,1000000*RES_hh_emi_in!H29/RES_hh_num_in!H29)</f>
        <v>0</v>
      </c>
      <c r="I29" s="95">
        <f>IF(RES_hh_emi_in!I29=0,0,1000000*RES_hh_emi_in!I29/RES_hh_num_in!I29)</f>
        <v>310.38347883687408</v>
      </c>
      <c r="J29" s="95">
        <f>IF(RES_hh_emi_in!J29=0,0,1000000*RES_hh_emi_in!J29/RES_hh_num_in!J29)</f>
        <v>331.12696766836183</v>
      </c>
      <c r="K29" s="95">
        <f>IF(RES_hh_emi_in!K29=0,0,1000000*RES_hh_emi_in!K29/RES_hh_num_in!K29)</f>
        <v>0</v>
      </c>
      <c r="L29" s="95">
        <f>IF(RES_hh_emi_in!L29=0,0,1000000*RES_hh_emi_in!L29/RES_hh_num_in!L29)</f>
        <v>0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322.49462644466388</v>
      </c>
      <c r="P29" s="95">
        <f>IF(RES_hh_emi_in!P29=0,0,1000000*RES_hh_emi_in!P29/RES_hh_num_in!P29)</f>
        <v>0</v>
      </c>
      <c r="Q29" s="95">
        <f>IF(RES_hh_emi_in!Q29=0,0,1000000*RES_hh_emi_in!Q29/RES_hh_num_in!Q29)</f>
        <v>315.28954053239084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248.23415672953095</v>
      </c>
      <c r="D30" s="95">
        <f>IF(RES_hh_emi_in!D30=0,0,1000000*RES_hh_emi_in!D30/RES_hh_num_in!D30)</f>
        <v>252.06054800866153</v>
      </c>
      <c r="E30" s="95">
        <f>IF(RES_hh_emi_in!E30=0,0,1000000*RES_hh_emi_in!E30/RES_hh_num_in!E30)</f>
        <v>257.0200509101885</v>
      </c>
      <c r="F30" s="95">
        <f>IF(RES_hh_emi_in!F30=0,0,1000000*RES_hh_emi_in!F30/RES_hh_num_in!F30)</f>
        <v>254.8106586421971</v>
      </c>
      <c r="G30" s="95">
        <f>IF(RES_hh_emi_in!G30=0,0,1000000*RES_hh_emi_in!G30/RES_hh_num_in!G30)</f>
        <v>255.12163061499706</v>
      </c>
      <c r="H30" s="95">
        <f>IF(RES_hh_emi_in!H30=0,0,1000000*RES_hh_emi_in!H30/RES_hh_num_in!H30)</f>
        <v>258.66555092310267</v>
      </c>
      <c r="I30" s="95">
        <f>IF(RES_hh_emi_in!I30=0,0,1000000*RES_hh_emi_in!I30/RES_hh_num_in!I30)</f>
        <v>260.08351545548334</v>
      </c>
      <c r="J30" s="95">
        <f>IF(RES_hh_emi_in!J30=0,0,1000000*RES_hh_emi_in!J30/RES_hh_num_in!J30)</f>
        <v>259.6553429557714</v>
      </c>
      <c r="K30" s="95">
        <f>IF(RES_hh_emi_in!K30=0,0,1000000*RES_hh_emi_in!K30/RES_hh_num_in!K30)</f>
        <v>263.25014169871127</v>
      </c>
      <c r="L30" s="95">
        <f>IF(RES_hh_emi_in!L30=0,0,1000000*RES_hh_emi_in!L30/RES_hh_num_in!L30)</f>
        <v>261.83400379121377</v>
      </c>
      <c r="M30" s="95">
        <f>IF(RES_hh_emi_in!M30=0,0,1000000*RES_hh_emi_in!M30/RES_hh_num_in!M30)</f>
        <v>0</v>
      </c>
      <c r="N30" s="95">
        <f>IF(RES_hh_emi_in!N30=0,0,1000000*RES_hh_emi_in!N30/RES_hh_num_in!N30)</f>
        <v>269.1255770360649</v>
      </c>
      <c r="O30" s="95">
        <f>IF(RES_hh_emi_in!O30=0,0,1000000*RES_hh_emi_in!O30/RES_hh_num_in!O30)</f>
        <v>0</v>
      </c>
      <c r="P30" s="95">
        <f>IF(RES_hh_emi_in!P30=0,0,1000000*RES_hh_emi_in!P30/RES_hh_num_in!P30)</f>
        <v>262.25524737204074</v>
      </c>
      <c r="Q30" s="95">
        <f>IF(RES_hh_emi_in!Q30=0,0,1000000*RES_hh_emi_in!Q30/RES_hh_num_in!Q30)</f>
        <v>0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75.290243308715134</v>
      </c>
      <c r="D3" s="100">
        <f>IF(RES_hh_fech_in!D3=0,0,RES_hh_fech_in!D3/RES_summary!D$21)</f>
        <v>77.143945088954013</v>
      </c>
      <c r="E3" s="100">
        <f>IF(RES_hh_fech_in!E3=0,0,RES_hh_fech_in!E3/RES_summary!E$21)</f>
        <v>77.965953734135311</v>
      </c>
      <c r="F3" s="100">
        <f>IF(RES_hh_fech_in!F3=0,0,RES_hh_fech_in!F3/RES_summary!F$21)</f>
        <v>80.439862571472673</v>
      </c>
      <c r="G3" s="100">
        <f>IF(RES_hh_fech_in!G3=0,0,RES_hh_fech_in!G3/RES_summary!G$21)</f>
        <v>80.784274937509338</v>
      </c>
      <c r="H3" s="100">
        <f>IF(RES_hh_fech_in!H3=0,0,RES_hh_fech_in!H3/RES_summary!H$21)</f>
        <v>82.805346215562352</v>
      </c>
      <c r="I3" s="100">
        <f>IF(RES_hh_fech_in!I3=0,0,RES_hh_fech_in!I3/RES_summary!I$21)</f>
        <v>80.021476789759035</v>
      </c>
      <c r="J3" s="100">
        <f>IF(RES_hh_fech_in!J3=0,0,RES_hh_fech_in!J3/RES_summary!J$21)</f>
        <v>76.820398994036694</v>
      </c>
      <c r="K3" s="100">
        <f>IF(RES_hh_fech_in!K3=0,0,RES_hh_fech_in!K3/RES_summary!K$21)</f>
        <v>78.718188843433154</v>
      </c>
      <c r="L3" s="100">
        <f>IF(RES_hh_fech_in!L3=0,0,RES_hh_fech_in!L3/RES_summary!L$21)</f>
        <v>76.945255324689981</v>
      </c>
      <c r="M3" s="100">
        <f>IF(RES_hh_fech_in!M3=0,0,RES_hh_fech_in!M3/RES_summary!M$21)</f>
        <v>68.586260042881449</v>
      </c>
      <c r="N3" s="100">
        <f>IF(RES_hh_fech_in!N3=0,0,RES_hh_fech_in!N3/RES_summary!N$21)</f>
        <v>68.075910476130716</v>
      </c>
      <c r="O3" s="100">
        <f>IF(RES_hh_fech_in!O3=0,0,RES_hh_fech_in!O3/RES_summary!O$21)</f>
        <v>61.483388535526466</v>
      </c>
      <c r="P3" s="100">
        <f>IF(RES_hh_fech_in!P3=0,0,RES_hh_fech_in!P3/RES_summary!P$21)</f>
        <v>59.96492212205154</v>
      </c>
      <c r="Q3" s="100">
        <f>IF(RES_hh_fech_in!Q3=0,0,RES_hh_fech_in!Q3/RES_summary!Q$21)</f>
        <v>57.077189602360598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44.158030201810355</v>
      </c>
      <c r="D4" s="96">
        <f>IF(RES_hh_fech_in!D4=0,0,RES_hh_fech_in!D4/RES_summary!D$21)</f>
        <v>45.966138382846054</v>
      </c>
      <c r="E4" s="96">
        <f>IF(RES_hh_fech_in!E4=0,0,RES_hh_fech_in!E4/RES_summary!E$21)</f>
        <v>47.926129223479819</v>
      </c>
      <c r="F4" s="96">
        <f>IF(RES_hh_fech_in!F4=0,0,RES_hh_fech_in!F4/RES_summary!F$21)</f>
        <v>50.584758124003464</v>
      </c>
      <c r="G4" s="96">
        <f>IF(RES_hh_fech_in!G4=0,0,RES_hh_fech_in!G4/RES_summary!G$21)</f>
        <v>51.61648732000711</v>
      </c>
      <c r="H4" s="96">
        <f>IF(RES_hh_fech_in!H4=0,0,RES_hh_fech_in!H4/RES_summary!H$21)</f>
        <v>52.278813649429885</v>
      </c>
      <c r="I4" s="96">
        <f>IF(RES_hh_fech_in!I4=0,0,RES_hh_fech_in!I4/RES_summary!I$21)</f>
        <v>50.532952077319322</v>
      </c>
      <c r="J4" s="96">
        <f>IF(RES_hh_fech_in!J4=0,0,RES_hh_fech_in!J4/RES_summary!J$21)</f>
        <v>48.53563369407378</v>
      </c>
      <c r="K4" s="96">
        <f>IF(RES_hh_fech_in!K4=0,0,RES_hh_fech_in!K4/RES_summary!K$21)</f>
        <v>50.492560740986669</v>
      </c>
      <c r="L4" s="96">
        <f>IF(RES_hh_fech_in!L4=0,0,RES_hh_fech_in!L4/RES_summary!L$21)</f>
        <v>48.512938635838715</v>
      </c>
      <c r="M4" s="96">
        <f>IF(RES_hh_fech_in!M4=0,0,RES_hh_fech_in!M4/RES_summary!M$21)</f>
        <v>42.717494159060458</v>
      </c>
      <c r="N4" s="96">
        <f>IF(RES_hh_fech_in!N4=0,0,RES_hh_fech_in!N4/RES_summary!N$21)</f>
        <v>41.353193160954717</v>
      </c>
      <c r="O4" s="96">
        <f>IF(RES_hh_fech_in!O4=0,0,RES_hh_fech_in!O4/RES_summary!O$21)</f>
        <v>37.372979242600287</v>
      </c>
      <c r="P4" s="96">
        <f>IF(RES_hh_fech_in!P4=0,0,RES_hh_fech_in!P4/RES_summary!P$21)</f>
        <v>35.074808588686132</v>
      </c>
      <c r="Q4" s="96">
        <f>IF(RES_hh_fech_in!Q4=0,0,RES_hh_fech_in!Q4/RES_summary!Q$21)</f>
        <v>34.154677944783799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58.085816086419648</v>
      </c>
      <c r="D5" s="95">
        <f>IF(RES_hh_fech_in!D5=0,0,RES_hh_fech_in!D5/RES_summary!D$21)</f>
        <v>61.207083097064405</v>
      </c>
      <c r="E5" s="95">
        <f>IF(RES_hh_fech_in!E5=0,0,RES_hh_fech_in!E5/RES_summary!E$21)</f>
        <v>55.136061140250462</v>
      </c>
      <c r="F5" s="95">
        <f>IF(RES_hh_fech_in!F5=0,0,RES_hh_fech_in!F5/RES_summary!F$21)</f>
        <v>65.124946660566266</v>
      </c>
      <c r="G5" s="95">
        <f>IF(RES_hh_fech_in!G5=0,0,RES_hh_fech_in!G5/RES_summary!G$21)</f>
        <v>66.464858955718327</v>
      </c>
      <c r="H5" s="95">
        <f>IF(RES_hh_fech_in!H5=0,0,RES_hh_fech_in!H5/RES_summary!H$21)</f>
        <v>66.671290924170279</v>
      </c>
      <c r="I5" s="95">
        <f>IF(RES_hh_fech_in!I5=0,0,RES_hh_fech_in!I5/RES_summary!I$21)</f>
        <v>57.189707357389381</v>
      </c>
      <c r="J5" s="95">
        <f>IF(RES_hh_fech_in!J5=0,0,RES_hh_fech_in!J5/RES_summary!J$21)</f>
        <v>55.76610180709195</v>
      </c>
      <c r="K5" s="95">
        <f>IF(RES_hh_fech_in!K5=0,0,RES_hh_fech_in!K5/RES_summary!K$21)</f>
        <v>55.856138162080363</v>
      </c>
      <c r="L5" s="95">
        <f>IF(RES_hh_fech_in!L5=0,0,RES_hh_fech_in!L5/RES_summary!L$21)</f>
        <v>0</v>
      </c>
      <c r="M5" s="95">
        <f>IF(RES_hh_fech_in!M5=0,0,RES_hh_fech_in!M5/RES_summary!M$21)</f>
        <v>49.065208081636882</v>
      </c>
      <c r="N5" s="95">
        <f>IF(RES_hh_fech_in!N5=0,0,RES_hh_fech_in!N5/RES_summary!N$21)</f>
        <v>45.795501055866119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43.466245142369537</v>
      </c>
      <c r="D6" s="95">
        <f>IF(RES_hh_fech_in!D6=0,0,RES_hh_fech_in!D6/RES_summary!D$21)</f>
        <v>44.448754564494422</v>
      </c>
      <c r="E6" s="95">
        <f>IF(RES_hh_fech_in!E6=0,0,RES_hh_fech_in!E6/RES_summary!E$21)</f>
        <v>0</v>
      </c>
      <c r="F6" s="95">
        <f>IF(RES_hh_fech_in!F6=0,0,RES_hh_fech_in!F6/RES_summary!F$21)</f>
        <v>50.18897497818655</v>
      </c>
      <c r="G6" s="95">
        <f>IF(RES_hh_fech_in!G6=0,0,RES_hh_fech_in!G6/RES_summary!G$21)</f>
        <v>50.887617215202447</v>
      </c>
      <c r="H6" s="95">
        <f>IF(RES_hh_fech_in!H6=0,0,RES_hh_fech_in!H6/RES_summary!H$21)</f>
        <v>50.681635079441399</v>
      </c>
      <c r="I6" s="95">
        <f>IF(RES_hh_fech_in!I6=0,0,RES_hh_fech_in!I6/RES_summary!I$21)</f>
        <v>49.162250723846938</v>
      </c>
      <c r="J6" s="95">
        <f>IF(RES_hh_fech_in!J6=0,0,RES_hh_fech_in!J6/RES_summary!J$21)</f>
        <v>46.427524442788886</v>
      </c>
      <c r="K6" s="95">
        <f>IF(RES_hh_fech_in!K6=0,0,RES_hh_fech_in!K6/RES_summary!K$21)</f>
        <v>46.959990017282266</v>
      </c>
      <c r="L6" s="95">
        <f>IF(RES_hh_fech_in!L6=0,0,RES_hh_fech_in!L6/RES_summary!L$21)</f>
        <v>48.186983792648086</v>
      </c>
      <c r="M6" s="95">
        <f>IF(RES_hh_fech_in!M6=0,0,RES_hh_fech_in!M6/RES_summary!M$21)</f>
        <v>39.102481909886819</v>
      </c>
      <c r="N6" s="95">
        <f>IF(RES_hh_fech_in!N6=0,0,RES_hh_fech_in!N6/RES_summary!N$21)</f>
        <v>39.269718445262868</v>
      </c>
      <c r="O6" s="95">
        <f>IF(RES_hh_fech_in!O6=0,0,RES_hh_fech_in!O6/RES_summary!O$21)</f>
        <v>36.425338734243901</v>
      </c>
      <c r="P6" s="95">
        <f>IF(RES_hh_fech_in!P6=0,0,RES_hh_fech_in!P6/RES_summary!P$21)</f>
        <v>35.432425602736359</v>
      </c>
      <c r="Q6" s="95">
        <f>IF(RES_hh_fech_in!Q6=0,0,RES_hh_fech_in!Q6/RES_summary!Q$21)</f>
        <v>35.720642061761737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44.63441282639819</v>
      </c>
      <c r="D7" s="95">
        <f>IF(RES_hh_fech_in!D7=0,0,RES_hh_fech_in!D7/RES_summary!D$21)</f>
        <v>44.090939510788701</v>
      </c>
      <c r="E7" s="95">
        <f>IF(RES_hh_fech_in!E7=0,0,RES_hh_fech_in!E7/RES_summary!E$21)</f>
        <v>49.749138858309685</v>
      </c>
      <c r="F7" s="95">
        <f>IF(RES_hh_fech_in!F7=0,0,RES_hh_fech_in!F7/RES_summary!F$21)</f>
        <v>56.029318352197379</v>
      </c>
      <c r="G7" s="95">
        <f>IF(RES_hh_fech_in!G7=0,0,RES_hh_fech_in!G7/RES_summary!G$21)</f>
        <v>54.438953965589917</v>
      </c>
      <c r="H7" s="95">
        <f>IF(RES_hh_fech_in!H7=0,0,RES_hh_fech_in!H7/RES_summary!H$21)</f>
        <v>0</v>
      </c>
      <c r="I7" s="95">
        <f>IF(RES_hh_fech_in!I7=0,0,RES_hh_fech_in!I7/RES_summary!I$21)</f>
        <v>50.304295742946053</v>
      </c>
      <c r="J7" s="95">
        <f>IF(RES_hh_fech_in!J7=0,0,RES_hh_fech_in!J7/RES_summary!J$21)</f>
        <v>46.8540429813835</v>
      </c>
      <c r="K7" s="95">
        <f>IF(RES_hh_fech_in!K7=0,0,RES_hh_fech_in!K7/RES_summary!K$21)</f>
        <v>47.52814084679045</v>
      </c>
      <c r="L7" s="95">
        <f>IF(RES_hh_fech_in!L7=0,0,RES_hh_fech_in!L7/RES_summary!L$21)</f>
        <v>50.999466153121254</v>
      </c>
      <c r="M7" s="95">
        <f>IF(RES_hh_fech_in!M7=0,0,RES_hh_fech_in!M7/RES_summary!M$21)</f>
        <v>41.591530819413769</v>
      </c>
      <c r="N7" s="95">
        <f>IF(RES_hh_fech_in!N7=0,0,RES_hh_fech_in!N7/RES_summary!N$21)</f>
        <v>40.302658048773097</v>
      </c>
      <c r="O7" s="95">
        <f>IF(RES_hh_fech_in!O7=0,0,RES_hh_fech_in!O7/RES_summary!O$21)</f>
        <v>37.22408401288984</v>
      </c>
      <c r="P7" s="95">
        <f>IF(RES_hh_fech_in!P7=0,0,RES_hh_fech_in!P7/RES_summary!P$21)</f>
        <v>35.824541364278616</v>
      </c>
      <c r="Q7" s="95">
        <f>IF(RES_hh_fech_in!Q7=0,0,RES_hh_fech_in!Q7/RES_summary!Q$21)</f>
        <v>36.373714818210651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42.749824939473534</v>
      </c>
      <c r="D8" s="95">
        <f>IF(RES_hh_fech_in!D8=0,0,RES_hh_fech_in!D8/RES_summary!D$21)</f>
        <v>45.479617174357408</v>
      </c>
      <c r="E8" s="95">
        <f>IF(RES_hh_fech_in!E8=0,0,RES_hh_fech_in!E8/RES_summary!E$21)</f>
        <v>48.863294214035939</v>
      </c>
      <c r="F8" s="95">
        <f>IF(RES_hh_fech_in!F8=0,0,RES_hh_fech_in!F8/RES_summary!F$21)</f>
        <v>47.793630316052706</v>
      </c>
      <c r="G8" s="95">
        <f>IF(RES_hh_fech_in!G8=0,0,RES_hh_fech_in!G8/RES_summary!G$21)</f>
        <v>49.566603695771541</v>
      </c>
      <c r="H8" s="95">
        <f>IF(RES_hh_fech_in!H8=0,0,RES_hh_fech_in!H8/RES_summary!H$21)</f>
        <v>50.909437497268549</v>
      </c>
      <c r="I8" s="95">
        <f>IF(RES_hh_fech_in!I8=0,0,RES_hh_fech_in!I8/RES_summary!I$21)</f>
        <v>49.532648973704553</v>
      </c>
      <c r="J8" s="95">
        <f>IF(RES_hh_fech_in!J8=0,0,RES_hh_fech_in!J8/RES_summary!J$21)</f>
        <v>44.379451415755113</v>
      </c>
      <c r="K8" s="95">
        <f>IF(RES_hh_fech_in!K8=0,0,RES_hh_fech_in!K8/RES_summary!K$21)</f>
        <v>44.132847317685304</v>
      </c>
      <c r="L8" s="95">
        <f>IF(RES_hh_fech_in!L8=0,0,RES_hh_fech_in!L8/RES_summary!L$21)</f>
        <v>49.422508680463615</v>
      </c>
      <c r="M8" s="95">
        <f>IF(RES_hh_fech_in!M8=0,0,RES_hh_fech_in!M8/RES_summary!M$21)</f>
        <v>0</v>
      </c>
      <c r="N8" s="95">
        <f>IF(RES_hh_fech_in!N8=0,0,RES_hh_fech_in!N8/RES_summary!N$21)</f>
        <v>37.249556666106145</v>
      </c>
      <c r="O8" s="95">
        <f>IF(RES_hh_fech_in!O8=0,0,RES_hh_fech_in!O8/RES_summary!O$21)</f>
        <v>0</v>
      </c>
      <c r="P8" s="95">
        <f>IF(RES_hh_fech_in!P8=0,0,RES_hh_fech_in!P8/RES_summary!P$21)</f>
        <v>33.103016730715844</v>
      </c>
      <c r="Q8" s="95">
        <f>IF(RES_hh_fech_in!Q8=0,0,RES_hh_fech_in!Q8/RES_summary!Q$21)</f>
        <v>0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53.749914860516583</v>
      </c>
      <c r="D9" s="95">
        <f>IF(RES_hh_fech_in!D9=0,0,RES_hh_fech_in!D9/RES_summary!D$21)</f>
        <v>55.598755552377057</v>
      </c>
      <c r="E9" s="95">
        <f>IF(RES_hh_fech_in!E9=0,0,RES_hh_fech_in!E9/RES_summary!E$21)</f>
        <v>0</v>
      </c>
      <c r="F9" s="95">
        <f>IF(RES_hh_fech_in!F9=0,0,RES_hh_fech_in!F9/RES_summary!F$21)</f>
        <v>64.293312828579474</v>
      </c>
      <c r="G9" s="95">
        <f>IF(RES_hh_fech_in!G9=0,0,RES_hh_fech_in!G9/RES_summary!G$21)</f>
        <v>66.327135515754208</v>
      </c>
      <c r="H9" s="95">
        <f>IF(RES_hh_fech_in!H9=0,0,RES_hh_fech_in!H9/RES_summary!H$21)</f>
        <v>64.898924563435742</v>
      </c>
      <c r="I9" s="95">
        <f>IF(RES_hh_fech_in!I9=0,0,RES_hh_fech_in!I9/RES_summary!I$21)</f>
        <v>61.809752419913309</v>
      </c>
      <c r="J9" s="95">
        <f>IF(RES_hh_fech_in!J9=0,0,RES_hh_fech_in!J9/RES_summary!J$21)</f>
        <v>56.618223975266602</v>
      </c>
      <c r="K9" s="95">
        <f>IF(RES_hh_fech_in!K9=0,0,RES_hh_fech_in!K9/RES_summary!K$21)</f>
        <v>59.663779691436943</v>
      </c>
      <c r="L9" s="95">
        <f>IF(RES_hh_fech_in!L9=0,0,RES_hh_fech_in!L9/RES_summary!L$21)</f>
        <v>59.928168809227635</v>
      </c>
      <c r="M9" s="95">
        <f>IF(RES_hh_fech_in!M9=0,0,RES_hh_fech_in!M9/RES_summary!M$21)</f>
        <v>50.079753708077035</v>
      </c>
      <c r="N9" s="95">
        <f>IF(RES_hh_fech_in!N9=0,0,RES_hh_fech_in!N9/RES_summary!N$21)</f>
        <v>47.738145397809042</v>
      </c>
      <c r="O9" s="95">
        <f>IF(RES_hh_fech_in!O9=0,0,RES_hh_fech_in!O9/RES_summary!O$21)</f>
        <v>43.6171443068828</v>
      </c>
      <c r="P9" s="95">
        <f>IF(RES_hh_fech_in!P9=0,0,RES_hh_fech_in!P9/RES_summary!P$21)</f>
        <v>41.578279933145517</v>
      </c>
      <c r="Q9" s="95">
        <f>IF(RES_hh_fech_in!Q9=0,0,RES_hh_fech_in!Q9/RES_summary!Q$21)</f>
        <v>42.132639732347414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45.088396900594795</v>
      </c>
      <c r="H10" s="95">
        <f>IF(RES_hh_fech_in!H10=0,0,RES_hh_fech_in!H10/RES_summary!H$21)</f>
        <v>44.287204944992077</v>
      </c>
      <c r="I10" s="95">
        <f>IF(RES_hh_fech_in!I10=0,0,RES_hh_fech_in!I10/RES_summary!I$21)</f>
        <v>42.245978042597542</v>
      </c>
      <c r="J10" s="95">
        <f>IF(RES_hh_fech_in!J10=0,0,RES_hh_fech_in!J10/RES_summary!J$21)</f>
        <v>38.318216747886609</v>
      </c>
      <c r="K10" s="95">
        <f>IF(RES_hh_fech_in!K10=0,0,RES_hh_fech_in!K10/RES_summary!K$21)</f>
        <v>38.709957894096569</v>
      </c>
      <c r="L10" s="95">
        <f>IF(RES_hh_fech_in!L10=0,0,RES_hh_fech_in!L10/RES_summary!L$21)</f>
        <v>40.926061332220016</v>
      </c>
      <c r="M10" s="95">
        <f>IF(RES_hh_fech_in!M10=0,0,RES_hh_fech_in!M10/RES_summary!M$21)</f>
        <v>33.330521029154212</v>
      </c>
      <c r="N10" s="95">
        <f>IF(RES_hh_fech_in!N10=0,0,RES_hh_fech_in!N10/RES_summary!N$21)</f>
        <v>31.939784780719592</v>
      </c>
      <c r="O10" s="95">
        <f>IF(RES_hh_fech_in!O10=0,0,RES_hh_fech_in!O10/RES_summary!O$21)</f>
        <v>29.34893336616199</v>
      </c>
      <c r="P10" s="95">
        <f>IF(RES_hh_fech_in!P10=0,0,RES_hh_fech_in!P10/RES_summary!P$21)</f>
        <v>27.953762106135137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0</v>
      </c>
      <c r="D11" s="95">
        <f>IF(RES_hh_fech_in!D11=0,0,RES_hh_fech_in!D11/RES_summary!D$21)</f>
        <v>0</v>
      </c>
      <c r="E11" s="95">
        <f>IF(RES_hh_fech_in!E11=0,0,RES_hh_fech_in!E11/RES_summary!E$21)</f>
        <v>0</v>
      </c>
      <c r="F11" s="95">
        <f>IF(RES_hh_fech_in!F11=0,0,RES_hh_fech_in!F11/RES_summary!F$21)</f>
        <v>0</v>
      </c>
      <c r="G11" s="95">
        <f>IF(RES_hh_fech_in!G11=0,0,RES_hh_fech_in!G11/RES_summary!G$21)</f>
        <v>0</v>
      </c>
      <c r="H11" s="95">
        <f>IF(RES_hh_fech_in!H11=0,0,RES_hh_fech_in!H11/RES_summary!H$21)</f>
        <v>0</v>
      </c>
      <c r="I11" s="95">
        <f>IF(RES_hh_fech_in!I11=0,0,RES_hh_fech_in!I11/RES_summary!I$21)</f>
        <v>0</v>
      </c>
      <c r="J11" s="95">
        <f>IF(RES_hh_fech_in!J11=0,0,RES_hh_fech_in!J11/RES_summary!J$21)</f>
        <v>0</v>
      </c>
      <c r="K11" s="95">
        <f>IF(RES_hh_fech_in!K11=0,0,RES_hh_fech_in!K11/RES_summary!K$21)</f>
        <v>0</v>
      </c>
      <c r="L11" s="95">
        <f>IF(RES_hh_fech_in!L11=0,0,RES_hh_fech_in!L11/RES_summary!L$21)</f>
        <v>0</v>
      </c>
      <c r="M11" s="95">
        <f>IF(RES_hh_fech_in!M11=0,0,RES_hh_fech_in!M11/RES_summary!M$21)</f>
        <v>0</v>
      </c>
      <c r="N11" s="95">
        <f>IF(RES_hh_fech_in!N11=0,0,RES_hh_fech_in!N11/RES_summary!N$21)</f>
        <v>0</v>
      </c>
      <c r="O11" s="95">
        <f>IF(RES_hh_fech_in!O11=0,0,RES_hh_fech_in!O11/RES_summary!O$21)</f>
        <v>0</v>
      </c>
      <c r="P11" s="95">
        <f>IF(RES_hh_fech_in!P11=0,0,RES_hh_fech_in!P11/RES_summary!P$21)</f>
        <v>0</v>
      </c>
      <c r="Q11" s="95">
        <f>IF(RES_hh_fech_in!Q11=0,0,RES_hh_fech_in!Q11/RES_summary!Q$21)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26.794487056614777</v>
      </c>
      <c r="D12" s="95">
        <f>IF(RES_hh_fech_in!D12=0,0,RES_hh_fech_in!D12/RES_summary!D$21)</f>
        <v>25.984992999881381</v>
      </c>
      <c r="E12" s="95">
        <f>IF(RES_hh_fech_in!E12=0,0,RES_hh_fech_in!E12/RES_summary!E$21)</f>
        <v>27.544881781893508</v>
      </c>
      <c r="F12" s="95">
        <f>IF(RES_hh_fech_in!F12=0,0,RES_hh_fech_in!F12/RES_summary!F$21)</f>
        <v>27.597000204947715</v>
      </c>
      <c r="G12" s="95">
        <f>IF(RES_hh_fech_in!G12=0,0,RES_hh_fech_in!G12/RES_summary!G$21)</f>
        <v>26.426321098485943</v>
      </c>
      <c r="H12" s="95">
        <f>IF(RES_hh_fech_in!H12=0,0,RES_hh_fech_in!H12/RES_summary!H$21)</f>
        <v>24.986276404842716</v>
      </c>
      <c r="I12" s="95">
        <f>IF(RES_hh_fech_in!I12=0,0,RES_hh_fech_in!I12/RES_summary!I$21)</f>
        <v>22.226018199809925</v>
      </c>
      <c r="J12" s="95">
        <f>IF(RES_hh_fech_in!J12=0,0,RES_hh_fech_in!J12/RES_summary!J$21)</f>
        <v>19.25686920273332</v>
      </c>
      <c r="K12" s="95">
        <f>IF(RES_hh_fech_in!K12=0,0,RES_hh_fech_in!K12/RES_summary!K$21)</f>
        <v>18.108886174555</v>
      </c>
      <c r="L12" s="95">
        <f>IF(RES_hh_fech_in!L12=0,0,RES_hh_fech_in!L12/RES_summary!L$21)</f>
        <v>17.578517811896791</v>
      </c>
      <c r="M12" s="95">
        <f>IF(RES_hh_fech_in!M12=0,0,RES_hh_fech_in!M12/RES_summary!M$21)</f>
        <v>13.460052207318142</v>
      </c>
      <c r="N12" s="95">
        <f>IF(RES_hh_fech_in!N12=0,0,RES_hh_fech_in!N12/RES_summary!N$21)</f>
        <v>12.337484167920934</v>
      </c>
      <c r="O12" s="95">
        <f>IF(RES_hh_fech_in!O12=0,0,RES_hh_fech_in!O12/RES_summary!O$21)</f>
        <v>10.41716408482967</v>
      </c>
      <c r="P12" s="95">
        <f>IF(RES_hh_fech_in!P12=0,0,RES_hh_fech_in!P12/RES_summary!P$21)</f>
        <v>9.9021968660353039</v>
      </c>
      <c r="Q12" s="95">
        <f>IF(RES_hh_fech_in!Q12=0,0,RES_hh_fech_in!Q12/RES_summary!Q$21)</f>
        <v>10.012603102351576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46.59918258523777</v>
      </c>
      <c r="D13" s="22">
        <f>IF(RES_hh_fech_in!D13=0,0,RES_hh_fech_in!D13/RES_summary!D$21)</f>
        <v>45.062670734714843</v>
      </c>
      <c r="E13" s="22">
        <f>IF(RES_hh_fech_in!E13=0,0,RES_hh_fech_in!E13/RES_summary!E$21)</f>
        <v>46.625582336629918</v>
      </c>
      <c r="F13" s="22">
        <f>IF(RES_hh_fech_in!F13=0,0,RES_hh_fech_in!F13/RES_summary!F$21)</f>
        <v>48.118917927318492</v>
      </c>
      <c r="G13" s="22">
        <f>IF(RES_hh_fech_in!G13=0,0,RES_hh_fech_in!G13/RES_summary!G$21)</f>
        <v>48.917970999159586</v>
      </c>
      <c r="H13" s="22">
        <f>IF(RES_hh_fech_in!H13=0,0,RES_hh_fech_in!H13/RES_summary!H$21)</f>
        <v>51.695397252398834</v>
      </c>
      <c r="I13" s="22">
        <f>IF(RES_hh_fech_in!I13=0,0,RES_hh_fech_in!I13/RES_summary!I$21)</f>
        <v>47.858555129671849</v>
      </c>
      <c r="J13" s="22">
        <f>IF(RES_hh_fech_in!J13=0,0,RES_hh_fech_in!J13/RES_summary!J$21)</f>
        <v>42.854616959351112</v>
      </c>
      <c r="K13" s="22">
        <f>IF(RES_hh_fech_in!K13=0,0,RES_hh_fech_in!K13/RES_summary!K$21)</f>
        <v>40.333356466147954</v>
      </c>
      <c r="L13" s="22">
        <f>IF(RES_hh_fech_in!L13=0,0,RES_hh_fech_in!L13/RES_summary!L$21)</f>
        <v>48.301874229088419</v>
      </c>
      <c r="M13" s="22">
        <f>IF(RES_hh_fech_in!M13=0,0,RES_hh_fech_in!M13/RES_summary!M$21)</f>
        <v>38.557937351586403</v>
      </c>
      <c r="N13" s="22">
        <f>IF(RES_hh_fech_in!N13=0,0,RES_hh_fech_in!N13/RES_summary!N$21)</f>
        <v>37.911371235469943</v>
      </c>
      <c r="O13" s="22">
        <f>IF(RES_hh_fech_in!O13=0,0,RES_hh_fech_in!O13/RES_summary!O$21)</f>
        <v>30.990698074814862</v>
      </c>
      <c r="P13" s="22">
        <f>IF(RES_hh_fech_in!P13=0,0,RES_hh_fech_in!P13/RES_summary!P$21)</f>
        <v>31.857099533710489</v>
      </c>
      <c r="Q13" s="22">
        <f>IF(RES_hh_fech_in!Q13=0,0,RES_hh_fech_in!Q13/RES_summary!Q$21)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1.2562429604704723</v>
      </c>
      <c r="D14" s="98">
        <f>IF(RES_hh_fech_in!D14=0,0,RES_hh_fech_in!D14/RES_summary!D$21)</f>
        <v>0.80414496786604173</v>
      </c>
      <c r="E14" s="98">
        <f>IF(RES_hh_fech_in!E14=0,0,RES_hh_fech_in!E14/RES_summary!E$21)</f>
        <v>0.66713329834655444</v>
      </c>
      <c r="F14" s="98">
        <f>IF(RES_hh_fech_in!F14=0,0,RES_hh_fech_in!F14/RES_summary!F$21)</f>
        <v>0.55808285059473428</v>
      </c>
      <c r="G14" s="98">
        <f>IF(RES_hh_fech_in!G14=0,0,RES_hh_fech_in!G14/RES_summary!G$21)</f>
        <v>0.67993182634611149</v>
      </c>
      <c r="H14" s="98">
        <f>IF(RES_hh_fech_in!H14=0,0,RES_hh_fech_in!H14/RES_summary!H$21)</f>
        <v>1.35627706437994</v>
      </c>
      <c r="I14" s="98">
        <f>IF(RES_hh_fech_in!I14=0,0,RES_hh_fech_in!I14/RES_summary!I$21)</f>
        <v>0.90259931310413954</v>
      </c>
      <c r="J14" s="98">
        <f>IF(RES_hh_fech_in!J14=0,0,RES_hh_fech_in!J14/RES_summary!J$21)</f>
        <v>0.67316339924265634</v>
      </c>
      <c r="K14" s="98">
        <f>IF(RES_hh_fech_in!K14=0,0,RES_hh_fech_in!K14/RES_summary!K$21)</f>
        <v>0.20149308655583417</v>
      </c>
      <c r="L14" s="98">
        <f>IF(RES_hh_fech_in!L14=0,0,RES_hh_fech_in!L14/RES_summary!L$21)</f>
        <v>1.0937566519062885</v>
      </c>
      <c r="M14" s="98">
        <f>IF(RES_hh_fech_in!M14=0,0,RES_hh_fech_in!M14/RES_summary!M$21)</f>
        <v>0.69748631643831882</v>
      </c>
      <c r="N14" s="98">
        <f>IF(RES_hh_fech_in!N14=0,0,RES_hh_fech_in!N14/RES_summary!N$21)</f>
        <v>0.86198599662290987</v>
      </c>
      <c r="O14" s="98">
        <f>IF(RES_hh_fech_in!O14=0,0,RES_hh_fech_in!O14/RES_summary!O$21)</f>
        <v>0.18966686681241737</v>
      </c>
      <c r="P14" s="98">
        <f>IF(RES_hh_fech_in!P14=0,0,RES_hh_fech_in!P14/RES_summary!P$21)</f>
        <v>0.53855696946875842</v>
      </c>
      <c r="Q14" s="98">
        <f>IF(RES_hh_fech_in!Q14=0,0,RES_hh_fech_in!Q14/RES_summary!Q$21)</f>
        <v>0.31540901506573732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1.5042916859975184</v>
      </c>
      <c r="D15" s="96">
        <f>IF(RES_hh_fech_in!D15=0,0,RES_hh_fech_in!D15/RES_summary!D$21)</f>
        <v>1.1176477932158391</v>
      </c>
      <c r="E15" s="96">
        <f>IF(RES_hh_fech_in!E15=0,0,RES_hh_fech_in!E15/RES_summary!E$21)</f>
        <v>0.84149348505032029</v>
      </c>
      <c r="F15" s="96">
        <f>IF(RES_hh_fech_in!F15=0,0,RES_hh_fech_in!F15/RES_summary!F$21)</f>
        <v>1.4588203625313245</v>
      </c>
      <c r="G15" s="96">
        <f>IF(RES_hh_fech_in!G15=0,0,RES_hh_fech_in!G15/RES_summary!G$21)</f>
        <v>1.4666618388122727</v>
      </c>
      <c r="H15" s="96">
        <f>IF(RES_hh_fech_in!H15=0,0,RES_hh_fech_in!H15/RES_summary!H$21)</f>
        <v>1.5228579818689771</v>
      </c>
      <c r="I15" s="96">
        <f>IF(RES_hh_fech_in!I15=0,0,RES_hh_fech_in!I15/RES_summary!I$21)</f>
        <v>1.6558527734177488</v>
      </c>
      <c r="J15" s="96">
        <f>IF(RES_hh_fech_in!J15=0,0,RES_hh_fech_in!J15/RES_summary!J$21)</f>
        <v>1.6784599435520693</v>
      </c>
      <c r="K15" s="96">
        <f>IF(RES_hh_fech_in!K15=0,0,RES_hh_fech_in!K15/RES_summary!K$21)</f>
        <v>2.2066711540720267</v>
      </c>
      <c r="L15" s="96">
        <f>IF(RES_hh_fech_in!L15=0,0,RES_hh_fech_in!L15/RES_summary!L$21)</f>
        <v>1.7785074464981159</v>
      </c>
      <c r="M15" s="96">
        <f>IF(RES_hh_fech_in!M15=0,0,RES_hh_fech_in!M15/RES_summary!M$21)</f>
        <v>0.95776957721823031</v>
      </c>
      <c r="N15" s="96">
        <f>IF(RES_hh_fech_in!N15=0,0,RES_hh_fech_in!N15/RES_summary!N$21)</f>
        <v>1.2955192116227776</v>
      </c>
      <c r="O15" s="96">
        <f>IF(RES_hh_fech_in!O15=0,0,RES_hh_fech_in!O15/RES_summary!O$21)</f>
        <v>0.89050825470415107</v>
      </c>
      <c r="P15" s="96">
        <f>IF(RES_hh_fech_in!P15=0,0,RES_hh_fech_in!P15/RES_summary!P$21)</f>
        <v>2.0408924601707601</v>
      </c>
      <c r="Q15" s="96">
        <f>IF(RES_hh_fech_in!Q15=0,0,RES_hh_fech_in!Q15/RES_summary!Q$21)</f>
        <v>1.1929671463942164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1.5042916859975184</v>
      </c>
      <c r="D16" s="97">
        <f>IF(RES_hh_fech_in!D16=0,0,RES_hh_fech_in!D16/RES_summary!D$21)</f>
        <v>1.1176477932158391</v>
      </c>
      <c r="E16" s="97">
        <f>IF(RES_hh_fech_in!E16=0,0,RES_hh_fech_in!E16/RES_summary!E$21)</f>
        <v>0.84149348505032029</v>
      </c>
      <c r="F16" s="97">
        <f>IF(RES_hh_fech_in!F16=0,0,RES_hh_fech_in!F16/RES_summary!F$21)</f>
        <v>1.4588203625313245</v>
      </c>
      <c r="G16" s="97">
        <f>IF(RES_hh_fech_in!G16=0,0,RES_hh_fech_in!G16/RES_summary!G$21)</f>
        <v>1.4666618388122727</v>
      </c>
      <c r="H16" s="97">
        <f>IF(RES_hh_fech_in!H16=0,0,RES_hh_fech_in!H16/RES_summary!H$21)</f>
        <v>1.5228579818689771</v>
      </c>
      <c r="I16" s="97">
        <f>IF(RES_hh_fech_in!I16=0,0,RES_hh_fech_in!I16/RES_summary!I$21)</f>
        <v>1.6558527734177488</v>
      </c>
      <c r="J16" s="97">
        <f>IF(RES_hh_fech_in!J16=0,0,RES_hh_fech_in!J16/RES_summary!J$21)</f>
        <v>1.6784599435520693</v>
      </c>
      <c r="K16" s="97">
        <f>IF(RES_hh_fech_in!K16=0,0,RES_hh_fech_in!K16/RES_summary!K$21)</f>
        <v>2.2066711540720267</v>
      </c>
      <c r="L16" s="97">
        <f>IF(RES_hh_fech_in!L16=0,0,RES_hh_fech_in!L16/RES_summary!L$21)</f>
        <v>1.7785074464981159</v>
      </c>
      <c r="M16" s="97">
        <f>IF(RES_hh_fech_in!M16=0,0,RES_hh_fech_in!M16/RES_summary!M$21)</f>
        <v>0.95776957721823031</v>
      </c>
      <c r="N16" s="97">
        <f>IF(RES_hh_fech_in!N16=0,0,RES_hh_fech_in!N16/RES_summary!N$21)</f>
        <v>1.2955192116227776</v>
      </c>
      <c r="O16" s="97">
        <f>IF(RES_hh_fech_in!O16=0,0,RES_hh_fech_in!O16/RES_summary!O$21)</f>
        <v>0.89050825470415107</v>
      </c>
      <c r="P16" s="97">
        <f>IF(RES_hh_fech_in!P16=0,0,RES_hh_fech_in!P16/RES_summary!P$21)</f>
        <v>2.0408924601707601</v>
      </c>
      <c r="Q16" s="97">
        <f>IF(RES_hh_fech_in!Q16=0,0,RES_hh_fech_in!Q16/RES_summary!Q$21)</f>
        <v>1.1929671463942164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20.252385976412857</v>
      </c>
      <c r="D17" s="96">
        <f>IF(RES_hh_fech_in!D17=0,0,RES_hh_fech_in!D17/RES_summary!D$21)</f>
        <v>20.255863476297389</v>
      </c>
      <c r="E17" s="96">
        <f>IF(RES_hh_fech_in!E17=0,0,RES_hh_fech_in!E17/RES_summary!E$21)</f>
        <v>19.714524526213882</v>
      </c>
      <c r="F17" s="96">
        <f>IF(RES_hh_fech_in!F17=0,0,RES_hh_fech_in!F17/RES_summary!F$21)</f>
        <v>19.64874253383109</v>
      </c>
      <c r="G17" s="96">
        <f>IF(RES_hh_fech_in!G17=0,0,RES_hh_fech_in!G17/RES_summary!G$21)</f>
        <v>18.879402186558334</v>
      </c>
      <c r="H17" s="96">
        <f>IF(RES_hh_fech_in!H17=0,0,RES_hh_fech_in!H17/RES_summary!H$21)</f>
        <v>19.320574529580551</v>
      </c>
      <c r="I17" s="96">
        <f>IF(RES_hh_fech_in!I17=0,0,RES_hh_fech_in!I17/RES_summary!I$21)</f>
        <v>18.249086683159177</v>
      </c>
      <c r="J17" s="96">
        <f>IF(RES_hh_fech_in!J17=0,0,RES_hh_fech_in!J17/RES_summary!J$21)</f>
        <v>17.480714611106343</v>
      </c>
      <c r="K17" s="96">
        <f>IF(RES_hh_fech_in!K17=0,0,RES_hh_fech_in!K17/RES_summary!K$21)</f>
        <v>16.821903744914991</v>
      </c>
      <c r="L17" s="96">
        <f>IF(RES_hh_fech_in!L17=0,0,RES_hh_fech_in!L17/RES_summary!L$21)</f>
        <v>16.91804754974023</v>
      </c>
      <c r="M17" s="96">
        <f>IF(RES_hh_fech_in!M17=0,0,RES_hh_fech_in!M17/RES_summary!M$21)</f>
        <v>17.116085903945969</v>
      </c>
      <c r="N17" s="96">
        <f>IF(RES_hh_fech_in!N17=0,0,RES_hh_fech_in!N17/RES_summary!N$21)</f>
        <v>16.543895492169909</v>
      </c>
      <c r="O17" s="96">
        <f>IF(RES_hh_fech_in!O17=0,0,RES_hh_fech_in!O17/RES_summary!O$21)</f>
        <v>16.231211369943232</v>
      </c>
      <c r="P17" s="96">
        <f>IF(RES_hh_fech_in!P17=0,0,RES_hh_fech_in!P17/RES_summary!P$21)</f>
        <v>15.401266879388706</v>
      </c>
      <c r="Q17" s="96">
        <f>IF(RES_hh_fech_in!Q17=0,0,RES_hh_fech_in!Q17/RES_summary!Q$21)</f>
        <v>14.975445774339773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28.738967608501557</v>
      </c>
      <c r="D18" s="95">
        <f>IF(RES_hh_fech_in!D18=0,0,RES_hh_fech_in!D18/RES_summary!D$21)</f>
        <v>28.622435054354586</v>
      </c>
      <c r="E18" s="95">
        <f>IF(RES_hh_fech_in!E18=0,0,RES_hh_fech_in!E18/RES_summary!E$21)</f>
        <v>27.985387636949827</v>
      </c>
      <c r="F18" s="95">
        <f>IF(RES_hh_fech_in!F18=0,0,RES_hh_fech_in!F18/RES_summary!F$21)</f>
        <v>28.172024057165707</v>
      </c>
      <c r="G18" s="95">
        <f>IF(RES_hh_fech_in!G18=0,0,RES_hh_fech_in!G18/RES_summary!G$21)</f>
        <v>27.528754144665285</v>
      </c>
      <c r="H18" s="95">
        <f>IF(RES_hh_fech_in!H18=0,0,RES_hh_fech_in!H18/RES_summary!H$21)</f>
        <v>26.9207610187249</v>
      </c>
      <c r="I18" s="95">
        <f>IF(RES_hh_fech_in!I18=0,0,RES_hh_fech_in!I18/RES_summary!I$21)</f>
        <v>26.245149353776696</v>
      </c>
      <c r="J18" s="95">
        <f>IF(RES_hh_fech_in!J18=0,0,RES_hh_fech_in!J18/RES_summary!J$21)</f>
        <v>25.990926997433014</v>
      </c>
      <c r="K18" s="95">
        <f>IF(RES_hh_fech_in!K18=0,0,RES_hh_fech_in!K18/RES_summary!K$21)</f>
        <v>27.26657155241077</v>
      </c>
      <c r="L18" s="95">
        <f>IF(RES_hh_fech_in!L18=0,0,RES_hh_fech_in!L18/RES_summary!L$21)</f>
        <v>0</v>
      </c>
      <c r="M18" s="95">
        <f>IF(RES_hh_fech_in!M18=0,0,RES_hh_fech_in!M18/RES_summary!M$21)</f>
        <v>24.438077856169741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18.909157996685256</v>
      </c>
      <c r="D19" s="95">
        <f>IF(RES_hh_fech_in!D19=0,0,RES_hh_fech_in!D19/RES_summary!D$21)</f>
        <v>20.220446629454933</v>
      </c>
      <c r="E19" s="95">
        <f>IF(RES_hh_fech_in!E19=0,0,RES_hh_fech_in!E19/RES_summary!E$21)</f>
        <v>0</v>
      </c>
      <c r="F19" s="95">
        <f>IF(RES_hh_fech_in!F19=0,0,RES_hh_fech_in!F19/RES_summary!F$21)</f>
        <v>17.480427141056229</v>
      </c>
      <c r="G19" s="95">
        <f>IF(RES_hh_fech_in!G19=0,0,RES_hh_fech_in!G19/RES_summary!G$21)</f>
        <v>18.348989128943309</v>
      </c>
      <c r="H19" s="95">
        <f>IF(RES_hh_fech_in!H19=0,0,RES_hh_fech_in!H19/RES_summary!H$21)</f>
        <v>17.430789282084802</v>
      </c>
      <c r="I19" s="95">
        <f>IF(RES_hh_fech_in!I19=0,0,RES_hh_fech_in!I19/RES_summary!I$21)</f>
        <v>16.085152185371616</v>
      </c>
      <c r="J19" s="95">
        <f>IF(RES_hh_fech_in!J19=0,0,RES_hh_fech_in!J19/RES_summary!J$21)</f>
        <v>15.114819913091733</v>
      </c>
      <c r="K19" s="95">
        <f>IF(RES_hh_fech_in!K19=0,0,RES_hh_fech_in!K19/RES_summary!K$21)</f>
        <v>11.422848072395382</v>
      </c>
      <c r="L19" s="95">
        <f>IF(RES_hh_fech_in!L19=0,0,RES_hh_fech_in!L19/RES_summary!L$21)</f>
        <v>13.234450972603231</v>
      </c>
      <c r="M19" s="95">
        <f>IF(RES_hh_fech_in!M19=0,0,RES_hh_fech_in!M19/RES_summary!M$21)</f>
        <v>7.0966713193983768</v>
      </c>
      <c r="N19" s="95">
        <f>IF(RES_hh_fech_in!N19=0,0,RES_hh_fech_in!N19/RES_summary!N$21)</f>
        <v>14.672610423573882</v>
      </c>
      <c r="O19" s="95">
        <f>IF(RES_hh_fech_in!O19=0,0,RES_hh_fech_in!O19/RES_summary!O$21)</f>
        <v>14.064411971563562</v>
      </c>
      <c r="P19" s="95">
        <f>IF(RES_hh_fech_in!P19=0,0,RES_hh_fech_in!P19/RES_summary!P$21)</f>
        <v>13.668449115156239</v>
      </c>
      <c r="Q19" s="95">
        <f>IF(RES_hh_fech_in!Q19=0,0,RES_hh_fech_in!Q19/RES_summary!Q$21)</f>
        <v>8.6789720149890677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19.339922363947853</v>
      </c>
      <c r="D20" s="95">
        <f>IF(RES_hh_fech_in!D20=0,0,RES_hh_fech_in!D20/RES_summary!D$21)</f>
        <v>20.773211336808167</v>
      </c>
      <c r="E20" s="95">
        <f>IF(RES_hh_fech_in!E20=0,0,RES_hh_fech_in!E20/RES_summary!E$21)</f>
        <v>20.466321955995234</v>
      </c>
      <c r="F20" s="95">
        <f>IF(RES_hh_fech_in!F20=0,0,RES_hh_fech_in!F20/RES_summary!F$21)</f>
        <v>19.462760317737416</v>
      </c>
      <c r="G20" s="95">
        <f>IF(RES_hh_fech_in!G20=0,0,RES_hh_fech_in!G20/RES_summary!G$21)</f>
        <v>17.201134108574927</v>
      </c>
      <c r="H20" s="95">
        <f>IF(RES_hh_fech_in!H20=0,0,RES_hh_fech_in!H20/RES_summary!H$21)</f>
        <v>0</v>
      </c>
      <c r="I20" s="95">
        <f>IF(RES_hh_fech_in!I20=0,0,RES_hh_fech_in!I20/RES_summary!I$21)</f>
        <v>15.228403045690433</v>
      </c>
      <c r="J20" s="95">
        <f>IF(RES_hh_fech_in!J20=0,0,RES_hh_fech_in!J20/RES_summary!J$21)</f>
        <v>13.104882604431118</v>
      </c>
      <c r="K20" s="95">
        <f>IF(RES_hh_fech_in!K20=0,0,RES_hh_fech_in!K20/RES_summary!K$21)</f>
        <v>7.6442400233302719</v>
      </c>
      <c r="L20" s="95">
        <f>IF(RES_hh_fech_in!L20=0,0,RES_hh_fech_in!L20/RES_summary!L$21)</f>
        <v>7.5143774859189394</v>
      </c>
      <c r="M20" s="95">
        <f>IF(RES_hh_fech_in!M20=0,0,RES_hh_fech_in!M20/RES_summary!M$21)</f>
        <v>12.041191740130401</v>
      </c>
      <c r="N20" s="95">
        <f>IF(RES_hh_fech_in!N20=0,0,RES_hh_fech_in!N20/RES_summary!N$21)</f>
        <v>14.346455201445337</v>
      </c>
      <c r="O20" s="95">
        <f>IF(RES_hh_fech_in!O20=0,0,RES_hh_fech_in!O20/RES_summary!O$21)</f>
        <v>12.792616760325851</v>
      </c>
      <c r="P20" s="95">
        <f>IF(RES_hh_fech_in!P20=0,0,RES_hh_fech_in!P20/RES_summary!P$21)</f>
        <v>11.365110336177272</v>
      </c>
      <c r="Q20" s="95">
        <f>IF(RES_hh_fech_in!Q20=0,0,RES_hh_fech_in!Q20/RES_summary!Q$21)</f>
        <v>10.881815925873605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19.507256316064549</v>
      </c>
      <c r="D21" s="95">
        <f>IF(RES_hh_fech_in!D21=0,0,RES_hh_fech_in!D21/RES_summary!D$21)</f>
        <v>19.831679003223897</v>
      </c>
      <c r="E21" s="95">
        <f>IF(RES_hh_fech_in!E21=0,0,RES_hh_fech_in!E21/RES_summary!E$21)</f>
        <v>19.878354499184425</v>
      </c>
      <c r="F21" s="95">
        <f>IF(RES_hh_fech_in!F21=0,0,RES_hh_fech_in!F21/RES_summary!F$21)</f>
        <v>17.553864929452519</v>
      </c>
      <c r="G21" s="95">
        <f>IF(RES_hh_fech_in!G21=0,0,RES_hh_fech_in!G21/RES_summary!G$21)</f>
        <v>17.696241636474316</v>
      </c>
      <c r="H21" s="95">
        <f>IF(RES_hh_fech_in!H21=0,0,RES_hh_fech_in!H21/RES_summary!H$21)</f>
        <v>17.461234569708857</v>
      </c>
      <c r="I21" s="95">
        <f>IF(RES_hh_fech_in!I21=0,0,RES_hh_fech_in!I21/RES_summary!I$21)</f>
        <v>14.023667191448039</v>
      </c>
      <c r="J21" s="95">
        <f>IF(RES_hh_fech_in!J21=0,0,RES_hh_fech_in!J21/RES_summary!J$21)</f>
        <v>9.6802997352773801</v>
      </c>
      <c r="K21" s="95">
        <f>IF(RES_hh_fech_in!K21=0,0,RES_hh_fech_in!K21/RES_summary!K$21)</f>
        <v>7.1750991637162969</v>
      </c>
      <c r="L21" s="95">
        <f>IF(RES_hh_fech_in!L21=0,0,RES_hh_fech_in!L21/RES_summary!L$21)</f>
        <v>12.356557436577635</v>
      </c>
      <c r="M21" s="95">
        <f>IF(RES_hh_fech_in!M21=0,0,RES_hh_fech_in!M21/RES_summary!M$21)</f>
        <v>0</v>
      </c>
      <c r="N21" s="95">
        <f>IF(RES_hh_fech_in!N21=0,0,RES_hh_fech_in!N21/RES_summary!N$21)</f>
        <v>11.290185146235089</v>
      </c>
      <c r="O21" s="95">
        <f>IF(RES_hh_fech_in!O21=0,0,RES_hh_fech_in!O21/RES_summary!O$21)</f>
        <v>0</v>
      </c>
      <c r="P21" s="95">
        <f>IF(RES_hh_fech_in!P21=0,0,RES_hh_fech_in!P21/RES_summary!P$21)</f>
        <v>6.485592283019157</v>
      </c>
      <c r="Q21" s="95">
        <f>IF(RES_hh_fech_in!Q21=0,0,RES_hh_fech_in!Q21/RES_summary!Q$21)</f>
        <v>0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22.056469860965244</v>
      </c>
      <c r="D22" s="95">
        <f>IF(RES_hh_fech_in!D22=0,0,RES_hh_fech_in!D22/RES_summary!D$21)</f>
        <v>23.734338538293681</v>
      </c>
      <c r="E22" s="95">
        <f>IF(RES_hh_fech_in!E22=0,0,RES_hh_fech_in!E22/RES_summary!E$21)</f>
        <v>0</v>
      </c>
      <c r="F22" s="95">
        <f>IF(RES_hh_fech_in!F22=0,0,RES_hh_fech_in!F22/RES_summary!F$21)</f>
        <v>22.019811548716071</v>
      </c>
      <c r="G22" s="95">
        <f>IF(RES_hh_fech_in!G22=0,0,RES_hh_fech_in!G22/RES_summary!G$21)</f>
        <v>21.118870372050523</v>
      </c>
      <c r="H22" s="95">
        <f>IF(RES_hh_fech_in!H22=0,0,RES_hh_fech_in!H22/RES_summary!H$21)</f>
        <v>20.069274250949967</v>
      </c>
      <c r="I22" s="95">
        <f>IF(RES_hh_fech_in!I22=0,0,RES_hh_fech_in!I22/RES_summary!I$21)</f>
        <v>18.734372188892937</v>
      </c>
      <c r="J22" s="95">
        <f>IF(RES_hh_fech_in!J22=0,0,RES_hh_fech_in!J22/RES_summary!J$21)</f>
        <v>17.130045448662955</v>
      </c>
      <c r="K22" s="95">
        <f>IF(RES_hh_fech_in!K22=0,0,RES_hh_fech_in!K22/RES_summary!K$21)</f>
        <v>17.564988692582965</v>
      </c>
      <c r="L22" s="95">
        <f>IF(RES_hh_fech_in!L22=0,0,RES_hh_fech_in!L22/RES_summary!L$21)</f>
        <v>11.637230759020179</v>
      </c>
      <c r="M22" s="95">
        <f>IF(RES_hh_fech_in!M22=0,0,RES_hh_fech_in!M22/RES_summary!M$21)</f>
        <v>15.88434439080863</v>
      </c>
      <c r="N22" s="95">
        <f>IF(RES_hh_fech_in!N22=0,0,RES_hh_fech_in!N22/RES_summary!N$21)</f>
        <v>15.701633025114672</v>
      </c>
      <c r="O22" s="95">
        <f>IF(RES_hh_fech_in!O22=0,0,RES_hh_fech_in!O22/RES_summary!O$21)</f>
        <v>14.210572537663218</v>
      </c>
      <c r="P22" s="95">
        <f>IF(RES_hh_fech_in!P22=0,0,RES_hh_fech_in!P22/RES_summary!P$21)</f>
        <v>10.601309549706436</v>
      </c>
      <c r="Q22" s="95">
        <f>IF(RES_hh_fech_in!Q22=0,0,RES_hh_fech_in!Q22/RES_summary!Q$21)</f>
        <v>7.9090657299876659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0</v>
      </c>
      <c r="D24" s="95">
        <f>IF(RES_hh_fech_in!D24=0,0,RES_hh_fech_in!D24/RES_summary!D$21)</f>
        <v>0</v>
      </c>
      <c r="E24" s="95">
        <f>IF(RES_hh_fech_in!E24=0,0,RES_hh_fech_in!E24/RES_summary!E$21)</f>
        <v>0</v>
      </c>
      <c r="F24" s="95">
        <f>IF(RES_hh_fech_in!F24=0,0,RES_hh_fech_in!F24/RES_summary!F$21)</f>
        <v>0</v>
      </c>
      <c r="G24" s="95">
        <f>IF(RES_hh_fech_in!G24=0,0,RES_hh_fech_in!G24/RES_summary!G$21)</f>
        <v>0</v>
      </c>
      <c r="H24" s="95">
        <f>IF(RES_hh_fech_in!H24=0,0,RES_hh_fech_in!H24/RES_summary!H$21)</f>
        <v>0</v>
      </c>
      <c r="I24" s="95">
        <f>IF(RES_hh_fech_in!I24=0,0,RES_hh_fech_in!I24/RES_summary!I$21)</f>
        <v>0</v>
      </c>
      <c r="J24" s="95">
        <f>IF(RES_hh_fech_in!J24=0,0,RES_hh_fech_in!J24/RES_summary!J$21)</f>
        <v>0</v>
      </c>
      <c r="K24" s="95">
        <f>IF(RES_hh_fech_in!K24=0,0,RES_hh_fech_in!K24/RES_summary!K$21)</f>
        <v>0</v>
      </c>
      <c r="L24" s="95">
        <f>IF(RES_hh_fech_in!L24=0,0,RES_hh_fech_in!L24/RES_summary!L$21)</f>
        <v>0</v>
      </c>
      <c r="M24" s="95">
        <f>IF(RES_hh_fech_in!M24=0,0,RES_hh_fech_in!M24/RES_summary!M$21)</f>
        <v>0</v>
      </c>
      <c r="N24" s="95">
        <f>IF(RES_hh_fech_in!N24=0,0,RES_hh_fech_in!N24/RES_summary!N$21)</f>
        <v>0</v>
      </c>
      <c r="O24" s="95">
        <f>IF(RES_hh_fech_in!O24=0,0,RES_hh_fech_in!O24/RES_summary!O$21)</f>
        <v>0</v>
      </c>
      <c r="P24" s="95">
        <f>IF(RES_hh_fech_in!P24=0,0,RES_hh_fech_in!P24/RES_summary!P$21)</f>
        <v>0</v>
      </c>
      <c r="Q24" s="95">
        <f>IF(RES_hh_fech_in!Q24=0,0,RES_hh_fech_in!Q24/RES_summary!Q$21)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19.263140831312629</v>
      </c>
      <c r="D25" s="22">
        <f>IF(RES_hh_fech_in!D25=0,0,RES_hh_fech_in!D25/RES_summary!D$21)</f>
        <v>18.520298999019683</v>
      </c>
      <c r="E25" s="22">
        <f>IF(RES_hh_fech_in!E25=0,0,RES_hh_fech_in!E25/RES_summary!E$21)</f>
        <v>18.193707630853886</v>
      </c>
      <c r="F25" s="22">
        <f>IF(RES_hh_fech_in!F25=0,0,RES_hh_fech_in!F25/RES_summary!F$21)</f>
        <v>18.087765905681547</v>
      </c>
      <c r="G25" s="22">
        <f>IF(RES_hh_fech_in!G25=0,0,RES_hh_fech_in!G25/RES_summary!G$21)</f>
        <v>17.668328047654619</v>
      </c>
      <c r="H25" s="22">
        <f>IF(RES_hh_fech_in!H25=0,0,RES_hh_fech_in!H25/RES_summary!H$21)</f>
        <v>18.400237449423365</v>
      </c>
      <c r="I25" s="22">
        <f>IF(RES_hh_fech_in!I25=0,0,RES_hh_fech_in!I25/RES_summary!I$21)</f>
        <v>16.450599936541032</v>
      </c>
      <c r="J25" s="22">
        <f>IF(RES_hh_fech_in!J25=0,0,RES_hh_fech_in!J25/RES_summary!J$21)</f>
        <v>15.149089687976295</v>
      </c>
      <c r="K25" s="22">
        <f>IF(RES_hh_fech_in!K25=0,0,RES_hh_fech_in!K25/RES_summary!K$21)</f>
        <v>13.431253104520675</v>
      </c>
      <c r="L25" s="22">
        <f>IF(RES_hh_fech_in!L25=0,0,RES_hh_fech_in!L25/RES_summary!L$21)</f>
        <v>15.06459908339764</v>
      </c>
      <c r="M25" s="22">
        <f>IF(RES_hh_fech_in!M25=0,0,RES_hh_fech_in!M25/RES_summary!M$21)</f>
        <v>12.790128933406233</v>
      </c>
      <c r="N25" s="22">
        <f>IF(RES_hh_fech_in!N25=0,0,RES_hh_fech_in!N25/RES_summary!N$21)</f>
        <v>13.587600332537585</v>
      </c>
      <c r="O25" s="22">
        <f>IF(RES_hh_fech_in!O25=0,0,RES_hh_fech_in!O25/RES_summary!O$21)</f>
        <v>13.02564989630363</v>
      </c>
      <c r="P25" s="22">
        <f>IF(RES_hh_fech_in!P25=0,0,RES_hh_fech_in!P25/RES_summary!P$21)</f>
        <v>12.895441478267692</v>
      </c>
      <c r="Q25" s="22">
        <f>IF(RES_hh_fech_in!Q25=0,0,RES_hh_fech_in!Q25/RES_summary!Q$21)</f>
        <v>12.179413148908202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7.4117040031811703</v>
      </c>
      <c r="D26" s="18">
        <f>IF(RES_hh_fech_in!D26=0,0,RES_hh_fech_in!D26/RES_summary!D$21)</f>
        <v>7.4363187916199935</v>
      </c>
      <c r="E26" s="18">
        <f>IF(RES_hh_fech_in!E26=0,0,RES_hh_fech_in!E26/RES_summary!E$21)</f>
        <v>7.4623841245398586</v>
      </c>
      <c r="F26" s="18">
        <f>IF(RES_hh_fech_in!F26=0,0,RES_hh_fech_in!F26/RES_summary!F$21)</f>
        <v>7.548553574405962</v>
      </c>
      <c r="G26" s="18">
        <f>IF(RES_hh_fech_in!G26=0,0,RES_hh_fech_in!G26/RES_summary!G$21)</f>
        <v>7.4407876248435008</v>
      </c>
      <c r="H26" s="18">
        <f>IF(RES_hh_fech_in!H26=0,0,RES_hh_fech_in!H26/RES_summary!H$21)</f>
        <v>7.4259509281310541</v>
      </c>
      <c r="I26" s="18">
        <f>IF(RES_hh_fech_in!I26=0,0,RES_hh_fech_in!I26/RES_summary!I$21)</f>
        <v>7.3612876867641246</v>
      </c>
      <c r="J26" s="18">
        <f>IF(RES_hh_fech_in!J26=0,0,RES_hh_fech_in!J26/RES_summary!J$21)</f>
        <v>7.3840510246935587</v>
      </c>
      <c r="K26" s="18">
        <f>IF(RES_hh_fech_in!K26=0,0,RES_hh_fech_in!K26/RES_summary!K$21)</f>
        <v>7.4394398833947051</v>
      </c>
      <c r="L26" s="18">
        <f>IF(RES_hh_fech_in!L26=0,0,RES_hh_fech_in!L26/RES_summary!L$21)</f>
        <v>7.3770966585047981</v>
      </c>
      <c r="M26" s="18">
        <f>IF(RES_hh_fech_in!M26=0,0,RES_hh_fech_in!M26/RES_summary!M$21)</f>
        <v>7.1704597244283201</v>
      </c>
      <c r="N26" s="18">
        <f>IF(RES_hh_fech_in!N26=0,0,RES_hh_fech_in!N26/RES_summary!N$21)</f>
        <v>7.0647412901411233</v>
      </c>
      <c r="O26" s="18">
        <f>IF(RES_hh_fech_in!O26=0,0,RES_hh_fech_in!O26/RES_summary!O$21)</f>
        <v>6.9692751435836149</v>
      </c>
      <c r="P26" s="18">
        <f>IF(RES_hh_fech_in!P26=0,0,RES_hh_fech_in!P26/RES_summary!P$21)</f>
        <v>6.9109771339781112</v>
      </c>
      <c r="Q26" s="18">
        <f>IF(RES_hh_fech_in!Q26=0,0,RES_hh_fech_in!Q26/RES_summary!Q$21)</f>
        <v>6.8109125027488142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9.3755354444944103</v>
      </c>
      <c r="D27" s="96">
        <f>IF(RES_hh_fech_in!D27=0,0,RES_hh_fech_in!D27/RES_summary!D$21)</f>
        <v>9.804295436594721</v>
      </c>
      <c r="E27" s="96">
        <f>IF(RES_hh_fech_in!E27=0,0,RES_hh_fech_in!E27/RES_summary!E$21)</f>
        <v>9.4838064993913012</v>
      </c>
      <c r="F27" s="96">
        <f>IF(RES_hh_fech_in!F27=0,0,RES_hh_fech_in!F27/RES_summary!F$21)</f>
        <v>8.7475415511067869</v>
      </c>
      <c r="G27" s="96">
        <f>IF(RES_hh_fech_in!G27=0,0,RES_hh_fech_in!G27/RES_summary!G$21)</f>
        <v>8.8217235921316259</v>
      </c>
      <c r="H27" s="96">
        <f>IF(RES_hh_fech_in!H27=0,0,RES_hh_fech_in!H27/RES_summary!H$21)</f>
        <v>9.6831000546829404</v>
      </c>
      <c r="I27" s="96">
        <f>IF(RES_hh_fech_in!I27=0,0,RES_hh_fech_in!I27/RES_summary!I$21)</f>
        <v>9.5835852558627792</v>
      </c>
      <c r="J27" s="96">
        <f>IF(RES_hh_fech_in!J27=0,0,RES_hh_fech_in!J27/RES_summary!J$21)</f>
        <v>9.1255907453044944</v>
      </c>
      <c r="K27" s="96">
        <f>IF(RES_hh_fech_in!K27=0,0,RES_hh_fech_in!K27/RES_summary!K$21)</f>
        <v>9.1970532034594488</v>
      </c>
      <c r="L27" s="96">
        <f>IF(RES_hh_fech_in!L27=0,0,RES_hh_fech_in!L27/RES_summary!L$21)</f>
        <v>9.7357616926129182</v>
      </c>
      <c r="M27" s="96">
        <f>IF(RES_hh_fech_in!M27=0,0,RES_hh_fech_in!M27/RES_summary!M$21)</f>
        <v>7.7949104026568001</v>
      </c>
      <c r="N27" s="96">
        <f>IF(RES_hh_fech_in!N27=0,0,RES_hh_fech_in!N27/RES_summary!N$21)</f>
        <v>8.883302611383316</v>
      </c>
      <c r="O27" s="96">
        <f>IF(RES_hh_fech_in!O27=0,0,RES_hh_fech_in!O27/RES_summary!O$21)</f>
        <v>6.9886896682787949</v>
      </c>
      <c r="P27" s="96">
        <f>IF(RES_hh_fech_in!P27=0,0,RES_hh_fech_in!P27/RES_summary!P$21)</f>
        <v>7.4479541938059484</v>
      </c>
      <c r="Q27" s="96">
        <f>IF(RES_hh_fech_in!Q27=0,0,RES_hh_fech_in!Q27/RES_summary!Q$21)</f>
        <v>6.7540987368428036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18.514890522551056</v>
      </c>
      <c r="D28" s="95">
        <f>IF(RES_hh_fech_in!D28=0,0,RES_hh_fech_in!D28/RES_summary!D$21)</f>
        <v>18.800727726670821</v>
      </c>
      <c r="E28" s="95">
        <f>IF(RES_hh_fech_in!E28=0,0,RES_hh_fech_in!E28/RES_summary!E$21)</f>
        <v>16.116935250158402</v>
      </c>
      <c r="F28" s="95">
        <f>IF(RES_hh_fech_in!F28=0,0,RES_hh_fech_in!F28/RES_summary!F$21)</f>
        <v>17.988126722572083</v>
      </c>
      <c r="G28" s="95">
        <f>IF(RES_hh_fech_in!G28=0,0,RES_hh_fech_in!G28/RES_summary!G$21)</f>
        <v>18.366581206800987</v>
      </c>
      <c r="H28" s="95">
        <f>IF(RES_hh_fech_in!H28=0,0,RES_hh_fech_in!H28/RES_summary!H$21)</f>
        <v>16.526402659796851</v>
      </c>
      <c r="I28" s="95">
        <f>IF(RES_hh_fech_in!I28=0,0,RES_hh_fech_in!I28/RES_summary!I$21)</f>
        <v>16.380565631200703</v>
      </c>
      <c r="J28" s="95">
        <f>IF(RES_hh_fech_in!J28=0,0,RES_hh_fech_in!J28/RES_summary!J$21)</f>
        <v>17.06058194025546</v>
      </c>
      <c r="K28" s="95">
        <f>IF(RES_hh_fech_in!K28=0,0,RES_hh_fech_in!K28/RES_summary!K$21)</f>
        <v>17.30505268822025</v>
      </c>
      <c r="L28" s="95">
        <f>IF(RES_hh_fech_in!L28=0,0,RES_hh_fech_in!L28/RES_summary!L$21)</f>
        <v>0</v>
      </c>
      <c r="M28" s="95">
        <f>IF(RES_hh_fech_in!M28=0,0,RES_hh_fech_in!M28/RES_summary!M$21)</f>
        <v>16.201898558810189</v>
      </c>
      <c r="N28" s="95">
        <f>IF(RES_hh_fech_in!N28=0,0,RES_hh_fech_in!N28/RES_summary!N$21)</f>
        <v>16.094623700688047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0</v>
      </c>
      <c r="D29" s="95">
        <f>IF(RES_hh_fech_in!D29=0,0,RES_hh_fech_in!D29/RES_summary!D$21)</f>
        <v>13.84603048804683</v>
      </c>
      <c r="E29" s="95">
        <f>IF(RES_hh_fech_in!E29=0,0,RES_hh_fech_in!E29/RES_summary!E$21)</f>
        <v>0</v>
      </c>
      <c r="F29" s="95">
        <f>IF(RES_hh_fech_in!F29=0,0,RES_hh_fech_in!F29/RES_summary!F$21)</f>
        <v>13.573677482500674</v>
      </c>
      <c r="G29" s="95">
        <f>IF(RES_hh_fech_in!G29=0,0,RES_hh_fech_in!G29/RES_summary!G$21)</f>
        <v>13.292339479316482</v>
      </c>
      <c r="H29" s="95">
        <f>IF(RES_hh_fech_in!H29=0,0,RES_hh_fech_in!H29/RES_summary!H$21)</f>
        <v>0</v>
      </c>
      <c r="I29" s="95">
        <f>IF(RES_hh_fech_in!I29=0,0,RES_hh_fech_in!I29/RES_summary!I$21)</f>
        <v>13.014547564659926</v>
      </c>
      <c r="J29" s="95">
        <f>IF(RES_hh_fech_in!J29=0,0,RES_hh_fech_in!J29/RES_summary!J$21)</f>
        <v>13.786863432081496</v>
      </c>
      <c r="K29" s="95">
        <f>IF(RES_hh_fech_in!K29=0,0,RES_hh_fech_in!K29/RES_summary!K$21)</f>
        <v>0</v>
      </c>
      <c r="L29" s="95">
        <f>IF(RES_hh_fech_in!L29=0,0,RES_hh_fech_in!L29/RES_summary!L$21)</f>
        <v>0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12.291607179516911</v>
      </c>
      <c r="P29" s="95">
        <f>IF(RES_hh_fech_in!P29=0,0,RES_hh_fech_in!P29/RES_summary!P$21)</f>
        <v>0</v>
      </c>
      <c r="Q29" s="95">
        <f>IF(RES_hh_fech_in!Q29=0,0,RES_hh_fech_in!Q29/RES_summary!Q$21)</f>
        <v>11.795408034536543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12.861705214334972</v>
      </c>
      <c r="D30" s="95">
        <f>IF(RES_hh_fech_in!D30=0,0,RES_hh_fech_in!D30/RES_summary!D$21)</f>
        <v>12.885510465273388</v>
      </c>
      <c r="E30" s="95">
        <f>IF(RES_hh_fech_in!E30=0,0,RES_hh_fech_in!E30/RES_summary!E$21)</f>
        <v>12.91892386666346</v>
      </c>
      <c r="F30" s="95">
        <f>IF(RES_hh_fech_in!F30=0,0,RES_hh_fech_in!F30/RES_summary!F$21)</f>
        <v>12.736433107366423</v>
      </c>
      <c r="G30" s="95">
        <f>IF(RES_hh_fech_in!G30=0,0,RES_hh_fech_in!G30/RES_summary!G$21)</f>
        <v>12.45620665507543</v>
      </c>
      <c r="H30" s="95">
        <f>IF(RES_hh_fech_in!H30=0,0,RES_hh_fech_in!H30/RES_summary!H$21)</f>
        <v>12.448575290152297</v>
      </c>
      <c r="I30" s="95">
        <f>IF(RES_hh_fech_in!I30=0,0,RES_hh_fech_in!I30/RES_summary!I$21)</f>
        <v>12.282462385978215</v>
      </c>
      <c r="J30" s="95">
        <f>IF(RES_hh_fech_in!J30=0,0,RES_hh_fech_in!J30/RES_summary!J$21)</f>
        <v>12.177332716558887</v>
      </c>
      <c r="K30" s="95">
        <f>IF(RES_hh_fech_in!K30=0,0,RES_hh_fech_in!K30/RES_summary!K$21)</f>
        <v>12.285534281111284</v>
      </c>
      <c r="L30" s="95">
        <f>IF(RES_hh_fech_in!L30=0,0,RES_hh_fech_in!L30/RES_summary!L$21)</f>
        <v>11.978238231630865</v>
      </c>
      <c r="M30" s="95">
        <f>IF(RES_hh_fech_in!M30=0,0,RES_hh_fech_in!M30/RES_summary!M$21)</f>
        <v>0</v>
      </c>
      <c r="N30" s="95">
        <f>IF(RES_hh_fech_in!N30=0,0,RES_hh_fech_in!N30/RES_summary!N$21)</f>
        <v>11.702880062820039</v>
      </c>
      <c r="O30" s="95">
        <f>IF(RES_hh_fech_in!O30=0,0,RES_hh_fech_in!O30/RES_summary!O$21)</f>
        <v>0</v>
      </c>
      <c r="P30" s="95">
        <f>IF(RES_hh_fech_in!P30=0,0,RES_hh_fech_in!P30/RES_summary!P$21)</f>
        <v>11.120888710370631</v>
      </c>
      <c r="Q30" s="95">
        <f>IF(RES_hh_fech_in!Q30=0,0,RES_hh_fech_in!Q30/RES_summary!Q$21)</f>
        <v>0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18.126447092479737</v>
      </c>
      <c r="L31" s="95">
        <f>IF(RES_hh_fech_in!L31=0,0,RES_hh_fech_in!L31/RES_summary!L$21)</f>
        <v>17.422171319191047</v>
      </c>
      <c r="M31" s="95">
        <f>IF(RES_hh_fech_in!M31=0,0,RES_hh_fech_in!M31/RES_summary!M$21)</f>
        <v>16.676770324388617</v>
      </c>
      <c r="N31" s="95">
        <f>IF(RES_hh_fech_in!N31=0,0,RES_hh_fech_in!N31/RES_summary!N$21)</f>
        <v>16.344976049724789</v>
      </c>
      <c r="O31" s="95">
        <f>IF(RES_hh_fech_in!O31=0,0,RES_hh_fech_in!O31/RES_summary!O$21)</f>
        <v>16.035492993083068</v>
      </c>
      <c r="P31" s="95">
        <f>IF(RES_hh_fech_in!P31=0,0,RES_hh_fech_in!P31/RES_summary!P$21)</f>
        <v>15.773782006458356</v>
      </c>
      <c r="Q31" s="95">
        <f>IF(RES_hh_fech_in!Q31=0,0,RES_hh_fech_in!Q31/RES_summary!Q$21)</f>
        <v>15.440501087880664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8.3956715232876711</v>
      </c>
      <c r="D32" s="18">
        <f>IF(RES_hh_fech_in!D32=0,0,RES_hh_fech_in!D32/RES_summary!D$21)</f>
        <v>7.9100957509278222</v>
      </c>
      <c r="E32" s="18">
        <f>IF(RES_hh_fech_in!E32=0,0,RES_hh_fech_in!E32/RES_summary!E$21)</f>
        <v>7.8274509719576848</v>
      </c>
      <c r="F32" s="18">
        <f>IF(RES_hh_fech_in!F32=0,0,RES_hh_fech_in!F32/RES_summary!F$21)</f>
        <v>7.7294452979377413</v>
      </c>
      <c r="G32" s="18">
        <f>IF(RES_hh_fech_in!G32=0,0,RES_hh_fech_in!G32/RES_summary!G$21)</f>
        <v>7.7062007174871034</v>
      </c>
      <c r="H32" s="18">
        <f>IF(RES_hh_fech_in!H32=0,0,RES_hh_fech_in!H32/RES_summary!H$21)</f>
        <v>8.1492208535667991</v>
      </c>
      <c r="I32" s="18">
        <f>IF(RES_hh_fech_in!I32=0,0,RES_hh_fech_in!I32/RES_summary!I$21)</f>
        <v>7.9005081510394977</v>
      </c>
      <c r="J32" s="18">
        <f>IF(RES_hh_fech_in!J32=0,0,RES_hh_fech_in!J32/RES_summary!J$21)</f>
        <v>7.6918078661551936</v>
      </c>
      <c r="K32" s="18">
        <f>IF(RES_hh_fech_in!K32=0,0,RES_hh_fech_in!K32/RES_summary!K$21)</f>
        <v>7.5253011602160029</v>
      </c>
      <c r="L32" s="18">
        <f>IF(RES_hh_fech_in!L32=0,0,RES_hh_fech_in!L32/RES_summary!L$21)</f>
        <v>7.9611658219911297</v>
      </c>
      <c r="M32" s="18">
        <f>IF(RES_hh_fech_in!M32=0,0,RES_hh_fech_in!M32/RES_summary!M$21)</f>
        <v>7.7902969488702158</v>
      </c>
      <c r="N32" s="18">
        <f>IF(RES_hh_fech_in!N32=0,0,RES_hh_fech_in!N32/RES_summary!N$21)</f>
        <v>7.3925155250898751</v>
      </c>
      <c r="O32" s="18">
        <f>IF(RES_hh_fech_in!O32=0,0,RES_hh_fech_in!O32/RES_summary!O$21)</f>
        <v>6.9240089310117687</v>
      </c>
      <c r="P32" s="18">
        <f>IF(RES_hh_fech_in!P32=0,0,RES_hh_fech_in!P32/RES_summary!P$21)</f>
        <v>7.0588667947195463</v>
      </c>
      <c r="Q32" s="18">
        <f>IF(RES_hh_fech_in!Q32=0,0,RES_hh_fech_in!Q32/RES_summary!Q$21)</f>
        <v>6.7360994027841681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52.03536512805583</v>
      </c>
      <c r="D3" s="100">
        <f>IF(RES_hh_tesh_in!D3=0,0,RES_hh_tesh_in!D3/RES_summary!D$21)</f>
        <v>50.544411522680143</v>
      </c>
      <c r="E3" s="100">
        <f>IF(RES_hh_tesh_in!E3=0,0,RES_hh_tesh_in!E3/RES_summary!E$21)</f>
        <v>52.32022601092028</v>
      </c>
      <c r="F3" s="100">
        <f>IF(RES_hh_tesh_in!F3=0,0,RES_hh_tesh_in!F3/RES_summary!F$21)</f>
        <v>54.74747380046081</v>
      </c>
      <c r="G3" s="100">
        <f>IF(RES_hh_tesh_in!G3=0,0,RES_hh_tesh_in!G3/RES_summary!G$21)</f>
        <v>56.016843697434837</v>
      </c>
      <c r="H3" s="100">
        <f>IF(RES_hh_tesh_in!H3=0,0,RES_hh_tesh_in!H3/RES_summary!H$21)</f>
        <v>57.532155369252123</v>
      </c>
      <c r="I3" s="100">
        <f>IF(RES_hh_tesh_in!I3=0,0,RES_hh_tesh_in!I3/RES_summary!I$21)</f>
        <v>55.456842345314136</v>
      </c>
      <c r="J3" s="100">
        <f>IF(RES_hh_tesh_in!J3=0,0,RES_hh_tesh_in!J3/RES_summary!J$21)</f>
        <v>52.40094729573525</v>
      </c>
      <c r="K3" s="100">
        <f>IF(RES_hh_tesh_in!K3=0,0,RES_hh_tesh_in!K3/RES_summary!K$21)</f>
        <v>54.048272874308907</v>
      </c>
      <c r="L3" s="100">
        <f>IF(RES_hh_tesh_in!L3=0,0,RES_hh_tesh_in!L3/RES_summary!L$21)</f>
        <v>57.565029448588724</v>
      </c>
      <c r="M3" s="100">
        <f>IF(RES_hh_tesh_in!M3=0,0,RES_hh_tesh_in!M3/RES_summary!M$21)</f>
        <v>49.020254550990117</v>
      </c>
      <c r="N3" s="100">
        <f>IF(RES_hh_tesh_in!N3=0,0,RES_hh_tesh_in!N3/RES_summary!N$21)</f>
        <v>48.400188021236993</v>
      </c>
      <c r="O3" s="100">
        <f>IF(RES_hh_tesh_in!O3=0,0,RES_hh_tesh_in!O3/RES_summary!O$21)</f>
        <v>44.299506552410115</v>
      </c>
      <c r="P3" s="100">
        <f>IF(RES_hh_tesh_in!P3=0,0,RES_hh_tesh_in!P3/RES_summary!P$21)</f>
        <v>48.486010506988741</v>
      </c>
      <c r="Q3" s="100">
        <f>IF(RES_hh_tesh_in!Q3=0,0,RES_hh_tesh_in!Q3/RES_summary!Q$21)</f>
        <v>45.548331830863411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29.743858059839766</v>
      </c>
      <c r="D4" s="96">
        <f>IF(RES_hh_tesh_in!D4=0,0,RES_hh_tesh_in!D4/RES_summary!D$21)</f>
        <v>29.683474937414861</v>
      </c>
      <c r="E4" s="96">
        <f>IF(RES_hh_tesh_in!E4=0,0,RES_hh_tesh_in!E4/RES_summary!E$21)</f>
        <v>32.021735155239746</v>
      </c>
      <c r="F4" s="96">
        <f>IF(RES_hh_tesh_in!F4=0,0,RES_hh_tesh_in!F4/RES_summary!F$21)</f>
        <v>32.806110362756378</v>
      </c>
      <c r="G4" s="96">
        <f>IF(RES_hh_tesh_in!G4=0,0,RES_hh_tesh_in!G4/RES_summary!G$21)</f>
        <v>33.961125745312259</v>
      </c>
      <c r="H4" s="96">
        <f>IF(RES_hh_tesh_in!H4=0,0,RES_hh_tesh_in!H4/RES_summary!H$21)</f>
        <v>34.924667435265739</v>
      </c>
      <c r="I4" s="96">
        <f>IF(RES_hh_tesh_in!I4=0,0,RES_hh_tesh_in!I4/RES_summary!I$21)</f>
        <v>32.925957800033402</v>
      </c>
      <c r="J4" s="96">
        <f>IF(RES_hh_tesh_in!J4=0,0,RES_hh_tesh_in!J4/RES_summary!J$21)</f>
        <v>29.627197318349644</v>
      </c>
      <c r="K4" s="96">
        <f>IF(RES_hh_tesh_in!K4=0,0,RES_hh_tesh_in!K4/RES_summary!K$21)</f>
        <v>29.831201368024111</v>
      </c>
      <c r="L4" s="96">
        <f>IF(RES_hh_tesh_in!L4=0,0,RES_hh_tesh_in!L4/RES_summary!L$21)</f>
        <v>33.822736000088518</v>
      </c>
      <c r="M4" s="96">
        <f>IF(RES_hh_tesh_in!M4=0,0,RES_hh_tesh_in!M4/RES_summary!M$21)</f>
        <v>27.249001610441759</v>
      </c>
      <c r="N4" s="96">
        <f>IF(RES_hh_tesh_in!N4=0,0,RES_hh_tesh_in!N4/RES_summary!N$21)</f>
        <v>26.284288825567611</v>
      </c>
      <c r="O4" s="96">
        <f>IF(RES_hh_tesh_in!O4=0,0,RES_hh_tesh_in!O4/RES_summary!O$21)</f>
        <v>24.083584563189035</v>
      </c>
      <c r="P4" s="96">
        <f>IF(RES_hh_tesh_in!P4=0,0,RES_hh_tesh_in!P4/RES_summary!P$21)</f>
        <v>23.617466354206371</v>
      </c>
      <c r="Q4" s="96">
        <f>IF(RES_hh_tesh_in!Q4=0,0,RES_hh_tesh_in!Q4/RES_summary!Q$21)</f>
        <v>24.287853483118599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27.599865984214233</v>
      </c>
      <c r="D5" s="95">
        <f>IF(RES_hh_tesh_in!D5=0,0,RES_hh_tesh_in!D5/RES_summary!D$21)</f>
        <v>29.473364873136532</v>
      </c>
      <c r="E5" s="95">
        <f>IF(RES_hh_tesh_in!E5=0,0,RES_hh_tesh_in!E5/RES_summary!E$21)</f>
        <v>26.372458436166397</v>
      </c>
      <c r="F5" s="95">
        <f>IF(RES_hh_tesh_in!F5=0,0,RES_hh_tesh_in!F5/RES_summary!F$21)</f>
        <v>31.743527384776826</v>
      </c>
      <c r="G5" s="95">
        <f>IF(RES_hh_tesh_in!G5=0,0,RES_hh_tesh_in!G5/RES_summary!G$21)</f>
        <v>32.672211622214832</v>
      </c>
      <c r="H5" s="95">
        <f>IF(RES_hh_tesh_in!H5=0,0,RES_hh_tesh_in!H5/RES_summary!H$21)</f>
        <v>33.037841705350118</v>
      </c>
      <c r="I5" s="95">
        <f>IF(RES_hh_tesh_in!I5=0,0,RES_hh_tesh_in!I5/RES_summary!I$21)</f>
        <v>28.062734138133997</v>
      </c>
      <c r="J5" s="95">
        <f>IF(RES_hh_tesh_in!J5=0,0,RES_hh_tesh_in!J5/RES_summary!J$21)</f>
        <v>28.122108825521369</v>
      </c>
      <c r="K5" s="95">
        <f>IF(RES_hh_tesh_in!K5=0,0,RES_hh_tesh_in!K5/RES_summary!K$21)</f>
        <v>27.954172964785926</v>
      </c>
      <c r="L5" s="95">
        <f>IF(RES_hh_tesh_in!L5=0,0,RES_hh_tesh_in!L5/RES_summary!L$21)</f>
        <v>0</v>
      </c>
      <c r="M5" s="95">
        <f>IF(RES_hh_tesh_in!M5=0,0,RES_hh_tesh_in!M5/RES_summary!M$21)</f>
        <v>24.578275473603135</v>
      </c>
      <c r="N5" s="95">
        <f>IF(RES_hh_tesh_in!N5=0,0,RES_hh_tesh_in!N5/RES_summary!N$21)</f>
        <v>22.769292223274171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26.886406100393906</v>
      </c>
      <c r="D6" s="95">
        <f>IF(RES_hh_tesh_in!D6=0,0,RES_hh_tesh_in!D6/RES_summary!D$21)</f>
        <v>27.71383344035894</v>
      </c>
      <c r="E6" s="95">
        <f>IF(RES_hh_tesh_in!E6=0,0,RES_hh_tesh_in!E6/RES_summary!E$21)</f>
        <v>0</v>
      </c>
      <c r="F6" s="95">
        <f>IF(RES_hh_tesh_in!F6=0,0,RES_hh_tesh_in!F6/RES_summary!F$21)</f>
        <v>31.68022678076122</v>
      </c>
      <c r="G6" s="95">
        <f>IF(RES_hh_tesh_in!G6=0,0,RES_hh_tesh_in!G6/RES_summary!G$21)</f>
        <v>32.377098789778664</v>
      </c>
      <c r="H6" s="95">
        <f>IF(RES_hh_tesh_in!H6=0,0,RES_hh_tesh_in!H6/RES_summary!H$21)</f>
        <v>32.443650927812833</v>
      </c>
      <c r="I6" s="95">
        <f>IF(RES_hh_tesh_in!I6=0,0,RES_hh_tesh_in!I6/RES_summary!I$21)</f>
        <v>31.517544044807007</v>
      </c>
      <c r="J6" s="95">
        <f>IF(RES_hh_tesh_in!J6=0,0,RES_hh_tesh_in!J6/RES_summary!J$21)</f>
        <v>29.83318113850158</v>
      </c>
      <c r="K6" s="95">
        <f>IF(RES_hh_tesh_in!K6=0,0,RES_hh_tesh_in!K6/RES_summary!K$21)</f>
        <v>29.800183741383947</v>
      </c>
      <c r="L6" s="95">
        <f>IF(RES_hh_tesh_in!L6=0,0,RES_hh_tesh_in!L6/RES_summary!L$21)</f>
        <v>31.249495480089088</v>
      </c>
      <c r="M6" s="95">
        <f>IF(RES_hh_tesh_in!M6=0,0,RES_hh_tesh_in!M6/RES_summary!M$21)</f>
        <v>24.441064937740652</v>
      </c>
      <c r="N6" s="95">
        <f>IF(RES_hh_tesh_in!N6=0,0,RES_hh_tesh_in!N6/RES_summary!N$21)</f>
        <v>26.231940866290582</v>
      </c>
      <c r="O6" s="95">
        <f>IF(RES_hh_tesh_in!O6=0,0,RES_hh_tesh_in!O6/RES_summary!O$21)</f>
        <v>24.44274695660939</v>
      </c>
      <c r="P6" s="95">
        <f>IF(RES_hh_tesh_in!P6=0,0,RES_hh_tesh_in!P6/RES_summary!P$21)</f>
        <v>23.899988847993164</v>
      </c>
      <c r="Q6" s="95">
        <f>IF(RES_hh_tesh_in!Q6=0,0,RES_hh_tesh_in!Q6/RES_summary!Q$21)</f>
        <v>24.029459858270446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26.879140010603614</v>
      </c>
      <c r="D7" s="95">
        <f>IF(RES_hh_tesh_in!D7=0,0,RES_hh_tesh_in!D7/RES_summary!D$21)</f>
        <v>26.77020598639373</v>
      </c>
      <c r="E7" s="95">
        <f>IF(RES_hh_tesh_in!E7=0,0,RES_hh_tesh_in!E7/RES_summary!E$21)</f>
        <v>30.415101269036569</v>
      </c>
      <c r="F7" s="95">
        <f>IF(RES_hh_tesh_in!F7=0,0,RES_hh_tesh_in!F7/RES_summary!F$21)</f>
        <v>34.380822584026177</v>
      </c>
      <c r="G7" s="95">
        <f>IF(RES_hh_tesh_in!G7=0,0,RES_hh_tesh_in!G7/RES_summary!G$21)</f>
        <v>33.729072029099036</v>
      </c>
      <c r="H7" s="95">
        <f>IF(RES_hh_tesh_in!H7=0,0,RES_hh_tesh_in!H7/RES_summary!H$21)</f>
        <v>0</v>
      </c>
      <c r="I7" s="95">
        <f>IF(RES_hh_tesh_in!I7=0,0,RES_hh_tesh_in!I7/RES_summary!I$21)</f>
        <v>31.27183901841925</v>
      </c>
      <c r="J7" s="95">
        <f>IF(RES_hh_tesh_in!J7=0,0,RES_hh_tesh_in!J7/RES_summary!J$21)</f>
        <v>29.117403292259262</v>
      </c>
      <c r="K7" s="95">
        <f>IF(RES_hh_tesh_in!K7=0,0,RES_hh_tesh_in!K7/RES_summary!K$21)</f>
        <v>28.809345237096124</v>
      </c>
      <c r="L7" s="95">
        <f>IF(RES_hh_tesh_in!L7=0,0,RES_hh_tesh_in!L7/RES_summary!L$21)</f>
        <v>31.907612598447901</v>
      </c>
      <c r="M7" s="95">
        <f>IF(RES_hh_tesh_in!M7=0,0,RES_hh_tesh_in!M7/RES_summary!M$21)</f>
        <v>26.452016984240611</v>
      </c>
      <c r="N7" s="95">
        <f>IF(RES_hh_tesh_in!N7=0,0,RES_hh_tesh_in!N7/RES_summary!N$21)</f>
        <v>25.927800832198862</v>
      </c>
      <c r="O7" s="95">
        <f>IF(RES_hh_tesh_in!O7=0,0,RES_hh_tesh_in!O7/RES_summary!O$21)</f>
        <v>24.052695481788145</v>
      </c>
      <c r="P7" s="95">
        <f>IF(RES_hh_tesh_in!P7=0,0,RES_hh_tesh_in!P7/RES_summary!P$21)</f>
        <v>23.213280592850907</v>
      </c>
      <c r="Q7" s="95">
        <f>IF(RES_hh_tesh_in!Q7=0,0,RES_hh_tesh_in!Q7/RES_summary!Q$21)</f>
        <v>23.831858799342204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27.183075703974296</v>
      </c>
      <c r="D8" s="95">
        <f>IF(RES_hh_tesh_in!D8=0,0,RES_hh_tesh_in!D8/RES_summary!D$21)</f>
        <v>29.211741015508775</v>
      </c>
      <c r="E8" s="95">
        <f>IF(RES_hh_tesh_in!E8=0,0,RES_hh_tesh_in!E8/RES_summary!E$21)</f>
        <v>31.391525237727514</v>
      </c>
      <c r="F8" s="95">
        <f>IF(RES_hh_tesh_in!F8=0,0,RES_hh_tesh_in!F8/RES_summary!F$21)</f>
        <v>30.569697611881814</v>
      </c>
      <c r="G8" s="95">
        <f>IF(RES_hh_tesh_in!G8=0,0,RES_hh_tesh_in!G8/RES_summary!G$21)</f>
        <v>32.654370493342356</v>
      </c>
      <c r="H8" s="95">
        <f>IF(RES_hh_tesh_in!H8=0,0,RES_hh_tesh_in!H8/RES_summary!H$21)</f>
        <v>33.39580042869818</v>
      </c>
      <c r="I8" s="95">
        <f>IF(RES_hh_tesh_in!I8=0,0,RES_hh_tesh_in!I8/RES_summary!I$21)</f>
        <v>32.429658865424706</v>
      </c>
      <c r="J8" s="95">
        <f>IF(RES_hh_tesh_in!J8=0,0,RES_hh_tesh_in!J8/RES_summary!J$21)</f>
        <v>28.850266576504314</v>
      </c>
      <c r="K8" s="95">
        <f>IF(RES_hh_tesh_in!K8=0,0,RES_hh_tesh_in!K8/RES_summary!K$21)</f>
        <v>28.728587386665755</v>
      </c>
      <c r="L8" s="95">
        <f>IF(RES_hh_tesh_in!L8=0,0,RES_hh_tesh_in!L8/RES_summary!L$21)</f>
        <v>33.152294057685708</v>
      </c>
      <c r="M8" s="95">
        <f>IF(RES_hh_tesh_in!M8=0,0,RES_hh_tesh_in!M8/RES_summary!M$21)</f>
        <v>0</v>
      </c>
      <c r="N8" s="95">
        <f>IF(RES_hh_tesh_in!N8=0,0,RES_hh_tesh_in!N8/RES_summary!N$21)</f>
        <v>24.964618698179891</v>
      </c>
      <c r="O8" s="95">
        <f>IF(RES_hh_tesh_in!O8=0,0,RES_hh_tesh_in!O8/RES_summary!O$21)</f>
        <v>0</v>
      </c>
      <c r="P8" s="95">
        <f>IF(RES_hh_tesh_in!P8=0,0,RES_hh_tesh_in!P8/RES_summary!P$21)</f>
        <v>22.745143604438702</v>
      </c>
      <c r="Q8" s="95">
        <f>IF(RES_hh_tesh_in!Q8=0,0,RES_hh_tesh_in!Q8/RES_summary!Q$21)</f>
        <v>0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26.846826535711784</v>
      </c>
      <c r="D9" s="95">
        <f>IF(RES_hh_tesh_in!D9=0,0,RES_hh_tesh_in!D9/RES_summary!D$21)</f>
        <v>27.594982006586218</v>
      </c>
      <c r="E9" s="95">
        <f>IF(RES_hh_tesh_in!E9=0,0,RES_hh_tesh_in!E9/RES_summary!E$21)</f>
        <v>0</v>
      </c>
      <c r="F9" s="95">
        <f>IF(RES_hh_tesh_in!F9=0,0,RES_hh_tesh_in!F9/RES_summary!F$21)</f>
        <v>31.337201838202475</v>
      </c>
      <c r="G9" s="95">
        <f>IF(RES_hh_tesh_in!G9=0,0,RES_hh_tesh_in!G9/RES_summary!G$21)</f>
        <v>31.179191849612597</v>
      </c>
      <c r="H9" s="95">
        <f>IF(RES_hh_tesh_in!H9=0,0,RES_hh_tesh_in!H9/RES_summary!H$21)</f>
        <v>31.263954448086775</v>
      </c>
      <c r="I9" s="95">
        <f>IF(RES_hh_tesh_in!I9=0,0,RES_hh_tesh_in!I9/RES_summary!I$21)</f>
        <v>30.472656100353078</v>
      </c>
      <c r="J9" s="95">
        <f>IF(RES_hh_tesh_in!J9=0,0,RES_hh_tesh_in!J9/RES_summary!J$21)</f>
        <v>28.030894912205685</v>
      </c>
      <c r="K9" s="95">
        <f>IF(RES_hh_tesh_in!K9=0,0,RES_hh_tesh_in!K9/RES_summary!K$21)</f>
        <v>30.12494837267618</v>
      </c>
      <c r="L9" s="95">
        <f>IF(RES_hh_tesh_in!L9=0,0,RES_hh_tesh_in!L9/RES_summary!L$21)</f>
        <v>30.285027880331064</v>
      </c>
      <c r="M9" s="95">
        <f>IF(RES_hh_tesh_in!M9=0,0,RES_hh_tesh_in!M9/RES_summary!M$21)</f>
        <v>26.076020937678834</v>
      </c>
      <c r="N9" s="95">
        <f>IF(RES_hh_tesh_in!N9=0,0,RES_hh_tesh_in!N9/RES_summary!N$21)</f>
        <v>25.222091028691835</v>
      </c>
      <c r="O9" s="95">
        <f>IF(RES_hh_tesh_in!O9=0,0,RES_hh_tesh_in!O9/RES_summary!O$21)</f>
        <v>23.296481181794967</v>
      </c>
      <c r="P9" s="95">
        <f>IF(RES_hh_tesh_in!P9=0,0,RES_hh_tesh_in!P9/RES_summary!P$21)</f>
        <v>22.160395641187694</v>
      </c>
      <c r="Q9" s="95">
        <f>IF(RES_hh_tesh_in!Q9=0,0,RES_hh_tesh_in!Q9/RES_summary!Q$21)</f>
        <v>22.606378904867036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35.731962542662117</v>
      </c>
      <c r="H10" s="95">
        <f>IF(RES_hh_tesh_in!H10=0,0,RES_hh_tesh_in!H10/RES_summary!H$21)</f>
        <v>35.35080893078883</v>
      </c>
      <c r="I10" s="95">
        <f>IF(RES_hh_tesh_in!I10=0,0,RES_hh_tesh_in!I10/RES_summary!I$21)</f>
        <v>33.942533953926343</v>
      </c>
      <c r="J10" s="95">
        <f>IF(RES_hh_tesh_in!J10=0,0,RES_hh_tesh_in!J10/RES_summary!J$21)</f>
        <v>31.00423157649567</v>
      </c>
      <c r="K10" s="95">
        <f>IF(RES_hh_tesh_in!K10=0,0,RES_hh_tesh_in!K10/RES_summary!K$21)</f>
        <v>31.510893752489785</v>
      </c>
      <c r="L10" s="95">
        <f>IF(RES_hh_tesh_in!L10=0,0,RES_hh_tesh_in!L10/RES_summary!L$21)</f>
        <v>33.429802156067232</v>
      </c>
      <c r="M10" s="95">
        <f>IF(RES_hh_tesh_in!M10=0,0,RES_hh_tesh_in!M10/RES_summary!M$21)</f>
        <v>27.377281674041363</v>
      </c>
      <c r="N10" s="95">
        <f>IF(RES_hh_tesh_in!N10=0,0,RES_hh_tesh_in!N10/RES_summary!N$21)</f>
        <v>26.314086900411109</v>
      </c>
      <c r="O10" s="95">
        <f>IF(RES_hh_tesh_in!O10=0,0,RES_hh_tesh_in!O10/RES_summary!O$21)</f>
        <v>24.207874083643716</v>
      </c>
      <c r="P10" s="95">
        <f>IF(RES_hh_tesh_in!P10=0,0,RES_hh_tesh_in!P10/RES_summary!P$21)</f>
        <v>23.025521123941335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0</v>
      </c>
      <c r="D11" s="95">
        <f>IF(RES_hh_tesh_in!D11=0,0,RES_hh_tesh_in!D11/RES_summary!D$21)</f>
        <v>0</v>
      </c>
      <c r="E11" s="95">
        <f>IF(RES_hh_tesh_in!E11=0,0,RES_hh_tesh_in!E11/RES_summary!E$21)</f>
        <v>0</v>
      </c>
      <c r="F11" s="95">
        <f>IF(RES_hh_tesh_in!F11=0,0,RES_hh_tesh_in!F11/RES_summary!F$21)</f>
        <v>0</v>
      </c>
      <c r="G11" s="95">
        <f>IF(RES_hh_tesh_in!G11=0,0,RES_hh_tesh_in!G11/RES_summary!G$21)</f>
        <v>0</v>
      </c>
      <c r="H11" s="95">
        <f>IF(RES_hh_tesh_in!H11=0,0,RES_hh_tesh_in!H11/RES_summary!H$21)</f>
        <v>0</v>
      </c>
      <c r="I11" s="95">
        <f>IF(RES_hh_tesh_in!I11=0,0,RES_hh_tesh_in!I11/RES_summary!I$21)</f>
        <v>0</v>
      </c>
      <c r="J11" s="95">
        <f>IF(RES_hh_tesh_in!J11=0,0,RES_hh_tesh_in!J11/RES_summary!J$21)</f>
        <v>0</v>
      </c>
      <c r="K11" s="95">
        <f>IF(RES_hh_tesh_in!K11=0,0,RES_hh_tesh_in!K11/RES_summary!K$21)</f>
        <v>0</v>
      </c>
      <c r="L11" s="95">
        <f>IF(RES_hh_tesh_in!L11=0,0,RES_hh_tesh_in!L11/RES_summary!L$21)</f>
        <v>0</v>
      </c>
      <c r="M11" s="95">
        <f>IF(RES_hh_tesh_in!M11=0,0,RES_hh_tesh_in!M11/RES_summary!M$21)</f>
        <v>0</v>
      </c>
      <c r="N11" s="95">
        <f>IF(RES_hh_tesh_in!N11=0,0,RES_hh_tesh_in!N11/RES_summary!N$21)</f>
        <v>0</v>
      </c>
      <c r="O11" s="95">
        <f>IF(RES_hh_tesh_in!O11=0,0,RES_hh_tesh_in!O11/RES_summary!O$21)</f>
        <v>0</v>
      </c>
      <c r="P11" s="95">
        <f>IF(RES_hh_tesh_in!P11=0,0,RES_hh_tesh_in!P11/RES_summary!P$21)</f>
        <v>0</v>
      </c>
      <c r="Q11" s="95">
        <f>IF(RES_hh_tesh_in!Q11=0,0,RES_hh_tesh_in!Q11/RES_summary!Q$21)</f>
        <v>0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31.039734364765422</v>
      </c>
      <c r="D12" s="95">
        <f>IF(RES_hh_tesh_in!D12=0,0,RES_hh_tesh_in!D12/RES_summary!D$21)</f>
        <v>31.505865181526048</v>
      </c>
      <c r="E12" s="95">
        <f>IF(RES_hh_tesh_in!E12=0,0,RES_hh_tesh_in!E12/RES_summary!E$21)</f>
        <v>33.956607104285972</v>
      </c>
      <c r="F12" s="95">
        <f>IF(RES_hh_tesh_in!F12=0,0,RES_hh_tesh_in!F12/RES_summary!F$21)</f>
        <v>35.663174619887904</v>
      </c>
      <c r="G12" s="95">
        <f>IF(RES_hh_tesh_in!G12=0,0,RES_hh_tesh_in!G12/RES_summary!G$21)</f>
        <v>36.448601435452765</v>
      </c>
      <c r="H12" s="95">
        <f>IF(RES_hh_tesh_in!H12=0,0,RES_hh_tesh_in!H12/RES_summary!H$21)</f>
        <v>37.135869479783977</v>
      </c>
      <c r="I12" s="95">
        <f>IF(RES_hh_tesh_in!I12=0,0,RES_hh_tesh_in!I12/RES_summary!I$21)</f>
        <v>35.524408155541941</v>
      </c>
      <c r="J12" s="95">
        <f>IF(RES_hh_tesh_in!J12=0,0,RES_hh_tesh_in!J12/RES_summary!J$21)</f>
        <v>32.385664543457331</v>
      </c>
      <c r="K12" s="95">
        <f>IF(RES_hh_tesh_in!K12=0,0,RES_hh_tesh_in!K12/RES_summary!K$21)</f>
        <v>32.401317943270705</v>
      </c>
      <c r="L12" s="95">
        <f>IF(RES_hh_tesh_in!L12=0,0,RES_hh_tesh_in!L12/RES_summary!L$21)</f>
        <v>36.440260823101831</v>
      </c>
      <c r="M12" s="95">
        <f>IF(RES_hh_tesh_in!M12=0,0,RES_hh_tesh_in!M12/RES_summary!M$21)</f>
        <v>29.876746760116653</v>
      </c>
      <c r="N12" s="95">
        <f>IF(RES_hh_tesh_in!N12=0,0,RES_hh_tesh_in!N12/RES_summary!N$21)</f>
        <v>28.602266662344324</v>
      </c>
      <c r="O12" s="95">
        <f>IF(RES_hh_tesh_in!O12=0,0,RES_hh_tesh_in!O12/RES_summary!O$21)</f>
        <v>26.149516585725181</v>
      </c>
      <c r="P12" s="95">
        <f>IF(RES_hh_tesh_in!P12=0,0,RES_hh_tesh_in!P12/RES_summary!P$21)</f>
        <v>25.887740198668251</v>
      </c>
      <c r="Q12" s="95">
        <f>IF(RES_hh_tesh_in!Q12=0,0,RES_hh_tesh_in!Q12/RES_summary!Q$21)</f>
        <v>25.999358271478055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32.45128897165376</v>
      </c>
      <c r="D13" s="22">
        <f>IF(RES_hh_tesh_in!D13=0,0,RES_hh_tesh_in!D13/RES_summary!D$21)</f>
        <v>31.197126422339728</v>
      </c>
      <c r="E13" s="22">
        <f>IF(RES_hh_tesh_in!E13=0,0,RES_hh_tesh_in!E13/RES_summary!E$21)</f>
        <v>32.420701044474818</v>
      </c>
      <c r="F13" s="22">
        <f>IF(RES_hh_tesh_in!F13=0,0,RES_hh_tesh_in!F13/RES_summary!F$21)</f>
        <v>33.552541988564869</v>
      </c>
      <c r="G13" s="22">
        <f>IF(RES_hh_tesh_in!G13=0,0,RES_hh_tesh_in!G13/RES_summary!G$21)</f>
        <v>34.332694390891113</v>
      </c>
      <c r="H13" s="22">
        <f>IF(RES_hh_tesh_in!H13=0,0,RES_hh_tesh_in!H13/RES_summary!H$21)</f>
        <v>36.539338205078039</v>
      </c>
      <c r="I13" s="22">
        <f>IF(RES_hh_tesh_in!I13=0,0,RES_hh_tesh_in!I13/RES_summary!I$21)</f>
        <v>34.038363808173798</v>
      </c>
      <c r="J13" s="22">
        <f>IF(RES_hh_tesh_in!J13=0,0,RES_hh_tesh_in!J13/RES_summary!J$21)</f>
        <v>30.709258537299057</v>
      </c>
      <c r="K13" s="22">
        <f>IF(RES_hh_tesh_in!K13=0,0,RES_hh_tesh_in!K13/RES_summary!K$21)</f>
        <v>29.081155208305361</v>
      </c>
      <c r="L13" s="22">
        <f>IF(RES_hh_tesh_in!L13=0,0,RES_hh_tesh_in!L13/RES_summary!L$21)</f>
        <v>35.164278367057314</v>
      </c>
      <c r="M13" s="22">
        <f>IF(RES_hh_tesh_in!M13=0,0,RES_hh_tesh_in!M13/RES_summary!M$21)</f>
        <v>27.985617113237698</v>
      </c>
      <c r="N13" s="22">
        <f>IF(RES_hh_tesh_in!N13=0,0,RES_hh_tesh_in!N13/RES_summary!N$21)</f>
        <v>27.921742489803538</v>
      </c>
      <c r="O13" s="22">
        <f>IF(RES_hh_tesh_in!O13=0,0,RES_hh_tesh_in!O13/RES_summary!O$21)</f>
        <v>22.900651689787619</v>
      </c>
      <c r="P13" s="22">
        <f>IF(RES_hh_tesh_in!P13=0,0,RES_hh_tesh_in!P13/RES_summary!P$21)</f>
        <v>23.544441599300651</v>
      </c>
      <c r="Q13" s="22">
        <f>IF(RES_hh_tesh_in!Q13=0,0,RES_hh_tesh_in!Q13/RES_summary!Q$21)</f>
        <v>0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1.367753954943566</v>
      </c>
      <c r="D14" s="98">
        <f>IF(RES_hh_tesh_in!D14=0,0,RES_hh_tesh_in!D14/RES_summary!D$21)</f>
        <v>0.88100309265043719</v>
      </c>
      <c r="E14" s="98">
        <f>IF(RES_hh_tesh_in!E14=0,0,RES_hh_tesh_in!E14/RES_summary!E$21)</f>
        <v>0.71887779060741219</v>
      </c>
      <c r="F14" s="98">
        <f>IF(RES_hh_tesh_in!F14=0,0,RES_hh_tesh_in!F14/RES_summary!F$21)</f>
        <v>0.59658591178714815</v>
      </c>
      <c r="G14" s="98">
        <f>IF(RES_hh_tesh_in!G14=0,0,RES_hh_tesh_in!G14/RES_summary!G$21)</f>
        <v>0.7372398189340057</v>
      </c>
      <c r="H14" s="98">
        <f>IF(RES_hh_tesh_in!H14=0,0,RES_hh_tesh_in!H14/RES_summary!H$21)</f>
        <v>1.4311785746248116</v>
      </c>
      <c r="I14" s="98">
        <f>IF(RES_hh_tesh_in!I14=0,0,RES_hh_tesh_in!I14/RES_summary!I$21)</f>
        <v>0.9564455970481659</v>
      </c>
      <c r="J14" s="98">
        <f>IF(RES_hh_tesh_in!J14=0,0,RES_hh_tesh_in!J14/RES_summary!J$21)</f>
        <v>0.70514132930159745</v>
      </c>
      <c r="K14" s="98">
        <f>IF(RES_hh_tesh_in!K14=0,0,RES_hh_tesh_in!K14/RES_summary!K$21)</f>
        <v>0.20714874204177794</v>
      </c>
      <c r="L14" s="98">
        <f>IF(RES_hh_tesh_in!L14=0,0,RES_hh_tesh_in!L14/RES_summary!L$21)</f>
        <v>1.1411751997928576</v>
      </c>
      <c r="M14" s="98">
        <f>IF(RES_hh_tesh_in!M14=0,0,RES_hh_tesh_in!M14/RES_summary!M$21)</f>
        <v>0.7237344942234003</v>
      </c>
      <c r="N14" s="98">
        <f>IF(RES_hh_tesh_in!N14=0,0,RES_hh_tesh_in!N14/RES_summary!N$21)</f>
        <v>0.88990731587067395</v>
      </c>
      <c r="O14" s="98">
        <f>IF(RES_hh_tesh_in!O14=0,0,RES_hh_tesh_in!O14/RES_summary!O$21)</f>
        <v>0.19783763341301863</v>
      </c>
      <c r="P14" s="98">
        <f>IF(RES_hh_tesh_in!P14=0,0,RES_hh_tesh_in!P14/RES_summary!P$21)</f>
        <v>0.55445909834680052</v>
      </c>
      <c r="Q14" s="98">
        <f>IF(RES_hh_tesh_in!Q14=0,0,RES_hh_tesh_in!Q14/RES_summary!Q$21)</f>
        <v>0.32232919747642308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2.772419880411312</v>
      </c>
      <c r="D15" s="96">
        <f>IF(RES_hh_tesh_in!D15=0,0,RES_hh_tesh_in!D15/RES_summary!D$21)</f>
        <v>2.1201477116665943</v>
      </c>
      <c r="E15" s="96">
        <f>IF(RES_hh_tesh_in!E15=0,0,RES_hh_tesh_in!E15/RES_summary!E$21)</f>
        <v>1.6542487364440359</v>
      </c>
      <c r="F15" s="96">
        <f>IF(RES_hh_tesh_in!F15=0,0,RES_hh_tesh_in!F15/RES_summary!F$21)</f>
        <v>2.984778781815375</v>
      </c>
      <c r="G15" s="96">
        <f>IF(RES_hh_tesh_in!G15=0,0,RES_hh_tesh_in!G15/RES_summary!G$21)</f>
        <v>3.1391325508421737</v>
      </c>
      <c r="H15" s="96">
        <f>IF(RES_hh_tesh_in!H15=0,0,RES_hh_tesh_in!H15/RES_summary!H$21)</f>
        <v>3.4245997451144916</v>
      </c>
      <c r="I15" s="96">
        <f>IF(RES_hh_tesh_in!I15=0,0,RES_hh_tesh_in!I15/RES_summary!I$21)</f>
        <v>3.8530582129845223</v>
      </c>
      <c r="J15" s="96">
        <f>IF(RES_hh_tesh_in!J15=0,0,RES_hh_tesh_in!J15/RES_summary!J$21)</f>
        <v>4.1600526772987383</v>
      </c>
      <c r="K15" s="96">
        <f>IF(RES_hh_tesh_in!K15=0,0,RES_hh_tesh_in!K15/RES_summary!K$21)</f>
        <v>5.8107678135178524</v>
      </c>
      <c r="L15" s="96">
        <f>IF(RES_hh_tesh_in!L15=0,0,RES_hh_tesh_in!L15/RES_summary!L$21)</f>
        <v>5.05627807137805</v>
      </c>
      <c r="M15" s="96">
        <f>IF(RES_hh_tesh_in!M15=0,0,RES_hh_tesh_in!M15/RES_summary!M$21)</f>
        <v>2.931282442089747</v>
      </c>
      <c r="N15" s="96">
        <f>IF(RES_hh_tesh_in!N15=0,0,RES_hh_tesh_in!N15/RES_summary!N$21)</f>
        <v>4.2040966327379987</v>
      </c>
      <c r="O15" s="96">
        <f>IF(RES_hh_tesh_in!O15=0,0,RES_hh_tesh_in!O15/RES_summary!O$21)</f>
        <v>3.0686396706766632</v>
      </c>
      <c r="P15" s="96">
        <f>IF(RES_hh_tesh_in!P15=0,0,RES_hh_tesh_in!P15/RES_summary!P$21)</f>
        <v>7.4315751752808401</v>
      </c>
      <c r="Q15" s="96">
        <f>IF(RES_hh_tesh_in!Q15=0,0,RES_hh_tesh_in!Q15/RES_summary!Q$21)</f>
        <v>4.5461506209044851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2.772419880411312</v>
      </c>
      <c r="D16" s="97">
        <f>IF(RES_hh_tesh_in!D16=0,0,RES_hh_tesh_in!D16/RES_summary!D$21)</f>
        <v>2.1201477116665943</v>
      </c>
      <c r="E16" s="97">
        <f>IF(RES_hh_tesh_in!E16=0,0,RES_hh_tesh_in!E16/RES_summary!E$21)</f>
        <v>1.6542487364440359</v>
      </c>
      <c r="F16" s="97">
        <f>IF(RES_hh_tesh_in!F16=0,0,RES_hh_tesh_in!F16/RES_summary!F$21)</f>
        <v>2.984778781815375</v>
      </c>
      <c r="G16" s="97">
        <f>IF(RES_hh_tesh_in!G16=0,0,RES_hh_tesh_in!G16/RES_summary!G$21)</f>
        <v>3.1391325508421737</v>
      </c>
      <c r="H16" s="97">
        <f>IF(RES_hh_tesh_in!H16=0,0,RES_hh_tesh_in!H16/RES_summary!H$21)</f>
        <v>3.4245997451144916</v>
      </c>
      <c r="I16" s="97">
        <f>IF(RES_hh_tesh_in!I16=0,0,RES_hh_tesh_in!I16/RES_summary!I$21)</f>
        <v>3.8530582129845223</v>
      </c>
      <c r="J16" s="97">
        <f>IF(RES_hh_tesh_in!J16=0,0,RES_hh_tesh_in!J16/RES_summary!J$21)</f>
        <v>4.1600526772987383</v>
      </c>
      <c r="K16" s="97">
        <f>IF(RES_hh_tesh_in!K16=0,0,RES_hh_tesh_in!K16/RES_summary!K$21)</f>
        <v>5.8107678135178524</v>
      </c>
      <c r="L16" s="97">
        <f>IF(RES_hh_tesh_in!L16=0,0,RES_hh_tesh_in!L16/RES_summary!L$21)</f>
        <v>5.05627807137805</v>
      </c>
      <c r="M16" s="97">
        <f>IF(RES_hh_tesh_in!M16=0,0,RES_hh_tesh_in!M16/RES_summary!M$21)</f>
        <v>2.931282442089747</v>
      </c>
      <c r="N16" s="97">
        <f>IF(RES_hh_tesh_in!N16=0,0,RES_hh_tesh_in!N16/RES_summary!N$21)</f>
        <v>4.2040966327379987</v>
      </c>
      <c r="O16" s="97">
        <f>IF(RES_hh_tesh_in!O16=0,0,RES_hh_tesh_in!O16/RES_summary!O$21)</f>
        <v>3.0686396706766632</v>
      </c>
      <c r="P16" s="97">
        <f>IF(RES_hh_tesh_in!P16=0,0,RES_hh_tesh_in!P16/RES_summary!P$21)</f>
        <v>7.4315751752808401</v>
      </c>
      <c r="Q16" s="97">
        <f>IF(RES_hh_tesh_in!Q16=0,0,RES_hh_tesh_in!Q16/RES_summary!Q$21)</f>
        <v>4.5461506209044851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12.840049216318048</v>
      </c>
      <c r="D17" s="96">
        <f>IF(RES_hh_tesh_in!D17=0,0,RES_hh_tesh_in!D17/RES_summary!D$21)</f>
        <v>12.373103594622256</v>
      </c>
      <c r="E17" s="96">
        <f>IF(RES_hh_tesh_in!E17=0,0,RES_hh_tesh_in!E17/RES_summary!E$21)</f>
        <v>12.267756570060547</v>
      </c>
      <c r="F17" s="96">
        <f>IF(RES_hh_tesh_in!F17=0,0,RES_hh_tesh_in!F17/RES_summary!F$21)</f>
        <v>12.610618173623958</v>
      </c>
      <c r="G17" s="96">
        <f>IF(RES_hh_tesh_in!G17=0,0,RES_hh_tesh_in!G17/RES_summary!G$21)</f>
        <v>12.575911306717009</v>
      </c>
      <c r="H17" s="96">
        <f>IF(RES_hh_tesh_in!H17=0,0,RES_hh_tesh_in!H17/RES_summary!H$21)</f>
        <v>12.594453581660693</v>
      </c>
      <c r="I17" s="96">
        <f>IF(RES_hh_tesh_in!I17=0,0,RES_hh_tesh_in!I17/RES_summary!I$21)</f>
        <v>12.211913426130771</v>
      </c>
      <c r="J17" s="96">
        <f>IF(RES_hh_tesh_in!J17=0,0,RES_hh_tesh_in!J17/RES_summary!J$21)</f>
        <v>12.183064433824777</v>
      </c>
      <c r="K17" s="96">
        <f>IF(RES_hh_tesh_in!K17=0,0,RES_hh_tesh_in!K17/RES_summary!K$21)</f>
        <v>12.060515059595309</v>
      </c>
      <c r="L17" s="96">
        <f>IF(RES_hh_tesh_in!L17=0,0,RES_hh_tesh_in!L17/RES_summary!L$21)</f>
        <v>12.199914462151066</v>
      </c>
      <c r="M17" s="96">
        <f>IF(RES_hh_tesh_in!M17=0,0,RES_hh_tesh_in!M17/RES_summary!M$21)</f>
        <v>12.248208215516037</v>
      </c>
      <c r="N17" s="96">
        <f>IF(RES_hh_tesh_in!N17=0,0,RES_hh_tesh_in!N17/RES_summary!N$21)</f>
        <v>11.735075287050167</v>
      </c>
      <c r="O17" s="96">
        <f>IF(RES_hh_tesh_in!O17=0,0,RES_hh_tesh_in!O17/RES_summary!O$21)</f>
        <v>11.287374275132043</v>
      </c>
      <c r="P17" s="96">
        <f>IF(RES_hh_tesh_in!P17=0,0,RES_hh_tesh_in!P17/RES_summary!P$21)</f>
        <v>11.476669957690996</v>
      </c>
      <c r="Q17" s="96">
        <f>IF(RES_hh_tesh_in!Q17=0,0,RES_hh_tesh_in!Q17/RES_summary!Q$21)</f>
        <v>11.008975291111284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11.694241058516866</v>
      </c>
      <c r="D18" s="95">
        <f>IF(RES_hh_tesh_in!D18=0,0,RES_hh_tesh_in!D18/RES_summary!D$21)</f>
        <v>11.729935838714093</v>
      </c>
      <c r="E18" s="95">
        <f>IF(RES_hh_tesh_in!E18=0,0,RES_hh_tesh_in!E18/RES_summary!E$21)</f>
        <v>11.554573677597423</v>
      </c>
      <c r="F18" s="95">
        <f>IF(RES_hh_tesh_in!F18=0,0,RES_hh_tesh_in!F18/RES_summary!F$21)</f>
        <v>11.717700595701727</v>
      </c>
      <c r="G18" s="95">
        <f>IF(RES_hh_tesh_in!G18=0,0,RES_hh_tesh_in!G18/RES_summary!G$21)</f>
        <v>11.5247853193715</v>
      </c>
      <c r="H18" s="95">
        <f>IF(RES_hh_tesh_in!H18=0,0,RES_hh_tesh_in!H18/RES_summary!H$21)</f>
        <v>11.361007645204712</v>
      </c>
      <c r="I18" s="95">
        <f>IF(RES_hh_tesh_in!I18=0,0,RES_hh_tesh_in!I18/RES_summary!I$21)</f>
        <v>11.154627910931984</v>
      </c>
      <c r="J18" s="95">
        <f>IF(RES_hh_tesh_in!J18=0,0,RES_hh_tesh_in!J18/RES_summary!J$21)</f>
        <v>11.13934269073221</v>
      </c>
      <c r="K18" s="95">
        <f>IF(RES_hh_tesh_in!K18=0,0,RES_hh_tesh_in!K18/RES_summary!K$21)</f>
        <v>11.766999367657377</v>
      </c>
      <c r="L18" s="95">
        <f>IF(RES_hh_tesh_in!L18=0,0,RES_hh_tesh_in!L18/RES_summary!L$21)</f>
        <v>0</v>
      </c>
      <c r="M18" s="95">
        <f>IF(RES_hh_tesh_in!M18=0,0,RES_hh_tesh_in!M18/RES_summary!M$21)</f>
        <v>10.58604084152134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10.388586889059118</v>
      </c>
      <c r="D19" s="95">
        <f>IF(RES_hh_tesh_in!D19=0,0,RES_hh_tesh_in!D19/RES_summary!D$21)</f>
        <v>11.217475276494016</v>
      </c>
      <c r="E19" s="95">
        <f>IF(RES_hh_tesh_in!E19=0,0,RES_hh_tesh_in!E19/RES_summary!E$21)</f>
        <v>0</v>
      </c>
      <c r="F19" s="95">
        <f>IF(RES_hh_tesh_in!F19=0,0,RES_hh_tesh_in!F19/RES_summary!F$21)</f>
        <v>9.7927156148284595</v>
      </c>
      <c r="G19" s="95">
        <f>IF(RES_hh_tesh_in!G19=0,0,RES_hh_tesh_in!G19/RES_summary!G$21)</f>
        <v>10.378150641493734</v>
      </c>
      <c r="H19" s="95">
        <f>IF(RES_hh_tesh_in!H19=0,0,RES_hh_tesh_in!H19/RES_summary!H$21)</f>
        <v>9.9362456856423584</v>
      </c>
      <c r="I19" s="95">
        <f>IF(RES_hh_tesh_in!I19=0,0,RES_hh_tesh_in!I19/RES_summary!I$21)</f>
        <v>9.2369594536421271</v>
      </c>
      <c r="J19" s="95">
        <f>IF(RES_hh_tesh_in!J19=0,0,RES_hh_tesh_in!J19/RES_summary!J$21)</f>
        <v>8.7595883480950079</v>
      </c>
      <c r="K19" s="95">
        <f>IF(RES_hh_tesh_in!K19=0,0,RES_hh_tesh_in!K19/RES_summary!K$21)</f>
        <v>6.6644701211308792</v>
      </c>
      <c r="L19" s="95">
        <f>IF(RES_hh_tesh_in!L19=0,0,RES_hh_tesh_in!L19/RES_summary!L$21)</f>
        <v>7.7747011561849559</v>
      </c>
      <c r="M19" s="95">
        <f>IF(RES_hh_tesh_in!M19=0,0,RES_hh_tesh_in!M19/RES_summary!M$21)</f>
        <v>4.1691865079972636</v>
      </c>
      <c r="N19" s="95">
        <f>IF(RES_hh_tesh_in!N19=0,0,RES_hh_tesh_in!N19/RES_summary!N$21)</f>
        <v>8.6907221836309017</v>
      </c>
      <c r="O19" s="95">
        <f>IF(RES_hh_tesh_in!O19=0,0,RES_hh_tesh_in!O19/RES_summary!O$21)</f>
        <v>8.3421579981339757</v>
      </c>
      <c r="P19" s="95">
        <f>IF(RES_hh_tesh_in!P19=0,0,RES_hh_tesh_in!P19/RES_summary!P$21)</f>
        <v>8.1155237584798439</v>
      </c>
      <c r="Q19" s="95">
        <f>IF(RES_hh_tesh_in!Q19=0,0,RES_hh_tesh_in!Q19/RES_summary!Q$21)</f>
        <v>5.1706305720033159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10.140994264411116</v>
      </c>
      <c r="D20" s="95">
        <f>IF(RES_hh_tesh_in!D20=0,0,RES_hh_tesh_in!D20/RES_summary!D$21)</f>
        <v>11.008206901607609</v>
      </c>
      <c r="E20" s="95">
        <f>IF(RES_hh_tesh_in!E20=0,0,RES_hh_tesh_in!E20/RES_summary!E$21)</f>
        <v>10.950547604141398</v>
      </c>
      <c r="F20" s="95">
        <f>IF(RES_hh_tesh_in!F20=0,0,RES_hh_tesh_in!F20/RES_summary!F$21)</f>
        <v>10.501975160572563</v>
      </c>
      <c r="G20" s="95">
        <f>IF(RES_hh_tesh_in!G20=0,0,RES_hh_tesh_in!G20/RES_summary!G$21)</f>
        <v>9.3151351609849034</v>
      </c>
      <c r="H20" s="95">
        <f>IF(RES_hh_tesh_in!H20=0,0,RES_hh_tesh_in!H20/RES_summary!H$21)</f>
        <v>0</v>
      </c>
      <c r="I20" s="95">
        <f>IF(RES_hh_tesh_in!I20=0,0,RES_hh_tesh_in!I20/RES_summary!I$21)</f>
        <v>8.3915419561823867</v>
      </c>
      <c r="J20" s="95">
        <f>IF(RES_hh_tesh_in!J20=0,0,RES_hh_tesh_in!J20/RES_summary!J$21)</f>
        <v>7.2831564529900819</v>
      </c>
      <c r="K20" s="95">
        <f>IF(RES_hh_tesh_in!K20=0,0,RES_hh_tesh_in!K20/RES_summary!K$21)</f>
        <v>4.2249997889597797</v>
      </c>
      <c r="L20" s="95">
        <f>IF(RES_hh_tesh_in!L20=0,0,RES_hh_tesh_in!L20/RES_summary!L$21)</f>
        <v>4.1728700657566256</v>
      </c>
      <c r="M20" s="95">
        <f>IF(RES_hh_tesh_in!M20=0,0,RES_hh_tesh_in!M20/RES_summary!M$21)</f>
        <v>6.8085433389187724</v>
      </c>
      <c r="N20" s="95">
        <f>IF(RES_hh_tesh_in!N20=0,0,RES_hh_tesh_in!N20/RES_summary!N$21)</f>
        <v>8.1776607959475882</v>
      </c>
      <c r="O20" s="95">
        <f>IF(RES_hh_tesh_in!O20=0,0,RES_hh_tesh_in!O20/RES_summary!O$21)</f>
        <v>7.2638207787871947</v>
      </c>
      <c r="P20" s="95">
        <f>IF(RES_hh_tesh_in!P20=0,0,RES_hh_tesh_in!P20/RES_summary!P$21)</f>
        <v>6.4352778585878809</v>
      </c>
      <c r="Q20" s="95">
        <f>IF(RES_hh_tesh_in!Q20=0,0,RES_hh_tesh_in!Q20/RES_summary!Q$21)</f>
        <v>6.1504889277049779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10.598639803226138</v>
      </c>
      <c r="D21" s="95">
        <f>IF(RES_hh_tesh_in!D21=0,0,RES_hh_tesh_in!D21/RES_summary!D$21)</f>
        <v>10.862977184386171</v>
      </c>
      <c r="E21" s="95">
        <f>IF(RES_hh_tesh_in!E21=0,0,RES_hh_tesh_in!E21/RES_summary!E$21)</f>
        <v>10.979804544015231</v>
      </c>
      <c r="F21" s="95">
        <f>IF(RES_hh_tesh_in!F21=0,0,RES_hh_tesh_in!F21/RES_summary!F$21)</f>
        <v>9.7387909747834982</v>
      </c>
      <c r="G21" s="95">
        <f>IF(RES_hh_tesh_in!G21=0,0,RES_hh_tesh_in!G21/RES_summary!G$21)</f>
        <v>9.8908067242159206</v>
      </c>
      <c r="H21" s="95">
        <f>IF(RES_hh_tesh_in!H21=0,0,RES_hh_tesh_in!H21/RES_summary!H$21)</f>
        <v>9.8416819521796732</v>
      </c>
      <c r="I21" s="95">
        <f>IF(RES_hh_tesh_in!I21=0,0,RES_hh_tesh_in!I21/RES_summary!I$21)</f>
        <v>7.950032861133411</v>
      </c>
      <c r="J21" s="95">
        <f>IF(RES_hh_tesh_in!J21=0,0,RES_hh_tesh_in!J21/RES_summary!J$21)</f>
        <v>5.5191348475998518</v>
      </c>
      <c r="K21" s="95">
        <f>IF(RES_hh_tesh_in!K21=0,0,RES_hh_tesh_in!K21/RES_summary!K$21)</f>
        <v>4.1064141062845376</v>
      </c>
      <c r="L21" s="95">
        <f>IF(RES_hh_tesh_in!L21=0,0,RES_hh_tesh_in!L21/RES_summary!L$21)</f>
        <v>7.1316544580853103</v>
      </c>
      <c r="M21" s="95">
        <f>IF(RES_hh_tesh_in!M21=0,0,RES_hh_tesh_in!M21/RES_summary!M$21)</f>
        <v>0</v>
      </c>
      <c r="N21" s="95">
        <f>IF(RES_hh_tesh_in!N21=0,0,RES_hh_tesh_in!N21/RES_summary!N$21)</f>
        <v>6.5570962387224947</v>
      </c>
      <c r="O21" s="95">
        <f>IF(RES_hh_tesh_in!O21=0,0,RES_hh_tesh_in!O21/RES_summary!O$21)</f>
        <v>0</v>
      </c>
      <c r="P21" s="95">
        <f>IF(RES_hh_tesh_in!P21=0,0,RES_hh_tesh_in!P21/RES_summary!P$21)</f>
        <v>3.8020374273619093</v>
      </c>
      <c r="Q21" s="95">
        <f>IF(RES_hh_tesh_in!Q21=0,0,RES_hh_tesh_in!Q21/RES_summary!Q$21)</f>
        <v>0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10.128267237428648</v>
      </c>
      <c r="D22" s="95">
        <f>IF(RES_hh_tesh_in!D22=0,0,RES_hh_tesh_in!D22/RES_summary!D$21)</f>
        <v>11.028020253545531</v>
      </c>
      <c r="E22" s="95">
        <f>IF(RES_hh_tesh_in!E22=0,0,RES_hh_tesh_in!E22/RES_summary!E$21)</f>
        <v>0</v>
      </c>
      <c r="F22" s="95">
        <f>IF(RES_hh_tesh_in!F22=0,0,RES_hh_tesh_in!F22/RES_summary!F$21)</f>
        <v>10.412106776811557</v>
      </c>
      <c r="G22" s="95">
        <f>IF(RES_hh_tesh_in!G22=0,0,RES_hh_tesh_in!G22/RES_summary!G$21)</f>
        <v>10.066039154050582</v>
      </c>
      <c r="H22" s="95">
        <f>IF(RES_hh_tesh_in!H22=0,0,RES_hh_tesh_in!H22/RES_summary!H$21)</f>
        <v>9.6647327660232563</v>
      </c>
      <c r="I22" s="95">
        <f>IF(RES_hh_tesh_in!I22=0,0,RES_hh_tesh_in!I22/RES_summary!I$21)</f>
        <v>9.1085053256228683</v>
      </c>
      <c r="J22" s="95">
        <f>IF(RES_hh_tesh_in!J22=0,0,RES_hh_tesh_in!J22/RES_summary!J$21)</f>
        <v>8.386571371162157</v>
      </c>
      <c r="K22" s="95">
        <f>IF(RES_hh_tesh_in!K22=0,0,RES_hh_tesh_in!K22/RES_summary!K$21)</f>
        <v>8.6354594280214627</v>
      </c>
      <c r="L22" s="95">
        <f>IF(RES_hh_tesh_in!L22=0,0,RES_hh_tesh_in!L22/RES_summary!L$21)</f>
        <v>5.7417809498388941</v>
      </c>
      <c r="M22" s="95">
        <f>IF(RES_hh_tesh_in!M22=0,0,RES_hh_tesh_in!M22/RES_summary!M$21)</f>
        <v>7.8612866136486277</v>
      </c>
      <c r="N22" s="95">
        <f>IF(RES_hh_tesh_in!N22=0,0,RES_hh_tesh_in!N22/RES_summary!N$21)</f>
        <v>7.7976278788171189</v>
      </c>
      <c r="O22" s="95">
        <f>IF(RES_hh_tesh_in!O22=0,0,RES_hh_tesh_in!O22/RES_summary!O$21)</f>
        <v>7.0675373712345895</v>
      </c>
      <c r="P22" s="95">
        <f>IF(RES_hh_tesh_in!P22=0,0,RES_hh_tesh_in!P22/RES_summary!P$21)</f>
        <v>5.2618490057243612</v>
      </c>
      <c r="Q22" s="95">
        <f>IF(RES_hh_tesh_in!Q22=0,0,RES_hh_tesh_in!Q22/RES_summary!Q$21)</f>
        <v>3.9413590701010759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0</v>
      </c>
      <c r="D24" s="95">
        <f>IF(RES_hh_tesh_in!D24=0,0,RES_hh_tesh_in!D24/RES_summary!D$21)</f>
        <v>0</v>
      </c>
      <c r="E24" s="95">
        <f>IF(RES_hh_tesh_in!E24=0,0,RES_hh_tesh_in!E24/RES_summary!E$21)</f>
        <v>0</v>
      </c>
      <c r="F24" s="95">
        <f>IF(RES_hh_tesh_in!F24=0,0,RES_hh_tesh_in!F24/RES_summary!F$21)</f>
        <v>0</v>
      </c>
      <c r="G24" s="95">
        <f>IF(RES_hh_tesh_in!G24=0,0,RES_hh_tesh_in!G24/RES_summary!G$21)</f>
        <v>0</v>
      </c>
      <c r="H24" s="95">
        <f>IF(RES_hh_tesh_in!H24=0,0,RES_hh_tesh_in!H24/RES_summary!H$21)</f>
        <v>0</v>
      </c>
      <c r="I24" s="95">
        <f>IF(RES_hh_tesh_in!I24=0,0,RES_hh_tesh_in!I24/RES_summary!I$21)</f>
        <v>0</v>
      </c>
      <c r="J24" s="95">
        <f>IF(RES_hh_tesh_in!J24=0,0,RES_hh_tesh_in!J24/RES_summary!J$21)</f>
        <v>0</v>
      </c>
      <c r="K24" s="95">
        <f>IF(RES_hh_tesh_in!K24=0,0,RES_hh_tesh_in!K24/RES_summary!K$21)</f>
        <v>0</v>
      </c>
      <c r="L24" s="95">
        <f>IF(RES_hh_tesh_in!L24=0,0,RES_hh_tesh_in!L24/RES_summary!L$21)</f>
        <v>0</v>
      </c>
      <c r="M24" s="95">
        <f>IF(RES_hh_tesh_in!M24=0,0,RES_hh_tesh_in!M24/RES_summary!M$21)</f>
        <v>0</v>
      </c>
      <c r="N24" s="95">
        <f>IF(RES_hh_tesh_in!N24=0,0,RES_hh_tesh_in!N24/RES_summary!N$21)</f>
        <v>0</v>
      </c>
      <c r="O24" s="95">
        <f>IF(RES_hh_tesh_in!O24=0,0,RES_hh_tesh_in!O24/RES_summary!O$21)</f>
        <v>0</v>
      </c>
      <c r="P24" s="95">
        <f>IF(RES_hh_tesh_in!P24=0,0,RES_hh_tesh_in!P24/RES_summary!P$21)</f>
        <v>0</v>
      </c>
      <c r="Q24" s="95">
        <f>IF(RES_hh_tesh_in!Q24=0,0,RES_hh_tesh_in!Q24/RES_summary!Q$21)</f>
        <v>0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13.131154284305065</v>
      </c>
      <c r="D25" s="22">
        <f>IF(RES_hh_tesh_in!D25=0,0,RES_hh_tesh_in!D25/RES_summary!D$21)</f>
        <v>12.711093080941994</v>
      </c>
      <c r="E25" s="22">
        <f>IF(RES_hh_tesh_in!E25=0,0,RES_hh_tesh_in!E25/RES_summary!E$21)</f>
        <v>12.53211925623831</v>
      </c>
      <c r="F25" s="22">
        <f>IF(RES_hh_tesh_in!F25=0,0,RES_hh_tesh_in!F25/RES_summary!F$21)</f>
        <v>12.55039232300517</v>
      </c>
      <c r="G25" s="22">
        <f>IF(RES_hh_tesh_in!G25=0,0,RES_hh_tesh_in!G25/RES_summary!G$21)</f>
        <v>12.417505850424117</v>
      </c>
      <c r="H25" s="22">
        <f>IF(RES_hh_tesh_in!H25=0,0,RES_hh_tesh_in!H25/RES_summary!H$21)</f>
        <v>12.993466277530993</v>
      </c>
      <c r="I25" s="22">
        <f>IF(RES_hh_tesh_in!I25=0,0,RES_hh_tesh_in!I25/RES_summary!I$21)</f>
        <v>11.701205388601126</v>
      </c>
      <c r="J25" s="22">
        <f>IF(RES_hh_tesh_in!J25=0,0,RES_hh_tesh_in!J25/RES_summary!J$21)</f>
        <v>10.895514086736082</v>
      </c>
      <c r="K25" s="22">
        <f>IF(RES_hh_tesh_in!K25=0,0,RES_hh_tesh_in!K25/RES_summary!K$21)</f>
        <v>9.6940732157374914</v>
      </c>
      <c r="L25" s="22">
        <f>IF(RES_hh_tesh_in!L25=0,0,RES_hh_tesh_in!L25/RES_summary!L$21)</f>
        <v>10.956091728836959</v>
      </c>
      <c r="M25" s="22">
        <f>IF(RES_hh_tesh_in!M25=0,0,RES_hh_tesh_in!M25/RES_summary!M$21)</f>
        <v>9.3256326390218209</v>
      </c>
      <c r="N25" s="22">
        <f>IF(RES_hh_tesh_in!N25=0,0,RES_hh_tesh_in!N25/RES_summary!N$21)</f>
        <v>9.9680651830845637</v>
      </c>
      <c r="O25" s="22">
        <f>IF(RES_hh_tesh_in!O25=0,0,RES_hh_tesh_in!O25/RES_summary!O$21)</f>
        <v>9.5673569867373054</v>
      </c>
      <c r="P25" s="22">
        <f>IF(RES_hh_tesh_in!P25=0,0,RES_hh_tesh_in!P25/RES_summary!P$21)</f>
        <v>9.5283225690653435</v>
      </c>
      <c r="Q25" s="22">
        <f>IF(RES_hh_tesh_in!Q25=0,0,RES_hh_tesh_in!Q25/RES_summary!Q$21)</f>
        <v>9.0445446117025643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7.5886866349399718</v>
      </c>
      <c r="D26" s="18">
        <f>IF(RES_hh_tesh_in!D26=0,0,RES_hh_tesh_in!D26/RES_summary!D$21)</f>
        <v>7.6108729961957184</v>
      </c>
      <c r="E26" s="18">
        <f>IF(RES_hh_tesh_in!E26=0,0,RES_hh_tesh_in!E26/RES_summary!E$21)</f>
        <v>7.5965144566836234</v>
      </c>
      <c r="F26" s="18">
        <f>IF(RES_hh_tesh_in!F26=0,0,RES_hh_tesh_in!F26/RES_summary!F$21)</f>
        <v>7.6754663435337944</v>
      </c>
      <c r="G26" s="18">
        <f>IF(RES_hh_tesh_in!G26=0,0,RES_hh_tesh_in!G26/RES_summary!G$21)</f>
        <v>7.5718239812484773</v>
      </c>
      <c r="H26" s="18">
        <f>IF(RES_hh_tesh_in!H26=0,0,RES_hh_tesh_in!H26/RES_summary!H$21)</f>
        <v>7.4998920577092605</v>
      </c>
      <c r="I26" s="18">
        <f>IF(RES_hh_tesh_in!I26=0,0,RES_hh_tesh_in!I26/RES_summary!I$21)</f>
        <v>7.4466326973547732</v>
      </c>
      <c r="J26" s="18">
        <f>IF(RES_hh_tesh_in!J26=0,0,RES_hh_tesh_in!J26/RES_summary!J$21)</f>
        <v>7.4514613396905007</v>
      </c>
      <c r="K26" s="18">
        <f>IF(RES_hh_tesh_in!K26=0,0,RES_hh_tesh_in!K26/RES_summary!K$21)</f>
        <v>7.489666052993349</v>
      </c>
      <c r="L26" s="18">
        <f>IF(RES_hh_tesh_in!L26=0,0,RES_hh_tesh_in!L26/RES_summary!L$21)</f>
        <v>7.434756705514431</v>
      </c>
      <c r="M26" s="18">
        <f>IF(RES_hh_tesh_in!M26=0,0,RES_hh_tesh_in!M26/RES_summary!M$21)</f>
        <v>7.1989239477013367</v>
      </c>
      <c r="N26" s="18">
        <f>IF(RES_hh_tesh_in!N26=0,0,RES_hh_tesh_in!N26/RES_summary!N$21)</f>
        <v>7.1138704587566455</v>
      </c>
      <c r="O26" s="18">
        <f>IF(RES_hh_tesh_in!O26=0,0,RES_hh_tesh_in!O26/RES_summary!O$21)</f>
        <v>7.0443814216223277</v>
      </c>
      <c r="P26" s="18">
        <f>IF(RES_hh_tesh_in!P26=0,0,RES_hh_tesh_in!P26/RES_summary!P$21)</f>
        <v>6.9863026608289536</v>
      </c>
      <c r="Q26" s="18">
        <f>IF(RES_hh_tesh_in!Q26=0,0,RES_hh_tesh_in!Q26/RES_summary!Q$21)</f>
        <v>6.8736120605504993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6.6790379714867125</v>
      </c>
      <c r="D27" s="96">
        <f>IF(RES_hh_tesh_in!D27=0,0,RES_hh_tesh_in!D27/RES_summary!D$21)</f>
        <v>6.3676852789764258</v>
      </c>
      <c r="E27" s="96">
        <f>IF(RES_hh_tesh_in!E27=0,0,RES_hh_tesh_in!E27/RES_summary!E$21)</f>
        <v>6.3764855491759649</v>
      </c>
      <c r="F27" s="96">
        <f>IF(RES_hh_tesh_in!F27=0,0,RES_hh_tesh_in!F27/RES_summary!F$21)</f>
        <v>6.3459664822650845</v>
      </c>
      <c r="G27" s="96">
        <f>IF(RES_hh_tesh_in!G27=0,0,RES_hh_tesh_in!G27/RES_summary!G$21)</f>
        <v>6.3406740945633926</v>
      </c>
      <c r="H27" s="96">
        <f>IF(RES_hh_tesh_in!H27=0,0,RES_hh_tesh_in!H27/RES_summary!H$21)</f>
        <v>6.588434607211191</v>
      </c>
      <c r="I27" s="96">
        <f>IF(RES_hh_tesh_in!I27=0,0,RES_hh_tesh_in!I27/RES_summary!I$21)</f>
        <v>6.4659129061654328</v>
      </c>
      <c r="J27" s="96">
        <f>IF(RES_hh_tesh_in!J27=0,0,RES_hh_tesh_in!J27/RES_summary!J$21)</f>
        <v>6.4306328662620897</v>
      </c>
      <c r="K27" s="96">
        <f>IF(RES_hh_tesh_in!K27=0,0,RES_hh_tesh_in!K27/RES_summary!K$21)</f>
        <v>6.3457886331716331</v>
      </c>
      <c r="L27" s="96">
        <f>IF(RES_hh_tesh_in!L27=0,0,RES_hh_tesh_in!L27/RES_summary!L$21)</f>
        <v>6.4861009149711002</v>
      </c>
      <c r="M27" s="96">
        <f>IF(RES_hh_tesh_in!M27=0,0,RES_hh_tesh_in!M27/RES_summary!M$21)</f>
        <v>6.5917622829425708</v>
      </c>
      <c r="N27" s="96">
        <f>IF(RES_hh_tesh_in!N27=0,0,RES_hh_tesh_in!N27/RES_summary!N$21)</f>
        <v>6.17672727588121</v>
      </c>
      <c r="O27" s="96">
        <f>IF(RES_hh_tesh_in!O27=0,0,RES_hh_tesh_in!O27/RES_summary!O$21)</f>
        <v>5.859908043412366</v>
      </c>
      <c r="P27" s="96">
        <f>IF(RES_hh_tesh_in!P27=0,0,RES_hh_tesh_in!P27/RES_summary!P$21)</f>
        <v>5.9602990198105434</v>
      </c>
      <c r="Q27" s="96">
        <f>IF(RES_hh_tesh_in!Q27=0,0,RES_hh_tesh_in!Q27/RES_summary!Q$21)</f>
        <v>5.7053524357290506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6.0917464745286471</v>
      </c>
      <c r="D28" s="95">
        <f>IF(RES_hh_tesh_in!D28=0,0,RES_hh_tesh_in!D28/RES_summary!D$21)</f>
        <v>6.2478917346491922</v>
      </c>
      <c r="E28" s="95">
        <f>IF(RES_hh_tesh_in!E28=0,0,RES_hh_tesh_in!E28/RES_summary!E$21)</f>
        <v>5.415373291302739</v>
      </c>
      <c r="F28" s="95">
        <f>IF(RES_hh_tesh_in!F28=0,0,RES_hh_tesh_in!F28/RES_summary!F$21)</f>
        <v>6.1076596408808665</v>
      </c>
      <c r="G28" s="95">
        <f>IF(RES_hh_tesh_in!G28=0,0,RES_hh_tesh_in!G28/RES_summary!G$21)</f>
        <v>6.3009901831774213</v>
      </c>
      <c r="H28" s="95">
        <f>IF(RES_hh_tesh_in!H28=0,0,RES_hh_tesh_in!H28/RES_summary!H$21)</f>
        <v>5.7374439962573316</v>
      </c>
      <c r="I28" s="95">
        <f>IF(RES_hh_tesh_in!I28=0,0,RES_hh_tesh_in!I28/RES_summary!I$21)</f>
        <v>5.755034090845502</v>
      </c>
      <c r="J28" s="95">
        <f>IF(RES_hh_tesh_in!J28=0,0,RES_hh_tesh_in!J28/RES_summary!J$21)</f>
        <v>6.054435857711546</v>
      </c>
      <c r="K28" s="95">
        <f>IF(RES_hh_tesh_in!K28=0,0,RES_hh_tesh_in!K28/RES_summary!K$21)</f>
        <v>6.1489380975029784</v>
      </c>
      <c r="L28" s="95">
        <f>IF(RES_hh_tesh_in!L28=0,0,RES_hh_tesh_in!L28/RES_summary!L$21)</f>
        <v>0</v>
      </c>
      <c r="M28" s="95">
        <f>IF(RES_hh_tesh_in!M28=0,0,RES_hh_tesh_in!M28/RES_summary!M$21)</f>
        <v>5.7478143952457605</v>
      </c>
      <c r="N28" s="95">
        <f>IF(RES_hh_tesh_in!N28=0,0,RES_hh_tesh_in!N28/RES_summary!N$21)</f>
        <v>5.6816516903735108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0</v>
      </c>
      <c r="D29" s="95">
        <f>IF(RES_hh_tesh_in!D29=0,0,RES_hh_tesh_in!D29/RES_summary!D$21)</f>
        <v>6.1357915745101739</v>
      </c>
      <c r="E29" s="95">
        <f>IF(RES_hh_tesh_in!E29=0,0,RES_hh_tesh_in!E29/RES_summary!E$21)</f>
        <v>0</v>
      </c>
      <c r="F29" s="95">
        <f>IF(RES_hh_tesh_in!F29=0,0,RES_hh_tesh_in!F29/RES_summary!F$21)</f>
        <v>6.1379481780833371</v>
      </c>
      <c r="G29" s="95">
        <f>IF(RES_hh_tesh_in!G29=0,0,RES_hh_tesh_in!G29/RES_summary!G$21)</f>
        <v>6.0688393926466535</v>
      </c>
      <c r="H29" s="95">
        <f>IF(RES_hh_tesh_in!H29=0,0,RES_hh_tesh_in!H29/RES_summary!H$21)</f>
        <v>0</v>
      </c>
      <c r="I29" s="95">
        <f>IF(RES_hh_tesh_in!I29=0,0,RES_hh_tesh_in!I29/RES_summary!I$21)</f>
        <v>6.0843498961485443</v>
      </c>
      <c r="J29" s="95">
        <f>IF(RES_hh_tesh_in!J29=0,0,RES_hh_tesh_in!J29/RES_summary!J$21)</f>
        <v>6.3611371730144217</v>
      </c>
      <c r="K29" s="95">
        <f>IF(RES_hh_tesh_in!K29=0,0,RES_hh_tesh_in!K29/RES_summary!K$21)</f>
        <v>0</v>
      </c>
      <c r="L29" s="95">
        <f>IF(RES_hh_tesh_in!L29=0,0,RES_hh_tesh_in!L29/RES_summary!L$21)</f>
        <v>0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5.8377715809399859</v>
      </c>
      <c r="P29" s="95">
        <f>IF(RES_hh_tesh_in!P29=0,0,RES_hh_tesh_in!P29/RES_summary!P$21)</f>
        <v>0</v>
      </c>
      <c r="Q29" s="95">
        <f>IF(RES_hh_tesh_in!Q29=0,0,RES_hh_tesh_in!Q29/RES_summary!Q$21)</f>
        <v>5.6328682159952486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6.1224576059599851</v>
      </c>
      <c r="D30" s="95">
        <f>IF(RES_hh_tesh_in!D30=0,0,RES_hh_tesh_in!D30/RES_summary!D$21)</f>
        <v>6.2036936726563736</v>
      </c>
      <c r="E30" s="95">
        <f>IF(RES_hh_tesh_in!E30=0,0,RES_hh_tesh_in!E30/RES_summary!E$21)</f>
        <v>6.290529813555116</v>
      </c>
      <c r="F30" s="95">
        <f>IF(RES_hh_tesh_in!F30=0,0,RES_hh_tesh_in!F30/RES_summary!F$21)</f>
        <v>6.2703911990671166</v>
      </c>
      <c r="G30" s="95">
        <f>IF(RES_hh_tesh_in!G30=0,0,RES_hh_tesh_in!G30/RES_summary!G$21)</f>
        <v>6.1926239708031909</v>
      </c>
      <c r="H30" s="95">
        <f>IF(RES_hh_tesh_in!H30=0,0,RES_hh_tesh_in!H30/RES_summary!H$21)</f>
        <v>6.246031828773063</v>
      </c>
      <c r="I30" s="95">
        <f>IF(RES_hh_tesh_in!I30=0,0,RES_hh_tesh_in!I30/RES_summary!I$21)</f>
        <v>6.2256212270306071</v>
      </c>
      <c r="J30" s="95">
        <f>IF(RES_hh_tesh_in!J30=0,0,RES_hh_tesh_in!J30/RES_summary!J$21)</f>
        <v>6.2452808671723252</v>
      </c>
      <c r="K30" s="95">
        <f>IF(RES_hh_tesh_in!K30=0,0,RES_hh_tesh_in!K30/RES_summary!K$21)</f>
        <v>6.3208057614228217</v>
      </c>
      <c r="L30" s="95">
        <f>IF(RES_hh_tesh_in!L30=0,0,RES_hh_tesh_in!L30/RES_summary!L$21)</f>
        <v>6.1719658812969405</v>
      </c>
      <c r="M30" s="95">
        <f>IF(RES_hh_tesh_in!M30=0,0,RES_hh_tesh_in!M30/RES_summary!M$21)</f>
        <v>0</v>
      </c>
      <c r="N30" s="95">
        <f>IF(RES_hh_tesh_in!N30=0,0,RES_hh_tesh_in!N30/RES_summary!N$21)</f>
        <v>6.033674949425393</v>
      </c>
      <c r="O30" s="95">
        <f>IF(RES_hh_tesh_in!O30=0,0,RES_hh_tesh_in!O30/RES_summary!O$21)</f>
        <v>0</v>
      </c>
      <c r="P30" s="95">
        <f>IF(RES_hh_tesh_in!P30=0,0,RES_hh_tesh_in!P30/RES_summary!P$21)</f>
        <v>5.7584421923674558</v>
      </c>
      <c r="Q30" s="95">
        <f>IF(RES_hh_tesh_in!Q30=0,0,RES_hh_tesh_in!Q30/RES_summary!Q$21)</f>
        <v>0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6.1515578117335057</v>
      </c>
      <c r="L31" s="95">
        <f>IF(RES_hh_tesh_in!L31=0,0,RES_hh_tesh_in!L31/RES_summary!L$21)</f>
        <v>5.9480043174112387</v>
      </c>
      <c r="M31" s="95">
        <f>IF(RES_hh_tesh_in!M31=0,0,RES_hh_tesh_in!M31/RES_summary!M$21)</f>
        <v>5.7159999729612929</v>
      </c>
      <c r="N31" s="95">
        <f>IF(RES_hh_tesh_in!N31=0,0,RES_hh_tesh_in!N31/RES_summary!N$21)</f>
        <v>5.6215517450742656</v>
      </c>
      <c r="O31" s="95">
        <f>IF(RES_hh_tesh_in!O31=0,0,RES_hh_tesh_in!O31/RES_summary!O$21)</f>
        <v>5.5279254955484465</v>
      </c>
      <c r="P31" s="95">
        <f>IF(RES_hh_tesh_in!P31=0,0,RES_hh_tesh_in!P31/RES_summary!P$21)</f>
        <v>5.448441538126171</v>
      </c>
      <c r="Q31" s="95">
        <f>IF(RES_hh_tesh_in!Q31=0,0,RES_hh_tesh_in!Q31/RES_summary!Q$21)</f>
        <v>5.344409623151118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6.8287660725845107</v>
      </c>
      <c r="D32" s="18">
        <f>IF(RES_hh_tesh_in!D32=0,0,RES_hh_tesh_in!D32/RES_summary!D$21)</f>
        <v>6.4662746901336599</v>
      </c>
      <c r="E32" s="18">
        <f>IF(RES_hh_tesh_in!E32=0,0,RES_hh_tesh_in!E32/RES_summary!E$21)</f>
        <v>6.4227691469019179</v>
      </c>
      <c r="F32" s="18">
        <f>IF(RES_hh_tesh_in!F32=0,0,RES_hh_tesh_in!F32/RES_summary!F$21)</f>
        <v>6.3674954657147387</v>
      </c>
      <c r="G32" s="18">
        <f>IF(RES_hh_tesh_in!G32=0,0,RES_hh_tesh_in!G32/RES_summary!G$21)</f>
        <v>6.3885444831821259</v>
      </c>
      <c r="H32" s="18">
        <f>IF(RES_hh_tesh_in!H32=0,0,RES_hh_tesh_in!H32/RES_summary!H$21)</f>
        <v>6.7783691284840852</v>
      </c>
      <c r="I32" s="18">
        <f>IF(RES_hh_tesh_in!I32=0,0,RES_hh_tesh_in!I32/RES_summary!I$21)</f>
        <v>6.6233270915421851</v>
      </c>
      <c r="J32" s="18">
        <f>IF(RES_hh_tesh_in!J32=0,0,RES_hh_tesh_in!J32/RES_summary!J$21)</f>
        <v>6.496759793155725</v>
      </c>
      <c r="K32" s="18">
        <f>IF(RES_hh_tesh_in!K32=0,0,RES_hh_tesh_in!K32/RES_summary!K$21)</f>
        <v>6.3699656443563928</v>
      </c>
      <c r="L32" s="18">
        <f>IF(RES_hh_tesh_in!L32=0,0,RES_hh_tesh_in!L32/RES_summary!L$21)</f>
        <v>6.73394769395561</v>
      </c>
      <c r="M32" s="18">
        <f>IF(RES_hh_tesh_in!M32=0,0,RES_hh_tesh_in!M32/RES_summary!M$21)</f>
        <v>6.5922227762143093</v>
      </c>
      <c r="N32" s="18">
        <f>IF(RES_hh_tesh_in!N32=0,0,RES_hh_tesh_in!N32/RES_summary!N$21)</f>
        <v>6.2527956333917292</v>
      </c>
      <c r="O32" s="18">
        <f>IF(RES_hh_tesh_in!O32=0,0,RES_hh_tesh_in!O32/RES_summary!O$21)</f>
        <v>5.86024302838642</v>
      </c>
      <c r="P32" s="18">
        <f>IF(RES_hh_tesh_in!P32=0,0,RES_hh_tesh_in!P32/RES_summary!P$21)</f>
        <v>5.9816937068601055</v>
      </c>
      <c r="Q32" s="18">
        <f>IF(RES_hh_tesh_in!Q32=0,0,RES_hh_tesh_in!Q32/RES_summary!Q$21)</f>
        <v>5.7057721885360371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8.2883700707843087</v>
      </c>
      <c r="D3" s="100">
        <f>IF(RES_hh_emih_in!D3=0,0,RES_hh_emih_in!D3/RES_summary!D$21)</f>
        <v>9.4812431978593157</v>
      </c>
      <c r="E3" s="100">
        <f>IF(RES_hh_emih_in!E3=0,0,RES_hh_emih_in!E3/RES_summary!E$21)</f>
        <v>11.201276549411963</v>
      </c>
      <c r="F3" s="100">
        <f>IF(RES_hh_emih_in!F3=0,0,RES_hh_emih_in!F3/RES_summary!F$21)</f>
        <v>9.9524689875486683</v>
      </c>
      <c r="G3" s="100">
        <f>IF(RES_hh_emih_in!G3=0,0,RES_hh_emih_in!G3/RES_summary!G$21)</f>
        <v>7.8314817411287878</v>
      </c>
      <c r="H3" s="100">
        <f>IF(RES_hh_emih_in!H3=0,0,RES_hh_emih_in!H3/RES_summary!H$21)</f>
        <v>8.587771713296128</v>
      </c>
      <c r="I3" s="100">
        <f>IF(RES_hh_emih_in!I3=0,0,RES_hh_emih_in!I3/RES_summary!I$21)</f>
        <v>8.6164208730527623</v>
      </c>
      <c r="J3" s="100">
        <f>IF(RES_hh_emih_in!J3=0,0,RES_hh_emih_in!J3/RES_summary!J$21)</f>
        <v>7.6681341343244052</v>
      </c>
      <c r="K3" s="100">
        <f>IF(RES_hh_emih_in!K3=0,0,RES_hh_emih_in!K3/RES_summary!K$21)</f>
        <v>4.3307870287273831</v>
      </c>
      <c r="L3" s="100">
        <f>IF(RES_hh_emih_in!L3=0,0,RES_hh_emih_in!L3/RES_summary!L$21)</f>
        <v>8.6677906876498021</v>
      </c>
      <c r="M3" s="100">
        <f>IF(RES_hh_emih_in!M3=0,0,RES_hh_emih_in!M3/RES_summary!M$21)</f>
        <v>2.7900515289526431</v>
      </c>
      <c r="N3" s="100">
        <f>IF(RES_hh_emih_in!N3=0,0,RES_hh_emih_in!N3/RES_summary!N$21)</f>
        <v>6.2353313213941277</v>
      </c>
      <c r="O3" s="100">
        <f>IF(RES_hh_emih_in!O3=0,0,RES_hh_emih_in!O3/RES_summary!O$21)</f>
        <v>5.9940660980750078</v>
      </c>
      <c r="P3" s="100">
        <f>IF(RES_hh_emih_in!P3=0,0,RES_hh_emih_in!P3/RES_summary!P$21)</f>
        <v>5.3587887499204996</v>
      </c>
      <c r="Q3" s="100">
        <f>IF(RES_hh_emih_in!Q3=0,0,RES_hh_emih_in!Q3/RES_summary!Q$21)</f>
        <v>9.6498569941140246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6.1846583762815897</v>
      </c>
      <c r="D4" s="96">
        <f>IF(RES_hh_emih_in!D4=0,0,RES_hh_emih_in!D4/RES_summary!D$21)</f>
        <v>6.48707262242986</v>
      </c>
      <c r="E4" s="96">
        <f>IF(RES_hh_emih_in!E4=0,0,RES_hh_emih_in!E4/RES_summary!E$21)</f>
        <v>7.9978227916340376</v>
      </c>
      <c r="F4" s="96">
        <f>IF(RES_hh_emih_in!F4=0,0,RES_hh_emih_in!F4/RES_summary!F$21)</f>
        <v>7.7710275369877877</v>
      </c>
      <c r="G4" s="96">
        <f>IF(RES_hh_emih_in!G4=0,0,RES_hh_emih_in!G4/RES_summary!G$21)</f>
        <v>6.1087317394889658</v>
      </c>
      <c r="H4" s="96">
        <f>IF(RES_hh_emih_in!H4=0,0,RES_hh_emih_in!H4/RES_summary!H$21)</f>
        <v>6.0722398274963378</v>
      </c>
      <c r="I4" s="96">
        <f>IF(RES_hh_emih_in!I4=0,0,RES_hh_emih_in!I4/RES_summary!I$21)</f>
        <v>6.1856294444561888</v>
      </c>
      <c r="J4" s="96">
        <f>IF(RES_hh_emih_in!J4=0,0,RES_hh_emih_in!J4/RES_summary!J$21)</f>
        <v>5.7321908013368814</v>
      </c>
      <c r="K4" s="96">
        <f>IF(RES_hh_emih_in!K4=0,0,RES_hh_emih_in!K4/RES_summary!K$21)</f>
        <v>3.3841923834737142</v>
      </c>
      <c r="L4" s="96">
        <f>IF(RES_hh_emih_in!L4=0,0,RES_hh_emih_in!L4/RES_summary!L$21)</f>
        <v>6.2958170173819923</v>
      </c>
      <c r="M4" s="96">
        <f>IF(RES_hh_emih_in!M4=0,0,RES_hh_emih_in!M4/RES_summary!M$21)</f>
        <v>2.4338276960012206</v>
      </c>
      <c r="N4" s="96">
        <f>IF(RES_hh_emih_in!N4=0,0,RES_hh_emih_in!N4/RES_summary!N$21)</f>
        <v>4.7240021116512478</v>
      </c>
      <c r="O4" s="96">
        <f>IF(RES_hh_emih_in!O4=0,0,RES_hh_emih_in!O4/RES_summary!O$21)</f>
        <v>4.9045656207121935</v>
      </c>
      <c r="P4" s="96">
        <f>IF(RES_hh_emih_in!P4=0,0,RES_hh_emih_in!P4/RES_summary!P$21)</f>
        <v>4.4073442622628392</v>
      </c>
      <c r="Q4" s="96">
        <f>IF(RES_hh_emih_in!Q4=0,0,RES_hh_emih_in!Q4/RES_summary!Q$21)</f>
        <v>8.1273215363134721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19.78526623338583</v>
      </c>
      <c r="D5" s="95">
        <f>IF(RES_hh_emih_in!D5=0,0,RES_hh_emih_in!D5/RES_summary!D$21)</f>
        <v>20.848436262695774</v>
      </c>
      <c r="E5" s="95">
        <f>IF(RES_hh_emih_in!E5=0,0,RES_hh_emih_in!E5/RES_summary!E$21)</f>
        <v>18.780516866580442</v>
      </c>
      <c r="F5" s="95">
        <f>IF(RES_hh_emih_in!F5=0,0,RES_hh_emih_in!F5/RES_summary!F$21)</f>
        <v>22.698438205643271</v>
      </c>
      <c r="G5" s="95">
        <f>IF(RES_hh_emih_in!G5=0,0,RES_hh_emih_in!G5/RES_summary!G$21)</f>
        <v>23.227135293002789</v>
      </c>
      <c r="H5" s="95">
        <f>IF(RES_hh_emih_in!H5=0,0,RES_hh_emih_in!H5/RES_summary!H$21)</f>
        <v>23.451357596473223</v>
      </c>
      <c r="I5" s="95">
        <f>IF(RES_hh_emih_in!I5=0,0,RES_hh_emih_in!I5/RES_summary!I$21)</f>
        <v>20.101606452476542</v>
      </c>
      <c r="J5" s="95">
        <f>IF(RES_hh_emih_in!J5=0,0,RES_hh_emih_in!J5/RES_summary!J$21)</f>
        <v>19.617527391415813</v>
      </c>
      <c r="K5" s="95">
        <f>IF(RES_hh_emih_in!K5=0,0,RES_hh_emih_in!K5/RES_summary!K$21)</f>
        <v>19.617165064002943</v>
      </c>
      <c r="L5" s="95">
        <f>IF(RES_hh_emih_in!L5=0,0,RES_hh_emih_in!L5/RES_summary!L$21)</f>
        <v>0</v>
      </c>
      <c r="M5" s="95">
        <f>IF(RES_hh_emih_in!M5=0,0,RES_hh_emih_in!M5/RES_summary!M$21)</f>
        <v>17.416624647825547</v>
      </c>
      <c r="N5" s="95">
        <f>IF(RES_hh_emih_in!N5=0,0,RES_hh_emih_in!N5/RES_summary!N$21)</f>
        <v>16.091711973868559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9.8755695291450447</v>
      </c>
      <c r="D6" s="95">
        <f>IF(RES_hh_emih_in!D6=0,0,RES_hh_emih_in!D6/RES_summary!D$21)</f>
        <v>10.098796543106193</v>
      </c>
      <c r="E6" s="95">
        <f>IF(RES_hh_emih_in!E6=0,0,RES_hh_emih_in!E6/RES_summary!E$21)</f>
        <v>0</v>
      </c>
      <c r="F6" s="95">
        <f>IF(RES_hh_emih_in!F6=0,0,RES_hh_emih_in!F6/RES_summary!F$21)</f>
        <v>11.402979723004945</v>
      </c>
      <c r="G6" s="95">
        <f>IF(RES_hh_emih_in!G6=0,0,RES_hh_emih_in!G6/RES_summary!G$21)</f>
        <v>11.561711860208183</v>
      </c>
      <c r="H6" s="95">
        <f>IF(RES_hh_emih_in!H6=0,0,RES_hh_emih_in!H6/RES_summary!H$21)</f>
        <v>11.514912535886349</v>
      </c>
      <c r="I6" s="95">
        <f>IF(RES_hh_emih_in!I6=0,0,RES_hh_emih_in!I6/RES_summary!I$21)</f>
        <v>11.169707059866472</v>
      </c>
      <c r="J6" s="95">
        <f>IF(RES_hh_emih_in!J6=0,0,RES_hh_emih_in!J6/RES_summary!J$21)</f>
        <v>10.548374818185362</v>
      </c>
      <c r="K6" s="95">
        <f>IF(RES_hh_emih_in!K6=0,0,RES_hh_emih_in!K6/RES_summary!K$21)</f>
        <v>10.66935146996566</v>
      </c>
      <c r="L6" s="95">
        <f>IF(RES_hh_emih_in!L6=0,0,RES_hh_emih_in!L6/RES_summary!L$21)</f>
        <v>10.948125546280844</v>
      </c>
      <c r="M6" s="95">
        <f>IF(RES_hh_emih_in!M6=0,0,RES_hh_emih_in!M6/RES_summary!M$21)</f>
        <v>8.884118644212208</v>
      </c>
      <c r="N6" s="95">
        <f>IF(RES_hh_emih_in!N6=0,0,RES_hh_emih_in!N6/RES_summary!N$21)</f>
        <v>8.9221149336894783</v>
      </c>
      <c r="O6" s="95">
        <f>IF(RES_hh_emih_in!O6=0,0,RES_hh_emih_in!O6/RES_summary!O$21)</f>
        <v>8.2758693352612838</v>
      </c>
      <c r="P6" s="95">
        <f>IF(RES_hh_emih_in!P6=0,0,RES_hh_emih_in!P6/RES_summary!P$21)</f>
        <v>8.0502785892815751</v>
      </c>
      <c r="Q6" s="95">
        <f>IF(RES_hh_emih_in!Q6=0,0,RES_hh_emih_in!Q6/RES_summary!Q$21)</f>
        <v>8.1157616249389335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11.936800481765752</v>
      </c>
      <c r="D7" s="95">
        <f>IF(RES_hh_emih_in!D7=0,0,RES_hh_emih_in!D7/RES_summary!D$21)</f>
        <v>11.795254520950207</v>
      </c>
      <c r="E7" s="95">
        <f>IF(RES_hh_emih_in!E7=0,0,RES_hh_emih_in!E7/RES_summary!E$21)</f>
        <v>13.309985863895227</v>
      </c>
      <c r="F7" s="95">
        <f>IF(RES_hh_emih_in!F7=0,0,RES_hh_emih_in!F7/RES_summary!F$21)</f>
        <v>14.972091656195154</v>
      </c>
      <c r="G7" s="95">
        <f>IF(RES_hh_emih_in!G7=0,0,RES_hh_emih_in!G7/RES_summary!G$21)</f>
        <v>14.543008852561817</v>
      </c>
      <c r="H7" s="95">
        <f>IF(RES_hh_emih_in!H7=0,0,RES_hh_emih_in!H7/RES_summary!H$21)</f>
        <v>0</v>
      </c>
      <c r="I7" s="95">
        <f>IF(RES_hh_emih_in!I7=0,0,RES_hh_emih_in!I7/RES_summary!I$21)</f>
        <v>13.468944272671928</v>
      </c>
      <c r="J7" s="95">
        <f>IF(RES_hh_emih_in!J7=0,0,RES_hh_emih_in!J7/RES_summary!J$21)</f>
        <v>12.547017220390957</v>
      </c>
      <c r="K7" s="95">
        <f>IF(RES_hh_emih_in!K7=0,0,RES_hh_emih_in!K7/RES_summary!K$21)</f>
        <v>12.723414492144137</v>
      </c>
      <c r="L7" s="95">
        <f>IF(RES_hh_emih_in!L7=0,0,RES_hh_emih_in!L7/RES_summary!L$21)</f>
        <v>13.64705708236419</v>
      </c>
      <c r="M7" s="95">
        <f>IF(RES_hh_emih_in!M7=0,0,RES_hh_emih_in!M7/RES_summary!M$21)</f>
        <v>11.126753876822248</v>
      </c>
      <c r="N7" s="95">
        <f>IF(RES_hh_emih_in!N7=0,0,RES_hh_emih_in!N7/RES_summary!N$21)</f>
        <v>10.78429557132965</v>
      </c>
      <c r="O7" s="95">
        <f>IF(RES_hh_emih_in!O7=0,0,RES_hh_emih_in!O7/RES_summary!O$21)</f>
        <v>9.9442673873433236</v>
      </c>
      <c r="P7" s="95">
        <f>IF(RES_hh_emih_in!P7=0,0,RES_hh_emih_in!P7/RES_summary!P$21)</f>
        <v>9.5586163047077886</v>
      </c>
      <c r="Q7" s="95">
        <f>IF(RES_hh_emih_in!Q7=0,0,RES_hh_emih_in!Q7/RES_summary!Q$21)</f>
        <v>9.7037915522147564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8.617732916105048</v>
      </c>
      <c r="D8" s="95">
        <f>IF(RES_hh_emih_in!D8=0,0,RES_hh_emih_in!D8/RES_summary!D$21)</f>
        <v>9.1703840717721743</v>
      </c>
      <c r="E8" s="95">
        <f>IF(RES_hh_emih_in!E8=0,0,RES_hh_emih_in!E8/RES_summary!E$21)</f>
        <v>9.8551277207411694</v>
      </c>
      <c r="F8" s="95">
        <f>IF(RES_hh_emih_in!F8=0,0,RES_hh_emih_in!F8/RES_summary!F$21)</f>
        <v>9.6381501200551973</v>
      </c>
      <c r="G8" s="95">
        <f>IF(RES_hh_emih_in!G8=0,0,RES_hh_emih_in!G8/RES_summary!G$21)</f>
        <v>9.994795747742927</v>
      </c>
      <c r="H8" s="95">
        <f>IF(RES_hh_emih_in!H8=0,0,RES_hh_emih_in!H8/RES_summary!H$21)</f>
        <v>10.268995674589348</v>
      </c>
      <c r="I8" s="95">
        <f>IF(RES_hh_emih_in!I8=0,0,RES_hh_emih_in!I8/RES_summary!I$21)</f>
        <v>9.9921614540471921</v>
      </c>
      <c r="J8" s="95">
        <f>IF(RES_hh_emih_in!J8=0,0,RES_hh_emih_in!J8/RES_summary!J$21)</f>
        <v>8.9517504835823321</v>
      </c>
      <c r="K8" s="95">
        <f>IF(RES_hh_emih_in!K8=0,0,RES_hh_emih_in!K8/RES_summary!K$21)</f>
        <v>8.9037329820707996</v>
      </c>
      <c r="L8" s="95">
        <f>IF(RES_hh_emih_in!L8=0,0,RES_hh_emih_in!L8/RES_summary!L$21)</f>
        <v>9.9817298986325422</v>
      </c>
      <c r="M8" s="95">
        <f>IF(RES_hh_emih_in!M8=0,0,RES_hh_emih_in!M8/RES_summary!M$21)</f>
        <v>0</v>
      </c>
      <c r="N8" s="95">
        <f>IF(RES_hh_emih_in!N8=0,0,RES_hh_emih_in!N8/RES_summary!N$21)</f>
        <v>7.5242203443526732</v>
      </c>
      <c r="O8" s="95">
        <f>IF(RES_hh_emih_in!O8=0,0,RES_hh_emih_in!O8/RES_summary!O$21)</f>
        <v>0</v>
      </c>
      <c r="P8" s="95">
        <f>IF(RES_hh_emih_in!P8=0,0,RES_hh_emih_in!P8/RES_summary!P$21)</f>
        <v>6.6866886462819828</v>
      </c>
      <c r="Q8" s="95">
        <f>IF(RES_hh_emih_in!Q8=0,0,RES_hh_emih_in!Q8/RES_summary!Q$21)</f>
        <v>0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1.5322367201825793</v>
      </c>
      <c r="D17" s="96">
        <f>IF(RES_hh_emih_in!D17=0,0,RES_hh_emih_in!D17/RES_summary!D$21)</f>
        <v>2.0000518568952144</v>
      </c>
      <c r="E17" s="96">
        <f>IF(RES_hh_emih_in!E17=0,0,RES_hh_emih_in!E17/RES_summary!E$21)</f>
        <v>2.3506646607393789</v>
      </c>
      <c r="F17" s="96">
        <f>IF(RES_hh_emih_in!F17=0,0,RES_hh_emih_in!F17/RES_summary!F$21)</f>
        <v>1.6518344067756099</v>
      </c>
      <c r="G17" s="96">
        <f>IF(RES_hh_emih_in!G17=0,0,RES_hh_emih_in!G17/RES_summary!G$21)</f>
        <v>1.1272474255390217</v>
      </c>
      <c r="H17" s="96">
        <f>IF(RES_hh_emih_in!H17=0,0,RES_hh_emih_in!H17/RES_summary!H$21)</f>
        <v>1.6164944085162347</v>
      </c>
      <c r="I17" s="96">
        <f>IF(RES_hh_emih_in!I17=0,0,RES_hh_emih_in!I17/RES_summary!I$21)</f>
        <v>1.4713523280417886</v>
      </c>
      <c r="J17" s="96">
        <f>IF(RES_hh_emih_in!J17=0,0,RES_hh_emih_in!J17/RES_summary!J$21)</f>
        <v>1.1575665306235907</v>
      </c>
      <c r="K17" s="96">
        <f>IF(RES_hh_emih_in!K17=0,0,RES_hh_emih_in!K17/RES_summary!K$21)</f>
        <v>0.38060589028990627</v>
      </c>
      <c r="L17" s="96">
        <f>IF(RES_hh_emih_in!L17=0,0,RES_hh_emih_in!L17/RES_summary!L$21)</f>
        <v>1.3076654727916075</v>
      </c>
      <c r="M17" s="96">
        <f>IF(RES_hh_emih_in!M17=0,0,RES_hh_emih_in!M17/RES_summary!M$21)</f>
        <v>0.35407870038920469</v>
      </c>
      <c r="N17" s="96">
        <f>IF(RES_hh_emih_in!N17=0,0,RES_hh_emih_in!N17/RES_summary!N$21)</f>
        <v>0.69340786561941092</v>
      </c>
      <c r="O17" s="96">
        <f>IF(RES_hh_emih_in!O17=0,0,RES_hh_emih_in!O17/RES_summary!O$21)</f>
        <v>1.0568828204382039</v>
      </c>
      <c r="P17" s="96">
        <f>IF(RES_hh_emih_in!P17=0,0,RES_hh_emih_in!P17/RES_summary!P$21)</f>
        <v>0.7371750632889329</v>
      </c>
      <c r="Q17" s="96">
        <f>IF(RES_hh_emih_in!Q17=0,0,RES_hh_emih_in!Q17/RES_summary!Q$21)</f>
        <v>1.5161354995400242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9.789104530456866</v>
      </c>
      <c r="D18" s="95">
        <f>IF(RES_hh_emih_in!D18=0,0,RES_hh_emih_in!D18/RES_summary!D$21)</f>
        <v>9.7494110602777795</v>
      </c>
      <c r="E18" s="95">
        <f>IF(RES_hh_emih_in!E18=0,0,RES_hh_emih_in!E18/RES_summary!E$21)</f>
        <v>9.532419140290088</v>
      </c>
      <c r="F18" s="95">
        <f>IF(RES_hh_emih_in!F18=0,0,RES_hh_emih_in!F18/RES_summary!F$21)</f>
        <v>9.8189861179060394</v>
      </c>
      <c r="G18" s="95">
        <f>IF(RES_hh_emih_in!G18=0,0,RES_hh_emih_in!G18/RES_summary!G$21)</f>
        <v>9.6203333161657092</v>
      </c>
      <c r="H18" s="95">
        <f>IF(RES_hh_emih_in!H18=0,0,RES_hh_emih_in!H18/RES_summary!H$21)</f>
        <v>9.4692690762110239</v>
      </c>
      <c r="I18" s="95">
        <f>IF(RES_hh_emih_in!I18=0,0,RES_hh_emih_in!I18/RES_summary!I$21)</f>
        <v>9.2249058086484848</v>
      </c>
      <c r="J18" s="95">
        <f>IF(RES_hh_emih_in!J18=0,0,RES_hh_emih_in!J18/RES_summary!J$21)</f>
        <v>9.1431480017057236</v>
      </c>
      <c r="K18" s="95">
        <f>IF(RES_hh_emih_in!K18=0,0,RES_hh_emih_in!K18/RES_summary!K$21)</f>
        <v>9.5762588047345041</v>
      </c>
      <c r="L18" s="95">
        <f>IF(RES_hh_emih_in!L18=0,0,RES_hh_emih_in!L18/RES_summary!L$21)</f>
        <v>0</v>
      </c>
      <c r="M18" s="95">
        <f>IF(RES_hh_emih_in!M18=0,0,RES_hh_emih_in!M18/RES_summary!M$21)</f>
        <v>8.6747584648385772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4.2961775033065193</v>
      </c>
      <c r="D19" s="95">
        <f>IF(RES_hh_emih_in!D19=0,0,RES_hh_emih_in!D19/RES_summary!D$21)</f>
        <v>4.5941034461451258</v>
      </c>
      <c r="E19" s="95">
        <f>IF(RES_hh_emih_in!E19=0,0,RES_hh_emih_in!E19/RES_summary!E$21)</f>
        <v>0</v>
      </c>
      <c r="F19" s="95">
        <f>IF(RES_hh_emih_in!F19=0,0,RES_hh_emih_in!F19/RES_summary!F$21)</f>
        <v>3.9715685830516199</v>
      </c>
      <c r="G19" s="95">
        <f>IF(RES_hh_emih_in!G19=0,0,RES_hh_emih_in!G19/RES_summary!G$21)</f>
        <v>4.1689066386774609</v>
      </c>
      <c r="H19" s="95">
        <f>IF(RES_hh_emih_in!H19=0,0,RES_hh_emih_in!H19/RES_summary!H$21)</f>
        <v>3.9602908173751818</v>
      </c>
      <c r="I19" s="95">
        <f>IF(RES_hh_emih_in!I19=0,0,RES_hh_emih_in!I19/RES_summary!I$21)</f>
        <v>3.6545608729996952</v>
      </c>
      <c r="J19" s="95">
        <f>IF(RES_hh_emih_in!J19=0,0,RES_hh_emih_in!J19/RES_summary!J$21)</f>
        <v>3.4341005183063813</v>
      </c>
      <c r="K19" s="95">
        <f>IF(RES_hh_emih_in!K19=0,0,RES_hh_emih_in!K19/RES_summary!K$21)</f>
        <v>2.5952812346755985</v>
      </c>
      <c r="L19" s="95">
        <f>IF(RES_hh_emih_in!L19=0,0,RES_hh_emih_in!L19/RES_summary!L$21)</f>
        <v>3.0068790237554794</v>
      </c>
      <c r="M19" s="95">
        <f>IF(RES_hh_emih_in!M19=0,0,RES_hh_emih_in!M19/RES_summary!M$21)</f>
        <v>1.6123700312887803</v>
      </c>
      <c r="N19" s="95">
        <f>IF(RES_hh_emih_in!N19=0,0,RES_hh_emih_in!N19/RES_summary!N$21)</f>
        <v>3.333630129252132</v>
      </c>
      <c r="O19" s="95">
        <f>IF(RES_hh_emih_in!O19=0,0,RES_hh_emih_in!O19/RES_summary!O$21)</f>
        <v>3.1954469003886024</v>
      </c>
      <c r="P19" s="95">
        <f>IF(RES_hh_emih_in!P19=0,0,RES_hh_emih_in!P19/RES_summary!P$21)</f>
        <v>3.1054837874810723</v>
      </c>
      <c r="Q19" s="95">
        <f>IF(RES_hh_emih_in!Q19=0,0,RES_hh_emih_in!Q19/RES_summary!Q$21)</f>
        <v>1.9718701556758438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5.1721705288066211</v>
      </c>
      <c r="D20" s="95">
        <f>IF(RES_hh_emih_in!D20=0,0,RES_hh_emih_in!D20/RES_summary!D$21)</f>
        <v>5.5572713499376647</v>
      </c>
      <c r="E20" s="95">
        <f>IF(RES_hh_emih_in!E20=0,0,RES_hh_emih_in!E20/RES_summary!E$21)</f>
        <v>5.4756014309326</v>
      </c>
      <c r="F20" s="95">
        <f>IF(RES_hh_emih_in!F20=0,0,RES_hh_emih_in!F20/RES_summary!F$21)</f>
        <v>5.2008169995574161</v>
      </c>
      <c r="G20" s="95">
        <f>IF(RES_hh_emih_in!G20=0,0,RES_hh_emih_in!G20/RES_summary!G$21)</f>
        <v>4.5951699544636435</v>
      </c>
      <c r="H20" s="95">
        <f>IF(RES_hh_emih_in!H20=0,0,RES_hh_emih_in!H20/RES_summary!H$21)</f>
        <v>0</v>
      </c>
      <c r="I20" s="95">
        <f>IF(RES_hh_emih_in!I20=0,0,RES_hh_emih_in!I20/RES_summary!I$21)</f>
        <v>4.0773955574749046</v>
      </c>
      <c r="J20" s="95">
        <f>IF(RES_hh_emih_in!J20=0,0,RES_hh_emih_in!J20/RES_summary!J$21)</f>
        <v>3.509348974950377</v>
      </c>
      <c r="K20" s="95">
        <f>IF(RES_hh_emih_in!K20=0,0,RES_hh_emih_in!K20/RES_summary!K$21)</f>
        <v>2.0463841539224985</v>
      </c>
      <c r="L20" s="95">
        <f>IF(RES_hh_emih_in!L20=0,0,RES_hh_emih_in!L20/RES_summary!L$21)</f>
        <v>2.0107884694493392</v>
      </c>
      <c r="M20" s="95">
        <f>IF(RES_hh_emih_in!M20=0,0,RES_hh_emih_in!M20/RES_summary!M$21)</f>
        <v>3.2213139126275716</v>
      </c>
      <c r="N20" s="95">
        <f>IF(RES_hh_emih_in!N20=0,0,RES_hh_emih_in!N20/RES_summary!N$21)</f>
        <v>3.8388637569758512</v>
      </c>
      <c r="O20" s="95">
        <f>IF(RES_hh_emih_in!O20=0,0,RES_hh_emih_in!O20/RES_summary!O$21)</f>
        <v>3.4174971667385807</v>
      </c>
      <c r="P20" s="95">
        <f>IF(RES_hh_emih_in!P20=0,0,RES_hh_emih_in!P20/RES_summary!P$21)</f>
        <v>3.032410878887315</v>
      </c>
      <c r="Q20" s="95">
        <f>IF(RES_hh_emih_in!Q20=0,0,RES_hh_emih_in!Q20/RES_summary!Q$21)</f>
        <v>2.9030544166850345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3.9323745792143092</v>
      </c>
      <c r="D21" s="95">
        <f>IF(RES_hh_emih_in!D21=0,0,RES_hh_emih_in!D21/RES_summary!D$21)</f>
        <v>3.9988048393292743</v>
      </c>
      <c r="E21" s="95">
        <f>IF(RES_hh_emih_in!E21=0,0,RES_hh_emih_in!E21/RES_summary!E$21)</f>
        <v>4.0092205328915229</v>
      </c>
      <c r="F21" s="95">
        <f>IF(RES_hh_emih_in!F21=0,0,RES_hh_emih_in!F21/RES_summary!F$21)</f>
        <v>3.5399442197302546</v>
      </c>
      <c r="G21" s="95">
        <f>IF(RES_hh_emih_in!G21=0,0,RES_hh_emih_in!G21/RES_summary!G$21)</f>
        <v>3.5683364901265837</v>
      </c>
      <c r="H21" s="95">
        <f>IF(RES_hh_emih_in!H21=0,0,RES_hh_emih_in!H21/RES_summary!H$21)</f>
        <v>3.5221238160203767</v>
      </c>
      <c r="I21" s="95">
        <f>IF(RES_hh_emih_in!I21=0,0,RES_hh_emih_in!I21/RES_summary!I$21)</f>
        <v>2.8289774453444356</v>
      </c>
      <c r="J21" s="95">
        <f>IF(RES_hh_emih_in!J21=0,0,RES_hh_emih_in!J21/RES_summary!J$21)</f>
        <v>1.9526070077947753</v>
      </c>
      <c r="K21" s="95">
        <f>IF(RES_hh_emih_in!K21=0,0,RES_hh_emih_in!K21/RES_summary!K$21)</f>
        <v>1.447565044098317</v>
      </c>
      <c r="L21" s="95">
        <f>IF(RES_hh_emih_in!L21=0,0,RES_hh_emih_in!L21/RES_summary!L$21)</f>
        <v>2.4956203580497873</v>
      </c>
      <c r="M21" s="95">
        <f>IF(RES_hh_emih_in!M21=0,0,RES_hh_emih_in!M21/RES_summary!M$21)</f>
        <v>0</v>
      </c>
      <c r="N21" s="95">
        <f>IF(RES_hh_emih_in!N21=0,0,RES_hh_emih_in!N21/RES_summary!N$21)</f>
        <v>2.2805597803559201</v>
      </c>
      <c r="O21" s="95">
        <f>IF(RES_hh_emih_in!O21=0,0,RES_hh_emih_in!O21/RES_summary!O$21)</f>
        <v>0</v>
      </c>
      <c r="P21" s="95">
        <f>IF(RES_hh_emih_in!P21=0,0,RES_hh_emih_in!P21/RES_summary!P$21)</f>
        <v>1.3100659869176952</v>
      </c>
      <c r="Q21" s="95">
        <f>IF(RES_hh_emih_in!Q21=0,0,RES_hh_emih_in!Q21/RES_summary!Q$21)</f>
        <v>0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0.57147497432013894</v>
      </c>
      <c r="D27" s="96">
        <f>IF(RES_hh_emih_in!D27=0,0,RES_hh_emih_in!D27/RES_summary!D$21)</f>
        <v>0.99411871853424127</v>
      </c>
      <c r="E27" s="96">
        <f>IF(RES_hh_emih_in!E27=0,0,RES_hh_emih_in!E27/RES_summary!E$21)</f>
        <v>0.85278909703854766</v>
      </c>
      <c r="F27" s="96">
        <f>IF(RES_hh_emih_in!F27=0,0,RES_hh_emih_in!F27/RES_summary!F$21)</f>
        <v>0.52960704378527146</v>
      </c>
      <c r="G27" s="96">
        <f>IF(RES_hh_emih_in!G27=0,0,RES_hh_emih_in!G27/RES_summary!G$21)</f>
        <v>0.59550257610079926</v>
      </c>
      <c r="H27" s="96">
        <f>IF(RES_hh_emih_in!H27=0,0,RES_hh_emih_in!H27/RES_summary!H$21)</f>
        <v>0.89903747728355443</v>
      </c>
      <c r="I27" s="96">
        <f>IF(RES_hh_emih_in!I27=0,0,RES_hh_emih_in!I27/RES_summary!I$21)</f>
        <v>0.95943910055478521</v>
      </c>
      <c r="J27" s="96">
        <f>IF(RES_hh_emih_in!J27=0,0,RES_hh_emih_in!J27/RES_summary!J$21)</f>
        <v>0.77837680236393336</v>
      </c>
      <c r="K27" s="96">
        <f>IF(RES_hh_emih_in!K27=0,0,RES_hh_emih_in!K27/RES_summary!K$21)</f>
        <v>0.56598875496376111</v>
      </c>
      <c r="L27" s="96">
        <f>IF(RES_hh_emih_in!L27=0,0,RES_hh_emih_in!L27/RES_summary!L$21)</f>
        <v>1.064308197476205</v>
      </c>
      <c r="M27" s="96">
        <f>IF(RES_hh_emih_in!M27=0,0,RES_hh_emih_in!M27/RES_summary!M$21)</f>
        <v>2.1451325622175357E-3</v>
      </c>
      <c r="N27" s="96">
        <f>IF(RES_hh_emih_in!N27=0,0,RES_hh_emih_in!N27/RES_summary!N$21)</f>
        <v>0.81792134412346973</v>
      </c>
      <c r="O27" s="96">
        <f>IF(RES_hh_emih_in!O27=0,0,RES_hh_emih_in!O27/RES_summary!O$21)</f>
        <v>3.2617656924610119E-2</v>
      </c>
      <c r="P27" s="96">
        <f>IF(RES_hh_emih_in!P27=0,0,RES_hh_emih_in!P27/RES_summary!P$21)</f>
        <v>0.21426942436872726</v>
      </c>
      <c r="Q27" s="96">
        <f>IF(RES_hh_emih_in!Q27=0,0,RES_hh_emih_in!Q27/RES_summary!Q$21)</f>
        <v>6.3999582605291996E-3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6.3065660939609325</v>
      </c>
      <c r="D28" s="95">
        <f>IF(RES_hh_emih_in!D28=0,0,RES_hh_emih_in!D28/RES_summary!D$21)</f>
        <v>6.4039283342452427</v>
      </c>
      <c r="E28" s="95">
        <f>IF(RES_hh_emih_in!E28=0,0,RES_hh_emih_in!E28/RES_summary!E$21)</f>
        <v>5.4897714498183285</v>
      </c>
      <c r="F28" s="95">
        <f>IF(RES_hh_emih_in!F28=0,0,RES_hh_emih_in!F28/RES_summary!F$21)</f>
        <v>6.2695234896033103</v>
      </c>
      <c r="G28" s="95">
        <f>IF(RES_hh_emih_in!G28=0,0,RES_hh_emih_in!G28/RES_summary!G$21)</f>
        <v>6.4184754660279921</v>
      </c>
      <c r="H28" s="95">
        <f>IF(RES_hh_emih_in!H28=0,0,RES_hh_emih_in!H28/RES_summary!H$21)</f>
        <v>5.8130954596185589</v>
      </c>
      <c r="I28" s="95">
        <f>IF(RES_hh_emih_in!I28=0,0,RES_hh_emih_in!I28/RES_summary!I$21)</f>
        <v>5.7576039291415348</v>
      </c>
      <c r="J28" s="95">
        <f>IF(RES_hh_emih_in!J28=0,0,RES_hh_emih_in!J28/RES_summary!J$21)</f>
        <v>6.0016107040118083</v>
      </c>
      <c r="K28" s="95">
        <f>IF(RES_hh_emih_in!K28=0,0,RES_hh_emih_in!K28/RES_summary!K$21)</f>
        <v>6.077686109286879</v>
      </c>
      <c r="L28" s="95">
        <f>IF(RES_hh_emih_in!L28=0,0,RES_hh_emih_in!L28/RES_summary!L$21)</f>
        <v>0</v>
      </c>
      <c r="M28" s="95">
        <f>IF(RES_hh_emih_in!M28=0,0,RES_hh_emih_in!M28/RES_summary!M$21)</f>
        <v>5.7511706729427319</v>
      </c>
      <c r="N28" s="95">
        <f>IF(RES_hh_emih_in!N28=0,0,RES_hh_emih_in!N28/RES_summary!N$21)</f>
        <v>5.6553600888289797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0</v>
      </c>
      <c r="D29" s="95">
        <f>IF(RES_hh_emih_in!D29=0,0,RES_hh_emih_in!D29/RES_summary!D$21)</f>
        <v>3.1458304332361386</v>
      </c>
      <c r="E29" s="95">
        <f>IF(RES_hh_emih_in!E29=0,0,RES_hh_emih_in!E29/RES_summary!E$21)</f>
        <v>0</v>
      </c>
      <c r="F29" s="95">
        <f>IF(RES_hh_emih_in!F29=0,0,RES_hh_emih_in!F29/RES_summary!F$21)</f>
        <v>3.0839515883087003</v>
      </c>
      <c r="G29" s="95">
        <f>IF(RES_hh_emih_in!G29=0,0,RES_hh_emih_in!G29/RES_summary!G$21)</f>
        <v>3.0200313439320352</v>
      </c>
      <c r="H29" s="95">
        <f>IF(RES_hh_emih_in!H29=0,0,RES_hh_emih_in!H29/RES_summary!H$21)</f>
        <v>0</v>
      </c>
      <c r="I29" s="95">
        <f>IF(RES_hh_emih_in!I29=0,0,RES_hh_emih_in!I29/RES_summary!I$21)</f>
        <v>2.9569167740206113</v>
      </c>
      <c r="J29" s="95">
        <f>IF(RES_hh_emih_in!J29=0,0,RES_hh_emih_in!J29/RES_summary!J$21)</f>
        <v>3.1323876255331355</v>
      </c>
      <c r="K29" s="95">
        <f>IF(RES_hh_emih_in!K29=0,0,RES_hh_emih_in!K29/RES_summary!K$21)</f>
        <v>0</v>
      </c>
      <c r="L29" s="95">
        <f>IF(RES_hh_emih_in!L29=0,0,RES_hh_emih_in!L29/RES_summary!L$21)</f>
        <v>0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2.7926640759667047</v>
      </c>
      <c r="P29" s="95">
        <f>IF(RES_hh_emih_in!P29=0,0,RES_hh_emih_in!P29/RES_summary!P$21)</f>
        <v>0</v>
      </c>
      <c r="Q29" s="95">
        <f>IF(RES_hh_emih_in!Q29=0,0,RES_hh_emih_in!Q29/RES_summary!Q$21)</f>
        <v>2.6799271892053644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2.5927296904664097</v>
      </c>
      <c r="D30" s="95">
        <f>IF(RES_hh_emih_in!D30=0,0,RES_hh_emih_in!D30/RES_summary!D$21)</f>
        <v>2.598198649614432</v>
      </c>
      <c r="E30" s="95">
        <f>IF(RES_hh_emih_in!E30=0,0,RES_hh_emih_in!E30/RES_summary!E$21)</f>
        <v>2.6055886482563007</v>
      </c>
      <c r="F30" s="95">
        <f>IF(RES_hh_emih_in!F30=0,0,RES_hh_emih_in!F30/RES_summary!F$21)</f>
        <v>2.5684521864330536</v>
      </c>
      <c r="G30" s="95">
        <f>IF(RES_hh_emih_in!G30=0,0,RES_hh_emih_in!G30/RES_summary!G$21)</f>
        <v>2.5117161965199508</v>
      </c>
      <c r="H30" s="95">
        <f>IF(RES_hh_emih_in!H30=0,0,RES_hh_emih_in!H30/RES_summary!H$21)</f>
        <v>2.5110150905955808</v>
      </c>
      <c r="I30" s="95">
        <f>IF(RES_hh_emih_in!I30=0,0,RES_hh_emih_in!I30/RES_summary!I$21)</f>
        <v>2.4777263028898164</v>
      </c>
      <c r="J30" s="95">
        <f>IF(RES_hh_emih_in!J30=0,0,RES_hh_emih_in!J30/RES_summary!J$21)</f>
        <v>2.4562819177954047</v>
      </c>
      <c r="K30" s="95">
        <f>IF(RES_hh_emih_in!K30=0,0,RES_hh_emih_in!K30/RES_summary!K$21)</f>
        <v>2.4785873432022467</v>
      </c>
      <c r="L30" s="95">
        <f>IF(RES_hh_emih_in!L30=0,0,RES_hh_emih_in!L30/RES_summary!L$21)</f>
        <v>2.4192122553438065</v>
      </c>
      <c r="M30" s="95">
        <f>IF(RES_hh_emih_in!M30=0,0,RES_hh_emih_in!M30/RES_summary!M$21)</f>
        <v>0</v>
      </c>
      <c r="N30" s="95">
        <f>IF(RES_hh_emih_in!N30=0,0,RES_hh_emih_in!N30/RES_summary!N$21)</f>
        <v>2.3639220473276734</v>
      </c>
      <c r="O30" s="95">
        <f>IF(RES_hh_emih_in!O30=0,0,RES_hh_emih_in!O30/RES_summary!O$21)</f>
        <v>0</v>
      </c>
      <c r="P30" s="95">
        <f>IF(RES_hh_emih_in!P30=0,0,RES_hh_emih_in!P30/RES_summary!P$21)</f>
        <v>2.2463789593895633</v>
      </c>
      <c r="Q30" s="95">
        <f>IF(RES_hh_emih_in!Q30=0,0,RES_hh_emih_in!Q30/RES_summary!Q$21)</f>
        <v>0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2093.2858002730791</v>
      </c>
      <c r="C3" s="110">
        <f t="shared" ref="C3:Q3" si="0">SUM(C4,C9,C12)</f>
        <v>2193.4323193588793</v>
      </c>
      <c r="D3" s="110">
        <f t="shared" si="0"/>
        <v>2340.6054325702758</v>
      </c>
      <c r="E3" s="110">
        <f t="shared" si="0"/>
        <v>2558.2297762684029</v>
      </c>
      <c r="F3" s="110">
        <f t="shared" si="0"/>
        <v>2765.4253551905081</v>
      </c>
      <c r="G3" s="110">
        <f t="shared" si="0"/>
        <v>2954.7945506917658</v>
      </c>
      <c r="H3" s="110">
        <f t="shared" si="0"/>
        <v>3155.8302740059285</v>
      </c>
      <c r="I3" s="110">
        <f t="shared" si="0"/>
        <v>3362.4770511173724</v>
      </c>
      <c r="J3" s="110">
        <f t="shared" si="0"/>
        <v>3558.71008531705</v>
      </c>
      <c r="K3" s="110">
        <f t="shared" si="0"/>
        <v>3697.5412460024404</v>
      </c>
      <c r="L3" s="110">
        <f t="shared" si="0"/>
        <v>3845.0293984924892</v>
      </c>
      <c r="M3" s="110">
        <f t="shared" si="0"/>
        <v>3892.3118859596407</v>
      </c>
      <c r="N3" s="110">
        <f t="shared" si="0"/>
        <v>3918.2682218917494</v>
      </c>
      <c r="O3" s="110">
        <f t="shared" si="0"/>
        <v>3896.7262670437467</v>
      </c>
      <c r="P3" s="110">
        <f t="shared" si="0"/>
        <v>3838.3267241052895</v>
      </c>
      <c r="Q3" s="110">
        <f t="shared" si="0"/>
        <v>3740.2044588335207</v>
      </c>
    </row>
    <row r="4" spans="1:17" ht="12.95" customHeight="1" x14ac:dyDescent="0.25">
      <c r="A4" s="40" t="s">
        <v>130</v>
      </c>
      <c r="B4" s="55">
        <f>SUM(B5:B8)</f>
        <v>808.58930473986698</v>
      </c>
      <c r="C4" s="55">
        <f t="shared" ref="C4:Q4" si="1">SUM(C5:C8)</f>
        <v>836.35287536854867</v>
      </c>
      <c r="D4" s="55">
        <f t="shared" si="1"/>
        <v>884.93326309659096</v>
      </c>
      <c r="E4" s="55">
        <f t="shared" si="1"/>
        <v>952.19558518092595</v>
      </c>
      <c r="F4" s="55">
        <f t="shared" si="1"/>
        <v>1013.1542958444081</v>
      </c>
      <c r="G4" s="55">
        <f t="shared" si="1"/>
        <v>1071.1685332697732</v>
      </c>
      <c r="H4" s="55">
        <f t="shared" si="1"/>
        <v>1135.8691696234846</v>
      </c>
      <c r="I4" s="55">
        <f t="shared" si="1"/>
        <v>1197.4430481472994</v>
      </c>
      <c r="J4" s="55">
        <f t="shared" si="1"/>
        <v>1263.2164772080439</v>
      </c>
      <c r="K4" s="55">
        <f t="shared" si="1"/>
        <v>1323.8383094391065</v>
      </c>
      <c r="L4" s="55">
        <f t="shared" si="1"/>
        <v>1385.3595989080968</v>
      </c>
      <c r="M4" s="55">
        <f t="shared" si="1"/>
        <v>1401.8173742790141</v>
      </c>
      <c r="N4" s="55">
        <f t="shared" si="1"/>
        <v>1428.680351485008</v>
      </c>
      <c r="O4" s="55">
        <f t="shared" si="1"/>
        <v>1448.008659978123</v>
      </c>
      <c r="P4" s="55">
        <f t="shared" si="1"/>
        <v>1463.066435566971</v>
      </c>
      <c r="Q4" s="55">
        <f t="shared" si="1"/>
        <v>1468.70431613917</v>
      </c>
    </row>
    <row r="5" spans="1:17" ht="12" customHeight="1" x14ac:dyDescent="0.25">
      <c r="A5" s="87" t="s">
        <v>33</v>
      </c>
      <c r="B5" s="109">
        <v>469.60604059873287</v>
      </c>
      <c r="C5" s="109">
        <v>479.22349190706711</v>
      </c>
      <c r="D5" s="109">
        <v>497.26101892643152</v>
      </c>
      <c r="E5" s="109">
        <v>525.3522289518545</v>
      </c>
      <c r="F5" s="109">
        <v>550.63185461665921</v>
      </c>
      <c r="G5" s="109">
        <v>569.46947332541674</v>
      </c>
      <c r="H5" s="109">
        <v>598.18807477371729</v>
      </c>
      <c r="I5" s="109">
        <v>620.42669399760564</v>
      </c>
      <c r="J5" s="109">
        <v>643.18728688222689</v>
      </c>
      <c r="K5" s="109">
        <v>657.19665775163833</v>
      </c>
      <c r="L5" s="109">
        <v>670.00205378399369</v>
      </c>
      <c r="M5" s="109">
        <v>677.93853251207031</v>
      </c>
      <c r="N5" s="109">
        <v>686.88425698214553</v>
      </c>
      <c r="O5" s="109">
        <v>693.42765878313992</v>
      </c>
      <c r="P5" s="109">
        <v>699.36212220776918</v>
      </c>
      <c r="Q5" s="109">
        <v>701.27607305433821</v>
      </c>
    </row>
    <row r="6" spans="1:17" ht="12" customHeight="1" x14ac:dyDescent="0.25">
      <c r="A6" s="87" t="s">
        <v>53</v>
      </c>
      <c r="B6" s="109">
        <v>232.94401070179848</v>
      </c>
      <c r="C6" s="109">
        <v>238.19795462856234</v>
      </c>
      <c r="D6" s="109">
        <v>250.79499472630408</v>
      </c>
      <c r="E6" s="109">
        <v>267.95398379324195</v>
      </c>
      <c r="F6" s="109">
        <v>280.31932039549758</v>
      </c>
      <c r="G6" s="109">
        <v>288.84699609640842</v>
      </c>
      <c r="H6" s="109">
        <v>297.85207414638103</v>
      </c>
      <c r="I6" s="109">
        <v>305.88655212641254</v>
      </c>
      <c r="J6" s="109">
        <v>313.58136245111695</v>
      </c>
      <c r="K6" s="109">
        <v>315.11838989492765</v>
      </c>
      <c r="L6" s="109">
        <v>315.00477638749373</v>
      </c>
      <c r="M6" s="109">
        <v>315.29191832523247</v>
      </c>
      <c r="N6" s="109">
        <v>315.36202639181028</v>
      </c>
      <c r="O6" s="109">
        <v>312.86406939843238</v>
      </c>
      <c r="P6" s="109">
        <v>313.81960737882679</v>
      </c>
      <c r="Q6" s="109">
        <v>313.68691279466816</v>
      </c>
    </row>
    <row r="7" spans="1:17" ht="12" customHeight="1" x14ac:dyDescent="0.25">
      <c r="A7" s="87" t="s">
        <v>52</v>
      </c>
      <c r="B7" s="109">
        <v>41.407063838420292</v>
      </c>
      <c r="C7" s="109">
        <v>47.087875065347376</v>
      </c>
      <c r="D7" s="109">
        <v>54.982717997879398</v>
      </c>
      <c r="E7" s="109">
        <v>64.189886965309043</v>
      </c>
      <c r="F7" s="109">
        <v>76.406468217839887</v>
      </c>
      <c r="G7" s="109">
        <v>94.476417984396775</v>
      </c>
      <c r="H7" s="109">
        <v>109.29284678925286</v>
      </c>
      <c r="I7" s="109">
        <v>126.41775357737694</v>
      </c>
      <c r="J7" s="109">
        <v>144.52332861252469</v>
      </c>
      <c r="K7" s="109">
        <v>171.87554607688074</v>
      </c>
      <c r="L7" s="109">
        <v>202.23687478115178</v>
      </c>
      <c r="M7" s="109">
        <v>205.54804599941951</v>
      </c>
      <c r="N7" s="109">
        <v>216.35318842362119</v>
      </c>
      <c r="O7" s="109">
        <v>224.50746108117983</v>
      </c>
      <c r="P7" s="109">
        <v>228.54751342297149</v>
      </c>
      <c r="Q7" s="109">
        <v>232.37304750056163</v>
      </c>
    </row>
    <row r="8" spans="1:17" ht="12" customHeight="1" x14ac:dyDescent="0.25">
      <c r="A8" s="87" t="s">
        <v>51</v>
      </c>
      <c r="B8" s="109">
        <v>64.632189600915382</v>
      </c>
      <c r="C8" s="109">
        <v>71.84355376757189</v>
      </c>
      <c r="D8" s="109">
        <v>81.894531445975957</v>
      </c>
      <c r="E8" s="109">
        <v>94.699485470520514</v>
      </c>
      <c r="F8" s="109">
        <v>105.79665261441143</v>
      </c>
      <c r="G8" s="109">
        <v>118.37564586355121</v>
      </c>
      <c r="H8" s="109">
        <v>130.5361739141334</v>
      </c>
      <c r="I8" s="109">
        <v>144.71204844590429</v>
      </c>
      <c r="J8" s="109">
        <v>161.92449926217552</v>
      </c>
      <c r="K8" s="109">
        <v>179.64771571565973</v>
      </c>
      <c r="L8" s="109">
        <v>198.11589395545747</v>
      </c>
      <c r="M8" s="109">
        <v>203.03887744229189</v>
      </c>
      <c r="N8" s="109">
        <v>210.08087968743129</v>
      </c>
      <c r="O8" s="109">
        <v>217.20947071537086</v>
      </c>
      <c r="P8" s="109">
        <v>221.33719255740354</v>
      </c>
      <c r="Q8" s="109">
        <v>221.36828278960215</v>
      </c>
    </row>
    <row r="9" spans="1:17" ht="12.95" customHeight="1" x14ac:dyDescent="0.25">
      <c r="A9" s="40" t="s">
        <v>129</v>
      </c>
      <c r="B9" s="55">
        <f>SUM(B10:B11)</f>
        <v>442.09544425040212</v>
      </c>
      <c r="C9" s="55">
        <f t="shared" ref="C9:Q9" si="2">SUM(C10:C11)</f>
        <v>494.36386735185539</v>
      </c>
      <c r="D9" s="55">
        <f t="shared" si="2"/>
        <v>574.07270437774605</v>
      </c>
      <c r="E9" s="55">
        <f t="shared" si="2"/>
        <v>690.96119850499906</v>
      </c>
      <c r="F9" s="55">
        <f t="shared" si="2"/>
        <v>810.24833605604829</v>
      </c>
      <c r="G9" s="55">
        <f t="shared" si="2"/>
        <v>919.43713812544308</v>
      </c>
      <c r="H9" s="55">
        <f t="shared" si="2"/>
        <v>1027.644536226381</v>
      </c>
      <c r="I9" s="55">
        <f t="shared" si="2"/>
        <v>1149.1529174604555</v>
      </c>
      <c r="J9" s="55">
        <f t="shared" si="2"/>
        <v>1256.6740042591202</v>
      </c>
      <c r="K9" s="55">
        <f t="shared" si="2"/>
        <v>1335.2529252338697</v>
      </c>
      <c r="L9" s="55">
        <f t="shared" si="2"/>
        <v>1427.695852881744</v>
      </c>
      <c r="M9" s="55">
        <f t="shared" si="2"/>
        <v>1489.0678363911388</v>
      </c>
      <c r="N9" s="55">
        <f t="shared" si="2"/>
        <v>1533.6626602659342</v>
      </c>
      <c r="O9" s="55">
        <f t="shared" si="2"/>
        <v>1552.9909944719323</v>
      </c>
      <c r="P9" s="55">
        <f t="shared" si="2"/>
        <v>1554.897410027515</v>
      </c>
      <c r="Q9" s="55">
        <f t="shared" si="2"/>
        <v>1534.1992903195362</v>
      </c>
    </row>
    <row r="10" spans="1:17" ht="12" customHeight="1" x14ac:dyDescent="0.25">
      <c r="A10" s="87" t="s">
        <v>29</v>
      </c>
      <c r="B10" s="109">
        <v>343.00242882897339</v>
      </c>
      <c r="C10" s="109">
        <v>383.30819762481576</v>
      </c>
      <c r="D10" s="109">
        <v>446.61138336568047</v>
      </c>
      <c r="E10" s="109">
        <v>538.74110161013175</v>
      </c>
      <c r="F10" s="109">
        <v>631.37671603220099</v>
      </c>
      <c r="G10" s="109">
        <v>723.00499423769509</v>
      </c>
      <c r="H10" s="109">
        <v>814.0023596142554</v>
      </c>
      <c r="I10" s="109">
        <v>912.11228211459786</v>
      </c>
      <c r="J10" s="109">
        <v>1003.7895297193318</v>
      </c>
      <c r="K10" s="109">
        <v>1065.5521783054621</v>
      </c>
      <c r="L10" s="109">
        <v>1140.3016952464459</v>
      </c>
      <c r="M10" s="109">
        <v>1191.536542828565</v>
      </c>
      <c r="N10" s="109">
        <v>1228.3028258523968</v>
      </c>
      <c r="O10" s="109">
        <v>1246.2218802733103</v>
      </c>
      <c r="P10" s="109">
        <v>1252.6562626894749</v>
      </c>
      <c r="Q10" s="109">
        <v>1241.6433462143875</v>
      </c>
    </row>
    <row r="11" spans="1:17" ht="12" customHeight="1" x14ac:dyDescent="0.25">
      <c r="A11" s="87" t="s">
        <v>28</v>
      </c>
      <c r="B11" s="109">
        <v>99.093015421428746</v>
      </c>
      <c r="C11" s="109">
        <v>111.05566972703963</v>
      </c>
      <c r="D11" s="109">
        <v>127.46132101206557</v>
      </c>
      <c r="E11" s="109">
        <v>152.22009689486728</v>
      </c>
      <c r="F11" s="109">
        <v>178.87162002384727</v>
      </c>
      <c r="G11" s="109">
        <v>196.43214388774803</v>
      </c>
      <c r="H11" s="109">
        <v>213.64217661212567</v>
      </c>
      <c r="I11" s="109">
        <v>237.04063534585765</v>
      </c>
      <c r="J11" s="109">
        <v>252.88447453978841</v>
      </c>
      <c r="K11" s="109">
        <v>269.70074692840768</v>
      </c>
      <c r="L11" s="109">
        <v>287.3941576352982</v>
      </c>
      <c r="M11" s="109">
        <v>297.53129356257375</v>
      </c>
      <c r="N11" s="109">
        <v>305.35983441353738</v>
      </c>
      <c r="O11" s="109">
        <v>306.76911419862199</v>
      </c>
      <c r="P11" s="109">
        <v>302.24114733804015</v>
      </c>
      <c r="Q11" s="109">
        <v>292.55594410514868</v>
      </c>
    </row>
    <row r="12" spans="1:17" ht="12.95" customHeight="1" x14ac:dyDescent="0.25">
      <c r="A12" s="40" t="s">
        <v>128</v>
      </c>
      <c r="B12" s="55">
        <f>SUM(B13:B14)</f>
        <v>842.6010512828102</v>
      </c>
      <c r="C12" s="55">
        <f t="shared" ref="C12:Q12" si="3">SUM(C13:C14)</f>
        <v>862.71557663847534</v>
      </c>
      <c r="D12" s="55">
        <f t="shared" si="3"/>
        <v>881.59946509593863</v>
      </c>
      <c r="E12" s="55">
        <f t="shared" si="3"/>
        <v>915.07299258247815</v>
      </c>
      <c r="F12" s="55">
        <f t="shared" si="3"/>
        <v>942.02272329005143</v>
      </c>
      <c r="G12" s="55">
        <f t="shared" si="3"/>
        <v>964.18887929654977</v>
      </c>
      <c r="H12" s="55">
        <f t="shared" si="3"/>
        <v>992.31656815606266</v>
      </c>
      <c r="I12" s="55">
        <f t="shared" si="3"/>
        <v>1015.8810855096176</v>
      </c>
      <c r="J12" s="55">
        <f t="shared" si="3"/>
        <v>1038.8196038498859</v>
      </c>
      <c r="K12" s="55">
        <f t="shared" si="3"/>
        <v>1038.4500113294639</v>
      </c>
      <c r="L12" s="55">
        <f t="shared" si="3"/>
        <v>1031.9739467026484</v>
      </c>
      <c r="M12" s="55">
        <f t="shared" si="3"/>
        <v>1001.4266752894878</v>
      </c>
      <c r="N12" s="55">
        <f t="shared" si="3"/>
        <v>955.92521014080694</v>
      </c>
      <c r="O12" s="55">
        <f t="shared" si="3"/>
        <v>895.72661259369124</v>
      </c>
      <c r="P12" s="55">
        <f t="shared" si="3"/>
        <v>820.36287851080363</v>
      </c>
      <c r="Q12" s="55">
        <f t="shared" si="3"/>
        <v>737.30085237481444</v>
      </c>
    </row>
    <row r="13" spans="1:17" ht="12" customHeight="1" x14ac:dyDescent="0.25">
      <c r="A13" s="54" t="s">
        <v>50</v>
      </c>
      <c r="B13" s="53">
        <v>632.25689510102779</v>
      </c>
      <c r="C13" s="53">
        <v>637.24160806474129</v>
      </c>
      <c r="D13" s="53">
        <v>636.63670370269949</v>
      </c>
      <c r="E13" s="53">
        <v>646.33444620799094</v>
      </c>
      <c r="F13" s="53">
        <v>655.63768423456816</v>
      </c>
      <c r="G13" s="53">
        <v>657.97648122878013</v>
      </c>
      <c r="H13" s="53">
        <v>666.57273795626793</v>
      </c>
      <c r="I13" s="53">
        <v>670.79193279056244</v>
      </c>
      <c r="J13" s="53">
        <v>670.02195428071229</v>
      </c>
      <c r="K13" s="53">
        <v>654.90418928286078</v>
      </c>
      <c r="L13" s="53">
        <v>631.07384877049003</v>
      </c>
      <c r="M13" s="53">
        <v>585.67406508915644</v>
      </c>
      <c r="N13" s="53">
        <v>524.04066521497589</v>
      </c>
      <c r="O13" s="53">
        <v>449.33990195464435</v>
      </c>
      <c r="P13" s="53">
        <v>362.53556405634987</v>
      </c>
      <c r="Q13" s="53">
        <v>273.41356922952457</v>
      </c>
    </row>
    <row r="14" spans="1:17" ht="12" customHeight="1" x14ac:dyDescent="0.25">
      <c r="A14" s="49" t="s">
        <v>26</v>
      </c>
      <c r="B14" s="48">
        <v>210.34415618178235</v>
      </c>
      <c r="C14" s="48">
        <v>225.47396857373406</v>
      </c>
      <c r="D14" s="48">
        <v>244.96276139323911</v>
      </c>
      <c r="E14" s="48">
        <v>268.73854637448721</v>
      </c>
      <c r="F14" s="48">
        <v>286.38503905548328</v>
      </c>
      <c r="G14" s="48">
        <v>306.21239806776964</v>
      </c>
      <c r="H14" s="48">
        <v>325.74383019979473</v>
      </c>
      <c r="I14" s="48">
        <v>345.08915271905516</v>
      </c>
      <c r="J14" s="48">
        <v>368.7976495691737</v>
      </c>
      <c r="K14" s="48">
        <v>383.54582204660306</v>
      </c>
      <c r="L14" s="48">
        <v>400.90009793215847</v>
      </c>
      <c r="M14" s="48">
        <v>415.75261020033133</v>
      </c>
      <c r="N14" s="48">
        <v>431.88454492583105</v>
      </c>
      <c r="O14" s="48">
        <v>446.38671063904695</v>
      </c>
      <c r="P14" s="48">
        <v>457.82731445445376</v>
      </c>
      <c r="Q14" s="48">
        <v>463.88728314528987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107938.06693410815</v>
      </c>
      <c r="C16" s="110">
        <f t="shared" ref="C16:Q16" si="4">SUM(C17,C22,C25)</f>
        <v>112242.98913132564</v>
      </c>
      <c r="D16" s="110">
        <f t="shared" si="4"/>
        <v>118496.08477327778</v>
      </c>
      <c r="E16" s="110">
        <f t="shared" si="4"/>
        <v>126901.92734035027</v>
      </c>
      <c r="F16" s="110">
        <f t="shared" si="4"/>
        <v>132988.28955581889</v>
      </c>
      <c r="G16" s="110">
        <f t="shared" si="4"/>
        <v>139581.69308480254</v>
      </c>
      <c r="H16" s="110">
        <f t="shared" si="4"/>
        <v>146073.96404830448</v>
      </c>
      <c r="I16" s="110">
        <f t="shared" si="4"/>
        <v>152539.75651179964</v>
      </c>
      <c r="J16" s="110">
        <f t="shared" si="4"/>
        <v>160481.69206296231</v>
      </c>
      <c r="K16" s="110">
        <f t="shared" si="4"/>
        <v>165647.35280984751</v>
      </c>
      <c r="L16" s="110">
        <f t="shared" si="4"/>
        <v>171537.34328588966</v>
      </c>
      <c r="M16" s="110">
        <f t="shared" si="4"/>
        <v>174985.27428605605</v>
      </c>
      <c r="N16" s="110">
        <f t="shared" si="4"/>
        <v>178174.24154126272</v>
      </c>
      <c r="O16" s="110">
        <f t="shared" si="4"/>
        <v>179987.54197704632</v>
      </c>
      <c r="P16" s="110">
        <f t="shared" si="4"/>
        <v>180117.67758206427</v>
      </c>
      <c r="Q16" s="110">
        <f t="shared" si="4"/>
        <v>178103.84296202462</v>
      </c>
    </row>
    <row r="17" spans="1:17" ht="12.95" customHeight="1" x14ac:dyDescent="0.25">
      <c r="A17" s="40" t="s">
        <v>130</v>
      </c>
      <c r="B17" s="55">
        <f>SUM(B18:B21)</f>
        <v>8167.8057840451384</v>
      </c>
      <c r="C17" s="55">
        <f t="shared" ref="C17:Q17" si="5">SUM(C18:C21)</f>
        <v>8732.930098474706</v>
      </c>
      <c r="D17" s="55">
        <f t="shared" si="5"/>
        <v>9543.0629044196339</v>
      </c>
      <c r="E17" s="55">
        <f t="shared" si="5"/>
        <v>10535.364540667502</v>
      </c>
      <c r="F17" s="55">
        <f t="shared" si="5"/>
        <v>11567.993273931657</v>
      </c>
      <c r="G17" s="55">
        <f t="shared" si="5"/>
        <v>12874.821652866762</v>
      </c>
      <c r="H17" s="55">
        <f t="shared" si="5"/>
        <v>14003.382886498535</v>
      </c>
      <c r="I17" s="55">
        <f t="shared" si="5"/>
        <v>15261.495495959582</v>
      </c>
      <c r="J17" s="55">
        <f t="shared" si="5"/>
        <v>16576.498478364905</v>
      </c>
      <c r="K17" s="55">
        <f t="shared" si="5"/>
        <v>18351.16451273876</v>
      </c>
      <c r="L17" s="55">
        <f t="shared" si="5"/>
        <v>20434.077585149851</v>
      </c>
      <c r="M17" s="55">
        <f t="shared" si="5"/>
        <v>21273.180131740952</v>
      </c>
      <c r="N17" s="55">
        <f t="shared" si="5"/>
        <v>21773.269390715541</v>
      </c>
      <c r="O17" s="55">
        <f t="shared" si="5"/>
        <v>22006.906278522922</v>
      </c>
      <c r="P17" s="55">
        <f t="shared" si="5"/>
        <v>22085.847826487145</v>
      </c>
      <c r="Q17" s="55">
        <f t="shared" si="5"/>
        <v>22008.970192395514</v>
      </c>
    </row>
    <row r="18" spans="1:17" ht="12" customHeight="1" x14ac:dyDescent="0.25">
      <c r="A18" s="87" t="s">
        <v>33</v>
      </c>
      <c r="B18" s="109">
        <v>623.34878490858716</v>
      </c>
      <c r="C18" s="109">
        <v>636.11486129747709</v>
      </c>
      <c r="D18" s="109">
        <v>660.05763370291982</v>
      </c>
      <c r="E18" s="109">
        <v>697.3455306252722</v>
      </c>
      <c r="F18" s="109">
        <v>730.90136802678603</v>
      </c>
      <c r="G18" s="109">
        <v>755.90617145244937</v>
      </c>
      <c r="H18" s="109">
        <v>794.02685936832052</v>
      </c>
      <c r="I18" s="109">
        <v>823.54610544441732</v>
      </c>
      <c r="J18" s="109">
        <v>853.75821238481933</v>
      </c>
      <c r="K18" s="109">
        <v>872.35406412822397</v>
      </c>
      <c r="L18" s="109">
        <v>889.35177575660248</v>
      </c>
      <c r="M18" s="109">
        <v>899.88655159826737</v>
      </c>
      <c r="N18" s="109">
        <v>911.76098675553021</v>
      </c>
      <c r="O18" s="109">
        <v>920.44661089404838</v>
      </c>
      <c r="P18" s="109">
        <v>928.32393836647793</v>
      </c>
      <c r="Q18" s="109">
        <v>930.86449115209007</v>
      </c>
    </row>
    <row r="19" spans="1:17" ht="12" customHeight="1" x14ac:dyDescent="0.25">
      <c r="A19" s="87" t="s">
        <v>53</v>
      </c>
      <c r="B19" s="109">
        <v>3551.2325897252158</v>
      </c>
      <c r="C19" s="109">
        <v>3672.9864234421539</v>
      </c>
      <c r="D19" s="109">
        <v>3841.0293189959834</v>
      </c>
      <c r="E19" s="109">
        <v>4053.5332688887097</v>
      </c>
      <c r="F19" s="109">
        <v>4190.1460210681171</v>
      </c>
      <c r="G19" s="109">
        <v>4265.5089413138403</v>
      </c>
      <c r="H19" s="109">
        <v>4353.5970113309904</v>
      </c>
      <c r="I19" s="109">
        <v>4426.6700420859515</v>
      </c>
      <c r="J19" s="109">
        <v>4507.0300248171816</v>
      </c>
      <c r="K19" s="109">
        <v>4506.4005233878597</v>
      </c>
      <c r="L19" s="109">
        <v>4475.0676178844906</v>
      </c>
      <c r="M19" s="109">
        <v>4452.6241376902399</v>
      </c>
      <c r="N19" s="109">
        <v>4438.6269183362774</v>
      </c>
      <c r="O19" s="109">
        <v>4396.5421299824584</v>
      </c>
      <c r="P19" s="109">
        <v>4382.2790459112857</v>
      </c>
      <c r="Q19" s="109">
        <v>4352.5080786245271</v>
      </c>
    </row>
    <row r="20" spans="1:17" ht="12" customHeight="1" x14ac:dyDescent="0.25">
      <c r="A20" s="87" t="s">
        <v>52</v>
      </c>
      <c r="B20" s="109">
        <v>2479.6826913508062</v>
      </c>
      <c r="C20" s="109">
        <v>2790.4230585646233</v>
      </c>
      <c r="D20" s="109">
        <v>3228.753225547518</v>
      </c>
      <c r="E20" s="109">
        <v>3738.1621045562752</v>
      </c>
      <c r="F20" s="109">
        <v>4412.9954736899772</v>
      </c>
      <c r="G20" s="109">
        <v>5409.4338161382357</v>
      </c>
      <c r="H20" s="109">
        <v>6213.9272372437663</v>
      </c>
      <c r="I20" s="109">
        <v>7137.8613957573752</v>
      </c>
      <c r="J20" s="109">
        <v>8049.7418383533759</v>
      </c>
      <c r="K20" s="109">
        <v>9505.7648487442675</v>
      </c>
      <c r="L20" s="109">
        <v>11300.954764042279</v>
      </c>
      <c r="M20" s="109">
        <v>11997.853709219633</v>
      </c>
      <c r="N20" s="109">
        <v>12394.799975106567</v>
      </c>
      <c r="O20" s="109">
        <v>12624.703002995979</v>
      </c>
      <c r="P20" s="109">
        <v>12668.673217006404</v>
      </c>
      <c r="Q20" s="109">
        <v>12626.141837917381</v>
      </c>
    </row>
    <row r="21" spans="1:17" ht="12" customHeight="1" x14ac:dyDescent="0.25">
      <c r="A21" s="87" t="s">
        <v>51</v>
      </c>
      <c r="B21" s="109">
        <v>1513.5417180605286</v>
      </c>
      <c r="C21" s="109">
        <v>1633.4057551704518</v>
      </c>
      <c r="D21" s="109">
        <v>1813.2227261732128</v>
      </c>
      <c r="E21" s="109">
        <v>2046.3236365972446</v>
      </c>
      <c r="F21" s="109">
        <v>2233.9504111467759</v>
      </c>
      <c r="G21" s="109">
        <v>2443.9727239622371</v>
      </c>
      <c r="H21" s="109">
        <v>2641.8317785554596</v>
      </c>
      <c r="I21" s="109">
        <v>2873.4179526718362</v>
      </c>
      <c r="J21" s="109">
        <v>3165.9684028095285</v>
      </c>
      <c r="K21" s="109">
        <v>3466.6450764784113</v>
      </c>
      <c r="L21" s="109">
        <v>3768.7034274664802</v>
      </c>
      <c r="M21" s="109">
        <v>3922.8157332328128</v>
      </c>
      <c r="N21" s="109">
        <v>4028.081510517166</v>
      </c>
      <c r="O21" s="109">
        <v>4065.2145346504381</v>
      </c>
      <c r="P21" s="109">
        <v>4106.5716252029797</v>
      </c>
      <c r="Q21" s="109">
        <v>4099.4557847015167</v>
      </c>
    </row>
    <row r="22" spans="1:17" ht="12.95" customHeight="1" x14ac:dyDescent="0.25">
      <c r="A22" s="40" t="s">
        <v>129</v>
      </c>
      <c r="B22" s="55">
        <f>SUM(B23:B24)</f>
        <v>4030.9783549421682</v>
      </c>
      <c r="C22" s="55">
        <f t="shared" ref="C22:Q22" si="6">SUM(C23:C24)</f>
        <v>4441.4548726492831</v>
      </c>
      <c r="D22" s="55">
        <f t="shared" si="6"/>
        <v>5075.5216454065339</v>
      </c>
      <c r="E22" s="55">
        <f t="shared" si="6"/>
        <v>6023.7668477064472</v>
      </c>
      <c r="F22" s="55">
        <f t="shared" si="6"/>
        <v>6982.8584829619003</v>
      </c>
      <c r="G22" s="55">
        <f t="shared" si="6"/>
        <v>7772.9723763828733</v>
      </c>
      <c r="H22" s="55">
        <f t="shared" si="6"/>
        <v>8549.709695740763</v>
      </c>
      <c r="I22" s="55">
        <f t="shared" si="6"/>
        <v>9450.3450006749536</v>
      </c>
      <c r="J22" s="55">
        <f t="shared" si="6"/>
        <v>10211.913277206037</v>
      </c>
      <c r="K22" s="55">
        <f t="shared" si="6"/>
        <v>10804.231819092012</v>
      </c>
      <c r="L22" s="55">
        <f t="shared" si="6"/>
        <v>11468.100450820926</v>
      </c>
      <c r="M22" s="55">
        <f t="shared" si="6"/>
        <v>11872.58102569792</v>
      </c>
      <c r="N22" s="55">
        <f t="shared" si="6"/>
        <v>12164.839216803895</v>
      </c>
      <c r="O22" s="55">
        <f t="shared" si="6"/>
        <v>12257.728163887577</v>
      </c>
      <c r="P22" s="55">
        <f t="shared" si="6"/>
        <v>12200.23821898122</v>
      </c>
      <c r="Q22" s="55">
        <f t="shared" si="6"/>
        <v>12006.715802823586</v>
      </c>
    </row>
    <row r="23" spans="1:17" ht="12" customHeight="1" x14ac:dyDescent="0.25">
      <c r="A23" s="87" t="s">
        <v>29</v>
      </c>
      <c r="B23" s="109">
        <v>2434.4772490741607</v>
      </c>
      <c r="C23" s="109">
        <v>2679.3304698850052</v>
      </c>
      <c r="D23" s="109">
        <v>3080.1099843065672</v>
      </c>
      <c r="E23" s="109">
        <v>3669.9598437001464</v>
      </c>
      <c r="F23" s="109">
        <v>4249.8379164863181</v>
      </c>
      <c r="G23" s="109">
        <v>4807.8618191311534</v>
      </c>
      <c r="H23" s="109">
        <v>5357.7314358161648</v>
      </c>
      <c r="I23" s="109">
        <v>5943.9171836617088</v>
      </c>
      <c r="J23" s="109">
        <v>6496.6661323610033</v>
      </c>
      <c r="K23" s="109">
        <v>6861.8060726594822</v>
      </c>
      <c r="L23" s="109">
        <v>7294.741583543494</v>
      </c>
      <c r="M23" s="109">
        <v>7556.6333562638474</v>
      </c>
      <c r="N23" s="109">
        <v>7734.3906805426313</v>
      </c>
      <c r="O23" s="109">
        <v>7808.935248577839</v>
      </c>
      <c r="P23" s="109">
        <v>7824.3013807303942</v>
      </c>
      <c r="Q23" s="109">
        <v>7783.7875344002314</v>
      </c>
    </row>
    <row r="24" spans="1:17" ht="12" customHeight="1" x14ac:dyDescent="0.25">
      <c r="A24" s="87" t="s">
        <v>28</v>
      </c>
      <c r="B24" s="109">
        <v>1596.5011058680072</v>
      </c>
      <c r="C24" s="109">
        <v>1762.1244027642779</v>
      </c>
      <c r="D24" s="109">
        <v>1995.411661099967</v>
      </c>
      <c r="E24" s="109">
        <v>2353.8070040063003</v>
      </c>
      <c r="F24" s="109">
        <v>2733.0205664755822</v>
      </c>
      <c r="G24" s="109">
        <v>2965.1105572517195</v>
      </c>
      <c r="H24" s="109">
        <v>3191.9782599245973</v>
      </c>
      <c r="I24" s="109">
        <v>3506.4278170132443</v>
      </c>
      <c r="J24" s="109">
        <v>3715.2471448450342</v>
      </c>
      <c r="K24" s="109">
        <v>3942.425746432531</v>
      </c>
      <c r="L24" s="109">
        <v>4173.3588672774322</v>
      </c>
      <c r="M24" s="109">
        <v>4315.9476694340728</v>
      </c>
      <c r="N24" s="109">
        <v>4430.448536261265</v>
      </c>
      <c r="O24" s="109">
        <v>4448.7929153097384</v>
      </c>
      <c r="P24" s="109">
        <v>4375.9368382508264</v>
      </c>
      <c r="Q24" s="109">
        <v>4222.928268423354</v>
      </c>
    </row>
    <row r="25" spans="1:17" ht="12.95" customHeight="1" x14ac:dyDescent="0.25">
      <c r="A25" s="40" t="s">
        <v>128</v>
      </c>
      <c r="B25" s="55">
        <f>SUM(B26:B27)</f>
        <v>95739.282795120846</v>
      </c>
      <c r="C25" s="55">
        <f t="shared" ref="C25:Q25" si="7">SUM(C26:C27)</f>
        <v>99068.604160201648</v>
      </c>
      <c r="D25" s="55">
        <f t="shared" si="7"/>
        <v>103877.50022345161</v>
      </c>
      <c r="E25" s="55">
        <f t="shared" si="7"/>
        <v>110342.79595197632</v>
      </c>
      <c r="F25" s="55">
        <f t="shared" si="7"/>
        <v>114437.43779892533</v>
      </c>
      <c r="G25" s="55">
        <f t="shared" si="7"/>
        <v>118933.8990555529</v>
      </c>
      <c r="H25" s="55">
        <f t="shared" si="7"/>
        <v>123520.87146606517</v>
      </c>
      <c r="I25" s="55">
        <f t="shared" si="7"/>
        <v>127827.91601516512</v>
      </c>
      <c r="J25" s="55">
        <f t="shared" si="7"/>
        <v>133693.28030739137</v>
      </c>
      <c r="K25" s="55">
        <f t="shared" si="7"/>
        <v>136491.95647801674</v>
      </c>
      <c r="L25" s="55">
        <f t="shared" si="7"/>
        <v>139635.16524991888</v>
      </c>
      <c r="M25" s="55">
        <f t="shared" si="7"/>
        <v>141839.51312861717</v>
      </c>
      <c r="N25" s="55">
        <f t="shared" si="7"/>
        <v>144236.13293374327</v>
      </c>
      <c r="O25" s="55">
        <f t="shared" si="7"/>
        <v>145722.90753463583</v>
      </c>
      <c r="P25" s="55">
        <f t="shared" si="7"/>
        <v>145831.59153659589</v>
      </c>
      <c r="Q25" s="55">
        <f t="shared" si="7"/>
        <v>144088.15696680552</v>
      </c>
    </row>
    <row r="26" spans="1:17" ht="12" customHeight="1" x14ac:dyDescent="0.25">
      <c r="A26" s="54" t="s">
        <v>50</v>
      </c>
      <c r="B26" s="53">
        <v>14709.232374929108</v>
      </c>
      <c r="C26" s="53">
        <v>14740.407124790065</v>
      </c>
      <c r="D26" s="53">
        <v>14656.630652104352</v>
      </c>
      <c r="E26" s="53">
        <v>14815.651350068503</v>
      </c>
      <c r="F26" s="53">
        <v>14960.579833390722</v>
      </c>
      <c r="G26" s="53">
        <v>14935.442222410711</v>
      </c>
      <c r="H26" s="53">
        <v>15073.10525814912</v>
      </c>
      <c r="I26" s="53">
        <v>15109.32555388023</v>
      </c>
      <c r="J26" s="53">
        <v>15074.81811367033</v>
      </c>
      <c r="K26" s="53">
        <v>14740.246866326808</v>
      </c>
      <c r="L26" s="53">
        <v>14182.775701650397</v>
      </c>
      <c r="M26" s="53">
        <v>13140.37929956412</v>
      </c>
      <c r="N26" s="53">
        <v>11753.213364996696</v>
      </c>
      <c r="O26" s="53">
        <v>10067.463789232219</v>
      </c>
      <c r="P26" s="53">
        <v>8104.9727933124477</v>
      </c>
      <c r="Q26" s="53">
        <v>6090.9736685734015</v>
      </c>
    </row>
    <row r="27" spans="1:17" ht="12" customHeight="1" x14ac:dyDescent="0.25">
      <c r="A27" s="49" t="s">
        <v>26</v>
      </c>
      <c r="B27" s="48">
        <v>81030.050420191736</v>
      </c>
      <c r="C27" s="48">
        <v>84328.197035411591</v>
      </c>
      <c r="D27" s="48">
        <v>89220.869571347255</v>
      </c>
      <c r="E27" s="48">
        <v>95527.144601907828</v>
      </c>
      <c r="F27" s="48">
        <v>99476.857965534611</v>
      </c>
      <c r="G27" s="48">
        <v>103998.45683314219</v>
      </c>
      <c r="H27" s="48">
        <v>108447.76620791605</v>
      </c>
      <c r="I27" s="48">
        <v>112718.59046128488</v>
      </c>
      <c r="J27" s="48">
        <v>118618.46219372103</v>
      </c>
      <c r="K27" s="48">
        <v>121751.70961168992</v>
      </c>
      <c r="L27" s="48">
        <v>125452.38954826849</v>
      </c>
      <c r="M27" s="48">
        <v>128699.13382905304</v>
      </c>
      <c r="N27" s="48">
        <v>132482.91956874658</v>
      </c>
      <c r="O27" s="48">
        <v>135655.44374540361</v>
      </c>
      <c r="P27" s="48">
        <v>137726.61874328344</v>
      </c>
      <c r="Q27" s="48">
        <v>137997.18329823212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11833659.185259599</v>
      </c>
      <c r="C31" s="129">
        <v>12343815.491872534</v>
      </c>
      <c r="D31" s="129">
        <v>13200255.619784445</v>
      </c>
      <c r="E31" s="129">
        <v>14449247.318440817</v>
      </c>
      <c r="F31" s="129">
        <v>15663795.82250556</v>
      </c>
      <c r="G31" s="129">
        <v>16696929.009510094</v>
      </c>
      <c r="H31" s="129">
        <v>18127722.452785708</v>
      </c>
      <c r="I31" s="129">
        <v>19365236.679264124</v>
      </c>
      <c r="J31" s="129">
        <v>20684593.51511395</v>
      </c>
      <c r="K31" s="129">
        <v>21716546.993284915</v>
      </c>
      <c r="L31" s="129">
        <v>22756892.833114229</v>
      </c>
      <c r="M31" s="129">
        <v>23666656.560444225</v>
      </c>
      <c r="N31" s="129">
        <v>24712281.400942069</v>
      </c>
      <c r="O31" s="129">
        <v>25774367.291763514</v>
      </c>
      <c r="P31" s="129">
        <v>26555760.240327507</v>
      </c>
      <c r="Q31" s="129">
        <v>27357926.524271768</v>
      </c>
    </row>
    <row r="32" spans="1:17" ht="12" customHeight="1" x14ac:dyDescent="0.25">
      <c r="A32" s="87" t="s">
        <v>53</v>
      </c>
      <c r="B32" s="129">
        <v>9103048.2352232486</v>
      </c>
      <c r="C32" s="129">
        <v>9667935.3009215761</v>
      </c>
      <c r="D32" s="129">
        <v>10451821.822710769</v>
      </c>
      <c r="E32" s="129">
        <v>11450741.093632935</v>
      </c>
      <c r="F32" s="129">
        <v>12224150.977281438</v>
      </c>
      <c r="G32" s="129">
        <v>12804854.448802004</v>
      </c>
      <c r="H32" s="129">
        <v>13478017.723016018</v>
      </c>
      <c r="I32" s="129">
        <v>14143697.649767971</v>
      </c>
      <c r="J32" s="129">
        <v>14905981.252363328</v>
      </c>
      <c r="K32" s="129">
        <v>15432414.316195199</v>
      </c>
      <c r="L32" s="129">
        <v>15924314.021309137</v>
      </c>
      <c r="M32" s="129">
        <v>16578008.010112021</v>
      </c>
      <c r="N32" s="129">
        <v>17437630.558863338</v>
      </c>
      <c r="O32" s="129">
        <v>18399208.077556815</v>
      </c>
      <c r="P32" s="129">
        <v>19336426.435364243</v>
      </c>
      <c r="Q32" s="129">
        <v>20759658.618319545</v>
      </c>
    </row>
    <row r="33" spans="1:17" ht="12" customHeight="1" x14ac:dyDescent="0.25">
      <c r="A33" s="87" t="s">
        <v>52</v>
      </c>
      <c r="B33" s="129">
        <v>1093976.1989778632</v>
      </c>
      <c r="C33" s="129">
        <v>1249569.6495464563</v>
      </c>
      <c r="D33" s="129">
        <v>1477782.7619319898</v>
      </c>
      <c r="E33" s="129">
        <v>1753621.1499222948</v>
      </c>
      <c r="F33" s="129">
        <v>2127490.8068228941</v>
      </c>
      <c r="G33" s="129">
        <v>2694776.3625170002</v>
      </c>
      <c r="H33" s="129">
        <v>3177126.664407603</v>
      </c>
      <c r="I33" s="129">
        <v>3749049.4235787662</v>
      </c>
      <c r="J33" s="129">
        <v>4337229.4398468593</v>
      </c>
      <c r="K33" s="129">
        <v>5285877.6683154907</v>
      </c>
      <c r="L33" s="129">
        <v>6492779.6780694975</v>
      </c>
      <c r="M33" s="129">
        <v>7019904.334500757</v>
      </c>
      <c r="N33" s="129">
        <v>7388422.5056132302</v>
      </c>
      <c r="O33" s="129">
        <v>7687033.4658786086</v>
      </c>
      <c r="P33" s="129">
        <v>7869471.257989944</v>
      </c>
      <c r="Q33" s="129">
        <v>8086142.3746383525</v>
      </c>
    </row>
    <row r="34" spans="1:17" ht="12" customHeight="1" x14ac:dyDescent="0.25">
      <c r="A34" s="87" t="s">
        <v>51</v>
      </c>
      <c r="B34" s="129">
        <v>2643578.9612662219</v>
      </c>
      <c r="C34" s="129">
        <v>2886345.7914140946</v>
      </c>
      <c r="D34" s="129">
        <v>3257368.162438605</v>
      </c>
      <c r="E34" s="129">
        <v>3745128.6721280529</v>
      </c>
      <c r="F34" s="129">
        <v>4154320.1806932618</v>
      </c>
      <c r="G34" s="129">
        <v>4621476.700113168</v>
      </c>
      <c r="H34" s="129">
        <v>5076609.9362502526</v>
      </c>
      <c r="I34" s="129">
        <v>5617446.0443008514</v>
      </c>
      <c r="J34" s="129">
        <v>6307475.1018204307</v>
      </c>
      <c r="K34" s="129">
        <v>7037379.8200420598</v>
      </c>
      <c r="L34" s="129">
        <v>7802313.5414123638</v>
      </c>
      <c r="M34" s="129">
        <v>8268765.1513374103</v>
      </c>
      <c r="N34" s="129">
        <v>8654971.9562578425</v>
      </c>
      <c r="O34" s="129">
        <v>8918706.0097335633</v>
      </c>
      <c r="P34" s="129">
        <v>9244639.8075419255</v>
      </c>
      <c r="Q34" s="129">
        <v>9643188.6959297284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7129131.3698544875</v>
      </c>
      <c r="C36" s="129">
        <v>8049356.9070419483</v>
      </c>
      <c r="D36" s="129">
        <v>9522898.4369853977</v>
      </c>
      <c r="E36" s="129">
        <v>11735714.852386741</v>
      </c>
      <c r="F36" s="129">
        <v>14029935.778591249</v>
      </c>
      <c r="G36" s="129">
        <v>16358020.059571393</v>
      </c>
      <c r="H36" s="129">
        <v>18799303.206676051</v>
      </c>
      <c r="I36" s="129">
        <v>21416518.621187918</v>
      </c>
      <c r="J36" s="129">
        <v>24111082.877280958</v>
      </c>
      <c r="K36" s="129">
        <v>26356490.861006767</v>
      </c>
      <c r="L36" s="129">
        <v>29285643.246339224</v>
      </c>
      <c r="M36" s="129">
        <v>31962420.332550786</v>
      </c>
      <c r="N36" s="129">
        <v>34848862.512608089</v>
      </c>
      <c r="O36" s="129">
        <v>38195108.3190872</v>
      </c>
      <c r="P36" s="129">
        <v>43041733.424157664</v>
      </c>
      <c r="Q36" s="129">
        <v>50455595.121917717</v>
      </c>
    </row>
    <row r="37" spans="1:17" ht="12" customHeight="1" x14ac:dyDescent="0.25">
      <c r="A37" s="87" t="s">
        <v>28</v>
      </c>
      <c r="B37" s="129">
        <v>4221255.4909404358</v>
      </c>
      <c r="C37" s="129">
        <v>4761669.8552900795</v>
      </c>
      <c r="D37" s="129">
        <v>5545625.4615220111</v>
      </c>
      <c r="E37" s="129">
        <v>6763904.7296612039</v>
      </c>
      <c r="F37" s="129">
        <v>8128466.4331693631</v>
      </c>
      <c r="G37" s="129">
        <v>9132667.3090068642</v>
      </c>
      <c r="H37" s="129">
        <v>10120803.608360641</v>
      </c>
      <c r="I37" s="129">
        <v>11529663.775922574</v>
      </c>
      <c r="J37" s="129">
        <v>12768779.277503483</v>
      </c>
      <c r="K37" s="129">
        <v>14273428.127945902</v>
      </c>
      <c r="L37" s="129">
        <v>15844709.602186272</v>
      </c>
      <c r="M37" s="129">
        <v>17262424.843838673</v>
      </c>
      <c r="N37" s="129">
        <v>19123590.573538035</v>
      </c>
      <c r="O37" s="129">
        <v>21187380.474475421</v>
      </c>
      <c r="P37" s="129">
        <v>23770035.988433268</v>
      </c>
      <c r="Q37" s="129">
        <v>26777493.610986143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211519372.25827166</v>
      </c>
      <c r="C39" s="127">
        <v>214580984.19397259</v>
      </c>
      <c r="D39" s="127">
        <v>219114763.53459653</v>
      </c>
      <c r="E39" s="127">
        <v>226201761.81974465</v>
      </c>
      <c r="F39" s="127">
        <v>232919031.79521725</v>
      </c>
      <c r="G39" s="127">
        <v>237814236.90211678</v>
      </c>
      <c r="H39" s="127">
        <v>246306118.06828305</v>
      </c>
      <c r="I39" s="127">
        <v>254652942.47965437</v>
      </c>
      <c r="J39" s="127">
        <v>264838995.66743511</v>
      </c>
      <c r="K39" s="127">
        <v>272068195.06777471</v>
      </c>
      <c r="L39" s="127">
        <v>278575428.69103462</v>
      </c>
      <c r="M39" s="127">
        <v>284865225.16774505</v>
      </c>
      <c r="N39" s="127">
        <v>292039340.95689243</v>
      </c>
      <c r="O39" s="127">
        <v>297570460.14854008</v>
      </c>
      <c r="P39" s="127">
        <v>300924467.6715731</v>
      </c>
      <c r="Q39" s="127">
        <v>303869375.62936026</v>
      </c>
    </row>
    <row r="40" spans="1:17" ht="12" customHeight="1" x14ac:dyDescent="0.25">
      <c r="A40" s="49" t="s">
        <v>26</v>
      </c>
      <c r="B40" s="126">
        <v>7318711.6852855384</v>
      </c>
      <c r="C40" s="126">
        <v>7679784.4130124887</v>
      </c>
      <c r="D40" s="126">
        <v>8218292.2770185703</v>
      </c>
      <c r="E40" s="126">
        <v>8913572.6364411395</v>
      </c>
      <c r="F40" s="126">
        <v>9395539.9579092246</v>
      </c>
      <c r="G40" s="126">
        <v>9958091.2150337752</v>
      </c>
      <c r="H40" s="126">
        <v>10528446.733778363</v>
      </c>
      <c r="I40" s="126">
        <v>11101820.896752078</v>
      </c>
      <c r="J40" s="126">
        <v>11880194.689395575</v>
      </c>
      <c r="K40" s="126">
        <v>12408470.357312888</v>
      </c>
      <c r="L40" s="126">
        <v>13052232.162272517</v>
      </c>
      <c r="M40" s="126">
        <v>13646728.094717039</v>
      </c>
      <c r="N40" s="126">
        <v>14436601.166410422</v>
      </c>
      <c r="O40" s="126">
        <v>15340334.106140431</v>
      </c>
      <c r="P40" s="126">
        <v>16154179.022028308</v>
      </c>
      <c r="Q40" s="126">
        <v>16933475.455000985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1244571.8056227018</v>
      </c>
      <c r="D44" s="125">
        <v>1616560.1693870185</v>
      </c>
      <c r="E44" s="125">
        <v>2035715.9415831089</v>
      </c>
      <c r="F44" s="125">
        <v>2028808.095493919</v>
      </c>
      <c r="G44" s="125">
        <v>1875891.8641337228</v>
      </c>
      <c r="H44" s="125">
        <v>2303048.6741043339</v>
      </c>
      <c r="I44" s="125">
        <v>2140298.3903861386</v>
      </c>
      <c r="J44" s="125">
        <v>2253738.4454943161</v>
      </c>
      <c r="K44" s="125">
        <v>1999038.4441530185</v>
      </c>
      <c r="L44" s="125">
        <v>2041278.7796207322</v>
      </c>
      <c r="M44" s="125">
        <v>1945729.3200141117</v>
      </c>
      <c r="N44" s="125">
        <v>2117849.2289259061</v>
      </c>
      <c r="O44" s="125">
        <v>2171838.1328444923</v>
      </c>
      <c r="P44" s="125">
        <v>2025964.7541866978</v>
      </c>
      <c r="Q44" s="125">
        <v>2418726.4533312777</v>
      </c>
    </row>
    <row r="45" spans="1:17" ht="12" customHeight="1" x14ac:dyDescent="0.25">
      <c r="A45" s="87" t="s">
        <v>53</v>
      </c>
      <c r="B45" s="125"/>
      <c r="C45" s="125">
        <v>1062680.5103222476</v>
      </c>
      <c r="D45" s="125">
        <v>1309058.6058674254</v>
      </c>
      <c r="E45" s="125">
        <v>1552975.8196246992</v>
      </c>
      <c r="F45" s="125">
        <v>1357939.5425296829</v>
      </c>
      <c r="G45" s="125">
        <v>1197382.2616402009</v>
      </c>
      <c r="H45" s="125">
        <v>1323759.3977902413</v>
      </c>
      <c r="I45" s="125">
        <v>1352058.8371248625</v>
      </c>
      <c r="J45" s="125">
        <v>1486413.3530387792</v>
      </c>
      <c r="K45" s="125">
        <v>1290389.9505496819</v>
      </c>
      <c r="L45" s="125">
        <v>1297874.2206012299</v>
      </c>
      <c r="M45" s="125">
        <v>1503997.1026419776</v>
      </c>
      <c r="N45" s="125">
        <v>1756692.3338515512</v>
      </c>
      <c r="O45" s="125">
        <v>1907986.1419742305</v>
      </c>
      <c r="P45" s="125">
        <v>1999898.8681296764</v>
      </c>
      <c r="Q45" s="125">
        <v>2732290.7888227333</v>
      </c>
    </row>
    <row r="46" spans="1:17" ht="12" customHeight="1" x14ac:dyDescent="0.25">
      <c r="A46" s="87" t="s">
        <v>52</v>
      </c>
      <c r="B46" s="125"/>
      <c r="C46" s="125">
        <v>189685.75668098842</v>
      </c>
      <c r="D46" s="125">
        <v>267078.34135366487</v>
      </c>
      <c r="E46" s="125">
        <v>320144.74901397433</v>
      </c>
      <c r="F46" s="125">
        <v>424378.90846758243</v>
      </c>
      <c r="G46" s="125">
        <v>624866.10248046648</v>
      </c>
      <c r="H46" s="125">
        <v>547992.12522705423</v>
      </c>
      <c r="I46" s="125">
        <v>646754.43777471757</v>
      </c>
      <c r="J46" s="125">
        <v>673488.12987614539</v>
      </c>
      <c r="K46" s="125">
        <v>1045899.4779818102</v>
      </c>
      <c r="L46" s="125">
        <v>1317768.4341990293</v>
      </c>
      <c r="M46" s="125">
        <v>653512.38029858842</v>
      </c>
      <c r="N46" s="125">
        <v>512600.17632122716</v>
      </c>
      <c r="O46" s="125">
        <v>462864.44620335771</v>
      </c>
      <c r="P46" s="125">
        <v>372123.54879232618</v>
      </c>
      <c r="Q46" s="125">
        <v>483749.45800207317</v>
      </c>
    </row>
    <row r="47" spans="1:17" ht="12" customHeight="1" x14ac:dyDescent="0.25">
      <c r="A47" s="87" t="s">
        <v>51</v>
      </c>
      <c r="B47" s="125"/>
      <c r="C47" s="125">
        <v>365750.89560561307</v>
      </c>
      <c r="D47" s="125">
        <v>503845.16171886993</v>
      </c>
      <c r="E47" s="125">
        <v>631209.1236393553</v>
      </c>
      <c r="F47" s="125">
        <v>564116.01163110975</v>
      </c>
      <c r="G47" s="125">
        <v>634474.9827310791</v>
      </c>
      <c r="H47" s="125">
        <v>635837.17651315196</v>
      </c>
      <c r="I47" s="125">
        <v>735996.36365675076</v>
      </c>
      <c r="J47" s="125">
        <v>900802.13357422221</v>
      </c>
      <c r="K47" s="125">
        <v>957539.6403606449</v>
      </c>
      <c r="L47" s="125">
        <v>1010779.4372804431</v>
      </c>
      <c r="M47" s="125">
        <v>731964.98310799629</v>
      </c>
      <c r="N47" s="125">
        <v>672961.24795801588</v>
      </c>
      <c r="O47" s="125">
        <v>573428.85195631161</v>
      </c>
      <c r="P47" s="125">
        <v>691684.69341397216</v>
      </c>
      <c r="Q47" s="125">
        <v>902394.05010667339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1798717.8719813435</v>
      </c>
      <c r="D49" s="125">
        <v>2457452.9449125971</v>
      </c>
      <c r="E49" s="125">
        <v>3314797.200166788</v>
      </c>
      <c r="F49" s="125">
        <v>3528439.4051418011</v>
      </c>
      <c r="G49" s="125">
        <v>3710408.9773899233</v>
      </c>
      <c r="H49" s="125">
        <v>3989486.8070836053</v>
      </c>
      <c r="I49" s="125">
        <v>4415933.2864932129</v>
      </c>
      <c r="J49" s="125">
        <v>5152017.2010056293</v>
      </c>
      <c r="K49" s="125">
        <v>5560205.1838926002</v>
      </c>
      <c r="L49" s="125">
        <v>6457591.79047425</v>
      </c>
      <c r="M49" s="125">
        <v>6387186.0636014845</v>
      </c>
      <c r="N49" s="125">
        <v>6875928.9871409144</v>
      </c>
      <c r="O49" s="125">
        <v>7762179.092972314</v>
      </c>
      <c r="P49" s="125">
        <v>9998642.3060761113</v>
      </c>
      <c r="Q49" s="125">
        <v>12974066.881652653</v>
      </c>
    </row>
    <row r="50" spans="1:17" ht="12" customHeight="1" x14ac:dyDescent="0.25">
      <c r="A50" s="87" t="s">
        <v>28</v>
      </c>
      <c r="B50" s="125"/>
      <c r="C50" s="125">
        <v>1204881.0596332597</v>
      </c>
      <c r="D50" s="125">
        <v>1528158.3049495812</v>
      </c>
      <c r="E50" s="125">
        <v>2051786.2907029591</v>
      </c>
      <c r="F50" s="125">
        <v>2298089.568779578</v>
      </c>
      <c r="G50" s="125">
        <v>2049752.0849414899</v>
      </c>
      <c r="H50" s="125">
        <v>2193017.3589870338</v>
      </c>
      <c r="I50" s="125">
        <v>2937018.4725115169</v>
      </c>
      <c r="J50" s="125">
        <v>3290901.7922838652</v>
      </c>
      <c r="K50" s="125">
        <v>3802738.4192220015</v>
      </c>
      <c r="L50" s="125">
        <v>3621033.5591818555</v>
      </c>
      <c r="M50" s="125">
        <v>3610732.6006394392</v>
      </c>
      <c r="N50" s="125">
        <v>4798184.2022108799</v>
      </c>
      <c r="O50" s="125">
        <v>5354691.6932212505</v>
      </c>
      <c r="P50" s="125">
        <v>6385393.9331798526</v>
      </c>
      <c r="Q50" s="125">
        <v>6628491.181734723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123929824.6547133</v>
      </c>
      <c r="D52" s="123">
        <v>125401992.05963632</v>
      </c>
      <c r="E52" s="123">
        <v>127955211.00416049</v>
      </c>
      <c r="F52" s="123">
        <v>127585482.69448498</v>
      </c>
      <c r="G52" s="123">
        <v>125763417.82591191</v>
      </c>
      <c r="H52" s="123">
        <v>129360093.88517866</v>
      </c>
      <c r="I52" s="123">
        <v>129215037.1303837</v>
      </c>
      <c r="J52" s="123">
        <v>131054265.90679312</v>
      </c>
      <c r="K52" s="123">
        <v>128097412.11935198</v>
      </c>
      <c r="L52" s="123">
        <v>127375446.34227228</v>
      </c>
      <c r="M52" s="123">
        <v>127158009.19572282</v>
      </c>
      <c r="N52" s="123">
        <v>128042328.50815976</v>
      </c>
      <c r="O52" s="123">
        <v>126399331.91066003</v>
      </c>
      <c r="P52" s="123">
        <v>124222220.2420454</v>
      </c>
      <c r="Q52" s="123">
        <v>123813120.67679954</v>
      </c>
    </row>
    <row r="53" spans="1:17" ht="12" customHeight="1" x14ac:dyDescent="0.25">
      <c r="A53" s="49" t="s">
        <v>26</v>
      </c>
      <c r="B53" s="122"/>
      <c r="C53" s="122">
        <v>956660.86134518438</v>
      </c>
      <c r="D53" s="122">
        <v>1160897.4636371362</v>
      </c>
      <c r="E53" s="122">
        <v>1345677.4910370188</v>
      </c>
      <c r="F53" s="122">
        <v>1161632.3240051859</v>
      </c>
      <c r="G53" s="122">
        <v>1272801.1847758198</v>
      </c>
      <c r="H53" s="122">
        <v>1312566.6931401684</v>
      </c>
      <c r="I53" s="122">
        <v>1348984.8402170923</v>
      </c>
      <c r="J53" s="122">
        <v>1588886.950362829</v>
      </c>
      <c r="K53" s="122">
        <v>1375261.9177340143</v>
      </c>
      <c r="L53" s="122">
        <v>1528862.4360180779</v>
      </c>
      <c r="M53" s="122">
        <v>1551156.7937897076</v>
      </c>
      <c r="N53" s="122">
        <v>1950770.5353305177</v>
      </c>
      <c r="O53" s="122">
        <v>2249410.4307670342</v>
      </c>
      <c r="P53" s="122">
        <v>1975477.2398930618</v>
      </c>
      <c r="Q53" s="122">
        <v>2052097.6177484933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734415.49900976755</v>
      </c>
      <c r="D57" s="125">
        <f t="shared" si="8"/>
        <v>760120.04147510789</v>
      </c>
      <c r="E57" s="125">
        <f t="shared" si="8"/>
        <v>786724.24292673543</v>
      </c>
      <c r="F57" s="125">
        <f t="shared" si="8"/>
        <v>814259.59142917581</v>
      </c>
      <c r="G57" s="125">
        <f t="shared" si="8"/>
        <v>842758.67712918855</v>
      </c>
      <c r="H57" s="125">
        <f t="shared" si="8"/>
        <v>872255.23082872108</v>
      </c>
      <c r="I57" s="125">
        <f t="shared" si="8"/>
        <v>902784.16390772164</v>
      </c>
      <c r="J57" s="125">
        <f t="shared" si="8"/>
        <v>934381.60964449123</v>
      </c>
      <c r="K57" s="125">
        <f t="shared" si="8"/>
        <v>967084.96598205343</v>
      </c>
      <c r="L57" s="125">
        <f t="shared" si="8"/>
        <v>1000932.9397914186</v>
      </c>
      <c r="M57" s="125">
        <f t="shared" si="8"/>
        <v>1035965.5926841162</v>
      </c>
      <c r="N57" s="125">
        <f t="shared" si="8"/>
        <v>1072224.3884280622</v>
      </c>
      <c r="O57" s="125">
        <f t="shared" si="8"/>
        <v>1109752.2420230471</v>
      </c>
      <c r="P57" s="125">
        <f t="shared" si="8"/>
        <v>1244571.8056227043</v>
      </c>
      <c r="Q57" s="125">
        <f t="shared" ref="Q57" si="9">P31+Q44-Q31</f>
        <v>1616560.1693870164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497793.4446239192</v>
      </c>
      <c r="D58" s="125">
        <f t="shared" si="10"/>
        <v>525172.08407823183</v>
      </c>
      <c r="E58" s="125">
        <f t="shared" si="10"/>
        <v>554056.54870253429</v>
      </c>
      <c r="F58" s="125">
        <f t="shared" si="10"/>
        <v>584529.65888117999</v>
      </c>
      <c r="G58" s="125">
        <f t="shared" si="10"/>
        <v>616678.79011963494</v>
      </c>
      <c r="H58" s="125">
        <f t="shared" si="10"/>
        <v>650596.12357622758</v>
      </c>
      <c r="I58" s="125">
        <f t="shared" si="10"/>
        <v>686378.91037290916</v>
      </c>
      <c r="J58" s="125">
        <f t="shared" si="10"/>
        <v>724129.7504434213</v>
      </c>
      <c r="K58" s="125">
        <f t="shared" si="10"/>
        <v>763956.88671781123</v>
      </c>
      <c r="L58" s="125">
        <f t="shared" si="10"/>
        <v>805974.51548729092</v>
      </c>
      <c r="M58" s="125">
        <f t="shared" si="10"/>
        <v>850303.1138390936</v>
      </c>
      <c r="N58" s="125">
        <f t="shared" si="10"/>
        <v>897069.78510023281</v>
      </c>
      <c r="O58" s="125">
        <f t="shared" si="10"/>
        <v>946408.62328075245</v>
      </c>
      <c r="P58" s="125">
        <f t="shared" si="10"/>
        <v>1062680.5103222504</v>
      </c>
      <c r="Q58" s="125">
        <f t="shared" ref="Q58" si="11">P32+Q45-Q32</f>
        <v>1309058.6058674306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34092.306112395367</v>
      </c>
      <c r="D59" s="125">
        <f t="shared" si="12"/>
        <v>38865.228968131356</v>
      </c>
      <c r="E59" s="125">
        <f t="shared" si="12"/>
        <v>44306.361023669364</v>
      </c>
      <c r="F59" s="125">
        <f t="shared" si="12"/>
        <v>50509.251566982828</v>
      </c>
      <c r="G59" s="125">
        <f t="shared" si="12"/>
        <v>57580.546786360443</v>
      </c>
      <c r="H59" s="125">
        <f t="shared" si="12"/>
        <v>65641.823336451314</v>
      </c>
      <c r="I59" s="125">
        <f t="shared" si="12"/>
        <v>74831.678603554145</v>
      </c>
      <c r="J59" s="125">
        <f t="shared" si="12"/>
        <v>85308.113608052023</v>
      </c>
      <c r="K59" s="125">
        <f t="shared" si="12"/>
        <v>97251.249513179064</v>
      </c>
      <c r="L59" s="125">
        <f t="shared" si="12"/>
        <v>110866.42444502283</v>
      </c>
      <c r="M59" s="125">
        <f t="shared" si="12"/>
        <v>126387.72386732884</v>
      </c>
      <c r="N59" s="125">
        <f t="shared" si="12"/>
        <v>144082.00520875398</v>
      </c>
      <c r="O59" s="125">
        <f t="shared" si="12"/>
        <v>164253.48593797907</v>
      </c>
      <c r="P59" s="125">
        <f t="shared" si="12"/>
        <v>189685.75668099057</v>
      </c>
      <c r="Q59" s="125">
        <f t="shared" ref="Q59" si="13">P33+Q46-Q33</f>
        <v>267078.34135366417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122984.06545774033</v>
      </c>
      <c r="D60" s="125">
        <f t="shared" si="14"/>
        <v>132822.79069435969</v>
      </c>
      <c r="E60" s="125">
        <f t="shared" si="14"/>
        <v>143448.61394990748</v>
      </c>
      <c r="F60" s="125">
        <f t="shared" si="14"/>
        <v>154924.50306590041</v>
      </c>
      <c r="G60" s="125">
        <f t="shared" si="14"/>
        <v>167318.46331117302</v>
      </c>
      <c r="H60" s="125">
        <f t="shared" si="14"/>
        <v>180703.94037606753</v>
      </c>
      <c r="I60" s="125">
        <f t="shared" si="14"/>
        <v>195160.25560615212</v>
      </c>
      <c r="J60" s="125">
        <f t="shared" si="14"/>
        <v>210773.07605464291</v>
      </c>
      <c r="K60" s="125">
        <f t="shared" si="14"/>
        <v>227634.92213901598</v>
      </c>
      <c r="L60" s="125">
        <f t="shared" si="14"/>
        <v>245845.71591013949</v>
      </c>
      <c r="M60" s="125">
        <f t="shared" si="14"/>
        <v>265513.37318294961</v>
      </c>
      <c r="N60" s="125">
        <f t="shared" si="14"/>
        <v>286754.44303758442</v>
      </c>
      <c r="O60" s="125">
        <f t="shared" si="14"/>
        <v>309694.79848059081</v>
      </c>
      <c r="P60" s="125">
        <f t="shared" si="14"/>
        <v>365750.89560561068</v>
      </c>
      <c r="Q60" s="125">
        <f t="shared" ref="Q60" si="15">P34+Q47-Q34</f>
        <v>503845.16171886958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878492.33479388244</v>
      </c>
      <c r="D62" s="125">
        <f t="shared" si="16"/>
        <v>983911.41496914811</v>
      </c>
      <c r="E62" s="125">
        <f t="shared" si="16"/>
        <v>1101980.7847654447</v>
      </c>
      <c r="F62" s="125">
        <f t="shared" si="16"/>
        <v>1234218.4789372925</v>
      </c>
      <c r="G62" s="125">
        <f t="shared" si="16"/>
        <v>1382324.6964097805</v>
      </c>
      <c r="H62" s="125">
        <f t="shared" si="16"/>
        <v>1548203.6599789485</v>
      </c>
      <c r="I62" s="125">
        <f t="shared" si="16"/>
        <v>1798717.8719813451</v>
      </c>
      <c r="J62" s="125">
        <f t="shared" si="16"/>
        <v>2457452.9449125901</v>
      </c>
      <c r="K62" s="125">
        <f t="shared" si="16"/>
        <v>3314797.2001667917</v>
      </c>
      <c r="L62" s="125">
        <f t="shared" si="16"/>
        <v>3528439.4051417932</v>
      </c>
      <c r="M62" s="125">
        <f t="shared" si="16"/>
        <v>3710408.9773899242</v>
      </c>
      <c r="N62" s="125">
        <f t="shared" si="16"/>
        <v>3989486.8070836142</v>
      </c>
      <c r="O62" s="125">
        <f t="shared" si="16"/>
        <v>4415933.2864932045</v>
      </c>
      <c r="P62" s="125">
        <f t="shared" si="16"/>
        <v>5152017.2010056451</v>
      </c>
      <c r="Q62" s="125">
        <f t="shared" ref="Q62" si="17">P36+Q49-Q36</f>
        <v>5560205.1838926002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664466.69528361596</v>
      </c>
      <c r="D63" s="125">
        <f t="shared" si="18"/>
        <v>744202.69871765003</v>
      </c>
      <c r="E63" s="125">
        <f t="shared" si="18"/>
        <v>833507.02256376669</v>
      </c>
      <c r="F63" s="125">
        <f t="shared" si="18"/>
        <v>933527.86527141929</v>
      </c>
      <c r="G63" s="125">
        <f t="shared" si="18"/>
        <v>1045551.2091039885</v>
      </c>
      <c r="H63" s="125">
        <f t="shared" si="18"/>
        <v>1204881.0596332569</v>
      </c>
      <c r="I63" s="125">
        <f t="shared" si="18"/>
        <v>1528158.3049495835</v>
      </c>
      <c r="J63" s="125">
        <f t="shared" si="18"/>
        <v>2051786.2907029558</v>
      </c>
      <c r="K63" s="125">
        <f t="shared" si="18"/>
        <v>2298089.5687795822</v>
      </c>
      <c r="L63" s="125">
        <f t="shared" si="18"/>
        <v>2049752.0849414859</v>
      </c>
      <c r="M63" s="125">
        <f t="shared" si="18"/>
        <v>2193017.3589870371</v>
      </c>
      <c r="N63" s="125">
        <f t="shared" si="18"/>
        <v>2937018.4725115187</v>
      </c>
      <c r="O63" s="125">
        <f t="shared" si="18"/>
        <v>3290901.7922838628</v>
      </c>
      <c r="P63" s="125">
        <f t="shared" si="18"/>
        <v>3802738.4192220047</v>
      </c>
      <c r="Q63" s="125">
        <f t="shared" ref="Q63" si="19">P37+Q50-Q37</f>
        <v>3621033.5591818467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120868212.71901238</v>
      </c>
      <c r="D65" s="123">
        <f t="shared" si="20"/>
        <v>120868212.71901241</v>
      </c>
      <c r="E65" s="123">
        <f t="shared" si="20"/>
        <v>120868212.71901238</v>
      </c>
      <c r="F65" s="123">
        <f t="shared" si="20"/>
        <v>120868212.71901241</v>
      </c>
      <c r="G65" s="123">
        <f t="shared" si="20"/>
        <v>120868212.71901238</v>
      </c>
      <c r="H65" s="123">
        <f t="shared" si="20"/>
        <v>120868212.71901241</v>
      </c>
      <c r="I65" s="123">
        <f t="shared" si="20"/>
        <v>120868212.71901238</v>
      </c>
      <c r="J65" s="123">
        <f t="shared" si="20"/>
        <v>120868212.71901238</v>
      </c>
      <c r="K65" s="123">
        <f t="shared" si="20"/>
        <v>120868212.71901238</v>
      </c>
      <c r="L65" s="123">
        <f t="shared" si="20"/>
        <v>120868212.71901238</v>
      </c>
      <c r="M65" s="123">
        <f t="shared" si="20"/>
        <v>120868212.71901238</v>
      </c>
      <c r="N65" s="123">
        <f t="shared" si="20"/>
        <v>120868212.71901238</v>
      </c>
      <c r="O65" s="123">
        <f t="shared" si="20"/>
        <v>120868212.71901238</v>
      </c>
      <c r="P65" s="123">
        <f t="shared" si="20"/>
        <v>120868212.71901238</v>
      </c>
      <c r="Q65" s="123">
        <f t="shared" ref="Q65" si="21">P39+Q52-Q39</f>
        <v>120868212.71901238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595588.13361823373</v>
      </c>
      <c r="D66" s="122">
        <f t="shared" si="22"/>
        <v>622389.59963105526</v>
      </c>
      <c r="E66" s="122">
        <f t="shared" si="22"/>
        <v>650397.13161445037</v>
      </c>
      <c r="F66" s="122">
        <f t="shared" si="22"/>
        <v>679665.00253710151</v>
      </c>
      <c r="G66" s="122">
        <f t="shared" si="22"/>
        <v>710249.92765126936</v>
      </c>
      <c r="H66" s="122">
        <f t="shared" si="22"/>
        <v>742211.17439557984</v>
      </c>
      <c r="I66" s="122">
        <f t="shared" si="22"/>
        <v>775610.67724337801</v>
      </c>
      <c r="J66" s="122">
        <f t="shared" si="22"/>
        <v>810513.15771933272</v>
      </c>
      <c r="K66" s="122">
        <f t="shared" si="22"/>
        <v>846986.24981670082</v>
      </c>
      <c r="L66" s="122">
        <f t="shared" si="22"/>
        <v>885100.63105844893</v>
      </c>
      <c r="M66" s="122">
        <f t="shared" si="22"/>
        <v>956660.86134518497</v>
      </c>
      <c r="N66" s="122">
        <f t="shared" si="22"/>
        <v>1160897.4636371341</v>
      </c>
      <c r="O66" s="122">
        <f t="shared" si="22"/>
        <v>1345677.491037026</v>
      </c>
      <c r="P66" s="122">
        <f t="shared" si="22"/>
        <v>1161632.3240051828</v>
      </c>
      <c r="Q66" s="122">
        <f t="shared" ref="Q66" si="23">P40+Q53-Q40</f>
        <v>1272801.1847758181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8759.9999999999945</v>
      </c>
      <c r="C70" s="120">
        <v>8759.9999999999982</v>
      </c>
      <c r="D70" s="120">
        <v>8759.9999999999982</v>
      </c>
      <c r="E70" s="120">
        <v>8759.9999999999927</v>
      </c>
      <c r="F70" s="120">
        <v>8759.9999999999964</v>
      </c>
      <c r="G70" s="120">
        <v>8759.9999999999927</v>
      </c>
      <c r="H70" s="120">
        <v>8759.9999999999909</v>
      </c>
      <c r="I70" s="120">
        <v>8759.9999999999927</v>
      </c>
      <c r="J70" s="120">
        <v>8759.9999999999945</v>
      </c>
      <c r="K70" s="120">
        <v>8759.9999999999964</v>
      </c>
      <c r="L70" s="120">
        <v>8759.9999999999964</v>
      </c>
      <c r="M70" s="120">
        <v>8759.9999999999964</v>
      </c>
      <c r="N70" s="120">
        <v>8759.9999999999927</v>
      </c>
      <c r="O70" s="120">
        <v>8759.9999999999964</v>
      </c>
      <c r="P70" s="120">
        <v>8759.9999999999927</v>
      </c>
      <c r="Q70" s="120">
        <v>8759.9999999999964</v>
      </c>
    </row>
    <row r="71" spans="1:17" ht="12" customHeight="1" x14ac:dyDescent="0.25">
      <c r="A71" s="87" t="s">
        <v>53</v>
      </c>
      <c r="B71" s="120">
        <v>762.73553443589083</v>
      </c>
      <c r="C71" s="120">
        <v>754.08491596763895</v>
      </c>
      <c r="D71" s="120">
        <v>759.2290052273778</v>
      </c>
      <c r="E71" s="120">
        <v>768.64892697674327</v>
      </c>
      <c r="F71" s="120">
        <v>777.90295730841956</v>
      </c>
      <c r="G71" s="120">
        <v>787.40568765201158</v>
      </c>
      <c r="H71" s="120">
        <v>795.52521788083345</v>
      </c>
      <c r="I71" s="120">
        <v>803.49796568232114</v>
      </c>
      <c r="J71" s="120">
        <v>809.02387872825295</v>
      </c>
      <c r="K71" s="120">
        <v>813.10289783229166</v>
      </c>
      <c r="L71" s="120">
        <v>818.50075793836311</v>
      </c>
      <c r="M71" s="120">
        <v>823.37627956776771</v>
      </c>
      <c r="N71" s="120">
        <v>826.15646107423026</v>
      </c>
      <c r="O71" s="120">
        <v>827.45807677387688</v>
      </c>
      <c r="P71" s="120">
        <v>832.68663721540042</v>
      </c>
      <c r="Q71" s="120">
        <v>838.02767873348819</v>
      </c>
    </row>
    <row r="72" spans="1:17" ht="12" customHeight="1" x14ac:dyDescent="0.25">
      <c r="A72" s="87" t="s">
        <v>52</v>
      </c>
      <c r="B72" s="120">
        <v>194.16899112643102</v>
      </c>
      <c r="C72" s="120">
        <v>196.21878815539148</v>
      </c>
      <c r="D72" s="120">
        <v>198.01263383933113</v>
      </c>
      <c r="E72" s="120">
        <v>199.66871783612388</v>
      </c>
      <c r="F72" s="120">
        <v>201.32522459075128</v>
      </c>
      <c r="G72" s="120">
        <v>203.08280628948063</v>
      </c>
      <c r="H72" s="120">
        <v>204.51592160140592</v>
      </c>
      <c r="I72" s="120">
        <v>205.94037867987134</v>
      </c>
      <c r="J72" s="120">
        <v>208.76493368632381</v>
      </c>
      <c r="K72" s="120">
        <v>210.24640238424286</v>
      </c>
      <c r="L72" s="120">
        <v>208.08786658495978</v>
      </c>
      <c r="M72" s="120">
        <v>199.21009340996895</v>
      </c>
      <c r="N72" s="120">
        <v>202.96695018591819</v>
      </c>
      <c r="O72" s="120">
        <v>206.7812504117889</v>
      </c>
      <c r="P72" s="120">
        <v>209.77170855437674</v>
      </c>
      <c r="Q72" s="120">
        <v>214.00141190594863</v>
      </c>
    </row>
    <row r="73" spans="1:17" ht="12" customHeight="1" x14ac:dyDescent="0.25">
      <c r="A73" s="87" t="s">
        <v>51</v>
      </c>
      <c r="B73" s="120">
        <v>496.54203740466846</v>
      </c>
      <c r="C73" s="120">
        <v>511.44068609019286</v>
      </c>
      <c r="D73" s="120">
        <v>525.17651572104376</v>
      </c>
      <c r="E73" s="120">
        <v>538.11468924232486</v>
      </c>
      <c r="F73" s="120">
        <v>550.68081588247446</v>
      </c>
      <c r="G73" s="120">
        <v>563.20636679685572</v>
      </c>
      <c r="H73" s="120">
        <v>574.54925771375349</v>
      </c>
      <c r="I73" s="120">
        <v>585.60859069542005</v>
      </c>
      <c r="J73" s="120">
        <v>594.71314148479689</v>
      </c>
      <c r="K73" s="120">
        <v>602.57882789902192</v>
      </c>
      <c r="L73" s="120">
        <v>611.26412037076238</v>
      </c>
      <c r="M73" s="120">
        <v>601.84248767042891</v>
      </c>
      <c r="N73" s="120">
        <v>606.44277436292668</v>
      </c>
      <c r="O73" s="120">
        <v>621.29353775011873</v>
      </c>
      <c r="P73" s="120">
        <v>626.72431420795976</v>
      </c>
      <c r="Q73" s="120">
        <v>627.90036899166432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1638.29846294001</v>
      </c>
      <c r="C75" s="120">
        <v>1663.5021754506188</v>
      </c>
      <c r="D75" s="120">
        <v>1686.0292804447749</v>
      </c>
      <c r="E75" s="120">
        <v>1706.9482176555211</v>
      </c>
      <c r="F75" s="120">
        <v>1727.4987577348702</v>
      </c>
      <c r="G75" s="120">
        <v>1748.6015890191809</v>
      </c>
      <c r="H75" s="120">
        <v>1766.632730631256</v>
      </c>
      <c r="I75" s="120">
        <v>1784.3379106841239</v>
      </c>
      <c r="J75" s="120">
        <v>1796.6093744091454</v>
      </c>
      <c r="K75" s="120">
        <v>1805.6677027890571</v>
      </c>
      <c r="L75" s="120">
        <v>1817.6547977602961</v>
      </c>
      <c r="M75" s="120">
        <v>1833.4985205967637</v>
      </c>
      <c r="N75" s="120">
        <v>1846.634284225431</v>
      </c>
      <c r="O75" s="120">
        <v>1855.6885970901567</v>
      </c>
      <c r="P75" s="120">
        <v>1861.6065240357009</v>
      </c>
      <c r="Q75" s="120">
        <v>1854.8442213083549</v>
      </c>
    </row>
    <row r="76" spans="1:17" ht="12" customHeight="1" x14ac:dyDescent="0.25">
      <c r="A76" s="87" t="s">
        <v>28</v>
      </c>
      <c r="B76" s="120">
        <v>721.73101611413097</v>
      </c>
      <c r="C76" s="120">
        <v>732.83418287624033</v>
      </c>
      <c r="D76" s="120">
        <v>742.75820511353436</v>
      </c>
      <c r="E76" s="120">
        <v>751.97377001252482</v>
      </c>
      <c r="F76" s="120">
        <v>761.02704236104819</v>
      </c>
      <c r="G76" s="120">
        <v>770.323619395234</v>
      </c>
      <c r="H76" s="120">
        <v>778.26700361475309</v>
      </c>
      <c r="I76" s="120">
        <v>786.06678972155851</v>
      </c>
      <c r="J76" s="120">
        <v>791.47282298339394</v>
      </c>
      <c r="K76" s="120">
        <v>795.4633513845481</v>
      </c>
      <c r="L76" s="120">
        <v>800.74410970151791</v>
      </c>
      <c r="M76" s="120">
        <v>801.60059138752774</v>
      </c>
      <c r="N76" s="120">
        <v>801.43031116008785</v>
      </c>
      <c r="O76" s="120">
        <v>801.80911792147106</v>
      </c>
      <c r="P76" s="120">
        <v>803.12675335505378</v>
      </c>
      <c r="Q76" s="120">
        <v>805.55791794643028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499.81019908085392</v>
      </c>
      <c r="C78" s="118">
        <v>502.68531103364768</v>
      </c>
      <c r="D78" s="118">
        <v>505.07872814364595</v>
      </c>
      <c r="E78" s="118">
        <v>507.26874160259166</v>
      </c>
      <c r="F78" s="118">
        <v>509.58546310565521</v>
      </c>
      <c r="G78" s="118">
        <v>512.2639961161326</v>
      </c>
      <c r="H78" s="118">
        <v>514.21692195765354</v>
      </c>
      <c r="I78" s="118">
        <v>516.23126177435518</v>
      </c>
      <c r="J78" s="118">
        <v>516.81903542752423</v>
      </c>
      <c r="K78" s="118">
        <v>516.62397928066935</v>
      </c>
      <c r="L78" s="118">
        <v>517.3929393881117</v>
      </c>
      <c r="M78" s="118">
        <v>518.26232655051535</v>
      </c>
      <c r="N78" s="118">
        <v>518.4536277796567</v>
      </c>
      <c r="O78" s="118">
        <v>518.98697529523736</v>
      </c>
      <c r="P78" s="118">
        <v>520.11646702713495</v>
      </c>
      <c r="Q78" s="118">
        <v>521.95719800659424</v>
      </c>
    </row>
    <row r="79" spans="1:17" ht="12" customHeight="1" x14ac:dyDescent="0.25">
      <c r="A79" s="49" t="s">
        <v>26</v>
      </c>
      <c r="B79" s="117">
        <v>30.18463234935907</v>
      </c>
      <c r="C79" s="117">
        <v>31.090316459057746</v>
      </c>
      <c r="D79" s="117">
        <v>31.925313168677238</v>
      </c>
      <c r="E79" s="117">
        <v>32.71182061737855</v>
      </c>
      <c r="F79" s="117">
        <v>33.475711454639665</v>
      </c>
      <c r="G79" s="117">
        <v>34.237135706451113</v>
      </c>
      <c r="H79" s="117">
        <v>34.926666433587506</v>
      </c>
      <c r="I79" s="117">
        <v>35.598959764129233</v>
      </c>
      <c r="J79" s="117">
        <v>36.152422507625907</v>
      </c>
      <c r="K79" s="117">
        <v>36.630575080225171</v>
      </c>
      <c r="L79" s="117">
        <v>37.158551244089189</v>
      </c>
      <c r="M79" s="117">
        <v>37.563055266318493</v>
      </c>
      <c r="N79" s="117">
        <v>37.906118988305835</v>
      </c>
      <c r="O79" s="117">
        <v>38.262697048171596</v>
      </c>
      <c r="P79" s="117">
        <v>38.653191899032329</v>
      </c>
      <c r="Q79" s="117">
        <v>39.088030981405737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52.675911579830796</v>
      </c>
      <c r="C83" s="109">
        <f t="shared" si="24"/>
        <v>51.533082434382663</v>
      </c>
      <c r="D83" s="109">
        <f t="shared" si="24"/>
        <v>50.003397867055725</v>
      </c>
      <c r="E83" s="109">
        <f t="shared" si="24"/>
        <v>48.261720161387686</v>
      </c>
      <c r="F83" s="109">
        <f t="shared" si="24"/>
        <v>46.661829374501643</v>
      </c>
      <c r="G83" s="109">
        <f t="shared" si="24"/>
        <v>45.272167775397904</v>
      </c>
      <c r="H83" s="109">
        <f t="shared" si="24"/>
        <v>43.801799229682132</v>
      </c>
      <c r="I83" s="109">
        <f t="shared" si="24"/>
        <v>42.527035382234843</v>
      </c>
      <c r="J83" s="109">
        <f t="shared" si="24"/>
        <v>41.275078079779036</v>
      </c>
      <c r="K83" s="109">
        <f t="shared" si="24"/>
        <v>40.170017102533343</v>
      </c>
      <c r="L83" s="109">
        <f t="shared" si="24"/>
        <v>39.080545058527512</v>
      </c>
      <c r="M83" s="109">
        <f t="shared" si="24"/>
        <v>38.023391656526258</v>
      </c>
      <c r="N83" s="109">
        <f t="shared" si="24"/>
        <v>36.895055214156493</v>
      </c>
      <c r="O83" s="109">
        <f t="shared" si="24"/>
        <v>35.711705372809959</v>
      </c>
      <c r="P83" s="109">
        <f t="shared" si="24"/>
        <v>34.957535764942165</v>
      </c>
      <c r="Q83" s="109">
        <f t="shared" ref="Q83" si="25">IF(Q18=0,0,1000000*Q18/Q31)</f>
        <v>34.02540358189183</v>
      </c>
    </row>
    <row r="84" spans="1:17" ht="12" customHeight="1" x14ac:dyDescent="0.25">
      <c r="A84" s="87" t="s">
        <v>53</v>
      </c>
      <c r="B84" s="109">
        <f t="shared" ref="B84:P84" si="26">IF(B19=0,0,1000000*B19/B32)</f>
        <v>390.11466246922765</v>
      </c>
      <c r="C84" s="109">
        <f t="shared" si="26"/>
        <v>379.91425357304928</v>
      </c>
      <c r="D84" s="109">
        <f t="shared" si="26"/>
        <v>367.49854562673551</v>
      </c>
      <c r="E84" s="109">
        <f t="shared" si="26"/>
        <v>353.99746057856765</v>
      </c>
      <c r="F84" s="109">
        <f t="shared" si="26"/>
        <v>342.77603645893248</v>
      </c>
      <c r="G84" s="109">
        <f t="shared" si="26"/>
        <v>333.11655031837654</v>
      </c>
      <c r="H84" s="109">
        <f t="shared" si="26"/>
        <v>323.01463767156798</v>
      </c>
      <c r="I84" s="109">
        <f t="shared" si="26"/>
        <v>312.97827143233451</v>
      </c>
      <c r="J84" s="109">
        <f t="shared" si="26"/>
        <v>302.36385974942755</v>
      </c>
      <c r="K84" s="109">
        <f t="shared" si="26"/>
        <v>292.00878301062193</v>
      </c>
      <c r="L84" s="109">
        <f t="shared" si="26"/>
        <v>281.02106074372654</v>
      </c>
      <c r="M84" s="109">
        <f t="shared" si="26"/>
        <v>268.58619774910778</v>
      </c>
      <c r="N84" s="109">
        <f t="shared" si="26"/>
        <v>254.5430070532247</v>
      </c>
      <c r="O84" s="109">
        <f t="shared" si="26"/>
        <v>238.95279141635012</v>
      </c>
      <c r="P84" s="109">
        <f t="shared" si="26"/>
        <v>226.63334719886859</v>
      </c>
      <c r="Q84" s="109">
        <f t="shared" ref="Q84" si="27">IF(Q19=0,0,1000000*Q19/Q32)</f>
        <v>209.66183301220656</v>
      </c>
    </row>
    <row r="85" spans="1:17" ht="12" customHeight="1" x14ac:dyDescent="0.25">
      <c r="A85" s="87" t="s">
        <v>52</v>
      </c>
      <c r="B85" s="109">
        <f t="shared" ref="B85:P85" si="28">IF(B20=0,0,1000000*B20/B33)</f>
        <v>2266.6696895852515</v>
      </c>
      <c r="C85" s="109">
        <f t="shared" si="28"/>
        <v>2233.1072618300509</v>
      </c>
      <c r="D85" s="109">
        <f t="shared" si="28"/>
        <v>2184.863234787219</v>
      </c>
      <c r="E85" s="109">
        <f t="shared" si="28"/>
        <v>2131.6816946020058</v>
      </c>
      <c r="F85" s="109">
        <f t="shared" si="28"/>
        <v>2074.2724055668946</v>
      </c>
      <c r="G85" s="109">
        <f t="shared" si="28"/>
        <v>2007.377640453127</v>
      </c>
      <c r="H85" s="109">
        <f t="shared" si="28"/>
        <v>1955.8323899567897</v>
      </c>
      <c r="I85" s="109">
        <f t="shared" si="28"/>
        <v>1903.9123226451677</v>
      </c>
      <c r="J85" s="109">
        <f t="shared" si="28"/>
        <v>1855.9640318769023</v>
      </c>
      <c r="K85" s="109">
        <f t="shared" si="28"/>
        <v>1798.3323575048939</v>
      </c>
      <c r="L85" s="109">
        <f t="shared" si="28"/>
        <v>1740.5418517762487</v>
      </c>
      <c r="M85" s="109">
        <f t="shared" si="28"/>
        <v>1709.1192611064121</v>
      </c>
      <c r="N85" s="109">
        <f t="shared" si="28"/>
        <v>1677.5976151458347</v>
      </c>
      <c r="O85" s="109">
        <f t="shared" si="28"/>
        <v>1642.3374581410135</v>
      </c>
      <c r="P85" s="109">
        <f t="shared" si="28"/>
        <v>1609.8506242263468</v>
      </c>
      <c r="Q85" s="109">
        <f t="shared" ref="Q85" si="29">IF(Q20=0,0,1000000*Q20/Q33)</f>
        <v>1561.454307002859</v>
      </c>
    </row>
    <row r="86" spans="1:17" ht="12" customHeight="1" x14ac:dyDescent="0.25">
      <c r="A86" s="87" t="s">
        <v>51</v>
      </c>
      <c r="B86" s="109">
        <f t="shared" ref="B86:P86" si="30">IF(B21=0,0,1000000*B21/B34)</f>
        <v>572.53508982972551</v>
      </c>
      <c r="C86" s="109">
        <f t="shared" si="30"/>
        <v>565.90785484860589</v>
      </c>
      <c r="D86" s="109">
        <f t="shared" si="30"/>
        <v>556.65268270312947</v>
      </c>
      <c r="E86" s="109">
        <f t="shared" si="30"/>
        <v>546.39608295073208</v>
      </c>
      <c r="F86" s="109">
        <f t="shared" si="30"/>
        <v>537.74151100071924</v>
      </c>
      <c r="G86" s="109">
        <f t="shared" si="30"/>
        <v>528.82939427183317</v>
      </c>
      <c r="H86" s="109">
        <f t="shared" si="30"/>
        <v>520.39290229707922</v>
      </c>
      <c r="I86" s="109">
        <f t="shared" si="30"/>
        <v>511.51678716826245</v>
      </c>
      <c r="J86" s="109">
        <f t="shared" si="30"/>
        <v>501.93910426943785</v>
      </c>
      <c r="K86" s="109">
        <f t="shared" si="30"/>
        <v>492.60451547685432</v>
      </c>
      <c r="L86" s="109">
        <f t="shared" si="30"/>
        <v>483.02383741223952</v>
      </c>
      <c r="M86" s="109">
        <f t="shared" si="30"/>
        <v>474.41373184946815</v>
      </c>
      <c r="N86" s="109">
        <f t="shared" si="30"/>
        <v>465.40665075231408</v>
      </c>
      <c r="O86" s="109">
        <f t="shared" si="30"/>
        <v>455.80766203234026</v>
      </c>
      <c r="P86" s="109">
        <f t="shared" si="30"/>
        <v>444.21110077785534</v>
      </c>
      <c r="Q86" s="109">
        <f t="shared" ref="Q86" si="31">IF(Q21=0,0,1000000*Q21/Q34)</f>
        <v>425.11413122423357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341.48301143226803</v>
      </c>
      <c r="C88" s="109">
        <f t="shared" si="32"/>
        <v>332.86267472386561</v>
      </c>
      <c r="D88" s="109">
        <f t="shared" si="32"/>
        <v>323.44249019226311</v>
      </c>
      <c r="E88" s="109">
        <f t="shared" si="32"/>
        <v>312.71719617094914</v>
      </c>
      <c r="F88" s="109">
        <f t="shared" si="32"/>
        <v>302.91214325950722</v>
      </c>
      <c r="G88" s="109">
        <f t="shared" si="32"/>
        <v>293.9146548067705</v>
      </c>
      <c r="H88" s="109">
        <f t="shared" si="32"/>
        <v>284.99627762339168</v>
      </c>
      <c r="I88" s="109">
        <f t="shared" si="32"/>
        <v>277.53890764399199</v>
      </c>
      <c r="J88" s="109">
        <f t="shared" si="32"/>
        <v>269.44729796779836</v>
      </c>
      <c r="K88" s="109">
        <f t="shared" si="32"/>
        <v>260.34596596511312</v>
      </c>
      <c r="L88" s="109">
        <f t="shared" si="32"/>
        <v>249.08934122371906</v>
      </c>
      <c r="M88" s="109">
        <f t="shared" si="32"/>
        <v>236.4224385275389</v>
      </c>
      <c r="N88" s="109">
        <f t="shared" si="32"/>
        <v>221.94097950096304</v>
      </c>
      <c r="O88" s="109">
        <f t="shared" si="32"/>
        <v>204.44856926025494</v>
      </c>
      <c r="P88" s="109">
        <f t="shared" si="32"/>
        <v>181.78406765418319</v>
      </c>
      <c r="Q88" s="109">
        <f t="shared" ref="Q88" si="33">IF(Q23=0,0,1000000*Q23/Q36)</f>
        <v>154.27005697964671</v>
      </c>
    </row>
    <row r="89" spans="1:17" ht="12" customHeight="1" x14ac:dyDescent="0.25">
      <c r="A89" s="87" t="s">
        <v>28</v>
      </c>
      <c r="B89" s="109">
        <f t="shared" ref="B89:P89" si="34">IF(B24=0,0,1000000*B24/B37)</f>
        <v>378.20527785972257</v>
      </c>
      <c r="C89" s="109">
        <f t="shared" si="34"/>
        <v>370.06438000034967</v>
      </c>
      <c r="D89" s="109">
        <f t="shared" si="34"/>
        <v>359.81724242738909</v>
      </c>
      <c r="E89" s="109">
        <f t="shared" si="34"/>
        <v>347.99529237665649</v>
      </c>
      <c r="F89" s="109">
        <f t="shared" si="34"/>
        <v>336.22831427624567</v>
      </c>
      <c r="G89" s="109">
        <f t="shared" si="34"/>
        <v>324.67081707087408</v>
      </c>
      <c r="H89" s="109">
        <f t="shared" si="34"/>
        <v>315.38782723614486</v>
      </c>
      <c r="I89" s="109">
        <f t="shared" si="34"/>
        <v>304.1222957720351</v>
      </c>
      <c r="J89" s="109">
        <f t="shared" si="34"/>
        <v>290.96337747733622</v>
      </c>
      <c r="K89" s="109">
        <f t="shared" si="34"/>
        <v>276.20734914506397</v>
      </c>
      <c r="L89" s="109">
        <f t="shared" si="34"/>
        <v>263.39131306651319</v>
      </c>
      <c r="M89" s="109">
        <f t="shared" si="34"/>
        <v>250.01978044669235</v>
      </c>
      <c r="N89" s="109">
        <f t="shared" si="34"/>
        <v>231.67451317389254</v>
      </c>
      <c r="O89" s="109">
        <f t="shared" si="34"/>
        <v>209.97371150573468</v>
      </c>
      <c r="P89" s="109">
        <f t="shared" si="34"/>
        <v>184.0946660905436</v>
      </c>
      <c r="Q89" s="109">
        <f t="shared" ref="Q89" si="35">IF(Q24=0,0,1000000*Q24/Q37)</f>
        <v>157.70438898324642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69.540828425723021</v>
      </c>
      <c r="C91" s="53">
        <f t="shared" si="36"/>
        <v>68.693911439353485</v>
      </c>
      <c r="D91" s="53">
        <f t="shared" si="36"/>
        <v>66.890201352362013</v>
      </c>
      <c r="E91" s="53">
        <f t="shared" si="36"/>
        <v>65.497506433547485</v>
      </c>
      <c r="F91" s="53">
        <f t="shared" si="36"/>
        <v>64.23081754239854</v>
      </c>
      <c r="G91" s="53">
        <f t="shared" si="36"/>
        <v>62.802977723146448</v>
      </c>
      <c r="H91" s="53">
        <f t="shared" si="36"/>
        <v>61.196633588981449</v>
      </c>
      <c r="I91" s="53">
        <f t="shared" si="36"/>
        <v>59.333009886926391</v>
      </c>
      <c r="J91" s="53">
        <f t="shared" si="36"/>
        <v>56.920689023455417</v>
      </c>
      <c r="K91" s="53">
        <f t="shared" si="36"/>
        <v>54.178500587526877</v>
      </c>
      <c r="L91" s="53">
        <f t="shared" si="36"/>
        <v>50.911797096722339</v>
      </c>
      <c r="M91" s="53">
        <f t="shared" si="36"/>
        <v>46.128407887717103</v>
      </c>
      <c r="N91" s="53">
        <f t="shared" si="36"/>
        <v>40.245308479625606</v>
      </c>
      <c r="O91" s="53">
        <f t="shared" si="36"/>
        <v>33.832201570702892</v>
      </c>
      <c r="P91" s="53">
        <f t="shared" si="36"/>
        <v>26.933578568819332</v>
      </c>
      <c r="Q91" s="53">
        <f t="shared" ref="Q91" si="37">IF(Q26=0,0,1000000*Q26/Q39)</f>
        <v>20.044710514042613</v>
      </c>
    </row>
    <row r="92" spans="1:17" ht="12" customHeight="1" x14ac:dyDescent="0.25">
      <c r="A92" s="49" t="s">
        <v>26</v>
      </c>
      <c r="B92" s="48">
        <f t="shared" ref="B92:P92" si="38">IF(B27=0,0,1000000*B27/B40)</f>
        <v>11071.627617618109</v>
      </c>
      <c r="C92" s="48">
        <f t="shared" si="38"/>
        <v>10980.542226228044</v>
      </c>
      <c r="D92" s="48">
        <f t="shared" si="38"/>
        <v>10856.375821634172</v>
      </c>
      <c r="E92" s="48">
        <f t="shared" si="38"/>
        <v>10717.043378472796</v>
      </c>
      <c r="F92" s="48">
        <f t="shared" si="38"/>
        <v>10587.668022399752</v>
      </c>
      <c r="G92" s="48">
        <f t="shared" si="38"/>
        <v>10443.61359897319</v>
      </c>
      <c r="H92" s="48">
        <f t="shared" si="38"/>
        <v>10300.452569131932</v>
      </c>
      <c r="I92" s="48">
        <f t="shared" si="38"/>
        <v>10153.162396473317</v>
      </c>
      <c r="J92" s="48">
        <f t="shared" si="38"/>
        <v>9984.5554130187375</v>
      </c>
      <c r="K92" s="48">
        <f t="shared" si="38"/>
        <v>9811.9837583313401</v>
      </c>
      <c r="L92" s="48">
        <f t="shared" si="38"/>
        <v>9611.5658983517533</v>
      </c>
      <c r="M92" s="48">
        <f t="shared" si="38"/>
        <v>9430.7685282361144</v>
      </c>
      <c r="N92" s="48">
        <f t="shared" si="38"/>
        <v>9176.8774410000351</v>
      </c>
      <c r="O92" s="48">
        <f t="shared" si="38"/>
        <v>8843.0566640073012</v>
      </c>
      <c r="P92" s="48">
        <f t="shared" si="38"/>
        <v>8525.7578584139392</v>
      </c>
      <c r="Q92" s="48">
        <f t="shared" ref="Q92" si="39">IF(Q27=0,0,1000000*Q27/Q40)</f>
        <v>8149.371560784778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41.341192243900295</v>
      </c>
      <c r="D96" s="109">
        <v>39.579589867356674</v>
      </c>
      <c r="E96" s="109">
        <v>38.674017318567984</v>
      </c>
      <c r="F96" s="109">
        <v>37.681091579070625</v>
      </c>
      <c r="G96" s="109">
        <v>36.994608437786162</v>
      </c>
      <c r="H96" s="109">
        <v>36.502714109046629</v>
      </c>
      <c r="I96" s="109">
        <v>36.010971748601079</v>
      </c>
      <c r="J96" s="109">
        <v>35.244333764929493</v>
      </c>
      <c r="K96" s="109">
        <v>34.785691143184515</v>
      </c>
      <c r="L96" s="109">
        <v>34.156415751858034</v>
      </c>
      <c r="M96" s="109">
        <v>33.460567783996062</v>
      </c>
      <c r="N96" s="109">
        <v>32.27558945284499</v>
      </c>
      <c r="O96" s="109">
        <v>30.915211451281433</v>
      </c>
      <c r="P96" s="109">
        <v>29.284522165259929</v>
      </c>
      <c r="Q96" s="109">
        <v>27.503457943428714</v>
      </c>
    </row>
    <row r="97" spans="1:17" ht="12" customHeight="1" x14ac:dyDescent="0.25">
      <c r="A97" s="87" t="s">
        <v>53</v>
      </c>
      <c r="B97" s="109"/>
      <c r="C97" s="109">
        <v>297.31452894528195</v>
      </c>
      <c r="D97" s="109">
        <v>284.87664662283117</v>
      </c>
      <c r="E97" s="109">
        <v>276.01816329778342</v>
      </c>
      <c r="F97" s="109">
        <v>268.52914385113081</v>
      </c>
      <c r="G97" s="109">
        <v>263.85755696129809</v>
      </c>
      <c r="H97" s="109">
        <v>258.27590553132615</v>
      </c>
      <c r="I97" s="109">
        <v>252.0892570221815</v>
      </c>
      <c r="J97" s="109">
        <v>244.11353353869308</v>
      </c>
      <c r="K97" s="109">
        <v>230.47395978785482</v>
      </c>
      <c r="L97" s="109">
        <v>218.11787773519325</v>
      </c>
      <c r="M97" s="109">
        <v>205.63352915663134</v>
      </c>
      <c r="N97" s="109">
        <v>191.24740889325849</v>
      </c>
      <c r="O97" s="109">
        <v>171.44940682684233</v>
      </c>
      <c r="P97" s="109">
        <v>150.85126357252435</v>
      </c>
      <c r="Q97" s="109">
        <v>125.59031417492849</v>
      </c>
    </row>
    <row r="98" spans="1:17" ht="12" customHeight="1" x14ac:dyDescent="0.25">
      <c r="A98" s="87" t="s">
        <v>52</v>
      </c>
      <c r="B98" s="109"/>
      <c r="C98" s="109">
        <v>2045.5745909241268</v>
      </c>
      <c r="D98" s="109">
        <v>1971.0501450458548</v>
      </c>
      <c r="E98" s="109">
        <v>1904.8782354706391</v>
      </c>
      <c r="F98" s="109">
        <v>1859.9443632918333</v>
      </c>
      <c r="G98" s="109">
        <v>1803.5134536584605</v>
      </c>
      <c r="H98" s="109">
        <v>1739.5902396159292</v>
      </c>
      <c r="I98" s="109">
        <v>1690.8316238040045</v>
      </c>
      <c r="J98" s="109">
        <v>1641.0768192608268</v>
      </c>
      <c r="K98" s="109">
        <v>1602.8877585555756</v>
      </c>
      <c r="L98" s="109">
        <v>1552.9947645347388</v>
      </c>
      <c r="M98" s="109">
        <v>1504.7582840799432</v>
      </c>
      <c r="N98" s="109">
        <v>1411.4949883569041</v>
      </c>
      <c r="O98" s="109">
        <v>1301.0535391373865</v>
      </c>
      <c r="P98" s="109">
        <v>1160.8686941184831</v>
      </c>
      <c r="Q98" s="109">
        <v>1000.2976052381274</v>
      </c>
    </row>
    <row r="99" spans="1:17" ht="12" customHeight="1" x14ac:dyDescent="0.25">
      <c r="A99" s="87" t="s">
        <v>51</v>
      </c>
      <c r="B99" s="109"/>
      <c r="C99" s="109">
        <v>520.23585549759082</v>
      </c>
      <c r="D99" s="109">
        <v>507.82005831218714</v>
      </c>
      <c r="E99" s="109">
        <v>499.40703277587795</v>
      </c>
      <c r="F99" s="109">
        <v>489.83982573054459</v>
      </c>
      <c r="G99" s="109">
        <v>482.00167470923606</v>
      </c>
      <c r="H99" s="109">
        <v>473.89239330328439</v>
      </c>
      <c r="I99" s="109">
        <v>466.47277832360891</v>
      </c>
      <c r="J99" s="109">
        <v>458.73052113089369</v>
      </c>
      <c r="K99" s="109">
        <v>450.11781872737362</v>
      </c>
      <c r="L99" s="109">
        <v>438.09127263445976</v>
      </c>
      <c r="M99" s="109">
        <v>418.22769640260162</v>
      </c>
      <c r="N99" s="109">
        <v>400.38376489809548</v>
      </c>
      <c r="O99" s="109">
        <v>373.96821361456898</v>
      </c>
      <c r="P99" s="109">
        <v>334.88354279411965</v>
      </c>
      <c r="Q99" s="109">
        <v>275.65212655549004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302.90655210773076</v>
      </c>
      <c r="D101" s="109">
        <v>299.80982908057933</v>
      </c>
      <c r="E101" s="109">
        <v>291.46808023946716</v>
      </c>
      <c r="F101" s="109">
        <v>283.79195467543798</v>
      </c>
      <c r="G101" s="109">
        <v>277.61476134543005</v>
      </c>
      <c r="H101" s="109">
        <v>270.34927472125833</v>
      </c>
      <c r="I101" s="109">
        <v>256.12460680087401</v>
      </c>
      <c r="J101" s="109">
        <v>250.29370939122703</v>
      </c>
      <c r="K101" s="109">
        <v>239.43316345067601</v>
      </c>
      <c r="L101" s="109">
        <v>222.10729218573101</v>
      </c>
      <c r="M101" s="109">
        <v>202.27312350188782</v>
      </c>
      <c r="N101" s="109">
        <v>182.71162942976389</v>
      </c>
      <c r="O101" s="109">
        <v>155.31382750349974</v>
      </c>
      <c r="P101" s="109">
        <v>130.50608155536253</v>
      </c>
      <c r="Q101" s="109">
        <v>99.489518749857467</v>
      </c>
    </row>
    <row r="102" spans="1:17" ht="12" customHeight="1" x14ac:dyDescent="0.25">
      <c r="A102" s="87" t="s">
        <v>28</v>
      </c>
      <c r="B102" s="109"/>
      <c r="C102" s="109">
        <v>346.03258527563355</v>
      </c>
      <c r="D102" s="109">
        <v>336.84248884485572</v>
      </c>
      <c r="E102" s="109">
        <v>328.31494246035749</v>
      </c>
      <c r="F102" s="109">
        <v>318.64673078557905</v>
      </c>
      <c r="G102" s="109">
        <v>306.14579243118186</v>
      </c>
      <c r="H102" s="109">
        <v>293.56621736217841</v>
      </c>
      <c r="I102" s="109">
        <v>282.32651978103911</v>
      </c>
      <c r="J102" s="109">
        <v>268.14881801515742</v>
      </c>
      <c r="K102" s="109">
        <v>252.30694935042297</v>
      </c>
      <c r="L102" s="109">
        <v>237.07488018165174</v>
      </c>
      <c r="M102" s="109">
        <v>217.79087509963907</v>
      </c>
      <c r="N102" s="109">
        <v>196.67837476292846</v>
      </c>
      <c r="O102" s="109">
        <v>168.22552192756712</v>
      </c>
      <c r="P102" s="109">
        <v>138.84832509168726</v>
      </c>
      <c r="Q102" s="109">
        <v>106.42656194417434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68.074415631449341</v>
      </c>
      <c r="D104" s="53">
        <v>66.005239317143946</v>
      </c>
      <c r="E104" s="53">
        <v>65.107659047438446</v>
      </c>
      <c r="F104" s="53">
        <v>63.506904243062991</v>
      </c>
      <c r="G104" s="53">
        <v>62.175803744499476</v>
      </c>
      <c r="H104" s="53">
        <v>60.311429711592254</v>
      </c>
      <c r="I104" s="53">
        <v>58.38319060827348</v>
      </c>
      <c r="J104" s="53">
        <v>55.360481594079303</v>
      </c>
      <c r="K104" s="53">
        <v>52.545262257603987</v>
      </c>
      <c r="L104" s="53">
        <v>48.462198568240368</v>
      </c>
      <c r="M104" s="53">
        <v>42.259975366577038</v>
      </c>
      <c r="N104" s="53">
        <v>35.880477897793469</v>
      </c>
      <c r="O104" s="53">
        <v>28.881654529831135</v>
      </c>
      <c r="P104" s="53">
        <v>21.328376699720359</v>
      </c>
      <c r="Q104" s="53">
        <v>14.771746720074507</v>
      </c>
    </row>
    <row r="105" spans="1:17" ht="12" customHeight="1" x14ac:dyDescent="0.25">
      <c r="A105" s="49" t="s">
        <v>26</v>
      </c>
      <c r="B105" s="48"/>
      <c r="C105" s="48">
        <v>10340.421610018993</v>
      </c>
      <c r="D105" s="48">
        <v>10150.369679687999</v>
      </c>
      <c r="E105" s="48">
        <v>10037.494098941721</v>
      </c>
      <c r="F105" s="48">
        <v>9878.0921805631206</v>
      </c>
      <c r="G105" s="48">
        <v>9730.6804315899899</v>
      </c>
      <c r="H105" s="48">
        <v>9650.4011396272708</v>
      </c>
      <c r="I105" s="48">
        <v>9531.6837259541753</v>
      </c>
      <c r="J105" s="48">
        <v>9361.0005359336046</v>
      </c>
      <c r="K105" s="48">
        <v>9097.0044410128594</v>
      </c>
      <c r="L105" s="48">
        <v>8830.21533509439</v>
      </c>
      <c r="M105" s="48">
        <v>8470.4660273556874</v>
      </c>
      <c r="N105" s="48">
        <v>7980.0898536664999</v>
      </c>
      <c r="O105" s="48">
        <v>7415.1670250467141</v>
      </c>
      <c r="P105" s="48">
        <v>6857.0196106425783</v>
      </c>
      <c r="Q105" s="48">
        <v>6167.2437156458736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0.81773252184664991</v>
      </c>
      <c r="C109" s="115">
        <f>C31/RES_summary!C$6</f>
        <v>0.84413862598331812</v>
      </c>
      <c r="D109" s="115">
        <f>D31/RES_summary!D$6</f>
        <v>0.88954046149977961</v>
      </c>
      <c r="E109" s="115">
        <f>E31/RES_summary!E$6</f>
        <v>0.94985311800372529</v>
      </c>
      <c r="F109" s="115">
        <f>F31/RES_summary!F$6</f>
        <v>1.0065189932818968</v>
      </c>
      <c r="G109" s="115">
        <f>G31/RES_summary!G$6</f>
        <v>1.0578187155395791</v>
      </c>
      <c r="H109" s="115">
        <f>H31/RES_summary!H$6</f>
        <v>1.1178975343646032</v>
      </c>
      <c r="I109" s="115">
        <f>I31/RES_summary!I$6</f>
        <v>1.1657712949778369</v>
      </c>
      <c r="J109" s="115">
        <f>J31/RES_summary!J$6</f>
        <v>1.2074974023913967</v>
      </c>
      <c r="K109" s="115">
        <f>K31/RES_summary!K$6</f>
        <v>1.2427094798150584</v>
      </c>
      <c r="L109" s="115">
        <f>L31/RES_summary!L$6</f>
        <v>1.2811168018504999</v>
      </c>
      <c r="M109" s="115">
        <f>M31/RES_summary!M$6</f>
        <v>1.3139922781884346</v>
      </c>
      <c r="N109" s="115">
        <f>N31/RES_summary!N$6</f>
        <v>1.3517846888902347</v>
      </c>
      <c r="O109" s="115">
        <f>O31/RES_summary!O$6</f>
        <v>1.3971628626547068</v>
      </c>
      <c r="P109" s="115">
        <f>P31/RES_summary!P$6</f>
        <v>1.4342058726350124</v>
      </c>
      <c r="Q109" s="115">
        <f>Q31/RES_summary!Q$6</f>
        <v>1.4724533224515541</v>
      </c>
    </row>
    <row r="110" spans="1:17" ht="12" customHeight="1" x14ac:dyDescent="0.25">
      <c r="A110" s="87" t="s">
        <v>53</v>
      </c>
      <c r="B110" s="115">
        <f>B32/RES_summary!B$6</f>
        <v>0.62904115061494437</v>
      </c>
      <c r="C110" s="115">
        <f>C32/RES_summary!C$6</f>
        <v>0.66114708425356872</v>
      </c>
      <c r="D110" s="115">
        <f>D32/RES_summary!D$6</f>
        <v>0.70432866419290052</v>
      </c>
      <c r="E110" s="115">
        <f>E32/RES_summary!E$6</f>
        <v>0.7527397027358993</v>
      </c>
      <c r="F110" s="115">
        <f>F32/RES_summary!F$6</f>
        <v>0.78549543640636665</v>
      </c>
      <c r="G110" s="115">
        <f>G32/RES_summary!G$6</f>
        <v>0.81123987997960778</v>
      </c>
      <c r="H110" s="115">
        <f>H32/RES_summary!H$6</f>
        <v>0.83116027509383339</v>
      </c>
      <c r="I110" s="115">
        <f>I32/RES_summary!I$6</f>
        <v>0.85143894691461885</v>
      </c>
      <c r="J110" s="115">
        <f>J32/RES_summary!J$6</f>
        <v>0.87016134154011793</v>
      </c>
      <c r="K110" s="115">
        <f>K32/RES_summary!K$6</f>
        <v>0.8831057521759571</v>
      </c>
      <c r="L110" s="115">
        <f>L32/RES_summary!L$6</f>
        <v>0.89647151745411713</v>
      </c>
      <c r="M110" s="115">
        <f>M32/RES_summary!M$6</f>
        <v>0.92042466824153457</v>
      </c>
      <c r="N110" s="115">
        <f>N32/RES_summary!N$6</f>
        <v>0.95385454776738376</v>
      </c>
      <c r="O110" s="115">
        <f>O32/RES_summary!O$6</f>
        <v>0.99737424927725549</v>
      </c>
      <c r="P110" s="115">
        <f>P32/RES_summary!P$6</f>
        <v>1.0443088843399</v>
      </c>
      <c r="Q110" s="115">
        <f>Q32/RES_summary!Q$6</f>
        <v>1.1173225528764126</v>
      </c>
    </row>
    <row r="111" spans="1:17" ht="12" customHeight="1" x14ac:dyDescent="0.25">
      <c r="A111" s="87" t="s">
        <v>52</v>
      </c>
      <c r="B111" s="115">
        <f>B33/RES_summary!B$6</f>
        <v>7.5596221086432769E-2</v>
      </c>
      <c r="C111" s="115">
        <f>C33/RES_summary!C$6</f>
        <v>8.5452509212659122E-2</v>
      </c>
      <c r="D111" s="115">
        <f>D33/RES_summary!D$6</f>
        <v>9.9585007889935642E-2</v>
      </c>
      <c r="E111" s="115">
        <f>E33/RES_summary!E$6</f>
        <v>0.1152781511965088</v>
      </c>
      <c r="F111" s="115">
        <f>F33/RES_summary!F$6</f>
        <v>0.13670759816871392</v>
      </c>
      <c r="G111" s="115">
        <f>G33/RES_summary!G$6</f>
        <v>0.17072509973783445</v>
      </c>
      <c r="H111" s="115">
        <f>H33/RES_summary!H$6</f>
        <v>0.19592654696450856</v>
      </c>
      <c r="I111" s="115">
        <f>I33/RES_summary!I$6</f>
        <v>0.22568968682635338</v>
      </c>
      <c r="J111" s="115">
        <f>J33/RES_summary!J$6</f>
        <v>0.25319295147684823</v>
      </c>
      <c r="K111" s="115">
        <f>K33/RES_summary!K$6</f>
        <v>0.30247950052048111</v>
      </c>
      <c r="L111" s="115">
        <f>L33/RES_summary!L$6</f>
        <v>0.36551603056215703</v>
      </c>
      <c r="M111" s="115">
        <f>M33/RES_summary!M$6</f>
        <v>0.38975087442526268</v>
      </c>
      <c r="N111" s="115">
        <f>N33/RES_summary!N$6</f>
        <v>0.40415355652915347</v>
      </c>
      <c r="O111" s="115">
        <f>O33/RES_summary!O$6</f>
        <v>0.41669452293176518</v>
      </c>
      <c r="P111" s="115">
        <f>P33/RES_summary!P$6</f>
        <v>0.42500918032849444</v>
      </c>
      <c r="Q111" s="115">
        <f>Q33/RES_summary!Q$6</f>
        <v>0.43521087735904268</v>
      </c>
    </row>
    <row r="112" spans="1:17" ht="12" customHeight="1" x14ac:dyDescent="0.25">
      <c r="A112" s="87" t="s">
        <v>51</v>
      </c>
      <c r="B112" s="115">
        <f>B34/RES_summary!B$6</f>
        <v>0.18267726464437228</v>
      </c>
      <c r="C112" s="115">
        <f>C34/RES_summary!C$6</f>
        <v>0.19738434782027173</v>
      </c>
      <c r="D112" s="115">
        <f>D34/RES_summary!D$6</f>
        <v>0.21950792938793423</v>
      </c>
      <c r="E112" s="115">
        <f>E34/RES_summary!E$6</f>
        <v>0.24619428736650931</v>
      </c>
      <c r="F112" s="115">
        <f>F34/RES_summary!F$6</f>
        <v>0.26694692738743819</v>
      </c>
      <c r="G112" s="115">
        <f>G34/RES_summary!G$6</f>
        <v>0.29278944313803745</v>
      </c>
      <c r="H112" s="115">
        <f>H34/RES_summary!H$6</f>
        <v>0.31306358233617476</v>
      </c>
      <c r="I112" s="115">
        <f>I34/RES_summary!I$6</f>
        <v>0.33816562420561025</v>
      </c>
      <c r="J112" s="115">
        <f>J34/RES_summary!J$6</f>
        <v>0.36820930493661785</v>
      </c>
      <c r="K112" s="115">
        <f>K34/RES_summary!K$6</f>
        <v>0.40270760439630077</v>
      </c>
      <c r="L112" s="115">
        <f>L34/RES_summary!L$6</f>
        <v>0.43923724756764915</v>
      </c>
      <c r="M112" s="115">
        <f>M34/RES_summary!M$6</f>
        <v>0.45908865628153778</v>
      </c>
      <c r="N112" s="115">
        <f>N34/RES_summary!N$6</f>
        <v>0.47343498495439212</v>
      </c>
      <c r="O112" s="115">
        <f>O34/RES_summary!O$6</f>
        <v>0.48346035728749381</v>
      </c>
      <c r="P112" s="115">
        <f>P34/RES_summary!P$6</f>
        <v>0.49927837058256719</v>
      </c>
      <c r="Q112" s="115">
        <f>Q34/RES_summary!Q$6</f>
        <v>0.51901393995453604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0.49263904616324161</v>
      </c>
      <c r="C114" s="115">
        <f>C36/RES_summary!C$6</f>
        <v>0.55045970867221439</v>
      </c>
      <c r="D114" s="115">
        <f>D36/RES_summary!D$6</f>
        <v>0.64173025996218158</v>
      </c>
      <c r="E114" s="115">
        <f>E36/RES_summary!E$6</f>
        <v>0.77147308083761434</v>
      </c>
      <c r="F114" s="115">
        <f>F36/RES_summary!F$6</f>
        <v>0.90153095684430906</v>
      </c>
      <c r="G114" s="115">
        <f>G36/RES_summary!G$6</f>
        <v>1.0363474479846395</v>
      </c>
      <c r="H114" s="115">
        <f>H36/RES_summary!H$6</f>
        <v>1.159312470568316</v>
      </c>
      <c r="I114" s="115">
        <f>I36/RES_summary!I$6</f>
        <v>1.289256778032208</v>
      </c>
      <c r="J114" s="115">
        <f>J36/RES_summary!J$6</f>
        <v>1.4075243935486181</v>
      </c>
      <c r="K114" s="115">
        <f>K36/RES_summary!K$6</f>
        <v>1.5082260111499275</v>
      </c>
      <c r="L114" s="115">
        <f>L36/RES_summary!L$6</f>
        <v>1.6486578326409642</v>
      </c>
      <c r="M114" s="115">
        <f>M36/RES_summary!M$6</f>
        <v>1.7745799201472183</v>
      </c>
      <c r="N114" s="115">
        <f>N36/RES_summary!N$6</f>
        <v>1.9062650673761206</v>
      </c>
      <c r="O114" s="115">
        <f>O36/RES_summary!O$6</f>
        <v>2.070459626590166</v>
      </c>
      <c r="P114" s="115">
        <f>P36/RES_summary!P$6</f>
        <v>2.3245693697585632</v>
      </c>
      <c r="Q114" s="115">
        <f>Q36/RES_summary!Q$6</f>
        <v>2.7156118212257594</v>
      </c>
    </row>
    <row r="115" spans="1:17" ht="12" customHeight="1" x14ac:dyDescent="0.25">
      <c r="A115" s="87" t="s">
        <v>28</v>
      </c>
      <c r="B115" s="115">
        <f>B37/RES_summary!B$6</f>
        <v>0.29169826880475735</v>
      </c>
      <c r="C115" s="115">
        <f>C37/RES_summary!C$6</f>
        <v>0.32562941755547908</v>
      </c>
      <c r="D115" s="115">
        <f>D37/RES_summary!D$6</f>
        <v>0.37370929582254353</v>
      </c>
      <c r="E115" s="115">
        <f>E37/RES_summary!E$6</f>
        <v>0.44464018476237932</v>
      </c>
      <c r="F115" s="115">
        <f>F37/RES_summary!F$6</f>
        <v>0.52231629829369308</v>
      </c>
      <c r="G115" s="115">
        <f>G37/RES_summary!G$6</f>
        <v>0.57859181150985806</v>
      </c>
      <c r="H115" s="115">
        <f>H37/RES_summary!H$6</f>
        <v>0.62412812359867631</v>
      </c>
      <c r="I115" s="115">
        <f>I37/RES_summary!I$6</f>
        <v>0.69407626115453558</v>
      </c>
      <c r="J115" s="115">
        <f>J37/RES_summary!J$6</f>
        <v>0.74539863681771823</v>
      </c>
      <c r="K115" s="115">
        <f>K37/RES_summary!K$6</f>
        <v>0.81678383076011329</v>
      </c>
      <c r="L115" s="115">
        <f>L37/RES_summary!L$6</f>
        <v>0.89199012539467681</v>
      </c>
      <c r="M115" s="115">
        <f>M37/RES_summary!M$6</f>
        <v>0.95842405494333394</v>
      </c>
      <c r="N115" s="115">
        <f>N37/RES_summary!N$6</f>
        <v>1.0460781226345561</v>
      </c>
      <c r="O115" s="115">
        <f>O37/RES_summary!O$6</f>
        <v>1.1485139798303503</v>
      </c>
      <c r="P115" s="115">
        <f>P37/RES_summary!P$6</f>
        <v>1.283756326267244</v>
      </c>
      <c r="Q115" s="115">
        <f>Q37/RES_summary!Q$6</f>
        <v>1.441213368251465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14.616465371220878</v>
      </c>
      <c r="C117" s="113">
        <f>C39/RES_summary!C$6</f>
        <v>14.674238875241818</v>
      </c>
      <c r="D117" s="113">
        <f>D39/RES_summary!D$6</f>
        <v>14.765732838070821</v>
      </c>
      <c r="E117" s="113">
        <f>E39/RES_summary!E$6</f>
        <v>14.869871352275069</v>
      </c>
      <c r="F117" s="113">
        <f>F39/RES_summary!F$6</f>
        <v>14.966833841250612</v>
      </c>
      <c r="G117" s="113">
        <f>G39/RES_summary!G$6</f>
        <v>15.066504174123185</v>
      </c>
      <c r="H117" s="113">
        <f>H39/RES_summary!H$6</f>
        <v>15.189166912975207</v>
      </c>
      <c r="I117" s="113">
        <f>I39/RES_summary!I$6</f>
        <v>15.329897353761865</v>
      </c>
      <c r="J117" s="113">
        <f>J39/RES_summary!J$6</f>
        <v>15.460414974396588</v>
      </c>
      <c r="K117" s="113">
        <f>K39/RES_summary!K$6</f>
        <v>15.568852878472914</v>
      </c>
      <c r="L117" s="113">
        <f>L39/RES_summary!L$6</f>
        <v>15.682618224552714</v>
      </c>
      <c r="M117" s="113">
        <f>M39/RES_summary!M$6</f>
        <v>15.815952085958731</v>
      </c>
      <c r="N117" s="113">
        <f>N39/RES_summary!N$6</f>
        <v>15.974822528691043</v>
      </c>
      <c r="O117" s="113">
        <f>O39/RES_summary!O$6</f>
        <v>16.130537414800926</v>
      </c>
      <c r="P117" s="113">
        <f>P39/RES_summary!P$6</f>
        <v>16.252128910951953</v>
      </c>
      <c r="Q117" s="113">
        <f>Q39/RES_summary!Q$6</f>
        <v>16.354802011028536</v>
      </c>
    </row>
    <row r="118" spans="1:17" ht="12" customHeight="1" x14ac:dyDescent="0.25">
      <c r="A118" s="49" t="s">
        <v>26</v>
      </c>
      <c r="B118" s="112">
        <f>B40/RES_summary!B$6</f>
        <v>0.50573947325877788</v>
      </c>
      <c r="C118" s="112">
        <f>C40/RES_summary!C$6</f>
        <v>0.5251862899698152</v>
      </c>
      <c r="D118" s="112">
        <f>D40/RES_summary!D$6</f>
        <v>0.55381529838575594</v>
      </c>
      <c r="E118" s="112">
        <f>E40/RES_summary!E$6</f>
        <v>0.5859533423911184</v>
      </c>
      <c r="F118" s="112">
        <f>F40/RES_summary!F$6</f>
        <v>0.60373548831549639</v>
      </c>
      <c r="G118" s="112">
        <f>G40/RES_summary!G$6</f>
        <v>0.63088579057341687</v>
      </c>
      <c r="H118" s="112">
        <f>H40/RES_summary!H$6</f>
        <v>0.64926659568153433</v>
      </c>
      <c r="I118" s="112">
        <f>I40/RES_summary!I$6</f>
        <v>0.66832047228614</v>
      </c>
      <c r="J118" s="112">
        <f>J40/RES_summary!J$6</f>
        <v>0.69352603989376471</v>
      </c>
      <c r="K118" s="112">
        <f>K40/RES_summary!K$6</f>
        <v>0.71006333317193593</v>
      </c>
      <c r="L118" s="112">
        <f>L40/RES_summary!L$6</f>
        <v>0.73478545807488038</v>
      </c>
      <c r="M118" s="112">
        <f>M40/RES_summary!M$6</f>
        <v>0.75767759139099866</v>
      </c>
      <c r="N118" s="112">
        <f>N40/RES_summary!N$6</f>
        <v>0.78969545950640407</v>
      </c>
      <c r="O118" s="112">
        <f>O40/RES_summary!O$6</f>
        <v>0.83156047522702659</v>
      </c>
      <c r="P118" s="112">
        <f>P40/RES_summary!P$6</f>
        <v>0.87244417826181542</v>
      </c>
      <c r="Q118" s="112">
        <f>Q40/RES_summary!Q$6</f>
        <v>0.91139042179410001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43.074806016746187</v>
      </c>
      <c r="C122" s="109">
        <f t="shared" si="40"/>
        <v>43.501065398844851</v>
      </c>
      <c r="D122" s="109">
        <f t="shared" si="40"/>
        <v>44.480045615217847</v>
      </c>
      <c r="E122" s="109">
        <f t="shared" si="40"/>
        <v>45.841545375517349</v>
      </c>
      <c r="F122" s="109">
        <f t="shared" si="40"/>
        <v>46.966017526715035</v>
      </c>
      <c r="G122" s="109">
        <f t="shared" si="40"/>
        <v>47.889746365863736</v>
      </c>
      <c r="H122" s="109">
        <f t="shared" si="40"/>
        <v>48.965923359595031</v>
      </c>
      <c r="I122" s="109">
        <f t="shared" si="40"/>
        <v>49.5767971091162</v>
      </c>
      <c r="J122" s="109">
        <f t="shared" si="40"/>
        <v>49.839549564835266</v>
      </c>
      <c r="K122" s="109">
        <f t="shared" si="40"/>
        <v>49.919661057651211</v>
      </c>
      <c r="L122" s="109">
        <f t="shared" si="40"/>
        <v>50.066742899955123</v>
      </c>
      <c r="M122" s="109">
        <f t="shared" si="40"/>
        <v>49.96244302721005</v>
      </c>
      <c r="N122" s="109">
        <f t="shared" si="40"/>
        <v>49.874170734256566</v>
      </c>
      <c r="O122" s="109">
        <f t="shared" si="40"/>
        <v>49.895068508956633</v>
      </c>
      <c r="P122" s="109">
        <f t="shared" si="40"/>
        <v>50.136303086928535</v>
      </c>
      <c r="Q122" s="109">
        <f t="shared" si="40"/>
        <v>50.100818551911637</v>
      </c>
    </row>
    <row r="123" spans="1:17" ht="12" customHeight="1" x14ac:dyDescent="0.25">
      <c r="A123" s="87" t="s">
        <v>53</v>
      </c>
      <c r="B123" s="109">
        <f t="shared" ref="B123:Q123" si="41">B84*B110</f>
        <v>245.39817615140362</v>
      </c>
      <c r="C123" s="109">
        <f t="shared" si="41"/>
        <v>251.17920101619248</v>
      </c>
      <c r="D123" s="109">
        <f t="shared" si="41"/>
        <v>258.83975973411231</v>
      </c>
      <c r="E123" s="109">
        <f t="shared" si="41"/>
        <v>266.46794324517424</v>
      </c>
      <c r="F123" s="109">
        <f t="shared" si="41"/>
        <v>269.24901234795379</v>
      </c>
      <c r="G123" s="109">
        <f t="shared" si="41"/>
        <v>270.23743029950077</v>
      </c>
      <c r="H123" s="109">
        <f t="shared" si="41"/>
        <v>268.47693510643535</v>
      </c>
      <c r="I123" s="109">
        <f t="shared" si="41"/>
        <v>266.48188983550466</v>
      </c>
      <c r="J123" s="109">
        <f t="shared" si="41"/>
        <v>263.10534183280993</v>
      </c>
      <c r="K123" s="109">
        <f t="shared" si="41"/>
        <v>257.87463596258112</v>
      </c>
      <c r="L123" s="109">
        <f t="shared" si="41"/>
        <v>251.92737676149414</v>
      </c>
      <c r="M123" s="109">
        <f t="shared" si="41"/>
        <v>247.21336195747773</v>
      </c>
      <c r="N123" s="109">
        <f t="shared" si="41"/>
        <v>242.79700488010363</v>
      </c>
      <c r="O123" s="109">
        <f t="shared" si="41"/>
        <v>238.32536095158682</v>
      </c>
      <c r="P123" s="109">
        <f t="shared" si="41"/>
        <v>236.67521796746766</v>
      </c>
      <c r="Q123" s="109">
        <f t="shared" si="41"/>
        <v>234.25989450194675</v>
      </c>
    </row>
    <row r="124" spans="1:17" ht="12" customHeight="1" x14ac:dyDescent="0.25">
      <c r="A124" s="87" t="s">
        <v>52</v>
      </c>
      <c r="B124" s="109">
        <f t="shared" ref="B124:Q124" si="42">B85*B111</f>
        <v>171.35166298380261</v>
      </c>
      <c r="C124" s="109">
        <f t="shared" si="42"/>
        <v>190.82461886438841</v>
      </c>
      <c r="D124" s="109">
        <f t="shared" si="42"/>
        <v>217.57962247471551</v>
      </c>
      <c r="E124" s="109">
        <f t="shared" si="42"/>
        <v>245.73632469316013</v>
      </c>
      <c r="F124" s="109">
        <f t="shared" si="42"/>
        <v>283.56879851269059</v>
      </c>
      <c r="G124" s="109">
        <f t="shared" si="42"/>
        <v>342.70974787785889</v>
      </c>
      <c r="H124" s="109">
        <f t="shared" si="42"/>
        <v>383.199486605576</v>
      </c>
      <c r="I124" s="109">
        <f t="shared" si="42"/>
        <v>429.69337584262297</v>
      </c>
      <c r="J124" s="109">
        <f t="shared" si="42"/>
        <v>469.9170110657841</v>
      </c>
      <c r="K124" s="109">
        <f t="shared" si="42"/>
        <v>543.9586732678996</v>
      </c>
      <c r="L124" s="109">
        <f t="shared" si="42"/>
        <v>636.19594868856075</v>
      </c>
      <c r="M124" s="109">
        <f t="shared" si="42"/>
        <v>666.13072651328298</v>
      </c>
      <c r="N124" s="109">
        <f t="shared" si="42"/>
        <v>678.00704258601513</v>
      </c>
      <c r="O124" s="109">
        <f t="shared" si="42"/>
        <v>684.35302361303752</v>
      </c>
      <c r="P124" s="109">
        <f t="shared" si="42"/>
        <v>684.20129425375478</v>
      </c>
      <c r="Q124" s="109">
        <f t="shared" si="42"/>
        <v>679.56189890677024</v>
      </c>
    </row>
    <row r="125" spans="1:17" ht="12" customHeight="1" x14ac:dyDescent="0.25">
      <c r="A125" s="87" t="s">
        <v>51</v>
      </c>
      <c r="B125" s="109">
        <f t="shared" ref="B125:Q125" si="43">B86*B112</f>
        <v>104.58914412301422</v>
      </c>
      <c r="C125" s="109">
        <f t="shared" si="43"/>
        <v>111.70135285566107</v>
      </c>
      <c r="D125" s="109">
        <f t="shared" si="43"/>
        <v>122.1896777684027</v>
      </c>
      <c r="E125" s="109">
        <f t="shared" si="43"/>
        <v>134.5195942619076</v>
      </c>
      <c r="F125" s="109">
        <f t="shared" si="43"/>
        <v>143.54844409032029</v>
      </c>
      <c r="G125" s="109">
        <f t="shared" si="43"/>
        <v>154.83566386387568</v>
      </c>
      <c r="H125" s="109">
        <f t="shared" si="43"/>
        <v>162.91606621544261</v>
      </c>
      <c r="I125" s="109">
        <f t="shared" si="43"/>
        <v>172.97739362440376</v>
      </c>
      <c r="J125" s="109">
        <f t="shared" si="43"/>
        <v>184.81864870355827</v>
      </c>
      <c r="K125" s="109">
        <f t="shared" si="43"/>
        <v>198.37558434248447</v>
      </c>
      <c r="L125" s="109">
        <f t="shared" si="43"/>
        <v>212.16206085451577</v>
      </c>
      <c r="M125" s="109">
        <f t="shared" si="43"/>
        <v>217.79796267628211</v>
      </c>
      <c r="N125" s="109">
        <f t="shared" si="43"/>
        <v>220.33979069659586</v>
      </c>
      <c r="O125" s="109">
        <f t="shared" si="43"/>
        <v>220.36493514053245</v>
      </c>
      <c r="P125" s="109">
        <f t="shared" si="43"/>
        <v>221.78499459105615</v>
      </c>
      <c r="Q125" s="109">
        <f t="shared" si="43"/>
        <v>220.64016017703912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168.22786503294384</v>
      </c>
      <c r="C127" s="109">
        <f t="shared" si="44"/>
        <v>183.22749095635314</v>
      </c>
      <c r="D127" s="109">
        <f t="shared" si="44"/>
        <v>207.56283331389636</v>
      </c>
      <c r="E127" s="109">
        <f t="shared" si="44"/>
        <v>241.25289876090275</v>
      </c>
      <c r="F127" s="109">
        <f t="shared" si="44"/>
        <v>273.08467435250395</v>
      </c>
      <c r="G127" s="109">
        <f t="shared" si="44"/>
        <v>304.59770243428289</v>
      </c>
      <c r="H127" s="109">
        <f t="shared" si="44"/>
        <v>330.3997387143479</v>
      </c>
      <c r="I127" s="109">
        <f t="shared" si="44"/>
        <v>357.81891784767163</v>
      </c>
      <c r="J127" s="109">
        <f t="shared" si="44"/>
        <v>379.2536446654392</v>
      </c>
      <c r="K127" s="109">
        <f t="shared" si="44"/>
        <v>392.66055776653735</v>
      </c>
      <c r="L127" s="109">
        <f t="shared" si="44"/>
        <v>410.66309343586227</v>
      </c>
      <c r="M127" s="109">
        <f t="shared" si="44"/>
        <v>419.55051208321061</v>
      </c>
      <c r="N127" s="109">
        <f t="shared" si="44"/>
        <v>423.07833624192551</v>
      </c>
      <c r="O127" s="109">
        <f t="shared" si="44"/>
        <v>423.30250836748115</v>
      </c>
      <c r="P127" s="109">
        <f t="shared" si="44"/>
        <v>422.56967557903261</v>
      </c>
      <c r="Q127" s="109">
        <f t="shared" si="44"/>
        <v>418.93759039510007</v>
      </c>
    </row>
    <row r="128" spans="1:17" ht="12" customHeight="1" x14ac:dyDescent="0.25">
      <c r="A128" s="87" t="s">
        <v>28</v>
      </c>
      <c r="B128" s="109">
        <f t="shared" ref="B128:Q128" si="45">B89*B115</f>
        <v>110.32182480450329</v>
      </c>
      <c r="C128" s="109">
        <f t="shared" si="45"/>
        <v>120.50384851754335</v>
      </c>
      <c r="D128" s="109">
        <f t="shared" si="45"/>
        <v>134.46704829234901</v>
      </c>
      <c r="E128" s="109">
        <f t="shared" si="45"/>
        <v>154.73269109879476</v>
      </c>
      <c r="F128" s="109">
        <f t="shared" si="45"/>
        <v>175.61752849429712</v>
      </c>
      <c r="G128" s="109">
        <f t="shared" si="45"/>
        <v>187.85187619342278</v>
      </c>
      <c r="H128" s="109">
        <f t="shared" si="45"/>
        <v>196.84241281875859</v>
      </c>
      <c r="I128" s="109">
        <f t="shared" si="45"/>
        <v>211.08406598318794</v>
      </c>
      <c r="J128" s="109">
        <f t="shared" si="45"/>
        <v>216.88370493548561</v>
      </c>
      <c r="K128" s="109">
        <f t="shared" si="45"/>
        <v>225.60169671880146</v>
      </c>
      <c r="L128" s="109">
        <f t="shared" si="45"/>
        <v>234.94245037006769</v>
      </c>
      <c r="M128" s="109">
        <f t="shared" si="45"/>
        <v>239.62497179176097</v>
      </c>
      <c r="N128" s="109">
        <f t="shared" si="45"/>
        <v>242.34963980322024</v>
      </c>
      <c r="O128" s="109">
        <f t="shared" si="45"/>
        <v>241.15774306120116</v>
      </c>
      <c r="P128" s="109">
        <f t="shared" si="45"/>
        <v>236.33269222579122</v>
      </c>
      <c r="Q128" s="109">
        <f t="shared" si="45"/>
        <v>227.28567363458379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1016.441110570593</v>
      </c>
      <c r="C130" s="53">
        <f t="shared" si="46"/>
        <v>1008.0308657357795</v>
      </c>
      <c r="D130" s="53">
        <f t="shared" si="46"/>
        <v>987.68284265374109</v>
      </c>
      <c r="E130" s="53">
        <f t="shared" si="46"/>
        <v>973.93949456165979</v>
      </c>
      <c r="F130" s="53">
        <f t="shared" si="46"/>
        <v>961.33197364476393</v>
      </c>
      <c r="G130" s="53">
        <f t="shared" si="46"/>
        <v>946.22132601315138</v>
      </c>
      <c r="H130" s="53">
        <f t="shared" si="46"/>
        <v>929.52588209522423</v>
      </c>
      <c r="I130" s="53">
        <f t="shared" si="46"/>
        <v>909.56895125631945</v>
      </c>
      <c r="J130" s="53">
        <f t="shared" si="46"/>
        <v>880.01747293120161</v>
      </c>
      <c r="K130" s="53">
        <f t="shared" si="46"/>
        <v>843.49710482346427</v>
      </c>
      <c r="L130" s="53">
        <f t="shared" si="46"/>
        <v>798.43027699378774</v>
      </c>
      <c r="M130" s="53">
        <f t="shared" si="46"/>
        <v>729.56468895369449</v>
      </c>
      <c r="N130" s="53">
        <f t="shared" si="46"/>
        <v>642.91166057444377</v>
      </c>
      <c r="O130" s="53">
        <f t="shared" si="46"/>
        <v>545.73159326130963</v>
      </c>
      <c r="P130" s="53">
        <f t="shared" si="46"/>
        <v>437.72799093370458</v>
      </c>
      <c r="Q130" s="53">
        <f t="shared" si="46"/>
        <v>327.82727182554896</v>
      </c>
    </row>
    <row r="131" spans="1:17" ht="12" customHeight="1" x14ac:dyDescent="0.25">
      <c r="A131" s="49" t="s">
        <v>26</v>
      </c>
      <c r="B131" s="48">
        <f t="shared" ref="B131:Q131" si="47">B92*B118</f>
        <v>5599.3591194515202</v>
      </c>
      <c r="C131" s="48">
        <f t="shared" si="47"/>
        <v>5766.8302336496017</v>
      </c>
      <c r="D131" s="48">
        <f t="shared" si="47"/>
        <v>6012.4270150462353</v>
      </c>
      <c r="E131" s="48">
        <f t="shared" si="47"/>
        <v>6279.6873881667379</v>
      </c>
      <c r="F131" s="48">
        <f t="shared" si="47"/>
        <v>6392.1509236258798</v>
      </c>
      <c r="G131" s="48">
        <f t="shared" si="47"/>
        <v>6588.7274218314888</v>
      </c>
      <c r="H131" s="48">
        <f t="shared" si="47"/>
        <v>6687.7397735394034</v>
      </c>
      <c r="I131" s="48">
        <f t="shared" si="47"/>
        <v>6785.5662880089239</v>
      </c>
      <c r="J131" s="48">
        <f t="shared" si="47"/>
        <v>6924.5491756907377</v>
      </c>
      <c r="K131" s="48">
        <f t="shared" si="47"/>
        <v>6967.1298924696503</v>
      </c>
      <c r="L131" s="48">
        <f t="shared" si="47"/>
        <v>7062.4388514372922</v>
      </c>
      <c r="M131" s="48">
        <f t="shared" si="47"/>
        <v>7145.4819834399723</v>
      </c>
      <c r="N131" s="48">
        <f t="shared" si="47"/>
        <v>7246.9384476044761</v>
      </c>
      <c r="O131" s="48">
        <f t="shared" si="47"/>
        <v>7353.536401981436</v>
      </c>
      <c r="P131" s="48">
        <f t="shared" si="47"/>
        <v>7438.2478088431644</v>
      </c>
      <c r="Q131" s="48">
        <f t="shared" si="47"/>
        <v>7427.2591841404819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1681.9856616495813</v>
      </c>
      <c r="C133" s="110">
        <f t="shared" ref="C133:Q133" si="49">SUM(C134,C139,C142)</f>
        <v>1744.1753269642654</v>
      </c>
      <c r="D133" s="110">
        <f t="shared" si="49"/>
        <v>1834.0582435008705</v>
      </c>
      <c r="E133" s="110">
        <f t="shared" si="49"/>
        <v>1955.4752624713065</v>
      </c>
      <c r="F133" s="110">
        <f t="shared" si="49"/>
        <v>2066.2765657286855</v>
      </c>
      <c r="G133" s="110">
        <f t="shared" si="49"/>
        <v>2176.7245930519507</v>
      </c>
      <c r="H133" s="110">
        <f t="shared" si="49"/>
        <v>2262.9447036501906</v>
      </c>
      <c r="I133" s="110">
        <f t="shared" si="49"/>
        <v>2353.7017263155171</v>
      </c>
      <c r="J133" s="110">
        <f t="shared" si="49"/>
        <v>2415.646451663576</v>
      </c>
      <c r="K133" s="110">
        <f t="shared" si="49"/>
        <v>2460.3303003343699</v>
      </c>
      <c r="L133" s="110">
        <f t="shared" si="49"/>
        <v>2516.9638390043056</v>
      </c>
      <c r="M133" s="110">
        <f t="shared" si="49"/>
        <v>2512.8414410993137</v>
      </c>
      <c r="N133" s="110">
        <f t="shared" si="49"/>
        <v>2492.2430472710153</v>
      </c>
      <c r="O133" s="110">
        <f t="shared" si="49"/>
        <v>2456.1815686857144</v>
      </c>
      <c r="P133" s="110">
        <f t="shared" si="49"/>
        <v>2410.4395583780993</v>
      </c>
      <c r="Q133" s="110">
        <f t="shared" si="49"/>
        <v>2340.7511739517913</v>
      </c>
    </row>
    <row r="134" spans="1:17" ht="12.95" customHeight="1" x14ac:dyDescent="0.25">
      <c r="A134" s="40" t="s">
        <v>130</v>
      </c>
      <c r="B134" s="55">
        <f t="shared" ref="B134" si="50">SUM(B135:B138)</f>
        <v>649.71329598578313</v>
      </c>
      <c r="C134" s="55">
        <f t="shared" ref="C134:Q134" si="51">SUM(C135:C138)</f>
        <v>665.05177159048174</v>
      </c>
      <c r="D134" s="55">
        <f t="shared" si="51"/>
        <v>693.41851622900435</v>
      </c>
      <c r="E134" s="55">
        <f t="shared" si="51"/>
        <v>727.84506267912923</v>
      </c>
      <c r="F134" s="55">
        <f t="shared" si="51"/>
        <v>757.01084284968215</v>
      </c>
      <c r="G134" s="55">
        <f t="shared" si="51"/>
        <v>789.10355683640569</v>
      </c>
      <c r="H134" s="55">
        <f t="shared" si="51"/>
        <v>814.49536200062948</v>
      </c>
      <c r="I134" s="55">
        <f t="shared" si="51"/>
        <v>838.19866328968192</v>
      </c>
      <c r="J134" s="55">
        <f t="shared" si="51"/>
        <v>857.46923118035147</v>
      </c>
      <c r="K134" s="55">
        <f t="shared" si="51"/>
        <v>880.87712584080589</v>
      </c>
      <c r="L134" s="55">
        <f t="shared" si="51"/>
        <v>906.85912982519403</v>
      </c>
      <c r="M134" s="55">
        <f t="shared" si="51"/>
        <v>905.00065106495413</v>
      </c>
      <c r="N134" s="55">
        <f t="shared" si="51"/>
        <v>908.72254555410382</v>
      </c>
      <c r="O134" s="55">
        <f t="shared" si="51"/>
        <v>912.70772905322929</v>
      </c>
      <c r="P134" s="55">
        <f t="shared" si="51"/>
        <v>918.79442953046782</v>
      </c>
      <c r="Q134" s="55">
        <f t="shared" si="51"/>
        <v>919.16668995764326</v>
      </c>
    </row>
    <row r="135" spans="1:17" ht="12" customHeight="1" x14ac:dyDescent="0.25">
      <c r="A135" s="87" t="s">
        <v>33</v>
      </c>
      <c r="B135" s="109">
        <f>B5*1000000/0.086/RES_summary!B$6</f>
        <v>377.33530070669633</v>
      </c>
      <c r="C135" s="109">
        <f>C5*1000000/0.086/RES_summary!C$6</f>
        <v>381.06933289388076</v>
      </c>
      <c r="D135" s="109">
        <f>D5*1000000/0.086/RES_summary!D$6</f>
        <v>389.64519958930822</v>
      </c>
      <c r="E135" s="109">
        <f>E5*1000000/0.086/RES_summary!E$6</f>
        <v>401.57193748953159</v>
      </c>
      <c r="F135" s="109">
        <f>F5*1000000/0.086/RES_summary!F$6</f>
        <v>411.42231353402349</v>
      </c>
      <c r="G135" s="109">
        <f>G5*1000000/0.086/RES_summary!G$6</f>
        <v>419.51417816496598</v>
      </c>
      <c r="H135" s="109">
        <f>H5*1000000/0.086/RES_summary!H$6</f>
        <v>428.94148863005199</v>
      </c>
      <c r="I135" s="109">
        <f>I5*1000000/0.086/RES_summary!I$6</f>
        <v>434.29274267585754</v>
      </c>
      <c r="J135" s="109">
        <f>J5*1000000/0.086/RES_summary!J$6</f>
        <v>436.59445418795656</v>
      </c>
      <c r="K135" s="109">
        <f>K5*1000000/0.086/RES_summary!K$6</f>
        <v>437.29623086502426</v>
      </c>
      <c r="L135" s="109">
        <f>L5*1000000/0.086/RES_summary!L$6</f>
        <v>438.58466780360669</v>
      </c>
      <c r="M135" s="109">
        <f>M5*1000000/0.086/RES_summary!M$6</f>
        <v>437.67100091835988</v>
      </c>
      <c r="N135" s="109">
        <f>N5*1000000/0.086/RES_summary!N$6</f>
        <v>436.89773563208712</v>
      </c>
      <c r="O135" s="109">
        <f>O5*1000000/0.086/RES_summary!O$6</f>
        <v>437.08080013846001</v>
      </c>
      <c r="P135" s="109">
        <f>P5*1000000/0.086/RES_summary!P$6</f>
        <v>439.19401504149357</v>
      </c>
      <c r="Q135" s="109">
        <f>Q5*1000000/0.086/RES_summary!Q$6</f>
        <v>438.8831705147457</v>
      </c>
    </row>
    <row r="136" spans="1:17" ht="12" customHeight="1" x14ac:dyDescent="0.25">
      <c r="A136" s="87" t="s">
        <v>53</v>
      </c>
      <c r="B136" s="109">
        <f>B6*1000000/0.086/RES_summary!B$6</f>
        <v>187.17390903643368</v>
      </c>
      <c r="C136" s="109">
        <f>C6*1000000/0.086/RES_summary!C$6</f>
        <v>189.41044669111417</v>
      </c>
      <c r="D136" s="109">
        <f>D6*1000000/0.086/RES_summary!D$6</f>
        <v>196.51865329622356</v>
      </c>
      <c r="E136" s="109">
        <f>E6*1000000/0.086/RES_summary!E$6</f>
        <v>204.82029864910288</v>
      </c>
      <c r="F136" s="109">
        <f>F6*1000000/0.086/RES_summary!F$6</f>
        <v>209.44960295784441</v>
      </c>
      <c r="G136" s="109">
        <f>G6*1000000/0.086/RES_summary!G$6</f>
        <v>212.78648963429097</v>
      </c>
      <c r="H136" s="109">
        <f>H6*1000000/0.086/RES_summary!H$6</f>
        <v>213.58017229652532</v>
      </c>
      <c r="I136" s="109">
        <f>I6*1000000/0.086/RES_summary!I$6</f>
        <v>214.11765637400836</v>
      </c>
      <c r="J136" s="109">
        <f>J6*1000000/0.086/RES_summary!J$6</f>
        <v>212.85850416370275</v>
      </c>
      <c r="K136" s="109">
        <f>K6*1000000/0.086/RES_summary!K$6</f>
        <v>209.67861377862198</v>
      </c>
      <c r="L136" s="109">
        <f>L6*1000000/0.086/RES_summary!L$6</f>
        <v>206.2027488247065</v>
      </c>
      <c r="M136" s="109">
        <f>M6*1000000/0.086/RES_summary!M$6</f>
        <v>203.54961822798788</v>
      </c>
      <c r="N136" s="109">
        <f>N6*1000000/0.086/RES_summary!N$6</f>
        <v>200.58831431116903</v>
      </c>
      <c r="O136" s="109">
        <f>O6*1000000/0.086/RES_summary!O$6</f>
        <v>197.20424481944008</v>
      </c>
      <c r="P136" s="109">
        <f>P6*1000000/0.086/RES_summary!P$6</f>
        <v>197.07629136155256</v>
      </c>
      <c r="Q136" s="109">
        <f>Q6*1000000/0.086/RES_summary!Q$6</f>
        <v>196.31627560981826</v>
      </c>
    </row>
    <row r="137" spans="1:17" ht="12" customHeight="1" x14ac:dyDescent="0.25">
      <c r="A137" s="87" t="s">
        <v>52</v>
      </c>
      <c r="B137" s="109">
        <f>B7*1000000/0.086/RES_summary!B$6</f>
        <v>33.271179529401159</v>
      </c>
      <c r="C137" s="109">
        <f>C7*1000000/0.086/RES_summary!C$6</f>
        <v>37.443375463784747</v>
      </c>
      <c r="D137" s="109">
        <f>D7*1000000/0.086/RES_summary!D$6</f>
        <v>43.08351411598575</v>
      </c>
      <c r="E137" s="109">
        <f>E7*1000000/0.086/RES_summary!E$6</f>
        <v>49.065856877244705</v>
      </c>
      <c r="F137" s="109">
        <f>F7*1000000/0.086/RES_summary!F$6</f>
        <v>57.089552047496916</v>
      </c>
      <c r="G137" s="109">
        <f>G7*1000000/0.086/RES_summary!G$6</f>
        <v>69.598457341795964</v>
      </c>
      <c r="H137" s="109">
        <f>H7*1000000/0.086/RES_summary!H$6</f>
        <v>78.370396160324972</v>
      </c>
      <c r="I137" s="109">
        <f>I7*1000000/0.086/RES_summary!I$6</f>
        <v>88.491216537262048</v>
      </c>
      <c r="J137" s="109">
        <f>J7*1000000/0.086/RES_summary!J$6</f>
        <v>98.102193653223907</v>
      </c>
      <c r="K137" s="109">
        <f>K7*1000000/0.086/RES_summary!K$6</f>
        <v>114.36535410028169</v>
      </c>
      <c r="L137" s="109">
        <f>L7*1000000/0.086/RES_summary!L$6</f>
        <v>132.38465769259713</v>
      </c>
      <c r="M137" s="109">
        <f>M7*1000000/0.086/RES_summary!M$6</f>
        <v>132.69996425196157</v>
      </c>
      <c r="N137" s="109">
        <f>N7*1000000/0.086/RES_summary!N$6</f>
        <v>137.61302163825744</v>
      </c>
      <c r="O137" s="109">
        <f>O7*1000000/0.086/RES_summary!O$6</f>
        <v>141.51137394579237</v>
      </c>
      <c r="P137" s="109">
        <f>P7*1000000/0.086/RES_summary!P$6</f>
        <v>143.52607449072599</v>
      </c>
      <c r="Q137" s="109">
        <f>Q7*1000000/0.086/RES_summary!Q$6</f>
        <v>145.42720584353637</v>
      </c>
    </row>
    <row r="138" spans="1:17" ht="12" customHeight="1" x14ac:dyDescent="0.25">
      <c r="A138" s="87" t="s">
        <v>51</v>
      </c>
      <c r="B138" s="109">
        <f>B8*1000000/0.086/RES_summary!B$6</f>
        <v>51.932906713251974</v>
      </c>
      <c r="C138" s="109">
        <f>C8*1000000/0.086/RES_summary!C$6</f>
        <v>57.128616541702016</v>
      </c>
      <c r="D138" s="109">
        <f>D8*1000000/0.086/RES_summary!D$6</f>
        <v>64.171149227486808</v>
      </c>
      <c r="E138" s="109">
        <f>E8*1000000/0.086/RES_summary!E$6</f>
        <v>72.386969663250014</v>
      </c>
      <c r="F138" s="109">
        <f>F8*1000000/0.086/RES_summary!F$6</f>
        <v>79.049374310317361</v>
      </c>
      <c r="G138" s="109">
        <f>G8*1000000/0.086/RES_summary!G$6</f>
        <v>87.204431695352639</v>
      </c>
      <c r="H138" s="109">
        <f>H8*1000000/0.086/RES_summary!H$6</f>
        <v>93.603304913727271</v>
      </c>
      <c r="I138" s="109">
        <f>I8*1000000/0.086/RES_summary!I$6</f>
        <v>101.29704770255402</v>
      </c>
      <c r="J138" s="109">
        <f>J8*1000000/0.086/RES_summary!J$6</f>
        <v>109.91407917546825</v>
      </c>
      <c r="K138" s="109">
        <f>K8*1000000/0.086/RES_summary!K$6</f>
        <v>119.53692709687786</v>
      </c>
      <c r="L138" s="109">
        <f>L8*1000000/0.086/RES_summary!L$6</f>
        <v>129.68705550428373</v>
      </c>
      <c r="M138" s="109">
        <f>M8*1000000/0.086/RES_summary!M$6</f>
        <v>131.08006766664485</v>
      </c>
      <c r="N138" s="109">
        <f>N8*1000000/0.086/RES_summary!N$6</f>
        <v>133.62347397259018</v>
      </c>
      <c r="O138" s="109">
        <f>O8*1000000/0.086/RES_summary!O$6</f>
        <v>136.91131014953686</v>
      </c>
      <c r="P138" s="109">
        <f>P8*1000000/0.086/RES_summary!P$6</f>
        <v>138.99804863669573</v>
      </c>
      <c r="Q138" s="109">
        <f>Q8*1000000/0.086/RES_summary!Q$6</f>
        <v>138.54003798954281</v>
      </c>
    </row>
    <row r="139" spans="1:17" ht="12.95" customHeight="1" x14ac:dyDescent="0.25">
      <c r="A139" s="40" t="s">
        <v>129</v>
      </c>
      <c r="B139" s="55">
        <f t="shared" ref="B139" si="52">SUM(B140:B141)</f>
        <v>355.23013542287066</v>
      </c>
      <c r="C139" s="55">
        <f t="shared" ref="C139:Q139" si="53">SUM(C140:C141)</f>
        <v>393.10866917004813</v>
      </c>
      <c r="D139" s="55">
        <f t="shared" si="53"/>
        <v>449.83351793584762</v>
      </c>
      <c r="E139" s="55">
        <f t="shared" si="53"/>
        <v>528.1611306138949</v>
      </c>
      <c r="F139" s="55">
        <f t="shared" si="53"/>
        <v>605.40312399715413</v>
      </c>
      <c r="G139" s="55">
        <f t="shared" si="53"/>
        <v>677.32676366768158</v>
      </c>
      <c r="H139" s="55">
        <f t="shared" si="53"/>
        <v>736.89094741353551</v>
      </c>
      <c r="I139" s="55">
        <f t="shared" si="53"/>
        <v>804.39603438434676</v>
      </c>
      <c r="J139" s="55">
        <f t="shared" si="53"/>
        <v>853.02821148914927</v>
      </c>
      <c r="K139" s="55">
        <f t="shared" si="53"/>
        <v>888.47236906815147</v>
      </c>
      <c r="L139" s="55">
        <f t="shared" si="53"/>
        <v>934.57252529945265</v>
      </c>
      <c r="M139" s="55">
        <f t="shared" si="53"/>
        <v>961.32876231967623</v>
      </c>
      <c r="N139" s="55">
        <f t="shared" si="53"/>
        <v>975.49730785442421</v>
      </c>
      <c r="O139" s="55">
        <f t="shared" si="53"/>
        <v>978.88011514102982</v>
      </c>
      <c r="P139" s="55">
        <f t="shared" si="53"/>
        <v>976.46357273653564</v>
      </c>
      <c r="Q139" s="55">
        <f t="shared" si="53"/>
        <v>960.15574266532508</v>
      </c>
    </row>
    <row r="140" spans="1:17" ht="12" customHeight="1" x14ac:dyDescent="0.25">
      <c r="A140" s="87" t="s">
        <v>29</v>
      </c>
      <c r="B140" s="109">
        <f>B10*1000000/0.086/RES_summary!B$6</f>
        <v>275.60745270715137</v>
      </c>
      <c r="C140" s="109">
        <f>C10*1000000/0.086/RES_summary!C$6</f>
        <v>304.79932980825203</v>
      </c>
      <c r="D140" s="109">
        <f>D10*1000000/0.086/RES_summary!D$6</f>
        <v>349.95701449930749</v>
      </c>
      <c r="E140" s="109">
        <f>E10*1000000/0.086/RES_summary!E$6</f>
        <v>411.80620554415083</v>
      </c>
      <c r="F140" s="109">
        <f>F10*1000000/0.086/RES_summary!F$6</f>
        <v>471.75343570038211</v>
      </c>
      <c r="G140" s="109">
        <f>G10*1000000/0.086/RES_summary!G$6</f>
        <v>532.62002648817872</v>
      </c>
      <c r="H140" s="109">
        <f>H10*1000000/0.086/RES_summary!H$6</f>
        <v>583.69499260478199</v>
      </c>
      <c r="I140" s="109">
        <f>I10*1000000/0.086/RES_summary!I$6</f>
        <v>638.46986027556864</v>
      </c>
      <c r="J140" s="109">
        <f>J10*1000000/0.086/RES_summary!J$6</f>
        <v>681.37065328476308</v>
      </c>
      <c r="K140" s="109">
        <f>K10*1000000/0.086/RES_summary!K$6</f>
        <v>709.01448731817322</v>
      </c>
      <c r="L140" s="109">
        <f>L10*1000000/0.086/RES_summary!L$6</f>
        <v>746.44374204677979</v>
      </c>
      <c r="M140" s="109">
        <f>M10*1000000/0.086/RES_summary!M$6</f>
        <v>769.24524322018101</v>
      </c>
      <c r="N140" s="109">
        <f>N10*1000000/0.086/RES_summary!N$6</f>
        <v>781.27096061739428</v>
      </c>
      <c r="O140" s="109">
        <f>O10*1000000/0.086/RES_summary!O$6</f>
        <v>785.51763789719541</v>
      </c>
      <c r="P140" s="109">
        <f>P10*1000000/0.086/RES_summary!P$6</f>
        <v>786.65846491757679</v>
      </c>
      <c r="Q140" s="109">
        <f>Q10*1000000/0.086/RES_summary!Q$6</f>
        <v>777.06396863319787</v>
      </c>
    </row>
    <row r="141" spans="1:17" ht="12" customHeight="1" x14ac:dyDescent="0.25">
      <c r="A141" s="87" t="s">
        <v>28</v>
      </c>
      <c r="B141" s="109">
        <f>B11*1000000/0.086/RES_summary!B$6</f>
        <v>79.622682715719307</v>
      </c>
      <c r="C141" s="109">
        <f>C11*1000000/0.086/RES_summary!C$6</f>
        <v>88.309339361796106</v>
      </c>
      <c r="D141" s="109">
        <f>D11*1000000/0.086/RES_summary!D$6</f>
        <v>99.876503436540119</v>
      </c>
      <c r="E141" s="109">
        <f>E11*1000000/0.086/RES_summary!E$6</f>
        <v>116.3549250697441</v>
      </c>
      <c r="F141" s="109">
        <f>F11*1000000/0.086/RES_summary!F$6</f>
        <v>133.64968829677204</v>
      </c>
      <c r="G141" s="109">
        <f>G11*1000000/0.086/RES_summary!G$6</f>
        <v>144.70673717950282</v>
      </c>
      <c r="H141" s="109">
        <f>H11*1000000/0.086/RES_summary!H$6</f>
        <v>153.19595480875353</v>
      </c>
      <c r="I141" s="109">
        <f>I11*1000000/0.086/RES_summary!I$6</f>
        <v>165.92617410877816</v>
      </c>
      <c r="J141" s="109">
        <f>J11*1000000/0.086/RES_summary!J$6</f>
        <v>171.65755820438622</v>
      </c>
      <c r="K141" s="109">
        <f>K11*1000000/0.086/RES_summary!K$6</f>
        <v>179.45788174997824</v>
      </c>
      <c r="L141" s="109">
        <f>L11*1000000/0.086/RES_summary!L$6</f>
        <v>188.12878325267289</v>
      </c>
      <c r="M141" s="109">
        <f>M11*1000000/0.086/RES_summary!M$6</f>
        <v>192.08351909949519</v>
      </c>
      <c r="N141" s="109">
        <f>N11*1000000/0.086/RES_summary!N$6</f>
        <v>194.22634723702998</v>
      </c>
      <c r="O141" s="109">
        <f>O11*1000000/0.086/RES_summary!O$6</f>
        <v>193.36247724383446</v>
      </c>
      <c r="P141" s="109">
        <f>P11*1000000/0.086/RES_summary!P$6</f>
        <v>189.80510781895882</v>
      </c>
      <c r="Q141" s="109">
        <f>Q11*1000000/0.086/RES_summary!Q$6</f>
        <v>183.09177403212715</v>
      </c>
    </row>
    <row r="142" spans="1:17" ht="12.95" customHeight="1" x14ac:dyDescent="0.25">
      <c r="A142" s="40" t="s">
        <v>128</v>
      </c>
      <c r="B142" s="55">
        <f t="shared" ref="B142" si="54">SUM(B143:B144)</f>
        <v>677.04223024092744</v>
      </c>
      <c r="C142" s="55">
        <f t="shared" ref="C142:Q142" si="55">SUM(C143:C144)</f>
        <v>686.0148862037355</v>
      </c>
      <c r="D142" s="55">
        <f t="shared" si="55"/>
        <v>690.80620933601858</v>
      </c>
      <c r="E142" s="55">
        <f t="shared" si="55"/>
        <v>699.46906917828221</v>
      </c>
      <c r="F142" s="55">
        <f t="shared" si="55"/>
        <v>703.86259888184895</v>
      </c>
      <c r="G142" s="55">
        <f t="shared" si="55"/>
        <v>710.29427254786322</v>
      </c>
      <c r="H142" s="55">
        <f t="shared" si="55"/>
        <v>711.55839423602583</v>
      </c>
      <c r="I142" s="55">
        <f t="shared" si="55"/>
        <v>711.10702864148823</v>
      </c>
      <c r="J142" s="55">
        <f t="shared" si="55"/>
        <v>705.14900899407519</v>
      </c>
      <c r="K142" s="55">
        <f t="shared" si="55"/>
        <v>690.98080542541254</v>
      </c>
      <c r="L142" s="55">
        <f t="shared" si="55"/>
        <v>675.5321838796591</v>
      </c>
      <c r="M142" s="55">
        <f t="shared" si="55"/>
        <v>646.51202771468343</v>
      </c>
      <c r="N142" s="55">
        <f t="shared" si="55"/>
        <v>608.02319386248723</v>
      </c>
      <c r="O142" s="55">
        <f t="shared" si="55"/>
        <v>564.5937244914553</v>
      </c>
      <c r="P142" s="55">
        <f t="shared" si="55"/>
        <v>515.18155611109569</v>
      </c>
      <c r="Q142" s="55">
        <f t="shared" si="55"/>
        <v>461.42874132882298</v>
      </c>
    </row>
    <row r="143" spans="1:17" ht="12" customHeight="1" x14ac:dyDescent="0.25">
      <c r="A143" s="54" t="s">
        <v>50</v>
      </c>
      <c r="B143" s="53">
        <f>B13*1000000/0.086/RES_summary!B$6</f>
        <v>508.02763382825236</v>
      </c>
      <c r="C143" s="53">
        <f>C13*1000000/0.086/RES_summary!C$6</f>
        <v>506.72230927390746</v>
      </c>
      <c r="D143" s="53">
        <f>D13*1000000/0.086/RES_summary!D$6</f>
        <v>498.85759397685229</v>
      </c>
      <c r="E143" s="53">
        <f>E13*1000000/0.086/RES_summary!E$6</f>
        <v>494.04906180335735</v>
      </c>
      <c r="F143" s="53">
        <f>F13*1000000/0.086/RES_summary!F$6</f>
        <v>489.88079898804051</v>
      </c>
      <c r="G143" s="53">
        <f>G13*1000000/0.086/RES_summary!G$6</f>
        <v>484.71511767380281</v>
      </c>
      <c r="H143" s="53">
        <f>H13*1000000/0.086/RES_summary!H$6</f>
        <v>477.97793797097893</v>
      </c>
      <c r="I143" s="53">
        <f>I13*1000000/0.086/RES_summary!I$6</f>
        <v>469.54792737782674</v>
      </c>
      <c r="J143" s="53">
        <f>J13*1000000/0.086/RES_summary!J$6</f>
        <v>454.80978151967099</v>
      </c>
      <c r="K143" s="53">
        <f>K13*1000000/0.086/RES_summary!K$6</f>
        <v>435.77083080562193</v>
      </c>
      <c r="L143" s="53">
        <f>L13*1000000/0.086/RES_summary!L$6</f>
        <v>413.10218791028007</v>
      </c>
      <c r="M143" s="53">
        <f>M13*1000000/0.086/RES_summary!M$6</f>
        <v>378.10589306624468</v>
      </c>
      <c r="N143" s="53">
        <f>N13*1000000/0.086/RES_summary!N$6</f>
        <v>333.31988276666362</v>
      </c>
      <c r="O143" s="53">
        <f>O13*1000000/0.086/RES_summary!O$6</f>
        <v>283.22758890973779</v>
      </c>
      <c r="P143" s="53">
        <f>P13*1000000/0.086/RES_summary!P$6</f>
        <v>227.66953616332421</v>
      </c>
      <c r="Q143" s="53">
        <f>Q13*1000000/0.086/RES_summary!Q$6</f>
        <v>171.11180423220961</v>
      </c>
    </row>
    <row r="144" spans="1:17" ht="12" customHeight="1" x14ac:dyDescent="0.25">
      <c r="A144" s="49" t="s">
        <v>26</v>
      </c>
      <c r="B144" s="48">
        <f>B14*1000000/0.086/RES_summary!B$6</f>
        <v>169.01459641267508</v>
      </c>
      <c r="C144" s="48">
        <f>C14*1000000/0.086/RES_summary!C$6</f>
        <v>179.29257692982807</v>
      </c>
      <c r="D144" s="48">
        <f>D14*1000000/0.086/RES_summary!D$6</f>
        <v>191.94861535916635</v>
      </c>
      <c r="E144" s="48">
        <f>E14*1000000/0.086/RES_summary!E$6</f>
        <v>205.42000737492484</v>
      </c>
      <c r="F144" s="48">
        <f>F14*1000000/0.086/RES_summary!F$6</f>
        <v>213.98179989380844</v>
      </c>
      <c r="G144" s="48">
        <f>G14*1000000/0.086/RES_summary!G$6</f>
        <v>225.57915487406041</v>
      </c>
      <c r="H144" s="48">
        <f>H14*1000000/0.086/RES_summary!H$6</f>
        <v>233.58045626504685</v>
      </c>
      <c r="I144" s="48">
        <f>I14*1000000/0.086/RES_summary!I$6</f>
        <v>241.55910126366149</v>
      </c>
      <c r="J144" s="48">
        <f>J14*1000000/0.086/RES_summary!J$6</f>
        <v>250.33922747440417</v>
      </c>
      <c r="K144" s="48">
        <f>K14*1000000/0.086/RES_summary!K$6</f>
        <v>255.20997461979061</v>
      </c>
      <c r="L144" s="48">
        <f>L14*1000000/0.086/RES_summary!L$6</f>
        <v>262.42999596937904</v>
      </c>
      <c r="M144" s="48">
        <f>M14*1000000/0.086/RES_summary!M$6</f>
        <v>268.40613464843875</v>
      </c>
      <c r="N144" s="48">
        <f>N14*1000000/0.086/RES_summary!N$6</f>
        <v>274.70331109582366</v>
      </c>
      <c r="O144" s="48">
        <f>O14*1000000/0.086/RES_summary!O$6</f>
        <v>281.36613558171746</v>
      </c>
      <c r="P144" s="48">
        <f>P14*1000000/0.086/RES_summary!P$6</f>
        <v>287.51201994777153</v>
      </c>
      <c r="Q144" s="48">
        <f>Q14*1000000/0.086/RES_summary!Q$6</f>
        <v>290.3169370966134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469.60604059873287</v>
      </c>
      <c r="C3" s="144">
        <v>479.22349190706711</v>
      </c>
      <c r="D3" s="144">
        <v>497.26101892643152</v>
      </c>
      <c r="E3" s="144">
        <v>525.3522289518545</v>
      </c>
      <c r="F3" s="144">
        <v>550.63185461665921</v>
      </c>
      <c r="G3" s="144">
        <v>569.46947332541674</v>
      </c>
      <c r="H3" s="144">
        <v>598.18807477371729</v>
      </c>
      <c r="I3" s="144">
        <v>620.42669399760564</v>
      </c>
      <c r="J3" s="144">
        <v>643.18728688222689</v>
      </c>
      <c r="K3" s="144">
        <v>657.19665775163833</v>
      </c>
      <c r="L3" s="144">
        <v>670.00205378399369</v>
      </c>
      <c r="M3" s="144">
        <v>677.93853251207031</v>
      </c>
      <c r="N3" s="144">
        <v>686.88425698214553</v>
      </c>
      <c r="O3" s="144">
        <v>693.42765878313992</v>
      </c>
      <c r="P3" s="144">
        <v>699.36212220776918</v>
      </c>
      <c r="Q3" s="144">
        <v>701.27607305433821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623.34878490858716</v>
      </c>
      <c r="C5" s="144">
        <v>636.11486129747709</v>
      </c>
      <c r="D5" s="144">
        <v>660.05763370291982</v>
      </c>
      <c r="E5" s="144">
        <v>697.3455306252722</v>
      </c>
      <c r="F5" s="144">
        <v>730.90136802678603</v>
      </c>
      <c r="G5" s="144">
        <v>755.90617145244937</v>
      </c>
      <c r="H5" s="144">
        <v>794.02685936832052</v>
      </c>
      <c r="I5" s="144">
        <v>823.54610544441732</v>
      </c>
      <c r="J5" s="144">
        <v>853.75821238481933</v>
      </c>
      <c r="K5" s="144">
        <v>872.35406412822397</v>
      </c>
      <c r="L5" s="144">
        <v>889.35177575660248</v>
      </c>
      <c r="M5" s="144">
        <v>899.88655159826737</v>
      </c>
      <c r="N5" s="144">
        <v>911.76098675553021</v>
      </c>
      <c r="O5" s="144">
        <v>920.44661089404838</v>
      </c>
      <c r="P5" s="144">
        <v>928.32393836647793</v>
      </c>
      <c r="Q5" s="144">
        <v>930.86449115209007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11833659.185259599</v>
      </c>
      <c r="C7" s="62">
        <v>12343815.491872534</v>
      </c>
      <c r="D7" s="62">
        <v>13200255.619784445</v>
      </c>
      <c r="E7" s="62">
        <v>14449247.318440817</v>
      </c>
      <c r="F7" s="62">
        <v>15663795.82250556</v>
      </c>
      <c r="G7" s="62">
        <v>16696929.009510094</v>
      </c>
      <c r="H7" s="62">
        <v>18127722.452785708</v>
      </c>
      <c r="I7" s="62">
        <v>19365236.679264124</v>
      </c>
      <c r="J7" s="62">
        <v>20684593.51511395</v>
      </c>
      <c r="K7" s="62">
        <v>21716546.993284915</v>
      </c>
      <c r="L7" s="62">
        <v>22756892.833114229</v>
      </c>
      <c r="M7" s="62">
        <v>23666656.560444225</v>
      </c>
      <c r="N7" s="62">
        <v>24712281.400942069</v>
      </c>
      <c r="O7" s="62">
        <v>25774367.291763514</v>
      </c>
      <c r="P7" s="62">
        <v>26555760.240327507</v>
      </c>
      <c r="Q7" s="62">
        <v>27357926.524271768</v>
      </c>
    </row>
    <row r="8" spans="1:17" ht="12.95" customHeight="1" x14ac:dyDescent="0.25">
      <c r="A8" s="133" t="s">
        <v>136</v>
      </c>
      <c r="B8" s="143"/>
      <c r="C8" s="143">
        <v>1244571.8056227018</v>
      </c>
      <c r="D8" s="143">
        <v>1616560.1693870185</v>
      </c>
      <c r="E8" s="143">
        <v>2035715.9415831089</v>
      </c>
      <c r="F8" s="143">
        <v>2028808.095493919</v>
      </c>
      <c r="G8" s="143">
        <v>1875891.8641337228</v>
      </c>
      <c r="H8" s="143">
        <v>2303048.6741043339</v>
      </c>
      <c r="I8" s="143">
        <v>2140298.3903861386</v>
      </c>
      <c r="J8" s="143">
        <v>2253738.4454943161</v>
      </c>
      <c r="K8" s="143">
        <v>1999038.4441530185</v>
      </c>
      <c r="L8" s="143">
        <v>2041278.7796207322</v>
      </c>
      <c r="M8" s="143">
        <v>1945729.3200141117</v>
      </c>
      <c r="N8" s="143">
        <v>2117849.2289259061</v>
      </c>
      <c r="O8" s="143">
        <v>2171838.1328444923</v>
      </c>
      <c r="P8" s="143">
        <v>2025964.7541866978</v>
      </c>
      <c r="Q8" s="143">
        <v>2418726.4533312777</v>
      </c>
    </row>
    <row r="9" spans="1:17" ht="12.95" customHeight="1" x14ac:dyDescent="0.25">
      <c r="A9" s="131" t="s">
        <v>135</v>
      </c>
      <c r="B9" s="142"/>
      <c r="C9" s="142">
        <f>B7+C8-C7</f>
        <v>734415.49900976755</v>
      </c>
      <c r="D9" s="142">
        <f t="shared" ref="D9:Q9" si="0">C7+D8-D7</f>
        <v>760120.04147510789</v>
      </c>
      <c r="E9" s="142">
        <f t="shared" si="0"/>
        <v>786724.24292673543</v>
      </c>
      <c r="F9" s="142">
        <f t="shared" si="0"/>
        <v>814259.59142917581</v>
      </c>
      <c r="G9" s="142">
        <f t="shared" si="0"/>
        <v>842758.67712918855</v>
      </c>
      <c r="H9" s="142">
        <f t="shared" si="0"/>
        <v>872255.23082872108</v>
      </c>
      <c r="I9" s="142">
        <f t="shared" si="0"/>
        <v>902784.16390772164</v>
      </c>
      <c r="J9" s="142">
        <f t="shared" si="0"/>
        <v>934381.60964449123</v>
      </c>
      <c r="K9" s="142">
        <f t="shared" si="0"/>
        <v>967084.96598205343</v>
      </c>
      <c r="L9" s="142">
        <f t="shared" si="0"/>
        <v>1000932.9397914186</v>
      </c>
      <c r="M9" s="142">
        <f t="shared" si="0"/>
        <v>1035965.5926841162</v>
      </c>
      <c r="N9" s="142">
        <f t="shared" si="0"/>
        <v>1072224.3884280622</v>
      </c>
      <c r="O9" s="142">
        <f t="shared" si="0"/>
        <v>1109752.2420230471</v>
      </c>
      <c r="P9" s="142">
        <f t="shared" si="0"/>
        <v>1244571.8056227043</v>
      </c>
      <c r="Q9" s="142">
        <f t="shared" si="0"/>
        <v>1616560.1693870164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8759.9999999999945</v>
      </c>
      <c r="C11" s="140">
        <v>8759.9999999999982</v>
      </c>
      <c r="D11" s="140">
        <v>8759.9999999999982</v>
      </c>
      <c r="E11" s="140">
        <v>8759.9999999999927</v>
      </c>
      <c r="F11" s="140">
        <v>8759.9999999999964</v>
      </c>
      <c r="G11" s="140">
        <v>8759.9999999999927</v>
      </c>
      <c r="H11" s="140">
        <v>8759.9999999999909</v>
      </c>
      <c r="I11" s="140">
        <v>8759.9999999999927</v>
      </c>
      <c r="J11" s="140">
        <v>8759.9999999999945</v>
      </c>
      <c r="K11" s="140">
        <v>8759.9999999999964</v>
      </c>
      <c r="L11" s="140">
        <v>8759.9999999999964</v>
      </c>
      <c r="M11" s="140">
        <v>8759.9999999999964</v>
      </c>
      <c r="N11" s="140">
        <v>8759.9999999999927</v>
      </c>
      <c r="O11" s="140">
        <v>8759.9999999999964</v>
      </c>
      <c r="P11" s="140">
        <v>8759.9999999999927</v>
      </c>
      <c r="Q11" s="140">
        <v>8759.9999999999964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52.675911579830796</v>
      </c>
      <c r="C13" s="137">
        <f t="shared" ref="C13:Q13" si="1">IF(C5=0,0,1000000*C5/C7)</f>
        <v>51.533082434382663</v>
      </c>
      <c r="D13" s="137">
        <f t="shared" si="1"/>
        <v>50.003397867055725</v>
      </c>
      <c r="E13" s="137">
        <f t="shared" si="1"/>
        <v>48.261720161387686</v>
      </c>
      <c r="F13" s="137">
        <f t="shared" si="1"/>
        <v>46.661829374501643</v>
      </c>
      <c r="G13" s="137">
        <f t="shared" si="1"/>
        <v>45.272167775397904</v>
      </c>
      <c r="H13" s="137">
        <f t="shared" si="1"/>
        <v>43.801799229682132</v>
      </c>
      <c r="I13" s="137">
        <f t="shared" si="1"/>
        <v>42.527035382234843</v>
      </c>
      <c r="J13" s="137">
        <f t="shared" si="1"/>
        <v>41.275078079779036</v>
      </c>
      <c r="K13" s="137">
        <f t="shared" si="1"/>
        <v>40.170017102533343</v>
      </c>
      <c r="L13" s="137">
        <f t="shared" si="1"/>
        <v>39.080545058527512</v>
      </c>
      <c r="M13" s="137">
        <f t="shared" si="1"/>
        <v>38.023391656526258</v>
      </c>
      <c r="N13" s="137">
        <f t="shared" si="1"/>
        <v>36.895055214156493</v>
      </c>
      <c r="O13" s="137">
        <f t="shared" si="1"/>
        <v>35.711705372809959</v>
      </c>
      <c r="P13" s="137">
        <f t="shared" si="1"/>
        <v>34.957535764942165</v>
      </c>
      <c r="Q13" s="137">
        <f t="shared" si="1"/>
        <v>34.02540358189183</v>
      </c>
    </row>
    <row r="14" spans="1:17" ht="12.95" customHeight="1" x14ac:dyDescent="0.25">
      <c r="A14" s="131" t="s">
        <v>132</v>
      </c>
      <c r="B14" s="130"/>
      <c r="C14" s="130">
        <v>41.341192243900295</v>
      </c>
      <c r="D14" s="130">
        <v>39.579589867356674</v>
      </c>
      <c r="E14" s="130">
        <v>38.674017318567984</v>
      </c>
      <c r="F14" s="130">
        <v>37.681091579070625</v>
      </c>
      <c r="G14" s="130">
        <v>36.994608437786162</v>
      </c>
      <c r="H14" s="130">
        <v>36.502714109046629</v>
      </c>
      <c r="I14" s="130">
        <v>36.010971748601079</v>
      </c>
      <c r="J14" s="130">
        <v>35.244333764929493</v>
      </c>
      <c r="K14" s="130">
        <v>34.785691143184515</v>
      </c>
      <c r="L14" s="130">
        <v>34.156415751858034</v>
      </c>
      <c r="M14" s="130">
        <v>33.460567783996062</v>
      </c>
      <c r="N14" s="130">
        <v>32.27558945284499</v>
      </c>
      <c r="O14" s="130">
        <v>30.915211451281433</v>
      </c>
      <c r="P14" s="130">
        <v>29.284522165259929</v>
      </c>
      <c r="Q14" s="130">
        <v>27.503457943428714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0.81773252184664991</v>
      </c>
      <c r="C16" s="134">
        <f>C7/RES_summary!C$6</f>
        <v>0.84413862598331812</v>
      </c>
      <c r="D16" s="134">
        <f>D7/RES_summary!D$6</f>
        <v>0.88954046149977961</v>
      </c>
      <c r="E16" s="134">
        <f>E7/RES_summary!E$6</f>
        <v>0.94985311800372529</v>
      </c>
      <c r="F16" s="134">
        <f>F7/RES_summary!F$6</f>
        <v>1.0065189932818968</v>
      </c>
      <c r="G16" s="134">
        <f>G7/RES_summary!G$6</f>
        <v>1.0578187155395791</v>
      </c>
      <c r="H16" s="134">
        <f>H7/RES_summary!H$6</f>
        <v>1.1178975343646032</v>
      </c>
      <c r="I16" s="134">
        <f>I7/RES_summary!I$6</f>
        <v>1.1657712949778369</v>
      </c>
      <c r="J16" s="134">
        <f>J7/RES_summary!J$6</f>
        <v>1.2074974023913967</v>
      </c>
      <c r="K16" s="134">
        <f>K7/RES_summary!K$6</f>
        <v>1.2427094798150584</v>
      </c>
      <c r="L16" s="134">
        <f>L7/RES_summary!L$6</f>
        <v>1.2811168018504999</v>
      </c>
      <c r="M16" s="134">
        <f>M7/RES_summary!M$6</f>
        <v>1.3139922781884346</v>
      </c>
      <c r="N16" s="134">
        <f>N7/RES_summary!N$6</f>
        <v>1.3517846888902347</v>
      </c>
      <c r="O16" s="134">
        <f>O7/RES_summary!O$6</f>
        <v>1.3971628626547068</v>
      </c>
      <c r="P16" s="134">
        <f>P7/RES_summary!P$6</f>
        <v>1.4342058726350124</v>
      </c>
      <c r="Q16" s="134">
        <f>Q7/RES_summary!Q$6</f>
        <v>1.4724533224515541</v>
      </c>
    </row>
    <row r="17" spans="1:17" ht="12.95" customHeight="1" x14ac:dyDescent="0.25">
      <c r="A17" s="133" t="s">
        <v>49</v>
      </c>
      <c r="B17" s="132">
        <f>1000000*B5/RES_summary!B$6</f>
        <v>43.074806016746187</v>
      </c>
      <c r="C17" s="132">
        <f>1000000*C5/RES_summary!C$6</f>
        <v>43.501065398844851</v>
      </c>
      <c r="D17" s="132">
        <f>1000000*D5/RES_summary!D$6</f>
        <v>44.480045615217847</v>
      </c>
      <c r="E17" s="132">
        <f>1000000*E5/RES_summary!E$6</f>
        <v>45.841545375517349</v>
      </c>
      <c r="F17" s="132">
        <f>1000000*F5/RES_summary!F$6</f>
        <v>46.966017526715035</v>
      </c>
      <c r="G17" s="132">
        <f>1000000*G5/RES_summary!G$6</f>
        <v>47.889746365863736</v>
      </c>
      <c r="H17" s="132">
        <f>1000000*H5/RES_summary!H$6</f>
        <v>48.965923359595024</v>
      </c>
      <c r="I17" s="132">
        <f>1000000*I5/RES_summary!I$6</f>
        <v>49.576797109116207</v>
      </c>
      <c r="J17" s="132">
        <f>1000000*J5/RES_summary!J$6</f>
        <v>49.839549564835266</v>
      </c>
      <c r="K17" s="132">
        <f>1000000*K5/RES_summary!K$6</f>
        <v>49.919661057651204</v>
      </c>
      <c r="L17" s="132">
        <f>1000000*L5/RES_summary!L$6</f>
        <v>50.06674289995513</v>
      </c>
      <c r="M17" s="132">
        <f>1000000*M5/RES_summary!M$6</f>
        <v>49.96244302721005</v>
      </c>
      <c r="N17" s="132">
        <f>1000000*N5/RES_summary!N$6</f>
        <v>49.874170734256566</v>
      </c>
      <c r="O17" s="132">
        <f>1000000*O5/RES_summary!O$6</f>
        <v>49.895068508956633</v>
      </c>
      <c r="P17" s="132">
        <f>1000000*P5/RES_summary!P$6</f>
        <v>50.136303086928535</v>
      </c>
      <c r="Q17" s="132">
        <f>1000000*Q5/RES_summary!Q$6</f>
        <v>50.10081855191163</v>
      </c>
    </row>
    <row r="18" spans="1:17" ht="12.95" customHeight="1" x14ac:dyDescent="0.25">
      <c r="A18" s="131" t="s">
        <v>48</v>
      </c>
      <c r="B18" s="130">
        <f>B3*1000000/0.086/RES_summary!B$6</f>
        <v>377.33530070669633</v>
      </c>
      <c r="C18" s="130">
        <f>C3*1000000/0.086/RES_summary!C$6</f>
        <v>381.06933289388076</v>
      </c>
      <c r="D18" s="130">
        <f>D3*1000000/0.086/RES_summary!D$6</f>
        <v>389.64519958930822</v>
      </c>
      <c r="E18" s="130">
        <f>E3*1000000/0.086/RES_summary!E$6</f>
        <v>401.57193748953159</v>
      </c>
      <c r="F18" s="130">
        <f>F3*1000000/0.086/RES_summary!F$6</f>
        <v>411.42231353402349</v>
      </c>
      <c r="G18" s="130">
        <f>G3*1000000/0.086/RES_summary!G$6</f>
        <v>419.51417816496598</v>
      </c>
      <c r="H18" s="130">
        <f>H3*1000000/0.086/RES_summary!H$6</f>
        <v>428.94148863005199</v>
      </c>
      <c r="I18" s="130">
        <f>I3*1000000/0.086/RES_summary!I$6</f>
        <v>434.29274267585754</v>
      </c>
      <c r="J18" s="130">
        <f>J3*1000000/0.086/RES_summary!J$6</f>
        <v>436.59445418795656</v>
      </c>
      <c r="K18" s="130">
        <f>K3*1000000/0.086/RES_summary!K$6</f>
        <v>437.29623086502426</v>
      </c>
      <c r="L18" s="130">
        <f>L3*1000000/0.086/RES_summary!L$6</f>
        <v>438.58466780360669</v>
      </c>
      <c r="M18" s="130">
        <f>M3*1000000/0.086/RES_summary!M$6</f>
        <v>437.67100091835988</v>
      </c>
      <c r="N18" s="130">
        <f>N3*1000000/0.086/RES_summary!N$6</f>
        <v>436.89773563208712</v>
      </c>
      <c r="O18" s="130">
        <f>O3*1000000/0.086/RES_summary!O$6</f>
        <v>437.08080013846001</v>
      </c>
      <c r="P18" s="130">
        <f>P3*1000000/0.086/RES_summary!P$6</f>
        <v>439.19401504149357</v>
      </c>
      <c r="Q18" s="130">
        <f>Q3*1000000/0.086/RES_summary!Q$6</f>
        <v>438.8831705147457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232.94401070179848</v>
      </c>
      <c r="C3" s="144">
        <v>238.19795462856234</v>
      </c>
      <c r="D3" s="144">
        <v>250.79499472630408</v>
      </c>
      <c r="E3" s="144">
        <v>267.95398379324195</v>
      </c>
      <c r="F3" s="144">
        <v>280.31932039549758</v>
      </c>
      <c r="G3" s="144">
        <v>288.84699609640842</v>
      </c>
      <c r="H3" s="144">
        <v>297.85207414638103</v>
      </c>
      <c r="I3" s="144">
        <v>305.88655212641254</v>
      </c>
      <c r="J3" s="144">
        <v>313.58136245111695</v>
      </c>
      <c r="K3" s="144">
        <v>315.11838989492765</v>
      </c>
      <c r="L3" s="144">
        <v>315.00477638749373</v>
      </c>
      <c r="M3" s="144">
        <v>315.29191832523247</v>
      </c>
      <c r="N3" s="144">
        <v>315.36202639181028</v>
      </c>
      <c r="O3" s="144">
        <v>312.86406939843238</v>
      </c>
      <c r="P3" s="144">
        <v>313.81960737882679</v>
      </c>
      <c r="Q3" s="144">
        <v>313.68691279466816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3551.2325897252158</v>
      </c>
      <c r="C5" s="144">
        <v>3672.9864234421539</v>
      </c>
      <c r="D5" s="144">
        <v>3841.0293189959834</v>
      </c>
      <c r="E5" s="144">
        <v>4053.5332688887097</v>
      </c>
      <c r="F5" s="144">
        <v>4190.1460210681171</v>
      </c>
      <c r="G5" s="144">
        <v>4265.5089413138403</v>
      </c>
      <c r="H5" s="144">
        <v>4353.5970113309904</v>
      </c>
      <c r="I5" s="144">
        <v>4426.6700420859515</v>
      </c>
      <c r="J5" s="144">
        <v>4507.0300248171816</v>
      </c>
      <c r="K5" s="144">
        <v>4506.4005233878597</v>
      </c>
      <c r="L5" s="144">
        <v>4475.0676178844906</v>
      </c>
      <c r="M5" s="144">
        <v>4452.6241376902399</v>
      </c>
      <c r="N5" s="144">
        <v>4438.6269183362774</v>
      </c>
      <c r="O5" s="144">
        <v>4396.5421299824584</v>
      </c>
      <c r="P5" s="144">
        <v>4382.2790459112857</v>
      </c>
      <c r="Q5" s="144">
        <v>4352.5080786245271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9103048.2352232486</v>
      </c>
      <c r="C7" s="62">
        <v>9667935.3009215761</v>
      </c>
      <c r="D7" s="62">
        <v>10451821.822710769</v>
      </c>
      <c r="E7" s="62">
        <v>11450741.093632935</v>
      </c>
      <c r="F7" s="62">
        <v>12224150.977281438</v>
      </c>
      <c r="G7" s="62">
        <v>12804854.448802004</v>
      </c>
      <c r="H7" s="62">
        <v>13478017.723016018</v>
      </c>
      <c r="I7" s="62">
        <v>14143697.649767971</v>
      </c>
      <c r="J7" s="62">
        <v>14905981.252363328</v>
      </c>
      <c r="K7" s="62">
        <v>15432414.316195199</v>
      </c>
      <c r="L7" s="62">
        <v>15924314.021309137</v>
      </c>
      <c r="M7" s="62">
        <v>16578008.010112021</v>
      </c>
      <c r="N7" s="62">
        <v>17437630.558863338</v>
      </c>
      <c r="O7" s="62">
        <v>18399208.077556815</v>
      </c>
      <c r="P7" s="62">
        <v>19336426.435364243</v>
      </c>
      <c r="Q7" s="62">
        <v>20759658.618319545</v>
      </c>
    </row>
    <row r="8" spans="1:17" ht="12.95" customHeight="1" x14ac:dyDescent="0.25">
      <c r="A8" s="133" t="s">
        <v>136</v>
      </c>
      <c r="B8" s="143"/>
      <c r="C8" s="143">
        <v>1062680.5103222476</v>
      </c>
      <c r="D8" s="143">
        <v>1309058.6058674254</v>
      </c>
      <c r="E8" s="143">
        <v>1552975.8196246992</v>
      </c>
      <c r="F8" s="143">
        <v>1357939.5425296829</v>
      </c>
      <c r="G8" s="143">
        <v>1197382.2616402009</v>
      </c>
      <c r="H8" s="143">
        <v>1323759.3977902413</v>
      </c>
      <c r="I8" s="143">
        <v>1352058.8371248625</v>
      </c>
      <c r="J8" s="143">
        <v>1486413.3530387792</v>
      </c>
      <c r="K8" s="143">
        <v>1290389.9505496819</v>
      </c>
      <c r="L8" s="143">
        <v>1297874.2206012299</v>
      </c>
      <c r="M8" s="143">
        <v>1503997.1026419776</v>
      </c>
      <c r="N8" s="143">
        <v>1756692.3338515512</v>
      </c>
      <c r="O8" s="143">
        <v>1907986.1419742305</v>
      </c>
      <c r="P8" s="143">
        <v>1999898.8681296764</v>
      </c>
      <c r="Q8" s="143">
        <v>2732290.7888227333</v>
      </c>
    </row>
    <row r="9" spans="1:17" ht="12.95" customHeight="1" x14ac:dyDescent="0.25">
      <c r="A9" s="131" t="s">
        <v>135</v>
      </c>
      <c r="B9" s="142"/>
      <c r="C9" s="142">
        <f>B7+C8-C7</f>
        <v>497793.4446239192</v>
      </c>
      <c r="D9" s="142">
        <f t="shared" ref="D9:Q9" si="0">C7+D8-D7</f>
        <v>525172.08407823183</v>
      </c>
      <c r="E9" s="142">
        <f t="shared" si="0"/>
        <v>554056.54870253429</v>
      </c>
      <c r="F9" s="142">
        <f t="shared" si="0"/>
        <v>584529.65888117999</v>
      </c>
      <c r="G9" s="142">
        <f t="shared" si="0"/>
        <v>616678.79011963494</v>
      </c>
      <c r="H9" s="142">
        <f t="shared" si="0"/>
        <v>650596.12357622758</v>
      </c>
      <c r="I9" s="142">
        <f t="shared" si="0"/>
        <v>686378.91037290916</v>
      </c>
      <c r="J9" s="142">
        <f t="shared" si="0"/>
        <v>724129.7504434213</v>
      </c>
      <c r="K9" s="142">
        <f t="shared" si="0"/>
        <v>763956.88671781123</v>
      </c>
      <c r="L9" s="142">
        <f t="shared" si="0"/>
        <v>805974.51548729092</v>
      </c>
      <c r="M9" s="142">
        <f t="shared" si="0"/>
        <v>850303.1138390936</v>
      </c>
      <c r="N9" s="142">
        <f t="shared" si="0"/>
        <v>897069.78510023281</v>
      </c>
      <c r="O9" s="142">
        <f t="shared" si="0"/>
        <v>946408.62328075245</v>
      </c>
      <c r="P9" s="142">
        <f t="shared" si="0"/>
        <v>1062680.5103222504</v>
      </c>
      <c r="Q9" s="142">
        <f t="shared" si="0"/>
        <v>1309058.6058674306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762.73553443589083</v>
      </c>
      <c r="C11" s="140">
        <v>754.08491596763895</v>
      </c>
      <c r="D11" s="140">
        <v>759.2290052273778</v>
      </c>
      <c r="E11" s="140">
        <v>768.64892697674327</v>
      </c>
      <c r="F11" s="140">
        <v>777.90295730841956</v>
      </c>
      <c r="G11" s="140">
        <v>787.40568765201158</v>
      </c>
      <c r="H11" s="140">
        <v>795.52521788083345</v>
      </c>
      <c r="I11" s="140">
        <v>803.49796568232114</v>
      </c>
      <c r="J11" s="140">
        <v>809.02387872825295</v>
      </c>
      <c r="K11" s="140">
        <v>813.10289783229166</v>
      </c>
      <c r="L11" s="140">
        <v>818.50075793836311</v>
      </c>
      <c r="M11" s="140">
        <v>823.37627956776771</v>
      </c>
      <c r="N11" s="140">
        <v>826.15646107423026</v>
      </c>
      <c r="O11" s="140">
        <v>827.45807677387688</v>
      </c>
      <c r="P11" s="140">
        <v>832.68663721540042</v>
      </c>
      <c r="Q11" s="140">
        <v>838.02767873348819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390.11466246922765</v>
      </c>
      <c r="C13" s="137">
        <f t="shared" ref="C13:Q13" si="1">IF(C5=0,0,1000000*C5/C7)</f>
        <v>379.91425357304928</v>
      </c>
      <c r="D13" s="137">
        <f t="shared" si="1"/>
        <v>367.49854562673551</v>
      </c>
      <c r="E13" s="137">
        <f t="shared" si="1"/>
        <v>353.99746057856765</v>
      </c>
      <c r="F13" s="137">
        <f t="shared" si="1"/>
        <v>342.77603645893248</v>
      </c>
      <c r="G13" s="137">
        <f t="shared" si="1"/>
        <v>333.11655031837654</v>
      </c>
      <c r="H13" s="137">
        <f t="shared" si="1"/>
        <v>323.01463767156798</v>
      </c>
      <c r="I13" s="137">
        <f t="shared" si="1"/>
        <v>312.97827143233451</v>
      </c>
      <c r="J13" s="137">
        <f t="shared" si="1"/>
        <v>302.36385974942755</v>
      </c>
      <c r="K13" s="137">
        <f t="shared" si="1"/>
        <v>292.00878301062193</v>
      </c>
      <c r="L13" s="137">
        <f t="shared" si="1"/>
        <v>281.02106074372654</v>
      </c>
      <c r="M13" s="137">
        <f t="shared" si="1"/>
        <v>268.58619774910778</v>
      </c>
      <c r="N13" s="137">
        <f t="shared" si="1"/>
        <v>254.5430070532247</v>
      </c>
      <c r="O13" s="137">
        <f t="shared" si="1"/>
        <v>238.95279141635012</v>
      </c>
      <c r="P13" s="137">
        <f t="shared" si="1"/>
        <v>226.63334719886859</v>
      </c>
      <c r="Q13" s="137">
        <f t="shared" si="1"/>
        <v>209.66183301220656</v>
      </c>
    </row>
    <row r="14" spans="1:17" ht="12.95" customHeight="1" x14ac:dyDescent="0.25">
      <c r="A14" s="131" t="s">
        <v>132</v>
      </c>
      <c r="B14" s="130"/>
      <c r="C14" s="130">
        <v>297.31452894528195</v>
      </c>
      <c r="D14" s="130">
        <v>284.87664662283117</v>
      </c>
      <c r="E14" s="130">
        <v>276.01816329778342</v>
      </c>
      <c r="F14" s="130">
        <v>268.52914385113081</v>
      </c>
      <c r="G14" s="130">
        <v>263.85755696129809</v>
      </c>
      <c r="H14" s="130">
        <v>258.27590553132615</v>
      </c>
      <c r="I14" s="130">
        <v>252.0892570221815</v>
      </c>
      <c r="J14" s="130">
        <v>244.11353353869308</v>
      </c>
      <c r="K14" s="130">
        <v>230.47395978785482</v>
      </c>
      <c r="L14" s="130">
        <v>218.11787773519325</v>
      </c>
      <c r="M14" s="130">
        <v>205.63352915663134</v>
      </c>
      <c r="N14" s="130">
        <v>191.24740889325849</v>
      </c>
      <c r="O14" s="130">
        <v>171.44940682684233</v>
      </c>
      <c r="P14" s="130">
        <v>150.85126357252435</v>
      </c>
      <c r="Q14" s="130">
        <v>125.59031417492849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0.62904115061494437</v>
      </c>
      <c r="C16" s="134">
        <f>C7/RES_summary!C$6</f>
        <v>0.66114708425356872</v>
      </c>
      <c r="D16" s="134">
        <f>D7/RES_summary!D$6</f>
        <v>0.70432866419290052</v>
      </c>
      <c r="E16" s="134">
        <f>E7/RES_summary!E$6</f>
        <v>0.7527397027358993</v>
      </c>
      <c r="F16" s="134">
        <f>F7/RES_summary!F$6</f>
        <v>0.78549543640636665</v>
      </c>
      <c r="G16" s="134">
        <f>G7/RES_summary!G$6</f>
        <v>0.81123987997960778</v>
      </c>
      <c r="H16" s="134">
        <f>H7/RES_summary!H$6</f>
        <v>0.83116027509383339</v>
      </c>
      <c r="I16" s="134">
        <f>I7/RES_summary!I$6</f>
        <v>0.85143894691461885</v>
      </c>
      <c r="J16" s="134">
        <f>J7/RES_summary!J$6</f>
        <v>0.87016134154011793</v>
      </c>
      <c r="K16" s="134">
        <f>K7/RES_summary!K$6</f>
        <v>0.8831057521759571</v>
      </c>
      <c r="L16" s="134">
        <f>L7/RES_summary!L$6</f>
        <v>0.89647151745411713</v>
      </c>
      <c r="M16" s="134">
        <f>M7/RES_summary!M$6</f>
        <v>0.92042466824153457</v>
      </c>
      <c r="N16" s="134">
        <f>N7/RES_summary!N$6</f>
        <v>0.95385454776738376</v>
      </c>
      <c r="O16" s="134">
        <f>O7/RES_summary!O$6</f>
        <v>0.99737424927725549</v>
      </c>
      <c r="P16" s="134">
        <f>P7/RES_summary!P$6</f>
        <v>1.0443088843399</v>
      </c>
      <c r="Q16" s="134">
        <f>Q7/RES_summary!Q$6</f>
        <v>1.1173225528764126</v>
      </c>
    </row>
    <row r="17" spans="1:17" ht="12.95" customHeight="1" x14ac:dyDescent="0.25">
      <c r="A17" s="133" t="s">
        <v>49</v>
      </c>
      <c r="B17" s="132">
        <f>1000000*B5/RES_summary!B$6</f>
        <v>245.39817615140359</v>
      </c>
      <c r="C17" s="132">
        <f>1000000*C5/RES_summary!C$6</f>
        <v>251.17920101619245</v>
      </c>
      <c r="D17" s="132">
        <f>1000000*D5/RES_summary!D$6</f>
        <v>258.83975973411231</v>
      </c>
      <c r="E17" s="132">
        <f>1000000*E5/RES_summary!E$6</f>
        <v>266.46794324517424</v>
      </c>
      <c r="F17" s="132">
        <f>1000000*F5/RES_summary!F$6</f>
        <v>269.24901234795379</v>
      </c>
      <c r="G17" s="132">
        <f>1000000*G5/RES_summary!G$6</f>
        <v>270.23743029950077</v>
      </c>
      <c r="H17" s="132">
        <f>1000000*H5/RES_summary!H$6</f>
        <v>268.47693510643535</v>
      </c>
      <c r="I17" s="132">
        <f>1000000*I5/RES_summary!I$6</f>
        <v>266.48188983550466</v>
      </c>
      <c r="J17" s="132">
        <f>1000000*J5/RES_summary!J$6</f>
        <v>263.10534183280993</v>
      </c>
      <c r="K17" s="132">
        <f>1000000*K5/RES_summary!K$6</f>
        <v>257.87463596258112</v>
      </c>
      <c r="L17" s="132">
        <f>1000000*L5/RES_summary!L$6</f>
        <v>251.92737676149414</v>
      </c>
      <c r="M17" s="132">
        <f>1000000*M5/RES_summary!M$6</f>
        <v>247.2133619574777</v>
      </c>
      <c r="N17" s="132">
        <f>1000000*N5/RES_summary!N$6</f>
        <v>242.7970048801036</v>
      </c>
      <c r="O17" s="132">
        <f>1000000*O5/RES_summary!O$6</f>
        <v>238.32536095158684</v>
      </c>
      <c r="P17" s="132">
        <f>1000000*P5/RES_summary!P$6</f>
        <v>236.67521796746769</v>
      </c>
      <c r="Q17" s="132">
        <f>1000000*Q5/RES_summary!Q$6</f>
        <v>234.25989450194675</v>
      </c>
    </row>
    <row r="18" spans="1:17" ht="12.95" customHeight="1" x14ac:dyDescent="0.25">
      <c r="A18" s="131" t="s">
        <v>48</v>
      </c>
      <c r="B18" s="130">
        <f>B3*1000000/0.086/RES_summary!B$6</f>
        <v>187.17390903643368</v>
      </c>
      <c r="C18" s="130">
        <f>C3*1000000/0.086/RES_summary!C$6</f>
        <v>189.41044669111417</v>
      </c>
      <c r="D18" s="130">
        <f>D3*1000000/0.086/RES_summary!D$6</f>
        <v>196.51865329622356</v>
      </c>
      <c r="E18" s="130">
        <f>E3*1000000/0.086/RES_summary!E$6</f>
        <v>204.82029864910288</v>
      </c>
      <c r="F18" s="130">
        <f>F3*1000000/0.086/RES_summary!F$6</f>
        <v>209.44960295784441</v>
      </c>
      <c r="G18" s="130">
        <f>G3*1000000/0.086/RES_summary!G$6</f>
        <v>212.78648963429097</v>
      </c>
      <c r="H18" s="130">
        <f>H3*1000000/0.086/RES_summary!H$6</f>
        <v>213.58017229652532</v>
      </c>
      <c r="I18" s="130">
        <f>I3*1000000/0.086/RES_summary!I$6</f>
        <v>214.11765637400836</v>
      </c>
      <c r="J18" s="130">
        <f>J3*1000000/0.086/RES_summary!J$6</f>
        <v>212.85850416370275</v>
      </c>
      <c r="K18" s="130">
        <f>K3*1000000/0.086/RES_summary!K$6</f>
        <v>209.67861377862198</v>
      </c>
      <c r="L18" s="130">
        <f>L3*1000000/0.086/RES_summary!L$6</f>
        <v>206.2027488247065</v>
      </c>
      <c r="M18" s="130">
        <f>M3*1000000/0.086/RES_summary!M$6</f>
        <v>203.54961822798788</v>
      </c>
      <c r="N18" s="130">
        <f>N3*1000000/0.086/RES_summary!N$6</f>
        <v>200.58831431116903</v>
      </c>
      <c r="O18" s="130">
        <f>O3*1000000/0.086/RES_summary!O$6</f>
        <v>197.20424481944008</v>
      </c>
      <c r="P18" s="130">
        <f>P3*1000000/0.086/RES_summary!P$6</f>
        <v>197.07629136155256</v>
      </c>
      <c r="Q18" s="130">
        <f>Q3*1000000/0.086/RES_summary!Q$6</f>
        <v>196.31627560981826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41.407063838420292</v>
      </c>
      <c r="C3" s="144">
        <v>47.087875065347376</v>
      </c>
      <c r="D3" s="144">
        <v>54.982717997879398</v>
      </c>
      <c r="E3" s="144">
        <v>64.189886965309043</v>
      </c>
      <c r="F3" s="144">
        <v>76.406468217839887</v>
      </c>
      <c r="G3" s="144">
        <v>94.476417984396775</v>
      </c>
      <c r="H3" s="144">
        <v>109.29284678925286</v>
      </c>
      <c r="I3" s="144">
        <v>126.41775357737694</v>
      </c>
      <c r="J3" s="144">
        <v>144.52332861252469</v>
      </c>
      <c r="K3" s="144">
        <v>171.87554607688074</v>
      </c>
      <c r="L3" s="144">
        <v>202.23687478115178</v>
      </c>
      <c r="M3" s="144">
        <v>205.54804599941951</v>
      </c>
      <c r="N3" s="144">
        <v>216.35318842362119</v>
      </c>
      <c r="O3" s="144">
        <v>224.50746108117983</v>
      </c>
      <c r="P3" s="144">
        <v>228.54751342297149</v>
      </c>
      <c r="Q3" s="144">
        <v>232.37304750056163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2479.6826913508062</v>
      </c>
      <c r="C5" s="144">
        <v>2790.4230585646233</v>
      </c>
      <c r="D5" s="144">
        <v>3228.753225547518</v>
      </c>
      <c r="E5" s="144">
        <v>3738.1621045562752</v>
      </c>
      <c r="F5" s="144">
        <v>4412.9954736899772</v>
      </c>
      <c r="G5" s="144">
        <v>5409.4338161382357</v>
      </c>
      <c r="H5" s="144">
        <v>6213.9272372437663</v>
      </c>
      <c r="I5" s="144">
        <v>7137.8613957573752</v>
      </c>
      <c r="J5" s="144">
        <v>8049.7418383533759</v>
      </c>
      <c r="K5" s="144">
        <v>9505.7648487442675</v>
      </c>
      <c r="L5" s="144">
        <v>11300.954764042279</v>
      </c>
      <c r="M5" s="144">
        <v>11997.853709219633</v>
      </c>
      <c r="N5" s="144">
        <v>12394.799975106567</v>
      </c>
      <c r="O5" s="144">
        <v>12624.703002995979</v>
      </c>
      <c r="P5" s="144">
        <v>12668.673217006404</v>
      </c>
      <c r="Q5" s="144">
        <v>12626.141837917381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1093976.1989778632</v>
      </c>
      <c r="C7" s="62">
        <v>1249569.6495464563</v>
      </c>
      <c r="D7" s="62">
        <v>1477782.7619319898</v>
      </c>
      <c r="E7" s="62">
        <v>1753621.1499222948</v>
      </c>
      <c r="F7" s="62">
        <v>2127490.8068228941</v>
      </c>
      <c r="G7" s="62">
        <v>2694776.3625170002</v>
      </c>
      <c r="H7" s="62">
        <v>3177126.664407603</v>
      </c>
      <c r="I7" s="62">
        <v>3749049.4235787662</v>
      </c>
      <c r="J7" s="62">
        <v>4337229.4398468593</v>
      </c>
      <c r="K7" s="62">
        <v>5285877.6683154907</v>
      </c>
      <c r="L7" s="62">
        <v>6492779.6780694975</v>
      </c>
      <c r="M7" s="62">
        <v>7019904.334500757</v>
      </c>
      <c r="N7" s="62">
        <v>7388422.5056132302</v>
      </c>
      <c r="O7" s="62">
        <v>7687033.4658786086</v>
      </c>
      <c r="P7" s="62">
        <v>7869471.257989944</v>
      </c>
      <c r="Q7" s="62">
        <v>8086142.3746383525</v>
      </c>
    </row>
    <row r="8" spans="1:17" ht="12.95" customHeight="1" x14ac:dyDescent="0.25">
      <c r="A8" s="133" t="s">
        <v>136</v>
      </c>
      <c r="B8" s="143"/>
      <c r="C8" s="143">
        <v>189685.75668098842</v>
      </c>
      <c r="D8" s="143">
        <v>267078.34135366487</v>
      </c>
      <c r="E8" s="143">
        <v>320144.74901397433</v>
      </c>
      <c r="F8" s="143">
        <v>424378.90846758243</v>
      </c>
      <c r="G8" s="143">
        <v>624866.10248046648</v>
      </c>
      <c r="H8" s="143">
        <v>547992.12522705423</v>
      </c>
      <c r="I8" s="143">
        <v>646754.43777471757</v>
      </c>
      <c r="J8" s="143">
        <v>673488.12987614539</v>
      </c>
      <c r="K8" s="143">
        <v>1045899.4779818102</v>
      </c>
      <c r="L8" s="143">
        <v>1317768.4341990293</v>
      </c>
      <c r="M8" s="143">
        <v>653512.38029858842</v>
      </c>
      <c r="N8" s="143">
        <v>512600.17632122716</v>
      </c>
      <c r="O8" s="143">
        <v>462864.44620335771</v>
      </c>
      <c r="P8" s="143">
        <v>372123.54879232618</v>
      </c>
      <c r="Q8" s="143">
        <v>483749.45800207317</v>
      </c>
    </row>
    <row r="9" spans="1:17" ht="12.95" customHeight="1" x14ac:dyDescent="0.25">
      <c r="A9" s="131" t="s">
        <v>135</v>
      </c>
      <c r="B9" s="142"/>
      <c r="C9" s="142">
        <f>B7+C8-C7</f>
        <v>34092.306112395367</v>
      </c>
      <c r="D9" s="142">
        <f t="shared" ref="D9:Q9" si="0">C7+D8-D7</f>
        <v>38865.228968131356</v>
      </c>
      <c r="E9" s="142">
        <f t="shared" si="0"/>
        <v>44306.361023669364</v>
      </c>
      <c r="F9" s="142">
        <f t="shared" si="0"/>
        <v>50509.251566982828</v>
      </c>
      <c r="G9" s="142">
        <f t="shared" si="0"/>
        <v>57580.546786360443</v>
      </c>
      <c r="H9" s="142">
        <f t="shared" si="0"/>
        <v>65641.823336451314</v>
      </c>
      <c r="I9" s="142">
        <f t="shared" si="0"/>
        <v>74831.678603554145</v>
      </c>
      <c r="J9" s="142">
        <f t="shared" si="0"/>
        <v>85308.113608052023</v>
      </c>
      <c r="K9" s="142">
        <f t="shared" si="0"/>
        <v>97251.249513179064</v>
      </c>
      <c r="L9" s="142">
        <f t="shared" si="0"/>
        <v>110866.42444502283</v>
      </c>
      <c r="M9" s="142">
        <f t="shared" si="0"/>
        <v>126387.72386732884</v>
      </c>
      <c r="N9" s="142">
        <f t="shared" si="0"/>
        <v>144082.00520875398</v>
      </c>
      <c r="O9" s="142">
        <f t="shared" si="0"/>
        <v>164253.48593797907</v>
      </c>
      <c r="P9" s="142">
        <f t="shared" si="0"/>
        <v>189685.75668099057</v>
      </c>
      <c r="Q9" s="142">
        <f t="shared" si="0"/>
        <v>267078.34135366417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194.16899112643102</v>
      </c>
      <c r="C11" s="140">
        <v>196.21878815539148</v>
      </c>
      <c r="D11" s="140">
        <v>198.01263383933113</v>
      </c>
      <c r="E11" s="140">
        <v>199.66871783612388</v>
      </c>
      <c r="F11" s="140">
        <v>201.32522459075128</v>
      </c>
      <c r="G11" s="140">
        <v>203.08280628948063</v>
      </c>
      <c r="H11" s="140">
        <v>204.51592160140592</v>
      </c>
      <c r="I11" s="140">
        <v>205.94037867987134</v>
      </c>
      <c r="J11" s="140">
        <v>208.76493368632381</v>
      </c>
      <c r="K11" s="140">
        <v>210.24640238424286</v>
      </c>
      <c r="L11" s="140">
        <v>208.08786658495978</v>
      </c>
      <c r="M11" s="140">
        <v>199.21009340996895</v>
      </c>
      <c r="N11" s="140">
        <v>202.96695018591819</v>
      </c>
      <c r="O11" s="140">
        <v>206.7812504117889</v>
      </c>
      <c r="P11" s="140">
        <v>209.77170855437674</v>
      </c>
      <c r="Q11" s="140">
        <v>214.00141190594863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2266.6696895852515</v>
      </c>
      <c r="C13" s="137">
        <f t="shared" ref="C13:Q13" si="1">IF(C5=0,0,1000000*C5/C7)</f>
        <v>2233.1072618300509</v>
      </c>
      <c r="D13" s="137">
        <f t="shared" si="1"/>
        <v>2184.863234787219</v>
      </c>
      <c r="E13" s="137">
        <f t="shared" si="1"/>
        <v>2131.6816946020058</v>
      </c>
      <c r="F13" s="137">
        <f t="shared" si="1"/>
        <v>2074.2724055668946</v>
      </c>
      <c r="G13" s="137">
        <f t="shared" si="1"/>
        <v>2007.377640453127</v>
      </c>
      <c r="H13" s="137">
        <f t="shared" si="1"/>
        <v>1955.8323899567897</v>
      </c>
      <c r="I13" s="137">
        <f t="shared" si="1"/>
        <v>1903.9123226451677</v>
      </c>
      <c r="J13" s="137">
        <f t="shared" si="1"/>
        <v>1855.9640318769023</v>
      </c>
      <c r="K13" s="137">
        <f t="shared" si="1"/>
        <v>1798.3323575048939</v>
      </c>
      <c r="L13" s="137">
        <f t="shared" si="1"/>
        <v>1740.5418517762487</v>
      </c>
      <c r="M13" s="137">
        <f t="shared" si="1"/>
        <v>1709.1192611064121</v>
      </c>
      <c r="N13" s="137">
        <f t="shared" si="1"/>
        <v>1677.5976151458347</v>
      </c>
      <c r="O13" s="137">
        <f t="shared" si="1"/>
        <v>1642.3374581410135</v>
      </c>
      <c r="P13" s="137">
        <f t="shared" si="1"/>
        <v>1609.8506242263468</v>
      </c>
      <c r="Q13" s="137">
        <f t="shared" si="1"/>
        <v>1561.454307002859</v>
      </c>
    </row>
    <row r="14" spans="1:17" ht="12.95" customHeight="1" x14ac:dyDescent="0.25">
      <c r="A14" s="131" t="s">
        <v>132</v>
      </c>
      <c r="B14" s="130"/>
      <c r="C14" s="130">
        <v>2045.5745909241268</v>
      </c>
      <c r="D14" s="130">
        <v>1971.0501450458548</v>
      </c>
      <c r="E14" s="130">
        <v>1904.8782354706391</v>
      </c>
      <c r="F14" s="130">
        <v>1859.9443632918333</v>
      </c>
      <c r="G14" s="130">
        <v>1803.5134536584605</v>
      </c>
      <c r="H14" s="130">
        <v>1739.5902396159292</v>
      </c>
      <c r="I14" s="130">
        <v>1690.8316238040045</v>
      </c>
      <c r="J14" s="130">
        <v>1641.0768192608268</v>
      </c>
      <c r="K14" s="130">
        <v>1602.8877585555756</v>
      </c>
      <c r="L14" s="130">
        <v>1552.9947645347388</v>
      </c>
      <c r="M14" s="130">
        <v>1504.7582840799432</v>
      </c>
      <c r="N14" s="130">
        <v>1411.4949883569041</v>
      </c>
      <c r="O14" s="130">
        <v>1301.0535391373865</v>
      </c>
      <c r="P14" s="130">
        <v>1160.8686941184831</v>
      </c>
      <c r="Q14" s="130">
        <v>1000.2976052381274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7.5596221086432769E-2</v>
      </c>
      <c r="C16" s="134">
        <f>C7/RES_summary!C$6</f>
        <v>8.5452509212659122E-2</v>
      </c>
      <c r="D16" s="134">
        <f>D7/RES_summary!D$6</f>
        <v>9.9585007889935642E-2</v>
      </c>
      <c r="E16" s="134">
        <f>E7/RES_summary!E$6</f>
        <v>0.1152781511965088</v>
      </c>
      <c r="F16" s="134">
        <f>F7/RES_summary!F$6</f>
        <v>0.13670759816871392</v>
      </c>
      <c r="G16" s="134">
        <f>G7/RES_summary!G$6</f>
        <v>0.17072509973783445</v>
      </c>
      <c r="H16" s="134">
        <f>H7/RES_summary!H$6</f>
        <v>0.19592654696450856</v>
      </c>
      <c r="I16" s="134">
        <f>I7/RES_summary!I$6</f>
        <v>0.22568968682635338</v>
      </c>
      <c r="J16" s="134">
        <f>J7/RES_summary!J$6</f>
        <v>0.25319295147684823</v>
      </c>
      <c r="K16" s="134">
        <f>K7/RES_summary!K$6</f>
        <v>0.30247950052048111</v>
      </c>
      <c r="L16" s="134">
        <f>L7/RES_summary!L$6</f>
        <v>0.36551603056215703</v>
      </c>
      <c r="M16" s="134">
        <f>M7/RES_summary!M$6</f>
        <v>0.38975087442526268</v>
      </c>
      <c r="N16" s="134">
        <f>N7/RES_summary!N$6</f>
        <v>0.40415355652915347</v>
      </c>
      <c r="O16" s="134">
        <f>O7/RES_summary!O$6</f>
        <v>0.41669452293176518</v>
      </c>
      <c r="P16" s="134">
        <f>P7/RES_summary!P$6</f>
        <v>0.42500918032849444</v>
      </c>
      <c r="Q16" s="134">
        <f>Q7/RES_summary!Q$6</f>
        <v>0.43521087735904268</v>
      </c>
    </row>
    <row r="17" spans="1:17" ht="12.95" customHeight="1" x14ac:dyDescent="0.25">
      <c r="A17" s="133" t="s">
        <v>49</v>
      </c>
      <c r="B17" s="132">
        <f>1000000*B5/RES_summary!B$6</f>
        <v>171.35166298380258</v>
      </c>
      <c r="C17" s="132">
        <f>1000000*C5/RES_summary!C$6</f>
        <v>190.82461886438841</v>
      </c>
      <c r="D17" s="132">
        <f>1000000*D5/RES_summary!D$6</f>
        <v>217.57962247471548</v>
      </c>
      <c r="E17" s="132">
        <f>1000000*E5/RES_summary!E$6</f>
        <v>245.73632469316013</v>
      </c>
      <c r="F17" s="132">
        <f>1000000*F5/RES_summary!F$6</f>
        <v>283.56879851269059</v>
      </c>
      <c r="G17" s="132">
        <f>1000000*G5/RES_summary!G$6</f>
        <v>342.70974787785889</v>
      </c>
      <c r="H17" s="132">
        <f>1000000*H5/RES_summary!H$6</f>
        <v>383.199486605576</v>
      </c>
      <c r="I17" s="132">
        <f>1000000*I5/RES_summary!I$6</f>
        <v>429.69337584262297</v>
      </c>
      <c r="J17" s="132">
        <f>1000000*J5/RES_summary!J$6</f>
        <v>469.9170110657841</v>
      </c>
      <c r="K17" s="132">
        <f>1000000*K5/RES_summary!K$6</f>
        <v>543.9586732678996</v>
      </c>
      <c r="L17" s="132">
        <f>1000000*L5/RES_summary!L$6</f>
        <v>636.19594868856063</v>
      </c>
      <c r="M17" s="132">
        <f>1000000*M5/RES_summary!M$6</f>
        <v>666.13072651328298</v>
      </c>
      <c r="N17" s="132">
        <f>1000000*N5/RES_summary!N$6</f>
        <v>678.00704258601513</v>
      </c>
      <c r="O17" s="132">
        <f>1000000*O5/RES_summary!O$6</f>
        <v>684.35302361303741</v>
      </c>
      <c r="P17" s="132">
        <f>1000000*P5/RES_summary!P$6</f>
        <v>684.20129425375467</v>
      </c>
      <c r="Q17" s="132">
        <f>1000000*Q5/RES_summary!Q$6</f>
        <v>679.56189890677024</v>
      </c>
    </row>
    <row r="18" spans="1:17" ht="12.95" customHeight="1" x14ac:dyDescent="0.25">
      <c r="A18" s="131" t="s">
        <v>48</v>
      </c>
      <c r="B18" s="130">
        <f>B3*1000000/0.086/RES_summary!B$6</f>
        <v>33.271179529401159</v>
      </c>
      <c r="C18" s="130">
        <f>C3*1000000/0.086/RES_summary!C$6</f>
        <v>37.443375463784747</v>
      </c>
      <c r="D18" s="130">
        <f>D3*1000000/0.086/RES_summary!D$6</f>
        <v>43.08351411598575</v>
      </c>
      <c r="E18" s="130">
        <f>E3*1000000/0.086/RES_summary!E$6</f>
        <v>49.065856877244705</v>
      </c>
      <c r="F18" s="130">
        <f>F3*1000000/0.086/RES_summary!F$6</f>
        <v>57.089552047496916</v>
      </c>
      <c r="G18" s="130">
        <f>G3*1000000/0.086/RES_summary!G$6</f>
        <v>69.598457341795964</v>
      </c>
      <c r="H18" s="130">
        <f>H3*1000000/0.086/RES_summary!H$6</f>
        <v>78.370396160324972</v>
      </c>
      <c r="I18" s="130">
        <f>I3*1000000/0.086/RES_summary!I$6</f>
        <v>88.491216537262048</v>
      </c>
      <c r="J18" s="130">
        <f>J3*1000000/0.086/RES_summary!J$6</f>
        <v>98.102193653223907</v>
      </c>
      <c r="K18" s="130">
        <f>K3*1000000/0.086/RES_summary!K$6</f>
        <v>114.36535410028169</v>
      </c>
      <c r="L18" s="130">
        <f>L3*1000000/0.086/RES_summary!L$6</f>
        <v>132.38465769259713</v>
      </c>
      <c r="M18" s="130">
        <f>M3*1000000/0.086/RES_summary!M$6</f>
        <v>132.69996425196157</v>
      </c>
      <c r="N18" s="130">
        <f>N3*1000000/0.086/RES_summary!N$6</f>
        <v>137.61302163825744</v>
      </c>
      <c r="O18" s="130">
        <f>O3*1000000/0.086/RES_summary!O$6</f>
        <v>141.51137394579237</v>
      </c>
      <c r="P18" s="130">
        <f>P3*1000000/0.086/RES_summary!P$6</f>
        <v>143.52607449072599</v>
      </c>
      <c r="Q18" s="130">
        <f>Q3*1000000/0.086/RES_summary!Q$6</f>
        <v>145.42720584353637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64.632189600915382</v>
      </c>
      <c r="C3" s="144">
        <v>71.84355376757189</v>
      </c>
      <c r="D3" s="144">
        <v>81.894531445975957</v>
      </c>
      <c r="E3" s="144">
        <v>94.699485470520514</v>
      </c>
      <c r="F3" s="144">
        <v>105.79665261441143</v>
      </c>
      <c r="G3" s="144">
        <v>118.37564586355121</v>
      </c>
      <c r="H3" s="144">
        <v>130.5361739141334</v>
      </c>
      <c r="I3" s="144">
        <v>144.71204844590429</v>
      </c>
      <c r="J3" s="144">
        <v>161.92449926217552</v>
      </c>
      <c r="K3" s="144">
        <v>179.64771571565973</v>
      </c>
      <c r="L3" s="144">
        <v>198.11589395545747</v>
      </c>
      <c r="M3" s="144">
        <v>203.03887744229189</v>
      </c>
      <c r="N3" s="144">
        <v>210.08087968743129</v>
      </c>
      <c r="O3" s="144">
        <v>217.20947071537086</v>
      </c>
      <c r="P3" s="144">
        <v>221.33719255740354</v>
      </c>
      <c r="Q3" s="144">
        <v>221.36828278960215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1513.5417180605286</v>
      </c>
      <c r="C5" s="144">
        <v>1633.4057551704518</v>
      </c>
      <c r="D5" s="144">
        <v>1813.2227261732128</v>
      </c>
      <c r="E5" s="144">
        <v>2046.3236365972446</v>
      </c>
      <c r="F5" s="144">
        <v>2233.9504111467759</v>
      </c>
      <c r="G5" s="144">
        <v>2443.9727239622371</v>
      </c>
      <c r="H5" s="144">
        <v>2641.8317785554596</v>
      </c>
      <c r="I5" s="144">
        <v>2873.4179526718362</v>
      </c>
      <c r="J5" s="144">
        <v>3165.9684028095285</v>
      </c>
      <c r="K5" s="144">
        <v>3466.6450764784113</v>
      </c>
      <c r="L5" s="144">
        <v>3768.7034274664802</v>
      </c>
      <c r="M5" s="144">
        <v>3922.8157332328128</v>
      </c>
      <c r="N5" s="144">
        <v>4028.081510517166</v>
      </c>
      <c r="O5" s="144">
        <v>4065.2145346504381</v>
      </c>
      <c r="P5" s="144">
        <v>4106.5716252029797</v>
      </c>
      <c r="Q5" s="144">
        <v>4099.4557847015167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2643578.9612662219</v>
      </c>
      <c r="C7" s="62">
        <v>2886345.7914140946</v>
      </c>
      <c r="D7" s="62">
        <v>3257368.162438605</v>
      </c>
      <c r="E7" s="62">
        <v>3745128.6721280529</v>
      </c>
      <c r="F7" s="62">
        <v>4154320.1806932618</v>
      </c>
      <c r="G7" s="62">
        <v>4621476.700113168</v>
      </c>
      <c r="H7" s="62">
        <v>5076609.9362502526</v>
      </c>
      <c r="I7" s="62">
        <v>5617446.0443008514</v>
      </c>
      <c r="J7" s="62">
        <v>6307475.1018204307</v>
      </c>
      <c r="K7" s="62">
        <v>7037379.8200420598</v>
      </c>
      <c r="L7" s="62">
        <v>7802313.5414123638</v>
      </c>
      <c r="M7" s="62">
        <v>8268765.1513374103</v>
      </c>
      <c r="N7" s="62">
        <v>8654971.9562578425</v>
      </c>
      <c r="O7" s="62">
        <v>8918706.0097335633</v>
      </c>
      <c r="P7" s="62">
        <v>9244639.8075419255</v>
      </c>
      <c r="Q7" s="62">
        <v>9643188.6959297284</v>
      </c>
    </row>
    <row r="8" spans="1:17" ht="12.95" customHeight="1" x14ac:dyDescent="0.25">
      <c r="A8" s="133" t="s">
        <v>136</v>
      </c>
      <c r="B8" s="143"/>
      <c r="C8" s="143">
        <v>365750.89560561307</v>
      </c>
      <c r="D8" s="143">
        <v>503845.16171886993</v>
      </c>
      <c r="E8" s="143">
        <v>631209.1236393553</v>
      </c>
      <c r="F8" s="143">
        <v>564116.01163110975</v>
      </c>
      <c r="G8" s="143">
        <v>634474.9827310791</v>
      </c>
      <c r="H8" s="143">
        <v>635837.17651315196</v>
      </c>
      <c r="I8" s="143">
        <v>735996.36365675076</v>
      </c>
      <c r="J8" s="143">
        <v>900802.13357422221</v>
      </c>
      <c r="K8" s="143">
        <v>957539.6403606449</v>
      </c>
      <c r="L8" s="143">
        <v>1010779.4372804431</v>
      </c>
      <c r="M8" s="143">
        <v>731964.98310799629</v>
      </c>
      <c r="N8" s="143">
        <v>672961.24795801588</v>
      </c>
      <c r="O8" s="143">
        <v>573428.85195631161</v>
      </c>
      <c r="P8" s="143">
        <v>691684.69341397216</v>
      </c>
      <c r="Q8" s="143">
        <v>902394.05010667339</v>
      </c>
    </row>
    <row r="9" spans="1:17" ht="12.95" customHeight="1" x14ac:dyDescent="0.25">
      <c r="A9" s="131" t="s">
        <v>135</v>
      </c>
      <c r="B9" s="142"/>
      <c r="C9" s="142">
        <f>B7+C8-C7</f>
        <v>122984.06545774033</v>
      </c>
      <c r="D9" s="142">
        <f t="shared" ref="D9:Q9" si="0">C7+D8-D7</f>
        <v>132822.79069435969</v>
      </c>
      <c r="E9" s="142">
        <f t="shared" si="0"/>
        <v>143448.61394990748</v>
      </c>
      <c r="F9" s="142">
        <f t="shared" si="0"/>
        <v>154924.50306590041</v>
      </c>
      <c r="G9" s="142">
        <f t="shared" si="0"/>
        <v>167318.46331117302</v>
      </c>
      <c r="H9" s="142">
        <f t="shared" si="0"/>
        <v>180703.94037606753</v>
      </c>
      <c r="I9" s="142">
        <f t="shared" si="0"/>
        <v>195160.25560615212</v>
      </c>
      <c r="J9" s="142">
        <f t="shared" si="0"/>
        <v>210773.07605464291</v>
      </c>
      <c r="K9" s="142">
        <f t="shared" si="0"/>
        <v>227634.92213901598</v>
      </c>
      <c r="L9" s="142">
        <f t="shared" si="0"/>
        <v>245845.71591013949</v>
      </c>
      <c r="M9" s="142">
        <f t="shared" si="0"/>
        <v>265513.37318294961</v>
      </c>
      <c r="N9" s="142">
        <f t="shared" si="0"/>
        <v>286754.44303758442</v>
      </c>
      <c r="O9" s="142">
        <f t="shared" si="0"/>
        <v>309694.79848059081</v>
      </c>
      <c r="P9" s="142">
        <f t="shared" si="0"/>
        <v>365750.89560561068</v>
      </c>
      <c r="Q9" s="142">
        <f t="shared" si="0"/>
        <v>503845.16171886958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496.54203740466846</v>
      </c>
      <c r="C11" s="140">
        <v>511.44068609019286</v>
      </c>
      <c r="D11" s="140">
        <v>525.17651572104376</v>
      </c>
      <c r="E11" s="140">
        <v>538.11468924232486</v>
      </c>
      <c r="F11" s="140">
        <v>550.68081588247446</v>
      </c>
      <c r="G11" s="140">
        <v>563.20636679685572</v>
      </c>
      <c r="H11" s="140">
        <v>574.54925771375349</v>
      </c>
      <c r="I11" s="140">
        <v>585.60859069542005</v>
      </c>
      <c r="J11" s="140">
        <v>594.71314148479689</v>
      </c>
      <c r="K11" s="140">
        <v>602.57882789902192</v>
      </c>
      <c r="L11" s="140">
        <v>611.26412037076238</v>
      </c>
      <c r="M11" s="140">
        <v>601.84248767042891</v>
      </c>
      <c r="N11" s="140">
        <v>606.44277436292668</v>
      </c>
      <c r="O11" s="140">
        <v>621.29353775011873</v>
      </c>
      <c r="P11" s="140">
        <v>626.72431420795976</v>
      </c>
      <c r="Q11" s="140">
        <v>627.90036899166432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572.53508982972551</v>
      </c>
      <c r="C13" s="137">
        <f t="shared" ref="C13:Q13" si="1">IF(C5=0,0,1000000*C5/C7)</f>
        <v>565.90785484860589</v>
      </c>
      <c r="D13" s="137">
        <f t="shared" si="1"/>
        <v>556.65268270312947</v>
      </c>
      <c r="E13" s="137">
        <f t="shared" si="1"/>
        <v>546.39608295073208</v>
      </c>
      <c r="F13" s="137">
        <f t="shared" si="1"/>
        <v>537.74151100071924</v>
      </c>
      <c r="G13" s="137">
        <f t="shared" si="1"/>
        <v>528.82939427183317</v>
      </c>
      <c r="H13" s="137">
        <f t="shared" si="1"/>
        <v>520.39290229707922</v>
      </c>
      <c r="I13" s="137">
        <f t="shared" si="1"/>
        <v>511.51678716826245</v>
      </c>
      <c r="J13" s="137">
        <f t="shared" si="1"/>
        <v>501.93910426943785</v>
      </c>
      <c r="K13" s="137">
        <f t="shared" si="1"/>
        <v>492.60451547685432</v>
      </c>
      <c r="L13" s="137">
        <f t="shared" si="1"/>
        <v>483.02383741223952</v>
      </c>
      <c r="M13" s="137">
        <f t="shared" si="1"/>
        <v>474.41373184946815</v>
      </c>
      <c r="N13" s="137">
        <f t="shared" si="1"/>
        <v>465.40665075231408</v>
      </c>
      <c r="O13" s="137">
        <f t="shared" si="1"/>
        <v>455.80766203234026</v>
      </c>
      <c r="P13" s="137">
        <f t="shared" si="1"/>
        <v>444.21110077785534</v>
      </c>
      <c r="Q13" s="137">
        <f t="shared" si="1"/>
        <v>425.11413122423357</v>
      </c>
    </row>
    <row r="14" spans="1:17" ht="12.95" customHeight="1" x14ac:dyDescent="0.25">
      <c r="A14" s="131" t="s">
        <v>132</v>
      </c>
      <c r="B14" s="130"/>
      <c r="C14" s="130">
        <v>520.23585549759082</v>
      </c>
      <c r="D14" s="130">
        <v>507.82005831218714</v>
      </c>
      <c r="E14" s="130">
        <v>499.40703277587795</v>
      </c>
      <c r="F14" s="130">
        <v>489.83982573054459</v>
      </c>
      <c r="G14" s="130">
        <v>482.00167470923606</v>
      </c>
      <c r="H14" s="130">
        <v>473.89239330328439</v>
      </c>
      <c r="I14" s="130">
        <v>466.47277832360891</v>
      </c>
      <c r="J14" s="130">
        <v>458.73052113089369</v>
      </c>
      <c r="K14" s="130">
        <v>450.11781872737362</v>
      </c>
      <c r="L14" s="130">
        <v>438.09127263445976</v>
      </c>
      <c r="M14" s="130">
        <v>418.22769640260162</v>
      </c>
      <c r="N14" s="130">
        <v>400.38376489809548</v>
      </c>
      <c r="O14" s="130">
        <v>373.96821361456898</v>
      </c>
      <c r="P14" s="130">
        <v>334.88354279411965</v>
      </c>
      <c r="Q14" s="130">
        <v>275.65212655549004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0.18267726464437228</v>
      </c>
      <c r="C16" s="134">
        <f>C7/RES_summary!C$6</f>
        <v>0.19738434782027173</v>
      </c>
      <c r="D16" s="134">
        <f>D7/RES_summary!D$6</f>
        <v>0.21950792938793423</v>
      </c>
      <c r="E16" s="134">
        <f>E7/RES_summary!E$6</f>
        <v>0.24619428736650931</v>
      </c>
      <c r="F16" s="134">
        <f>F7/RES_summary!F$6</f>
        <v>0.26694692738743819</v>
      </c>
      <c r="G16" s="134">
        <f>G7/RES_summary!G$6</f>
        <v>0.29278944313803745</v>
      </c>
      <c r="H16" s="134">
        <f>H7/RES_summary!H$6</f>
        <v>0.31306358233617476</v>
      </c>
      <c r="I16" s="134">
        <f>I7/RES_summary!I$6</f>
        <v>0.33816562420561025</v>
      </c>
      <c r="J16" s="134">
        <f>J7/RES_summary!J$6</f>
        <v>0.36820930493661785</v>
      </c>
      <c r="K16" s="134">
        <f>K7/RES_summary!K$6</f>
        <v>0.40270760439630077</v>
      </c>
      <c r="L16" s="134">
        <f>L7/RES_summary!L$6</f>
        <v>0.43923724756764915</v>
      </c>
      <c r="M16" s="134">
        <f>M7/RES_summary!M$6</f>
        <v>0.45908865628153778</v>
      </c>
      <c r="N16" s="134">
        <f>N7/RES_summary!N$6</f>
        <v>0.47343498495439212</v>
      </c>
      <c r="O16" s="134">
        <f>O7/RES_summary!O$6</f>
        <v>0.48346035728749381</v>
      </c>
      <c r="P16" s="134">
        <f>P7/RES_summary!P$6</f>
        <v>0.49927837058256719</v>
      </c>
      <c r="Q16" s="134">
        <f>Q7/RES_summary!Q$6</f>
        <v>0.51901393995453604</v>
      </c>
    </row>
    <row r="17" spans="1:17" ht="12.95" customHeight="1" x14ac:dyDescent="0.25">
      <c r="A17" s="133" t="s">
        <v>49</v>
      </c>
      <c r="B17" s="132">
        <f>1000000*B5/RES_summary!B$6</f>
        <v>104.58914412301422</v>
      </c>
      <c r="C17" s="132">
        <f>1000000*C5/RES_summary!C$6</f>
        <v>111.70135285566107</v>
      </c>
      <c r="D17" s="132">
        <f>1000000*D5/RES_summary!D$6</f>
        <v>122.1896777684027</v>
      </c>
      <c r="E17" s="132">
        <f>1000000*E5/RES_summary!E$6</f>
        <v>134.51959426190757</v>
      </c>
      <c r="F17" s="132">
        <f>1000000*F5/RES_summary!F$6</f>
        <v>143.54844409032032</v>
      </c>
      <c r="G17" s="132">
        <f>1000000*G5/RES_summary!G$6</f>
        <v>154.83566386387568</v>
      </c>
      <c r="H17" s="132">
        <f>1000000*H5/RES_summary!H$6</f>
        <v>162.91606621544261</v>
      </c>
      <c r="I17" s="132">
        <f>1000000*I5/RES_summary!I$6</f>
        <v>172.97739362440376</v>
      </c>
      <c r="J17" s="132">
        <f>1000000*J5/RES_summary!J$6</f>
        <v>184.8186487035583</v>
      </c>
      <c r="K17" s="132">
        <f>1000000*K5/RES_summary!K$6</f>
        <v>198.37558434248447</v>
      </c>
      <c r="L17" s="132">
        <f>1000000*L5/RES_summary!L$6</f>
        <v>212.16206085451574</v>
      </c>
      <c r="M17" s="132">
        <f>1000000*M5/RES_summary!M$6</f>
        <v>217.79796267628211</v>
      </c>
      <c r="N17" s="132">
        <f>1000000*N5/RES_summary!N$6</f>
        <v>220.33979069659586</v>
      </c>
      <c r="O17" s="132">
        <f>1000000*O5/RES_summary!O$6</f>
        <v>220.36493514053245</v>
      </c>
      <c r="P17" s="132">
        <f>1000000*P5/RES_summary!P$6</f>
        <v>221.78499459105615</v>
      </c>
      <c r="Q17" s="132">
        <f>1000000*Q5/RES_summary!Q$6</f>
        <v>220.64016017703915</v>
      </c>
    </row>
    <row r="18" spans="1:17" ht="12.95" customHeight="1" x14ac:dyDescent="0.25">
      <c r="A18" s="131" t="s">
        <v>48</v>
      </c>
      <c r="B18" s="130">
        <f>B3*1000000/0.086/RES_summary!B$6</f>
        <v>51.932906713251974</v>
      </c>
      <c r="C18" s="130">
        <f>C3*1000000/0.086/RES_summary!C$6</f>
        <v>57.128616541702016</v>
      </c>
      <c r="D18" s="130">
        <f>D3*1000000/0.086/RES_summary!D$6</f>
        <v>64.171149227486808</v>
      </c>
      <c r="E18" s="130">
        <f>E3*1000000/0.086/RES_summary!E$6</f>
        <v>72.386969663250014</v>
      </c>
      <c r="F18" s="130">
        <f>F3*1000000/0.086/RES_summary!F$6</f>
        <v>79.049374310317361</v>
      </c>
      <c r="G18" s="130">
        <f>G3*1000000/0.086/RES_summary!G$6</f>
        <v>87.204431695352639</v>
      </c>
      <c r="H18" s="130">
        <f>H3*1000000/0.086/RES_summary!H$6</f>
        <v>93.603304913727271</v>
      </c>
      <c r="I18" s="130">
        <f>I3*1000000/0.086/RES_summary!I$6</f>
        <v>101.29704770255402</v>
      </c>
      <c r="J18" s="130">
        <f>J3*1000000/0.086/RES_summary!J$6</f>
        <v>109.91407917546825</v>
      </c>
      <c r="K18" s="130">
        <f>K3*1000000/0.086/RES_summary!K$6</f>
        <v>119.53692709687786</v>
      </c>
      <c r="L18" s="130">
        <f>L3*1000000/0.086/RES_summary!L$6</f>
        <v>129.68705550428373</v>
      </c>
      <c r="M18" s="130">
        <f>M3*1000000/0.086/RES_summary!M$6</f>
        <v>131.08006766664485</v>
      </c>
      <c r="N18" s="130">
        <f>N3*1000000/0.086/RES_summary!N$6</f>
        <v>133.62347397259018</v>
      </c>
      <c r="O18" s="130">
        <f>O3*1000000/0.086/RES_summary!O$6</f>
        <v>136.91131014953686</v>
      </c>
      <c r="P18" s="130">
        <f>P3*1000000/0.086/RES_summary!P$6</f>
        <v>138.99804863669573</v>
      </c>
      <c r="Q18" s="130">
        <f>Q3*1000000/0.086/RES_summary!Q$6</f>
        <v>138.54003798954281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343.00242882897339</v>
      </c>
      <c r="C3" s="144">
        <v>383.30819762481576</v>
      </c>
      <c r="D3" s="144">
        <v>446.61138336568047</v>
      </c>
      <c r="E3" s="144">
        <v>538.74110161013175</v>
      </c>
      <c r="F3" s="144">
        <v>631.37671603220099</v>
      </c>
      <c r="G3" s="144">
        <v>723.00499423769509</v>
      </c>
      <c r="H3" s="144">
        <v>814.0023596142554</v>
      </c>
      <c r="I3" s="144">
        <v>912.11228211459786</v>
      </c>
      <c r="J3" s="144">
        <v>1003.7895297193318</v>
      </c>
      <c r="K3" s="144">
        <v>1065.5521783054621</v>
      </c>
      <c r="L3" s="144">
        <v>1140.3016952464459</v>
      </c>
      <c r="M3" s="144">
        <v>1191.536542828565</v>
      </c>
      <c r="N3" s="144">
        <v>1228.3028258523968</v>
      </c>
      <c r="O3" s="144">
        <v>1246.2218802733103</v>
      </c>
      <c r="P3" s="144">
        <v>1252.6562626894749</v>
      </c>
      <c r="Q3" s="144">
        <v>1241.6433462143875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2434.4772490741607</v>
      </c>
      <c r="C5" s="144">
        <v>2679.3304698850052</v>
      </c>
      <c r="D5" s="144">
        <v>3080.1099843065672</v>
      </c>
      <c r="E5" s="144">
        <v>3669.9598437001464</v>
      </c>
      <c r="F5" s="144">
        <v>4249.8379164863181</v>
      </c>
      <c r="G5" s="144">
        <v>4807.8618191311534</v>
      </c>
      <c r="H5" s="144">
        <v>5357.7314358161648</v>
      </c>
      <c r="I5" s="144">
        <v>5943.9171836617088</v>
      </c>
      <c r="J5" s="144">
        <v>6496.6661323610033</v>
      </c>
      <c r="K5" s="144">
        <v>6861.8060726594822</v>
      </c>
      <c r="L5" s="144">
        <v>7294.741583543494</v>
      </c>
      <c r="M5" s="144">
        <v>7556.6333562638474</v>
      </c>
      <c r="N5" s="144">
        <v>7734.3906805426313</v>
      </c>
      <c r="O5" s="144">
        <v>7808.935248577839</v>
      </c>
      <c r="P5" s="144">
        <v>7824.3013807303942</v>
      </c>
      <c r="Q5" s="144">
        <v>7783.7875344002314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7129131.3698544875</v>
      </c>
      <c r="C7" s="62">
        <v>8049356.9070419483</v>
      </c>
      <c r="D7" s="62">
        <v>9522898.4369853977</v>
      </c>
      <c r="E7" s="62">
        <v>11735714.852386741</v>
      </c>
      <c r="F7" s="62">
        <v>14029935.778591249</v>
      </c>
      <c r="G7" s="62">
        <v>16358020.059571393</v>
      </c>
      <c r="H7" s="62">
        <v>18799303.206676051</v>
      </c>
      <c r="I7" s="62">
        <v>21416518.621187918</v>
      </c>
      <c r="J7" s="62">
        <v>24111082.877280958</v>
      </c>
      <c r="K7" s="62">
        <v>26356490.861006767</v>
      </c>
      <c r="L7" s="62">
        <v>29285643.246339224</v>
      </c>
      <c r="M7" s="62">
        <v>31962420.332550786</v>
      </c>
      <c r="N7" s="62">
        <v>34848862.512608089</v>
      </c>
      <c r="O7" s="62">
        <v>38195108.3190872</v>
      </c>
      <c r="P7" s="62">
        <v>43041733.424157664</v>
      </c>
      <c r="Q7" s="62">
        <v>50455595.121917717</v>
      </c>
    </row>
    <row r="8" spans="1:17" ht="12.95" customHeight="1" x14ac:dyDescent="0.25">
      <c r="A8" s="133" t="s">
        <v>136</v>
      </c>
      <c r="B8" s="143"/>
      <c r="C8" s="143">
        <v>1798717.8719813435</v>
      </c>
      <c r="D8" s="143">
        <v>2457452.9449125971</v>
      </c>
      <c r="E8" s="143">
        <v>3314797.200166788</v>
      </c>
      <c r="F8" s="143">
        <v>3528439.4051418011</v>
      </c>
      <c r="G8" s="143">
        <v>3710408.9773899233</v>
      </c>
      <c r="H8" s="143">
        <v>3989486.8070836053</v>
      </c>
      <c r="I8" s="143">
        <v>4415933.2864932129</v>
      </c>
      <c r="J8" s="143">
        <v>5152017.2010056293</v>
      </c>
      <c r="K8" s="143">
        <v>5560205.1838926002</v>
      </c>
      <c r="L8" s="143">
        <v>6457591.79047425</v>
      </c>
      <c r="M8" s="143">
        <v>6387186.0636014845</v>
      </c>
      <c r="N8" s="143">
        <v>6875928.9871409144</v>
      </c>
      <c r="O8" s="143">
        <v>7762179.092972314</v>
      </c>
      <c r="P8" s="143">
        <v>9998642.3060761113</v>
      </c>
      <c r="Q8" s="143">
        <v>12974066.881652653</v>
      </c>
    </row>
    <row r="9" spans="1:17" ht="12.95" customHeight="1" x14ac:dyDescent="0.25">
      <c r="A9" s="131" t="s">
        <v>135</v>
      </c>
      <c r="B9" s="142"/>
      <c r="C9" s="142">
        <f>B7+C8-C7</f>
        <v>878492.33479388244</v>
      </c>
      <c r="D9" s="142">
        <f t="shared" ref="D9:Q9" si="0">C7+D8-D7</f>
        <v>983911.41496914811</v>
      </c>
      <c r="E9" s="142">
        <f t="shared" si="0"/>
        <v>1101980.7847654447</v>
      </c>
      <c r="F9" s="142">
        <f t="shared" si="0"/>
        <v>1234218.4789372925</v>
      </c>
      <c r="G9" s="142">
        <f t="shared" si="0"/>
        <v>1382324.6964097805</v>
      </c>
      <c r="H9" s="142">
        <f t="shared" si="0"/>
        <v>1548203.6599789485</v>
      </c>
      <c r="I9" s="142">
        <f t="shared" si="0"/>
        <v>1798717.8719813451</v>
      </c>
      <c r="J9" s="142">
        <f t="shared" si="0"/>
        <v>2457452.9449125901</v>
      </c>
      <c r="K9" s="142">
        <f t="shared" si="0"/>
        <v>3314797.2001667917</v>
      </c>
      <c r="L9" s="142">
        <f t="shared" si="0"/>
        <v>3528439.4051417932</v>
      </c>
      <c r="M9" s="142">
        <f t="shared" si="0"/>
        <v>3710408.9773899242</v>
      </c>
      <c r="N9" s="142">
        <f t="shared" si="0"/>
        <v>3989486.8070836142</v>
      </c>
      <c r="O9" s="142">
        <f t="shared" si="0"/>
        <v>4415933.2864932045</v>
      </c>
      <c r="P9" s="142">
        <f t="shared" si="0"/>
        <v>5152017.2010056451</v>
      </c>
      <c r="Q9" s="142">
        <f t="shared" si="0"/>
        <v>5560205.1838926002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1638.29846294001</v>
      </c>
      <c r="C11" s="140">
        <v>1663.5021754506188</v>
      </c>
      <c r="D11" s="140">
        <v>1686.0292804447749</v>
      </c>
      <c r="E11" s="140">
        <v>1706.9482176555211</v>
      </c>
      <c r="F11" s="140">
        <v>1727.4987577348702</v>
      </c>
      <c r="G11" s="140">
        <v>1748.6015890191809</v>
      </c>
      <c r="H11" s="140">
        <v>1766.632730631256</v>
      </c>
      <c r="I11" s="140">
        <v>1784.3379106841239</v>
      </c>
      <c r="J11" s="140">
        <v>1796.6093744091454</v>
      </c>
      <c r="K11" s="140">
        <v>1805.6677027890571</v>
      </c>
      <c r="L11" s="140">
        <v>1817.6547977602961</v>
      </c>
      <c r="M11" s="140">
        <v>1833.4985205967637</v>
      </c>
      <c r="N11" s="140">
        <v>1846.634284225431</v>
      </c>
      <c r="O11" s="140">
        <v>1855.6885970901567</v>
      </c>
      <c r="P11" s="140">
        <v>1861.6065240357009</v>
      </c>
      <c r="Q11" s="140">
        <v>1854.8442213083549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341.48301143226803</v>
      </c>
      <c r="C13" s="137">
        <f t="shared" ref="C13:Q13" si="1">IF(C5=0,0,1000000*C5/C7)</f>
        <v>332.86267472386561</v>
      </c>
      <c r="D13" s="137">
        <f t="shared" si="1"/>
        <v>323.44249019226311</v>
      </c>
      <c r="E13" s="137">
        <f t="shared" si="1"/>
        <v>312.71719617094914</v>
      </c>
      <c r="F13" s="137">
        <f t="shared" si="1"/>
        <v>302.91214325950722</v>
      </c>
      <c r="G13" s="137">
        <f t="shared" si="1"/>
        <v>293.9146548067705</v>
      </c>
      <c r="H13" s="137">
        <f t="shared" si="1"/>
        <v>284.99627762339168</v>
      </c>
      <c r="I13" s="137">
        <f t="shared" si="1"/>
        <v>277.53890764399199</v>
      </c>
      <c r="J13" s="137">
        <f t="shared" si="1"/>
        <v>269.44729796779836</v>
      </c>
      <c r="K13" s="137">
        <f t="shared" si="1"/>
        <v>260.34596596511312</v>
      </c>
      <c r="L13" s="137">
        <f t="shared" si="1"/>
        <v>249.08934122371906</v>
      </c>
      <c r="M13" s="137">
        <f t="shared" si="1"/>
        <v>236.4224385275389</v>
      </c>
      <c r="N13" s="137">
        <f t="shared" si="1"/>
        <v>221.94097950096304</v>
      </c>
      <c r="O13" s="137">
        <f t="shared" si="1"/>
        <v>204.44856926025494</v>
      </c>
      <c r="P13" s="137">
        <f t="shared" si="1"/>
        <v>181.78406765418319</v>
      </c>
      <c r="Q13" s="137">
        <f t="shared" si="1"/>
        <v>154.27005697964671</v>
      </c>
    </row>
    <row r="14" spans="1:17" ht="12.95" customHeight="1" x14ac:dyDescent="0.25">
      <c r="A14" s="131" t="s">
        <v>132</v>
      </c>
      <c r="B14" s="130"/>
      <c r="C14" s="130">
        <v>302.90655210773076</v>
      </c>
      <c r="D14" s="130">
        <v>299.80982908057933</v>
      </c>
      <c r="E14" s="130">
        <v>291.46808023946716</v>
      </c>
      <c r="F14" s="130">
        <v>283.79195467543798</v>
      </c>
      <c r="G14" s="130">
        <v>277.61476134543005</v>
      </c>
      <c r="H14" s="130">
        <v>270.34927472125833</v>
      </c>
      <c r="I14" s="130">
        <v>256.12460680087401</v>
      </c>
      <c r="J14" s="130">
        <v>250.29370939122703</v>
      </c>
      <c r="K14" s="130">
        <v>239.43316345067601</v>
      </c>
      <c r="L14" s="130">
        <v>222.10729218573101</v>
      </c>
      <c r="M14" s="130">
        <v>202.27312350188782</v>
      </c>
      <c r="N14" s="130">
        <v>182.71162942976389</v>
      </c>
      <c r="O14" s="130">
        <v>155.31382750349974</v>
      </c>
      <c r="P14" s="130">
        <v>130.50608155536253</v>
      </c>
      <c r="Q14" s="130">
        <v>99.489518749857467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0.49263904616324161</v>
      </c>
      <c r="C16" s="134">
        <f>C7/RES_summary!C$6</f>
        <v>0.55045970867221439</v>
      </c>
      <c r="D16" s="134">
        <f>D7/RES_summary!D$6</f>
        <v>0.64173025996218158</v>
      </c>
      <c r="E16" s="134">
        <f>E7/RES_summary!E$6</f>
        <v>0.77147308083761434</v>
      </c>
      <c r="F16" s="134">
        <f>F7/RES_summary!F$6</f>
        <v>0.90153095684430906</v>
      </c>
      <c r="G16" s="134">
        <f>G7/RES_summary!G$6</f>
        <v>1.0363474479846395</v>
      </c>
      <c r="H16" s="134">
        <f>H7/RES_summary!H$6</f>
        <v>1.159312470568316</v>
      </c>
      <c r="I16" s="134">
        <f>I7/RES_summary!I$6</f>
        <v>1.289256778032208</v>
      </c>
      <c r="J16" s="134">
        <f>J7/RES_summary!J$6</f>
        <v>1.4075243935486181</v>
      </c>
      <c r="K16" s="134">
        <f>K7/RES_summary!K$6</f>
        <v>1.5082260111499275</v>
      </c>
      <c r="L16" s="134">
        <f>L7/RES_summary!L$6</f>
        <v>1.6486578326409642</v>
      </c>
      <c r="M16" s="134">
        <f>M7/RES_summary!M$6</f>
        <v>1.7745799201472183</v>
      </c>
      <c r="N16" s="134">
        <f>N7/RES_summary!N$6</f>
        <v>1.9062650673761206</v>
      </c>
      <c r="O16" s="134">
        <f>O7/RES_summary!O$6</f>
        <v>2.070459626590166</v>
      </c>
      <c r="P16" s="134">
        <f>P7/RES_summary!P$6</f>
        <v>2.3245693697585632</v>
      </c>
      <c r="Q16" s="134">
        <f>Q7/RES_summary!Q$6</f>
        <v>2.7156118212257594</v>
      </c>
    </row>
    <row r="17" spans="1:17" ht="12.95" customHeight="1" x14ac:dyDescent="0.25">
      <c r="A17" s="133" t="s">
        <v>49</v>
      </c>
      <c r="B17" s="132">
        <f>1000000*B5/RES_summary!B$6</f>
        <v>168.22786503294384</v>
      </c>
      <c r="C17" s="132">
        <f>1000000*C5/RES_summary!C$6</f>
        <v>183.22749095635314</v>
      </c>
      <c r="D17" s="132">
        <f>1000000*D5/RES_summary!D$6</f>
        <v>207.56283331389639</v>
      </c>
      <c r="E17" s="132">
        <f>1000000*E5/RES_summary!E$6</f>
        <v>241.25289876090275</v>
      </c>
      <c r="F17" s="132">
        <f>1000000*F5/RES_summary!F$6</f>
        <v>273.08467435250395</v>
      </c>
      <c r="G17" s="132">
        <f>1000000*G5/RES_summary!G$6</f>
        <v>304.59770243428284</v>
      </c>
      <c r="H17" s="132">
        <f>1000000*H5/RES_summary!H$6</f>
        <v>330.3997387143479</v>
      </c>
      <c r="I17" s="132">
        <f>1000000*I5/RES_summary!I$6</f>
        <v>357.81891784767168</v>
      </c>
      <c r="J17" s="132">
        <f>1000000*J5/RES_summary!J$6</f>
        <v>379.2536446654392</v>
      </c>
      <c r="K17" s="132">
        <f>1000000*K5/RES_summary!K$6</f>
        <v>392.66055776653729</v>
      </c>
      <c r="L17" s="132">
        <f>1000000*L5/RES_summary!L$6</f>
        <v>410.66309343586227</v>
      </c>
      <c r="M17" s="132">
        <f>1000000*M5/RES_summary!M$6</f>
        <v>419.55051208321061</v>
      </c>
      <c r="N17" s="132">
        <f>1000000*N5/RES_summary!N$6</f>
        <v>423.07833624192551</v>
      </c>
      <c r="O17" s="132">
        <f>1000000*O5/RES_summary!O$6</f>
        <v>423.30250836748115</v>
      </c>
      <c r="P17" s="132">
        <f>1000000*P5/RES_summary!P$6</f>
        <v>422.56967557903261</v>
      </c>
      <c r="Q17" s="132">
        <f>1000000*Q5/RES_summary!Q$6</f>
        <v>418.93759039510013</v>
      </c>
    </row>
    <row r="18" spans="1:17" ht="12.95" customHeight="1" x14ac:dyDescent="0.25">
      <c r="A18" s="131" t="s">
        <v>48</v>
      </c>
      <c r="B18" s="130">
        <f>B3*1000000/0.086/RES_summary!B$6</f>
        <v>275.60745270715137</v>
      </c>
      <c r="C18" s="130">
        <f>C3*1000000/0.086/RES_summary!C$6</f>
        <v>304.79932980825203</v>
      </c>
      <c r="D18" s="130">
        <f>D3*1000000/0.086/RES_summary!D$6</f>
        <v>349.95701449930749</v>
      </c>
      <c r="E18" s="130">
        <f>E3*1000000/0.086/RES_summary!E$6</f>
        <v>411.80620554415083</v>
      </c>
      <c r="F18" s="130">
        <f>F3*1000000/0.086/RES_summary!F$6</f>
        <v>471.75343570038211</v>
      </c>
      <c r="G18" s="130">
        <f>G3*1000000/0.086/RES_summary!G$6</f>
        <v>532.62002648817872</v>
      </c>
      <c r="H18" s="130">
        <f>H3*1000000/0.086/RES_summary!H$6</f>
        <v>583.69499260478199</v>
      </c>
      <c r="I18" s="130">
        <f>I3*1000000/0.086/RES_summary!I$6</f>
        <v>638.46986027556864</v>
      </c>
      <c r="J18" s="130">
        <f>J3*1000000/0.086/RES_summary!J$6</f>
        <v>681.37065328476308</v>
      </c>
      <c r="K18" s="130">
        <f>K3*1000000/0.086/RES_summary!K$6</f>
        <v>709.01448731817322</v>
      </c>
      <c r="L18" s="130">
        <f>L3*1000000/0.086/RES_summary!L$6</f>
        <v>746.44374204677979</v>
      </c>
      <c r="M18" s="130">
        <f>M3*1000000/0.086/RES_summary!M$6</f>
        <v>769.24524322018101</v>
      </c>
      <c r="N18" s="130">
        <f>N3*1000000/0.086/RES_summary!N$6</f>
        <v>781.27096061739428</v>
      </c>
      <c r="O18" s="130">
        <f>O3*1000000/0.086/RES_summary!O$6</f>
        <v>785.51763789719541</v>
      </c>
      <c r="P18" s="130">
        <f>P3*1000000/0.086/RES_summary!P$6</f>
        <v>786.65846491757679</v>
      </c>
      <c r="Q18" s="130">
        <f>Q3*1000000/0.086/RES_summary!Q$6</f>
        <v>777.06396863319787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99.093015421428746</v>
      </c>
      <c r="C3" s="144">
        <v>111.05566972703963</v>
      </c>
      <c r="D3" s="144">
        <v>127.46132101206557</v>
      </c>
      <c r="E3" s="144">
        <v>152.22009689486728</v>
      </c>
      <c r="F3" s="144">
        <v>178.87162002384727</v>
      </c>
      <c r="G3" s="144">
        <v>196.43214388774803</v>
      </c>
      <c r="H3" s="144">
        <v>213.64217661212567</v>
      </c>
      <c r="I3" s="144">
        <v>237.04063534585765</v>
      </c>
      <c r="J3" s="144">
        <v>252.88447453978841</v>
      </c>
      <c r="K3" s="144">
        <v>269.70074692840768</v>
      </c>
      <c r="L3" s="144">
        <v>287.3941576352982</v>
      </c>
      <c r="M3" s="144">
        <v>297.53129356257375</v>
      </c>
      <c r="N3" s="144">
        <v>305.35983441353738</v>
      </c>
      <c r="O3" s="144">
        <v>306.76911419862199</v>
      </c>
      <c r="P3" s="144">
        <v>302.24114733804015</v>
      </c>
      <c r="Q3" s="144">
        <v>292.55594410514868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1596.5011058680072</v>
      </c>
      <c r="C5" s="144">
        <v>1762.1244027642779</v>
      </c>
      <c r="D5" s="144">
        <v>1995.411661099967</v>
      </c>
      <c r="E5" s="144">
        <v>2353.8070040063003</v>
      </c>
      <c r="F5" s="144">
        <v>2733.0205664755822</v>
      </c>
      <c r="G5" s="144">
        <v>2965.1105572517195</v>
      </c>
      <c r="H5" s="144">
        <v>3191.9782599245973</v>
      </c>
      <c r="I5" s="144">
        <v>3506.4278170132443</v>
      </c>
      <c r="J5" s="144">
        <v>3715.2471448450342</v>
      </c>
      <c r="K5" s="144">
        <v>3942.425746432531</v>
      </c>
      <c r="L5" s="144">
        <v>4173.3588672774322</v>
      </c>
      <c r="M5" s="144">
        <v>4315.9476694340728</v>
      </c>
      <c r="N5" s="144">
        <v>4430.448536261265</v>
      </c>
      <c r="O5" s="144">
        <v>4448.7929153097384</v>
      </c>
      <c r="P5" s="144">
        <v>4375.9368382508264</v>
      </c>
      <c r="Q5" s="144">
        <v>4222.928268423354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4221255.4909404358</v>
      </c>
      <c r="C7" s="62">
        <v>4761669.8552900795</v>
      </c>
      <c r="D7" s="62">
        <v>5545625.4615220111</v>
      </c>
      <c r="E7" s="62">
        <v>6763904.7296612039</v>
      </c>
      <c r="F7" s="62">
        <v>8128466.4331693631</v>
      </c>
      <c r="G7" s="62">
        <v>9132667.3090068642</v>
      </c>
      <c r="H7" s="62">
        <v>10120803.608360641</v>
      </c>
      <c r="I7" s="62">
        <v>11529663.775922574</v>
      </c>
      <c r="J7" s="62">
        <v>12768779.277503483</v>
      </c>
      <c r="K7" s="62">
        <v>14273428.127945902</v>
      </c>
      <c r="L7" s="62">
        <v>15844709.602186272</v>
      </c>
      <c r="M7" s="62">
        <v>17262424.843838673</v>
      </c>
      <c r="N7" s="62">
        <v>19123590.573538035</v>
      </c>
      <c r="O7" s="62">
        <v>21187380.474475421</v>
      </c>
      <c r="P7" s="62">
        <v>23770035.988433268</v>
      </c>
      <c r="Q7" s="62">
        <v>26777493.610986143</v>
      </c>
    </row>
    <row r="8" spans="1:17" ht="12.95" customHeight="1" x14ac:dyDescent="0.25">
      <c r="A8" s="133" t="s">
        <v>136</v>
      </c>
      <c r="B8" s="143"/>
      <c r="C8" s="143">
        <v>1204881.0596332597</v>
      </c>
      <c r="D8" s="143">
        <v>1528158.3049495812</v>
      </c>
      <c r="E8" s="143">
        <v>2051786.2907029591</v>
      </c>
      <c r="F8" s="143">
        <v>2298089.568779578</v>
      </c>
      <c r="G8" s="143">
        <v>2049752.0849414899</v>
      </c>
      <c r="H8" s="143">
        <v>2193017.3589870338</v>
      </c>
      <c r="I8" s="143">
        <v>2937018.4725115169</v>
      </c>
      <c r="J8" s="143">
        <v>3290901.7922838652</v>
      </c>
      <c r="K8" s="143">
        <v>3802738.4192220015</v>
      </c>
      <c r="L8" s="143">
        <v>3621033.5591818555</v>
      </c>
      <c r="M8" s="143">
        <v>3610732.6006394392</v>
      </c>
      <c r="N8" s="143">
        <v>4798184.2022108799</v>
      </c>
      <c r="O8" s="143">
        <v>5354691.6932212505</v>
      </c>
      <c r="P8" s="143">
        <v>6385393.9331798526</v>
      </c>
      <c r="Q8" s="143">
        <v>6628491.181734723</v>
      </c>
    </row>
    <row r="9" spans="1:17" ht="12.95" customHeight="1" x14ac:dyDescent="0.25">
      <c r="A9" s="131" t="s">
        <v>135</v>
      </c>
      <c r="B9" s="142"/>
      <c r="C9" s="142">
        <f>B7+C8-C7</f>
        <v>664466.69528361596</v>
      </c>
      <c r="D9" s="142">
        <f t="shared" ref="D9:Q9" si="0">C7+D8-D7</f>
        <v>744202.69871765003</v>
      </c>
      <c r="E9" s="142">
        <f t="shared" si="0"/>
        <v>833507.02256376669</v>
      </c>
      <c r="F9" s="142">
        <f t="shared" si="0"/>
        <v>933527.86527141929</v>
      </c>
      <c r="G9" s="142">
        <f t="shared" si="0"/>
        <v>1045551.2091039885</v>
      </c>
      <c r="H9" s="142">
        <f t="shared" si="0"/>
        <v>1204881.0596332569</v>
      </c>
      <c r="I9" s="142">
        <f t="shared" si="0"/>
        <v>1528158.3049495835</v>
      </c>
      <c r="J9" s="142">
        <f t="shared" si="0"/>
        <v>2051786.2907029558</v>
      </c>
      <c r="K9" s="142">
        <f t="shared" si="0"/>
        <v>2298089.5687795822</v>
      </c>
      <c r="L9" s="142">
        <f t="shared" si="0"/>
        <v>2049752.0849414859</v>
      </c>
      <c r="M9" s="142">
        <f t="shared" si="0"/>
        <v>2193017.3589870371</v>
      </c>
      <c r="N9" s="142">
        <f t="shared" si="0"/>
        <v>2937018.4725115187</v>
      </c>
      <c r="O9" s="142">
        <f t="shared" si="0"/>
        <v>3290901.7922838628</v>
      </c>
      <c r="P9" s="142">
        <f t="shared" si="0"/>
        <v>3802738.4192220047</v>
      </c>
      <c r="Q9" s="142">
        <f t="shared" si="0"/>
        <v>3621033.5591818467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721.73101611413097</v>
      </c>
      <c r="C11" s="140">
        <v>732.83418287624033</v>
      </c>
      <c r="D11" s="140">
        <v>742.75820511353436</v>
      </c>
      <c r="E11" s="140">
        <v>751.97377001252482</v>
      </c>
      <c r="F11" s="140">
        <v>761.02704236104819</v>
      </c>
      <c r="G11" s="140">
        <v>770.323619395234</v>
      </c>
      <c r="H11" s="140">
        <v>778.26700361475309</v>
      </c>
      <c r="I11" s="140">
        <v>786.06678972155851</v>
      </c>
      <c r="J11" s="140">
        <v>791.47282298339394</v>
      </c>
      <c r="K11" s="140">
        <v>795.4633513845481</v>
      </c>
      <c r="L11" s="140">
        <v>800.74410970151791</v>
      </c>
      <c r="M11" s="140">
        <v>801.60059138752774</v>
      </c>
      <c r="N11" s="140">
        <v>801.43031116008785</v>
      </c>
      <c r="O11" s="140">
        <v>801.80911792147106</v>
      </c>
      <c r="P11" s="140">
        <v>803.12675335505378</v>
      </c>
      <c r="Q11" s="140">
        <v>805.55791794643028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378.20527785972257</v>
      </c>
      <c r="C13" s="137">
        <f t="shared" ref="C13:Q13" si="1">IF(C5=0,0,1000000*C5/C7)</f>
        <v>370.06438000034967</v>
      </c>
      <c r="D13" s="137">
        <f t="shared" si="1"/>
        <v>359.81724242738909</v>
      </c>
      <c r="E13" s="137">
        <f t="shared" si="1"/>
        <v>347.99529237665649</v>
      </c>
      <c r="F13" s="137">
        <f t="shared" si="1"/>
        <v>336.22831427624567</v>
      </c>
      <c r="G13" s="137">
        <f t="shared" si="1"/>
        <v>324.67081707087408</v>
      </c>
      <c r="H13" s="137">
        <f t="shared" si="1"/>
        <v>315.38782723614486</v>
      </c>
      <c r="I13" s="137">
        <f t="shared" si="1"/>
        <v>304.1222957720351</v>
      </c>
      <c r="J13" s="137">
        <f t="shared" si="1"/>
        <v>290.96337747733622</v>
      </c>
      <c r="K13" s="137">
        <f t="shared" si="1"/>
        <v>276.20734914506397</v>
      </c>
      <c r="L13" s="137">
        <f t="shared" si="1"/>
        <v>263.39131306651319</v>
      </c>
      <c r="M13" s="137">
        <f t="shared" si="1"/>
        <v>250.01978044669235</v>
      </c>
      <c r="N13" s="137">
        <f t="shared" si="1"/>
        <v>231.67451317389254</v>
      </c>
      <c r="O13" s="137">
        <f t="shared" si="1"/>
        <v>209.97371150573468</v>
      </c>
      <c r="P13" s="137">
        <f t="shared" si="1"/>
        <v>184.0946660905436</v>
      </c>
      <c r="Q13" s="137">
        <f t="shared" si="1"/>
        <v>157.70438898324642</v>
      </c>
    </row>
    <row r="14" spans="1:17" ht="12.95" customHeight="1" x14ac:dyDescent="0.25">
      <c r="A14" s="131" t="s">
        <v>132</v>
      </c>
      <c r="B14" s="130"/>
      <c r="C14" s="130">
        <v>346.03258527563355</v>
      </c>
      <c r="D14" s="130">
        <v>336.84248884485572</v>
      </c>
      <c r="E14" s="130">
        <v>328.31494246035749</v>
      </c>
      <c r="F14" s="130">
        <v>318.64673078557905</v>
      </c>
      <c r="G14" s="130">
        <v>306.14579243118186</v>
      </c>
      <c r="H14" s="130">
        <v>293.56621736217841</v>
      </c>
      <c r="I14" s="130">
        <v>282.32651978103911</v>
      </c>
      <c r="J14" s="130">
        <v>268.14881801515742</v>
      </c>
      <c r="K14" s="130">
        <v>252.30694935042297</v>
      </c>
      <c r="L14" s="130">
        <v>237.07488018165174</v>
      </c>
      <c r="M14" s="130">
        <v>217.79087509963907</v>
      </c>
      <c r="N14" s="130">
        <v>196.67837476292846</v>
      </c>
      <c r="O14" s="130">
        <v>168.22552192756712</v>
      </c>
      <c r="P14" s="130">
        <v>138.84832509168726</v>
      </c>
      <c r="Q14" s="130">
        <v>106.42656194417434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0.29169826880475735</v>
      </c>
      <c r="C16" s="134">
        <f>C7/RES_summary!C$6</f>
        <v>0.32562941755547908</v>
      </c>
      <c r="D16" s="134">
        <f>D7/RES_summary!D$6</f>
        <v>0.37370929582254353</v>
      </c>
      <c r="E16" s="134">
        <f>E7/RES_summary!E$6</f>
        <v>0.44464018476237932</v>
      </c>
      <c r="F16" s="134">
        <f>F7/RES_summary!F$6</f>
        <v>0.52231629829369308</v>
      </c>
      <c r="G16" s="134">
        <f>G7/RES_summary!G$6</f>
        <v>0.57859181150985806</v>
      </c>
      <c r="H16" s="134">
        <f>H7/RES_summary!H$6</f>
        <v>0.62412812359867631</v>
      </c>
      <c r="I16" s="134">
        <f>I7/RES_summary!I$6</f>
        <v>0.69407626115453558</v>
      </c>
      <c r="J16" s="134">
        <f>J7/RES_summary!J$6</f>
        <v>0.74539863681771823</v>
      </c>
      <c r="K16" s="134">
        <f>K7/RES_summary!K$6</f>
        <v>0.81678383076011329</v>
      </c>
      <c r="L16" s="134">
        <f>L7/RES_summary!L$6</f>
        <v>0.89199012539467681</v>
      </c>
      <c r="M16" s="134">
        <f>M7/RES_summary!M$6</f>
        <v>0.95842405494333394</v>
      </c>
      <c r="N16" s="134">
        <f>N7/RES_summary!N$6</f>
        <v>1.0460781226345561</v>
      </c>
      <c r="O16" s="134">
        <f>O7/RES_summary!O$6</f>
        <v>1.1485139798303503</v>
      </c>
      <c r="P16" s="134">
        <f>P7/RES_summary!P$6</f>
        <v>1.283756326267244</v>
      </c>
      <c r="Q16" s="134">
        <f>Q7/RES_summary!Q$6</f>
        <v>1.441213368251465</v>
      </c>
    </row>
    <row r="17" spans="1:17" ht="12.95" customHeight="1" x14ac:dyDescent="0.25">
      <c r="A17" s="133" t="s">
        <v>49</v>
      </c>
      <c r="B17" s="132">
        <f>1000000*B5/RES_summary!B$6</f>
        <v>110.32182480450331</v>
      </c>
      <c r="C17" s="132">
        <f>1000000*C5/RES_summary!C$6</f>
        <v>120.50384851754335</v>
      </c>
      <c r="D17" s="132">
        <f>1000000*D5/RES_summary!D$6</f>
        <v>134.46704829234903</v>
      </c>
      <c r="E17" s="132">
        <f>1000000*E5/RES_summary!E$6</f>
        <v>154.73269109879476</v>
      </c>
      <c r="F17" s="132">
        <f>1000000*F5/RES_summary!F$6</f>
        <v>175.61752849429712</v>
      </c>
      <c r="G17" s="132">
        <f>1000000*G5/RES_summary!G$6</f>
        <v>187.85187619342278</v>
      </c>
      <c r="H17" s="132">
        <f>1000000*H5/RES_summary!H$6</f>
        <v>196.84241281875859</v>
      </c>
      <c r="I17" s="132">
        <f>1000000*I5/RES_summary!I$6</f>
        <v>211.08406598318794</v>
      </c>
      <c r="J17" s="132">
        <f>1000000*J5/RES_summary!J$6</f>
        <v>216.88370493548558</v>
      </c>
      <c r="K17" s="132">
        <f>1000000*K5/RES_summary!K$6</f>
        <v>225.60169671880149</v>
      </c>
      <c r="L17" s="132">
        <f>1000000*L5/RES_summary!L$6</f>
        <v>234.94245037006766</v>
      </c>
      <c r="M17" s="132">
        <f>1000000*M5/RES_summary!M$6</f>
        <v>239.62497179176097</v>
      </c>
      <c r="N17" s="132">
        <f>1000000*N5/RES_summary!N$6</f>
        <v>242.34963980322024</v>
      </c>
      <c r="O17" s="132">
        <f>1000000*O5/RES_summary!O$6</f>
        <v>241.15774306120116</v>
      </c>
      <c r="P17" s="132">
        <f>1000000*P5/RES_summary!P$6</f>
        <v>236.33269222579122</v>
      </c>
      <c r="Q17" s="132">
        <f>1000000*Q5/RES_summary!Q$6</f>
        <v>227.28567363458379</v>
      </c>
    </row>
    <row r="18" spans="1:17" ht="12.95" customHeight="1" x14ac:dyDescent="0.25">
      <c r="A18" s="131" t="s">
        <v>48</v>
      </c>
      <c r="B18" s="130">
        <f>B3*1000000/0.086/RES_summary!B$6</f>
        <v>79.622682715719307</v>
      </c>
      <c r="C18" s="130">
        <f>C3*1000000/0.086/RES_summary!C$6</f>
        <v>88.309339361796106</v>
      </c>
      <c r="D18" s="130">
        <f>D3*1000000/0.086/RES_summary!D$6</f>
        <v>99.876503436540119</v>
      </c>
      <c r="E18" s="130">
        <f>E3*1000000/0.086/RES_summary!E$6</f>
        <v>116.3549250697441</v>
      </c>
      <c r="F18" s="130">
        <f>F3*1000000/0.086/RES_summary!F$6</f>
        <v>133.64968829677204</v>
      </c>
      <c r="G18" s="130">
        <f>G3*1000000/0.086/RES_summary!G$6</f>
        <v>144.70673717950282</v>
      </c>
      <c r="H18" s="130">
        <f>H3*1000000/0.086/RES_summary!H$6</f>
        <v>153.19595480875353</v>
      </c>
      <c r="I18" s="130">
        <f>I3*1000000/0.086/RES_summary!I$6</f>
        <v>165.92617410877816</v>
      </c>
      <c r="J18" s="130">
        <f>J3*1000000/0.086/RES_summary!J$6</f>
        <v>171.65755820438622</v>
      </c>
      <c r="K18" s="130">
        <f>K3*1000000/0.086/RES_summary!K$6</f>
        <v>179.45788174997824</v>
      </c>
      <c r="L18" s="130">
        <f>L3*1000000/0.086/RES_summary!L$6</f>
        <v>188.12878325267289</v>
      </c>
      <c r="M18" s="130">
        <f>M3*1000000/0.086/RES_summary!M$6</f>
        <v>192.08351909949519</v>
      </c>
      <c r="N18" s="130">
        <f>N3*1000000/0.086/RES_summary!N$6</f>
        <v>194.22634723702998</v>
      </c>
      <c r="O18" s="130">
        <f>O3*1000000/0.086/RES_summary!O$6</f>
        <v>193.36247724383446</v>
      </c>
      <c r="P18" s="130">
        <f>P3*1000000/0.086/RES_summary!P$6</f>
        <v>189.80510781895882</v>
      </c>
      <c r="Q18" s="130">
        <f>Q3*1000000/0.086/RES_summary!Q$6</f>
        <v>183.09177403212715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632.25689510102779</v>
      </c>
      <c r="C3" s="144">
        <v>637.24160806474129</v>
      </c>
      <c r="D3" s="144">
        <v>636.63670370269949</v>
      </c>
      <c r="E3" s="144">
        <v>646.33444620799094</v>
      </c>
      <c r="F3" s="144">
        <v>655.63768423456816</v>
      </c>
      <c r="G3" s="144">
        <v>657.97648122878013</v>
      </c>
      <c r="H3" s="144">
        <v>666.57273795626793</v>
      </c>
      <c r="I3" s="144">
        <v>670.79193279056244</v>
      </c>
      <c r="J3" s="144">
        <v>670.02195428071229</v>
      </c>
      <c r="K3" s="144">
        <v>654.90418928286078</v>
      </c>
      <c r="L3" s="144">
        <v>631.07384877049003</v>
      </c>
      <c r="M3" s="144">
        <v>585.67406508915644</v>
      </c>
      <c r="N3" s="144">
        <v>524.04066521497589</v>
      </c>
      <c r="O3" s="144">
        <v>449.33990195464435</v>
      </c>
      <c r="P3" s="144">
        <v>362.53556405634987</v>
      </c>
      <c r="Q3" s="144">
        <v>273.41356922952457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14709.232374929108</v>
      </c>
      <c r="C5" s="144">
        <v>14740.407124790065</v>
      </c>
      <c r="D5" s="144">
        <v>14656.630652104352</v>
      </c>
      <c r="E5" s="144">
        <v>14815.651350068503</v>
      </c>
      <c r="F5" s="144">
        <v>14960.579833390722</v>
      </c>
      <c r="G5" s="144">
        <v>14935.442222410711</v>
      </c>
      <c r="H5" s="144">
        <v>15073.10525814912</v>
      </c>
      <c r="I5" s="144">
        <v>15109.32555388023</v>
      </c>
      <c r="J5" s="144">
        <v>15074.81811367033</v>
      </c>
      <c r="K5" s="144">
        <v>14740.246866326808</v>
      </c>
      <c r="L5" s="144">
        <v>14182.775701650397</v>
      </c>
      <c r="M5" s="144">
        <v>13140.37929956412</v>
      </c>
      <c r="N5" s="144">
        <v>11753.213364996696</v>
      </c>
      <c r="O5" s="144">
        <v>10067.463789232219</v>
      </c>
      <c r="P5" s="144">
        <v>8104.9727933124477</v>
      </c>
      <c r="Q5" s="144">
        <v>6090.9736685734015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211519372.25827166</v>
      </c>
      <c r="C7" s="62">
        <v>214580984.19397259</v>
      </c>
      <c r="D7" s="62">
        <v>219114763.53459653</v>
      </c>
      <c r="E7" s="62">
        <v>226201761.81974465</v>
      </c>
      <c r="F7" s="62">
        <v>232919031.79521725</v>
      </c>
      <c r="G7" s="62">
        <v>237814236.90211678</v>
      </c>
      <c r="H7" s="62">
        <v>246306118.06828305</v>
      </c>
      <c r="I7" s="62">
        <v>254652942.47965437</v>
      </c>
      <c r="J7" s="62">
        <v>264838995.66743511</v>
      </c>
      <c r="K7" s="62">
        <v>272068195.06777471</v>
      </c>
      <c r="L7" s="62">
        <v>278575428.69103462</v>
      </c>
      <c r="M7" s="62">
        <v>284865225.16774505</v>
      </c>
      <c r="N7" s="62">
        <v>292039340.95689243</v>
      </c>
      <c r="O7" s="62">
        <v>297570460.14854008</v>
      </c>
      <c r="P7" s="62">
        <v>300924467.6715731</v>
      </c>
      <c r="Q7" s="62">
        <v>303869375.62936026</v>
      </c>
    </row>
    <row r="8" spans="1:17" ht="12.95" customHeight="1" x14ac:dyDescent="0.25">
      <c r="A8" s="133" t="s">
        <v>136</v>
      </c>
      <c r="B8" s="143"/>
      <c r="C8" s="143">
        <v>123929824.6547133</v>
      </c>
      <c r="D8" s="143">
        <v>125401992.05963632</v>
      </c>
      <c r="E8" s="143">
        <v>127955211.00416049</v>
      </c>
      <c r="F8" s="143">
        <v>127585482.69448498</v>
      </c>
      <c r="G8" s="143">
        <v>125763417.82591191</v>
      </c>
      <c r="H8" s="143">
        <v>129360093.88517866</v>
      </c>
      <c r="I8" s="143">
        <v>129215037.1303837</v>
      </c>
      <c r="J8" s="143">
        <v>131054265.90679312</v>
      </c>
      <c r="K8" s="143">
        <v>128097412.11935198</v>
      </c>
      <c r="L8" s="143">
        <v>127375446.34227228</v>
      </c>
      <c r="M8" s="143">
        <v>127158009.19572282</v>
      </c>
      <c r="N8" s="143">
        <v>128042328.50815976</v>
      </c>
      <c r="O8" s="143">
        <v>126399331.91066003</v>
      </c>
      <c r="P8" s="143">
        <v>124222220.2420454</v>
      </c>
      <c r="Q8" s="143">
        <v>123813120.67679954</v>
      </c>
    </row>
    <row r="9" spans="1:17" ht="12.95" customHeight="1" x14ac:dyDescent="0.25">
      <c r="A9" s="131" t="s">
        <v>135</v>
      </c>
      <c r="B9" s="142"/>
      <c r="C9" s="142">
        <f>B7+C8-C7</f>
        <v>120868212.71901238</v>
      </c>
      <c r="D9" s="142">
        <f t="shared" ref="D9:Q9" si="0">C7+D8-D7</f>
        <v>120868212.71901241</v>
      </c>
      <c r="E9" s="142">
        <f t="shared" si="0"/>
        <v>120868212.71901238</v>
      </c>
      <c r="F9" s="142">
        <f t="shared" si="0"/>
        <v>120868212.71901241</v>
      </c>
      <c r="G9" s="142">
        <f t="shared" si="0"/>
        <v>120868212.71901238</v>
      </c>
      <c r="H9" s="142">
        <f t="shared" si="0"/>
        <v>120868212.71901241</v>
      </c>
      <c r="I9" s="142">
        <f t="shared" si="0"/>
        <v>120868212.71901238</v>
      </c>
      <c r="J9" s="142">
        <f t="shared" si="0"/>
        <v>120868212.71901238</v>
      </c>
      <c r="K9" s="142">
        <f t="shared" si="0"/>
        <v>120868212.71901238</v>
      </c>
      <c r="L9" s="142">
        <f t="shared" si="0"/>
        <v>120868212.71901238</v>
      </c>
      <c r="M9" s="142">
        <f t="shared" si="0"/>
        <v>120868212.71901238</v>
      </c>
      <c r="N9" s="142">
        <f t="shared" si="0"/>
        <v>120868212.71901238</v>
      </c>
      <c r="O9" s="142">
        <f t="shared" si="0"/>
        <v>120868212.71901238</v>
      </c>
      <c r="P9" s="142">
        <f t="shared" si="0"/>
        <v>120868212.71901238</v>
      </c>
      <c r="Q9" s="142">
        <f t="shared" si="0"/>
        <v>120868212.71901238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499.81019908085392</v>
      </c>
      <c r="C11" s="140">
        <v>502.68531103364768</v>
      </c>
      <c r="D11" s="140">
        <v>505.07872814364595</v>
      </c>
      <c r="E11" s="140">
        <v>507.26874160259166</v>
      </c>
      <c r="F11" s="140">
        <v>509.58546310565521</v>
      </c>
      <c r="G11" s="140">
        <v>512.2639961161326</v>
      </c>
      <c r="H11" s="140">
        <v>514.21692195765354</v>
      </c>
      <c r="I11" s="140">
        <v>516.23126177435518</v>
      </c>
      <c r="J11" s="140">
        <v>516.81903542752423</v>
      </c>
      <c r="K11" s="140">
        <v>516.62397928066935</v>
      </c>
      <c r="L11" s="140">
        <v>517.3929393881117</v>
      </c>
      <c r="M11" s="140">
        <v>518.26232655051535</v>
      </c>
      <c r="N11" s="140">
        <v>518.4536277796567</v>
      </c>
      <c r="O11" s="140">
        <v>518.98697529523736</v>
      </c>
      <c r="P11" s="140">
        <v>520.11646702713495</v>
      </c>
      <c r="Q11" s="140">
        <v>521.95719800659424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69.540828425723021</v>
      </c>
      <c r="C13" s="137">
        <f t="shared" ref="C13:Q13" si="1">IF(C5=0,0,1000000*C5/C7)</f>
        <v>68.693911439353485</v>
      </c>
      <c r="D13" s="137">
        <f t="shared" si="1"/>
        <v>66.890201352362013</v>
      </c>
      <c r="E13" s="137">
        <f t="shared" si="1"/>
        <v>65.497506433547485</v>
      </c>
      <c r="F13" s="137">
        <f t="shared" si="1"/>
        <v>64.23081754239854</v>
      </c>
      <c r="G13" s="137">
        <f t="shared" si="1"/>
        <v>62.802977723146448</v>
      </c>
      <c r="H13" s="137">
        <f t="shared" si="1"/>
        <v>61.196633588981449</v>
      </c>
      <c r="I13" s="137">
        <f t="shared" si="1"/>
        <v>59.333009886926391</v>
      </c>
      <c r="J13" s="137">
        <f t="shared" si="1"/>
        <v>56.920689023455417</v>
      </c>
      <c r="K13" s="137">
        <f t="shared" si="1"/>
        <v>54.178500587526877</v>
      </c>
      <c r="L13" s="137">
        <f t="shared" si="1"/>
        <v>50.911797096722339</v>
      </c>
      <c r="M13" s="137">
        <f t="shared" si="1"/>
        <v>46.128407887717103</v>
      </c>
      <c r="N13" s="137">
        <f t="shared" si="1"/>
        <v>40.245308479625606</v>
      </c>
      <c r="O13" s="137">
        <f t="shared" si="1"/>
        <v>33.832201570702892</v>
      </c>
      <c r="P13" s="137">
        <f t="shared" si="1"/>
        <v>26.933578568819332</v>
      </c>
      <c r="Q13" s="137">
        <f t="shared" si="1"/>
        <v>20.044710514042613</v>
      </c>
    </row>
    <row r="14" spans="1:17" ht="12.95" customHeight="1" x14ac:dyDescent="0.25">
      <c r="A14" s="131" t="s">
        <v>132</v>
      </c>
      <c r="B14" s="130"/>
      <c r="C14" s="130">
        <v>68.074415631449341</v>
      </c>
      <c r="D14" s="130">
        <v>66.005239317143946</v>
      </c>
      <c r="E14" s="130">
        <v>65.107659047438446</v>
      </c>
      <c r="F14" s="130">
        <v>63.506904243062991</v>
      </c>
      <c r="G14" s="130">
        <v>62.175803744499476</v>
      </c>
      <c r="H14" s="130">
        <v>60.311429711592254</v>
      </c>
      <c r="I14" s="130">
        <v>58.38319060827348</v>
      </c>
      <c r="J14" s="130">
        <v>55.360481594079303</v>
      </c>
      <c r="K14" s="130">
        <v>52.545262257603987</v>
      </c>
      <c r="L14" s="130">
        <v>48.462198568240368</v>
      </c>
      <c r="M14" s="130">
        <v>42.259975366577038</v>
      </c>
      <c r="N14" s="130">
        <v>35.880477897793469</v>
      </c>
      <c r="O14" s="130">
        <v>28.881654529831135</v>
      </c>
      <c r="P14" s="130">
        <v>21.328376699720359</v>
      </c>
      <c r="Q14" s="130">
        <v>14.771746720074507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14.616465371220878</v>
      </c>
      <c r="C16" s="134">
        <f>C7/RES_summary!C$6</f>
        <v>14.674238875241818</v>
      </c>
      <c r="D16" s="134">
        <f>D7/RES_summary!D$6</f>
        <v>14.765732838070821</v>
      </c>
      <c r="E16" s="134">
        <f>E7/RES_summary!E$6</f>
        <v>14.869871352275069</v>
      </c>
      <c r="F16" s="134">
        <f>F7/RES_summary!F$6</f>
        <v>14.966833841250612</v>
      </c>
      <c r="G16" s="134">
        <f>G7/RES_summary!G$6</f>
        <v>15.066504174123185</v>
      </c>
      <c r="H16" s="134">
        <f>H7/RES_summary!H$6</f>
        <v>15.189166912975207</v>
      </c>
      <c r="I16" s="134">
        <f>I7/RES_summary!I$6</f>
        <v>15.329897353761865</v>
      </c>
      <c r="J16" s="134">
        <f>J7/RES_summary!J$6</f>
        <v>15.460414974396588</v>
      </c>
      <c r="K16" s="134">
        <f>K7/RES_summary!K$6</f>
        <v>15.568852878472914</v>
      </c>
      <c r="L16" s="134">
        <f>L7/RES_summary!L$6</f>
        <v>15.682618224552714</v>
      </c>
      <c r="M16" s="134">
        <f>M7/RES_summary!M$6</f>
        <v>15.815952085958731</v>
      </c>
      <c r="N16" s="134">
        <f>N7/RES_summary!N$6</f>
        <v>15.974822528691043</v>
      </c>
      <c r="O16" s="134">
        <f>O7/RES_summary!O$6</f>
        <v>16.130537414800926</v>
      </c>
      <c r="P16" s="134">
        <f>P7/RES_summary!P$6</f>
        <v>16.252128910951953</v>
      </c>
      <c r="Q16" s="134">
        <f>Q7/RES_summary!Q$6</f>
        <v>16.354802011028536</v>
      </c>
    </row>
    <row r="17" spans="1:17" ht="12.95" customHeight="1" x14ac:dyDescent="0.25">
      <c r="A17" s="133" t="s">
        <v>49</v>
      </c>
      <c r="B17" s="132">
        <f>1000000*B5/RES_summary!B$6</f>
        <v>1016.4411105705931</v>
      </c>
      <c r="C17" s="132">
        <f>1000000*C5/RES_summary!C$6</f>
        <v>1008.0308657357796</v>
      </c>
      <c r="D17" s="132">
        <f>1000000*D5/RES_summary!D$6</f>
        <v>987.68284265374098</v>
      </c>
      <c r="E17" s="132">
        <f>1000000*E5/RES_summary!E$6</f>
        <v>973.9394945616599</v>
      </c>
      <c r="F17" s="132">
        <f>1000000*F5/RES_summary!F$6</f>
        <v>961.33197364476382</v>
      </c>
      <c r="G17" s="132">
        <f>1000000*G5/RES_summary!G$6</f>
        <v>946.22132601315138</v>
      </c>
      <c r="H17" s="132">
        <f>1000000*H5/RES_summary!H$6</f>
        <v>929.52588209522412</v>
      </c>
      <c r="I17" s="132">
        <f>1000000*I5/RES_summary!I$6</f>
        <v>909.56895125631945</v>
      </c>
      <c r="J17" s="132">
        <f>1000000*J5/RES_summary!J$6</f>
        <v>880.01747293120161</v>
      </c>
      <c r="K17" s="132">
        <f>1000000*K5/RES_summary!K$6</f>
        <v>843.49710482346427</v>
      </c>
      <c r="L17" s="132">
        <f>1000000*L5/RES_summary!L$6</f>
        <v>798.43027699378763</v>
      </c>
      <c r="M17" s="132">
        <f>1000000*M5/RES_summary!M$6</f>
        <v>729.56468895369449</v>
      </c>
      <c r="N17" s="132">
        <f>1000000*N5/RES_summary!N$6</f>
        <v>642.91166057444377</v>
      </c>
      <c r="O17" s="132">
        <f>1000000*O5/RES_summary!O$6</f>
        <v>545.73159326130963</v>
      </c>
      <c r="P17" s="132">
        <f>1000000*P5/RES_summary!P$6</f>
        <v>437.72799093370463</v>
      </c>
      <c r="Q17" s="132">
        <f>1000000*Q5/RES_summary!Q$6</f>
        <v>327.82727182554891</v>
      </c>
    </row>
    <row r="18" spans="1:17" ht="12.95" customHeight="1" x14ac:dyDescent="0.25">
      <c r="A18" s="133" t="s">
        <v>48</v>
      </c>
      <c r="B18" s="132">
        <f>B3*1000000/0.086/RES_summary!B$6</f>
        <v>508.02763382825236</v>
      </c>
      <c r="C18" s="132">
        <f>C3*1000000/0.086/RES_summary!C$6</f>
        <v>506.72230927390746</v>
      </c>
      <c r="D18" s="132">
        <f>D3*1000000/0.086/RES_summary!D$6</f>
        <v>498.85759397685229</v>
      </c>
      <c r="E18" s="132">
        <f>E3*1000000/0.086/RES_summary!E$6</f>
        <v>494.04906180335735</v>
      </c>
      <c r="F18" s="132">
        <f>F3*1000000/0.086/RES_summary!F$6</f>
        <v>489.88079898804051</v>
      </c>
      <c r="G18" s="132">
        <f>G3*1000000/0.086/RES_summary!G$6</f>
        <v>484.71511767380281</v>
      </c>
      <c r="H18" s="132">
        <f>H3*1000000/0.086/RES_summary!H$6</f>
        <v>477.97793797097893</v>
      </c>
      <c r="I18" s="132">
        <f>I3*1000000/0.086/RES_summary!I$6</f>
        <v>469.54792737782674</v>
      </c>
      <c r="J18" s="132">
        <f>J3*1000000/0.086/RES_summary!J$6</f>
        <v>454.80978151967099</v>
      </c>
      <c r="K18" s="132">
        <f>K3*1000000/0.086/RES_summary!K$6</f>
        <v>435.77083080562193</v>
      </c>
      <c r="L18" s="132">
        <f>L3*1000000/0.086/RES_summary!L$6</f>
        <v>413.10218791028007</v>
      </c>
      <c r="M18" s="132">
        <f>M3*1000000/0.086/RES_summary!M$6</f>
        <v>378.10589306624468</v>
      </c>
      <c r="N18" s="132">
        <f>N3*1000000/0.086/RES_summary!N$6</f>
        <v>333.31988276666362</v>
      </c>
      <c r="O18" s="132">
        <f>O3*1000000/0.086/RES_summary!O$6</f>
        <v>283.22758890973779</v>
      </c>
      <c r="P18" s="132">
        <f>P3*1000000/0.086/RES_summary!P$6</f>
        <v>227.66953616332421</v>
      </c>
      <c r="Q18" s="132">
        <f>Q3*1000000/0.086/RES_summary!Q$6</f>
        <v>171.11180423220961</v>
      </c>
    </row>
    <row r="19" spans="1:17" ht="12.95" customHeight="1" x14ac:dyDescent="0.25">
      <c r="A19" s="131" t="s">
        <v>139</v>
      </c>
      <c r="B19" s="142">
        <v>152.95807332642826</v>
      </c>
      <c r="C19" s="142">
        <v>153.55324513000105</v>
      </c>
      <c r="D19" s="142">
        <v>154.42633469756484</v>
      </c>
      <c r="E19" s="142">
        <v>155.29090264481437</v>
      </c>
      <c r="F19" s="142">
        <v>156.05727599069616</v>
      </c>
      <c r="G19" s="142">
        <v>156.76774694244122</v>
      </c>
      <c r="H19" s="142">
        <v>157.50339766488915</v>
      </c>
      <c r="I19" s="142">
        <v>158.33185029122015</v>
      </c>
      <c r="J19" s="142">
        <v>158.93050127678961</v>
      </c>
      <c r="K19" s="142">
        <v>159.4442016525382</v>
      </c>
      <c r="L19" s="142">
        <v>159.95706748639276</v>
      </c>
      <c r="M19" s="142">
        <v>160.4925435749997</v>
      </c>
      <c r="N19" s="142">
        <v>161.19901643482387</v>
      </c>
      <c r="O19" s="142">
        <v>161.95218117137026</v>
      </c>
      <c r="P19" s="142">
        <v>162.46400677106163</v>
      </c>
      <c r="Q19" s="142">
        <v>162.77104285936099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210.34415618178235</v>
      </c>
      <c r="C3" s="144">
        <v>225.47396857373406</v>
      </c>
      <c r="D3" s="144">
        <v>244.96276139323911</v>
      </c>
      <c r="E3" s="144">
        <v>268.73854637448721</v>
      </c>
      <c r="F3" s="144">
        <v>286.38503905548328</v>
      </c>
      <c r="G3" s="144">
        <v>306.21239806776964</v>
      </c>
      <c r="H3" s="144">
        <v>325.74383019979473</v>
      </c>
      <c r="I3" s="144">
        <v>345.08915271905516</v>
      </c>
      <c r="J3" s="144">
        <v>368.7976495691737</v>
      </c>
      <c r="K3" s="144">
        <v>383.54582204660306</v>
      </c>
      <c r="L3" s="144">
        <v>400.90009793215847</v>
      </c>
      <c r="M3" s="144">
        <v>415.75261020033133</v>
      </c>
      <c r="N3" s="144">
        <v>431.88454492583105</v>
      </c>
      <c r="O3" s="144">
        <v>446.38671063904695</v>
      </c>
      <c r="P3" s="144">
        <v>457.82731445445376</v>
      </c>
      <c r="Q3" s="144">
        <v>463.88728314528987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81030.050420191736</v>
      </c>
      <c r="C5" s="144">
        <v>84328.197035411591</v>
      </c>
      <c r="D5" s="144">
        <v>89220.869571347255</v>
      </c>
      <c r="E5" s="144">
        <v>95527.144601907828</v>
      </c>
      <c r="F5" s="144">
        <v>99476.857965534611</v>
      </c>
      <c r="G5" s="144">
        <v>103998.45683314219</v>
      </c>
      <c r="H5" s="144">
        <v>108447.76620791605</v>
      </c>
      <c r="I5" s="144">
        <v>112718.59046128488</v>
      </c>
      <c r="J5" s="144">
        <v>118618.46219372103</v>
      </c>
      <c r="K5" s="144">
        <v>121751.70961168992</v>
      </c>
      <c r="L5" s="144">
        <v>125452.38954826849</v>
      </c>
      <c r="M5" s="144">
        <v>128699.13382905304</v>
      </c>
      <c r="N5" s="144">
        <v>132482.91956874658</v>
      </c>
      <c r="O5" s="144">
        <v>135655.44374540361</v>
      </c>
      <c r="P5" s="144">
        <v>137726.61874328344</v>
      </c>
      <c r="Q5" s="144">
        <v>137997.18329823212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7318711.6852855384</v>
      </c>
      <c r="C7" s="62">
        <v>7679784.4130124887</v>
      </c>
      <c r="D7" s="62">
        <v>8218292.2770185703</v>
      </c>
      <c r="E7" s="62">
        <v>8913572.6364411395</v>
      </c>
      <c r="F7" s="62">
        <v>9395539.9579092246</v>
      </c>
      <c r="G7" s="62">
        <v>9958091.2150337752</v>
      </c>
      <c r="H7" s="62">
        <v>10528446.733778363</v>
      </c>
      <c r="I7" s="62">
        <v>11101820.896752078</v>
      </c>
      <c r="J7" s="62">
        <v>11880194.689395575</v>
      </c>
      <c r="K7" s="62">
        <v>12408470.357312888</v>
      </c>
      <c r="L7" s="62">
        <v>13052232.162272517</v>
      </c>
      <c r="M7" s="62">
        <v>13646728.094717039</v>
      </c>
      <c r="N7" s="62">
        <v>14436601.166410422</v>
      </c>
      <c r="O7" s="62">
        <v>15340334.106140431</v>
      </c>
      <c r="P7" s="62">
        <v>16154179.022028308</v>
      </c>
      <c r="Q7" s="62">
        <v>16933475.455000985</v>
      </c>
    </row>
    <row r="8" spans="1:17" ht="12.95" customHeight="1" x14ac:dyDescent="0.25">
      <c r="A8" s="133" t="s">
        <v>136</v>
      </c>
      <c r="B8" s="143"/>
      <c r="C8" s="143">
        <v>956660.86134518438</v>
      </c>
      <c r="D8" s="143">
        <v>1160897.4636371362</v>
      </c>
      <c r="E8" s="143">
        <v>1345677.4910370188</v>
      </c>
      <c r="F8" s="143">
        <v>1161632.3240051859</v>
      </c>
      <c r="G8" s="143">
        <v>1272801.1847758198</v>
      </c>
      <c r="H8" s="143">
        <v>1312566.6931401684</v>
      </c>
      <c r="I8" s="143">
        <v>1348984.8402170923</v>
      </c>
      <c r="J8" s="143">
        <v>1588886.950362829</v>
      </c>
      <c r="K8" s="143">
        <v>1375261.9177340143</v>
      </c>
      <c r="L8" s="143">
        <v>1528862.4360180779</v>
      </c>
      <c r="M8" s="143">
        <v>1551156.7937897076</v>
      </c>
      <c r="N8" s="143">
        <v>1950770.5353305177</v>
      </c>
      <c r="O8" s="143">
        <v>2249410.4307670342</v>
      </c>
      <c r="P8" s="143">
        <v>1975477.2398930618</v>
      </c>
      <c r="Q8" s="143">
        <v>2052097.6177484933</v>
      </c>
    </row>
    <row r="9" spans="1:17" ht="12.95" customHeight="1" x14ac:dyDescent="0.25">
      <c r="A9" s="131" t="s">
        <v>135</v>
      </c>
      <c r="B9" s="142"/>
      <c r="C9" s="142">
        <f>B7+C8-C7</f>
        <v>595588.13361823373</v>
      </c>
      <c r="D9" s="142">
        <f t="shared" ref="D9:Q9" si="0">C7+D8-D7</f>
        <v>622389.59963105526</v>
      </c>
      <c r="E9" s="142">
        <f t="shared" si="0"/>
        <v>650397.13161445037</v>
      </c>
      <c r="F9" s="142">
        <f t="shared" si="0"/>
        <v>679665.00253710151</v>
      </c>
      <c r="G9" s="142">
        <f t="shared" si="0"/>
        <v>710249.92765126936</v>
      </c>
      <c r="H9" s="142">
        <f t="shared" si="0"/>
        <v>742211.17439557984</v>
      </c>
      <c r="I9" s="142">
        <f t="shared" si="0"/>
        <v>775610.67724337801</v>
      </c>
      <c r="J9" s="142">
        <f t="shared" si="0"/>
        <v>810513.15771933272</v>
      </c>
      <c r="K9" s="142">
        <f t="shared" si="0"/>
        <v>846986.24981670082</v>
      </c>
      <c r="L9" s="142">
        <f t="shared" si="0"/>
        <v>885100.63105844893</v>
      </c>
      <c r="M9" s="142">
        <f t="shared" si="0"/>
        <v>956660.86134518497</v>
      </c>
      <c r="N9" s="142">
        <f t="shared" si="0"/>
        <v>1160897.4636371341</v>
      </c>
      <c r="O9" s="142">
        <f t="shared" si="0"/>
        <v>1345677.491037026</v>
      </c>
      <c r="P9" s="142">
        <f t="shared" si="0"/>
        <v>1161632.3240051828</v>
      </c>
      <c r="Q9" s="142">
        <f t="shared" si="0"/>
        <v>1272801.1847758181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30.18463234935907</v>
      </c>
      <c r="C11" s="140">
        <v>31.090316459057746</v>
      </c>
      <c r="D11" s="140">
        <v>31.925313168677238</v>
      </c>
      <c r="E11" s="140">
        <v>32.71182061737855</v>
      </c>
      <c r="F11" s="140">
        <v>33.475711454639665</v>
      </c>
      <c r="G11" s="140">
        <v>34.237135706451113</v>
      </c>
      <c r="H11" s="140">
        <v>34.926666433587506</v>
      </c>
      <c r="I11" s="140">
        <v>35.598959764129233</v>
      </c>
      <c r="J11" s="140">
        <v>36.152422507625907</v>
      </c>
      <c r="K11" s="140">
        <v>36.630575080225171</v>
      </c>
      <c r="L11" s="140">
        <v>37.158551244089189</v>
      </c>
      <c r="M11" s="140">
        <v>37.563055266318493</v>
      </c>
      <c r="N11" s="140">
        <v>37.906118988305835</v>
      </c>
      <c r="O11" s="140">
        <v>38.262697048171596</v>
      </c>
      <c r="P11" s="140">
        <v>38.653191899032329</v>
      </c>
      <c r="Q11" s="140">
        <v>39.088030981405737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11071.627617618109</v>
      </c>
      <c r="C13" s="137">
        <f t="shared" ref="C13:Q13" si="1">IF(C5=0,0,1000000*C5/C7)</f>
        <v>10980.542226228044</v>
      </c>
      <c r="D13" s="137">
        <f t="shared" si="1"/>
        <v>10856.375821634172</v>
      </c>
      <c r="E13" s="137">
        <f t="shared" si="1"/>
        <v>10717.043378472796</v>
      </c>
      <c r="F13" s="137">
        <f t="shared" si="1"/>
        <v>10587.668022399752</v>
      </c>
      <c r="G13" s="137">
        <f t="shared" si="1"/>
        <v>10443.61359897319</v>
      </c>
      <c r="H13" s="137">
        <f t="shared" si="1"/>
        <v>10300.452569131932</v>
      </c>
      <c r="I13" s="137">
        <f t="shared" si="1"/>
        <v>10153.162396473317</v>
      </c>
      <c r="J13" s="137">
        <f t="shared" si="1"/>
        <v>9984.5554130187375</v>
      </c>
      <c r="K13" s="137">
        <f t="shared" si="1"/>
        <v>9811.9837583313401</v>
      </c>
      <c r="L13" s="137">
        <f t="shared" si="1"/>
        <v>9611.5658983517533</v>
      </c>
      <c r="M13" s="137">
        <f t="shared" si="1"/>
        <v>9430.7685282361144</v>
      </c>
      <c r="N13" s="137">
        <f t="shared" si="1"/>
        <v>9176.8774410000351</v>
      </c>
      <c r="O13" s="137">
        <f t="shared" si="1"/>
        <v>8843.0566640073012</v>
      </c>
      <c r="P13" s="137">
        <f t="shared" si="1"/>
        <v>8525.7578584139392</v>
      </c>
      <c r="Q13" s="137">
        <f t="shared" si="1"/>
        <v>8149.371560784778</v>
      </c>
    </row>
    <row r="14" spans="1:17" ht="12.95" customHeight="1" x14ac:dyDescent="0.25">
      <c r="A14" s="131" t="s">
        <v>132</v>
      </c>
      <c r="B14" s="130"/>
      <c r="C14" s="130">
        <v>10340.421610018993</v>
      </c>
      <c r="D14" s="130">
        <v>10150.369679687999</v>
      </c>
      <c r="E14" s="130">
        <v>10037.494098941721</v>
      </c>
      <c r="F14" s="130">
        <v>9878.0921805631206</v>
      </c>
      <c r="G14" s="130">
        <v>9730.6804315899899</v>
      </c>
      <c r="H14" s="130">
        <v>9650.4011396272708</v>
      </c>
      <c r="I14" s="130">
        <v>9531.6837259541753</v>
      </c>
      <c r="J14" s="130">
        <v>9361.0005359336046</v>
      </c>
      <c r="K14" s="130">
        <v>9097.0044410128594</v>
      </c>
      <c r="L14" s="130">
        <v>8830.21533509439</v>
      </c>
      <c r="M14" s="130">
        <v>8470.4660273556874</v>
      </c>
      <c r="N14" s="130">
        <v>7980.0898536664999</v>
      </c>
      <c r="O14" s="130">
        <v>7415.1670250467141</v>
      </c>
      <c r="P14" s="130">
        <v>6857.0196106425783</v>
      </c>
      <c r="Q14" s="130">
        <v>6167.2437156458736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0.50573947325877788</v>
      </c>
      <c r="C16" s="134">
        <f>C7/RES_summary!C$6</f>
        <v>0.5251862899698152</v>
      </c>
      <c r="D16" s="134">
        <f>D7/RES_summary!D$6</f>
        <v>0.55381529838575594</v>
      </c>
      <c r="E16" s="134">
        <f>E7/RES_summary!E$6</f>
        <v>0.5859533423911184</v>
      </c>
      <c r="F16" s="134">
        <f>F7/RES_summary!F$6</f>
        <v>0.60373548831549639</v>
      </c>
      <c r="G16" s="134">
        <f>G7/RES_summary!G$6</f>
        <v>0.63088579057341687</v>
      </c>
      <c r="H16" s="134">
        <f>H7/RES_summary!H$6</f>
        <v>0.64926659568153433</v>
      </c>
      <c r="I16" s="134">
        <f>I7/RES_summary!I$6</f>
        <v>0.66832047228614</v>
      </c>
      <c r="J16" s="134">
        <f>J7/RES_summary!J$6</f>
        <v>0.69352603989376471</v>
      </c>
      <c r="K16" s="134">
        <f>K7/RES_summary!K$6</f>
        <v>0.71006333317193593</v>
      </c>
      <c r="L16" s="134">
        <f>L7/RES_summary!L$6</f>
        <v>0.73478545807488038</v>
      </c>
      <c r="M16" s="134">
        <f>M7/RES_summary!M$6</f>
        <v>0.75767759139099866</v>
      </c>
      <c r="N16" s="134">
        <f>N7/RES_summary!N$6</f>
        <v>0.78969545950640407</v>
      </c>
      <c r="O16" s="134">
        <f>O7/RES_summary!O$6</f>
        <v>0.83156047522702659</v>
      </c>
      <c r="P16" s="134">
        <f>P7/RES_summary!P$6</f>
        <v>0.87244417826181542</v>
      </c>
      <c r="Q16" s="134">
        <f>Q7/RES_summary!Q$6</f>
        <v>0.91139042179410001</v>
      </c>
    </row>
    <row r="17" spans="1:17" ht="12.95" customHeight="1" x14ac:dyDescent="0.25">
      <c r="A17" s="133" t="s">
        <v>49</v>
      </c>
      <c r="B17" s="132">
        <f>1000000*B5/RES_summary!B$6</f>
        <v>5599.3591194515202</v>
      </c>
      <c r="C17" s="132">
        <f>1000000*C5/RES_summary!C$6</f>
        <v>5766.8302336496026</v>
      </c>
      <c r="D17" s="132">
        <f>1000000*D5/RES_summary!D$6</f>
        <v>6012.4270150462353</v>
      </c>
      <c r="E17" s="132">
        <f>1000000*E5/RES_summary!E$6</f>
        <v>6279.6873881667398</v>
      </c>
      <c r="F17" s="132">
        <f>1000000*F5/RES_summary!F$6</f>
        <v>6392.1509236258808</v>
      </c>
      <c r="G17" s="132">
        <f>1000000*G5/RES_summary!G$6</f>
        <v>6588.7274218314888</v>
      </c>
      <c r="H17" s="132">
        <f>1000000*H5/RES_summary!H$6</f>
        <v>6687.7397735394043</v>
      </c>
      <c r="I17" s="132">
        <f>1000000*I5/RES_summary!I$6</f>
        <v>6785.5662880089249</v>
      </c>
      <c r="J17" s="132">
        <f>1000000*J5/RES_summary!J$6</f>
        <v>6924.5491756907368</v>
      </c>
      <c r="K17" s="132">
        <f>1000000*K5/RES_summary!K$6</f>
        <v>6967.1298924696503</v>
      </c>
      <c r="L17" s="132">
        <f>1000000*L5/RES_summary!L$6</f>
        <v>7062.4388514372922</v>
      </c>
      <c r="M17" s="132">
        <f>1000000*M5/RES_summary!M$6</f>
        <v>7145.4819834399723</v>
      </c>
      <c r="N17" s="132">
        <f>1000000*N5/RES_summary!N$6</f>
        <v>7246.9384476044761</v>
      </c>
      <c r="O17" s="132">
        <f>1000000*O5/RES_summary!O$6</f>
        <v>7353.5364019814351</v>
      </c>
      <c r="P17" s="132">
        <f>1000000*P5/RES_summary!P$6</f>
        <v>7438.2478088431635</v>
      </c>
      <c r="Q17" s="132">
        <f>1000000*Q5/RES_summary!Q$6</f>
        <v>7427.2591841404819</v>
      </c>
    </row>
    <row r="18" spans="1:17" ht="12.95" customHeight="1" x14ac:dyDescent="0.25">
      <c r="A18" s="131" t="s">
        <v>48</v>
      </c>
      <c r="B18" s="130">
        <f>B3*1000000/0.086/RES_summary!B$6</f>
        <v>169.01459641267508</v>
      </c>
      <c r="C18" s="130">
        <f>C3*1000000/0.086/RES_summary!C$6</f>
        <v>179.29257692982807</v>
      </c>
      <c r="D18" s="130">
        <f>D3*1000000/0.086/RES_summary!D$6</f>
        <v>191.94861535916635</v>
      </c>
      <c r="E18" s="130">
        <f>E3*1000000/0.086/RES_summary!E$6</f>
        <v>205.42000737492484</v>
      </c>
      <c r="F18" s="130">
        <f>F3*1000000/0.086/RES_summary!F$6</f>
        <v>213.98179989380844</v>
      </c>
      <c r="G18" s="130">
        <f>G3*1000000/0.086/RES_summary!G$6</f>
        <v>225.57915487406041</v>
      </c>
      <c r="H18" s="130">
        <f>H3*1000000/0.086/RES_summary!H$6</f>
        <v>233.58045626504685</v>
      </c>
      <c r="I18" s="130">
        <f>I3*1000000/0.086/RES_summary!I$6</f>
        <v>241.55910126366149</v>
      </c>
      <c r="J18" s="130">
        <f>J3*1000000/0.086/RES_summary!J$6</f>
        <v>250.33922747440417</v>
      </c>
      <c r="K18" s="130">
        <f>K3*1000000/0.086/RES_summary!K$6</f>
        <v>255.20997461979061</v>
      </c>
      <c r="L18" s="130">
        <f>L3*1000000/0.086/RES_summary!L$6</f>
        <v>262.42999596937904</v>
      </c>
      <c r="M18" s="130">
        <f>M3*1000000/0.086/RES_summary!M$6</f>
        <v>268.40613464843875</v>
      </c>
      <c r="N18" s="130">
        <f>N3*1000000/0.086/RES_summary!N$6</f>
        <v>274.70331109582366</v>
      </c>
      <c r="O18" s="130">
        <f>O3*1000000/0.086/RES_summary!O$6</f>
        <v>281.36613558171746</v>
      </c>
      <c r="P18" s="130">
        <f>P3*1000000/0.086/RES_summary!P$6</f>
        <v>287.51201994777153</v>
      </c>
      <c r="Q18" s="130">
        <f>Q3*1000000/0.086/RES_summary!Q$6</f>
        <v>290.3169370966134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276662</v>
      </c>
      <c r="C3" s="151">
        <v>315832</v>
      </c>
      <c r="D3" s="151">
        <v>316961</v>
      </c>
      <c r="E3" s="151">
        <v>317298.00000000012</v>
      </c>
      <c r="F3" s="151">
        <v>337536.00000000006</v>
      </c>
      <c r="G3" s="151">
        <v>339383</v>
      </c>
      <c r="H3" s="151">
        <v>339563</v>
      </c>
      <c r="I3" s="151">
        <v>341289.00000000012</v>
      </c>
      <c r="J3" s="151">
        <v>352969.99999999994</v>
      </c>
      <c r="K3" s="151">
        <v>362165.99999999994</v>
      </c>
      <c r="L3" s="151">
        <v>318265.99999999988</v>
      </c>
      <c r="M3" s="151">
        <v>317772</v>
      </c>
      <c r="N3" s="151">
        <v>302639.99999999994</v>
      </c>
      <c r="O3" s="151">
        <v>231818</v>
      </c>
      <c r="P3" s="151">
        <v>216511.99999999997</v>
      </c>
      <c r="Q3" s="151">
        <v>191302.99999999994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276662</v>
      </c>
      <c r="C5" s="67">
        <f t="shared" ref="C5:Q5" si="0">C3</f>
        <v>315832</v>
      </c>
      <c r="D5" s="67">
        <f t="shared" si="0"/>
        <v>316961</v>
      </c>
      <c r="E5" s="67">
        <f t="shared" si="0"/>
        <v>317298.00000000012</v>
      </c>
      <c r="F5" s="67">
        <f t="shared" si="0"/>
        <v>337536.00000000006</v>
      </c>
      <c r="G5" s="67">
        <f t="shared" si="0"/>
        <v>339383</v>
      </c>
      <c r="H5" s="67">
        <f t="shared" si="0"/>
        <v>339563</v>
      </c>
      <c r="I5" s="67">
        <f t="shared" si="0"/>
        <v>341289.00000000012</v>
      </c>
      <c r="J5" s="67">
        <f t="shared" si="0"/>
        <v>352969.99999999994</v>
      </c>
      <c r="K5" s="67">
        <f t="shared" si="0"/>
        <v>362165.99999999994</v>
      </c>
      <c r="L5" s="67">
        <f t="shared" si="0"/>
        <v>318265.99999999988</v>
      </c>
      <c r="M5" s="67">
        <f t="shared" si="0"/>
        <v>317772</v>
      </c>
      <c r="N5" s="67">
        <f t="shared" si="0"/>
        <v>302639.99999999994</v>
      </c>
      <c r="O5" s="67">
        <f t="shared" si="0"/>
        <v>231818</v>
      </c>
      <c r="P5" s="67">
        <f t="shared" si="0"/>
        <v>216511.99999999997</v>
      </c>
      <c r="Q5" s="67">
        <f t="shared" si="0"/>
        <v>191302.99999999994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6702</v>
      </c>
      <c r="C8" s="67">
        <v>7829</v>
      </c>
      <c r="D8" s="67">
        <v>8283</v>
      </c>
      <c r="E8" s="67">
        <v>8423.0000000000018</v>
      </c>
      <c r="F8" s="67">
        <v>10285.000000000002</v>
      </c>
      <c r="G8" s="67">
        <v>11036</v>
      </c>
      <c r="H8" s="67">
        <v>13608</v>
      </c>
      <c r="I8" s="67">
        <v>15491.000000000002</v>
      </c>
      <c r="J8" s="67">
        <v>18497.999999999996</v>
      </c>
      <c r="K8" s="67">
        <v>21643.999999999996</v>
      </c>
      <c r="L8" s="67">
        <v>19929.999999999996</v>
      </c>
      <c r="M8" s="67">
        <v>18707.999999999996</v>
      </c>
      <c r="N8" s="67">
        <v>17781.999999999996</v>
      </c>
      <c r="O8" s="67">
        <v>13107.999999999998</v>
      </c>
      <c r="P8" s="67">
        <v>12446.999999999998</v>
      </c>
      <c r="Q8" s="67">
        <v>11105.999999999995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52067</v>
      </c>
      <c r="C10" s="67">
        <v>69204</v>
      </c>
      <c r="D10" s="67">
        <v>83668.000000000029</v>
      </c>
      <c r="E10" s="67">
        <v>83684.000000000015</v>
      </c>
      <c r="F10" s="67">
        <v>113326</v>
      </c>
      <c r="G10" s="67">
        <v>129341</v>
      </c>
      <c r="H10" s="67">
        <v>142108</v>
      </c>
      <c r="I10" s="67">
        <v>142278.00000000006</v>
      </c>
      <c r="J10" s="67">
        <v>167008</v>
      </c>
      <c r="K10" s="67">
        <v>173248</v>
      </c>
      <c r="L10" s="67">
        <v>174433.99999999997</v>
      </c>
      <c r="M10" s="67">
        <v>174652</v>
      </c>
      <c r="N10" s="67">
        <v>170651.99999999997</v>
      </c>
      <c r="O10" s="67">
        <v>141081</v>
      </c>
      <c r="P10" s="67">
        <v>138251.99999999997</v>
      </c>
      <c r="Q10" s="67">
        <v>129460.99999999994</v>
      </c>
    </row>
    <row r="11" spans="1:17" ht="12" customHeight="1" x14ac:dyDescent="0.25">
      <c r="A11" s="23" t="s">
        <v>144</v>
      </c>
      <c r="B11" s="67">
        <v>212612</v>
      </c>
      <c r="C11" s="67">
        <v>217272</v>
      </c>
      <c r="D11" s="67">
        <v>207360</v>
      </c>
      <c r="E11" s="67">
        <v>206571.00000000009</v>
      </c>
      <c r="F11" s="67">
        <v>193815.00000000006</v>
      </c>
      <c r="G11" s="67">
        <v>173934.00000000003</v>
      </c>
      <c r="H11" s="67">
        <v>157453</v>
      </c>
      <c r="I11" s="67">
        <v>140759.00000000003</v>
      </c>
      <c r="J11" s="67">
        <v>127286.99999999996</v>
      </c>
      <c r="K11" s="67">
        <v>126794.99999999994</v>
      </c>
      <c r="L11" s="67">
        <v>108261.99999999994</v>
      </c>
      <c r="M11" s="67">
        <v>105294.99999999999</v>
      </c>
      <c r="N11" s="67">
        <v>98356.999999999956</v>
      </c>
      <c r="O11" s="67">
        <v>52692.000000000015</v>
      </c>
      <c r="P11" s="67">
        <v>48052.999999999993</v>
      </c>
      <c r="Q11" s="67">
        <v>37029.999999999985</v>
      </c>
    </row>
    <row r="12" spans="1:17" ht="12" customHeight="1" x14ac:dyDescent="0.25">
      <c r="A12" s="23" t="s">
        <v>143</v>
      </c>
      <c r="B12" s="67">
        <v>6101</v>
      </c>
      <c r="C12" s="67">
        <v>6820</v>
      </c>
      <c r="D12" s="67">
        <v>6763.0000000000018</v>
      </c>
      <c r="E12" s="67">
        <v>6941.0000000000018</v>
      </c>
      <c r="F12" s="67">
        <v>7417.0000000000027</v>
      </c>
      <c r="G12" s="67">
        <v>7355</v>
      </c>
      <c r="H12" s="67">
        <v>7798</v>
      </c>
      <c r="I12" s="67">
        <v>9139.9999999999945</v>
      </c>
      <c r="J12" s="67">
        <v>11471.999999999991</v>
      </c>
      <c r="K12" s="67">
        <v>14255.999999999996</v>
      </c>
      <c r="L12" s="67">
        <v>14527.999999999996</v>
      </c>
      <c r="M12" s="67">
        <v>16141.999999999998</v>
      </c>
      <c r="N12" s="67">
        <v>16189.999999999993</v>
      </c>
      <c r="O12" s="67">
        <v>9200.9999999999982</v>
      </c>
      <c r="P12" s="67">
        <v>8994.9999999999945</v>
      </c>
      <c r="Q12" s="67">
        <v>7707.9999999999982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5718</v>
      </c>
      <c r="C15" s="67">
        <v>21850</v>
      </c>
      <c r="D15" s="67">
        <v>18564</v>
      </c>
      <c r="E15" s="67">
        <v>19449.000000000004</v>
      </c>
      <c r="F15" s="67">
        <v>22131.000000000004</v>
      </c>
      <c r="G15" s="67">
        <v>27586.999999999993</v>
      </c>
      <c r="H15" s="67">
        <v>30684</v>
      </c>
      <c r="I15" s="67">
        <v>46116.999999999978</v>
      </c>
      <c r="J15" s="67">
        <v>43299.999999999993</v>
      </c>
      <c r="K15" s="67">
        <v>43028.999999999993</v>
      </c>
      <c r="L15" s="67">
        <v>18551.999999999996</v>
      </c>
      <c r="M15" s="67">
        <v>18800.999999999996</v>
      </c>
      <c r="N15" s="67">
        <v>14975.999999999996</v>
      </c>
      <c r="O15" s="67">
        <v>24555.999999999989</v>
      </c>
      <c r="P15" s="67">
        <v>17867.999999999996</v>
      </c>
      <c r="Q15" s="67">
        <v>14156.999999999995</v>
      </c>
    </row>
    <row r="16" spans="1:17" ht="12" customHeight="1" x14ac:dyDescent="0.25">
      <c r="A16" s="23" t="s">
        <v>141</v>
      </c>
      <c r="B16" s="67">
        <v>164</v>
      </c>
      <c r="C16" s="67">
        <v>686</v>
      </c>
      <c r="D16" s="67">
        <v>606</v>
      </c>
      <c r="E16" s="67">
        <v>653.00000000000011</v>
      </c>
      <c r="F16" s="67">
        <v>847.00000000000023</v>
      </c>
      <c r="G16" s="67">
        <v>1166</v>
      </c>
      <c r="H16" s="67">
        <v>1520</v>
      </c>
      <c r="I16" s="67">
        <v>2995.0000000000005</v>
      </c>
      <c r="J16" s="67">
        <v>3902.9999999999991</v>
      </c>
      <c r="K16" s="67">
        <v>4837.9999999999991</v>
      </c>
      <c r="L16" s="67">
        <v>2489.9999999999995</v>
      </c>
      <c r="M16" s="67">
        <v>2881.9999999999995</v>
      </c>
      <c r="N16" s="67">
        <v>2464.9999999999995</v>
      </c>
      <c r="O16" s="67">
        <v>4287.9999999999973</v>
      </c>
      <c r="P16" s="67">
        <v>3343.9999999999986</v>
      </c>
      <c r="Q16" s="67">
        <v>2946.9999999999986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70396</v>
      </c>
      <c r="C20" s="67">
        <v>76620.999999999985</v>
      </c>
      <c r="D20" s="67">
        <v>78300</v>
      </c>
      <c r="E20" s="67">
        <v>78489.000000000015</v>
      </c>
      <c r="F20" s="67">
        <v>83223.000000000015</v>
      </c>
      <c r="G20" s="67">
        <v>82716</v>
      </c>
      <c r="H20" s="67">
        <v>83194</v>
      </c>
      <c r="I20" s="67">
        <v>83701.000000000015</v>
      </c>
      <c r="J20" s="67">
        <v>93044.999999999985</v>
      </c>
      <c r="K20" s="67">
        <v>96440.999999999985</v>
      </c>
      <c r="L20" s="67">
        <v>86374.999999999985</v>
      </c>
      <c r="M20" s="67">
        <v>76607.999999999971</v>
      </c>
      <c r="N20" s="67">
        <v>70213.999999999985</v>
      </c>
      <c r="O20" s="67">
        <v>50587.000000000007</v>
      </c>
      <c r="P20" s="67">
        <v>47258.068846559254</v>
      </c>
      <c r="Q20" s="67">
        <v>43902.999999999971</v>
      </c>
    </row>
    <row r="21" spans="1:17" ht="12" customHeight="1" x14ac:dyDescent="0.25">
      <c r="A21" s="23" t="s">
        <v>57</v>
      </c>
      <c r="B21" s="67">
        <v>78462</v>
      </c>
      <c r="C21" s="67">
        <v>69384</v>
      </c>
      <c r="D21" s="67">
        <v>68931.999999999985</v>
      </c>
      <c r="E21" s="67">
        <v>65876</v>
      </c>
      <c r="F21" s="67">
        <v>77699</v>
      </c>
      <c r="G21" s="67">
        <v>73114</v>
      </c>
      <c r="H21" s="67">
        <v>51333</v>
      </c>
      <c r="I21" s="67">
        <v>56636.000000000029</v>
      </c>
      <c r="J21" s="67">
        <v>55353.999999999993</v>
      </c>
      <c r="K21" s="67">
        <v>55614.999999999985</v>
      </c>
      <c r="L21" s="67">
        <v>48495.000000000007</v>
      </c>
      <c r="M21" s="67">
        <v>45215.000000000007</v>
      </c>
      <c r="N21" s="67">
        <v>43166</v>
      </c>
      <c r="O21" s="67">
        <v>31354</v>
      </c>
      <c r="P21" s="67">
        <v>28333.11197083773</v>
      </c>
      <c r="Q21" s="67">
        <v>23911.999999999989</v>
      </c>
    </row>
    <row r="22" spans="1:17" ht="12" customHeight="1" x14ac:dyDescent="0.25">
      <c r="A22" s="29" t="s">
        <v>140</v>
      </c>
      <c r="B22" s="83">
        <v>127804</v>
      </c>
      <c r="C22" s="83">
        <v>169827</v>
      </c>
      <c r="D22" s="83">
        <v>169729</v>
      </c>
      <c r="E22" s="83">
        <v>172933.00000000003</v>
      </c>
      <c r="F22" s="83">
        <v>176614.00000000006</v>
      </c>
      <c r="G22" s="83">
        <v>183553.00000000003</v>
      </c>
      <c r="H22" s="83">
        <v>205036</v>
      </c>
      <c r="I22" s="83">
        <v>200952.00000000006</v>
      </c>
      <c r="J22" s="83">
        <v>204570.99999999994</v>
      </c>
      <c r="K22" s="83">
        <v>210109.99999999994</v>
      </c>
      <c r="L22" s="83">
        <v>183395.99999999997</v>
      </c>
      <c r="M22" s="83">
        <v>195948.99999999997</v>
      </c>
      <c r="N22" s="83">
        <v>189259.99999999997</v>
      </c>
      <c r="O22" s="83">
        <v>149877</v>
      </c>
      <c r="P22" s="83">
        <v>140920.81918260295</v>
      </c>
      <c r="Q22" s="83">
        <v>123487.99999999994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788196</v>
      </c>
      <c r="C24" s="151">
        <v>755453</v>
      </c>
      <c r="D24" s="151">
        <v>736507</v>
      </c>
      <c r="E24" s="151">
        <v>678363.00000000012</v>
      </c>
      <c r="F24" s="151">
        <v>644246.00000000012</v>
      </c>
      <c r="G24" s="151">
        <v>636573</v>
      </c>
      <c r="H24" s="151">
        <v>648146</v>
      </c>
      <c r="I24" s="151">
        <v>672582</v>
      </c>
      <c r="J24" s="151">
        <v>717302.99999999977</v>
      </c>
      <c r="K24" s="151">
        <v>718871.99999999977</v>
      </c>
      <c r="L24" s="151">
        <v>720998</v>
      </c>
      <c r="M24" s="151">
        <v>760778.99999999977</v>
      </c>
      <c r="N24" s="151">
        <v>785663.99999999988</v>
      </c>
      <c r="O24" s="151">
        <v>810747</v>
      </c>
      <c r="P24" s="151">
        <v>820244.99999999977</v>
      </c>
      <c r="Q24" s="151">
        <v>788424.99999999977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788196</v>
      </c>
      <c r="C26" s="67">
        <f t="shared" ref="C26:Q26" si="1">C24</f>
        <v>755453</v>
      </c>
      <c r="D26" s="67">
        <f t="shared" si="1"/>
        <v>736507</v>
      </c>
      <c r="E26" s="67">
        <f t="shared" si="1"/>
        <v>678363.00000000012</v>
      </c>
      <c r="F26" s="67">
        <f t="shared" si="1"/>
        <v>644246.00000000012</v>
      </c>
      <c r="G26" s="67">
        <f t="shared" si="1"/>
        <v>636573</v>
      </c>
      <c r="H26" s="67">
        <f t="shared" si="1"/>
        <v>648146</v>
      </c>
      <c r="I26" s="67">
        <f t="shared" si="1"/>
        <v>672582</v>
      </c>
      <c r="J26" s="67">
        <f t="shared" si="1"/>
        <v>717302.99999999977</v>
      </c>
      <c r="K26" s="67">
        <f t="shared" si="1"/>
        <v>718871.99999999977</v>
      </c>
      <c r="L26" s="67">
        <f t="shared" si="1"/>
        <v>720998</v>
      </c>
      <c r="M26" s="67">
        <f t="shared" si="1"/>
        <v>760778.99999999977</v>
      </c>
      <c r="N26" s="67">
        <f t="shared" si="1"/>
        <v>785663.99999999988</v>
      </c>
      <c r="O26" s="67">
        <f t="shared" si="1"/>
        <v>810747</v>
      </c>
      <c r="P26" s="67">
        <f t="shared" si="1"/>
        <v>820244.99999999977</v>
      </c>
      <c r="Q26" s="67">
        <f t="shared" si="1"/>
        <v>788424.99999999977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19095</v>
      </c>
      <c r="C29" s="67">
        <v>18727</v>
      </c>
      <c r="D29" s="67">
        <v>19247</v>
      </c>
      <c r="E29" s="67">
        <v>18007.000000000004</v>
      </c>
      <c r="F29" s="67">
        <v>19630.000000000004</v>
      </c>
      <c r="G29" s="67">
        <v>20699</v>
      </c>
      <c r="H29" s="67">
        <v>25975</v>
      </c>
      <c r="I29" s="67">
        <v>30528.000000000004</v>
      </c>
      <c r="J29" s="67">
        <v>37590.999999999993</v>
      </c>
      <c r="K29" s="67">
        <v>42960.999999999993</v>
      </c>
      <c r="L29" s="67">
        <v>45149.999999999993</v>
      </c>
      <c r="M29" s="67">
        <v>44789.999999999993</v>
      </c>
      <c r="N29" s="67">
        <v>46162.999999999993</v>
      </c>
      <c r="O29" s="67">
        <v>45844</v>
      </c>
      <c r="P29" s="67">
        <v>47156.999999999993</v>
      </c>
      <c r="Q29" s="67">
        <v>45769.999999999985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746143</v>
      </c>
      <c r="C31" s="67">
        <v>713468</v>
      </c>
      <c r="D31" s="67">
        <v>694930</v>
      </c>
      <c r="E31" s="67">
        <v>639625.00000000012</v>
      </c>
      <c r="F31" s="67">
        <v>604883.00000000012</v>
      </c>
      <c r="G31" s="67">
        <v>595526</v>
      </c>
      <c r="H31" s="67">
        <v>602319</v>
      </c>
      <c r="I31" s="67">
        <v>616139</v>
      </c>
      <c r="J31" s="67">
        <v>642078.99999999977</v>
      </c>
      <c r="K31" s="67">
        <v>630734.99999999977</v>
      </c>
      <c r="L31" s="67">
        <v>620618</v>
      </c>
      <c r="M31" s="67">
        <v>626820.99999999988</v>
      </c>
      <c r="N31" s="67">
        <v>641367.99999999988</v>
      </c>
      <c r="O31" s="67">
        <v>656533</v>
      </c>
      <c r="P31" s="67">
        <v>657528.99999999977</v>
      </c>
      <c r="Q31" s="67">
        <v>621355.99999999988</v>
      </c>
    </row>
    <row r="32" spans="1:17" ht="12" customHeight="1" x14ac:dyDescent="0.25">
      <c r="A32" s="23" t="s">
        <v>168</v>
      </c>
      <c r="B32" s="67">
        <v>21409</v>
      </c>
      <c r="C32" s="67">
        <v>22393.999999999993</v>
      </c>
      <c r="D32" s="67">
        <v>22666</v>
      </c>
      <c r="E32" s="67">
        <v>21492.000000000004</v>
      </c>
      <c r="F32" s="67">
        <v>23145.999999999996</v>
      </c>
      <c r="G32" s="67">
        <v>25181</v>
      </c>
      <c r="H32" s="67">
        <v>29831.999999999996</v>
      </c>
      <c r="I32" s="67">
        <v>40009.000000000007</v>
      </c>
      <c r="J32" s="67">
        <v>57869.999999999985</v>
      </c>
      <c r="K32" s="67">
        <v>70916.999999999985</v>
      </c>
      <c r="L32" s="67">
        <v>83280</v>
      </c>
      <c r="M32" s="67">
        <v>96092.999999999942</v>
      </c>
      <c r="N32" s="67">
        <v>105573.99999999996</v>
      </c>
      <c r="O32" s="67">
        <v>114645</v>
      </c>
      <c r="P32" s="67">
        <v>123073.99999999997</v>
      </c>
      <c r="Q32" s="67">
        <v>129336.99999999993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20068</v>
      </c>
      <c r="C35" s="67">
        <v>18994.999999999996</v>
      </c>
      <c r="D35" s="67">
        <v>18314.000000000018</v>
      </c>
      <c r="E35" s="67">
        <v>16685.000000000025</v>
      </c>
      <c r="F35" s="67">
        <v>15619.000000000002</v>
      </c>
      <c r="G35" s="67">
        <v>15221.999999999953</v>
      </c>
      <c r="H35" s="67">
        <v>15239.999999999944</v>
      </c>
      <c r="I35" s="67">
        <v>15431.99999999996</v>
      </c>
      <c r="J35" s="67">
        <v>15918.999999999965</v>
      </c>
      <c r="K35" s="67">
        <v>15479.999999999996</v>
      </c>
      <c r="L35" s="67">
        <v>15076.999999999953</v>
      </c>
      <c r="M35" s="67">
        <v>32831.999999999993</v>
      </c>
      <c r="N35" s="67">
        <v>33249</v>
      </c>
      <c r="O35" s="67">
        <v>33687</v>
      </c>
      <c r="P35" s="67">
        <v>33391.999999999993</v>
      </c>
      <c r="Q35" s="67">
        <v>31230.999999999985</v>
      </c>
    </row>
    <row r="36" spans="1:17" ht="12" customHeight="1" x14ac:dyDescent="0.25">
      <c r="A36" s="23" t="s">
        <v>141</v>
      </c>
      <c r="B36" s="67">
        <v>576</v>
      </c>
      <c r="C36" s="67">
        <v>595.99999999999943</v>
      </c>
      <c r="D36" s="67">
        <v>597.00000000000102</v>
      </c>
      <c r="E36" s="67">
        <v>561.00000000000159</v>
      </c>
      <c r="F36" s="67">
        <v>598.00000000000011</v>
      </c>
      <c r="G36" s="67">
        <v>643.99999999999613</v>
      </c>
      <c r="H36" s="67">
        <v>754.99999999999352</v>
      </c>
      <c r="I36" s="67">
        <v>1001.9999999999916</v>
      </c>
      <c r="J36" s="67">
        <v>1434.9999999999905</v>
      </c>
      <c r="K36" s="67">
        <v>1739.9999999999995</v>
      </c>
      <c r="L36" s="67">
        <v>2022.9999999999914</v>
      </c>
      <c r="M36" s="67">
        <v>5032.9999999999991</v>
      </c>
      <c r="N36" s="67">
        <v>5473.0000000000027</v>
      </c>
      <c r="O36" s="67">
        <v>5881.9999999999991</v>
      </c>
      <c r="P36" s="67">
        <v>6249.9999999999964</v>
      </c>
      <c r="Q36" s="67">
        <v>6501.0000000000018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299823</v>
      </c>
      <c r="C40" s="67">
        <v>219122</v>
      </c>
      <c r="D40" s="67">
        <v>212725</v>
      </c>
      <c r="E40" s="67">
        <v>187128.00000000003</v>
      </c>
      <c r="F40" s="67">
        <v>196833</v>
      </c>
      <c r="G40" s="67">
        <v>181335</v>
      </c>
      <c r="H40" s="67">
        <v>129779.00000000001</v>
      </c>
      <c r="I40" s="67">
        <v>147882</v>
      </c>
      <c r="J40" s="67">
        <v>152757.99999999997</v>
      </c>
      <c r="K40" s="67">
        <v>150456.99999999997</v>
      </c>
      <c r="L40" s="67">
        <v>150781.99999999997</v>
      </c>
      <c r="M40" s="67">
        <v>142633.99999999997</v>
      </c>
      <c r="N40" s="67">
        <v>145910.99999999997</v>
      </c>
      <c r="O40" s="67">
        <v>140261.99999999997</v>
      </c>
      <c r="P40" s="67">
        <v>135726.99999999997</v>
      </c>
      <c r="Q40" s="67">
        <v>127900.99999999994</v>
      </c>
    </row>
    <row r="41" spans="1:17" ht="12" customHeight="1" x14ac:dyDescent="0.25">
      <c r="A41" s="29" t="s">
        <v>140</v>
      </c>
      <c r="B41" s="83">
        <v>488373</v>
      </c>
      <c r="C41" s="83">
        <v>536331</v>
      </c>
      <c r="D41" s="83">
        <v>523782.00000000006</v>
      </c>
      <c r="E41" s="83">
        <v>491235.00000000017</v>
      </c>
      <c r="F41" s="83">
        <v>447413.00000000017</v>
      </c>
      <c r="G41" s="83">
        <v>455238.00000000006</v>
      </c>
      <c r="H41" s="83">
        <v>518367.00000000006</v>
      </c>
      <c r="I41" s="83">
        <v>524700.00000000023</v>
      </c>
      <c r="J41" s="83">
        <v>564544.99999999988</v>
      </c>
      <c r="K41" s="83">
        <v>568414.99999999988</v>
      </c>
      <c r="L41" s="83">
        <v>570215.99999999988</v>
      </c>
      <c r="M41" s="83">
        <v>618144.99999999977</v>
      </c>
      <c r="N41" s="83">
        <v>639752.99999999988</v>
      </c>
      <c r="O41" s="83">
        <v>670485</v>
      </c>
      <c r="P41" s="83">
        <v>684518</v>
      </c>
      <c r="Q41" s="83">
        <v>660523.99999999965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4409277</v>
      </c>
      <c r="C43" s="151">
        <v>4216991</v>
      </c>
      <c r="D43" s="151">
        <v>4185747</v>
      </c>
      <c r="E43" s="151">
        <v>4171358.0000000009</v>
      </c>
      <c r="F43" s="151">
        <v>4147402.0000000009</v>
      </c>
      <c r="G43" s="151">
        <v>4140242</v>
      </c>
      <c r="H43" s="151">
        <v>3700338</v>
      </c>
      <c r="I43" s="151">
        <v>3632031</v>
      </c>
      <c r="J43" s="151">
        <v>3628096.9999999991</v>
      </c>
      <c r="K43" s="151">
        <v>3402723.9999999986</v>
      </c>
      <c r="L43" s="151">
        <v>3256063</v>
      </c>
      <c r="M43" s="151">
        <v>3192625.9999999995</v>
      </c>
      <c r="N43" s="151">
        <v>3033078.9999999995</v>
      </c>
      <c r="O43" s="151">
        <v>3316211</v>
      </c>
      <c r="P43" s="151">
        <v>3373998.9999999995</v>
      </c>
      <c r="Q43" s="151">
        <v>3933391.9999999972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4409277</v>
      </c>
      <c r="C45" s="67">
        <f t="shared" ref="C45:Q45" si="2">C43</f>
        <v>4216991</v>
      </c>
      <c r="D45" s="67">
        <f t="shared" si="2"/>
        <v>4185747</v>
      </c>
      <c r="E45" s="67">
        <f t="shared" si="2"/>
        <v>4171358.0000000009</v>
      </c>
      <c r="F45" s="67">
        <f t="shared" si="2"/>
        <v>4147402.0000000009</v>
      </c>
      <c r="G45" s="67">
        <f t="shared" si="2"/>
        <v>4140242</v>
      </c>
      <c r="H45" s="67">
        <f t="shared" si="2"/>
        <v>3700338</v>
      </c>
      <c r="I45" s="67">
        <f t="shared" si="2"/>
        <v>3632031</v>
      </c>
      <c r="J45" s="67">
        <f t="shared" si="2"/>
        <v>3628096.9999999991</v>
      </c>
      <c r="K45" s="67">
        <f t="shared" si="2"/>
        <v>3402723.9999999986</v>
      </c>
      <c r="L45" s="67">
        <f t="shared" si="2"/>
        <v>3256063</v>
      </c>
      <c r="M45" s="67">
        <f t="shared" si="2"/>
        <v>3192625.9999999995</v>
      </c>
      <c r="N45" s="67">
        <f t="shared" si="2"/>
        <v>3033078.9999999995</v>
      </c>
      <c r="O45" s="67">
        <f t="shared" si="2"/>
        <v>3316211</v>
      </c>
      <c r="P45" s="67">
        <f t="shared" si="2"/>
        <v>3373998.9999999995</v>
      </c>
      <c r="Q45" s="67">
        <f t="shared" si="2"/>
        <v>3933391.9999999972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106819</v>
      </c>
      <c r="C48" s="67">
        <v>104535</v>
      </c>
      <c r="D48" s="67">
        <v>109386</v>
      </c>
      <c r="E48" s="67">
        <v>110731.00000000001</v>
      </c>
      <c r="F48" s="67">
        <v>126373.00000000001</v>
      </c>
      <c r="G48" s="67">
        <v>134628</v>
      </c>
      <c r="H48" s="67">
        <v>148296</v>
      </c>
      <c r="I48" s="67">
        <v>164856.00000000003</v>
      </c>
      <c r="J48" s="67">
        <v>190134.99999999997</v>
      </c>
      <c r="K48" s="67">
        <v>203351.99999999997</v>
      </c>
      <c r="L48" s="67">
        <v>203899.99999999997</v>
      </c>
      <c r="M48" s="67">
        <v>187961.99999999997</v>
      </c>
      <c r="N48" s="67">
        <v>178214.99999999997</v>
      </c>
      <c r="O48" s="67">
        <v>187518</v>
      </c>
      <c r="P48" s="67">
        <v>193973.99999999997</v>
      </c>
      <c r="Q48" s="67">
        <v>228343.99999999988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2406260</v>
      </c>
      <c r="C50" s="67">
        <v>2327902</v>
      </c>
      <c r="D50" s="67">
        <v>2324516.0000000005</v>
      </c>
      <c r="E50" s="67">
        <v>2503012.0000000009</v>
      </c>
      <c r="F50" s="67">
        <v>2705766.0000000005</v>
      </c>
      <c r="G50" s="67">
        <v>2617904.9999999995</v>
      </c>
      <c r="H50" s="67">
        <v>2279333.9999999995</v>
      </c>
      <c r="I50" s="67">
        <v>2334324</v>
      </c>
      <c r="J50" s="67">
        <v>2373986.9999999991</v>
      </c>
      <c r="K50" s="67">
        <v>2260201.9999999991</v>
      </c>
      <c r="L50" s="67">
        <v>2134021.0000000005</v>
      </c>
      <c r="M50" s="67">
        <v>2088832.0000000002</v>
      </c>
      <c r="N50" s="67">
        <v>2011757</v>
      </c>
      <c r="O50" s="67">
        <v>2253730</v>
      </c>
      <c r="P50" s="67">
        <v>2321338.9999999995</v>
      </c>
      <c r="Q50" s="67">
        <v>2772792.9999999977</v>
      </c>
    </row>
    <row r="51" spans="1:17" ht="12" customHeight="1" x14ac:dyDescent="0.25">
      <c r="A51" s="23" t="s">
        <v>164</v>
      </c>
      <c r="B51" s="67">
        <v>69044</v>
      </c>
      <c r="C51" s="67">
        <v>73067</v>
      </c>
      <c r="D51" s="67">
        <v>75817</v>
      </c>
      <c r="E51" s="67">
        <v>84104.000000000029</v>
      </c>
      <c r="F51" s="67">
        <v>103538.00000000004</v>
      </c>
      <c r="G51" s="67">
        <v>110694.00000000001</v>
      </c>
      <c r="H51" s="67">
        <v>112893.00000000004</v>
      </c>
      <c r="I51" s="67">
        <v>151580.00000000006</v>
      </c>
      <c r="J51" s="67">
        <v>213963.99999999994</v>
      </c>
      <c r="K51" s="67">
        <v>254128.99999999988</v>
      </c>
      <c r="L51" s="67">
        <v>286359.99999999988</v>
      </c>
      <c r="M51" s="67">
        <v>320221.99999999994</v>
      </c>
      <c r="N51" s="67">
        <v>331148.99999999994</v>
      </c>
      <c r="O51" s="67">
        <v>393550</v>
      </c>
      <c r="P51" s="67">
        <v>434501.99999999988</v>
      </c>
      <c r="Q51" s="67">
        <v>577166.99999999977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1880028</v>
      </c>
      <c r="C54" s="67">
        <v>1760756</v>
      </c>
      <c r="D54" s="67">
        <v>1729019.9999999998</v>
      </c>
      <c r="E54" s="67">
        <v>1532740.0000000002</v>
      </c>
      <c r="F54" s="67">
        <v>1288782.0000000002</v>
      </c>
      <c r="G54" s="67">
        <v>1354375.0000000005</v>
      </c>
      <c r="H54" s="67">
        <v>1246379.0000000005</v>
      </c>
      <c r="I54" s="67">
        <v>1076241.0000000002</v>
      </c>
      <c r="J54" s="67">
        <v>954149.99999999977</v>
      </c>
      <c r="K54" s="67">
        <v>798600.99999999953</v>
      </c>
      <c r="L54" s="67">
        <v>736810.99999999942</v>
      </c>
      <c r="M54" s="67">
        <v>679415.99999999965</v>
      </c>
      <c r="N54" s="67">
        <v>592622.99999999965</v>
      </c>
      <c r="O54" s="67">
        <v>569486</v>
      </c>
      <c r="P54" s="67">
        <v>520695.99999999988</v>
      </c>
      <c r="Q54" s="67">
        <v>482911.99999999988</v>
      </c>
    </row>
    <row r="55" spans="1:17" ht="12" customHeight="1" x14ac:dyDescent="0.25">
      <c r="A55" s="23" t="s">
        <v>141</v>
      </c>
      <c r="B55" s="67">
        <v>53945</v>
      </c>
      <c r="C55" s="67">
        <v>55266.000000000029</v>
      </c>
      <c r="D55" s="67">
        <v>56394.000000000007</v>
      </c>
      <c r="E55" s="67">
        <v>51502.000000000022</v>
      </c>
      <c r="F55" s="67">
        <v>49316.000000000015</v>
      </c>
      <c r="G55" s="67">
        <v>57268.000000000015</v>
      </c>
      <c r="H55" s="67">
        <v>61732.000000000029</v>
      </c>
      <c r="I55" s="67">
        <v>69886.000000000044</v>
      </c>
      <c r="J55" s="67">
        <v>85995.999999999985</v>
      </c>
      <c r="K55" s="67">
        <v>89791.999999999956</v>
      </c>
      <c r="L55" s="67">
        <v>98870.999999999971</v>
      </c>
      <c r="M55" s="67">
        <v>104155.99999999994</v>
      </c>
      <c r="N55" s="67">
        <v>97549.999999999985</v>
      </c>
      <c r="O55" s="67">
        <v>99445</v>
      </c>
      <c r="P55" s="67">
        <v>97461.999999999985</v>
      </c>
      <c r="Q55" s="67">
        <v>100519.99999999996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1677249</v>
      </c>
      <c r="C59" s="67">
        <v>1223151</v>
      </c>
      <c r="D59" s="67">
        <v>1208970.0000000002</v>
      </c>
      <c r="E59" s="67">
        <v>1150677.0000000005</v>
      </c>
      <c r="F59" s="67">
        <v>1267130</v>
      </c>
      <c r="G59" s="67">
        <v>1179392.9999999998</v>
      </c>
      <c r="H59" s="67">
        <v>740923</v>
      </c>
      <c r="I59" s="67">
        <v>798580</v>
      </c>
      <c r="J59" s="67">
        <v>772645.99999999965</v>
      </c>
      <c r="K59" s="67">
        <v>712175.99999999988</v>
      </c>
      <c r="L59" s="67">
        <v>680939.00000000012</v>
      </c>
      <c r="M59" s="67">
        <v>598568</v>
      </c>
      <c r="N59" s="67">
        <v>563295.00000000012</v>
      </c>
      <c r="O59" s="67">
        <v>573716.00000000012</v>
      </c>
      <c r="P59" s="67">
        <v>558298.99999999988</v>
      </c>
      <c r="Q59" s="67">
        <v>638086.99999999977</v>
      </c>
    </row>
    <row r="60" spans="1:17" ht="12" customHeight="1" x14ac:dyDescent="0.25">
      <c r="A60" s="29" t="s">
        <v>140</v>
      </c>
      <c r="B60" s="83">
        <v>2732028</v>
      </c>
      <c r="C60" s="83">
        <v>2993840</v>
      </c>
      <c r="D60" s="83">
        <v>2976776.9999999995</v>
      </c>
      <c r="E60" s="83">
        <v>3020681.0000000005</v>
      </c>
      <c r="F60" s="83">
        <v>2880272.0000000005</v>
      </c>
      <c r="G60" s="83">
        <v>2960849.0000000005</v>
      </c>
      <c r="H60" s="83">
        <v>2959415.0000000005</v>
      </c>
      <c r="I60" s="83">
        <v>2833451.0000000005</v>
      </c>
      <c r="J60" s="83">
        <v>2855451</v>
      </c>
      <c r="K60" s="83">
        <v>2690547.9999999995</v>
      </c>
      <c r="L60" s="83">
        <v>2575123.9999999991</v>
      </c>
      <c r="M60" s="83">
        <v>2594057.9999999995</v>
      </c>
      <c r="N60" s="83">
        <v>2469783.9999999995</v>
      </c>
      <c r="O60" s="83">
        <v>2742495</v>
      </c>
      <c r="P60" s="83">
        <v>2815699.9999999995</v>
      </c>
      <c r="Q60" s="83">
        <v>3295304.9999999991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3311660</v>
      </c>
      <c r="C62" s="151">
        <v>3598691.0000000005</v>
      </c>
      <c r="D62" s="151">
        <v>3795090</v>
      </c>
      <c r="E62" s="151">
        <v>4277308.0000000009</v>
      </c>
      <c r="F62" s="151">
        <v>4584799.0000000009</v>
      </c>
      <c r="G62" s="151">
        <v>4583122</v>
      </c>
      <c r="H62" s="151">
        <v>5155233.0000000009</v>
      </c>
      <c r="I62" s="151">
        <v>5353027.0000000009</v>
      </c>
      <c r="J62" s="151">
        <v>5502315.9999999991</v>
      </c>
      <c r="K62" s="151">
        <v>5579233.9999999991</v>
      </c>
      <c r="L62" s="151">
        <v>5908643</v>
      </c>
      <c r="M62" s="151">
        <v>5438966.9999999991</v>
      </c>
      <c r="N62" s="151">
        <v>5710488.9999999991</v>
      </c>
      <c r="O62" s="151">
        <v>5369652</v>
      </c>
      <c r="P62" s="151">
        <v>5255274.9999999991</v>
      </c>
      <c r="Q62" s="151">
        <v>5016870.9999999972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3311660</v>
      </c>
      <c r="C64" s="67">
        <f t="shared" ref="C64:Q64" si="3">C62</f>
        <v>3598691.0000000005</v>
      </c>
      <c r="D64" s="67">
        <f t="shared" si="3"/>
        <v>3795090</v>
      </c>
      <c r="E64" s="67">
        <f t="shared" si="3"/>
        <v>4277308.0000000009</v>
      </c>
      <c r="F64" s="67">
        <f t="shared" si="3"/>
        <v>4584799.0000000009</v>
      </c>
      <c r="G64" s="67">
        <f t="shared" si="3"/>
        <v>4583122</v>
      </c>
      <c r="H64" s="67">
        <f t="shared" si="3"/>
        <v>5155233.0000000009</v>
      </c>
      <c r="I64" s="67">
        <f t="shared" si="3"/>
        <v>5353027.0000000009</v>
      </c>
      <c r="J64" s="67">
        <f t="shared" si="3"/>
        <v>5502315.9999999991</v>
      </c>
      <c r="K64" s="67">
        <f t="shared" si="3"/>
        <v>5579233.9999999991</v>
      </c>
      <c r="L64" s="67">
        <f t="shared" si="3"/>
        <v>5908643</v>
      </c>
      <c r="M64" s="67">
        <f t="shared" si="3"/>
        <v>5438966.9999999991</v>
      </c>
      <c r="N64" s="67">
        <f t="shared" si="3"/>
        <v>5710488.9999999991</v>
      </c>
      <c r="O64" s="67">
        <f t="shared" si="3"/>
        <v>5369652</v>
      </c>
      <c r="P64" s="67">
        <f t="shared" si="3"/>
        <v>5255274.9999999991</v>
      </c>
      <c r="Q64" s="67">
        <f t="shared" si="3"/>
        <v>5016870.9999999972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80228</v>
      </c>
      <c r="C67" s="67">
        <v>89208</v>
      </c>
      <c r="D67" s="67">
        <v>99177</v>
      </c>
      <c r="E67" s="67">
        <v>113543.00000000001</v>
      </c>
      <c r="F67" s="67">
        <v>139701.00000000003</v>
      </c>
      <c r="G67" s="67">
        <v>149029</v>
      </c>
      <c r="H67" s="67">
        <v>206602</v>
      </c>
      <c r="I67" s="67">
        <v>242971.00000000003</v>
      </c>
      <c r="J67" s="67">
        <v>288354.99999999994</v>
      </c>
      <c r="K67" s="67">
        <v>333423.99999999994</v>
      </c>
      <c r="L67" s="67">
        <v>370008.99999999994</v>
      </c>
      <c r="M67" s="67">
        <v>320211.99999999994</v>
      </c>
      <c r="N67" s="67">
        <v>335530.99999999994</v>
      </c>
      <c r="O67" s="67">
        <v>303632</v>
      </c>
      <c r="P67" s="67">
        <v>302129.99999999994</v>
      </c>
      <c r="Q67" s="67">
        <v>291242.99999999988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2725884</v>
      </c>
      <c r="C69" s="67">
        <v>2959424.0000000005</v>
      </c>
      <c r="D69" s="67">
        <v>3273563</v>
      </c>
      <c r="E69" s="67">
        <v>3650519.0000000009</v>
      </c>
      <c r="F69" s="67">
        <v>3642039.0000000009</v>
      </c>
      <c r="G69" s="67">
        <v>3758980</v>
      </c>
      <c r="H69" s="67">
        <v>4319907.0000000009</v>
      </c>
      <c r="I69" s="67">
        <v>4501762.0000000009</v>
      </c>
      <c r="J69" s="67">
        <v>4534582.9999999991</v>
      </c>
      <c r="K69" s="67">
        <v>4466017.9999999991</v>
      </c>
      <c r="L69" s="67">
        <v>4857733</v>
      </c>
      <c r="M69" s="67">
        <v>4474357.9999999991</v>
      </c>
      <c r="N69" s="67">
        <v>4430300</v>
      </c>
      <c r="O69" s="67">
        <v>4319108</v>
      </c>
      <c r="P69" s="67">
        <v>4217213.9999999991</v>
      </c>
      <c r="Q69" s="67">
        <v>4048880.9999999977</v>
      </c>
    </row>
    <row r="70" spans="1:17" ht="12" customHeight="1" x14ac:dyDescent="0.25">
      <c r="A70" s="23" t="s">
        <v>159</v>
      </c>
      <c r="B70" s="67">
        <v>78215</v>
      </c>
      <c r="C70" s="67">
        <v>92889</v>
      </c>
      <c r="D70" s="67">
        <v>106771</v>
      </c>
      <c r="E70" s="67">
        <v>122662.00000000001</v>
      </c>
      <c r="F70" s="67">
        <v>139366.00000000003</v>
      </c>
      <c r="G70" s="67">
        <v>158943</v>
      </c>
      <c r="H70" s="67">
        <v>213961</v>
      </c>
      <c r="I70" s="67">
        <v>292323</v>
      </c>
      <c r="J70" s="67">
        <v>408695.99999999988</v>
      </c>
      <c r="K70" s="67">
        <v>502143.00000000029</v>
      </c>
      <c r="L70" s="67">
        <v>651849.99999999988</v>
      </c>
      <c r="M70" s="67">
        <v>685928.99999999988</v>
      </c>
      <c r="N70" s="67">
        <v>729258.99999999988</v>
      </c>
      <c r="O70" s="67">
        <v>754210</v>
      </c>
      <c r="P70" s="67">
        <v>789365.99999999988</v>
      </c>
      <c r="Q70" s="67">
        <v>842788.99999999988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493404</v>
      </c>
      <c r="C73" s="67">
        <v>529750</v>
      </c>
      <c r="D73" s="67">
        <v>401656</v>
      </c>
      <c r="E73" s="67">
        <v>487738.00000000012</v>
      </c>
      <c r="F73" s="67">
        <v>773783.99999999965</v>
      </c>
      <c r="G73" s="67">
        <v>638213</v>
      </c>
      <c r="H73" s="67">
        <v>592042</v>
      </c>
      <c r="I73" s="67">
        <v>524860.00000000012</v>
      </c>
      <c r="J73" s="67">
        <v>512816.99999999994</v>
      </c>
      <c r="K73" s="67">
        <v>549310.99999999988</v>
      </c>
      <c r="L73" s="67">
        <v>351845.99999999994</v>
      </c>
      <c r="M73" s="67">
        <v>241636.99999999994</v>
      </c>
      <c r="N73" s="67">
        <v>473060.9999999993</v>
      </c>
      <c r="O73" s="67">
        <v>252280</v>
      </c>
      <c r="P73" s="67">
        <v>209483.99999999994</v>
      </c>
      <c r="Q73" s="67">
        <v>103629.99999999996</v>
      </c>
    </row>
    <row r="74" spans="1:17" ht="12" customHeight="1" x14ac:dyDescent="0.25">
      <c r="A74" s="23" t="s">
        <v>141</v>
      </c>
      <c r="B74" s="67">
        <v>14157</v>
      </c>
      <c r="C74" s="67">
        <v>16628</v>
      </c>
      <c r="D74" s="67">
        <v>13100</v>
      </c>
      <c r="E74" s="67">
        <v>16389.000000000004</v>
      </c>
      <c r="F74" s="67">
        <v>29610.000000000007</v>
      </c>
      <c r="G74" s="67">
        <v>26986</v>
      </c>
      <c r="H74" s="67">
        <v>29323</v>
      </c>
      <c r="I74" s="67">
        <v>34082.000000000007</v>
      </c>
      <c r="J74" s="67">
        <v>46219.999999999993</v>
      </c>
      <c r="K74" s="67">
        <v>61761.999999999985</v>
      </c>
      <c r="L74" s="67">
        <v>47213.999999999993</v>
      </c>
      <c r="M74" s="67">
        <v>37042.999999999993</v>
      </c>
      <c r="N74" s="67">
        <v>77868.999999999985</v>
      </c>
      <c r="O74" s="67">
        <v>44054</v>
      </c>
      <c r="P74" s="67">
        <v>39210.999999999993</v>
      </c>
      <c r="Q74" s="67">
        <v>21570.999999999989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2592395</v>
      </c>
      <c r="C78" s="67">
        <v>2777578</v>
      </c>
      <c r="D78" s="67">
        <v>3136314</v>
      </c>
      <c r="E78" s="67">
        <v>3507344.0000000009</v>
      </c>
      <c r="F78" s="67">
        <v>3564181.0000000009</v>
      </c>
      <c r="G78" s="67">
        <v>3737930.9999999995</v>
      </c>
      <c r="H78" s="67">
        <v>4352809.9999999991</v>
      </c>
      <c r="I78" s="67">
        <v>4711646.0000000009</v>
      </c>
      <c r="J78" s="67">
        <v>4884812.9999999981</v>
      </c>
      <c r="K78" s="67">
        <v>4979282.9999999972</v>
      </c>
      <c r="L78" s="67">
        <v>5526856.9999999972</v>
      </c>
      <c r="M78" s="67">
        <v>5170873.9999999981</v>
      </c>
      <c r="N78" s="67">
        <v>5148066.9999999981</v>
      </c>
      <c r="O78" s="67">
        <v>5105749.9999999991</v>
      </c>
      <c r="P78" s="67">
        <v>5092229.9999999991</v>
      </c>
      <c r="Q78" s="67">
        <v>4994539.9999999972</v>
      </c>
    </row>
    <row r="79" spans="1:17" ht="12" customHeight="1" x14ac:dyDescent="0.25">
      <c r="A79" s="29" t="s">
        <v>140</v>
      </c>
      <c r="B79" s="83">
        <v>719265</v>
      </c>
      <c r="C79" s="83">
        <v>821113</v>
      </c>
      <c r="D79" s="83">
        <v>658776</v>
      </c>
      <c r="E79" s="83">
        <v>769964.00000000012</v>
      </c>
      <c r="F79" s="83">
        <v>1020618</v>
      </c>
      <c r="G79" s="83">
        <v>845191</v>
      </c>
      <c r="H79" s="83">
        <v>802423</v>
      </c>
      <c r="I79" s="83">
        <v>641381.00000000012</v>
      </c>
      <c r="J79" s="83">
        <v>617502.99999999988</v>
      </c>
      <c r="K79" s="83">
        <v>599950.99999999988</v>
      </c>
      <c r="L79" s="83">
        <v>381785.99999999994</v>
      </c>
      <c r="M79" s="83">
        <v>268092.99999999994</v>
      </c>
      <c r="N79" s="83">
        <v>562421.99999999977</v>
      </c>
      <c r="O79" s="83">
        <v>263902</v>
      </c>
      <c r="P79" s="83">
        <v>163044.99999999997</v>
      </c>
      <c r="Q79" s="83">
        <v>22330.999999999989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3714929</v>
      </c>
      <c r="C81" s="151">
        <v>3519754</v>
      </c>
      <c r="D81" s="151">
        <v>3400439</v>
      </c>
      <c r="E81" s="151">
        <v>3128955.0000000009</v>
      </c>
      <c r="F81" s="151">
        <v>3016540.0000000009</v>
      </c>
      <c r="G81" s="151">
        <v>2982418</v>
      </c>
      <c r="H81" s="151">
        <v>3002491.0000000005</v>
      </c>
      <c r="I81" s="151">
        <v>3066819</v>
      </c>
      <c r="J81" s="151">
        <v>3308445</v>
      </c>
      <c r="K81" s="151">
        <v>3676246.9999999991</v>
      </c>
      <c r="L81" s="151">
        <v>3697161.9999999995</v>
      </c>
      <c r="M81" s="151">
        <v>4261878.9999999991</v>
      </c>
      <c r="N81" s="151">
        <v>4452186.9999999981</v>
      </c>
      <c r="O81" s="151">
        <v>4692154.9999999991</v>
      </c>
      <c r="P81" s="151">
        <v>4821023.9999999991</v>
      </c>
      <c r="Q81" s="151">
        <v>4643116.9999999972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3714929</v>
      </c>
      <c r="C83" s="67">
        <f t="shared" ref="C83:Q83" si="4">C81</f>
        <v>3519754</v>
      </c>
      <c r="D83" s="67">
        <f t="shared" si="4"/>
        <v>3400439</v>
      </c>
      <c r="E83" s="67">
        <f t="shared" si="4"/>
        <v>3128955.0000000009</v>
      </c>
      <c r="F83" s="67">
        <f t="shared" si="4"/>
        <v>3016540.0000000009</v>
      </c>
      <c r="G83" s="67">
        <f t="shared" si="4"/>
        <v>2982418</v>
      </c>
      <c r="H83" s="67">
        <f t="shared" si="4"/>
        <v>3002491.0000000005</v>
      </c>
      <c r="I83" s="67">
        <f t="shared" si="4"/>
        <v>3066819</v>
      </c>
      <c r="J83" s="67">
        <f t="shared" si="4"/>
        <v>3308445</v>
      </c>
      <c r="K83" s="67">
        <f t="shared" si="4"/>
        <v>3676246.9999999991</v>
      </c>
      <c r="L83" s="67">
        <f t="shared" si="4"/>
        <v>3697161.9999999995</v>
      </c>
      <c r="M83" s="67">
        <f t="shared" si="4"/>
        <v>4261878.9999999991</v>
      </c>
      <c r="N83" s="67">
        <f t="shared" si="4"/>
        <v>4452186.9999999981</v>
      </c>
      <c r="O83" s="67">
        <f t="shared" si="4"/>
        <v>4692154.9999999991</v>
      </c>
      <c r="P83" s="67">
        <f t="shared" si="4"/>
        <v>4821023.9999999991</v>
      </c>
      <c r="Q83" s="67">
        <f t="shared" si="4"/>
        <v>4643116.9999999972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89997</v>
      </c>
      <c r="C86" s="67">
        <v>87251</v>
      </c>
      <c r="D86" s="67">
        <v>88863</v>
      </c>
      <c r="E86" s="67">
        <v>83060.000000000015</v>
      </c>
      <c r="F86" s="67">
        <v>91915.000000000015</v>
      </c>
      <c r="G86" s="67">
        <v>96979</v>
      </c>
      <c r="H86" s="67">
        <v>120329</v>
      </c>
      <c r="I86" s="67">
        <v>139201.00000000003</v>
      </c>
      <c r="J86" s="67">
        <v>173382.99999999997</v>
      </c>
      <c r="K86" s="67">
        <v>219697.99999999997</v>
      </c>
      <c r="L86" s="67">
        <v>231522.99999999997</v>
      </c>
      <c r="M86" s="67">
        <v>250912.99999999997</v>
      </c>
      <c r="N86" s="67">
        <v>261596.99999999997</v>
      </c>
      <c r="O86" s="67">
        <v>265322</v>
      </c>
      <c r="P86" s="67">
        <v>277164.99999999994</v>
      </c>
      <c r="Q86" s="67">
        <v>269544.99999999994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1099833</v>
      </c>
      <c r="C88" s="67">
        <v>1096968.0000000002</v>
      </c>
      <c r="D88" s="67">
        <v>1146184</v>
      </c>
      <c r="E88" s="67">
        <v>1145324.0000000007</v>
      </c>
      <c r="F88" s="67">
        <v>1169628.0000000005</v>
      </c>
      <c r="G88" s="67">
        <v>1165260.0000000002</v>
      </c>
      <c r="H88" s="67">
        <v>1204579</v>
      </c>
      <c r="I88" s="67">
        <v>1317509.9999999998</v>
      </c>
      <c r="J88" s="67">
        <v>1452417</v>
      </c>
      <c r="K88" s="67">
        <v>1666827.9999999995</v>
      </c>
      <c r="L88" s="67">
        <v>1652983.9999999998</v>
      </c>
      <c r="M88" s="67">
        <v>1899249.9999999998</v>
      </c>
      <c r="N88" s="67">
        <v>2060237.9999999993</v>
      </c>
      <c r="O88" s="67">
        <v>2316862.9999999995</v>
      </c>
      <c r="P88" s="67">
        <v>2426900.9999999995</v>
      </c>
      <c r="Q88" s="67">
        <v>2397279.9999999986</v>
      </c>
    </row>
    <row r="89" spans="1:17" ht="12" customHeight="1" x14ac:dyDescent="0.25">
      <c r="A89" s="23" t="s">
        <v>155</v>
      </c>
      <c r="B89" s="67">
        <v>31558</v>
      </c>
      <c r="C89" s="67">
        <v>34431</v>
      </c>
      <c r="D89" s="67">
        <v>37384</v>
      </c>
      <c r="E89" s="67">
        <v>38484.000000000029</v>
      </c>
      <c r="F89" s="67">
        <v>44757.000000000007</v>
      </c>
      <c r="G89" s="67">
        <v>49270.999999999993</v>
      </c>
      <c r="H89" s="67">
        <v>59661.999999999993</v>
      </c>
      <c r="I89" s="67">
        <v>85553.000000000015</v>
      </c>
      <c r="J89" s="67">
        <v>130903.99999999997</v>
      </c>
      <c r="K89" s="67">
        <v>187411.99999999997</v>
      </c>
      <c r="L89" s="67">
        <v>221810.99999999997</v>
      </c>
      <c r="M89" s="67">
        <v>291158.99999999994</v>
      </c>
      <c r="N89" s="67">
        <v>339129.99999999994</v>
      </c>
      <c r="O89" s="67">
        <v>404574</v>
      </c>
      <c r="P89" s="67">
        <v>454260.99999999983</v>
      </c>
      <c r="Q89" s="67">
        <v>499001.99999999971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2445696</v>
      </c>
      <c r="C92" s="67">
        <v>2309203</v>
      </c>
      <c r="D92" s="67">
        <v>2117592</v>
      </c>
      <c r="E92" s="67">
        <v>1856753.0000000005</v>
      </c>
      <c r="F92" s="67">
        <v>1697120.0000000005</v>
      </c>
      <c r="G92" s="67">
        <v>1604800.9999999998</v>
      </c>
      <c r="H92" s="67">
        <v>1494359.0000000005</v>
      </c>
      <c r="I92" s="67">
        <v>1393329</v>
      </c>
      <c r="J92" s="67">
        <v>1276510.9999999998</v>
      </c>
      <c r="K92" s="67">
        <v>1099200.9999999998</v>
      </c>
      <c r="L92" s="67">
        <v>1077220.9999999998</v>
      </c>
      <c r="M92" s="67">
        <v>886848.99999999988</v>
      </c>
      <c r="N92" s="67">
        <v>843258.99999999965</v>
      </c>
      <c r="O92" s="67">
        <v>785574.00000000012</v>
      </c>
      <c r="P92" s="67">
        <v>680754</v>
      </c>
      <c r="Q92" s="67">
        <v>676903.99999999953</v>
      </c>
    </row>
    <row r="93" spans="1:17" ht="12" customHeight="1" x14ac:dyDescent="0.25">
      <c r="A93" s="23" t="s">
        <v>143</v>
      </c>
      <c r="B93" s="67">
        <v>70176</v>
      </c>
      <c r="C93" s="67">
        <v>72480.000000000015</v>
      </c>
      <c r="D93" s="67">
        <v>69067.999999999985</v>
      </c>
      <c r="E93" s="67">
        <v>62389.000000000015</v>
      </c>
      <c r="F93" s="67">
        <v>64942.000000000007</v>
      </c>
      <c r="G93" s="67">
        <v>67856.999999999985</v>
      </c>
      <c r="H93" s="67">
        <v>74014.000000000015</v>
      </c>
      <c r="I93" s="67">
        <v>90476</v>
      </c>
      <c r="J93" s="67">
        <v>115049.99999999988</v>
      </c>
      <c r="K93" s="67">
        <v>123589.99999999999</v>
      </c>
      <c r="L93" s="67">
        <v>144550</v>
      </c>
      <c r="M93" s="67">
        <v>135955.99999999997</v>
      </c>
      <c r="N93" s="67">
        <v>138806.99999999994</v>
      </c>
      <c r="O93" s="67">
        <v>137178</v>
      </c>
      <c r="P93" s="67">
        <v>127421.99999999996</v>
      </c>
      <c r="Q93" s="67">
        <v>140899.99999999988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65779</v>
      </c>
      <c r="C96" s="67">
        <v>6469</v>
      </c>
      <c r="D96" s="67">
        <v>29256.999999999956</v>
      </c>
      <c r="E96" s="67">
        <v>25160.000000000022</v>
      </c>
      <c r="F96" s="67">
        <v>38615.000000000007</v>
      </c>
      <c r="G96" s="67">
        <v>91366</v>
      </c>
      <c r="H96" s="67">
        <v>161860</v>
      </c>
      <c r="I96" s="67">
        <v>168978.00000000003</v>
      </c>
      <c r="J96" s="67">
        <v>305984.99999999994</v>
      </c>
      <c r="K96" s="67">
        <v>538651.99999999988</v>
      </c>
      <c r="L96" s="67">
        <v>529537.99999999988</v>
      </c>
      <c r="M96" s="67">
        <v>909271.99999999953</v>
      </c>
      <c r="N96" s="67">
        <v>919410.99999999965</v>
      </c>
      <c r="O96" s="67">
        <v>892172.99999999977</v>
      </c>
      <c r="P96" s="67">
        <v>953257.99999999965</v>
      </c>
      <c r="Q96" s="67">
        <v>768967.99999999965</v>
      </c>
    </row>
    <row r="97" spans="1:17" ht="12" customHeight="1" x14ac:dyDescent="0.25">
      <c r="A97" s="23" t="s">
        <v>141</v>
      </c>
      <c r="B97" s="67">
        <v>1887</v>
      </c>
      <c r="C97" s="67">
        <v>203</v>
      </c>
      <c r="D97" s="67">
        <v>954</v>
      </c>
      <c r="E97" s="67">
        <v>845.00000000000023</v>
      </c>
      <c r="F97" s="67">
        <v>1478.0000000000002</v>
      </c>
      <c r="G97" s="67">
        <v>3863</v>
      </c>
      <c r="H97" s="67">
        <v>8017</v>
      </c>
      <c r="I97" s="67">
        <v>10973.000000000002</v>
      </c>
      <c r="J97" s="67">
        <v>27577.999999999993</v>
      </c>
      <c r="K97" s="67">
        <v>60563.999999999985</v>
      </c>
      <c r="L97" s="67">
        <v>71057.999999999985</v>
      </c>
      <c r="M97" s="67">
        <v>139392.99999999997</v>
      </c>
      <c r="N97" s="67">
        <v>151341.99999999997</v>
      </c>
      <c r="O97" s="67">
        <v>155793.00000000003</v>
      </c>
      <c r="P97" s="67">
        <v>178427.99999999997</v>
      </c>
      <c r="Q97" s="67">
        <v>160062.99999999994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160024.99999999997</v>
      </c>
      <c r="L101" s="67">
        <v>162345.99999999997</v>
      </c>
      <c r="M101" s="67">
        <v>162746.99999999997</v>
      </c>
      <c r="N101" s="67">
        <v>163307.99999999997</v>
      </c>
      <c r="O101" s="67">
        <v>163732.00000000003</v>
      </c>
      <c r="P101" s="67">
        <v>164331</v>
      </c>
      <c r="Q101" s="67">
        <v>166289.99999999997</v>
      </c>
    </row>
    <row r="102" spans="1:17" ht="12" customHeight="1" x14ac:dyDescent="0.25">
      <c r="A102" s="23" t="s">
        <v>57</v>
      </c>
      <c r="B102" s="67">
        <v>1413126</v>
      </c>
      <c r="C102" s="67">
        <v>1020916</v>
      </c>
      <c r="D102" s="67">
        <v>982149</v>
      </c>
      <c r="E102" s="67">
        <v>863128.00000000023</v>
      </c>
      <c r="F102" s="67">
        <v>921625.00000000012</v>
      </c>
      <c r="G102" s="67">
        <v>849573.99999999988</v>
      </c>
      <c r="H102" s="67">
        <v>601193</v>
      </c>
      <c r="I102" s="67">
        <v>674306.00000000012</v>
      </c>
      <c r="J102" s="67">
        <v>704572.00000000012</v>
      </c>
      <c r="K102" s="67">
        <v>735929.99999999988</v>
      </c>
      <c r="L102" s="67">
        <v>739234.99999999988</v>
      </c>
      <c r="M102" s="67">
        <v>768524</v>
      </c>
      <c r="N102" s="67">
        <v>796519</v>
      </c>
      <c r="O102" s="67">
        <v>783433</v>
      </c>
      <c r="P102" s="67">
        <v>770548.00000000012</v>
      </c>
      <c r="Q102" s="67">
        <v>726244.99999999953</v>
      </c>
    </row>
    <row r="103" spans="1:17" ht="12" customHeight="1" x14ac:dyDescent="0.25">
      <c r="A103" s="29" t="s">
        <v>140</v>
      </c>
      <c r="B103" s="83">
        <v>2301803</v>
      </c>
      <c r="C103" s="83">
        <v>2498837.9999999995</v>
      </c>
      <c r="D103" s="83">
        <v>2418289.9999999995</v>
      </c>
      <c r="E103" s="83">
        <v>2265827.0000000005</v>
      </c>
      <c r="F103" s="83">
        <v>2094915.0000000005</v>
      </c>
      <c r="G103" s="83">
        <v>2132844</v>
      </c>
      <c r="H103" s="83">
        <v>2401298</v>
      </c>
      <c r="I103" s="83">
        <v>2392513.0000000005</v>
      </c>
      <c r="J103" s="83">
        <v>2603872.9999999991</v>
      </c>
      <c r="K103" s="83">
        <v>2780291.9999999995</v>
      </c>
      <c r="L103" s="83">
        <v>2795581</v>
      </c>
      <c r="M103" s="83">
        <v>3330607.9999999986</v>
      </c>
      <c r="N103" s="83">
        <v>3492359.9999999991</v>
      </c>
      <c r="O103" s="83">
        <v>3744990</v>
      </c>
      <c r="P103" s="83">
        <v>3886144.9999999986</v>
      </c>
      <c r="Q103" s="83">
        <v>3750581.9999999977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4994</v>
      </c>
      <c r="H105" s="151">
        <v>6860</v>
      </c>
      <c r="I105" s="151">
        <v>10653</v>
      </c>
      <c r="J105" s="151">
        <v>16032.999999999996</v>
      </c>
      <c r="K105" s="151">
        <v>22153.999999999996</v>
      </c>
      <c r="L105" s="151">
        <v>24421.999999999996</v>
      </c>
      <c r="M105" s="151">
        <v>31793.999999999993</v>
      </c>
      <c r="N105" s="151">
        <v>35029.999999999993</v>
      </c>
      <c r="O105" s="151">
        <v>38520</v>
      </c>
      <c r="P105" s="151">
        <v>40194</v>
      </c>
      <c r="Q105" s="151">
        <v>38731.999999999985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4994</v>
      </c>
      <c r="H107" s="67">
        <f t="shared" si="5"/>
        <v>6860</v>
      </c>
      <c r="I107" s="67">
        <f t="shared" si="5"/>
        <v>10653</v>
      </c>
      <c r="J107" s="67">
        <f t="shared" si="5"/>
        <v>16032.999999999996</v>
      </c>
      <c r="K107" s="67">
        <f t="shared" si="5"/>
        <v>22153.999999999996</v>
      </c>
      <c r="L107" s="67">
        <f t="shared" si="5"/>
        <v>24421.999999999996</v>
      </c>
      <c r="M107" s="67">
        <f t="shared" si="5"/>
        <v>31793.999999999993</v>
      </c>
      <c r="N107" s="67">
        <f t="shared" si="5"/>
        <v>35029.999999999993</v>
      </c>
      <c r="O107" s="67">
        <f t="shared" si="5"/>
        <v>38520</v>
      </c>
      <c r="P107" s="67">
        <f t="shared" si="5"/>
        <v>40194</v>
      </c>
      <c r="Q107" s="67">
        <f t="shared" si="5"/>
        <v>38731.999999999985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162</v>
      </c>
      <c r="H110" s="67">
        <v>275</v>
      </c>
      <c r="I110" s="67">
        <v>484.00000000000011</v>
      </c>
      <c r="J110" s="67">
        <v>839.99999999999977</v>
      </c>
      <c r="K110" s="67">
        <v>1323.9999999999998</v>
      </c>
      <c r="L110" s="67">
        <v>1528.9999999999998</v>
      </c>
      <c r="M110" s="67">
        <v>1871.9999999999998</v>
      </c>
      <c r="N110" s="67">
        <v>2057.9999999999995</v>
      </c>
      <c r="O110" s="67">
        <v>2178</v>
      </c>
      <c r="P110" s="67">
        <v>2310.9999999999995</v>
      </c>
      <c r="Q110" s="67">
        <v>2247.9999999999995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4791</v>
      </c>
      <c r="H116" s="67">
        <v>6536</v>
      </c>
      <c r="I116" s="67">
        <v>10003</v>
      </c>
      <c r="J116" s="67">
        <v>14706.999999999996</v>
      </c>
      <c r="K116" s="67">
        <v>19914.999999999996</v>
      </c>
      <c r="L116" s="67">
        <v>21532.999999999996</v>
      </c>
      <c r="M116" s="67">
        <v>27567.999999999993</v>
      </c>
      <c r="N116" s="67">
        <v>30078.999999999993</v>
      </c>
      <c r="O116" s="67">
        <v>32794</v>
      </c>
      <c r="P116" s="67">
        <v>33857</v>
      </c>
      <c r="Q116" s="67">
        <v>32058.999999999985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203</v>
      </c>
      <c r="H117" s="67">
        <v>324</v>
      </c>
      <c r="I117" s="67">
        <v>650.00000000000011</v>
      </c>
      <c r="J117" s="67">
        <v>1325.9999999999998</v>
      </c>
      <c r="K117" s="67">
        <v>2238.9999999999995</v>
      </c>
      <c r="L117" s="67">
        <v>2889</v>
      </c>
      <c r="M117" s="67">
        <v>4225.9999999999991</v>
      </c>
      <c r="N117" s="67">
        <v>4950.9999999999991</v>
      </c>
      <c r="O117" s="67">
        <v>5726</v>
      </c>
      <c r="P117" s="67">
        <v>6336.9999999999982</v>
      </c>
      <c r="Q117" s="67">
        <v>6672.9999999999973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1422.9999999999998</v>
      </c>
      <c r="H121" s="67">
        <v>1374</v>
      </c>
      <c r="I121" s="67">
        <v>2342</v>
      </c>
      <c r="J121" s="67">
        <v>3413.9999999999991</v>
      </c>
      <c r="K121" s="67">
        <v>4636.9999999999991</v>
      </c>
      <c r="L121" s="67">
        <v>5106.9999999999991</v>
      </c>
      <c r="M121" s="67">
        <v>5960.9999999999991</v>
      </c>
      <c r="N121" s="67">
        <v>6505.9999999999982</v>
      </c>
      <c r="O121" s="67">
        <v>6664</v>
      </c>
      <c r="P121" s="67">
        <v>6650.9999999999973</v>
      </c>
      <c r="Q121" s="67">
        <v>6282.9999999999955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3571</v>
      </c>
      <c r="H122" s="83">
        <v>5486</v>
      </c>
      <c r="I122" s="83">
        <v>8311.0000000000018</v>
      </c>
      <c r="J122" s="83">
        <v>12618.999999999996</v>
      </c>
      <c r="K122" s="83">
        <v>17516.999999999996</v>
      </c>
      <c r="L122" s="83">
        <v>19314.999999999996</v>
      </c>
      <c r="M122" s="83">
        <v>25832.999999999993</v>
      </c>
      <c r="N122" s="83">
        <v>28523.999999999993</v>
      </c>
      <c r="O122" s="83">
        <v>31856.000000000004</v>
      </c>
      <c r="P122" s="83">
        <v>33542.999999999993</v>
      </c>
      <c r="Q122" s="83">
        <v>32448.999999999985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0</v>
      </c>
      <c r="C124" s="151">
        <v>0</v>
      </c>
      <c r="D124" s="151">
        <v>0</v>
      </c>
      <c r="E124" s="151">
        <v>0</v>
      </c>
      <c r="F124" s="151">
        <v>0</v>
      </c>
      <c r="G124" s="151">
        <v>0</v>
      </c>
      <c r="H124" s="151">
        <v>0</v>
      </c>
      <c r="I124" s="151">
        <v>0</v>
      </c>
      <c r="J124" s="151">
        <v>0</v>
      </c>
      <c r="K124" s="151">
        <v>0</v>
      </c>
      <c r="L124" s="151">
        <v>0</v>
      </c>
      <c r="M124" s="151">
        <v>0</v>
      </c>
      <c r="N124" s="151">
        <v>0</v>
      </c>
      <c r="O124" s="151">
        <v>0</v>
      </c>
      <c r="P124" s="151">
        <v>0</v>
      </c>
      <c r="Q124" s="151">
        <v>0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0</v>
      </c>
      <c r="C126" s="67">
        <f t="shared" ref="C126:Q126" si="6">C124</f>
        <v>0</v>
      </c>
      <c r="D126" s="67">
        <f t="shared" si="6"/>
        <v>0</v>
      </c>
      <c r="E126" s="67">
        <f t="shared" si="6"/>
        <v>0</v>
      </c>
      <c r="F126" s="67">
        <f t="shared" si="6"/>
        <v>0</v>
      </c>
      <c r="G126" s="67">
        <f t="shared" si="6"/>
        <v>0</v>
      </c>
      <c r="H126" s="67">
        <f t="shared" si="6"/>
        <v>0</v>
      </c>
      <c r="I126" s="67">
        <f t="shared" si="6"/>
        <v>0</v>
      </c>
      <c r="J126" s="67">
        <f t="shared" si="6"/>
        <v>0</v>
      </c>
      <c r="K126" s="67">
        <f t="shared" si="6"/>
        <v>0</v>
      </c>
      <c r="L126" s="67">
        <f t="shared" si="6"/>
        <v>0</v>
      </c>
      <c r="M126" s="67">
        <f t="shared" si="6"/>
        <v>0</v>
      </c>
      <c r="N126" s="67">
        <f t="shared" si="6"/>
        <v>0</v>
      </c>
      <c r="O126" s="67">
        <f t="shared" si="6"/>
        <v>0</v>
      </c>
      <c r="P126" s="67">
        <f t="shared" si="6"/>
        <v>0</v>
      </c>
      <c r="Q126" s="67">
        <f t="shared" si="6"/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0</v>
      </c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163427</v>
      </c>
      <c r="C143" s="151">
        <v>266202</v>
      </c>
      <c r="D143" s="151">
        <v>310336</v>
      </c>
      <c r="E143" s="151">
        <v>375080.00000000012</v>
      </c>
      <c r="F143" s="151">
        <v>455486.00000000012</v>
      </c>
      <c r="G143" s="151">
        <v>575258</v>
      </c>
      <c r="H143" s="151">
        <v>697458</v>
      </c>
      <c r="I143" s="151">
        <v>804429.00000000023</v>
      </c>
      <c r="J143" s="151">
        <v>861170.99999999977</v>
      </c>
      <c r="K143" s="151">
        <v>908874.99999999977</v>
      </c>
      <c r="L143" s="151">
        <v>1050814.9999999998</v>
      </c>
      <c r="M143" s="151">
        <v>1236168.9999999998</v>
      </c>
      <c r="N143" s="151">
        <v>1269514.9999999995</v>
      </c>
      <c r="O143" s="151">
        <v>1357594</v>
      </c>
      <c r="P143" s="151">
        <v>1460518.9999999998</v>
      </c>
      <c r="Q143" s="151">
        <v>1557964.9999999991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163427</v>
      </c>
      <c r="C145" s="67">
        <f t="shared" ref="C145:Q145" si="7">C143</f>
        <v>266202</v>
      </c>
      <c r="D145" s="67">
        <f t="shared" si="7"/>
        <v>310336</v>
      </c>
      <c r="E145" s="67">
        <f t="shared" si="7"/>
        <v>375080.00000000012</v>
      </c>
      <c r="F145" s="67">
        <f t="shared" si="7"/>
        <v>455486.00000000012</v>
      </c>
      <c r="G145" s="67">
        <f t="shared" si="7"/>
        <v>575258</v>
      </c>
      <c r="H145" s="67">
        <f t="shared" si="7"/>
        <v>697458</v>
      </c>
      <c r="I145" s="67">
        <f t="shared" si="7"/>
        <v>804429.00000000023</v>
      </c>
      <c r="J145" s="67">
        <f t="shared" si="7"/>
        <v>861170.99999999977</v>
      </c>
      <c r="K145" s="67">
        <f t="shared" si="7"/>
        <v>908874.99999999977</v>
      </c>
      <c r="L145" s="67">
        <f t="shared" si="7"/>
        <v>1050814.9999999998</v>
      </c>
      <c r="M145" s="67">
        <f t="shared" si="7"/>
        <v>1236168.9999999998</v>
      </c>
      <c r="N145" s="67">
        <f t="shared" si="7"/>
        <v>1269514.9999999995</v>
      </c>
      <c r="O145" s="67">
        <f t="shared" si="7"/>
        <v>1357594</v>
      </c>
      <c r="P145" s="67">
        <f t="shared" si="7"/>
        <v>1460518.9999999998</v>
      </c>
      <c r="Q145" s="67">
        <f t="shared" si="7"/>
        <v>1557964.9999999991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98056.2</v>
      </c>
      <c r="C147" s="67">
        <v>159721.19999999998</v>
      </c>
      <c r="D147" s="67">
        <v>186201.60000000001</v>
      </c>
      <c r="E147" s="67">
        <v>225048.00000000003</v>
      </c>
      <c r="F147" s="67">
        <v>273291.60000000003</v>
      </c>
      <c r="G147" s="67">
        <v>345154.8</v>
      </c>
      <c r="H147" s="67">
        <v>418474.8</v>
      </c>
      <c r="I147" s="67">
        <v>482657.4</v>
      </c>
      <c r="J147" s="67">
        <v>516702.59999999992</v>
      </c>
      <c r="K147" s="67">
        <v>545324.99999999988</v>
      </c>
      <c r="L147" s="67">
        <v>630488.99999999988</v>
      </c>
      <c r="M147" s="67">
        <v>741701.39999999991</v>
      </c>
      <c r="N147" s="67">
        <v>761708.99999999988</v>
      </c>
      <c r="O147" s="67">
        <v>814556.4</v>
      </c>
      <c r="P147" s="67">
        <v>876311.39999999991</v>
      </c>
      <c r="Q147" s="67">
        <v>934778.99999999977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154708</v>
      </c>
      <c r="C149" s="67">
        <v>149140</v>
      </c>
      <c r="D149" s="67">
        <v>145833</v>
      </c>
      <c r="E149" s="67">
        <v>243545.00000000006</v>
      </c>
      <c r="F149" s="67">
        <v>244715.00000000006</v>
      </c>
      <c r="G149" s="67">
        <v>244546</v>
      </c>
      <c r="H149" s="67">
        <v>241509</v>
      </c>
      <c r="I149" s="67">
        <v>225182.00000000006</v>
      </c>
      <c r="J149" s="67">
        <v>206301.99999999991</v>
      </c>
      <c r="K149" s="67">
        <v>177645.99999999994</v>
      </c>
      <c r="L149" s="67">
        <v>174094</v>
      </c>
      <c r="M149" s="67">
        <v>143327</v>
      </c>
      <c r="N149" s="67">
        <v>136281.99999999997</v>
      </c>
      <c r="O149" s="67">
        <v>126959</v>
      </c>
      <c r="P149" s="67">
        <v>110018.99999999997</v>
      </c>
      <c r="Q149" s="67">
        <v>109396.99999999996</v>
      </c>
    </row>
    <row r="150" spans="1:17" ht="12" customHeight="1" x14ac:dyDescent="0.25">
      <c r="A150" s="23" t="s">
        <v>143</v>
      </c>
      <c r="B150" s="67">
        <v>4439</v>
      </c>
      <c r="C150" s="67">
        <v>4681</v>
      </c>
      <c r="D150" s="67">
        <v>4757</v>
      </c>
      <c r="E150" s="67">
        <v>8183.0000000000027</v>
      </c>
      <c r="F150" s="67">
        <v>9364.0000000000018</v>
      </c>
      <c r="G150" s="67">
        <v>10340</v>
      </c>
      <c r="H150" s="67">
        <v>11962</v>
      </c>
      <c r="I150" s="67">
        <v>14622.000000000005</v>
      </c>
      <c r="J150" s="67">
        <v>18593.999999999967</v>
      </c>
      <c r="K150" s="67">
        <v>19974</v>
      </c>
      <c r="L150" s="67">
        <v>23361</v>
      </c>
      <c r="M150" s="67">
        <v>21971.999999999993</v>
      </c>
      <c r="N150" s="67">
        <v>22432.999999999993</v>
      </c>
      <c r="O150" s="67">
        <v>22170.000000000004</v>
      </c>
      <c r="P150" s="67">
        <v>20593</v>
      </c>
      <c r="Q150" s="67">
        <v>22770.999999999985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4161</v>
      </c>
      <c r="C153" s="67">
        <v>108961</v>
      </c>
      <c r="D153" s="67">
        <v>154699.99999999997</v>
      </c>
      <c r="E153" s="67">
        <v>119342.00000000003</v>
      </c>
      <c r="F153" s="67">
        <v>193984.00000000003</v>
      </c>
      <c r="G153" s="67">
        <v>307375</v>
      </c>
      <c r="H153" s="67">
        <v>423034</v>
      </c>
      <c r="I153" s="67">
        <v>530197.00000000012</v>
      </c>
      <c r="J153" s="67">
        <v>583669.99999999988</v>
      </c>
      <c r="K153" s="67">
        <v>639366.99999999988</v>
      </c>
      <c r="L153" s="67">
        <v>752396.99999999988</v>
      </c>
      <c r="M153" s="67">
        <v>928524.99999999977</v>
      </c>
      <c r="N153" s="67">
        <v>953797.99999999965</v>
      </c>
      <c r="O153" s="67">
        <v>1028812</v>
      </c>
      <c r="P153" s="67">
        <v>1120225.9999999998</v>
      </c>
      <c r="Q153" s="67">
        <v>1180144.9999999993</v>
      </c>
    </row>
    <row r="154" spans="1:17" ht="12" customHeight="1" x14ac:dyDescent="0.25">
      <c r="A154" s="23" t="s">
        <v>141</v>
      </c>
      <c r="B154" s="67">
        <v>119</v>
      </c>
      <c r="C154" s="67">
        <v>3420</v>
      </c>
      <c r="D154" s="67">
        <v>5046</v>
      </c>
      <c r="E154" s="67">
        <v>4010.0000000000009</v>
      </c>
      <c r="F154" s="67">
        <v>7423.0000000000018</v>
      </c>
      <c r="G154" s="67">
        <v>12997</v>
      </c>
      <c r="H154" s="67">
        <v>20953</v>
      </c>
      <c r="I154" s="67">
        <v>34428.000000000007</v>
      </c>
      <c r="J154" s="67">
        <v>52604.999999999985</v>
      </c>
      <c r="K154" s="67">
        <v>71887.999999999985</v>
      </c>
      <c r="L154" s="67">
        <v>100962.99999999997</v>
      </c>
      <c r="M154" s="67">
        <v>142344.99999999997</v>
      </c>
      <c r="N154" s="67">
        <v>157001.99999999997</v>
      </c>
      <c r="O154" s="67">
        <v>179653</v>
      </c>
      <c r="P154" s="67">
        <v>209680.99999999994</v>
      </c>
      <c r="Q154" s="67">
        <v>245651.99999999988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62166</v>
      </c>
      <c r="C158" s="67">
        <v>77213</v>
      </c>
      <c r="D158" s="67">
        <v>89634.000000000015</v>
      </c>
      <c r="E158" s="67">
        <v>103467.00000000006</v>
      </c>
      <c r="F158" s="67">
        <v>139162.00000000003</v>
      </c>
      <c r="G158" s="67">
        <v>163868</v>
      </c>
      <c r="H158" s="67">
        <v>139653</v>
      </c>
      <c r="I158" s="67">
        <v>176871.00000000006</v>
      </c>
      <c r="J158" s="67">
        <v>183395.99999999997</v>
      </c>
      <c r="K158" s="67">
        <v>190224</v>
      </c>
      <c r="L158" s="67">
        <v>219756.99999999994</v>
      </c>
      <c r="M158" s="67">
        <v>231762.99999999994</v>
      </c>
      <c r="N158" s="67">
        <v>235770.99999999994</v>
      </c>
      <c r="O158" s="67">
        <v>234869</v>
      </c>
      <c r="P158" s="67">
        <v>241673.99999999997</v>
      </c>
      <c r="Q158" s="67">
        <v>252737.99999999985</v>
      </c>
    </row>
    <row r="159" spans="1:17" ht="12" customHeight="1" x14ac:dyDescent="0.25">
      <c r="A159" s="29" t="s">
        <v>140</v>
      </c>
      <c r="B159" s="83">
        <v>101261</v>
      </c>
      <c r="C159" s="83">
        <v>188989</v>
      </c>
      <c r="D159" s="83">
        <v>220702</v>
      </c>
      <c r="E159" s="83">
        <v>271613.00000000006</v>
      </c>
      <c r="F159" s="83">
        <v>316324.00000000012</v>
      </c>
      <c r="G159" s="83">
        <v>411390</v>
      </c>
      <c r="H159" s="83">
        <v>557805</v>
      </c>
      <c r="I159" s="83">
        <v>627558</v>
      </c>
      <c r="J159" s="83">
        <v>677774.99999999988</v>
      </c>
      <c r="K159" s="83">
        <v>718650.99999999988</v>
      </c>
      <c r="L159" s="83">
        <v>831057.99999999965</v>
      </c>
      <c r="M159" s="83">
        <v>1004405.9999999995</v>
      </c>
      <c r="N159" s="83">
        <v>1033743.9999999995</v>
      </c>
      <c r="O159" s="83">
        <v>1122725</v>
      </c>
      <c r="P159" s="83">
        <v>1218844.9999999995</v>
      </c>
      <c r="Q159" s="83">
        <v>1305226.9999999993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1807157</v>
      </c>
      <c r="C161" s="151">
        <v>1950049</v>
      </c>
      <c r="D161" s="151">
        <v>2094329.9999999998</v>
      </c>
      <c r="E161" s="151">
        <v>2263724.0000000005</v>
      </c>
      <c r="F161" s="151">
        <v>2376336.0000000005</v>
      </c>
      <c r="G161" s="151">
        <v>2522311</v>
      </c>
      <c r="H161" s="151">
        <v>2665818</v>
      </c>
      <c r="I161" s="151">
        <v>2730693.0000000009</v>
      </c>
      <c r="J161" s="151">
        <v>2743799.9999999991</v>
      </c>
      <c r="K161" s="151">
        <v>2804887.9999999991</v>
      </c>
      <c r="L161" s="151">
        <v>2786954.9999999991</v>
      </c>
      <c r="M161" s="151">
        <v>2771273.9999999995</v>
      </c>
      <c r="N161" s="151">
        <v>2692621.9999999991</v>
      </c>
      <c r="O161" s="151">
        <v>2630950</v>
      </c>
      <c r="P161" s="151">
        <v>2528234.9999999995</v>
      </c>
      <c r="Q161" s="151">
        <v>2410020.9999999991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1807157</v>
      </c>
      <c r="C163" s="67">
        <f t="shared" ref="C163:Q163" si="8">C161</f>
        <v>1950049</v>
      </c>
      <c r="D163" s="67">
        <f t="shared" si="8"/>
        <v>2094329.9999999998</v>
      </c>
      <c r="E163" s="67">
        <f t="shared" si="8"/>
        <v>2263724.0000000005</v>
      </c>
      <c r="F163" s="67">
        <f t="shared" si="8"/>
        <v>2376336.0000000005</v>
      </c>
      <c r="G163" s="67">
        <f t="shared" si="8"/>
        <v>2522311</v>
      </c>
      <c r="H163" s="67">
        <f t="shared" si="8"/>
        <v>2665818</v>
      </c>
      <c r="I163" s="67">
        <f t="shared" si="8"/>
        <v>2730693.0000000009</v>
      </c>
      <c r="J163" s="67">
        <f t="shared" si="8"/>
        <v>2743799.9999999991</v>
      </c>
      <c r="K163" s="67">
        <f t="shared" si="8"/>
        <v>2804887.9999999991</v>
      </c>
      <c r="L163" s="67">
        <f t="shared" si="8"/>
        <v>2786954.9999999991</v>
      </c>
      <c r="M163" s="67">
        <f t="shared" si="8"/>
        <v>2771273.9999999995</v>
      </c>
      <c r="N163" s="67">
        <f t="shared" si="8"/>
        <v>2692621.9999999991</v>
      </c>
      <c r="O163" s="67">
        <f t="shared" si="8"/>
        <v>2630950</v>
      </c>
      <c r="P163" s="67">
        <f t="shared" si="8"/>
        <v>2528234.9999999995</v>
      </c>
      <c r="Q163" s="67">
        <f t="shared" si="8"/>
        <v>2410020.9999999991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43780</v>
      </c>
      <c r="C165" s="67">
        <v>48340</v>
      </c>
      <c r="D165" s="67">
        <v>54731</v>
      </c>
      <c r="E165" s="67">
        <v>60092.000000000007</v>
      </c>
      <c r="F165" s="67">
        <v>72408.000000000015</v>
      </c>
      <c r="G165" s="67">
        <v>82018</v>
      </c>
      <c r="H165" s="67">
        <v>106836</v>
      </c>
      <c r="I165" s="67">
        <v>123945.00000000001</v>
      </c>
      <c r="J165" s="67">
        <v>143791.99999999997</v>
      </c>
      <c r="K165" s="67">
        <v>167624.99999999997</v>
      </c>
      <c r="L165" s="67">
        <v>174523.99999999997</v>
      </c>
      <c r="M165" s="67">
        <v>163154.99999999997</v>
      </c>
      <c r="N165" s="67">
        <v>158209.99999999997</v>
      </c>
      <c r="O165" s="67">
        <v>148769</v>
      </c>
      <c r="P165" s="67">
        <v>145350</v>
      </c>
      <c r="Q165" s="67">
        <v>139907.99999999997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1710737</v>
      </c>
      <c r="C167" s="67">
        <v>1697650</v>
      </c>
      <c r="D167" s="67">
        <v>1800435.9999999998</v>
      </c>
      <c r="E167" s="67">
        <v>1990381.0000000005</v>
      </c>
      <c r="F167" s="67">
        <v>2168490.0000000005</v>
      </c>
      <c r="G167" s="67">
        <v>2258138</v>
      </c>
      <c r="H167" s="67">
        <v>2320617</v>
      </c>
      <c r="I167" s="67">
        <v>2163726.0000000005</v>
      </c>
      <c r="J167" s="67">
        <v>1982316.9999999998</v>
      </c>
      <c r="K167" s="67">
        <v>1706968.9999999995</v>
      </c>
      <c r="L167" s="67">
        <v>1672834.9999999993</v>
      </c>
      <c r="M167" s="67">
        <v>1377203.9999999998</v>
      </c>
      <c r="N167" s="67">
        <v>1309512.9999999998</v>
      </c>
      <c r="O167" s="67">
        <v>1219932</v>
      </c>
      <c r="P167" s="67">
        <v>1057156.9999999998</v>
      </c>
      <c r="Q167" s="67">
        <v>1051177.9999999995</v>
      </c>
    </row>
    <row r="168" spans="1:17" ht="12" customHeight="1" x14ac:dyDescent="0.25">
      <c r="A168" s="23" t="s">
        <v>143</v>
      </c>
      <c r="B168" s="67">
        <v>49087</v>
      </c>
      <c r="C168" s="67">
        <v>53285</v>
      </c>
      <c r="D168" s="67">
        <v>58723.000000000007</v>
      </c>
      <c r="E168" s="67">
        <v>66879.000000000015</v>
      </c>
      <c r="F168" s="67">
        <v>82979</v>
      </c>
      <c r="G168" s="67">
        <v>95482.000000000058</v>
      </c>
      <c r="H168" s="67">
        <v>114938.00000000001</v>
      </c>
      <c r="I168" s="67">
        <v>140502.00000000006</v>
      </c>
      <c r="J168" s="67">
        <v>178662.99999999988</v>
      </c>
      <c r="K168" s="67">
        <v>191924.99999999994</v>
      </c>
      <c r="L168" s="67">
        <v>224474.99999999988</v>
      </c>
      <c r="M168" s="67">
        <v>211127.99999999994</v>
      </c>
      <c r="N168" s="67">
        <v>215554.99999999988</v>
      </c>
      <c r="O168" s="67">
        <v>213027</v>
      </c>
      <c r="P168" s="67">
        <v>197875.99999999994</v>
      </c>
      <c r="Q168" s="67">
        <v>218806.99999999991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46013</v>
      </c>
      <c r="C171" s="67">
        <v>193054.00000000012</v>
      </c>
      <c r="D171" s="67">
        <v>227743</v>
      </c>
      <c r="E171" s="67">
        <v>199752.00000000006</v>
      </c>
      <c r="F171" s="67">
        <v>120265.00000000003</v>
      </c>
      <c r="G171" s="67">
        <v>161848</v>
      </c>
      <c r="H171" s="67">
        <v>219396</v>
      </c>
      <c r="I171" s="67">
        <v>400461.00000000023</v>
      </c>
      <c r="J171" s="67">
        <v>534633.99999999977</v>
      </c>
      <c r="K171" s="67">
        <v>814422.99999999965</v>
      </c>
      <c r="L171" s="67">
        <v>784388.99999999988</v>
      </c>
      <c r="M171" s="67">
        <v>1025699.9999999998</v>
      </c>
      <c r="N171" s="67">
        <v>1002529.9999999997</v>
      </c>
      <c r="O171" s="67">
        <v>1019895</v>
      </c>
      <c r="P171" s="67">
        <v>1072461.9999999998</v>
      </c>
      <c r="Q171" s="67">
        <v>943617.99999999953</v>
      </c>
    </row>
    <row r="172" spans="1:17" ht="12" customHeight="1" x14ac:dyDescent="0.25">
      <c r="A172" s="23" t="s">
        <v>141</v>
      </c>
      <c r="B172" s="67">
        <v>1320</v>
      </c>
      <c r="C172" s="67">
        <v>6060</v>
      </c>
      <c r="D172" s="67">
        <v>7428</v>
      </c>
      <c r="E172" s="67">
        <v>6712.0000000000018</v>
      </c>
      <c r="F172" s="67">
        <v>4602.0000000000009</v>
      </c>
      <c r="G172" s="67">
        <v>6843</v>
      </c>
      <c r="H172" s="67">
        <v>10867</v>
      </c>
      <c r="I172" s="67">
        <v>26004.000000000007</v>
      </c>
      <c r="J172" s="67">
        <v>48185.999999999993</v>
      </c>
      <c r="K172" s="67">
        <v>91570.999999999985</v>
      </c>
      <c r="L172" s="67">
        <v>105255.99999999997</v>
      </c>
      <c r="M172" s="67">
        <v>157241.99999999997</v>
      </c>
      <c r="N172" s="67">
        <v>165023.99999999997</v>
      </c>
      <c r="O172" s="67">
        <v>178095.99999999997</v>
      </c>
      <c r="P172" s="67">
        <v>200739.99999999994</v>
      </c>
      <c r="Q172" s="67">
        <v>196417.99999999991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687426</v>
      </c>
      <c r="C176" s="67">
        <v>565617</v>
      </c>
      <c r="D176" s="67">
        <v>604907</v>
      </c>
      <c r="E176" s="67">
        <v>624453.00000000023</v>
      </c>
      <c r="F176" s="67">
        <v>726027</v>
      </c>
      <c r="G176" s="67">
        <v>718508</v>
      </c>
      <c r="H176" s="67">
        <v>533780.00000000012</v>
      </c>
      <c r="I176" s="67">
        <v>600403.00000000012</v>
      </c>
      <c r="J176" s="67">
        <v>584325.00000000012</v>
      </c>
      <c r="K176" s="67">
        <v>587050.00000000012</v>
      </c>
      <c r="L176" s="67">
        <v>582834.99999999988</v>
      </c>
      <c r="M176" s="67">
        <v>519570.99999999988</v>
      </c>
      <c r="N176" s="67">
        <v>500065.99999999988</v>
      </c>
      <c r="O176" s="67">
        <v>455163</v>
      </c>
      <c r="P176" s="67">
        <v>418349.99999999988</v>
      </c>
      <c r="Q176" s="67">
        <v>390960.99999999988</v>
      </c>
    </row>
    <row r="177" spans="1:17" ht="12" customHeight="1" x14ac:dyDescent="0.25">
      <c r="A177" s="29" t="s">
        <v>140</v>
      </c>
      <c r="B177" s="83">
        <v>1119731</v>
      </c>
      <c r="C177" s="83">
        <v>1384432</v>
      </c>
      <c r="D177" s="83">
        <v>1489423.0000000002</v>
      </c>
      <c r="E177" s="83">
        <v>1639271.0000000005</v>
      </c>
      <c r="F177" s="83">
        <v>1650309.0000000002</v>
      </c>
      <c r="G177" s="83">
        <v>1803803</v>
      </c>
      <c r="H177" s="83">
        <v>2132038</v>
      </c>
      <c r="I177" s="83">
        <v>2130290.0000000009</v>
      </c>
      <c r="J177" s="83">
        <v>2159474.9999999995</v>
      </c>
      <c r="K177" s="83">
        <v>2217837.9999999995</v>
      </c>
      <c r="L177" s="83">
        <v>2204119.9999999995</v>
      </c>
      <c r="M177" s="83">
        <v>2251702.9999999995</v>
      </c>
      <c r="N177" s="83">
        <v>2192555.9999999991</v>
      </c>
      <c r="O177" s="83">
        <v>2175786.9999999995</v>
      </c>
      <c r="P177" s="83">
        <v>2109884.9999999995</v>
      </c>
      <c r="Q177" s="83">
        <v>2019059.9999999993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17291.375</v>
      </c>
      <c r="D5" s="67">
        <f>RES_hhdet_num!C5+RES_hhdet_in!D5-RES_hhdet_num!D5</f>
        <v>17291.375</v>
      </c>
      <c r="E5" s="67">
        <f>RES_hhdet_num!D5+RES_hhdet_in!E5-RES_hhdet_num!E5</f>
        <v>17291.374999999884</v>
      </c>
      <c r="F5" s="67">
        <f>RES_hhdet_num!E5+RES_hhdet_in!F5-RES_hhdet_num!F5</f>
        <v>17291.375000000058</v>
      </c>
      <c r="G5" s="67">
        <f>RES_hhdet_num!F5+RES_hhdet_in!G5-RES_hhdet_num!G5</f>
        <v>17291.375000000058</v>
      </c>
      <c r="H5" s="67">
        <f>RES_hhdet_num!G5+RES_hhdet_in!H5-RES_hhdet_num!H5</f>
        <v>17291.375</v>
      </c>
      <c r="I5" s="67">
        <f>RES_hhdet_num!H5+RES_hhdet_in!I5-RES_hhdet_num!I5</f>
        <v>17291.374999999884</v>
      </c>
      <c r="J5" s="67">
        <f>RES_hhdet_num!I5+RES_hhdet_in!J5-RES_hhdet_num!J5</f>
        <v>17291.375000000175</v>
      </c>
      <c r="K5" s="67">
        <f>RES_hhdet_num!J5+RES_hhdet_in!K5-RES_hhdet_num!K5</f>
        <v>17291.375</v>
      </c>
      <c r="L5" s="67">
        <f>RES_hhdet_num!K5+RES_hhdet_in!L5-RES_hhdet_num!L5</f>
        <v>43900.000000000058</v>
      </c>
      <c r="M5" s="67">
        <f>RES_hhdet_num!L5+RES_hhdet_in!M5-RES_hhdet_num!M5</f>
        <v>17291.374999999884</v>
      </c>
      <c r="N5" s="67">
        <f>RES_hhdet_num!M5+RES_hhdet_in!N5-RES_hhdet_num!N5</f>
        <v>17291.375000000058</v>
      </c>
      <c r="O5" s="67">
        <f>RES_hhdet_num!N5+RES_hhdet_in!O5-RES_hhdet_num!O5</f>
        <v>70821.999999999942</v>
      </c>
      <c r="P5" s="67">
        <f>RES_hhdet_num!O5+RES_hhdet_in!P5-RES_hhdet_num!P5</f>
        <v>15306.000000000029</v>
      </c>
      <c r="Q5" s="67">
        <f>RES_hhdet_num!P5+RES_hhdet_in!Q5-RES_hhdet_num!Q5</f>
        <v>25209.000000000029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633</v>
      </c>
      <c r="D8" s="67">
        <f>RES_hhdet_num!C8+RES_hhdet_in!D8-RES_hhdet_num!D8</f>
        <v>968</v>
      </c>
      <c r="E8" s="67">
        <f>RES_hhdet_num!D8+RES_hhdet_in!E8-RES_hhdet_num!E8</f>
        <v>761.99999999999818</v>
      </c>
      <c r="F8" s="67">
        <f>RES_hhdet_num!E8+RES_hhdet_in!F8-RES_hhdet_num!F8</f>
        <v>864</v>
      </c>
      <c r="G8" s="67">
        <f>RES_hhdet_num!F8+RES_hhdet_in!G8-RES_hhdet_num!G8</f>
        <v>815.00000000000182</v>
      </c>
      <c r="H8" s="67">
        <f>RES_hhdet_num!G8+RES_hhdet_in!H8-RES_hhdet_num!H8</f>
        <v>808</v>
      </c>
      <c r="I8" s="67">
        <f>RES_hhdet_num!H8+RES_hhdet_in!I8-RES_hhdet_num!I8</f>
        <v>825.99999999999818</v>
      </c>
      <c r="J8" s="67">
        <f>RES_hhdet_num!I8+RES_hhdet_in!J8-RES_hhdet_num!J8</f>
        <v>1026.0000000000036</v>
      </c>
      <c r="K8" s="67">
        <f>RES_hhdet_num!J8+RES_hhdet_in!K8-RES_hhdet_num!K8</f>
        <v>3217</v>
      </c>
      <c r="L8" s="67">
        <f>RES_hhdet_num!K8+RES_hhdet_in!L8-RES_hhdet_num!L8</f>
        <v>2073</v>
      </c>
      <c r="M8" s="67">
        <f>RES_hhdet_num!L8+RES_hhdet_in!M8-RES_hhdet_num!M8</f>
        <v>1222</v>
      </c>
      <c r="N8" s="67">
        <f>RES_hhdet_num!M8+RES_hhdet_in!N8-RES_hhdet_num!N8</f>
        <v>3085.375</v>
      </c>
      <c r="O8" s="67">
        <f>RES_hhdet_num!N8+RES_hhdet_in!O8-RES_hhdet_num!O8</f>
        <v>5748.9999999999982</v>
      </c>
      <c r="P8" s="67">
        <f>RES_hhdet_num!O8+RES_hhdet_in!P8-RES_hhdet_num!P8</f>
        <v>4401.0000000000018</v>
      </c>
      <c r="Q8" s="67">
        <f>RES_hhdet_num!P8+RES_hhdet_in!Q8-RES_hhdet_num!Q8</f>
        <v>3536.0000000000036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2440.5</v>
      </c>
      <c r="D10" s="67">
        <f>RES_hhdet_num!C10+RES_hhdet_in!D10-RES_hhdet_num!D10</f>
        <v>2440.5</v>
      </c>
      <c r="E10" s="67">
        <f>RES_hhdet_num!D10+RES_hhdet_in!E10-RES_hhdet_num!E10</f>
        <v>3370.6405599932623</v>
      </c>
      <c r="F10" s="67">
        <f>RES_hhdet_num!E10+RES_hhdet_in!F10-RES_hhdet_num!F10</f>
        <v>2440.5</v>
      </c>
      <c r="G10" s="67">
        <f>RES_hhdet_num!F10+RES_hhdet_in!G10-RES_hhdet_num!G10</f>
        <v>2440.5</v>
      </c>
      <c r="H10" s="67">
        <f>RES_hhdet_num!G10+RES_hhdet_in!H10-RES_hhdet_num!H10</f>
        <v>2440.5</v>
      </c>
      <c r="I10" s="67">
        <f>RES_hhdet_num!H10+RES_hhdet_in!I10-RES_hhdet_num!I10</f>
        <v>4758.9522714592458</v>
      </c>
      <c r="J10" s="67">
        <f>RES_hhdet_num!I10+RES_hhdet_in!J10-RES_hhdet_num!J10</f>
        <v>2440.5000000000582</v>
      </c>
      <c r="K10" s="67">
        <f>RES_hhdet_num!J10+RES_hhdet_in!K10-RES_hhdet_num!K10</f>
        <v>3873.9896037361177</v>
      </c>
      <c r="L10" s="67">
        <f>RES_hhdet_num!K10+RES_hhdet_in!L10-RES_hhdet_num!L10</f>
        <v>16812.701134717034</v>
      </c>
      <c r="M10" s="67">
        <f>RES_hhdet_num!L10+RES_hhdet_in!M10-RES_hhdet_num!M10</f>
        <v>7210.4079947261489</v>
      </c>
      <c r="N10" s="67">
        <f>RES_hhdet_num!M10+RES_hhdet_in!N10-RES_hhdet_num!N10</f>
        <v>7943.3118776544579</v>
      </c>
      <c r="O10" s="67">
        <f>RES_hhdet_num!N10+RES_hhdet_in!O10-RES_hhdet_num!O10</f>
        <v>47746.608199139708</v>
      </c>
      <c r="P10" s="67">
        <f>RES_hhdet_num!O10+RES_hhdet_in!P10-RES_hhdet_num!P10</f>
        <v>8329.6624506865628</v>
      </c>
      <c r="Q10" s="67">
        <f>RES_hhdet_num!P10+RES_hhdet_in!Q10-RES_hhdet_num!Q10</f>
        <v>23161.074787425401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19932.75</v>
      </c>
      <c r="D11" s="67">
        <f>RES_hhdet_num!C11+RES_hhdet_in!D11-RES_hhdet_num!D11</f>
        <v>19932.75</v>
      </c>
      <c r="E11" s="67">
        <f>RES_hhdet_num!D11+RES_hhdet_in!E11-RES_hhdet_num!E11</f>
        <v>20409.102402491699</v>
      </c>
      <c r="F11" s="67">
        <f>RES_hhdet_num!E11+RES_hhdet_in!F11-RES_hhdet_num!F11</f>
        <v>24113.961663710914</v>
      </c>
      <c r="G11" s="67">
        <f>RES_hhdet_num!F11+RES_hhdet_in!G11-RES_hhdet_num!G11</f>
        <v>25449.559912417579</v>
      </c>
      <c r="H11" s="67">
        <f>RES_hhdet_num!G11+RES_hhdet_in!H11-RES_hhdet_num!H11</f>
        <v>22339.62639128734</v>
      </c>
      <c r="I11" s="67">
        <f>RES_hhdet_num!H11+RES_hhdet_in!I11-RES_hhdet_num!I11</f>
        <v>22992.539651398954</v>
      </c>
      <c r="J11" s="67">
        <f>RES_hhdet_num!I11+RES_hhdet_in!J11-RES_hhdet_num!J11</f>
        <v>21916.28875546217</v>
      </c>
      <c r="K11" s="67">
        <f>RES_hhdet_num!J11+RES_hhdet_in!K11-RES_hhdet_num!K11</f>
        <v>43485.474385648005</v>
      </c>
      <c r="L11" s="67">
        <f>RES_hhdet_num!K11+RES_hhdet_in!L11-RES_hhdet_num!L11</f>
        <v>32666.203352111217</v>
      </c>
      <c r="M11" s="67">
        <f>RES_hhdet_num!L11+RES_hhdet_in!M11-RES_hhdet_num!M11</f>
        <v>31267.227622443825</v>
      </c>
      <c r="N11" s="67">
        <f>RES_hhdet_num!M11+RES_hhdet_in!N11-RES_hhdet_num!N11</f>
        <v>19706.154011582039</v>
      </c>
      <c r="O11" s="67">
        <f>RES_hhdet_num!N11+RES_hhdet_in!O11-RES_hhdet_num!O11</f>
        <v>45664.999999999942</v>
      </c>
      <c r="P11" s="67">
        <f>RES_hhdet_num!O11+RES_hhdet_in!P11-RES_hhdet_num!P11</f>
        <v>4639.0000000000218</v>
      </c>
      <c r="Q11" s="67">
        <f>RES_hhdet_num!P11+RES_hhdet_in!Q11-RES_hhdet_num!Q11</f>
        <v>11023.000000000007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572.25</v>
      </c>
      <c r="D12" s="67">
        <f>RES_hhdet_num!C12+RES_hhdet_in!D12-RES_hhdet_num!D12</f>
        <v>572.24999999999909</v>
      </c>
      <c r="E12" s="67">
        <f>RES_hhdet_num!D12+RES_hhdet_in!E12-RES_hhdet_num!E12</f>
        <v>657.26193273387162</v>
      </c>
      <c r="F12" s="67">
        <f>RES_hhdet_num!E12+RES_hhdet_in!F12-RES_hhdet_num!F12</f>
        <v>572.24999999999909</v>
      </c>
      <c r="G12" s="67">
        <f>RES_hhdet_num!F12+RES_hhdet_in!G12-RES_hhdet_num!G12</f>
        <v>572.25000000000273</v>
      </c>
      <c r="H12" s="67">
        <f>RES_hhdet_num!G12+RES_hhdet_in!H12-RES_hhdet_num!H12</f>
        <v>572.25</v>
      </c>
      <c r="I12" s="67">
        <f>RES_hhdet_num!H12+RES_hhdet_in!I12-RES_hhdet_num!I12</f>
        <v>572.24999999999818</v>
      </c>
      <c r="J12" s="67">
        <f>RES_hhdet_num!I12+RES_hhdet_in!J12-RES_hhdet_num!J12</f>
        <v>572.25000000000364</v>
      </c>
      <c r="K12" s="67">
        <f>RES_hhdet_num!J12+RES_hhdet_in!K12-RES_hhdet_num!K12</f>
        <v>2407.1420414699132</v>
      </c>
      <c r="L12" s="67">
        <f>RES_hhdet_num!K12+RES_hhdet_in!L12-RES_hhdet_num!L12</f>
        <v>2444.0565709698312</v>
      </c>
      <c r="M12" s="67">
        <f>RES_hhdet_num!L12+RES_hhdet_in!M12-RES_hhdet_num!M12</f>
        <v>2182.1451478681975</v>
      </c>
      <c r="N12" s="67">
        <f>RES_hhdet_num!M12+RES_hhdet_in!N12-RES_hhdet_num!N12</f>
        <v>1642.793820065006</v>
      </c>
      <c r="O12" s="67">
        <f>RES_hhdet_num!N12+RES_hhdet_in!O12-RES_hhdet_num!O12</f>
        <v>7419.1932269195331</v>
      </c>
      <c r="P12" s="67">
        <f>RES_hhdet_num!O12+RES_hhdet_in!P12-RES_hhdet_num!P12</f>
        <v>608.7044610981593</v>
      </c>
      <c r="Q12" s="67">
        <f>RES_hhdet_num!P12+RES_hhdet_in!Q12-RES_hhdet_num!Q12</f>
        <v>1500.4356019741826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2403.8799367835854</v>
      </c>
      <c r="D15" s="67">
        <f>RES_hhdet_num!C15+RES_hhdet_in!D15-RES_hhdet_num!D15</f>
        <v>6135.0518685278657</v>
      </c>
      <c r="E15" s="67">
        <f>RES_hhdet_num!D15+RES_hhdet_in!E15-RES_hhdet_num!E15</f>
        <v>6779.6337655205934</v>
      </c>
      <c r="F15" s="67">
        <f>RES_hhdet_num!E15+RES_hhdet_in!F15-RES_hhdet_num!F15</f>
        <v>4456.3984425419985</v>
      </c>
      <c r="G15" s="67">
        <f>RES_hhdet_num!F15+RES_hhdet_in!G15-RES_hhdet_num!G15</f>
        <v>0</v>
      </c>
      <c r="H15" s="67">
        <f>RES_hhdet_num!G15+RES_hhdet_in!H15-RES_hhdet_num!H15</f>
        <v>536.25</v>
      </c>
      <c r="I15" s="67">
        <f>RES_hhdet_num!H15+RES_hhdet_in!I15-RES_hhdet_num!I15</f>
        <v>536.24999999998545</v>
      </c>
      <c r="J15" s="67">
        <f>RES_hhdet_num!I15+RES_hhdet_in!J15-RES_hhdet_num!J15</f>
        <v>6967.9094800884122</v>
      </c>
      <c r="K15" s="67">
        <f>RES_hhdet_num!J15+RES_hhdet_in!K15-RES_hhdet_num!K15</f>
        <v>9522.4428868534669</v>
      </c>
      <c r="L15" s="67">
        <f>RES_hhdet_num!K15+RES_hhdet_in!L15-RES_hhdet_num!L15</f>
        <v>24476.999999999996</v>
      </c>
      <c r="M15" s="67">
        <f>RES_hhdet_num!L15+RES_hhdet_in!M15-RES_hhdet_num!M15</f>
        <v>4613.7588474428521</v>
      </c>
      <c r="N15" s="67">
        <f>RES_hhdet_num!M15+RES_hhdet_in!N15-RES_hhdet_num!N15</f>
        <v>4869.402360893775</v>
      </c>
      <c r="O15" s="67">
        <f>RES_hhdet_num!N15+RES_hhdet_in!O15-RES_hhdet_num!O15</f>
        <v>0</v>
      </c>
      <c r="P15" s="67">
        <f>RES_hhdet_num!O15+RES_hhdet_in!P15-RES_hhdet_num!P15</f>
        <v>6687.9999999999927</v>
      </c>
      <c r="Q15" s="67">
        <f>RES_hhdet_num!P15+RES_hhdet_in!Q15-RES_hhdet_num!Q15</f>
        <v>3711.0000000000018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164</v>
      </c>
      <c r="D16" s="67">
        <f>RES_hhdet_num!C16+RES_hhdet_in!D16-RES_hhdet_num!D16</f>
        <v>173.00395563067696</v>
      </c>
      <c r="E16" s="67">
        <f>RES_hhdet_num!D16+RES_hhdet_in!E16-RES_hhdet_num!E16</f>
        <v>257.34000971180774</v>
      </c>
      <c r="F16" s="67">
        <f>RES_hhdet_num!E16+RES_hhdet_in!F16-RES_hhdet_num!F16</f>
        <v>273.20154899611725</v>
      </c>
      <c r="G16" s="67">
        <f>RES_hhdet_num!F16+RES_hhdet_in!G16-RES_hhdet_num!G16</f>
        <v>103.99839743316375</v>
      </c>
      <c r="H16" s="67">
        <f>RES_hhdet_num!G16+RES_hhdet_in!H16-RES_hhdet_num!H16</f>
        <v>118.82577130205959</v>
      </c>
      <c r="I16" s="67">
        <f>RES_hhdet_num!H16+RES_hhdet_in!I16-RES_hhdet_num!I16</f>
        <v>490.66691400997661</v>
      </c>
      <c r="J16" s="67">
        <f>RES_hhdet_num!I16+RES_hhdet_in!J16-RES_hhdet_num!J16</f>
        <v>347.63697238444456</v>
      </c>
      <c r="K16" s="67">
        <f>RES_hhdet_num!J16+RES_hhdet_in!K16-RES_hhdet_num!K16</f>
        <v>1040.1933739244942</v>
      </c>
      <c r="L16" s="67">
        <f>RES_hhdet_num!K16+RES_hhdet_in!L16-RES_hhdet_num!L16</f>
        <v>2347.9999999999995</v>
      </c>
      <c r="M16" s="67">
        <f>RES_hhdet_num!L16+RES_hhdet_in!M16-RES_hhdet_num!M16</f>
        <v>745.41093549972356</v>
      </c>
      <c r="N16" s="67">
        <f>RES_hhdet_num!M16+RES_hhdet_in!N16-RES_hhdet_num!N16</f>
        <v>588.90516957820228</v>
      </c>
      <c r="O16" s="67">
        <f>RES_hhdet_num!N16+RES_hhdet_in!O16-RES_hhdet_num!O16</f>
        <v>1424.1797254194998</v>
      </c>
      <c r="P16" s="67">
        <f>RES_hhdet_num!O16+RES_hhdet_in!P16-RES_hhdet_num!P16</f>
        <v>983.90110761183723</v>
      </c>
      <c r="Q16" s="67">
        <f>RES_hhdet_num!P16+RES_hhdet_in!Q16-RES_hhdet_num!Q16</f>
        <v>398.70509490216637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6600.0000000000146</v>
      </c>
      <c r="D20" s="67">
        <f>RES_hhdet_num!C20+RES_hhdet_in!D20-RES_hhdet_num!D20</f>
        <v>6599.9999999999854</v>
      </c>
      <c r="E20" s="67">
        <f>RES_hhdet_num!D20+RES_hhdet_in!E20-RES_hhdet_num!E20</f>
        <v>6599.9999999999854</v>
      </c>
      <c r="F20" s="67">
        <f>RES_hhdet_num!E20+RES_hhdet_in!F20-RES_hhdet_num!F20</f>
        <v>6599.9999999999854</v>
      </c>
      <c r="G20" s="67">
        <f>RES_hhdet_num!F20+RES_hhdet_in!G20-RES_hhdet_num!G20</f>
        <v>6600.0000000000146</v>
      </c>
      <c r="H20" s="67">
        <f>RES_hhdet_num!G20+RES_hhdet_in!H20-RES_hhdet_num!H20</f>
        <v>6600</v>
      </c>
      <c r="I20" s="67">
        <f>RES_hhdet_num!H20+RES_hhdet_in!I20-RES_hhdet_num!I20</f>
        <v>6599.9999999999854</v>
      </c>
      <c r="J20" s="67">
        <f>RES_hhdet_num!I20+RES_hhdet_in!J20-RES_hhdet_num!J20</f>
        <v>6600.0000000000437</v>
      </c>
      <c r="K20" s="67">
        <f>RES_hhdet_num!J20+RES_hhdet_in!K20-RES_hhdet_num!K20</f>
        <v>17428.300717273203</v>
      </c>
      <c r="L20" s="67">
        <f>RES_hhdet_num!K20+RES_hhdet_in!L20-RES_hhdet_num!L20</f>
        <v>16022.323798173922</v>
      </c>
      <c r="M20" s="67">
        <f>RES_hhdet_num!L20+RES_hhdet_in!M20-RES_hhdet_num!M20</f>
        <v>12004.204799691797</v>
      </c>
      <c r="N20" s="67">
        <f>RES_hhdet_num!M20+RES_hhdet_in!N20-RES_hhdet_num!N20</f>
        <v>15289.529927920012</v>
      </c>
      <c r="O20" s="67">
        <f>RES_hhdet_num!N20+RES_hhdet_in!O20-RES_hhdet_num!O20</f>
        <v>23313.597801021293</v>
      </c>
      <c r="P20" s="67">
        <f>RES_hhdet_num!O20+RES_hhdet_in!P20-RES_hhdet_num!P20</f>
        <v>6641.7469693110106</v>
      </c>
      <c r="Q20" s="67">
        <f>RES_hhdet_num!P20+RES_hhdet_in!Q20-RES_hhdet_num!Q20</f>
        <v>9933.2542632003606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16599.365978008223</v>
      </c>
      <c r="D21" s="67">
        <f>RES_hhdet_num!C21+RES_hhdet_in!D21-RES_hhdet_num!D21</f>
        <v>7456.0673007127043</v>
      </c>
      <c r="E21" s="67">
        <f>RES_hhdet_num!D21+RES_hhdet_in!E21-RES_hhdet_num!E21</f>
        <v>7794.9292451238434</v>
      </c>
      <c r="F21" s="67">
        <f>RES_hhdet_num!E21+RES_hhdet_in!F21-RES_hhdet_num!F21</f>
        <v>7356</v>
      </c>
      <c r="G21" s="67">
        <f>RES_hhdet_num!F21+RES_hhdet_in!G21-RES_hhdet_num!G21</f>
        <v>7356</v>
      </c>
      <c r="H21" s="67">
        <f>RES_hhdet_num!G21+RES_hhdet_in!H21-RES_hhdet_num!H21</f>
        <v>23258.585705625213</v>
      </c>
      <c r="I21" s="67">
        <f>RES_hhdet_num!H21+RES_hhdet_in!I21-RES_hhdet_num!I21</f>
        <v>7355.9999999999854</v>
      </c>
      <c r="J21" s="67">
        <f>RES_hhdet_num!I21+RES_hhdet_in!J21-RES_hhdet_num!J21</f>
        <v>7356.0000000000291</v>
      </c>
      <c r="K21" s="67">
        <f>RES_hhdet_num!J21+RES_hhdet_in!K21-RES_hhdet_num!K21</f>
        <v>14877.365978008223</v>
      </c>
      <c r="L21" s="67">
        <f>RES_hhdet_num!K21+RES_hhdet_in!L21-RES_hhdet_num!L21</f>
        <v>12336.085354902367</v>
      </c>
      <c r="M21" s="67">
        <f>RES_hhdet_num!L21+RES_hhdet_in!M21-RES_hhdet_num!M21</f>
        <v>9368.820754876142</v>
      </c>
      <c r="N21" s="67">
        <f>RES_hhdet_num!M21+RES_hhdet_in!N21-RES_hhdet_num!N21</f>
        <v>20916.330792380264</v>
      </c>
      <c r="O21" s="67">
        <f>RES_hhdet_num!N21+RES_hhdet_in!O21-RES_hhdet_num!O21</f>
        <v>13138.68397152119</v>
      </c>
      <c r="P21" s="67">
        <f>RES_hhdet_num!O21+RES_hhdet_in!P21-RES_hhdet_num!P21</f>
        <v>3020.88802916227</v>
      </c>
      <c r="Q21" s="67">
        <f>RES_hhdet_num!P21+RES_hhdet_in!Q21-RES_hhdet_num!Q21</f>
        <v>5328.1421493332673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11982</v>
      </c>
      <c r="D22" s="83">
        <f>RES_hhdet_num!C22+RES_hhdet_in!D22-RES_hhdet_num!D22</f>
        <v>11982</v>
      </c>
      <c r="E22" s="83">
        <f>RES_hhdet_num!D22+RES_hhdet_in!E22-RES_hhdet_num!E22</f>
        <v>11981.999999999971</v>
      </c>
      <c r="F22" s="83">
        <f>RES_hhdet_num!E22+RES_hhdet_in!F22-RES_hhdet_num!F22</f>
        <v>20131.412029671803</v>
      </c>
      <c r="G22" s="83">
        <f>RES_hhdet_num!F22+RES_hhdet_in!G22-RES_hhdet_num!G22</f>
        <v>11982.000000000029</v>
      </c>
      <c r="H22" s="83">
        <f>RES_hhdet_num!G22+RES_hhdet_in!H22-RES_hhdet_num!H22</f>
        <v>11982.000000000029</v>
      </c>
      <c r="I22" s="83">
        <f>RES_hhdet_num!H22+RES_hhdet_in!I22-RES_hhdet_num!I22</f>
        <v>16156.852957330004</v>
      </c>
      <c r="J22" s="83">
        <f>RES_hhdet_num!I22+RES_hhdet_in!J22-RES_hhdet_num!J22</f>
        <v>13002.648907738359</v>
      </c>
      <c r="K22" s="83">
        <f>RES_hhdet_num!J22+RES_hhdet_in!K22-RES_hhdet_num!K22</f>
        <v>50093.708304718573</v>
      </c>
      <c r="L22" s="83">
        <f>RES_hhdet_num!K22+RES_hhdet_in!L22-RES_hhdet_num!L22</f>
        <v>33961.965846923675</v>
      </c>
      <c r="M22" s="83">
        <f>RES_hhdet_num!L22+RES_hhdet_in!M22-RES_hhdet_num!M22</f>
        <v>22592.482725569716</v>
      </c>
      <c r="N22" s="83">
        <f>RES_hhdet_num!M22+RES_hhdet_in!N22-RES_hhdet_num!N22</f>
        <v>35794.412029671803</v>
      </c>
      <c r="O22" s="83">
        <f>RES_hhdet_num!N22+RES_hhdet_in!O22-RES_hhdet_num!O22</f>
        <v>56306.015039329941</v>
      </c>
      <c r="P22" s="83">
        <f>RES_hhdet_num!O22+RES_hhdet_in!P22-RES_hhdet_num!P22</f>
        <v>22842.965032192296</v>
      </c>
      <c r="Q22" s="83">
        <f>RES_hhdet_num!P22+RES_hhdet_in!Q22-RES_hhdet_num!Q22</f>
        <v>28642.571126276162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49262.25</v>
      </c>
      <c r="D26" s="67">
        <f>RES_hhdet_num!C26+RES_hhdet_in!D26-RES_hhdet_num!D26</f>
        <v>49262.25</v>
      </c>
      <c r="E26" s="67">
        <f>RES_hhdet_num!D26+RES_hhdet_in!E26-RES_hhdet_num!E26</f>
        <v>58143.999999999884</v>
      </c>
      <c r="F26" s="67">
        <f>RES_hhdet_num!E26+RES_hhdet_in!F26-RES_hhdet_num!F26</f>
        <v>49262.25</v>
      </c>
      <c r="G26" s="67">
        <f>RES_hhdet_num!F26+RES_hhdet_in!G26-RES_hhdet_num!G26</f>
        <v>49262.250000000116</v>
      </c>
      <c r="H26" s="67">
        <f>RES_hhdet_num!G26+RES_hhdet_in!H26-RES_hhdet_num!H26</f>
        <v>49262.25</v>
      </c>
      <c r="I26" s="67">
        <f>RES_hhdet_num!H26+RES_hhdet_in!I26-RES_hhdet_num!I26</f>
        <v>49262.25</v>
      </c>
      <c r="J26" s="67">
        <f>RES_hhdet_num!I26+RES_hhdet_in!J26-RES_hhdet_num!J26</f>
        <v>49262.250000000233</v>
      </c>
      <c r="K26" s="67">
        <f>RES_hhdet_num!J26+RES_hhdet_in!K26-RES_hhdet_num!K26</f>
        <v>49262.25</v>
      </c>
      <c r="L26" s="67">
        <f>RES_hhdet_num!K26+RES_hhdet_in!L26-RES_hhdet_num!L26</f>
        <v>49262.249999999767</v>
      </c>
      <c r="M26" s="67">
        <f>RES_hhdet_num!L26+RES_hhdet_in!M26-RES_hhdet_num!M26</f>
        <v>49262.250000000233</v>
      </c>
      <c r="N26" s="67">
        <f>RES_hhdet_num!M26+RES_hhdet_in!N26-RES_hhdet_num!N26</f>
        <v>49262.249999999884</v>
      </c>
      <c r="O26" s="67">
        <f>RES_hhdet_num!N26+RES_hhdet_in!O26-RES_hhdet_num!O26</f>
        <v>49262.249999999884</v>
      </c>
      <c r="P26" s="67">
        <f>RES_hhdet_num!O26+RES_hhdet_in!P26-RES_hhdet_num!P26</f>
        <v>49262.250000000233</v>
      </c>
      <c r="Q26" s="67">
        <f>RES_hhdet_num!P26+RES_hhdet_in!Q26-RES_hhdet_num!Q26</f>
        <v>49262.25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2173</v>
      </c>
      <c r="D29" s="67">
        <f>RES_hhdet_num!C29+RES_hhdet_in!D29-RES_hhdet_num!D29</f>
        <v>2316</v>
      </c>
      <c r="E29" s="67">
        <f>RES_hhdet_num!D29+RES_hhdet_in!E29-RES_hhdet_num!E29</f>
        <v>3009.9999999999964</v>
      </c>
      <c r="F29" s="67">
        <f>RES_hhdet_num!E29+RES_hhdet_in!F29-RES_hhdet_num!F29</f>
        <v>2340.5</v>
      </c>
      <c r="G29" s="67">
        <f>RES_hhdet_num!F29+RES_hhdet_in!G29-RES_hhdet_num!G29</f>
        <v>2283.7500000000036</v>
      </c>
      <c r="H29" s="67">
        <f>RES_hhdet_num!G29+RES_hhdet_in!H29-RES_hhdet_num!H29</f>
        <v>2519</v>
      </c>
      <c r="I29" s="67">
        <f>RES_hhdet_num!H29+RES_hhdet_in!I29-RES_hhdet_num!I29</f>
        <v>2793.2499999999964</v>
      </c>
      <c r="J29" s="67">
        <f>RES_hhdet_num!I29+RES_hhdet_in!J29-RES_hhdet_num!J29</f>
        <v>5102.0000000000073</v>
      </c>
      <c r="K29" s="67">
        <f>RES_hhdet_num!J29+RES_hhdet_in!K29-RES_hhdet_num!K29</f>
        <v>4767</v>
      </c>
      <c r="L29" s="67">
        <f>RES_hhdet_num!K29+RES_hhdet_in!L29-RES_hhdet_num!L29</f>
        <v>3548</v>
      </c>
      <c r="M29" s="67">
        <f>RES_hhdet_num!L29+RES_hhdet_in!M29-RES_hhdet_num!M29</f>
        <v>1770</v>
      </c>
      <c r="N29" s="67">
        <f>RES_hhdet_num!M29+RES_hhdet_in!N29-RES_hhdet_num!N29</f>
        <v>5871</v>
      </c>
      <c r="O29" s="67">
        <f>RES_hhdet_num!N29+RES_hhdet_in!O29-RES_hhdet_num!O29</f>
        <v>5413.9999999999927</v>
      </c>
      <c r="P29" s="67">
        <f>RES_hhdet_num!O29+RES_hhdet_in!P29-RES_hhdet_num!P29</f>
        <v>10362.000000000007</v>
      </c>
      <c r="Q29" s="67">
        <f>RES_hhdet_num!P29+RES_hhdet_in!Q29-RES_hhdet_num!Q29</f>
        <v>9261.0000000000073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47514.039989281096</v>
      </c>
      <c r="D31" s="67">
        <f>RES_hhdet_num!C31+RES_hhdet_in!D31-RES_hhdet_num!D31</f>
        <v>47253.445331322378</v>
      </c>
      <c r="E31" s="67">
        <f>RES_hhdet_num!D31+RES_hhdet_in!E31-RES_hhdet_num!E31</f>
        <v>55304.999999999884</v>
      </c>
      <c r="F31" s="67">
        <f>RES_hhdet_num!E31+RES_hhdet_in!F31-RES_hhdet_num!F31</f>
        <v>47589.435043492587</v>
      </c>
      <c r="G31" s="67">
        <f>RES_hhdet_num!F31+RES_hhdet_in!G31-RES_hhdet_num!G31</f>
        <v>46921.470581722562</v>
      </c>
      <c r="H31" s="67">
        <f>RES_hhdet_num!G31+RES_hhdet_in!H31-RES_hhdet_num!H31</f>
        <v>46390.522078358685</v>
      </c>
      <c r="I31" s="67">
        <f>RES_hhdet_num!H31+RES_hhdet_in!I31-RES_hhdet_num!I31</f>
        <v>45919.038711856469</v>
      </c>
      <c r="J31" s="67">
        <f>RES_hhdet_num!I31+RES_hhdet_in!J31-RES_hhdet_num!J31</f>
        <v>44910.694155855803</v>
      </c>
      <c r="K31" s="67">
        <f>RES_hhdet_num!J31+RES_hhdet_in!K31-RES_hhdet_num!K31</f>
        <v>39336.693355465773</v>
      </c>
      <c r="L31" s="67">
        <f>RES_hhdet_num!K31+RES_hhdet_in!L31-RES_hhdet_num!L31</f>
        <v>46601.690291882609</v>
      </c>
      <c r="M31" s="67">
        <f>RES_hhdet_num!L31+RES_hhdet_in!M31-RES_hhdet_num!M31</f>
        <v>44409.583481853362</v>
      </c>
      <c r="N31" s="67">
        <f>RES_hhdet_num!M31+RES_hhdet_in!N31-RES_hhdet_num!N31</f>
        <v>45824.136978909024</v>
      </c>
      <c r="O31" s="67">
        <f>RES_hhdet_num!N31+RES_hhdet_in!O31-RES_hhdet_num!O31</f>
        <v>49262.249999999884</v>
      </c>
      <c r="P31" s="67">
        <f>RES_hhdet_num!O31+RES_hhdet_in!P31-RES_hhdet_num!P31</f>
        <v>49262.250000000233</v>
      </c>
      <c r="Q31" s="67">
        <f>RES_hhdet_num!P31+RES_hhdet_in!Q31-RES_hhdet_num!Q31</f>
        <v>49262.249999999884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1003.5</v>
      </c>
      <c r="D32" s="67">
        <f>RES_hhdet_num!C32+RES_hhdet_in!D32-RES_hhdet_num!D32</f>
        <v>1003.4999999999964</v>
      </c>
      <c r="E32" s="67">
        <f>RES_hhdet_num!D32+RES_hhdet_in!E32-RES_hhdet_num!E32</f>
        <v>1173.9999999999964</v>
      </c>
      <c r="F32" s="67">
        <f>RES_hhdet_num!E32+RES_hhdet_in!F32-RES_hhdet_num!F32</f>
        <v>1003.5000000000036</v>
      </c>
      <c r="G32" s="67">
        <f>RES_hhdet_num!F32+RES_hhdet_in!G32-RES_hhdet_num!G32</f>
        <v>1422.8933959565002</v>
      </c>
      <c r="H32" s="67">
        <f>RES_hhdet_num!G32+RES_hhdet_in!H32-RES_hhdet_num!H32</f>
        <v>2164.5606769232218</v>
      </c>
      <c r="I32" s="67">
        <f>RES_hhdet_num!H32+RES_hhdet_in!I32-RES_hhdet_num!I32</f>
        <v>2829.2126670862126</v>
      </c>
      <c r="J32" s="67">
        <f>RES_hhdet_num!I32+RES_hhdet_in!J32-RES_hhdet_num!J32</f>
        <v>4065.4680609631832</v>
      </c>
      <c r="K32" s="67">
        <f>RES_hhdet_num!J32+RES_hhdet_in!K32-RES_hhdet_num!K32</f>
        <v>1203.5187539885519</v>
      </c>
      <c r="L32" s="67">
        <f>RES_hhdet_num!K32+RES_hhdet_in!L32-RES_hhdet_num!L32</f>
        <v>2232.8304445739486</v>
      </c>
      <c r="M32" s="67">
        <f>RES_hhdet_num!L32+RES_hhdet_in!M32-RES_hhdet_num!M32</f>
        <v>1054.8146585728973</v>
      </c>
      <c r="N32" s="67">
        <f>RES_hhdet_num!M32+RES_hhdet_in!N32-RES_hhdet_num!N32</f>
        <v>5353.4786325577152</v>
      </c>
      <c r="O32" s="67">
        <f>RES_hhdet_num!N32+RES_hhdet_in!O32-RES_hhdet_num!O32</f>
        <v>3604.1180259741814</v>
      </c>
      <c r="P32" s="67">
        <f>RES_hhdet_num!O32+RES_hhdet_in!P32-RES_hhdet_num!P32</f>
        <v>3150.3709476868971</v>
      </c>
      <c r="Q32" s="67">
        <f>RES_hhdet_num!P32+RES_hhdet_in!Q32-RES_hhdet_num!Q32</f>
        <v>302.54479120965698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2300.3923261528907</v>
      </c>
      <c r="D35" s="67">
        <f>RES_hhdet_num!C35+RES_hhdet_in!D35-RES_hhdet_num!D35</f>
        <v>2113.9970748058367</v>
      </c>
      <c r="E35" s="67">
        <f>RES_hhdet_num!D35+RES_hhdet_in!E35-RES_hhdet_num!E35</f>
        <v>2514.7194421894856</v>
      </c>
      <c r="F35" s="67">
        <f>RES_hhdet_num!E35+RES_hhdet_in!F35-RES_hhdet_num!F35</f>
        <v>2348.5913103197654</v>
      </c>
      <c r="G35" s="67">
        <f>RES_hhdet_num!F35+RES_hhdet_in!G35-RES_hhdet_num!G35</f>
        <v>1948.2550499189165</v>
      </c>
      <c r="H35" s="67">
        <f>RES_hhdet_num!G35+RES_hhdet_in!H35-RES_hhdet_num!H35</f>
        <v>1881.7499999999982</v>
      </c>
      <c r="I35" s="67">
        <f>RES_hhdet_num!H35+RES_hhdet_in!I35-RES_hhdet_num!I35</f>
        <v>1881.7499999999964</v>
      </c>
      <c r="J35" s="67">
        <f>RES_hhdet_num!I35+RES_hhdet_in!J35-RES_hhdet_num!J35</f>
        <v>1881.7500000000055</v>
      </c>
      <c r="K35" s="67">
        <f>RES_hhdet_num!J35+RES_hhdet_in!K35-RES_hhdet_num!K35</f>
        <v>8107.8103810782013</v>
      </c>
      <c r="L35" s="67">
        <f>RES_hhdet_num!K35+RES_hhdet_in!L35-RES_hhdet_num!L35</f>
        <v>2288.2877461977914</v>
      </c>
      <c r="M35" s="67">
        <f>RES_hhdet_num!L35+RES_hhdet_in!M35-RES_hhdet_num!M35</f>
        <v>12025.852324575833</v>
      </c>
      <c r="N35" s="67">
        <f>RES_hhdet_num!M35+RES_hhdet_in!N35-RES_hhdet_num!N35</f>
        <v>0</v>
      </c>
      <c r="O35" s="67">
        <f>RES_hhdet_num!N35+RES_hhdet_in!O35-RES_hhdet_num!O35</f>
        <v>0</v>
      </c>
      <c r="P35" s="67">
        <f>RES_hhdet_num!O35+RES_hhdet_in!P35-RES_hhdet_num!P35</f>
        <v>295.00000000000728</v>
      </c>
      <c r="Q35" s="67">
        <f>RES_hhdet_num!P35+RES_hhdet_in!Q35-RES_hhdet_num!Q35</f>
        <v>2161.0000000000073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54</v>
      </c>
      <c r="D36" s="67">
        <f>RES_hhdet_num!C36+RES_hhdet_in!D36-RES_hhdet_num!D36</f>
        <v>53.999999999999886</v>
      </c>
      <c r="E36" s="67">
        <f>RES_hhdet_num!D36+RES_hhdet_in!E36-RES_hhdet_num!E36</f>
        <v>65.780557810506252</v>
      </c>
      <c r="F36" s="67">
        <f>RES_hhdet_num!E36+RES_hhdet_in!F36-RES_hhdet_num!F36</f>
        <v>54</v>
      </c>
      <c r="G36" s="67">
        <f>RES_hhdet_num!F36+RES_hhdet_in!G36-RES_hhdet_num!G36</f>
        <v>65.358927760002985</v>
      </c>
      <c r="H36" s="67">
        <f>RES_hhdet_num!G36+RES_hhdet_in!H36-RES_hhdet_num!H36</f>
        <v>82.271945480213731</v>
      </c>
      <c r="I36" s="67">
        <f>RES_hhdet_num!H36+RES_hhdet_in!I36-RES_hhdet_num!I36</f>
        <v>107.84889678661534</v>
      </c>
      <c r="J36" s="67">
        <f>RES_hhdet_num!I36+RES_hhdet_in!J36-RES_hhdet_num!J36</f>
        <v>144.34275610360419</v>
      </c>
      <c r="K36" s="67">
        <f>RES_hhdet_num!J36+RES_hhdet_in!K36-RES_hhdet_num!K36</f>
        <v>855.82368942732364</v>
      </c>
      <c r="L36" s="67">
        <f>RES_hhdet_num!K36+RES_hhdet_in!L36-RES_hhdet_num!L36</f>
        <v>67.258755543616189</v>
      </c>
      <c r="M36" s="67">
        <f>RES_hhdet_num!L36+RES_hhdet_in!M36-RES_hhdet_num!M36</f>
        <v>2022.9999999999918</v>
      </c>
      <c r="N36" s="67">
        <f>RES_hhdet_num!M36+RES_hhdet_in!N36-RES_hhdet_num!N36</f>
        <v>0</v>
      </c>
      <c r="O36" s="67">
        <f>RES_hhdet_num!N36+RES_hhdet_in!O36-RES_hhdet_num!O36</f>
        <v>0</v>
      </c>
      <c r="P36" s="67">
        <f>RES_hhdet_num!O36+RES_hhdet_in!P36-RES_hhdet_num!P36</f>
        <v>0</v>
      </c>
      <c r="Q36" s="67">
        <f>RES_hhdet_num!P36+RES_hhdet_in!Q36-RES_hhdet_num!Q36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83403.212145637255</v>
      </c>
      <c r="D40" s="67">
        <f>RES_hhdet_num!C40+RES_hhdet_in!D40-RES_hhdet_num!D40</f>
        <v>28108.5</v>
      </c>
      <c r="E40" s="67">
        <f>RES_hhdet_num!D40+RES_hhdet_in!E40-RES_hhdet_num!E40</f>
        <v>31303.142857142841</v>
      </c>
      <c r="F40" s="67">
        <f>RES_hhdet_num!E40+RES_hhdet_in!F40-RES_hhdet_num!F40</f>
        <v>28108.5</v>
      </c>
      <c r="G40" s="67">
        <f>RES_hhdet_num!F40+RES_hhdet_in!G40-RES_hhdet_num!G40</f>
        <v>41049.043766013288</v>
      </c>
      <c r="H40" s="67">
        <f>RES_hhdet_num!G40+RES_hhdet_in!H40-RES_hhdet_num!H40</f>
        <v>55712.398497284317</v>
      </c>
      <c r="I40" s="67">
        <f>RES_hhdet_num!H40+RES_hhdet_in!I40-RES_hhdet_num!I40</f>
        <v>28108.499999999971</v>
      </c>
      <c r="J40" s="67">
        <f>RES_hhdet_num!I40+RES_hhdet_in!J40-RES_hhdet_num!J40</f>
        <v>53223.848386342841</v>
      </c>
      <c r="K40" s="67">
        <f>RES_hhdet_num!J40+RES_hhdet_in!K40-RES_hhdet_num!K40</f>
        <v>2301</v>
      </c>
      <c r="L40" s="67">
        <f>RES_hhdet_num!K40+RES_hhdet_in!L40-RES_hhdet_num!L40</f>
        <v>7098.5137679142063</v>
      </c>
      <c r="M40" s="67">
        <f>RES_hhdet_num!L40+RES_hhdet_in!M40-RES_hhdet_num!M40</f>
        <v>8148</v>
      </c>
      <c r="N40" s="67">
        <f>RES_hhdet_num!M40+RES_hhdet_in!N40-RES_hhdet_num!N40</f>
        <v>20648.855810236942</v>
      </c>
      <c r="O40" s="67">
        <f>RES_hhdet_num!N40+RES_hhdet_in!O40-RES_hhdet_num!O40</f>
        <v>23581.197516267217</v>
      </c>
      <c r="P40" s="67">
        <f>RES_hhdet_num!O40+RES_hhdet_in!P40-RES_hhdet_num!P40</f>
        <v>5829.6587988855317</v>
      </c>
      <c r="Q40" s="67">
        <f>RES_hhdet_num!P40+RES_hhdet_in!Q40-RES_hhdet_num!Q40</f>
        <v>42410.159842388588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47229.587145637255</v>
      </c>
      <c r="D41" s="83">
        <f>RES_hhdet_num!C41+RES_hhdet_in!D41-RES_hhdet_num!D41</f>
        <v>49579.654271688487</v>
      </c>
      <c r="E41" s="83">
        <f>RES_hhdet_num!D41+RES_hhdet_in!E41-RES_hhdet_num!E41</f>
        <v>61046.624999999825</v>
      </c>
      <c r="F41" s="83">
        <f>RES_hhdet_num!E41+RES_hhdet_in!F41-RES_hhdet_num!F41</f>
        <v>56084.703063937312</v>
      </c>
      <c r="G41" s="83">
        <f>RES_hhdet_num!F41+RES_hhdet_in!G41-RES_hhdet_num!G41</f>
        <v>45785.250000000116</v>
      </c>
      <c r="H41" s="83">
        <f>RES_hhdet_num!G41+RES_hhdet_in!H41-RES_hhdet_num!H41</f>
        <v>45785.249999999942</v>
      </c>
      <c r="I41" s="83">
        <f>RES_hhdet_num!H41+RES_hhdet_in!I41-RES_hhdet_num!I41</f>
        <v>45785.249999999884</v>
      </c>
      <c r="J41" s="83">
        <f>RES_hhdet_num!I41+RES_hhdet_in!J41-RES_hhdet_num!J41</f>
        <v>45785.250000000233</v>
      </c>
      <c r="K41" s="83">
        <f>RES_hhdet_num!J41+RES_hhdet_in!K41-RES_hhdet_num!K41</f>
        <v>63079.287854362745</v>
      </c>
      <c r="L41" s="83">
        <f>RES_hhdet_num!K41+RES_hhdet_in!L41-RES_hhdet_num!L41</f>
        <v>60729.220728311455</v>
      </c>
      <c r="M41" s="83">
        <f>RES_hhdet_num!L41+RES_hhdet_in!M41-RES_hhdet_num!M41</f>
        <v>49262.250000000116</v>
      </c>
      <c r="N41" s="83">
        <f>RES_hhdet_num!M41+RES_hhdet_in!N41-RES_hhdet_num!N41</f>
        <v>54224.171936062514</v>
      </c>
      <c r="O41" s="83">
        <f>RES_hhdet_num!N41+RES_hhdet_in!O41-RES_hhdet_num!O41</f>
        <v>65300.456233986537</v>
      </c>
      <c r="P41" s="83">
        <f>RES_hhdet_num!O41+RES_hhdet_in!P41-RES_hhdet_num!P41</f>
        <v>105941.10150271561</v>
      </c>
      <c r="Q41" s="83">
        <f>RES_hhdet_num!P41+RES_hhdet_in!Q41-RES_hhdet_num!Q41</f>
        <v>77592.632481492357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275579.8125</v>
      </c>
      <c r="D45" s="67">
        <f>RES_hhdet_num!C45+RES_hhdet_in!D45-RES_hhdet_num!D45</f>
        <v>275579.8125</v>
      </c>
      <c r="E45" s="67">
        <f>RES_hhdet_num!D45+RES_hhdet_in!E45-RES_hhdet_num!E45</f>
        <v>275579.81249999907</v>
      </c>
      <c r="F45" s="67">
        <f>RES_hhdet_num!E45+RES_hhdet_in!F45-RES_hhdet_num!F45</f>
        <v>275579.8125</v>
      </c>
      <c r="G45" s="67">
        <f>RES_hhdet_num!F45+RES_hhdet_in!G45-RES_hhdet_num!G45</f>
        <v>275579.81250000093</v>
      </c>
      <c r="H45" s="67">
        <f>RES_hhdet_num!G45+RES_hhdet_in!H45-RES_hhdet_num!H45</f>
        <v>439904</v>
      </c>
      <c r="I45" s="67">
        <f>RES_hhdet_num!H45+RES_hhdet_in!I45-RES_hhdet_num!I45</f>
        <v>275579.8125</v>
      </c>
      <c r="J45" s="67">
        <f>RES_hhdet_num!I45+RES_hhdet_in!J45-RES_hhdet_num!J45</f>
        <v>275579.81250000093</v>
      </c>
      <c r="K45" s="67">
        <f>RES_hhdet_num!J45+RES_hhdet_in!K45-RES_hhdet_num!K45</f>
        <v>275579.81250000047</v>
      </c>
      <c r="L45" s="67">
        <f>RES_hhdet_num!K45+RES_hhdet_in!L45-RES_hhdet_num!L45</f>
        <v>275579.8124999986</v>
      </c>
      <c r="M45" s="67">
        <f>RES_hhdet_num!L45+RES_hhdet_in!M45-RES_hhdet_num!M45</f>
        <v>275579.81250000047</v>
      </c>
      <c r="N45" s="67">
        <f>RES_hhdet_num!M45+RES_hhdet_in!N45-RES_hhdet_num!N45</f>
        <v>275579.8125</v>
      </c>
      <c r="O45" s="67">
        <f>RES_hhdet_num!N45+RES_hhdet_in!O45-RES_hhdet_num!O45</f>
        <v>275579.81249999953</v>
      </c>
      <c r="P45" s="67">
        <f>RES_hhdet_num!O45+RES_hhdet_in!P45-RES_hhdet_num!P45</f>
        <v>275579.81250000047</v>
      </c>
      <c r="Q45" s="67">
        <f>RES_hhdet_num!P45+RES_hhdet_in!Q45-RES_hhdet_num!Q45</f>
        <v>275579.81250000186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12380</v>
      </c>
      <c r="D48" s="67">
        <f>RES_hhdet_num!C48+RES_hhdet_in!D48-RES_hhdet_num!D48</f>
        <v>12931</v>
      </c>
      <c r="E48" s="67">
        <f>RES_hhdet_num!D48+RES_hhdet_in!E48-RES_hhdet_num!E48</f>
        <v>10059.999999999985</v>
      </c>
      <c r="F48" s="67">
        <f>RES_hhdet_num!E48+RES_hhdet_in!F48-RES_hhdet_num!F48</f>
        <v>11356.999999999985</v>
      </c>
      <c r="G48" s="67">
        <f>RES_hhdet_num!F48+RES_hhdet_in!G48-RES_hhdet_num!G48</f>
        <v>10014</v>
      </c>
      <c r="H48" s="67">
        <f>RES_hhdet_num!G48+RES_hhdet_in!H48-RES_hhdet_num!H48</f>
        <v>10019</v>
      </c>
      <c r="I48" s="67">
        <f>RES_hhdet_num!H48+RES_hhdet_in!I48-RES_hhdet_num!I48</f>
        <v>33700.999999999971</v>
      </c>
      <c r="J48" s="67">
        <f>RES_hhdet_num!I48+RES_hhdet_in!J48-RES_hhdet_num!J48</f>
        <v>34716.000000000058</v>
      </c>
      <c r="K48" s="67">
        <f>RES_hhdet_num!J48+RES_hhdet_in!K48-RES_hhdet_num!K48</f>
        <v>25076</v>
      </c>
      <c r="L48" s="67">
        <f>RES_hhdet_num!K48+RES_hhdet_in!L48-RES_hhdet_num!L48</f>
        <v>21152</v>
      </c>
      <c r="M48" s="67">
        <f>RES_hhdet_num!L48+RES_hhdet_in!M48-RES_hhdet_num!M48</f>
        <v>15938</v>
      </c>
      <c r="N48" s="67">
        <f>RES_hhdet_num!M48+RES_hhdet_in!N48-RES_hhdet_num!N48</f>
        <v>37077</v>
      </c>
      <c r="O48" s="67">
        <f>RES_hhdet_num!N48+RES_hhdet_in!O48-RES_hhdet_num!O48</f>
        <v>29035.999999999971</v>
      </c>
      <c r="P48" s="67">
        <f>RES_hhdet_num!O48+RES_hhdet_in!P48-RES_hhdet_num!P48</f>
        <v>38128.000000000029</v>
      </c>
      <c r="Q48" s="67">
        <f>RES_hhdet_num!P48+RES_hhdet_in!Q48-RES_hhdet_num!Q48</f>
        <v>38444.000000000116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123488.8127418384</v>
      </c>
      <c r="D50" s="67">
        <f>RES_hhdet_num!C50+RES_hhdet_in!D50-RES_hhdet_num!D50</f>
        <v>121517.81810464151</v>
      </c>
      <c r="E50" s="67">
        <f>RES_hhdet_num!D50+RES_hhdet_in!E50-RES_hhdet_num!E50</f>
        <v>112793.24999999953</v>
      </c>
      <c r="F50" s="67">
        <f>RES_hhdet_num!E50+RES_hhdet_in!F50-RES_hhdet_num!F50</f>
        <v>112793.25000000047</v>
      </c>
      <c r="G50" s="67">
        <f>RES_hhdet_num!F50+RES_hhdet_in!G50-RES_hhdet_num!G50</f>
        <v>192945.94023244083</v>
      </c>
      <c r="H50" s="67">
        <f>RES_hhdet_num!G50+RES_hhdet_in!H50-RES_hhdet_num!H50</f>
        <v>338571</v>
      </c>
      <c r="I50" s="67">
        <f>RES_hhdet_num!H50+RES_hhdet_in!I50-RES_hhdet_num!I50</f>
        <v>112793.24999999953</v>
      </c>
      <c r="J50" s="67">
        <f>RES_hhdet_num!I50+RES_hhdet_in!J50-RES_hhdet_num!J50</f>
        <v>112793.25000000093</v>
      </c>
      <c r="K50" s="67">
        <f>RES_hhdet_num!J50+RES_hhdet_in!K50-RES_hhdet_num!K50</f>
        <v>130098.5665631895</v>
      </c>
      <c r="L50" s="67">
        <f>RES_hhdet_num!K50+RES_hhdet_in!L50-RES_hhdet_num!L50</f>
        <v>171190.77249299642</v>
      </c>
      <c r="M50" s="67">
        <f>RES_hhdet_num!L50+RES_hhdet_in!M50-RES_hhdet_num!M50</f>
        <v>159677.66919810581</v>
      </c>
      <c r="N50" s="67">
        <f>RES_hhdet_num!M50+RES_hhdet_in!N50-RES_hhdet_num!N50</f>
        <v>145201.1576061626</v>
      </c>
      <c r="O50" s="67">
        <f>RES_hhdet_num!N50+RES_hhdet_in!O50-RES_hhdet_num!O50</f>
        <v>227677.26225724351</v>
      </c>
      <c r="P50" s="67">
        <f>RES_hhdet_num!O50+RES_hhdet_in!P50-RES_hhdet_num!P50</f>
        <v>259230.11354676401</v>
      </c>
      <c r="Q50" s="67">
        <f>RES_hhdet_num!P50+RES_hhdet_in!Q50-RES_hhdet_num!Q50</f>
        <v>272349.70398437185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3236.2500000000146</v>
      </c>
      <c r="D51" s="67">
        <f>RES_hhdet_num!C51+RES_hhdet_in!D51-RES_hhdet_num!D51</f>
        <v>3638.969437943364</v>
      </c>
      <c r="E51" s="67">
        <f>RES_hhdet_num!D51+RES_hhdet_in!E51-RES_hhdet_num!E51</f>
        <v>6081.115107276215</v>
      </c>
      <c r="F51" s="67">
        <f>RES_hhdet_num!E51+RES_hhdet_in!F51-RES_hhdet_num!F51</f>
        <v>6120.2041289202607</v>
      </c>
      <c r="G51" s="67">
        <f>RES_hhdet_num!F51+RES_hhdet_in!G51-RES_hhdet_num!G51</f>
        <v>3236.2500000000291</v>
      </c>
      <c r="H51" s="67">
        <f>RES_hhdet_num!G51+RES_hhdet_in!H51-RES_hhdet_num!H51</f>
        <v>3236.25</v>
      </c>
      <c r="I51" s="67">
        <f>RES_hhdet_num!H51+RES_hhdet_in!I51-RES_hhdet_num!I51</f>
        <v>5660.7627889536961</v>
      </c>
      <c r="J51" s="67">
        <f>RES_hhdet_num!I51+RES_hhdet_in!J51-RES_hhdet_num!J51</f>
        <v>6528.9328250270919</v>
      </c>
      <c r="K51" s="67">
        <f>RES_hhdet_num!J51+RES_hhdet_in!K51-RES_hhdet_num!K51</f>
        <v>3236.25</v>
      </c>
      <c r="L51" s="67">
        <f>RES_hhdet_num!K51+RES_hhdet_in!L51-RES_hhdet_num!L51</f>
        <v>3236.2500000000582</v>
      </c>
      <c r="M51" s="67">
        <f>RES_hhdet_num!L51+RES_hhdet_in!M51-RES_hhdet_num!M51</f>
        <v>7273.2688766761567</v>
      </c>
      <c r="N51" s="67">
        <f>RES_hhdet_num!M51+RES_hhdet_in!N51-RES_hhdet_num!N51</f>
        <v>5397.2770198321668</v>
      </c>
      <c r="O51" s="67">
        <f>RES_hhdet_num!N51+RES_hhdet_in!O51-RES_hhdet_num!O51</f>
        <v>18820.880546915112</v>
      </c>
      <c r="P51" s="67">
        <f>RES_hhdet_num!O51+RES_hhdet_in!P51-RES_hhdet_num!P51</f>
        <v>7684.7603144093882</v>
      </c>
      <c r="Q51" s="67">
        <f>RES_hhdet_num!P51+RES_hhdet_in!Q51-RES_hhdet_num!Q51</f>
        <v>16443.28783220402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207514.95606318535</v>
      </c>
      <c r="D54" s="67">
        <f>RES_hhdet_num!C54+RES_hhdet_in!D54-RES_hhdet_num!D54</f>
        <v>176253</v>
      </c>
      <c r="E54" s="67">
        <f>RES_hhdet_num!D54+RES_hhdet_in!E54-RES_hhdet_num!E54</f>
        <v>245985.6360671469</v>
      </c>
      <c r="F54" s="67">
        <f>RES_hhdet_num!E54+RES_hhdet_in!F54-RES_hhdet_num!F54</f>
        <v>280728.17893344397</v>
      </c>
      <c r="G54" s="67">
        <f>RES_hhdet_num!F54+RES_hhdet_in!G54-RES_hhdet_num!G54</f>
        <v>176253</v>
      </c>
      <c r="H54" s="67">
        <f>RES_hhdet_num!G54+RES_hhdet_in!H54-RES_hhdet_num!H54</f>
        <v>234387.23994301236</v>
      </c>
      <c r="I54" s="67">
        <f>RES_hhdet_num!H54+RES_hhdet_in!I54-RES_hhdet_num!I54</f>
        <v>203393.22802821291</v>
      </c>
      <c r="J54" s="67">
        <f>RES_hhdet_num!I54+RES_hhdet_in!J54-RES_hhdet_num!J54</f>
        <v>178697.25580721302</v>
      </c>
      <c r="K54" s="67">
        <f>RES_hhdet_num!J54+RES_hhdet_in!K54-RES_hhdet_num!K54</f>
        <v>206757.46594849741</v>
      </c>
      <c r="L54" s="67">
        <f>RES_hhdet_num!K54+RES_hhdet_in!L54-RES_hhdet_num!L54</f>
        <v>291265.63863816229</v>
      </c>
      <c r="M54" s="67">
        <f>RES_hhdet_num!L54+RES_hhdet_in!M54-RES_hhdet_num!M54</f>
        <v>225958.63606714737</v>
      </c>
      <c r="N54" s="67">
        <f>RES_hhdet_num!M54+RES_hhdet_in!N54-RES_hhdet_num!N54</f>
        <v>174684.46431482281</v>
      </c>
      <c r="O54" s="67">
        <f>RES_hhdet_num!N54+RES_hhdet_in!O54-RES_hhdet_num!O54</f>
        <v>162454.05733726383</v>
      </c>
      <c r="P54" s="67">
        <f>RES_hhdet_num!O54+RES_hhdet_in!P54-RES_hhdet_num!P54</f>
        <v>123774.08015775844</v>
      </c>
      <c r="Q54" s="67">
        <f>RES_hhdet_num!P54+RES_hhdet_in!Q54-RES_hhdet_num!Q54</f>
        <v>155909.60575066844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5057.2500000000073</v>
      </c>
      <c r="D55" s="67">
        <f>RES_hhdet_num!C55+RES_hhdet_in!D55-RES_hhdet_num!D55</f>
        <v>5057.2499999999927</v>
      </c>
      <c r="E55" s="67">
        <f>RES_hhdet_num!D55+RES_hhdet_in!E55-RES_hhdet_num!E55</f>
        <v>6489.2603562567965</v>
      </c>
      <c r="F55" s="67">
        <f>RES_hhdet_num!E55+RES_hhdet_in!F55-RES_hhdet_num!F55</f>
        <v>5057.25</v>
      </c>
      <c r="G55" s="67">
        <f>RES_hhdet_num!F55+RES_hhdet_in!G55-RES_hhdet_num!G55</f>
        <v>5560.7423238677729</v>
      </c>
      <c r="H55" s="67">
        <f>RES_hhdet_num!G55+RES_hhdet_in!H55-RES_hhdet_num!H55</f>
        <v>6260.0413069876959</v>
      </c>
      <c r="I55" s="67">
        <f>RES_hhdet_num!H55+RES_hhdet_in!I55-RES_hhdet_num!I55</f>
        <v>5057.2499999999854</v>
      </c>
      <c r="J55" s="67">
        <f>RES_hhdet_num!I55+RES_hhdet_in!J55-RES_hhdet_num!J55</f>
        <v>5057.2500000000437</v>
      </c>
      <c r="K55" s="67">
        <f>RES_hhdet_num!J55+RES_hhdet_in!K55-RES_hhdet_num!K55</f>
        <v>7321.0123714145302</v>
      </c>
      <c r="L55" s="67">
        <f>RES_hhdet_num!K55+RES_hhdet_in!L55-RES_hhdet_num!L55</f>
        <v>9859.6363192521239</v>
      </c>
      <c r="M55" s="67">
        <f>RES_hhdet_num!L55+RES_hhdet_in!M55-RES_hhdet_num!M55</f>
        <v>6654.5103562568256</v>
      </c>
      <c r="N55" s="67">
        <f>RES_hhdet_num!M55+RES_hhdet_in!N55-RES_hhdet_num!N55</f>
        <v>11142.25002070982</v>
      </c>
      <c r="O55" s="67">
        <f>RES_hhdet_num!N55+RES_hhdet_in!O55-RES_hhdet_num!O55</f>
        <v>19886.169938298408</v>
      </c>
      <c r="P55" s="67">
        <f>RES_hhdet_num!O55+RES_hhdet_in!P55-RES_hhdet_num!P55</f>
        <v>16018.249781706501</v>
      </c>
      <c r="Q55" s="67">
        <f>RES_hhdet_num!P55+RES_hhdet_in!Q55-RES_hhdet_num!Q55</f>
        <v>24588.301574732483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467710.29968969687</v>
      </c>
      <c r="D59" s="67">
        <f>RES_hhdet_num!C59+RES_hhdet_in!D59-RES_hhdet_num!D59</f>
        <v>157242.00000000023</v>
      </c>
      <c r="E59" s="67">
        <f>RES_hhdet_num!D59+RES_hhdet_in!E59-RES_hhdet_num!E59</f>
        <v>157241.99999999977</v>
      </c>
      <c r="F59" s="67">
        <f>RES_hhdet_num!E59+RES_hhdet_in!F59-RES_hhdet_num!F59</f>
        <v>157242</v>
      </c>
      <c r="G59" s="67">
        <f>RES_hhdet_num!F59+RES_hhdet_in!G59-RES_hhdet_num!G59</f>
        <v>157242.00000000047</v>
      </c>
      <c r="H59" s="67">
        <f>RES_hhdet_num!G59+RES_hhdet_in!H59-RES_hhdet_num!H59</f>
        <v>438469.99999999977</v>
      </c>
      <c r="I59" s="67">
        <f>RES_hhdet_num!H59+RES_hhdet_in!I59-RES_hhdet_num!I59</f>
        <v>157241.99999999977</v>
      </c>
      <c r="J59" s="67">
        <f>RES_hhdet_num!I59+RES_hhdet_in!J59-RES_hhdet_num!J59</f>
        <v>157242.00000000035</v>
      </c>
      <c r="K59" s="67">
        <f>RES_hhdet_num!J59+RES_hhdet_in!K59-RES_hhdet_num!K59</f>
        <v>170854.29968969675</v>
      </c>
      <c r="L59" s="67">
        <f>RES_hhdet_num!K59+RES_hhdet_in!L59-RES_hhdet_num!L59</f>
        <v>195586.41592551104</v>
      </c>
      <c r="M59" s="67">
        <f>RES_hhdet_num!L59+RES_hhdet_in!M59-RES_hhdet_num!M59</f>
        <v>194047.12441336387</v>
      </c>
      <c r="N59" s="67">
        <f>RES_hhdet_num!M59+RES_hhdet_in!N59-RES_hhdet_num!N59</f>
        <v>277540.18195969844</v>
      </c>
      <c r="O59" s="67">
        <f>RES_hhdet_num!N59+RES_hhdet_in!O59-RES_hhdet_num!O59</f>
        <v>164427.91689808143</v>
      </c>
      <c r="P59" s="67">
        <f>RES_hhdet_num!O59+RES_hhdet_in!P59-RES_hhdet_num!P59</f>
        <v>36584.859632445499</v>
      </c>
      <c r="Q59" s="67">
        <f>RES_hhdet_num!P59+RES_hhdet_in!Q59-RES_hhdet_num!Q59</f>
        <v>22188.585088233929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271821.9871896971</v>
      </c>
      <c r="D60" s="83">
        <f>RES_hhdet_num!C60+RES_hhdet_in!D60-RES_hhdet_num!D60</f>
        <v>256128</v>
      </c>
      <c r="E60" s="83">
        <f>RES_hhdet_num!D60+RES_hhdet_in!E60-RES_hhdet_num!E60</f>
        <v>256127.99999999907</v>
      </c>
      <c r="F60" s="83">
        <f>RES_hhdet_num!E60+RES_hhdet_in!F60-RES_hhdet_num!F60</f>
        <v>352410.99253797298</v>
      </c>
      <c r="G60" s="83">
        <f>RES_hhdet_num!F60+RES_hhdet_in!G60-RES_hhdet_num!G60</f>
        <v>256128</v>
      </c>
      <c r="H60" s="83">
        <f>RES_hhdet_num!G60+RES_hhdet_in!H60-RES_hhdet_num!H60</f>
        <v>341503.5</v>
      </c>
      <c r="I60" s="83">
        <f>RES_hhdet_num!H60+RES_hhdet_in!I60-RES_hhdet_num!I60</f>
        <v>310343.02809190657</v>
      </c>
      <c r="J60" s="83">
        <f>RES_hhdet_num!I60+RES_hhdet_in!J60-RES_hhdet_num!J60</f>
        <v>256128.00000000093</v>
      </c>
      <c r="K60" s="83">
        <f>RES_hhdet_num!J60+RES_hhdet_in!K60-RES_hhdet_num!K60</f>
        <v>558952.63217615476</v>
      </c>
      <c r="L60" s="83">
        <f>RES_hhdet_num!K60+RES_hhdet_in!L60-RES_hhdet_num!L60</f>
        <v>462119.39657448931</v>
      </c>
      <c r="M60" s="83">
        <f>RES_hhdet_num!L60+RES_hhdet_in!M60-RES_hhdet_num!M60</f>
        <v>480513.6880866359</v>
      </c>
      <c r="N60" s="83">
        <f>RES_hhdet_num!M60+RES_hhdet_in!N60-RES_hhdet_num!N60</f>
        <v>468129.99253797298</v>
      </c>
      <c r="O60" s="83">
        <f>RES_hhdet_num!N60+RES_hhdet_in!O60-RES_hhdet_num!O60</f>
        <v>479766.09343124926</v>
      </c>
      <c r="P60" s="83">
        <f>RES_hhdet_num!O60+RES_hhdet_in!P60-RES_hhdet_num!P60</f>
        <v>256128.00000000047</v>
      </c>
      <c r="Q60" s="83">
        <f>RES_hhdet_num!P60+RES_hhdet_in!Q60-RES_hhdet_num!Q60</f>
        <v>459958.84059190704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206978.74999999953</v>
      </c>
      <c r="D64" s="67">
        <f>RES_hhdet_num!C64+RES_hhdet_in!D64-RES_hhdet_num!D64</f>
        <v>206978.75000000047</v>
      </c>
      <c r="E64" s="67">
        <f>RES_hhdet_num!D64+RES_hhdet_in!E64-RES_hhdet_num!E64</f>
        <v>206978.74999999907</v>
      </c>
      <c r="F64" s="67">
        <f>RES_hhdet_num!E64+RES_hhdet_in!F64-RES_hhdet_num!F64</f>
        <v>206978.75</v>
      </c>
      <c r="G64" s="67">
        <f>RES_hhdet_num!F64+RES_hhdet_in!G64-RES_hhdet_num!G64</f>
        <v>206978.75000000093</v>
      </c>
      <c r="H64" s="67">
        <f>RES_hhdet_num!G64+RES_hhdet_in!H64-RES_hhdet_num!H64</f>
        <v>206978.74999999907</v>
      </c>
      <c r="I64" s="67">
        <f>RES_hhdet_num!H64+RES_hhdet_in!I64-RES_hhdet_num!I64</f>
        <v>206978.75</v>
      </c>
      <c r="J64" s="67">
        <f>RES_hhdet_num!I64+RES_hhdet_in!J64-RES_hhdet_num!J64</f>
        <v>206978.75000000186</v>
      </c>
      <c r="K64" s="67">
        <f>RES_hhdet_num!J64+RES_hhdet_in!K64-RES_hhdet_num!K64</f>
        <v>206978.75</v>
      </c>
      <c r="L64" s="67">
        <f>RES_hhdet_num!K64+RES_hhdet_in!L64-RES_hhdet_num!L64</f>
        <v>206978.74999999907</v>
      </c>
      <c r="M64" s="67">
        <f>RES_hhdet_num!L64+RES_hhdet_in!M64-RES_hhdet_num!M64</f>
        <v>469676.00000000093</v>
      </c>
      <c r="N64" s="67">
        <f>RES_hhdet_num!M64+RES_hhdet_in!N64-RES_hhdet_num!N64</f>
        <v>206978.75</v>
      </c>
      <c r="O64" s="67">
        <f>RES_hhdet_num!N64+RES_hhdet_in!O64-RES_hhdet_num!O64</f>
        <v>340836.99999999907</v>
      </c>
      <c r="P64" s="67">
        <f>RES_hhdet_num!O64+RES_hhdet_in!P64-RES_hhdet_num!P64</f>
        <v>206978.75000000093</v>
      </c>
      <c r="Q64" s="67">
        <f>RES_hhdet_num!P64+RES_hhdet_in!Q64-RES_hhdet_num!Q64</f>
        <v>238404.00000000186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7583</v>
      </c>
      <c r="D67" s="67">
        <f>RES_hhdet_num!C67+RES_hhdet_in!D67-RES_hhdet_num!D67</f>
        <v>11035</v>
      </c>
      <c r="E67" s="67">
        <f>RES_hhdet_num!D67+RES_hhdet_in!E67-RES_hhdet_num!E67</f>
        <v>9120.9999999999854</v>
      </c>
      <c r="F67" s="67">
        <f>RES_hhdet_num!E67+RES_hhdet_in!F67-RES_hhdet_num!F67</f>
        <v>11644.999999999971</v>
      </c>
      <c r="G67" s="67">
        <f>RES_hhdet_num!F67+RES_hhdet_in!G67-RES_hhdet_num!G67</f>
        <v>11065.000000000029</v>
      </c>
      <c r="H67" s="67">
        <f>RES_hhdet_num!G67+RES_hhdet_in!H67-RES_hhdet_num!H67</f>
        <v>10913</v>
      </c>
      <c r="I67" s="67">
        <f>RES_hhdet_num!H67+RES_hhdet_in!I67-RES_hhdet_num!I67</f>
        <v>12536.999999999971</v>
      </c>
      <c r="J67" s="67">
        <f>RES_hhdet_num!I67+RES_hhdet_in!J67-RES_hhdet_num!J67</f>
        <v>6329.0000000000582</v>
      </c>
      <c r="K67" s="67">
        <f>RES_hhdet_num!J67+RES_hhdet_in!K67-RES_hhdet_num!K67</f>
        <v>39282</v>
      </c>
      <c r="L67" s="67">
        <f>RES_hhdet_num!K67+RES_hhdet_in!L67-RES_hhdet_num!L67</f>
        <v>26530</v>
      </c>
      <c r="M67" s="67">
        <f>RES_hhdet_num!L67+RES_hhdet_in!M67-RES_hhdet_num!M67</f>
        <v>49797</v>
      </c>
      <c r="N67" s="67">
        <f>RES_hhdet_num!M67+RES_hhdet_in!N67-RES_hhdet_num!N67</f>
        <v>54972</v>
      </c>
      <c r="O67" s="67">
        <f>RES_hhdet_num!N67+RES_hhdet_in!O67-RES_hhdet_num!O67</f>
        <v>52179.999999999942</v>
      </c>
      <c r="P67" s="67">
        <f>RES_hhdet_num!O67+RES_hhdet_in!P67-RES_hhdet_num!P67</f>
        <v>92128.000000000058</v>
      </c>
      <c r="Q67" s="67">
        <f>RES_hhdet_num!P67+RES_hhdet_in!Q67-RES_hhdet_num!Q67</f>
        <v>68975.000000000058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127776</v>
      </c>
      <c r="D69" s="67">
        <f>RES_hhdet_num!C69+RES_hhdet_in!D69-RES_hhdet_num!D69</f>
        <v>127776</v>
      </c>
      <c r="E69" s="67">
        <f>RES_hhdet_num!D69+RES_hhdet_in!E69-RES_hhdet_num!E69</f>
        <v>127775.9999999986</v>
      </c>
      <c r="F69" s="67">
        <f>RES_hhdet_num!E69+RES_hhdet_in!F69-RES_hhdet_num!F69</f>
        <v>270283.51199733978</v>
      </c>
      <c r="G69" s="67">
        <f>RES_hhdet_num!F69+RES_hhdet_in!G69-RES_hhdet_num!G69</f>
        <v>127776.00000000047</v>
      </c>
      <c r="H69" s="67">
        <f>RES_hhdet_num!G69+RES_hhdet_in!H69-RES_hhdet_num!H69</f>
        <v>127776</v>
      </c>
      <c r="I69" s="67">
        <f>RES_hhdet_num!H69+RES_hhdet_in!I69-RES_hhdet_num!I69</f>
        <v>199091.42930002417</v>
      </c>
      <c r="J69" s="67">
        <f>RES_hhdet_num!I69+RES_hhdet_in!J69-RES_hhdet_num!J69</f>
        <v>202932.1104566399</v>
      </c>
      <c r="K69" s="67">
        <f>RES_hhdet_num!J69+RES_hhdet_in!K69-RES_hhdet_num!K69</f>
        <v>203259.31296487432</v>
      </c>
      <c r="L69" s="67">
        <f>RES_hhdet_num!K69+RES_hhdet_in!L69-RES_hhdet_num!L69</f>
        <v>201880.89166987687</v>
      </c>
      <c r="M69" s="67">
        <f>RES_hhdet_num!L69+RES_hhdet_in!M69-RES_hhdet_num!M69</f>
        <v>469676.00000000093</v>
      </c>
      <c r="N69" s="67">
        <f>RES_hhdet_num!M69+RES_hhdet_in!N69-RES_hhdet_num!N69</f>
        <v>251177.29898377974</v>
      </c>
      <c r="O69" s="67">
        <f>RES_hhdet_num!N69+RES_hhdet_in!O69-RES_hhdet_num!O69</f>
        <v>296638.45101621933</v>
      </c>
      <c r="P69" s="67">
        <f>RES_hhdet_num!O69+RES_hhdet_in!P69-RES_hhdet_num!P69</f>
        <v>206978.75000000093</v>
      </c>
      <c r="Q69" s="67">
        <f>RES_hhdet_num!P69+RES_hhdet_in!Q69-RES_hhdet_num!Q69</f>
        <v>237858.03445777064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9518.5569461810082</v>
      </c>
      <c r="D70" s="67">
        <f>RES_hhdet_num!C70+RES_hhdet_in!D70-RES_hhdet_num!D70</f>
        <v>9138.6888065431849</v>
      </c>
      <c r="E70" s="67">
        <f>RES_hhdet_num!D70+RES_hhdet_in!E70-RES_hhdet_num!E70</f>
        <v>12443.592101142523</v>
      </c>
      <c r="F70" s="67">
        <f>RES_hhdet_num!E70+RES_hhdet_in!F70-RES_hhdet_num!F70</f>
        <v>5946.4020104301744</v>
      </c>
      <c r="G70" s="67">
        <f>RES_hhdet_num!F70+RES_hhdet_in!G70-RES_hhdet_num!G70</f>
        <v>4982.2505990862264</v>
      </c>
      <c r="H70" s="67">
        <f>RES_hhdet_num!G70+RES_hhdet_in!H70-RES_hhdet_num!H70</f>
        <v>15434.253928031365</v>
      </c>
      <c r="I70" s="67">
        <f>RES_hhdet_num!H70+RES_hhdet_in!I70-RES_hhdet_num!I70</f>
        <v>7887.3206999754766</v>
      </c>
      <c r="J70" s="67">
        <f>RES_hhdet_num!I70+RES_hhdet_in!J70-RES_hhdet_num!J70</f>
        <v>4046.6395433621365</v>
      </c>
      <c r="K70" s="67">
        <f>RES_hhdet_num!J70+RES_hhdet_in!K70-RES_hhdet_num!K70</f>
        <v>3719.4370351255056</v>
      </c>
      <c r="L70" s="67">
        <f>RES_hhdet_num!K70+RES_hhdet_in!L70-RES_hhdet_num!L70</f>
        <v>17060.450435659848</v>
      </c>
      <c r="M70" s="67">
        <f>RES_hhdet_num!L70+RES_hhdet_in!M70-RES_hhdet_num!M70</f>
        <v>0</v>
      </c>
      <c r="N70" s="67">
        <f>RES_hhdet_num!M70+RES_hhdet_in!N70-RES_hhdet_num!N70</f>
        <v>11288.521331322612</v>
      </c>
      <c r="O70" s="67">
        <f>RES_hhdet_num!N70+RES_hhdet_in!O70-RES_hhdet_num!O70</f>
        <v>4349.2912246481283</v>
      </c>
      <c r="P70" s="67">
        <f>RES_hhdet_num!O70+RES_hhdet_in!P70-RES_hhdet_num!P70</f>
        <v>0</v>
      </c>
      <c r="Q70" s="67">
        <f>RES_hhdet_num!P70+RES_hhdet_in!Q70-RES_hhdet_num!Q70</f>
        <v>1090.0933835263131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85947.299184678588</v>
      </c>
      <c r="D73" s="67">
        <f>RES_hhdet_num!C73+RES_hhdet_in!D73-RES_hhdet_num!D73</f>
        <v>170927.33670317207</v>
      </c>
      <c r="E73" s="67">
        <f>RES_hhdet_num!D73+RES_hhdet_in!E73-RES_hhdet_num!E73</f>
        <v>66297.813589234254</v>
      </c>
      <c r="F73" s="67">
        <f>RES_hhdet_num!E73+RES_hhdet_in!F73-RES_hhdet_num!F73</f>
        <v>46257</v>
      </c>
      <c r="G73" s="67">
        <f>RES_hhdet_num!F73+RES_hhdet_in!G73-RES_hhdet_num!G73</f>
        <v>140368.14052411111</v>
      </c>
      <c r="H73" s="67">
        <f>RES_hhdet_num!G73+RES_hhdet_in!H73-RES_hhdet_num!H73</f>
        <v>137868.36370780272</v>
      </c>
      <c r="I73" s="67">
        <f>RES_hhdet_num!H73+RES_hhdet_in!I73-RES_hhdet_num!I73</f>
        <v>111536.31442659989</v>
      </c>
      <c r="J73" s="67">
        <f>RES_hhdet_num!I73+RES_hhdet_in!J73-RES_hhdet_num!J73</f>
        <v>66826.727639675548</v>
      </c>
      <c r="K73" s="67">
        <f>RES_hhdet_num!J73+RES_hhdet_in!K73-RES_hhdet_num!K73</f>
        <v>20039.09175113705</v>
      </c>
      <c r="L73" s="67">
        <f>RES_hhdet_num!K73+RES_hhdet_in!L73-RES_hhdet_num!L73</f>
        <v>197464.99999999994</v>
      </c>
      <c r="M73" s="67">
        <f>RES_hhdet_num!L73+RES_hhdet_in!M73-RES_hhdet_num!M73</f>
        <v>110209</v>
      </c>
      <c r="N73" s="67">
        <f>RES_hhdet_num!M73+RES_hhdet_in!N73-RES_hhdet_num!N73</f>
        <v>0</v>
      </c>
      <c r="O73" s="67">
        <f>RES_hhdet_num!N73+RES_hhdet_in!O73-RES_hhdet_num!O73</f>
        <v>220780.9999999993</v>
      </c>
      <c r="P73" s="67">
        <f>RES_hhdet_num!O73+RES_hhdet_in!P73-RES_hhdet_num!P73</f>
        <v>55453.970760684635</v>
      </c>
      <c r="Q73" s="67">
        <f>RES_hhdet_num!P73+RES_hhdet_in!Q73-RES_hhdet_num!Q73</f>
        <v>105853.99999999999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3636.9145260121695</v>
      </c>
      <c r="D74" s="67">
        <f>RES_hhdet_num!C74+RES_hhdet_in!D74-RES_hhdet_num!D74</f>
        <v>4781.1052995207865</v>
      </c>
      <c r="E74" s="67">
        <f>RES_hhdet_num!D74+RES_hhdet_in!E74-RES_hhdet_num!E74</f>
        <v>4566.5238662734846</v>
      </c>
      <c r="F74" s="67">
        <f>RES_hhdet_num!E74+RES_hhdet_in!F74-RES_hhdet_num!F74</f>
        <v>7131.3568404964244</v>
      </c>
      <c r="G74" s="67">
        <f>RES_hhdet_num!F74+RES_hhdet_in!G74-RES_hhdet_num!G74</f>
        <v>2624.0000000000073</v>
      </c>
      <c r="H74" s="67">
        <f>RES_hhdet_num!G74+RES_hhdet_in!H74-RES_hhdet_num!H74</f>
        <v>4541.6402822838572</v>
      </c>
      <c r="I74" s="67">
        <f>RES_hhdet_num!H74+RES_hhdet_in!I74-RES_hhdet_num!I74</f>
        <v>2880.1656523403872</v>
      </c>
      <c r="J74" s="67">
        <f>RES_hhdet_num!I74+RES_hhdet_in!J74-RES_hhdet_num!J74</f>
        <v>4937.6364112457304</v>
      </c>
      <c r="K74" s="67">
        <f>RES_hhdet_num!J74+RES_hhdet_in!K74-RES_hhdet_num!K74</f>
        <v>6356.3205774756498</v>
      </c>
      <c r="L74" s="67">
        <f>RES_hhdet_num!K74+RES_hhdet_in!L74-RES_hhdet_num!L74</f>
        <v>14547.999999999993</v>
      </c>
      <c r="M74" s="67">
        <f>RES_hhdet_num!L74+RES_hhdet_in!M74-RES_hhdet_num!M74</f>
        <v>10171</v>
      </c>
      <c r="N74" s="67">
        <f>RES_hhdet_num!M74+RES_hhdet_in!N74-RES_hhdet_num!N74</f>
        <v>21645.767945514221</v>
      </c>
      <c r="O74" s="67">
        <f>RES_hhdet_num!N74+RES_hhdet_in!O74-RES_hhdet_num!O74</f>
        <v>33814.999999999985</v>
      </c>
      <c r="P74" s="67">
        <f>RES_hhdet_num!O74+RES_hhdet_in!P74-RES_hhdet_num!P74</f>
        <v>7212.3059684615801</v>
      </c>
      <c r="Q74" s="67">
        <f>RES_hhdet_num!P74+RES_hhdet_in!Q74-RES_hhdet_num!Q74</f>
        <v>17640.000000000004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243036.75</v>
      </c>
      <c r="D78" s="67">
        <f>RES_hhdet_num!C78+RES_hhdet_in!D78-RES_hhdet_num!D78</f>
        <v>243036.75</v>
      </c>
      <c r="E78" s="67">
        <f>RES_hhdet_num!D78+RES_hhdet_in!E78-RES_hhdet_num!E78</f>
        <v>243036.74999999907</v>
      </c>
      <c r="F78" s="67">
        <f>RES_hhdet_num!E78+RES_hhdet_in!F78-RES_hhdet_num!F78</f>
        <v>259245.66536083911</v>
      </c>
      <c r="G78" s="67">
        <f>RES_hhdet_num!F78+RES_hhdet_in!G78-RES_hhdet_num!G78</f>
        <v>243036.7500000014</v>
      </c>
      <c r="H78" s="67">
        <f>RES_hhdet_num!G78+RES_hhdet_in!H78-RES_hhdet_num!H78</f>
        <v>243036.75000000093</v>
      </c>
      <c r="I78" s="67">
        <f>RES_hhdet_num!H78+RES_hhdet_in!I78-RES_hhdet_num!I78</f>
        <v>243036.74999999814</v>
      </c>
      <c r="J78" s="67">
        <f>RES_hhdet_num!I78+RES_hhdet_in!J78-RES_hhdet_num!J78</f>
        <v>243036.75000000279</v>
      </c>
      <c r="K78" s="67">
        <f>RES_hhdet_num!J78+RES_hhdet_in!K78-RES_hhdet_num!K78</f>
        <v>557796.28121552896</v>
      </c>
      <c r="L78" s="67">
        <f>RES_hhdet_num!K78+RES_hhdet_in!L78-RES_hhdet_num!L78</f>
        <v>602523.03162380401</v>
      </c>
      <c r="M78" s="67">
        <f>RES_hhdet_num!L78+RES_hhdet_in!M78-RES_hhdet_num!M78</f>
        <v>974679.90552536771</v>
      </c>
      <c r="N78" s="67">
        <f>RES_hhdet_num!M78+RES_hhdet_in!N78-RES_hhdet_num!N78</f>
        <v>559119.41536083911</v>
      </c>
      <c r="O78" s="67">
        <f>RES_hhdet_num!N78+RES_hhdet_in!O78-RES_hhdet_num!O78</f>
        <v>511457.92272905447</v>
      </c>
      <c r="P78" s="67">
        <f>RES_hhdet_num!O78+RES_hhdet_in!P78-RES_hhdet_num!P78</f>
        <v>863858.92717746925</v>
      </c>
      <c r="Q78" s="67">
        <f>RES_hhdet_num!P78+RES_hhdet_in!Q78-RES_hhdet_num!Q78</f>
        <v>682885.37500000186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77402.218784472323</v>
      </c>
      <c r="D79" s="83">
        <f>RES_hhdet_num!C79+RES_hhdet_in!D79-RES_hhdet_num!D79</f>
        <v>206228.46837619599</v>
      </c>
      <c r="E79" s="83">
        <f>RES_hhdet_num!D79+RES_hhdet_in!E79-RES_hhdet_num!E79</f>
        <v>73004.84447463078</v>
      </c>
      <c r="F79" s="83">
        <f>RES_hhdet_num!E79+RES_hhdet_in!F79-RES_hhdet_num!F79</f>
        <v>67431</v>
      </c>
      <c r="G79" s="83">
        <f>RES_hhdet_num!F79+RES_hhdet_in!G79-RES_hhdet_num!G79</f>
        <v>185809.55796596559</v>
      </c>
      <c r="H79" s="83">
        <f>RES_hhdet_num!G79+RES_hhdet_in!H79-RES_hhdet_num!H79</f>
        <v>182379.57282253052</v>
      </c>
      <c r="I79" s="83">
        <f>RES_hhdet_num!H79+RES_hhdet_in!I79-RES_hhdet_num!I79</f>
        <v>162225.21440717822</v>
      </c>
      <c r="J79" s="83">
        <f>RES_hhdet_num!I79+RES_hhdet_in!J79-RES_hhdet_num!J79</f>
        <v>56188.174648460001</v>
      </c>
      <c r="K79" s="83">
        <f>RES_hhdet_num!J79+RES_hhdet_in!K79-RES_hhdet_num!K79</f>
        <v>28138.235980503261</v>
      </c>
      <c r="L79" s="83">
        <f>RES_hhdet_num!K79+RES_hhdet_in!L79-RES_hhdet_num!L79</f>
        <v>218164.99999999994</v>
      </c>
      <c r="M79" s="83">
        <f>RES_hhdet_num!L79+RES_hhdet_in!M79-RES_hhdet_num!M79</f>
        <v>113693</v>
      </c>
      <c r="N79" s="83">
        <f>RES_hhdet_num!M79+RES_hhdet_in!N79-RES_hhdet_num!N79</f>
        <v>74019.244175362401</v>
      </c>
      <c r="O79" s="83">
        <f>RES_hhdet_num!N79+RES_hhdet_in!O79-RES_hhdet_num!O79</f>
        <v>298519.99999999977</v>
      </c>
      <c r="P79" s="83">
        <f>RES_hhdet_num!O79+RES_hhdet_in!P79-RES_hhdet_num!P79</f>
        <v>138648.9116664188</v>
      </c>
      <c r="Q79" s="83">
        <f>RES_hhdet_num!P79+RES_hhdet_in!Q79-RES_hhdet_num!Q79</f>
        <v>140713.99999999997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232183.0625</v>
      </c>
      <c r="D83" s="67">
        <f>RES_hhdet_num!C83+RES_hhdet_in!D83-RES_hhdet_num!D83</f>
        <v>232183.0625</v>
      </c>
      <c r="E83" s="67">
        <f>RES_hhdet_num!D83+RES_hhdet_in!E83-RES_hhdet_num!E83</f>
        <v>271483.99999999907</v>
      </c>
      <c r="F83" s="67">
        <f>RES_hhdet_num!E83+RES_hhdet_in!F83-RES_hhdet_num!F83</f>
        <v>232183.0625</v>
      </c>
      <c r="G83" s="67">
        <f>RES_hhdet_num!F83+RES_hhdet_in!G83-RES_hhdet_num!G83</f>
        <v>232183.06250000093</v>
      </c>
      <c r="H83" s="67">
        <f>RES_hhdet_num!G83+RES_hhdet_in!H83-RES_hhdet_num!H83</f>
        <v>232183.06249999953</v>
      </c>
      <c r="I83" s="67">
        <f>RES_hhdet_num!H83+RES_hhdet_in!I83-RES_hhdet_num!I83</f>
        <v>232183.06250000047</v>
      </c>
      <c r="J83" s="67">
        <f>RES_hhdet_num!I83+RES_hhdet_in!J83-RES_hhdet_num!J83</f>
        <v>232183.0625</v>
      </c>
      <c r="K83" s="67">
        <f>RES_hhdet_num!J83+RES_hhdet_in!K83-RES_hhdet_num!K83</f>
        <v>232183.06250000093</v>
      </c>
      <c r="L83" s="67">
        <f>RES_hhdet_num!K83+RES_hhdet_in!L83-RES_hhdet_num!L83</f>
        <v>232183.06249999953</v>
      </c>
      <c r="M83" s="67">
        <f>RES_hhdet_num!L83+RES_hhdet_in!M83-RES_hhdet_num!M83</f>
        <v>232183.06250000093</v>
      </c>
      <c r="N83" s="67">
        <f>RES_hhdet_num!M83+RES_hhdet_in!N83-RES_hhdet_num!N83</f>
        <v>232183.06250000093</v>
      </c>
      <c r="O83" s="67">
        <f>RES_hhdet_num!N83+RES_hhdet_in!O83-RES_hhdet_num!O83</f>
        <v>232183.06249999907</v>
      </c>
      <c r="P83" s="67">
        <f>RES_hhdet_num!O83+RES_hhdet_in!P83-RES_hhdet_num!P83</f>
        <v>232183.0625</v>
      </c>
      <c r="Q83" s="67">
        <f>RES_hhdet_num!P83+RES_hhdet_in!Q83-RES_hhdet_num!Q83</f>
        <v>232183.06250000186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11252</v>
      </c>
      <c r="D86" s="67">
        <f>RES_hhdet_num!C86+RES_hhdet_in!D86-RES_hhdet_num!D86</f>
        <v>10793</v>
      </c>
      <c r="E86" s="67">
        <f>RES_hhdet_num!D86+RES_hhdet_in!E86-RES_hhdet_num!E86</f>
        <v>13975.999999999985</v>
      </c>
      <c r="F86" s="67">
        <f>RES_hhdet_num!E86+RES_hhdet_in!F86-RES_hhdet_num!F86</f>
        <v>11072</v>
      </c>
      <c r="G86" s="67">
        <f>RES_hhdet_num!F86+RES_hhdet_in!G86-RES_hhdet_num!G86</f>
        <v>10990.500000000015</v>
      </c>
      <c r="H86" s="67">
        <f>RES_hhdet_num!G86+RES_hhdet_in!H86-RES_hhdet_num!H86</f>
        <v>12148</v>
      </c>
      <c r="I86" s="67">
        <f>RES_hhdet_num!H86+RES_hhdet_in!I86-RES_hhdet_num!I86</f>
        <v>13483.499999999971</v>
      </c>
      <c r="J86" s="67">
        <f>RES_hhdet_num!I86+RES_hhdet_in!J86-RES_hhdet_num!J86</f>
        <v>23773.000000000058</v>
      </c>
      <c r="K86" s="67">
        <f>RES_hhdet_num!J86+RES_hhdet_in!K86-RES_hhdet_num!K86</f>
        <v>22166</v>
      </c>
      <c r="L86" s="67">
        <f>RES_hhdet_num!K86+RES_hhdet_in!L86-RES_hhdet_num!L86</f>
        <v>16046</v>
      </c>
      <c r="M86" s="67">
        <f>RES_hhdet_num!L86+RES_hhdet_in!M86-RES_hhdet_num!M86</f>
        <v>8173</v>
      </c>
      <c r="N86" s="67">
        <f>RES_hhdet_num!M86+RES_hhdet_in!N86-RES_hhdet_num!N86</f>
        <v>30827.000000000029</v>
      </c>
      <c r="O86" s="67">
        <f>RES_hhdet_num!N86+RES_hhdet_in!O86-RES_hhdet_num!O86</f>
        <v>28156</v>
      </c>
      <c r="P86" s="67">
        <f>RES_hhdet_num!O86+RES_hhdet_in!P86-RES_hhdet_num!P86</f>
        <v>51111.000000000058</v>
      </c>
      <c r="Q86" s="67">
        <f>RES_hhdet_num!P86+RES_hhdet_in!Q86-RES_hhdet_num!Q86</f>
        <v>44585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51554.999999999767</v>
      </c>
      <c r="D88" s="67">
        <f>RES_hhdet_num!C88+RES_hhdet_in!D88-RES_hhdet_num!D88</f>
        <v>51555.000000000233</v>
      </c>
      <c r="E88" s="67">
        <f>RES_hhdet_num!D88+RES_hhdet_in!E88-RES_hhdet_num!E88</f>
        <v>68441.145308402367</v>
      </c>
      <c r="F88" s="67">
        <f>RES_hhdet_num!E88+RES_hhdet_in!F88-RES_hhdet_num!F88</f>
        <v>51555</v>
      </c>
      <c r="G88" s="67">
        <f>RES_hhdet_num!F88+RES_hhdet_in!G88-RES_hhdet_num!G88</f>
        <v>62224.13939219364</v>
      </c>
      <c r="H88" s="67">
        <f>RES_hhdet_num!G88+RES_hhdet_in!H88-RES_hhdet_num!H88</f>
        <v>51555.000000000233</v>
      </c>
      <c r="I88" s="67">
        <f>RES_hhdet_num!H88+RES_hhdet_in!I88-RES_hhdet_num!I88</f>
        <v>51555.000000000233</v>
      </c>
      <c r="J88" s="67">
        <f>RES_hhdet_num!I88+RES_hhdet_in!J88-RES_hhdet_num!J88</f>
        <v>51555</v>
      </c>
      <c r="K88" s="67">
        <f>RES_hhdet_num!J88+RES_hhdet_in!K88-RES_hhdet_num!K88</f>
        <v>51555.000000000233</v>
      </c>
      <c r="L88" s="67">
        <f>RES_hhdet_num!K88+RES_hhdet_in!L88-RES_hhdet_num!L88</f>
        <v>87831.697418021969</v>
      </c>
      <c r="M88" s="67">
        <f>RES_hhdet_num!L88+RES_hhdet_in!M88-RES_hhdet_num!M88</f>
        <v>87613.429169375217</v>
      </c>
      <c r="N88" s="67">
        <f>RES_hhdet_num!M88+RES_hhdet_in!N88-RES_hhdet_num!N88</f>
        <v>51555.000000000233</v>
      </c>
      <c r="O88" s="67">
        <f>RES_hhdet_num!N88+RES_hhdet_in!O88-RES_hhdet_num!O88</f>
        <v>51554.999999999534</v>
      </c>
      <c r="P88" s="67">
        <f>RES_hhdet_num!O88+RES_hhdet_in!P88-RES_hhdet_num!P88</f>
        <v>198332.28698728187</v>
      </c>
      <c r="Q88" s="67">
        <f>RES_hhdet_num!P88+RES_hhdet_in!Q88-RES_hhdet_num!Q88</f>
        <v>220051.12154447241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1479</v>
      </c>
      <c r="D89" s="67">
        <f>RES_hhdet_num!C89+RES_hhdet_in!D89-RES_hhdet_num!D89</f>
        <v>1717.2161259065615</v>
      </c>
      <c r="E89" s="67">
        <f>RES_hhdet_num!D89+RES_hhdet_in!E89-RES_hhdet_num!E89</f>
        <v>2270.79219159692</v>
      </c>
      <c r="F89" s="67">
        <f>RES_hhdet_num!E89+RES_hhdet_in!F89-RES_hhdet_num!F89</f>
        <v>1812.5949475942398</v>
      </c>
      <c r="G89" s="67">
        <f>RES_hhdet_num!F89+RES_hhdet_in!G89-RES_hhdet_num!G89</f>
        <v>1867.4327389641694</v>
      </c>
      <c r="H89" s="67">
        <f>RES_hhdet_num!G89+RES_hhdet_in!H89-RES_hhdet_num!H89</f>
        <v>2944.7101383702466</v>
      </c>
      <c r="I89" s="67">
        <f>RES_hhdet_num!H89+RES_hhdet_in!I89-RES_hhdet_num!I89</f>
        <v>4843.5654044965486</v>
      </c>
      <c r="J89" s="67">
        <f>RES_hhdet_num!I89+RES_hhdet_in!J89-RES_hhdet_num!J89</f>
        <v>6872.9787989931938</v>
      </c>
      <c r="K89" s="67">
        <f>RES_hhdet_num!J89+RES_hhdet_in!K89-RES_hhdet_num!K89</f>
        <v>9303.5300930671219</v>
      </c>
      <c r="L89" s="67">
        <f>RES_hhdet_num!K89+RES_hhdet_in!L89-RES_hhdet_num!L89</f>
        <v>1479.0000000000291</v>
      </c>
      <c r="M89" s="67">
        <f>RES_hhdet_num!L89+RES_hhdet_in!M89-RES_hhdet_num!M89</f>
        <v>13360.538467694132</v>
      </c>
      <c r="N89" s="67">
        <f>RES_hhdet_num!M89+RES_hhdet_in!N89-RES_hhdet_num!N89</f>
        <v>10331.704442204675</v>
      </c>
      <c r="O89" s="67">
        <f>RES_hhdet_num!N89+RES_hhdet_in!O89-RES_hhdet_num!O89</f>
        <v>9775.2884903163649</v>
      </c>
      <c r="P89" s="67">
        <f>RES_hhdet_num!O89+RES_hhdet_in!P89-RES_hhdet_num!P89</f>
        <v>2124.8446457942482</v>
      </c>
      <c r="Q89" s="67">
        <f>RES_hhdet_num!P89+RES_hhdet_in!Q89-RES_hhdet_num!Q89</f>
        <v>0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295443.33711433085</v>
      </c>
      <c r="D92" s="67">
        <f>RES_hhdet_num!C92+RES_hhdet_in!D92-RES_hhdet_num!D92</f>
        <v>269751.01736568939</v>
      </c>
      <c r="E92" s="67">
        <f>RES_hhdet_num!D92+RES_hhdet_in!E92-RES_hhdet_num!E92</f>
        <v>306278.19178361958</v>
      </c>
      <c r="F92" s="67">
        <f>RES_hhdet_num!E92+RES_hhdet_in!F92-RES_hhdet_num!F92</f>
        <v>276612.29373065312</v>
      </c>
      <c r="G92" s="67">
        <f>RES_hhdet_num!F92+RES_hhdet_in!G92-RES_hhdet_num!G92</f>
        <v>247913.50439330586</v>
      </c>
      <c r="H92" s="67">
        <f>RES_hhdet_num!G92+RES_hhdet_in!H92-RES_hhdet_num!H92</f>
        <v>236932.25327188009</v>
      </c>
      <c r="I92" s="67">
        <f>RES_hhdet_num!H92+RES_hhdet_in!I92-RES_hhdet_num!I92</f>
        <v>236325.61011983245</v>
      </c>
      <c r="J92" s="67">
        <f>RES_hhdet_num!I92+RES_hhdet_in!J92-RES_hhdet_num!J92</f>
        <v>229284.00000000047</v>
      </c>
      <c r="K92" s="67">
        <f>RES_hhdet_num!J92+RES_hhdet_in!K92-RES_hhdet_num!K92</f>
        <v>270049.47654112126</v>
      </c>
      <c r="L92" s="67">
        <f>RES_hhdet_num!K92+RES_hhdet_in!L92-RES_hhdet_num!L92</f>
        <v>266831.68126835721</v>
      </c>
      <c r="M92" s="67">
        <f>RES_hhdet_num!L92+RES_hhdet_in!M92-RES_hhdet_num!M92</f>
        <v>290229.03677937377</v>
      </c>
      <c r="N92" s="67">
        <f>RES_hhdet_num!M92+RES_hhdet_in!N92-RES_hhdet_num!N92</f>
        <v>241473.49217290373</v>
      </c>
      <c r="O92" s="67">
        <f>RES_hhdet_num!N92+RES_hhdet_in!O92-RES_hhdet_num!O92</f>
        <v>191334.24517132132</v>
      </c>
      <c r="P92" s="67">
        <f>RES_hhdet_num!O92+RES_hhdet_in!P92-RES_hhdet_num!P92</f>
        <v>185366.48955425562</v>
      </c>
      <c r="Q92" s="67">
        <f>RES_hhdet_num!P92+RES_hhdet_in!Q92-RES_hhdet_num!Q92</f>
        <v>190966.93714386388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6578.9999999999854</v>
      </c>
      <c r="D93" s="67">
        <f>RES_hhdet_num!C93+RES_hhdet_in!D93-RES_hhdet_num!D93</f>
        <v>6579.0000000000146</v>
      </c>
      <c r="E93" s="67">
        <f>RES_hhdet_num!D93+RES_hhdet_in!E93-RES_hhdet_num!E93</f>
        <v>8205.8082163799991</v>
      </c>
      <c r="F93" s="67">
        <f>RES_hhdet_num!E93+RES_hhdet_in!F93-RES_hhdet_num!F93</f>
        <v>6578.9999999999927</v>
      </c>
      <c r="G93" s="67">
        <f>RES_hhdet_num!F93+RES_hhdet_in!G93-RES_hhdet_num!G93</f>
        <v>6579.0000000000291</v>
      </c>
      <c r="H93" s="67">
        <f>RES_hhdet_num!G93+RES_hhdet_in!H93-RES_hhdet_num!H93</f>
        <v>6579</v>
      </c>
      <c r="I93" s="67">
        <f>RES_hhdet_num!H93+RES_hhdet_in!I93-RES_hhdet_num!I93</f>
        <v>8543.1760069414449</v>
      </c>
      <c r="J93" s="67">
        <f>RES_hhdet_num!I93+RES_hhdet_in!J93-RES_hhdet_num!J93</f>
        <v>7795.9752838621207</v>
      </c>
      <c r="K93" s="67">
        <f>RES_hhdet_num!J93+RES_hhdet_in!K93-RES_hhdet_num!K93</f>
        <v>7006.6224745049694</v>
      </c>
      <c r="L93" s="67">
        <f>RES_hhdet_num!K93+RES_hhdet_in!L93-RES_hhdet_num!L93</f>
        <v>7804.0015829112963</v>
      </c>
      <c r="M93" s="67">
        <f>RES_hhdet_num!L93+RES_hhdet_in!M93-RES_hhdet_num!M93</f>
        <v>28814.83327298009</v>
      </c>
      <c r="N93" s="67">
        <f>RES_hhdet_num!M93+RES_hhdet_in!N93-RES_hhdet_num!N93</f>
        <v>7913.9118136998732</v>
      </c>
      <c r="O93" s="67">
        <f>RES_hhdet_num!N93+RES_hhdet_in!O93-RES_hhdet_num!O93</f>
        <v>12659.497195483302</v>
      </c>
      <c r="P93" s="67">
        <f>RES_hhdet_num!O93+RES_hhdet_in!P93-RES_hhdet_num!P93</f>
        <v>21283.115389892933</v>
      </c>
      <c r="Q93" s="67">
        <f>RES_hhdet_num!P93+RES_hhdet_in!Q93-RES_hhdet_num!Q93</f>
        <v>36793.370016113273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59348.166249828544</v>
      </c>
      <c r="D96" s="67">
        <f>RES_hhdet_num!C96+RES_hhdet_in!D96-RES_hhdet_num!D96</f>
        <v>6166.5</v>
      </c>
      <c r="E96" s="67">
        <f>RES_hhdet_num!D96+RES_hhdet_in!E96-RES_hhdet_num!E96</f>
        <v>6166.4999999999927</v>
      </c>
      <c r="F96" s="67">
        <f>RES_hhdet_num!E96+RES_hhdet_in!F96-RES_hhdet_num!F96</f>
        <v>10091.903439288733</v>
      </c>
      <c r="G96" s="67">
        <f>RES_hhdet_num!F96+RES_hhdet_in!G96-RES_hhdet_num!G96</f>
        <v>17194.115191252611</v>
      </c>
      <c r="H96" s="67">
        <f>RES_hhdet_num!G96+RES_hhdet_in!H96-RES_hhdet_num!H96</f>
        <v>5611.8480444826419</v>
      </c>
      <c r="I96" s="67">
        <f>RES_hhdet_num!H96+RES_hhdet_in!I96-RES_hhdet_num!I96</f>
        <v>68579.941817669343</v>
      </c>
      <c r="J96" s="67">
        <f>RES_hhdet_num!I96+RES_hhdet_in!J96-RES_hhdet_num!J96</f>
        <v>13542.899032101559</v>
      </c>
      <c r="K96" s="67">
        <f>RES_hhdet_num!J96+RES_hhdet_in!K96-RES_hhdet_num!K96</f>
        <v>0</v>
      </c>
      <c r="L96" s="67">
        <f>RES_hhdet_num!K96+RES_hhdet_in!L96-RES_hhdet_num!L96</f>
        <v>81969.36738346389</v>
      </c>
      <c r="M96" s="67">
        <f>RES_hhdet_num!L96+RES_hhdet_in!M96-RES_hhdet_num!M96</f>
        <v>0</v>
      </c>
      <c r="N96" s="67">
        <f>RES_hhdet_num!M96+RES_hhdet_in!N96-RES_hhdet_num!N96</f>
        <v>100228.87189906242</v>
      </c>
      <c r="O96" s="67">
        <f>RES_hhdet_num!N96+RES_hhdet_in!O96-RES_hhdet_num!O96</f>
        <v>91875.26837694901</v>
      </c>
      <c r="P96" s="67">
        <f>RES_hhdet_num!O96+RES_hhdet_in!P96-RES_hhdet_num!P96</f>
        <v>54919.149999514688</v>
      </c>
      <c r="Q96" s="67">
        <f>RES_hhdet_num!P96+RES_hhdet_in!Q96-RES_hhdet_num!Q96</f>
        <v>184290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1685.1976733212543</v>
      </c>
      <c r="D97" s="67">
        <f>RES_hhdet_num!C97+RES_hhdet_in!D97-RES_hhdet_num!D97</f>
        <v>203</v>
      </c>
      <c r="E97" s="67">
        <f>RES_hhdet_num!D97+RES_hhdet_in!E97-RES_hhdet_num!E97</f>
        <v>108.99999999999977</v>
      </c>
      <c r="F97" s="67">
        <f>RES_hhdet_num!E97+RES_hhdet_in!F97-RES_hhdet_num!F97</f>
        <v>845.00000000000023</v>
      </c>
      <c r="G97" s="67">
        <f>RES_hhdet_num!F97+RES_hhdet_in!G97-RES_hhdet_num!G97</f>
        <v>1478</v>
      </c>
      <c r="H97" s="67">
        <f>RES_hhdet_num!G97+RES_hhdet_in!H97-RES_hhdet_num!H97</f>
        <v>3769.5575421513495</v>
      </c>
      <c r="I97" s="67">
        <f>RES_hhdet_num!H97+RES_hhdet_in!I97-RES_hhdet_num!I97</f>
        <v>4915.6311210056101</v>
      </c>
      <c r="J97" s="67">
        <f>RES_hhdet_num!I97+RES_hhdet_in!J97-RES_hhdet_num!J97</f>
        <v>10973.000000000007</v>
      </c>
      <c r="K97" s="67">
        <f>RES_hhdet_num!J97+RES_hhdet_in!K97-RES_hhdet_num!K97</f>
        <v>16893.468653062606</v>
      </c>
      <c r="L97" s="67">
        <f>RES_hhdet_num!K97+RES_hhdet_in!L97-RES_hhdet_num!L97</f>
        <v>9776.3648605655762</v>
      </c>
      <c r="M97" s="67">
        <f>RES_hhdet_num!L97+RES_hhdet_in!M97-RES_hhdet_num!M97</f>
        <v>15803.622742626845</v>
      </c>
      <c r="N97" s="67">
        <f>RES_hhdet_num!M97+RES_hhdet_in!N97-RES_hhdet_num!N97</f>
        <v>14834.98171543199</v>
      </c>
      <c r="O97" s="67">
        <f>RES_hhdet_num!N97+RES_hhdet_in!O97-RES_hhdet_num!O97</f>
        <v>11287.086643789953</v>
      </c>
      <c r="P97" s="67">
        <f>RES_hhdet_num!O97+RES_hhdet_in!P97-RES_hhdet_num!P97</f>
        <v>13995.756590612466</v>
      </c>
      <c r="Q97" s="67">
        <f>RES_hhdet_num!P97+RES_hhdet_in!Q97-RES_hhdet_num!Q97</f>
        <v>18365.000000000029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5976.4735056053905</v>
      </c>
      <c r="M101" s="67">
        <f>RES_hhdet_num!L101+RES_hhdet_in!M101-RES_hhdet_num!M101</f>
        <v>15011.77917474616</v>
      </c>
      <c r="N101" s="67">
        <f>RES_hhdet_num!M101+RES_hhdet_in!N101-RES_hhdet_num!N101</f>
        <v>5883.2885388064897</v>
      </c>
      <c r="O101" s="67">
        <f>RES_hhdet_num!N101+RES_hhdet_in!O101-RES_hhdet_num!O101</f>
        <v>7757.7315233327099</v>
      </c>
      <c r="P101" s="67">
        <f>RES_hhdet_num!O101+RES_hhdet_in!P101-RES_hhdet_num!P101</f>
        <v>4607.4996697233</v>
      </c>
      <c r="Q101" s="67">
        <f>RES_hhdet_num!P101+RES_hhdet_in!Q101-RES_hhdet_num!Q101</f>
        <v>0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398233.27022877638</v>
      </c>
      <c r="D102" s="67">
        <f>RES_hhdet_num!C102+RES_hhdet_in!D102-RES_hhdet_num!D102</f>
        <v>138504.02022877638</v>
      </c>
      <c r="E102" s="67">
        <f>RES_hhdet_num!D102+RES_hhdet_in!E102-RES_hhdet_num!E102</f>
        <v>153961.07758984261</v>
      </c>
      <c r="F102" s="67">
        <f>RES_hhdet_num!E102+RES_hhdet_in!F102-RES_hhdet_num!F102</f>
        <v>140118.05530261586</v>
      </c>
      <c r="G102" s="67">
        <f>RES_hhdet_num!F102+RES_hhdet_in!G102-RES_hhdet_num!G102</f>
        <v>157997.1935422027</v>
      </c>
      <c r="H102" s="67">
        <f>RES_hhdet_num!G102+RES_hhdet_in!H102-RES_hhdet_num!H102</f>
        <v>276978.56866713543</v>
      </c>
      <c r="I102" s="67">
        <f>RES_hhdet_num!H102+RES_hhdet_in!I102-RES_hhdet_num!I102</f>
        <v>161078.31866713543</v>
      </c>
      <c r="J102" s="67">
        <f>RES_hhdet_num!I102+RES_hhdet_in!J102-RES_hhdet_num!J102</f>
        <v>197731.82400459063</v>
      </c>
      <c r="K102" s="67">
        <f>RES_hhdet_num!J102+RES_hhdet_in!K102-RES_hhdet_num!K102</f>
        <v>183268.30737706914</v>
      </c>
      <c r="L102" s="67">
        <f>RES_hhdet_num!K102+RES_hhdet_in!L102-RES_hhdet_num!L102</f>
        <v>217467.93722400919</v>
      </c>
      <c r="M102" s="67">
        <f>RES_hhdet_num!L102+RES_hhdet_in!M102-RES_hhdet_num!M102</f>
        <v>391610.3872284533</v>
      </c>
      <c r="N102" s="67">
        <f>RES_hhdet_num!M102+RES_hhdet_in!N102-RES_hhdet_num!N102</f>
        <v>399797.07642854936</v>
      </c>
      <c r="O102" s="67">
        <f>RES_hhdet_num!N102+RES_hhdet_in!O102-RES_hhdet_num!O102</f>
        <v>513907.2816360055</v>
      </c>
      <c r="P102" s="67">
        <f>RES_hhdet_num!O102+RES_hhdet_in!P102-RES_hhdet_num!P102</f>
        <v>535839.06023508112</v>
      </c>
      <c r="Q102" s="67">
        <f>RES_hhdet_num!P102+RES_hhdet_in!Q102-RES_hhdet_num!Q102</f>
        <v>510421.66776545648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256740.58272877662</v>
      </c>
      <c r="D103" s="83">
        <f>RES_hhdet_num!C103+RES_hhdet_in!D103-RES_hhdet_num!D103</f>
        <v>215793.75</v>
      </c>
      <c r="E103" s="83">
        <f>RES_hhdet_num!D103+RES_hhdet_in!E103-RES_hhdet_num!E103</f>
        <v>287725.37499999907</v>
      </c>
      <c r="F103" s="83">
        <f>RES_hhdet_num!E103+RES_hhdet_in!F103-RES_hhdet_num!F103</f>
        <v>272800.92426041327</v>
      </c>
      <c r="G103" s="83">
        <f>RES_hhdet_num!F103+RES_hhdet_in!G103-RES_hhdet_num!G103</f>
        <v>215793.75000000047</v>
      </c>
      <c r="H103" s="83">
        <f>RES_hhdet_num!G103+RES_hhdet_in!H103-RES_hhdet_num!H103</f>
        <v>215793.74999999953</v>
      </c>
      <c r="I103" s="83">
        <f>RES_hhdet_num!H103+RES_hhdet_in!I103-RES_hhdet_num!I103</f>
        <v>268642.55716254469</v>
      </c>
      <c r="J103" s="83">
        <f>RES_hhdet_num!I103+RES_hhdet_in!J103-RES_hhdet_num!J103</f>
        <v>215793.75000000093</v>
      </c>
      <c r="K103" s="83">
        <f>RES_hhdet_num!J103+RES_hhdet_in!K103-RES_hhdet_num!K103</f>
        <v>276509.38130966155</v>
      </c>
      <c r="L103" s="83">
        <f>RES_hhdet_num!K103+RES_hhdet_in!L103-RES_hhdet_num!L103</f>
        <v>313204.75513893319</v>
      </c>
      <c r="M103" s="83">
        <f>RES_hhdet_num!L103+RES_hhdet_in!M103-RES_hhdet_num!M103</f>
        <v>229636.77228722861</v>
      </c>
      <c r="N103" s="83">
        <f>RES_hhdet_num!M103+RES_hhdet_in!N103-RES_hhdet_num!N103</f>
        <v>317682.67426041327</v>
      </c>
      <c r="O103" s="83">
        <f>RES_hhdet_num!N103+RES_hhdet_in!O103-RES_hhdet_num!O103</f>
        <v>397997.03020031378</v>
      </c>
      <c r="P103" s="83">
        <f>RES_hhdet_num!O103+RES_hhdet_in!P103-RES_hhdet_num!P103</f>
        <v>480826.46967475349</v>
      </c>
      <c r="Q103" s="83">
        <f>RES_hhdet_num!P103+RES_hhdet_in!Q103-RES_hhdet_num!Q103</f>
        <v>412967.71933293296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1462.0000000000146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12</v>
      </c>
      <c r="I110" s="67">
        <f>RES_hhdet_num!H110+RES_hhdet_in!I110-RES_hhdet_num!I110</f>
        <v>16.999999999999886</v>
      </c>
      <c r="J110" s="67">
        <f>RES_hhdet_num!I110+RES_hhdet_in!J110-RES_hhdet_num!J110</f>
        <v>0</v>
      </c>
      <c r="K110" s="67">
        <f>RES_hhdet_num!J110+RES_hhdet_in!K110-RES_hhdet_num!K110</f>
        <v>66</v>
      </c>
      <c r="L110" s="67">
        <f>RES_hhdet_num!K110+RES_hhdet_in!L110-RES_hhdet_num!L110</f>
        <v>22</v>
      </c>
      <c r="M110" s="67">
        <f>RES_hhdet_num!L110+RES_hhdet_in!M110-RES_hhdet_num!M110</f>
        <v>0</v>
      </c>
      <c r="N110" s="67">
        <f>RES_hhdet_num!M110+RES_hhdet_in!N110-RES_hhdet_num!N110</f>
        <v>100.00000000000045</v>
      </c>
      <c r="O110" s="67">
        <f>RES_hhdet_num!N110+RES_hhdet_in!O110-RES_hhdet_num!O110</f>
        <v>285.99999999999955</v>
      </c>
      <c r="P110" s="67">
        <f>RES_hhdet_num!O110+RES_hhdet_in!P110-RES_hhdet_num!P110</f>
        <v>295.00000000000045</v>
      </c>
      <c r="Q110" s="67">
        <f>RES_hhdet_num!P110+RES_hhdet_in!Q110-RES_hhdet_num!Q110</f>
        <v>380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4790.9999999999927</v>
      </c>
      <c r="P116" s="67">
        <f>RES_hhdet_num!O116+RES_hhdet_in!P116-RES_hhdet_num!P116</f>
        <v>1745</v>
      </c>
      <c r="Q116" s="67">
        <f>RES_hhdet_num!P116+RES_hhdet_in!Q116-RES_hhdet_num!Q116</f>
        <v>4815.7117251440359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39.793043048186746</v>
      </c>
      <c r="I117" s="67">
        <f>RES_hhdet_num!H117+RES_hhdet_in!I117-RES_hhdet_num!I117</f>
        <v>113.28827485597924</v>
      </c>
      <c r="J117" s="67">
        <f>RES_hhdet_num!I117+RES_hhdet_in!J117-RES_hhdet_num!J117</f>
        <v>219.15694618210478</v>
      </c>
      <c r="K117" s="67">
        <f>RES_hhdet_num!J117+RES_hhdet_in!K117-RES_hhdet_num!K117</f>
        <v>262.92288239965274</v>
      </c>
      <c r="L117" s="67">
        <f>RES_hhdet_num!K117+RES_hhdet_in!L117-RES_hhdet_num!L117</f>
        <v>70.115469660071085</v>
      </c>
      <c r="M117" s="67">
        <f>RES_hhdet_num!L117+RES_hhdet_in!M117-RES_hhdet_num!M117</f>
        <v>261.36478909826019</v>
      </c>
      <c r="N117" s="67">
        <f>RES_hhdet_num!M117+RES_hhdet_in!N117-RES_hhdet_num!N117</f>
        <v>155.14965327829213</v>
      </c>
      <c r="O117" s="67">
        <f>RES_hhdet_num!N117+RES_hhdet_in!O117-RES_hhdet_num!O117</f>
        <v>253.67384057893014</v>
      </c>
      <c r="P117" s="67">
        <f>RES_hhdet_num!O117+RES_hhdet_in!P117-RES_hhdet_num!P117</f>
        <v>31.275623553123296</v>
      </c>
      <c r="Q117" s="67">
        <f>RES_hhdet_num!P117+RES_hhdet_in!Q117-RES_hhdet_num!Q117</f>
        <v>343.71153051740202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48.999999999999773</v>
      </c>
      <c r="I121" s="67">
        <f>RES_hhdet_num!H121+RES_hhdet_in!I121-RES_hhdet_num!I121</f>
        <v>0</v>
      </c>
      <c r="J121" s="67">
        <f>RES_hhdet_num!I121+RES_hhdet_in!J121-RES_hhdet_num!J121</f>
        <v>13.47984064849652</v>
      </c>
      <c r="K121" s="67">
        <f>RES_hhdet_num!J121+RES_hhdet_in!K121-RES_hhdet_num!K121</f>
        <v>0</v>
      </c>
      <c r="L121" s="67">
        <f>RES_hhdet_num!K121+RES_hhdet_in!L121-RES_hhdet_num!L121</f>
        <v>3.3871091319524567</v>
      </c>
      <c r="M121" s="67">
        <f>RES_hhdet_num!L121+RES_hhdet_in!M121-RES_hhdet_num!M121</f>
        <v>0</v>
      </c>
      <c r="N121" s="67">
        <f>RES_hhdet_num!M121+RES_hhdet_in!N121-RES_hhdet_num!N121</f>
        <v>0.43620081564495194</v>
      </c>
      <c r="O121" s="67">
        <f>RES_hhdet_num!N121+RES_hhdet_in!O121-RES_hhdet_num!O121</f>
        <v>1356.6968494039065</v>
      </c>
      <c r="P121" s="67">
        <f>RES_hhdet_num!O121+RES_hhdet_in!P121-RES_hhdet_num!P121</f>
        <v>214.82046480997451</v>
      </c>
      <c r="Q121" s="67">
        <f>RES_hhdet_num!P121+RES_hhdet_in!Q121-RES_hhdet_num!Q121</f>
        <v>1308.7820444363269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28.585680431395303</v>
      </c>
      <c r="J122" s="83">
        <f>RES_hhdet_num!I122+RES_hhdet_in!J122-RES_hhdet_num!J122</f>
        <v>0</v>
      </c>
      <c r="K122" s="83">
        <f>RES_hhdet_num!J122+RES_hhdet_in!K122-RES_hhdet_num!K122</f>
        <v>6.2923932936355413</v>
      </c>
      <c r="L122" s="83">
        <f>RES_hhdet_num!K122+RES_hhdet_in!L122-RES_hhdet_num!L122</f>
        <v>0</v>
      </c>
      <c r="M122" s="83">
        <f>RES_hhdet_num!L122+RES_hhdet_in!M122-RES_hhdet_num!M122</f>
        <v>0.71035635023872601</v>
      </c>
      <c r="N122" s="83">
        <f>RES_hhdet_num!M122+RES_hhdet_in!N122-RES_hhdet_num!N122</f>
        <v>0</v>
      </c>
      <c r="O122" s="83">
        <f>RES_hhdet_num!N122+RES_hhdet_in!O122-RES_hhdet_num!O122</f>
        <v>3535.4115699247232</v>
      </c>
      <c r="P122" s="83">
        <f>RES_hhdet_num!O122+RES_hhdet_in!P122-RES_hhdet_num!P122</f>
        <v>1915.0000000000073</v>
      </c>
      <c r="Q122" s="83">
        <f>RES_hhdet_num!P122+RES_hhdet_in!Q122-RES_hhdet_num!Q122</f>
        <v>3946.2179555636831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0</v>
      </c>
      <c r="D126" s="67">
        <f>RES_hhdet_num!C126+RES_hhdet_in!D126-RES_hhdet_num!D126</f>
        <v>0</v>
      </c>
      <c r="E126" s="67">
        <f>RES_hhdet_num!D126+RES_hhdet_in!E126-RES_hhdet_num!E126</f>
        <v>0</v>
      </c>
      <c r="F126" s="67">
        <f>RES_hhdet_num!E126+RES_hhdet_in!F126-RES_hhdet_num!F126</f>
        <v>0</v>
      </c>
      <c r="G126" s="67">
        <f>RES_hhdet_num!F126+RES_hhdet_in!G126-RES_hhdet_num!G126</f>
        <v>0</v>
      </c>
      <c r="H126" s="67">
        <f>RES_hhdet_num!G126+RES_hhdet_in!H126-RES_hhdet_num!H126</f>
        <v>0</v>
      </c>
      <c r="I126" s="67">
        <f>RES_hhdet_num!H126+RES_hhdet_in!I126-RES_hhdet_num!I126</f>
        <v>0</v>
      </c>
      <c r="J126" s="67">
        <f>RES_hhdet_num!I126+RES_hhdet_in!J126-RES_hhdet_num!J126</f>
        <v>0</v>
      </c>
      <c r="K126" s="67">
        <f>RES_hhdet_num!J126+RES_hhdet_in!K126-RES_hhdet_num!K126</f>
        <v>0</v>
      </c>
      <c r="L126" s="67">
        <f>RES_hhdet_num!K126+RES_hhdet_in!L126-RES_hhdet_num!L126</f>
        <v>0</v>
      </c>
      <c r="M126" s="67">
        <f>RES_hhdet_num!L126+RES_hhdet_in!M126-RES_hhdet_num!M126</f>
        <v>0</v>
      </c>
      <c r="N126" s="67">
        <f>RES_hhdet_num!M126+RES_hhdet_in!N126-RES_hhdet_num!N126</f>
        <v>0</v>
      </c>
      <c r="O126" s="67">
        <f>RES_hhdet_num!N126+RES_hhdet_in!O126-RES_hhdet_num!O126</f>
        <v>0</v>
      </c>
      <c r="P126" s="67">
        <f>RES_hhdet_num!O126+RES_hhdet_in!P126-RES_hhdet_num!P126</f>
        <v>0</v>
      </c>
      <c r="Q126" s="67">
        <f>RES_hhdet_num!P126+RES_hhdet_in!Q126-RES_hhdet_num!Q126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0</v>
      </c>
      <c r="D129" s="67">
        <f>RES_hhdet_num!C129+RES_hhdet_in!D129-RES_hhdet_num!D129</f>
        <v>0</v>
      </c>
      <c r="E129" s="67">
        <f>RES_hhdet_num!D129+RES_hhdet_in!E129-RES_hhdet_num!E129</f>
        <v>0</v>
      </c>
      <c r="F129" s="67">
        <f>RES_hhdet_num!E129+RES_hhdet_in!F129-RES_hhdet_num!F129</f>
        <v>0</v>
      </c>
      <c r="G129" s="67">
        <f>RES_hhdet_num!F129+RES_hhdet_in!G129-RES_hhdet_num!G129</f>
        <v>0</v>
      </c>
      <c r="H129" s="67">
        <f>RES_hhdet_num!G129+RES_hhdet_in!H129-RES_hhdet_num!H129</f>
        <v>0</v>
      </c>
      <c r="I129" s="67">
        <f>RES_hhdet_num!H129+RES_hhdet_in!I129-RES_hhdet_num!I129</f>
        <v>0</v>
      </c>
      <c r="J129" s="67">
        <f>RES_hhdet_num!I129+RES_hhdet_in!J129-RES_hhdet_num!J129</f>
        <v>0</v>
      </c>
      <c r="K129" s="67">
        <f>RES_hhdet_num!J129+RES_hhdet_in!K129-RES_hhdet_num!K129</f>
        <v>0</v>
      </c>
      <c r="L129" s="67">
        <f>RES_hhdet_num!K129+RES_hhdet_in!L129-RES_hhdet_num!L129</f>
        <v>0</v>
      </c>
      <c r="M129" s="67">
        <f>RES_hhdet_num!L129+RES_hhdet_in!M129-RES_hhdet_num!M129</f>
        <v>0</v>
      </c>
      <c r="N129" s="67">
        <f>RES_hhdet_num!M129+RES_hhdet_in!N129-RES_hhdet_num!N129</f>
        <v>0</v>
      </c>
      <c r="O129" s="67">
        <f>RES_hhdet_num!N129+RES_hhdet_in!O129-RES_hhdet_num!O129</f>
        <v>0</v>
      </c>
      <c r="P129" s="67">
        <f>RES_hhdet_num!O129+RES_hhdet_in!P129-RES_hhdet_num!P129</f>
        <v>0</v>
      </c>
      <c r="Q129" s="67">
        <f>RES_hhdet_num!P129+RES_hhdet_in!Q129-RES_hhdet_num!Q129</f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0</v>
      </c>
      <c r="D131" s="67">
        <f>RES_hhdet_num!C131+RES_hhdet_in!D131-RES_hhdet_num!D131</f>
        <v>0</v>
      </c>
      <c r="E131" s="67">
        <f>RES_hhdet_num!D131+RES_hhdet_in!E131-RES_hhdet_num!E131</f>
        <v>0</v>
      </c>
      <c r="F131" s="67">
        <f>RES_hhdet_num!E131+RES_hhdet_in!F131-RES_hhdet_num!F131</f>
        <v>0</v>
      </c>
      <c r="G131" s="67">
        <f>RES_hhdet_num!F131+RES_hhdet_in!G131-RES_hhdet_num!G131</f>
        <v>0</v>
      </c>
      <c r="H131" s="67">
        <f>RES_hhdet_num!G131+RES_hhdet_in!H131-RES_hhdet_num!H131</f>
        <v>0</v>
      </c>
      <c r="I131" s="67">
        <f>RES_hhdet_num!H131+RES_hhdet_in!I131-RES_hhdet_num!I131</f>
        <v>0</v>
      </c>
      <c r="J131" s="67">
        <f>RES_hhdet_num!I131+RES_hhdet_in!J131-RES_hhdet_num!J131</f>
        <v>0</v>
      </c>
      <c r="K131" s="67">
        <f>RES_hhdet_num!J131+RES_hhdet_in!K131-RES_hhdet_num!K131</f>
        <v>0</v>
      </c>
      <c r="L131" s="67">
        <f>RES_hhdet_num!K131+RES_hhdet_in!L131-RES_hhdet_num!L131</f>
        <v>0</v>
      </c>
      <c r="M131" s="67">
        <f>RES_hhdet_num!L131+RES_hhdet_in!M131-RES_hhdet_num!M131</f>
        <v>0</v>
      </c>
      <c r="N131" s="67">
        <f>RES_hhdet_num!M131+RES_hhdet_in!N131-RES_hhdet_num!N131</f>
        <v>0</v>
      </c>
      <c r="O131" s="67">
        <f>RES_hhdet_num!N131+RES_hhdet_in!O131-RES_hhdet_num!O131</f>
        <v>0</v>
      </c>
      <c r="P131" s="67">
        <f>RES_hhdet_num!O131+RES_hhdet_in!P131-RES_hhdet_num!P131</f>
        <v>0</v>
      </c>
      <c r="Q131" s="67">
        <f>RES_hhdet_num!P131+RES_hhdet_in!Q131-RES_hhdet_num!Q131</f>
        <v>0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0</v>
      </c>
      <c r="D132" s="67">
        <f>RES_hhdet_num!C132+RES_hhdet_in!D132-RES_hhdet_num!D132</f>
        <v>0</v>
      </c>
      <c r="E132" s="67">
        <f>RES_hhdet_num!D132+RES_hhdet_in!E132-RES_hhdet_num!E132</f>
        <v>0</v>
      </c>
      <c r="F132" s="67">
        <f>RES_hhdet_num!E132+RES_hhdet_in!F132-RES_hhdet_num!F132</f>
        <v>0</v>
      </c>
      <c r="G132" s="67">
        <f>RES_hhdet_num!F132+RES_hhdet_in!G132-RES_hhdet_num!G132</f>
        <v>0</v>
      </c>
      <c r="H132" s="67">
        <f>RES_hhdet_num!G132+RES_hhdet_in!H132-RES_hhdet_num!H132</f>
        <v>0</v>
      </c>
      <c r="I132" s="67">
        <f>RES_hhdet_num!H132+RES_hhdet_in!I132-RES_hhdet_num!I132</f>
        <v>0</v>
      </c>
      <c r="J132" s="67">
        <f>RES_hhdet_num!I132+RES_hhdet_in!J132-RES_hhdet_num!J132</f>
        <v>0</v>
      </c>
      <c r="K132" s="67">
        <f>RES_hhdet_num!J132+RES_hhdet_in!K132-RES_hhdet_num!K132</f>
        <v>0</v>
      </c>
      <c r="L132" s="67">
        <f>RES_hhdet_num!K132+RES_hhdet_in!L132-RES_hhdet_num!L132</f>
        <v>0</v>
      </c>
      <c r="M132" s="67">
        <f>RES_hhdet_num!L132+RES_hhdet_in!M132-RES_hhdet_num!M132</f>
        <v>0</v>
      </c>
      <c r="N132" s="67">
        <f>RES_hhdet_num!M132+RES_hhdet_in!N132-RES_hhdet_num!N132</f>
        <v>0</v>
      </c>
      <c r="O132" s="67">
        <f>RES_hhdet_num!N132+RES_hhdet_in!O132-RES_hhdet_num!O132</f>
        <v>0</v>
      </c>
      <c r="P132" s="67">
        <f>RES_hhdet_num!O132+RES_hhdet_in!P132-RES_hhdet_num!P132</f>
        <v>0</v>
      </c>
      <c r="Q132" s="67">
        <f>RES_hhdet_num!P132+RES_hhdet_in!Q132-RES_hhdet_num!Q132</f>
        <v>0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0</v>
      </c>
      <c r="D135" s="67">
        <f>RES_hhdet_num!C135+RES_hhdet_in!D135-RES_hhdet_num!D135</f>
        <v>0</v>
      </c>
      <c r="E135" s="67">
        <f>RES_hhdet_num!D135+RES_hhdet_in!E135-RES_hhdet_num!E135</f>
        <v>0</v>
      </c>
      <c r="F135" s="67">
        <f>RES_hhdet_num!E135+RES_hhdet_in!F135-RES_hhdet_num!F135</f>
        <v>0</v>
      </c>
      <c r="G135" s="67">
        <f>RES_hhdet_num!F135+RES_hhdet_in!G135-RES_hhdet_num!G135</f>
        <v>0</v>
      </c>
      <c r="H135" s="67">
        <f>RES_hhdet_num!G135+RES_hhdet_in!H135-RES_hhdet_num!H135</f>
        <v>0</v>
      </c>
      <c r="I135" s="67">
        <f>RES_hhdet_num!H135+RES_hhdet_in!I135-RES_hhdet_num!I135</f>
        <v>0</v>
      </c>
      <c r="J135" s="67">
        <f>RES_hhdet_num!I135+RES_hhdet_in!J135-RES_hhdet_num!J135</f>
        <v>0</v>
      </c>
      <c r="K135" s="67">
        <f>RES_hhdet_num!J135+RES_hhdet_in!K135-RES_hhdet_num!K135</f>
        <v>0</v>
      </c>
      <c r="L135" s="67">
        <f>RES_hhdet_num!K135+RES_hhdet_in!L135-RES_hhdet_num!L135</f>
        <v>0</v>
      </c>
      <c r="M135" s="67">
        <f>RES_hhdet_num!L135+RES_hhdet_in!M135-RES_hhdet_num!M135</f>
        <v>0</v>
      </c>
      <c r="N135" s="67">
        <f>RES_hhdet_num!M135+RES_hhdet_in!N135-RES_hhdet_num!N135</f>
        <v>0</v>
      </c>
      <c r="O135" s="67">
        <f>RES_hhdet_num!N135+RES_hhdet_in!O135-RES_hhdet_num!O135</f>
        <v>0</v>
      </c>
      <c r="P135" s="67">
        <f>RES_hhdet_num!O135+RES_hhdet_in!P135-RES_hhdet_num!P135</f>
        <v>0</v>
      </c>
      <c r="Q135" s="67">
        <f>RES_hhdet_num!P135+RES_hhdet_in!Q135-RES_hhdet_num!Q135</f>
        <v>0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0</v>
      </c>
      <c r="D136" s="67">
        <f>RES_hhdet_num!C136+RES_hhdet_in!D136-RES_hhdet_num!D136</f>
        <v>0</v>
      </c>
      <c r="E136" s="67">
        <f>RES_hhdet_num!D136+RES_hhdet_in!E136-RES_hhdet_num!E136</f>
        <v>0</v>
      </c>
      <c r="F136" s="67">
        <f>RES_hhdet_num!E136+RES_hhdet_in!F136-RES_hhdet_num!F136</f>
        <v>0</v>
      </c>
      <c r="G136" s="67">
        <f>RES_hhdet_num!F136+RES_hhdet_in!G136-RES_hhdet_num!G136</f>
        <v>0</v>
      </c>
      <c r="H136" s="67">
        <f>RES_hhdet_num!G136+RES_hhdet_in!H136-RES_hhdet_num!H136</f>
        <v>0</v>
      </c>
      <c r="I136" s="67">
        <f>RES_hhdet_num!H136+RES_hhdet_in!I136-RES_hhdet_num!I136</f>
        <v>0</v>
      </c>
      <c r="J136" s="67">
        <f>RES_hhdet_num!I136+RES_hhdet_in!J136-RES_hhdet_num!J136</f>
        <v>0</v>
      </c>
      <c r="K136" s="67">
        <f>RES_hhdet_num!J136+RES_hhdet_in!K136-RES_hhdet_num!K136</f>
        <v>0</v>
      </c>
      <c r="L136" s="67">
        <f>RES_hhdet_num!K136+RES_hhdet_in!L136-RES_hhdet_num!L136</f>
        <v>0</v>
      </c>
      <c r="M136" s="67">
        <f>RES_hhdet_num!L136+RES_hhdet_in!M136-RES_hhdet_num!M136</f>
        <v>0</v>
      </c>
      <c r="N136" s="67">
        <f>RES_hhdet_num!M136+RES_hhdet_in!N136-RES_hhdet_num!N136</f>
        <v>0</v>
      </c>
      <c r="O136" s="67">
        <f>RES_hhdet_num!N136+RES_hhdet_in!O136-RES_hhdet_num!O136</f>
        <v>0</v>
      </c>
      <c r="P136" s="67">
        <f>RES_hhdet_num!O136+RES_hhdet_in!P136-RES_hhdet_num!P136</f>
        <v>0</v>
      </c>
      <c r="Q136" s="67">
        <f>RES_hhdet_num!P136+RES_hhdet_in!Q136-RES_hhdet_num!Q136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0</v>
      </c>
      <c r="D140" s="67">
        <f>RES_hhdet_num!C140+RES_hhdet_in!D140-RES_hhdet_num!D140</f>
        <v>0</v>
      </c>
      <c r="E140" s="67">
        <f>RES_hhdet_num!D140+RES_hhdet_in!E140-RES_hhdet_num!E140</f>
        <v>0</v>
      </c>
      <c r="F140" s="67">
        <f>RES_hhdet_num!E140+RES_hhdet_in!F140-RES_hhdet_num!F140</f>
        <v>0</v>
      </c>
      <c r="G140" s="67">
        <f>RES_hhdet_num!F140+RES_hhdet_in!G140-RES_hhdet_num!G140</f>
        <v>0</v>
      </c>
      <c r="H140" s="67">
        <f>RES_hhdet_num!G140+RES_hhdet_in!H140-RES_hhdet_num!H140</f>
        <v>0</v>
      </c>
      <c r="I140" s="67">
        <f>RES_hhdet_num!H140+RES_hhdet_in!I140-RES_hhdet_num!I140</f>
        <v>0</v>
      </c>
      <c r="J140" s="67">
        <f>RES_hhdet_num!I140+RES_hhdet_in!J140-RES_hhdet_num!J140</f>
        <v>0</v>
      </c>
      <c r="K140" s="67">
        <f>RES_hhdet_num!J140+RES_hhdet_in!K140-RES_hhdet_num!K140</f>
        <v>0</v>
      </c>
      <c r="L140" s="67">
        <f>RES_hhdet_num!K140+RES_hhdet_in!L140-RES_hhdet_num!L140</f>
        <v>0</v>
      </c>
      <c r="M140" s="67">
        <f>RES_hhdet_num!L140+RES_hhdet_in!M140-RES_hhdet_num!M140</f>
        <v>0</v>
      </c>
      <c r="N140" s="67">
        <f>RES_hhdet_num!M140+RES_hhdet_in!N140-RES_hhdet_num!N140</f>
        <v>0</v>
      </c>
      <c r="O140" s="67">
        <f>RES_hhdet_num!N140+RES_hhdet_in!O140-RES_hhdet_num!O140</f>
        <v>0</v>
      </c>
      <c r="P140" s="67">
        <f>RES_hhdet_num!O140+RES_hhdet_in!P140-RES_hhdet_num!P140</f>
        <v>0</v>
      </c>
      <c r="Q140" s="67">
        <f>RES_hhdet_num!P140+RES_hhdet_in!Q140-RES_hhdet_num!Q140</f>
        <v>0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0</v>
      </c>
      <c r="D141" s="83">
        <f>RES_hhdet_num!C141+RES_hhdet_in!D141-RES_hhdet_num!D141</f>
        <v>0</v>
      </c>
      <c r="E141" s="83">
        <f>RES_hhdet_num!D141+RES_hhdet_in!E141-RES_hhdet_num!E141</f>
        <v>0</v>
      </c>
      <c r="F141" s="83">
        <f>RES_hhdet_num!E141+RES_hhdet_in!F141-RES_hhdet_num!F141</f>
        <v>0</v>
      </c>
      <c r="G141" s="83">
        <f>RES_hhdet_num!F141+RES_hhdet_in!G141-RES_hhdet_num!G141</f>
        <v>0</v>
      </c>
      <c r="H141" s="83">
        <f>RES_hhdet_num!G141+RES_hhdet_in!H141-RES_hhdet_num!H141</f>
        <v>0</v>
      </c>
      <c r="I141" s="83">
        <f>RES_hhdet_num!H141+RES_hhdet_in!I141-RES_hhdet_num!I141</f>
        <v>0</v>
      </c>
      <c r="J141" s="83">
        <f>RES_hhdet_num!I141+RES_hhdet_in!J141-RES_hhdet_num!J141</f>
        <v>0</v>
      </c>
      <c r="K141" s="83">
        <f>RES_hhdet_num!J141+RES_hhdet_in!K141-RES_hhdet_num!K141</f>
        <v>0</v>
      </c>
      <c r="L141" s="83">
        <f>RES_hhdet_num!K141+RES_hhdet_in!L141-RES_hhdet_num!L141</f>
        <v>0</v>
      </c>
      <c r="M141" s="83">
        <f>RES_hhdet_num!L141+RES_hhdet_in!M141-RES_hhdet_num!M141</f>
        <v>0</v>
      </c>
      <c r="N141" s="83">
        <f>RES_hhdet_num!M141+RES_hhdet_in!N141-RES_hhdet_num!N141</f>
        <v>0</v>
      </c>
      <c r="O141" s="83">
        <f>RES_hhdet_num!N141+RES_hhdet_in!O141-RES_hhdet_num!O141</f>
        <v>0</v>
      </c>
      <c r="P141" s="83">
        <f>RES_hhdet_num!O141+RES_hhdet_in!P141-RES_hhdet_num!P141</f>
        <v>0</v>
      </c>
      <c r="Q141" s="83">
        <f>RES_hhdet_num!P141+RES_hhdet_in!Q141-RES_hhdet_num!Q141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10214.1875</v>
      </c>
      <c r="D145" s="67">
        <f>RES_hhdet_num!C145+RES_hhdet_in!D145-RES_hhdet_num!D145</f>
        <v>10214.1875</v>
      </c>
      <c r="E145" s="67">
        <f>RES_hhdet_num!D145+RES_hhdet_in!E145-RES_hhdet_num!E145</f>
        <v>10214.187499999884</v>
      </c>
      <c r="F145" s="67">
        <f>RES_hhdet_num!E145+RES_hhdet_in!F145-RES_hhdet_num!F145</f>
        <v>10214.1875</v>
      </c>
      <c r="G145" s="67">
        <f>RES_hhdet_num!F145+RES_hhdet_in!G145-RES_hhdet_num!G145</f>
        <v>10214.187500000116</v>
      </c>
      <c r="H145" s="67">
        <f>RES_hhdet_num!G145+RES_hhdet_in!H145-RES_hhdet_num!H145</f>
        <v>10214.1875</v>
      </c>
      <c r="I145" s="67">
        <f>RES_hhdet_num!H145+RES_hhdet_in!I145-RES_hhdet_num!I145</f>
        <v>10214.187499999767</v>
      </c>
      <c r="J145" s="67">
        <f>RES_hhdet_num!I145+RES_hhdet_in!J145-RES_hhdet_num!J145</f>
        <v>10214.187500000466</v>
      </c>
      <c r="K145" s="67">
        <f>RES_hhdet_num!J145+RES_hhdet_in!K145-RES_hhdet_num!K145</f>
        <v>10214.1875</v>
      </c>
      <c r="L145" s="67">
        <f>RES_hhdet_num!K145+RES_hhdet_in!L145-RES_hhdet_num!L145</f>
        <v>10214.1875</v>
      </c>
      <c r="M145" s="67">
        <f>RES_hhdet_num!L145+RES_hhdet_in!M145-RES_hhdet_num!M145</f>
        <v>10214.1875</v>
      </c>
      <c r="N145" s="67">
        <f>RES_hhdet_num!M145+RES_hhdet_in!N145-RES_hhdet_num!N145</f>
        <v>10214.187500000233</v>
      </c>
      <c r="O145" s="67">
        <f>RES_hhdet_num!N145+RES_hhdet_in!O145-RES_hhdet_num!O145</f>
        <v>10214.187499999534</v>
      </c>
      <c r="P145" s="67">
        <f>RES_hhdet_num!O145+RES_hhdet_in!P145-RES_hhdet_num!P145</f>
        <v>10214.187500000233</v>
      </c>
      <c r="Q145" s="67">
        <f>RES_hhdet_num!P145+RES_hhdet_in!Q145-RES_hhdet_num!Q145</f>
        <v>10214.187500000698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17427.000000000029</v>
      </c>
      <c r="D147" s="67">
        <f>RES_hhdet_num!C147+RES_hhdet_in!D147-RES_hhdet_num!D147</f>
        <v>11562.599999999977</v>
      </c>
      <c r="E147" s="67">
        <f>RES_hhdet_num!D147+RES_hhdet_in!E147-RES_hhdet_num!E147</f>
        <v>13623.599999999977</v>
      </c>
      <c r="F147" s="67">
        <f>RES_hhdet_num!E147+RES_hhdet_in!F147-RES_hhdet_num!F147</f>
        <v>15190.399999999965</v>
      </c>
      <c r="G147" s="67">
        <f>RES_hhdet_num!F147+RES_hhdet_in!G147-RES_hhdet_num!G147</f>
        <v>19126.800000000047</v>
      </c>
      <c r="H147" s="67">
        <f>RES_hhdet_num!G147+RES_hhdet_in!H147-RES_hhdet_num!H147</f>
        <v>19369</v>
      </c>
      <c r="I147" s="67">
        <f>RES_hhdet_num!H147+RES_hhdet_in!I147-RES_hhdet_num!I147</f>
        <v>17846.399999999965</v>
      </c>
      <c r="J147" s="67">
        <f>RES_hhdet_num!I147+RES_hhdet_in!J147-RES_hhdet_num!J147</f>
        <v>12823.800000000105</v>
      </c>
      <c r="K147" s="67">
        <f>RES_hhdet_num!J147+RES_hhdet_in!K147-RES_hhdet_num!K147</f>
        <v>11919.599999999977</v>
      </c>
      <c r="L147" s="67">
        <f>RES_hhdet_num!K147+RES_hhdet_in!L147-RES_hhdet_num!L147</f>
        <v>21343</v>
      </c>
      <c r="M147" s="67">
        <f>RES_hhdet_num!L147+RES_hhdet_in!M147-RES_hhdet_num!M147</f>
        <v>25684.599999999977</v>
      </c>
      <c r="N147" s="67">
        <f>RES_hhdet_num!M147+RES_hhdet_in!N147-RES_hhdet_num!N147</f>
        <v>10484.400000000023</v>
      </c>
      <c r="O147" s="67">
        <f>RES_hhdet_num!N147+RES_hhdet_in!O147-RES_hhdet_num!O147</f>
        <v>15957.59999999986</v>
      </c>
      <c r="P147" s="67">
        <f>RES_hhdet_num!O147+RES_hhdet_in!P147-RES_hhdet_num!P147</f>
        <v>17442.000000000116</v>
      </c>
      <c r="Q147" s="67">
        <f>RES_hhdet_num!P147+RES_hhdet_in!Q147-RES_hhdet_num!Q147</f>
        <v>16894.40000000014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49076.414054477529</v>
      </c>
      <c r="D149" s="67">
        <f>RES_hhdet_num!C149+RES_hhdet_in!D149-RES_hhdet_num!D149</f>
        <v>20206.294160478225</v>
      </c>
      <c r="E149" s="67">
        <f>RES_hhdet_num!D149+RES_hhdet_in!E149-RES_hhdet_num!E149</f>
        <v>7251.7499999999418</v>
      </c>
      <c r="F149" s="67">
        <f>RES_hhdet_num!E149+RES_hhdet_in!F149-RES_hhdet_num!F149</f>
        <v>32095.018688743818</v>
      </c>
      <c r="G149" s="67">
        <f>RES_hhdet_num!F149+RES_hhdet_in!G149-RES_hhdet_num!G149</f>
        <v>34725.881051176693</v>
      </c>
      <c r="H149" s="67">
        <f>RES_hhdet_num!G149+RES_hhdet_in!H149-RES_hhdet_num!H149</f>
        <v>24910.281067301985</v>
      </c>
      <c r="I149" s="67">
        <f>RES_hhdet_num!H149+RES_hhdet_in!I149-RES_hhdet_num!I149</f>
        <v>23176.83009302587</v>
      </c>
      <c r="J149" s="67">
        <f>RES_hhdet_num!I149+RES_hhdet_in!J149-RES_hhdet_num!J149</f>
        <v>19809.590963156457</v>
      </c>
      <c r="K149" s="67">
        <f>RES_hhdet_num!J149+RES_hhdet_in!K149-RES_hhdet_num!K149</f>
        <v>28655.999999999971</v>
      </c>
      <c r="L149" s="67">
        <f>RES_hhdet_num!K149+RES_hhdet_in!L149-RES_hhdet_num!L149</f>
        <v>3906.2187561722239</v>
      </c>
      <c r="M149" s="67">
        <f>RES_hhdet_num!L149+RES_hhdet_in!M149-RES_hhdet_num!M149</f>
        <v>107828.81448541733</v>
      </c>
      <c r="N149" s="67">
        <f>RES_hhdet_num!M149+RES_hhdet_in!N149-RES_hhdet_num!N149</f>
        <v>20096.074087200366</v>
      </c>
      <c r="O149" s="67">
        <f>RES_hhdet_num!N149+RES_hhdet_in!O149-RES_hhdet_num!O149</f>
        <v>18785.076025622082</v>
      </c>
      <c r="P149" s="67">
        <f>RES_hhdet_num!O149+RES_hhdet_in!P149-RES_hhdet_num!P149</f>
        <v>16940.000000000029</v>
      </c>
      <c r="Q149" s="67">
        <f>RES_hhdet_num!P149+RES_hhdet_in!Q149-RES_hhdet_num!Q149</f>
        <v>5228.8363957236434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1123.5819108824553</v>
      </c>
      <c r="D150" s="67">
        <f>RES_hhdet_num!C150+RES_hhdet_in!D150-RES_hhdet_num!D150</f>
        <v>484.10558341939031</v>
      </c>
      <c r="E150" s="67">
        <f>RES_hhdet_num!D150+RES_hhdet_in!E150-RES_hhdet_num!E150</f>
        <v>2645.7248296939733</v>
      </c>
      <c r="F150" s="67">
        <f>RES_hhdet_num!E150+RES_hhdet_in!F150-RES_hhdet_num!F150</f>
        <v>208.8712782042403</v>
      </c>
      <c r="G150" s="67">
        <f>RES_hhdet_num!F150+RES_hhdet_in!G150-RES_hhdet_num!G150</f>
        <v>871.75138808014162</v>
      </c>
      <c r="H150" s="67">
        <f>RES_hhdet_num!G150+RES_hhdet_in!H150-RES_hhdet_num!H150</f>
        <v>214.14705476558993</v>
      </c>
      <c r="I150" s="67">
        <f>RES_hhdet_num!H150+RES_hhdet_in!I150-RES_hhdet_num!I150</f>
        <v>207.74999999999454</v>
      </c>
      <c r="J150" s="67">
        <f>RES_hhdet_num!I150+RES_hhdet_in!J150-RES_hhdet_num!J150</f>
        <v>207.75000000001091</v>
      </c>
      <c r="K150" s="67">
        <f>RES_hhdet_num!J150+RES_hhdet_in!K150-RES_hhdet_num!K150</f>
        <v>690.89058140211273</v>
      </c>
      <c r="L150" s="67">
        <f>RES_hhdet_num!K150+RES_hhdet_in!L150-RES_hhdet_num!L150</f>
        <v>666.78649190350552</v>
      </c>
      <c r="M150" s="67">
        <f>RES_hhdet_num!L150+RES_hhdet_in!M150-RES_hhdet_num!M150</f>
        <v>11747.871819251362</v>
      </c>
      <c r="N150" s="67">
        <f>RES_hhdet_num!M150+RES_hhdet_in!N150-RES_hhdet_num!N150</f>
        <v>2069.6126903462573</v>
      </c>
      <c r="O150" s="67">
        <f>RES_hhdet_num!N150+RES_hhdet_in!O150-RES_hhdet_num!O150</f>
        <v>1834.801037811023</v>
      </c>
      <c r="P150" s="67">
        <f>RES_hhdet_num!O150+RES_hhdet_in!P150-RES_hhdet_num!P150</f>
        <v>1577.0000000000036</v>
      </c>
      <c r="Q150" s="67">
        <f>RES_hhdet_num!P150+RES_hhdet_in!Q150-RES_hhdet_num!Q150</f>
        <v>307.55335849243056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390</v>
      </c>
      <c r="D153" s="67">
        <f>RES_hhdet_num!C153+RES_hhdet_in!D153-RES_hhdet_num!D153</f>
        <v>390.0000000000291</v>
      </c>
      <c r="E153" s="67">
        <f>RES_hhdet_num!D153+RES_hhdet_in!E153-RES_hhdet_num!E153</f>
        <v>73403.350949680374</v>
      </c>
      <c r="F153" s="67">
        <f>RES_hhdet_num!E153+RES_hhdet_in!F153-RES_hhdet_num!F153</f>
        <v>0</v>
      </c>
      <c r="G153" s="67">
        <f>RES_hhdet_num!F153+RES_hhdet_in!G153-RES_hhdet_num!G153</f>
        <v>390.00000000005821</v>
      </c>
      <c r="H153" s="67">
        <f>RES_hhdet_num!G153+RES_hhdet_in!H153-RES_hhdet_num!H153</f>
        <v>390</v>
      </c>
      <c r="I153" s="67">
        <f>RES_hhdet_num!H153+RES_hhdet_in!I153-RES_hhdet_num!I153</f>
        <v>389.99999999988358</v>
      </c>
      <c r="J153" s="67">
        <f>RES_hhdet_num!I153+RES_hhdet_in!J153-RES_hhdet_num!J153</f>
        <v>390.00000000023283</v>
      </c>
      <c r="K153" s="67">
        <f>RES_hhdet_num!J153+RES_hhdet_in!K153-RES_hhdet_num!K153</f>
        <v>55557.158212815062</v>
      </c>
      <c r="L153" s="67">
        <f>RES_hhdet_num!K153+RES_hhdet_in!L153-RES_hhdet_num!L153</f>
        <v>44810.1887641988</v>
      </c>
      <c r="M153" s="67">
        <f>RES_hhdet_num!L153+RES_hhdet_in!M153-RES_hhdet_num!M153</f>
        <v>45449.839513649349</v>
      </c>
      <c r="N153" s="67">
        <f>RES_hhdet_num!M153+RES_hhdet_in!N153-RES_hhdet_num!N153</f>
        <v>62650.764988731476</v>
      </c>
      <c r="O153" s="67">
        <f>RES_hhdet_num!N153+RES_hhdet_in!O153-RES_hhdet_num!O153</f>
        <v>98221.742560742889</v>
      </c>
      <c r="P153" s="67">
        <f>RES_hhdet_num!O153+RES_hhdet_in!P153-RES_hhdet_num!P153</f>
        <v>110962.94687793264</v>
      </c>
      <c r="Q153" s="67">
        <f>RES_hhdet_num!P153+RES_hhdet_in!Q153-RES_hhdet_num!Q153</f>
        <v>104960.2050405133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119</v>
      </c>
      <c r="D154" s="67">
        <f>RES_hhdet_num!C154+RES_hhdet_in!D154-RES_hhdet_num!D154</f>
        <v>767.00148166254803</v>
      </c>
      <c r="E154" s="67">
        <f>RES_hhdet_num!D154+RES_hhdet_in!E154-RES_hhdet_num!E154</f>
        <v>2314.3584765482265</v>
      </c>
      <c r="F154" s="67">
        <f>RES_hhdet_num!E154+RES_hhdet_in!F154-RES_hhdet_num!F154</f>
        <v>1686.8194192386854</v>
      </c>
      <c r="G154" s="67">
        <f>RES_hhdet_num!F154+RES_hhdet_in!G154-RES_hhdet_num!G154</f>
        <v>2396.7845593183756</v>
      </c>
      <c r="H154" s="67">
        <f>RES_hhdet_num!G154+RES_hhdet_in!H154-RES_hhdet_num!H154</f>
        <v>2851.2804397393847</v>
      </c>
      <c r="I154" s="67">
        <f>RES_hhdet_num!H154+RES_hhdet_in!I154-RES_hhdet_num!I154</f>
        <v>3290.2109680512149</v>
      </c>
      <c r="J154" s="67">
        <f>RES_hhdet_num!I154+RES_hhdet_in!J154-RES_hhdet_num!J154</f>
        <v>1919.3262134369725</v>
      </c>
      <c r="K154" s="67">
        <f>RES_hhdet_num!J154+RES_hhdet_in!K154-RES_hhdet_num!K154</f>
        <v>1412.1872722501721</v>
      </c>
      <c r="L154" s="67">
        <f>RES_hhdet_num!K154+RES_hhdet_in!L154-RES_hhdet_num!L154</f>
        <v>6423.8438188648579</v>
      </c>
      <c r="M154" s="67">
        <f>RES_hhdet_num!L154+RES_hhdet_in!M154-RES_hhdet_num!M154</f>
        <v>6147.9225251503813</v>
      </c>
      <c r="N154" s="67">
        <f>RES_hhdet_num!M154+RES_hhdet_in!N154-RES_hhdet_num!N154</f>
        <v>1396.3218622779532</v>
      </c>
      <c r="O154" s="67">
        <f>RES_hhdet_num!N154+RES_hhdet_in!O154-RES_hhdet_num!O154</f>
        <v>3180.6167445718602</v>
      </c>
      <c r="P154" s="67">
        <f>RES_hhdet_num!O154+RES_hhdet_in!P154-RES_hhdet_num!P154</f>
        <v>3890.3150208609877</v>
      </c>
      <c r="Q154" s="67">
        <f>RES_hhdet_num!P154+RES_hhdet_in!Q154-RES_hhdet_num!Q154</f>
        <v>10057.466542586975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7478.2459057823144</v>
      </c>
      <c r="D158" s="67">
        <f>RES_hhdet_num!C158+RES_hhdet_in!D158-RES_hhdet_num!D158</f>
        <v>5828.25</v>
      </c>
      <c r="E158" s="67">
        <f>RES_hhdet_num!D158+RES_hhdet_in!E158-RES_hhdet_num!E158</f>
        <v>5828.2499999999709</v>
      </c>
      <c r="F158" s="67">
        <f>RES_hhdet_num!E158+RES_hhdet_in!F158-RES_hhdet_num!F158</f>
        <v>5828.25</v>
      </c>
      <c r="G158" s="67">
        <f>RES_hhdet_num!F158+RES_hhdet_in!G158-RES_hhdet_num!G158</f>
        <v>9309.6479515701649</v>
      </c>
      <c r="H158" s="67">
        <f>RES_hhdet_num!G158+RES_hhdet_in!H158-RES_hhdet_num!H158</f>
        <v>37426.756843796349</v>
      </c>
      <c r="I158" s="67">
        <f>RES_hhdet_num!H158+RES_hhdet_in!I158-RES_hhdet_num!I158</f>
        <v>5828.2499999999418</v>
      </c>
      <c r="J158" s="67">
        <f>RES_hhdet_num!I158+RES_hhdet_in!J158-RES_hhdet_num!J158</f>
        <v>5828.2500000000582</v>
      </c>
      <c r="K158" s="67">
        <f>RES_hhdet_num!J158+RES_hhdet_in!K158-RES_hhdet_num!K158</f>
        <v>28353.495905782329</v>
      </c>
      <c r="L158" s="67">
        <f>RES_hhdet_num!K158+RES_hhdet_in!L158-RES_hhdet_num!L158</f>
        <v>16961.101147081295</v>
      </c>
      <c r="M158" s="67">
        <f>RES_hhdet_num!L158+RES_hhdet_in!M158-RES_hhdet_num!M158</f>
        <v>20598.585107247112</v>
      </c>
      <c r="N158" s="67">
        <f>RES_hhdet_num!M158+RES_hhdet_in!N158-RES_hhdet_num!N158</f>
        <v>39738.32298700558</v>
      </c>
      <c r="O158" s="67">
        <f>RES_hhdet_num!N158+RES_hhdet_in!O158-RES_hhdet_num!O158</f>
        <v>39843.897951570048</v>
      </c>
      <c r="P158" s="67">
        <f>RES_hhdet_num!O158+RES_hhdet_in!P158-RES_hhdet_num!P158</f>
        <v>19040.006843796436</v>
      </c>
      <c r="Q158" s="67">
        <f>RES_hhdet_num!P158+RES_hhdet_in!Q158-RES_hhdet_num!Q158</f>
        <v>28605.76500349291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9493.5</v>
      </c>
      <c r="D159" s="83">
        <f>RES_hhdet_num!C159+RES_hhdet_in!D159-RES_hhdet_num!D159</f>
        <v>11502.336352918821</v>
      </c>
      <c r="E159" s="83">
        <f>RES_hhdet_num!D159+RES_hhdet_in!E159-RES_hhdet_num!E159</f>
        <v>9493.4999999999418</v>
      </c>
      <c r="F159" s="83">
        <f>RES_hhdet_num!E159+RES_hhdet_in!F159-RES_hhdet_num!F159</f>
        <v>22984.209345452604</v>
      </c>
      <c r="G159" s="83">
        <f>RES_hhdet_num!F159+RES_hhdet_in!G159-RES_hhdet_num!G159</f>
        <v>9493.5000000001164</v>
      </c>
      <c r="H159" s="83">
        <f>RES_hhdet_num!G159+RES_hhdet_in!H159-RES_hhdet_num!H159</f>
        <v>9493.5</v>
      </c>
      <c r="I159" s="83">
        <f>RES_hhdet_num!H159+RES_hhdet_in!I159-RES_hhdet_num!I159</f>
        <v>26963.592161710723</v>
      </c>
      <c r="J159" s="83">
        <f>RES_hhdet_num!I159+RES_hhdet_in!J159-RES_hhdet_num!J159</f>
        <v>9493.5000000001164</v>
      </c>
      <c r="K159" s="83">
        <f>RES_hhdet_num!J159+RES_hhdet_in!K159-RES_hhdet_num!K159</f>
        <v>99957.441594217671</v>
      </c>
      <c r="L159" s="83">
        <f>RES_hhdet_num!K159+RES_hhdet_in!L159-RES_hhdet_num!L159</f>
        <v>52708.836352918996</v>
      </c>
      <c r="M159" s="83">
        <f>RES_hhdet_num!L159+RES_hhdet_in!M159-RES_hhdet_num!M159</f>
        <v>69681.352392753121</v>
      </c>
      <c r="N159" s="83">
        <f>RES_hhdet_num!M159+RES_hhdet_in!N159-RES_hhdet_num!N159</f>
        <v>77188.70934545272</v>
      </c>
      <c r="O159" s="83">
        <f>RES_hhdet_num!N159+RES_hhdet_in!O159-RES_hhdet_num!O159</f>
        <v>105464.03954842943</v>
      </c>
      <c r="P159" s="83">
        <f>RES_hhdet_num!O159+RES_hhdet_in!P159-RES_hhdet_num!P159</f>
        <v>128695.930656204</v>
      </c>
      <c r="Q159" s="83">
        <f>RES_hhdet_num!P159+RES_hhdet_in!Q159-RES_hhdet_num!Q159</f>
        <v>106210.09216171107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112947.3125</v>
      </c>
      <c r="D163" s="67">
        <f>RES_hhdet_num!C163+RES_hhdet_in!D163-RES_hhdet_num!D163</f>
        <v>112947.31250000023</v>
      </c>
      <c r="E163" s="67">
        <f>RES_hhdet_num!D163+RES_hhdet_in!E163-RES_hhdet_num!E163</f>
        <v>112947.31249999953</v>
      </c>
      <c r="F163" s="67">
        <f>RES_hhdet_num!E163+RES_hhdet_in!F163-RES_hhdet_num!F163</f>
        <v>112947.3125</v>
      </c>
      <c r="G163" s="67">
        <f>RES_hhdet_num!F163+RES_hhdet_in!G163-RES_hhdet_num!G163</f>
        <v>112947.31250000047</v>
      </c>
      <c r="H163" s="67">
        <f>RES_hhdet_num!G163+RES_hhdet_in!H163-RES_hhdet_num!H163</f>
        <v>112947.3125</v>
      </c>
      <c r="I163" s="67">
        <f>RES_hhdet_num!H163+RES_hhdet_in!I163-RES_hhdet_num!I163</f>
        <v>112947.31249999907</v>
      </c>
      <c r="J163" s="67">
        <f>RES_hhdet_num!I163+RES_hhdet_in!J163-RES_hhdet_num!J163</f>
        <v>112947.31250000186</v>
      </c>
      <c r="K163" s="67">
        <f>RES_hhdet_num!J163+RES_hhdet_in!K163-RES_hhdet_num!K163</f>
        <v>112947.3125</v>
      </c>
      <c r="L163" s="67">
        <f>RES_hhdet_num!K163+RES_hhdet_in!L163-RES_hhdet_num!L163</f>
        <v>112947.3125</v>
      </c>
      <c r="M163" s="67">
        <f>RES_hhdet_num!L163+RES_hhdet_in!M163-RES_hhdet_num!M163</f>
        <v>112947.31249999953</v>
      </c>
      <c r="N163" s="67">
        <f>RES_hhdet_num!M163+RES_hhdet_in!N163-RES_hhdet_num!N163</f>
        <v>112947.31250000047</v>
      </c>
      <c r="O163" s="67">
        <f>RES_hhdet_num!N163+RES_hhdet_in!O163-RES_hhdet_num!O163</f>
        <v>112947.31249999907</v>
      </c>
      <c r="P163" s="67">
        <f>RES_hhdet_num!O163+RES_hhdet_in!P163-RES_hhdet_num!P163</f>
        <v>112947.31250000047</v>
      </c>
      <c r="Q163" s="67">
        <f>RES_hhdet_num!P163+RES_hhdet_in!Q163-RES_hhdet_num!Q163</f>
        <v>118214.00000000047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4138</v>
      </c>
      <c r="D165" s="67">
        <f>RES_hhdet_num!C165+RES_hhdet_in!D165-RES_hhdet_num!D165</f>
        <v>5980</v>
      </c>
      <c r="E165" s="67">
        <f>RES_hhdet_num!D165+RES_hhdet_in!E165-RES_hhdet_num!E165</f>
        <v>5032.9999999999927</v>
      </c>
      <c r="F165" s="67">
        <f>RES_hhdet_num!E165+RES_hhdet_in!F165-RES_hhdet_num!F165</f>
        <v>6162.9999999999854</v>
      </c>
      <c r="G165" s="67">
        <f>RES_hhdet_num!F165+RES_hhdet_in!G165-RES_hhdet_num!G165</f>
        <v>5735.0000000000146</v>
      </c>
      <c r="H165" s="67">
        <f>RES_hhdet_num!G165+RES_hhdet_in!H165-RES_hhdet_num!H165</f>
        <v>6006</v>
      </c>
      <c r="I165" s="67">
        <f>RES_hhdet_num!H165+RES_hhdet_in!I165-RES_hhdet_num!I165</f>
        <v>6482.9999999999854</v>
      </c>
      <c r="J165" s="67">
        <f>RES_hhdet_num!I165+RES_hhdet_in!J165-RES_hhdet_num!J165</f>
        <v>4242.0000000000291</v>
      </c>
      <c r="K165" s="67">
        <f>RES_hhdet_num!J165+RES_hhdet_in!K165-RES_hhdet_num!K165</f>
        <v>20027</v>
      </c>
      <c r="L165" s="67">
        <f>RES_hhdet_num!K165+RES_hhdet_in!L165-RES_hhdet_num!L165</f>
        <v>15149</v>
      </c>
      <c r="M165" s="67">
        <f>RES_hhdet_num!L165+RES_hhdet_in!M165-RES_hhdet_num!M165</f>
        <v>11369</v>
      </c>
      <c r="N165" s="67">
        <f>RES_hhdet_num!M165+RES_hhdet_in!N165-RES_hhdet_num!N165</f>
        <v>27227</v>
      </c>
      <c r="O165" s="67">
        <f>RES_hhdet_num!N165+RES_hhdet_in!O165-RES_hhdet_num!O165</f>
        <v>24907.999999999971</v>
      </c>
      <c r="P165" s="67">
        <f>RES_hhdet_num!O165+RES_hhdet_in!P165-RES_hhdet_num!P165</f>
        <v>32175.6875</v>
      </c>
      <c r="Q165" s="67">
        <f>RES_hhdet_num!P165+RES_hhdet_in!Q165-RES_hhdet_num!Q165</f>
        <v>33247.000000000029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145131.44179550838</v>
      </c>
      <c r="D167" s="67">
        <f>RES_hhdet_num!C167+RES_hhdet_in!D167-RES_hhdet_num!D167</f>
        <v>80190.750000000233</v>
      </c>
      <c r="E167" s="67">
        <f>RES_hhdet_num!D167+RES_hhdet_in!E167-RES_hhdet_num!E167</f>
        <v>109679.59631695552</v>
      </c>
      <c r="F167" s="67">
        <f>RES_hhdet_num!E167+RES_hhdet_in!F167-RES_hhdet_num!F167</f>
        <v>109672.62005938217</v>
      </c>
      <c r="G167" s="67">
        <f>RES_hhdet_num!F167+RES_hhdet_in!G167-RES_hhdet_num!G167</f>
        <v>109664.57265800517</v>
      </c>
      <c r="H167" s="67">
        <f>RES_hhdet_num!G167+RES_hhdet_in!H167-RES_hhdet_num!H167</f>
        <v>109655.16933138995</v>
      </c>
      <c r="I167" s="67">
        <f>RES_hhdet_num!H167+RES_hhdet_in!I167-RES_hhdet_num!I167</f>
        <v>220873.08951147785</v>
      </c>
      <c r="J167" s="67">
        <f>RES_hhdet_num!I167+RES_hhdet_in!J167-RES_hhdet_num!J167</f>
        <v>215964.22719727573</v>
      </c>
      <c r="K167" s="67">
        <f>RES_hhdet_num!J167+RES_hhdet_in!K167-RES_hhdet_num!K167</f>
        <v>307574.99323061854</v>
      </c>
      <c r="L167" s="67">
        <f>RES_hhdet_num!K167+RES_hhdet_in!L167-RES_hhdet_num!L167</f>
        <v>229983.8039436012</v>
      </c>
      <c r="M167" s="67">
        <f>RES_hhdet_num!L167+RES_hhdet_in!M167-RES_hhdet_num!M167</f>
        <v>390223.32136368821</v>
      </c>
      <c r="N167" s="67">
        <f>RES_hhdet_num!M167+RES_hhdet_in!N167-RES_hhdet_num!N167</f>
        <v>365212.82620578236</v>
      </c>
      <c r="O167" s="67">
        <f>RES_hhdet_num!N167+RES_hhdet_in!O167-RES_hhdet_num!O167</f>
        <v>285405.69466328062</v>
      </c>
      <c r="P167" s="67">
        <f>RES_hhdet_num!O167+RES_hhdet_in!P167-RES_hhdet_num!P167</f>
        <v>267213.46891595703</v>
      </c>
      <c r="Q167" s="67">
        <f>RES_hhdet_num!P167+RES_hhdet_in!Q167-RES_hhdet_num!Q167</f>
        <v>74407.357512884308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2301</v>
      </c>
      <c r="D168" s="67">
        <f>RES_hhdet_num!C168+RES_hhdet_in!D168-RES_hhdet_num!D168</f>
        <v>5930.7826482679156</v>
      </c>
      <c r="E168" s="67">
        <f>RES_hhdet_num!D168+RES_hhdet_in!E168-RES_hhdet_num!E168</f>
        <v>8933.0212994793837</v>
      </c>
      <c r="F168" s="67">
        <f>RES_hhdet_num!E168+RES_hhdet_in!F168-RES_hhdet_num!F168</f>
        <v>10761.047937174968</v>
      </c>
      <c r="G168" s="67">
        <f>RES_hhdet_num!F168+RES_hhdet_in!G168-RES_hhdet_num!G168</f>
        <v>6976.5461618233239</v>
      </c>
      <c r="H168" s="67">
        <f>RES_hhdet_num!G168+RES_hhdet_in!H168-RES_hhdet_num!H168</f>
        <v>7194.8668617170042</v>
      </c>
      <c r="I168" s="67">
        <f>RES_hhdet_num!H168+RES_hhdet_in!I168-RES_hhdet_num!I168</f>
        <v>2300.9999999999709</v>
      </c>
      <c r="J168" s="67">
        <f>RES_hhdet_num!I168+RES_hhdet_in!J168-RES_hhdet_num!J168</f>
        <v>2301.0000000000582</v>
      </c>
      <c r="K168" s="67">
        <f>RES_hhdet_num!J168+RES_hhdet_in!K168-RES_hhdet_num!K168</f>
        <v>2301.0000000000291</v>
      </c>
      <c r="L168" s="67">
        <f>RES_hhdet_num!K168+RES_hhdet_in!L168-RES_hhdet_num!L168</f>
        <v>21399.156148442475</v>
      </c>
      <c r="M168" s="67">
        <f>RES_hhdet_num!L168+RES_hhdet_in!M168-RES_hhdet_num!M168</f>
        <v>22337.266090247576</v>
      </c>
      <c r="N168" s="67">
        <f>RES_hhdet_num!M168+RES_hhdet_in!N168-RES_hhdet_num!N168</f>
        <v>46253.033395340026</v>
      </c>
      <c r="O168" s="67">
        <f>RES_hhdet_num!N168+RES_hhdet_in!O168-RES_hhdet_num!O168</f>
        <v>31745.257200208231</v>
      </c>
      <c r="P168" s="67">
        <f>RES_hhdet_num!O168+RES_hhdet_in!P168-RES_hhdet_num!P168</f>
        <v>34181.577692702005</v>
      </c>
      <c r="Q168" s="67">
        <f>RES_hhdet_num!P168+RES_hhdet_in!Q168-RES_hhdet_num!Q168</f>
        <v>14243.642487116012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4314</v>
      </c>
      <c r="D171" s="67">
        <f>RES_hhdet_num!C171+RES_hhdet_in!D171-RES_hhdet_num!D171</f>
        <v>82733.497904240736</v>
      </c>
      <c r="E171" s="67">
        <f>RES_hhdet_num!D171+RES_hhdet_in!E171-RES_hhdet_num!E171</f>
        <v>171294.44475712581</v>
      </c>
      <c r="F171" s="67">
        <f>RES_hhdet_num!E171+RES_hhdet_in!F171-RES_hhdet_num!F171</f>
        <v>197390.41223968935</v>
      </c>
      <c r="G171" s="67">
        <f>RES_hhdet_num!F171+RES_hhdet_in!G171-RES_hhdet_num!G171</f>
        <v>80359.693147142156</v>
      </c>
      <c r="H171" s="67">
        <f>RES_hhdet_num!G171+RES_hhdet_in!H171-RES_hhdet_num!H171</f>
        <v>64791.633870484075</v>
      </c>
      <c r="I171" s="67">
        <f>RES_hhdet_num!H171+RES_hhdet_in!I171-RES_hhdet_num!I171</f>
        <v>0</v>
      </c>
      <c r="J171" s="67">
        <f>RES_hhdet_num!I171+RES_hhdet_in!J171-RES_hhdet_num!J171</f>
        <v>4314.0000000002328</v>
      </c>
      <c r="K171" s="67">
        <f>RES_hhdet_num!J171+RES_hhdet_in!K171-RES_hhdet_num!K171</f>
        <v>4314.0000000002328</v>
      </c>
      <c r="L171" s="67">
        <f>RES_hhdet_num!K171+RES_hhdet_in!L171-RES_hhdet_num!L171</f>
        <v>81000.835402587196</v>
      </c>
      <c r="M171" s="67">
        <f>RES_hhdet_num!L171+RES_hhdet_in!M171-RES_hhdet_num!M171</f>
        <v>4314</v>
      </c>
      <c r="N171" s="67">
        <f>RES_hhdet_num!M171+RES_hhdet_in!N171-RES_hhdet_num!N171</f>
        <v>96916.473820397514</v>
      </c>
      <c r="O171" s="67">
        <f>RES_hhdet_num!N171+RES_hhdet_in!O171-RES_hhdet_num!O171</f>
        <v>183681.01268576318</v>
      </c>
      <c r="P171" s="67">
        <f>RES_hhdet_num!O171+RES_hhdet_in!P171-RES_hhdet_num!P171</f>
        <v>207108.18254832295</v>
      </c>
      <c r="Q171" s="67">
        <f>RES_hhdet_num!P171+RES_hhdet_in!Q171-RES_hhdet_num!Q171</f>
        <v>196573.84268449363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1320</v>
      </c>
      <c r="D172" s="67">
        <f>RES_hhdet_num!C172+RES_hhdet_in!D172-RES_hhdet_num!D172</f>
        <v>3829.8183234290391</v>
      </c>
      <c r="E172" s="67">
        <f>RES_hhdet_num!D172+RES_hhdet_in!E172-RES_hhdet_num!E172</f>
        <v>5531.2344968252055</v>
      </c>
      <c r="F172" s="67">
        <f>RES_hhdet_num!E172+RES_hhdet_in!F172-RES_hhdet_num!F172</f>
        <v>6621.6326705778929</v>
      </c>
      <c r="G172" s="67">
        <f>RES_hhdet_num!F172+RES_hhdet_in!G172-RES_hhdet_num!G172</f>
        <v>4602</v>
      </c>
      <c r="H172" s="67">
        <f>RES_hhdet_num!G172+RES_hhdet_in!H172-RES_hhdet_num!H172</f>
        <v>6059.6583404918529</v>
      </c>
      <c r="I172" s="67">
        <f>RES_hhdet_num!H172+RES_hhdet_in!I172-RES_hhdet_num!I172</f>
        <v>5316.5965461803607</v>
      </c>
      <c r="J172" s="67">
        <f>RES_hhdet_num!I172+RES_hhdet_in!J172-RES_hhdet_num!J172</f>
        <v>4608.7629241173709</v>
      </c>
      <c r="K172" s="67">
        <f>RES_hhdet_num!J172+RES_hhdet_in!K172-RES_hhdet_num!K172</f>
        <v>5714.7812759108638</v>
      </c>
      <c r="L172" s="67">
        <f>RES_hhdet_num!K172+RES_hhdet_in!L172-RES_hhdet_num!L172</f>
        <v>4540.4371894559736</v>
      </c>
      <c r="M172" s="67">
        <f>RES_hhdet_num!L172+RES_hhdet_in!M172-RES_hhdet_num!M172</f>
        <v>0</v>
      </c>
      <c r="N172" s="67">
        <f>RES_hhdet_num!M172+RES_hhdet_in!N172-RES_hhdet_num!N172</f>
        <v>2515.442753165873</v>
      </c>
      <c r="O172" s="67">
        <f>RES_hhdet_num!N172+RES_hhdet_in!O172-RES_hhdet_num!O172</f>
        <v>2471.5479699386924</v>
      </c>
      <c r="P172" s="67">
        <f>RES_hhdet_num!O172+RES_hhdet_in!P172-RES_hhdet_num!P172</f>
        <v>23010.149336330564</v>
      </c>
      <c r="Q172" s="67">
        <f>RES_hhdet_num!P172+RES_hhdet_in!Q172-RES_hhdet_num!Q172</f>
        <v>16214.864304788935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165803.09833301918</v>
      </c>
      <c r="D176" s="67">
        <f>RES_hhdet_num!C176+RES_hhdet_in!D176-RES_hhdet_num!D176</f>
        <v>64446</v>
      </c>
      <c r="E176" s="67">
        <f>RES_hhdet_num!D176+RES_hhdet_in!E176-RES_hhdet_num!E176</f>
        <v>64446</v>
      </c>
      <c r="F176" s="67">
        <f>RES_hhdet_num!E176+RES_hhdet_in!F176-RES_hhdet_num!F176</f>
        <v>64446</v>
      </c>
      <c r="G176" s="67">
        <f>RES_hhdet_num!F176+RES_hhdet_in!G176-RES_hhdet_num!G176</f>
        <v>64446.000000000116</v>
      </c>
      <c r="H176" s="67">
        <f>RES_hhdet_num!G176+RES_hhdet_in!H176-RES_hhdet_num!H176</f>
        <v>215140.90291080147</v>
      </c>
      <c r="I176" s="67">
        <f>RES_hhdet_num!H176+RES_hhdet_in!I176-RES_hhdet_num!I176</f>
        <v>64445.999999999884</v>
      </c>
      <c r="J176" s="67">
        <f>RES_hhdet_num!I176+RES_hhdet_in!J176-RES_hhdet_num!J176</f>
        <v>64446.000000000233</v>
      </c>
      <c r="K176" s="67">
        <f>RES_hhdet_num!J176+RES_hhdet_in!K176-RES_hhdet_num!K176</f>
        <v>108440.09833301918</v>
      </c>
      <c r="L176" s="67">
        <f>RES_hhdet_num!K176+RES_hhdet_in!L176-RES_hhdet_num!L176</f>
        <v>108448.95211153105</v>
      </c>
      <c r="M176" s="67">
        <f>RES_hhdet_num!L176+RES_hhdet_in!M176-RES_hhdet_num!M176</f>
        <v>109377.56720180681</v>
      </c>
      <c r="N176" s="67">
        <f>RES_hhdet_num!M176+RES_hhdet_in!N176-RES_hhdet_num!N176</f>
        <v>178696.49172977509</v>
      </c>
      <c r="O176" s="67">
        <f>RES_hhdet_num!N176+RES_hhdet_in!O176-RES_hhdet_num!O176</f>
        <v>115469.85296997544</v>
      </c>
      <c r="P176" s="67">
        <f>RES_hhdet_num!O176+RES_hhdet_in!P176-RES_hhdet_num!P176</f>
        <v>62377.227081656398</v>
      </c>
      <c r="Q176" s="67">
        <f>RES_hhdet_num!P176+RES_hhdet_in!Q176-RES_hhdet_num!Q176</f>
        <v>58649.642857142724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104974.5</v>
      </c>
      <c r="D177" s="83">
        <f>RES_hhdet_num!C177+RES_hhdet_in!D177-RES_hhdet_num!D177</f>
        <v>108234.36038846918</v>
      </c>
      <c r="E177" s="83">
        <f>RES_hhdet_num!D177+RES_hhdet_in!E177-RES_hhdet_num!E177</f>
        <v>104974.49999999953</v>
      </c>
      <c r="F177" s="83">
        <f>RES_hhdet_num!E177+RES_hhdet_in!F177-RES_hhdet_num!F177</f>
        <v>172578.08713143854</v>
      </c>
      <c r="G177" s="83">
        <f>RES_hhdet_num!F177+RES_hhdet_in!G177-RES_hhdet_num!G177</f>
        <v>104974.5</v>
      </c>
      <c r="H177" s="83">
        <f>RES_hhdet_num!G177+RES_hhdet_in!H177-RES_hhdet_num!H177</f>
        <v>104974.5</v>
      </c>
      <c r="I177" s="83">
        <f>RES_hhdet_num!H177+RES_hhdet_in!I177-RES_hhdet_num!I177</f>
        <v>155818.39777646074</v>
      </c>
      <c r="J177" s="83">
        <f>RES_hhdet_num!I177+RES_hhdet_in!J177-RES_hhdet_num!J177</f>
        <v>104974.5000000014</v>
      </c>
      <c r="K177" s="83">
        <f>RES_hhdet_num!J177+RES_hhdet_in!K177-RES_hhdet_num!K177</f>
        <v>316819.7141669807</v>
      </c>
      <c r="L177" s="83">
        <f>RES_hhdet_num!K177+RES_hhdet_in!L177-RES_hhdet_num!L177</f>
        <v>318199.86038846942</v>
      </c>
      <c r="M177" s="83">
        <f>RES_hhdet_num!L177+RES_hhdet_in!M177-RES_hhdet_num!M177</f>
        <v>342384.2452981933</v>
      </c>
      <c r="N177" s="83">
        <f>RES_hhdet_num!M177+RES_hhdet_in!N177-RES_hhdet_num!N177</f>
        <v>288590.58713143878</v>
      </c>
      <c r="O177" s="83">
        <f>RES_hhdet_num!N177+RES_hhdet_in!O177-RES_hhdet_num!O177</f>
        <v>312352.89213997172</v>
      </c>
      <c r="P177" s="83">
        <f>RES_hhdet_num!O177+RES_hhdet_in!P177-RES_hhdet_num!P177</f>
        <v>458499.79027992021</v>
      </c>
      <c r="Q177" s="83">
        <f>RES_hhdet_num!P177+RES_hhdet_in!Q177-RES_hhdet_num!Q177</f>
        <v>270115.44672150048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56461.374999999985</v>
      </c>
      <c r="D5" s="67">
        <v>18420.375</v>
      </c>
      <c r="E5" s="67">
        <v>17628.375</v>
      </c>
      <c r="F5" s="67">
        <v>37529.375</v>
      </c>
      <c r="G5" s="67">
        <v>19138.375</v>
      </c>
      <c r="H5" s="67">
        <v>17471.375</v>
      </c>
      <c r="I5" s="67">
        <v>19017.375</v>
      </c>
      <c r="J5" s="67">
        <v>28972.375</v>
      </c>
      <c r="K5" s="67">
        <v>26487.375</v>
      </c>
      <c r="L5" s="67">
        <v>0</v>
      </c>
      <c r="M5" s="67">
        <v>16797.375</v>
      </c>
      <c r="N5" s="67">
        <v>2159.375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1760</v>
      </c>
      <c r="D8" s="67">
        <v>1422</v>
      </c>
      <c r="E8" s="67">
        <v>902</v>
      </c>
      <c r="F8" s="67">
        <v>2726</v>
      </c>
      <c r="G8" s="67">
        <v>1566</v>
      </c>
      <c r="H8" s="67">
        <v>3380</v>
      </c>
      <c r="I8" s="67">
        <v>2709</v>
      </c>
      <c r="J8" s="67">
        <v>4033</v>
      </c>
      <c r="K8" s="67">
        <v>6363</v>
      </c>
      <c r="L8" s="67">
        <v>359</v>
      </c>
      <c r="M8" s="67">
        <v>0</v>
      </c>
      <c r="N8" s="67">
        <v>2159.375</v>
      </c>
      <c r="O8" s="67">
        <v>1075</v>
      </c>
      <c r="P8" s="67">
        <v>3740</v>
      </c>
      <c r="Q8" s="67">
        <v>2195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19577.5</v>
      </c>
      <c r="D10" s="67">
        <v>16904.500000000029</v>
      </c>
      <c r="E10" s="67">
        <v>3386.6405599932414</v>
      </c>
      <c r="F10" s="67">
        <v>32082.499999999978</v>
      </c>
      <c r="G10" s="67">
        <v>18455.500000000004</v>
      </c>
      <c r="H10" s="67">
        <v>15207.499999999996</v>
      </c>
      <c r="I10" s="67">
        <v>4928.9522714593058</v>
      </c>
      <c r="J10" s="67">
        <v>27170.499999999985</v>
      </c>
      <c r="K10" s="67">
        <v>10113.989603736116</v>
      </c>
      <c r="L10" s="67">
        <v>17998.701134716994</v>
      </c>
      <c r="M10" s="67">
        <v>7428.4079947261744</v>
      </c>
      <c r="N10" s="67">
        <v>3943.3118776544211</v>
      </c>
      <c r="O10" s="67">
        <v>18175.608199139733</v>
      </c>
      <c r="P10" s="67">
        <v>5500.6624506865201</v>
      </c>
      <c r="Q10" s="67">
        <v>14370.074787425368</v>
      </c>
    </row>
    <row r="11" spans="1:17" ht="12" customHeight="1" x14ac:dyDescent="0.25">
      <c r="A11" s="23" t="s">
        <v>144</v>
      </c>
      <c r="B11" s="67"/>
      <c r="C11" s="67">
        <v>24592.749999999985</v>
      </c>
      <c r="D11" s="67">
        <v>10020.749999999998</v>
      </c>
      <c r="E11" s="67">
        <v>19620.102402491779</v>
      </c>
      <c r="F11" s="67">
        <v>11357.961663710877</v>
      </c>
      <c r="G11" s="67">
        <v>5568.5599124175505</v>
      </c>
      <c r="H11" s="67">
        <v>5858.6263912873192</v>
      </c>
      <c r="I11" s="67">
        <v>6298.5396513989926</v>
      </c>
      <c r="J11" s="67">
        <v>8444.2887554620884</v>
      </c>
      <c r="K11" s="67">
        <v>42993.474385647998</v>
      </c>
      <c r="L11" s="67">
        <v>14133.203352111221</v>
      </c>
      <c r="M11" s="67">
        <v>28300.227622443868</v>
      </c>
      <c r="N11" s="67">
        <v>12768.154011582012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1291.2499999999995</v>
      </c>
      <c r="D12" s="67">
        <v>515.25000000000114</v>
      </c>
      <c r="E12" s="67">
        <v>835.26193273387173</v>
      </c>
      <c r="F12" s="67">
        <v>1048.2500000000005</v>
      </c>
      <c r="G12" s="67">
        <v>510.24999999999972</v>
      </c>
      <c r="H12" s="67">
        <v>1015.2499999999995</v>
      </c>
      <c r="I12" s="67">
        <v>1914.2499999999936</v>
      </c>
      <c r="J12" s="67">
        <v>2904.25</v>
      </c>
      <c r="K12" s="67">
        <v>5191.1420414699196</v>
      </c>
      <c r="L12" s="67">
        <v>2716.0565709698308</v>
      </c>
      <c r="M12" s="67">
        <v>3796.1451478681988</v>
      </c>
      <c r="N12" s="67">
        <v>1690.7938200650008</v>
      </c>
      <c r="O12" s="67">
        <v>430.19322691954</v>
      </c>
      <c r="P12" s="67">
        <v>402.70446109815612</v>
      </c>
      <c r="Q12" s="67">
        <v>213.43560197418554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18535.879936783585</v>
      </c>
      <c r="D15" s="67">
        <v>2849.0518685278653</v>
      </c>
      <c r="E15" s="67">
        <v>7664.633765520598</v>
      </c>
      <c r="F15" s="67">
        <v>7138.3984425419976</v>
      </c>
      <c r="G15" s="67">
        <v>5455.9999999999927</v>
      </c>
      <c r="H15" s="67">
        <v>3633.2500000000073</v>
      </c>
      <c r="I15" s="67">
        <v>15969.249999999965</v>
      </c>
      <c r="J15" s="67">
        <v>4150.9094800884241</v>
      </c>
      <c r="K15" s="67">
        <v>9251.4428868534633</v>
      </c>
      <c r="L15" s="67">
        <v>0</v>
      </c>
      <c r="M15" s="67">
        <v>4862.758847442853</v>
      </c>
      <c r="N15" s="67">
        <v>1044.4023608937753</v>
      </c>
      <c r="O15" s="67">
        <v>9580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686</v>
      </c>
      <c r="D16" s="67">
        <v>93.003955630676927</v>
      </c>
      <c r="E16" s="67">
        <v>304.3400097118078</v>
      </c>
      <c r="F16" s="67">
        <v>467.20154899611731</v>
      </c>
      <c r="G16" s="67">
        <v>422.99839743316352</v>
      </c>
      <c r="H16" s="67">
        <v>472.82577130205959</v>
      </c>
      <c r="I16" s="67">
        <v>1965.6669140099771</v>
      </c>
      <c r="J16" s="67">
        <v>1255.6369723844427</v>
      </c>
      <c r="K16" s="67">
        <v>1975.1933739244939</v>
      </c>
      <c r="L16" s="67">
        <v>0</v>
      </c>
      <c r="M16" s="67">
        <v>1137.4109354997236</v>
      </c>
      <c r="N16" s="67">
        <v>171.90516957820222</v>
      </c>
      <c r="O16" s="67">
        <v>3247.179725419498</v>
      </c>
      <c r="P16" s="67">
        <v>39.901107611838306</v>
      </c>
      <c r="Q16" s="67">
        <v>1.7050949021664226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12824.999999999996</v>
      </c>
      <c r="D20" s="67">
        <v>8279</v>
      </c>
      <c r="E20" s="67">
        <v>6788.9999999999955</v>
      </c>
      <c r="F20" s="67">
        <v>11333.999999999993</v>
      </c>
      <c r="G20" s="67">
        <v>6093.0000000000009</v>
      </c>
      <c r="H20" s="67">
        <v>7078</v>
      </c>
      <c r="I20" s="67">
        <v>7107.0000000000009</v>
      </c>
      <c r="J20" s="67">
        <v>15944.000000000018</v>
      </c>
      <c r="K20" s="67">
        <v>20824.300717273207</v>
      </c>
      <c r="L20" s="67">
        <v>5956.3237981739212</v>
      </c>
      <c r="M20" s="67">
        <v>2237.2047996917759</v>
      </c>
      <c r="N20" s="67">
        <v>8895.5299279200262</v>
      </c>
      <c r="O20" s="67">
        <v>3686.5978010213203</v>
      </c>
      <c r="P20" s="67">
        <v>3312.815815870259</v>
      </c>
      <c r="Q20" s="67">
        <v>6578.1854166410749</v>
      </c>
    </row>
    <row r="21" spans="1:17" ht="12" customHeight="1" x14ac:dyDescent="0.25">
      <c r="A21" s="23" t="s">
        <v>57</v>
      </c>
      <c r="B21" s="67"/>
      <c r="C21" s="67">
        <v>7521.3659780082226</v>
      </c>
      <c r="D21" s="67">
        <v>7004.0673007126834</v>
      </c>
      <c r="E21" s="67">
        <v>4738.9292451238525</v>
      </c>
      <c r="F21" s="67">
        <v>19179.000000000007</v>
      </c>
      <c r="G21" s="67">
        <v>2771.0000000000018</v>
      </c>
      <c r="H21" s="67">
        <v>1477.5857056252146</v>
      </c>
      <c r="I21" s="67">
        <v>12659.000000000015</v>
      </c>
      <c r="J21" s="67">
        <v>6073.9999999999955</v>
      </c>
      <c r="K21" s="67">
        <v>15138.365978008214</v>
      </c>
      <c r="L21" s="67">
        <v>5216.0853549023868</v>
      </c>
      <c r="M21" s="67">
        <v>6088.8207548761438</v>
      </c>
      <c r="N21" s="67">
        <v>18867.330792380257</v>
      </c>
      <c r="O21" s="67">
        <v>1326.6839715211931</v>
      </c>
      <c r="P21" s="67">
        <v>0</v>
      </c>
      <c r="Q21" s="67">
        <v>907.03017849552691</v>
      </c>
    </row>
    <row r="22" spans="1:17" ht="12" customHeight="1" x14ac:dyDescent="0.25">
      <c r="A22" s="29" t="s">
        <v>140</v>
      </c>
      <c r="B22" s="83"/>
      <c r="C22" s="83">
        <v>54005.000000000007</v>
      </c>
      <c r="D22" s="83">
        <v>11884.000000000004</v>
      </c>
      <c r="E22" s="83">
        <v>15186.000000000004</v>
      </c>
      <c r="F22" s="83">
        <v>23812.412029671832</v>
      </c>
      <c r="G22" s="83">
        <v>18920.999999999996</v>
      </c>
      <c r="H22" s="83">
        <v>33465</v>
      </c>
      <c r="I22" s="83">
        <v>12072.852957330077</v>
      </c>
      <c r="J22" s="83">
        <v>16621.648907738232</v>
      </c>
      <c r="K22" s="83">
        <v>55632.708304718581</v>
      </c>
      <c r="L22" s="83">
        <v>7247.965846923692</v>
      </c>
      <c r="M22" s="83">
        <v>35145.482725569731</v>
      </c>
      <c r="N22" s="83">
        <v>29105.412029671796</v>
      </c>
      <c r="O22" s="83">
        <v>16923.015039329974</v>
      </c>
      <c r="P22" s="83">
        <v>13886.784214795236</v>
      </c>
      <c r="Q22" s="83">
        <v>11209.75194367316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16519.25</v>
      </c>
      <c r="D26" s="67">
        <v>30316.25</v>
      </c>
      <c r="E26" s="67">
        <v>0</v>
      </c>
      <c r="F26" s="67">
        <v>15145.25</v>
      </c>
      <c r="G26" s="67">
        <v>41589.249999999993</v>
      </c>
      <c r="H26" s="67">
        <v>60835.25</v>
      </c>
      <c r="I26" s="67">
        <v>73698.25</v>
      </c>
      <c r="J26" s="67">
        <v>93983.25</v>
      </c>
      <c r="K26" s="67">
        <v>50831.250000000007</v>
      </c>
      <c r="L26" s="67">
        <v>51388.25</v>
      </c>
      <c r="M26" s="67">
        <v>89043.25</v>
      </c>
      <c r="N26" s="67">
        <v>74147.25</v>
      </c>
      <c r="O26" s="67">
        <v>74345.25</v>
      </c>
      <c r="P26" s="67">
        <v>58760.25</v>
      </c>
      <c r="Q26" s="67">
        <v>17442.249999999996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1805</v>
      </c>
      <c r="D29" s="67">
        <v>2836</v>
      </c>
      <c r="E29" s="67">
        <v>1770</v>
      </c>
      <c r="F29" s="67">
        <v>3963.5</v>
      </c>
      <c r="G29" s="67">
        <v>3352.75</v>
      </c>
      <c r="H29" s="67">
        <v>7795</v>
      </c>
      <c r="I29" s="67">
        <v>7346.25</v>
      </c>
      <c r="J29" s="67">
        <v>12165</v>
      </c>
      <c r="K29" s="67">
        <v>10137</v>
      </c>
      <c r="L29" s="67">
        <v>5737</v>
      </c>
      <c r="M29" s="67">
        <v>1410</v>
      </c>
      <c r="N29" s="67">
        <v>7244</v>
      </c>
      <c r="O29" s="67">
        <v>5095</v>
      </c>
      <c r="P29" s="67">
        <v>11675</v>
      </c>
      <c r="Q29" s="67">
        <v>7874.0000000000009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14839.039989281107</v>
      </c>
      <c r="D31" s="67">
        <v>28715.445331322349</v>
      </c>
      <c r="E31" s="67">
        <v>0</v>
      </c>
      <c r="F31" s="67">
        <v>12847.435043492616</v>
      </c>
      <c r="G31" s="67">
        <v>37564.470581722475</v>
      </c>
      <c r="H31" s="67">
        <v>53183.522078358677</v>
      </c>
      <c r="I31" s="67">
        <v>59739.038711856454</v>
      </c>
      <c r="J31" s="67">
        <v>70850.694155855599</v>
      </c>
      <c r="K31" s="67">
        <v>27992.69335546581</v>
      </c>
      <c r="L31" s="67">
        <v>36484.690291882813</v>
      </c>
      <c r="M31" s="67">
        <v>50612.583481853246</v>
      </c>
      <c r="N31" s="67">
        <v>60371.136978909075</v>
      </c>
      <c r="O31" s="67">
        <v>64427.25</v>
      </c>
      <c r="P31" s="67">
        <v>50258.249999999993</v>
      </c>
      <c r="Q31" s="67">
        <v>13089.250000000007</v>
      </c>
    </row>
    <row r="32" spans="1:17" ht="12" customHeight="1" x14ac:dyDescent="0.25">
      <c r="A32" s="23" t="s">
        <v>168</v>
      </c>
      <c r="B32" s="67"/>
      <c r="C32" s="67">
        <v>1988.4999999999945</v>
      </c>
      <c r="D32" s="67">
        <v>1275.5000000000045</v>
      </c>
      <c r="E32" s="67">
        <v>0</v>
      </c>
      <c r="F32" s="67">
        <v>2657.4999999999964</v>
      </c>
      <c r="G32" s="67">
        <v>3457.8933959565052</v>
      </c>
      <c r="H32" s="67">
        <v>6815.5606769232181</v>
      </c>
      <c r="I32" s="67">
        <v>13006.212667086222</v>
      </c>
      <c r="J32" s="67">
        <v>21926.468060963161</v>
      </c>
      <c r="K32" s="67">
        <v>14250.518753988554</v>
      </c>
      <c r="L32" s="67">
        <v>14595.830444573965</v>
      </c>
      <c r="M32" s="67">
        <v>13867.814658572835</v>
      </c>
      <c r="N32" s="67">
        <v>14834.478632557724</v>
      </c>
      <c r="O32" s="67">
        <v>12675.118025974221</v>
      </c>
      <c r="P32" s="67">
        <v>11579.370947686866</v>
      </c>
      <c r="Q32" s="67">
        <v>6565.5447912096188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1227.392326152886</v>
      </c>
      <c r="D35" s="67">
        <v>1432.9970748058599</v>
      </c>
      <c r="E35" s="67">
        <v>885.71944218949318</v>
      </c>
      <c r="F35" s="67">
        <v>1282.5913103197411</v>
      </c>
      <c r="G35" s="67">
        <v>1551.2550499188683</v>
      </c>
      <c r="H35" s="67">
        <v>1899.7499999999902</v>
      </c>
      <c r="I35" s="67">
        <v>2073.7500000000132</v>
      </c>
      <c r="J35" s="67">
        <v>2368.7500000000118</v>
      </c>
      <c r="K35" s="67">
        <v>7668.8103810782304</v>
      </c>
      <c r="L35" s="67">
        <v>1885.2877461977462</v>
      </c>
      <c r="M35" s="67">
        <v>29780.852324575877</v>
      </c>
      <c r="N35" s="67">
        <v>417.00000000000728</v>
      </c>
      <c r="O35" s="67">
        <v>438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73.999999999999403</v>
      </c>
      <c r="D36" s="67">
        <v>55.000000000001535</v>
      </c>
      <c r="E36" s="67">
        <v>29.780557810506785</v>
      </c>
      <c r="F36" s="67">
        <v>90.999999999998522</v>
      </c>
      <c r="G36" s="67">
        <v>111.35892775999898</v>
      </c>
      <c r="H36" s="67">
        <v>193.27194548021112</v>
      </c>
      <c r="I36" s="67">
        <v>354.84889678661352</v>
      </c>
      <c r="J36" s="67">
        <v>577.34275610360305</v>
      </c>
      <c r="K36" s="67">
        <v>1160.8236894273325</v>
      </c>
      <c r="L36" s="67">
        <v>350.25875554360783</v>
      </c>
      <c r="M36" s="67">
        <v>5033</v>
      </c>
      <c r="N36" s="67">
        <v>440.00000000000404</v>
      </c>
      <c r="O36" s="67">
        <v>408.99999999999636</v>
      </c>
      <c r="P36" s="67">
        <v>367.99999999999898</v>
      </c>
      <c r="Q36" s="67">
        <v>251.00000000000676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2702.2121456372374</v>
      </c>
      <c r="D40" s="67">
        <v>21711.499999999993</v>
      </c>
      <c r="E40" s="67">
        <v>5706.1428571428587</v>
      </c>
      <c r="F40" s="67">
        <v>37813.499999999964</v>
      </c>
      <c r="G40" s="67">
        <v>25551.043766013285</v>
      </c>
      <c r="H40" s="67">
        <v>4156.3984972843255</v>
      </c>
      <c r="I40" s="67">
        <v>46211.499999999964</v>
      </c>
      <c r="J40" s="67">
        <v>58099.848386342826</v>
      </c>
      <c r="K40" s="67">
        <v>0</v>
      </c>
      <c r="L40" s="67">
        <v>7423.5137679141981</v>
      </c>
      <c r="M40" s="67">
        <v>0</v>
      </c>
      <c r="N40" s="67">
        <v>23925.855810236935</v>
      </c>
      <c r="O40" s="67">
        <v>17932.197516267217</v>
      </c>
      <c r="P40" s="67">
        <v>1294.6587988855413</v>
      </c>
      <c r="Q40" s="67">
        <v>34584.159842388566</v>
      </c>
    </row>
    <row r="41" spans="1:17" ht="12" customHeight="1" x14ac:dyDescent="0.25">
      <c r="A41" s="29" t="s">
        <v>140</v>
      </c>
      <c r="B41" s="83"/>
      <c r="C41" s="83">
        <v>95187.587145637241</v>
      </c>
      <c r="D41" s="83">
        <v>37030.654271688501</v>
      </c>
      <c r="E41" s="83">
        <v>28499.625</v>
      </c>
      <c r="F41" s="83">
        <v>12262.703063937333</v>
      </c>
      <c r="G41" s="83">
        <v>53610.250000000007</v>
      </c>
      <c r="H41" s="83">
        <v>108914.24999999999</v>
      </c>
      <c r="I41" s="83">
        <v>52118.250000000044</v>
      </c>
      <c r="J41" s="83">
        <v>85630.249999999927</v>
      </c>
      <c r="K41" s="83">
        <v>66949.287854362759</v>
      </c>
      <c r="L41" s="83">
        <v>62530.220728311506</v>
      </c>
      <c r="M41" s="83">
        <v>97191.250000000015</v>
      </c>
      <c r="N41" s="83">
        <v>75832.171936062688</v>
      </c>
      <c r="O41" s="83">
        <v>96032.456233986682</v>
      </c>
      <c r="P41" s="83">
        <v>119974.10150271567</v>
      </c>
      <c r="Q41" s="83">
        <v>53598.632481491979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83293.812499999985</v>
      </c>
      <c r="D45" s="67">
        <v>244335.81249999997</v>
      </c>
      <c r="E45" s="67">
        <v>261190.81249999997</v>
      </c>
      <c r="F45" s="67">
        <v>251623.81249999997</v>
      </c>
      <c r="G45" s="67">
        <v>268419.8125</v>
      </c>
      <c r="H45" s="67">
        <v>0</v>
      </c>
      <c r="I45" s="67">
        <v>207272.81250000003</v>
      </c>
      <c r="J45" s="67">
        <v>271645.8125</v>
      </c>
      <c r="K45" s="67">
        <v>50206.812500000007</v>
      </c>
      <c r="L45" s="67">
        <v>128918.81249999997</v>
      </c>
      <c r="M45" s="67">
        <v>212142.81249999997</v>
      </c>
      <c r="N45" s="67">
        <v>116032.8125</v>
      </c>
      <c r="O45" s="67">
        <v>558711.8125</v>
      </c>
      <c r="P45" s="67">
        <v>333367.81250000006</v>
      </c>
      <c r="Q45" s="67">
        <v>834972.81249999988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10096</v>
      </c>
      <c r="D48" s="67">
        <v>17782</v>
      </c>
      <c r="E48" s="67">
        <v>11405</v>
      </c>
      <c r="F48" s="67">
        <v>26999</v>
      </c>
      <c r="G48" s="67">
        <v>18269</v>
      </c>
      <c r="H48" s="67">
        <v>23687</v>
      </c>
      <c r="I48" s="67">
        <v>50261</v>
      </c>
      <c r="J48" s="67">
        <v>59995</v>
      </c>
      <c r="K48" s="67">
        <v>38293</v>
      </c>
      <c r="L48" s="67">
        <v>21700</v>
      </c>
      <c r="M48" s="67">
        <v>0</v>
      </c>
      <c r="N48" s="67">
        <v>27330</v>
      </c>
      <c r="O48" s="67">
        <v>38339</v>
      </c>
      <c r="P48" s="67">
        <v>44584</v>
      </c>
      <c r="Q48" s="67">
        <v>72814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45130.812741838221</v>
      </c>
      <c r="D50" s="67">
        <v>118131.81810464211</v>
      </c>
      <c r="E50" s="67">
        <v>291289.25</v>
      </c>
      <c r="F50" s="67">
        <v>315547.24999999983</v>
      </c>
      <c r="G50" s="67">
        <v>105084.94023243999</v>
      </c>
      <c r="H50" s="67">
        <v>0</v>
      </c>
      <c r="I50" s="67">
        <v>167783.24999999991</v>
      </c>
      <c r="J50" s="67">
        <v>152456.25000000006</v>
      </c>
      <c r="K50" s="67">
        <v>16313.566563189604</v>
      </c>
      <c r="L50" s="67">
        <v>45009.772492997741</v>
      </c>
      <c r="M50" s="67">
        <v>114488.66919810568</v>
      </c>
      <c r="N50" s="67">
        <v>68126.157606162509</v>
      </c>
      <c r="O50" s="67">
        <v>469650.26225724374</v>
      </c>
      <c r="P50" s="67">
        <v>326839.11354676337</v>
      </c>
      <c r="Q50" s="67">
        <v>723803.70398437011</v>
      </c>
    </row>
    <row r="51" spans="1:17" ht="12" customHeight="1" x14ac:dyDescent="0.25">
      <c r="A51" s="23" t="s">
        <v>164</v>
      </c>
      <c r="B51" s="67"/>
      <c r="C51" s="67">
        <v>7259.2500000000091</v>
      </c>
      <c r="D51" s="67">
        <v>6388.9694379433622</v>
      </c>
      <c r="E51" s="67">
        <v>14368.11510727625</v>
      </c>
      <c r="F51" s="67">
        <v>25554.204128920268</v>
      </c>
      <c r="G51" s="67">
        <v>10392.249999999996</v>
      </c>
      <c r="H51" s="67">
        <v>5435.2500000000291</v>
      </c>
      <c r="I51" s="67">
        <v>44347.762788953718</v>
      </c>
      <c r="J51" s="67">
        <v>68912.93282502699</v>
      </c>
      <c r="K51" s="67">
        <v>43401.249999999927</v>
      </c>
      <c r="L51" s="67">
        <v>35467.250000000051</v>
      </c>
      <c r="M51" s="67">
        <v>41135.2688766762</v>
      </c>
      <c r="N51" s="67">
        <v>16324.277019832169</v>
      </c>
      <c r="O51" s="67">
        <v>81221.880546915199</v>
      </c>
      <c r="P51" s="67">
        <v>48636.760314409279</v>
      </c>
      <c r="Q51" s="67">
        <v>159108.28783220393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88242.956063185324</v>
      </c>
      <c r="D54" s="67">
        <v>144516.99999999983</v>
      </c>
      <c r="E54" s="67">
        <v>49705.636067147461</v>
      </c>
      <c r="F54" s="67">
        <v>36770.178933443938</v>
      </c>
      <c r="G54" s="67">
        <v>241846.00000000012</v>
      </c>
      <c r="H54" s="67">
        <v>126391.23994301229</v>
      </c>
      <c r="I54" s="67">
        <v>33255.228028212703</v>
      </c>
      <c r="J54" s="67">
        <v>56606.255807212583</v>
      </c>
      <c r="K54" s="67">
        <v>51208.46594849712</v>
      </c>
      <c r="L54" s="67">
        <v>229475.63863816217</v>
      </c>
      <c r="M54" s="67">
        <v>168563.6360671476</v>
      </c>
      <c r="N54" s="67">
        <v>87891.464314822777</v>
      </c>
      <c r="O54" s="67">
        <v>139317.05733726412</v>
      </c>
      <c r="P54" s="67">
        <v>74984.08015775829</v>
      </c>
      <c r="Q54" s="67">
        <v>118125.60575066847</v>
      </c>
    </row>
    <row r="55" spans="1:17" ht="12" customHeight="1" x14ac:dyDescent="0.25">
      <c r="A55" s="23" t="s">
        <v>141</v>
      </c>
      <c r="B55" s="67"/>
      <c r="C55" s="67">
        <v>6378.2500000000346</v>
      </c>
      <c r="D55" s="67">
        <v>6185.2499999999718</v>
      </c>
      <c r="E55" s="67">
        <v>1597.2603562568127</v>
      </c>
      <c r="F55" s="67">
        <v>2871.2499999999955</v>
      </c>
      <c r="G55" s="67">
        <v>13512.742323867777</v>
      </c>
      <c r="H55" s="67">
        <v>10724.04130698771</v>
      </c>
      <c r="I55" s="67">
        <v>13211.249999999993</v>
      </c>
      <c r="J55" s="67">
        <v>21167.249999999982</v>
      </c>
      <c r="K55" s="67">
        <v>11117.012371414501</v>
      </c>
      <c r="L55" s="67">
        <v>18938.636319252138</v>
      </c>
      <c r="M55" s="67">
        <v>11939.510356256793</v>
      </c>
      <c r="N55" s="67">
        <v>4536.2500207098665</v>
      </c>
      <c r="O55" s="67">
        <v>21781.169938298422</v>
      </c>
      <c r="P55" s="67">
        <v>14035.24978170648</v>
      </c>
      <c r="Q55" s="67">
        <v>27646.301574732446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13612.299689696811</v>
      </c>
      <c r="D59" s="67">
        <v>143061.00000000038</v>
      </c>
      <c r="E59" s="67">
        <v>98949</v>
      </c>
      <c r="F59" s="67">
        <v>273694.99999999959</v>
      </c>
      <c r="G59" s="67">
        <v>69505.000000000131</v>
      </c>
      <c r="H59" s="67">
        <v>0</v>
      </c>
      <c r="I59" s="67">
        <v>214898.99999999983</v>
      </c>
      <c r="J59" s="67">
        <v>131308</v>
      </c>
      <c r="K59" s="67">
        <v>110384.29968969704</v>
      </c>
      <c r="L59" s="67">
        <v>164349.41592551122</v>
      </c>
      <c r="M59" s="67">
        <v>111676.12441336377</v>
      </c>
      <c r="N59" s="67">
        <v>242267.18195969856</v>
      </c>
      <c r="O59" s="67">
        <v>174848.91689808143</v>
      </c>
      <c r="P59" s="67">
        <v>21167.859632445226</v>
      </c>
      <c r="Q59" s="67">
        <v>101976.58508823378</v>
      </c>
    </row>
    <row r="60" spans="1:17" ht="12" customHeight="1" x14ac:dyDescent="0.25">
      <c r="A60" s="29" t="s">
        <v>140</v>
      </c>
      <c r="B60" s="83"/>
      <c r="C60" s="83">
        <v>533633.98718969687</v>
      </c>
      <c r="D60" s="83">
        <v>239064.99999999959</v>
      </c>
      <c r="E60" s="83">
        <v>300032</v>
      </c>
      <c r="F60" s="83">
        <v>212001.99253797292</v>
      </c>
      <c r="G60" s="83">
        <v>336704.99999999988</v>
      </c>
      <c r="H60" s="83">
        <v>340069.5</v>
      </c>
      <c r="I60" s="83">
        <v>184379.02809190674</v>
      </c>
      <c r="J60" s="83">
        <v>278128.00000000023</v>
      </c>
      <c r="K60" s="83">
        <v>394049.63217615441</v>
      </c>
      <c r="L60" s="83">
        <v>346695.39657448878</v>
      </c>
      <c r="M60" s="83">
        <v>499447.68808663625</v>
      </c>
      <c r="N60" s="83">
        <v>343855.99253797292</v>
      </c>
      <c r="O60" s="83">
        <v>752477.09343124973</v>
      </c>
      <c r="P60" s="83">
        <v>329333.00000000012</v>
      </c>
      <c r="Q60" s="83">
        <v>939563.84059190669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494009.75</v>
      </c>
      <c r="D64" s="67">
        <v>403377.74999999994</v>
      </c>
      <c r="E64" s="67">
        <v>689196.75</v>
      </c>
      <c r="F64" s="67">
        <v>514469.75</v>
      </c>
      <c r="G64" s="67">
        <v>205301.75000000003</v>
      </c>
      <c r="H64" s="67">
        <v>779089.75000000012</v>
      </c>
      <c r="I64" s="67">
        <v>404772.74999999994</v>
      </c>
      <c r="J64" s="67">
        <v>356267.75</v>
      </c>
      <c r="K64" s="67">
        <v>283896.75</v>
      </c>
      <c r="L64" s="67">
        <v>536387.75</v>
      </c>
      <c r="M64" s="67">
        <v>0</v>
      </c>
      <c r="N64" s="67">
        <v>478500.75</v>
      </c>
      <c r="O64" s="67">
        <v>0</v>
      </c>
      <c r="P64" s="67">
        <v>92601.75</v>
      </c>
      <c r="Q64" s="67"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16563</v>
      </c>
      <c r="D67" s="67">
        <v>21004</v>
      </c>
      <c r="E67" s="67">
        <v>23487</v>
      </c>
      <c r="F67" s="67">
        <v>37803</v>
      </c>
      <c r="G67" s="67">
        <v>20393</v>
      </c>
      <c r="H67" s="67">
        <v>68486</v>
      </c>
      <c r="I67" s="67">
        <v>48906</v>
      </c>
      <c r="J67" s="67">
        <v>51713</v>
      </c>
      <c r="K67" s="67">
        <v>84351</v>
      </c>
      <c r="L67" s="67">
        <v>63115</v>
      </c>
      <c r="M67" s="67">
        <v>0</v>
      </c>
      <c r="N67" s="67">
        <v>70291</v>
      </c>
      <c r="O67" s="67">
        <v>20281</v>
      </c>
      <c r="P67" s="67">
        <v>90626</v>
      </c>
      <c r="Q67" s="67">
        <v>58087.999999999993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361316.00000000035</v>
      </c>
      <c r="D69" s="67">
        <v>441914.99999999977</v>
      </c>
      <c r="E69" s="67">
        <v>504731.99999999971</v>
      </c>
      <c r="F69" s="67">
        <v>261803.51199733969</v>
      </c>
      <c r="G69" s="67">
        <v>244716.99999999942</v>
      </c>
      <c r="H69" s="67">
        <v>688703.00000000058</v>
      </c>
      <c r="I69" s="67">
        <v>380946.42930002452</v>
      </c>
      <c r="J69" s="67">
        <v>235753.11045663801</v>
      </c>
      <c r="K69" s="67">
        <v>134694.31296487415</v>
      </c>
      <c r="L69" s="67">
        <v>593595.8916698778</v>
      </c>
      <c r="M69" s="67">
        <v>86301.000000000073</v>
      </c>
      <c r="N69" s="67">
        <v>207119.29898378026</v>
      </c>
      <c r="O69" s="67">
        <v>185446.45101621977</v>
      </c>
      <c r="P69" s="67">
        <v>105084.74999999983</v>
      </c>
      <c r="Q69" s="67">
        <v>69525.034457768939</v>
      </c>
    </row>
    <row r="70" spans="1:17" ht="12" customHeight="1" x14ac:dyDescent="0.25">
      <c r="A70" s="23" t="s">
        <v>159</v>
      </c>
      <c r="B70" s="67"/>
      <c r="C70" s="67">
        <v>24192.556946181005</v>
      </c>
      <c r="D70" s="67">
        <v>23020.688806543185</v>
      </c>
      <c r="E70" s="67">
        <v>28334.592101142545</v>
      </c>
      <c r="F70" s="67">
        <v>22650.402010430196</v>
      </c>
      <c r="G70" s="67">
        <v>24559.250599086212</v>
      </c>
      <c r="H70" s="67">
        <v>70452.253928031365</v>
      </c>
      <c r="I70" s="67">
        <v>86249.320699975506</v>
      </c>
      <c r="J70" s="67">
        <v>120419.63954336202</v>
      </c>
      <c r="K70" s="67">
        <v>97166.437035125899</v>
      </c>
      <c r="L70" s="67">
        <v>166767.45043565944</v>
      </c>
      <c r="M70" s="67">
        <v>34079.000000000044</v>
      </c>
      <c r="N70" s="67">
        <v>54618.521331322634</v>
      </c>
      <c r="O70" s="67">
        <v>29300.291224648248</v>
      </c>
      <c r="P70" s="67">
        <v>35156.000000000146</v>
      </c>
      <c r="Q70" s="67">
        <v>54513.093383526357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122293.29918467856</v>
      </c>
      <c r="D73" s="67">
        <v>42833.336703172077</v>
      </c>
      <c r="E73" s="67">
        <v>152379.81358923434</v>
      </c>
      <c r="F73" s="67">
        <v>332302.99999999953</v>
      </c>
      <c r="G73" s="67">
        <v>4797.1405241114844</v>
      </c>
      <c r="H73" s="67">
        <v>91697.363707802695</v>
      </c>
      <c r="I73" s="67">
        <v>44354.314426599951</v>
      </c>
      <c r="J73" s="67">
        <v>54783.727639675366</v>
      </c>
      <c r="K73" s="67">
        <v>56533.091751136984</v>
      </c>
      <c r="L73" s="67">
        <v>0</v>
      </c>
      <c r="M73" s="67">
        <v>0</v>
      </c>
      <c r="N73" s="67">
        <v>231423.99999999945</v>
      </c>
      <c r="O73" s="67">
        <v>0</v>
      </c>
      <c r="P73" s="67">
        <v>12657.970760684588</v>
      </c>
      <c r="Q73" s="67">
        <v>0</v>
      </c>
    </row>
    <row r="74" spans="1:17" ht="12" customHeight="1" x14ac:dyDescent="0.25">
      <c r="A74" s="23" t="s">
        <v>141</v>
      </c>
      <c r="B74" s="67"/>
      <c r="C74" s="67">
        <v>6107.9145260121695</v>
      </c>
      <c r="D74" s="67">
        <v>1253.1052995207867</v>
      </c>
      <c r="E74" s="67">
        <v>7855.5238662734882</v>
      </c>
      <c r="F74" s="67">
        <v>20352.356840496432</v>
      </c>
      <c r="G74" s="67">
        <v>0</v>
      </c>
      <c r="H74" s="67">
        <v>6878.6402822838554</v>
      </c>
      <c r="I74" s="67">
        <v>7639.1656523403963</v>
      </c>
      <c r="J74" s="67">
        <v>17075.636411245716</v>
      </c>
      <c r="K74" s="67">
        <v>21898.320577475642</v>
      </c>
      <c r="L74" s="67">
        <v>0</v>
      </c>
      <c r="M74" s="67">
        <v>0</v>
      </c>
      <c r="N74" s="67">
        <v>62471.767945514206</v>
      </c>
      <c r="O74" s="67">
        <v>0</v>
      </c>
      <c r="P74" s="67">
        <v>2369.3059684615696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428219.75000000012</v>
      </c>
      <c r="D78" s="67">
        <v>601772.75</v>
      </c>
      <c r="E78" s="67">
        <v>614066.75</v>
      </c>
      <c r="F78" s="67">
        <v>316082.66536083887</v>
      </c>
      <c r="G78" s="67">
        <v>416786.74999999988</v>
      </c>
      <c r="H78" s="67">
        <v>857915.75</v>
      </c>
      <c r="I78" s="67">
        <v>601872.75000000012</v>
      </c>
      <c r="J78" s="67">
        <v>416203.75</v>
      </c>
      <c r="K78" s="67">
        <v>652266.28121552768</v>
      </c>
      <c r="L78" s="67">
        <v>1150097.031623804</v>
      </c>
      <c r="M78" s="67">
        <v>618696.9055253691</v>
      </c>
      <c r="N78" s="67">
        <v>536312.41536083899</v>
      </c>
      <c r="O78" s="67">
        <v>469140.92272905516</v>
      </c>
      <c r="P78" s="67">
        <v>850338.92717746925</v>
      </c>
      <c r="Q78" s="67">
        <v>585195.375</v>
      </c>
    </row>
    <row r="79" spans="1:17" ht="12" customHeight="1" x14ac:dyDescent="0.25">
      <c r="A79" s="29" t="s">
        <v>140</v>
      </c>
      <c r="B79" s="83"/>
      <c r="C79" s="83">
        <v>179250.21878447232</v>
      </c>
      <c r="D79" s="83">
        <v>43891.46837619596</v>
      </c>
      <c r="E79" s="83">
        <v>184192.84447463093</v>
      </c>
      <c r="F79" s="83">
        <v>318084.99999999977</v>
      </c>
      <c r="G79" s="83">
        <v>10382.557965965631</v>
      </c>
      <c r="H79" s="83">
        <v>139611.57282253055</v>
      </c>
      <c r="I79" s="83">
        <v>1183.2144071783698</v>
      </c>
      <c r="J79" s="83">
        <v>32310.174648459739</v>
      </c>
      <c r="K79" s="83">
        <v>10586.23598050329</v>
      </c>
      <c r="L79" s="83">
        <v>0</v>
      </c>
      <c r="M79" s="83">
        <v>0</v>
      </c>
      <c r="N79" s="83">
        <v>368348.24417536228</v>
      </c>
      <c r="O79" s="83">
        <v>0</v>
      </c>
      <c r="P79" s="83">
        <v>37791.911666418804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37008.0625</v>
      </c>
      <c r="D83" s="67">
        <v>112868.0625</v>
      </c>
      <c r="E83" s="67">
        <v>0</v>
      </c>
      <c r="F83" s="67">
        <v>119768.06250000001</v>
      </c>
      <c r="G83" s="67">
        <v>198061.06249999997</v>
      </c>
      <c r="H83" s="67">
        <v>252256.0625</v>
      </c>
      <c r="I83" s="67">
        <v>296511.0625</v>
      </c>
      <c r="J83" s="67">
        <v>473809.06250000006</v>
      </c>
      <c r="K83" s="67">
        <v>599985.0625</v>
      </c>
      <c r="L83" s="67">
        <v>253098.0625</v>
      </c>
      <c r="M83" s="67">
        <v>796900.0625</v>
      </c>
      <c r="N83" s="67">
        <v>422491.0625</v>
      </c>
      <c r="O83" s="67">
        <v>472151.06250000012</v>
      </c>
      <c r="P83" s="67">
        <v>361052.06250000006</v>
      </c>
      <c r="Q83" s="67">
        <v>54276.0625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8506</v>
      </c>
      <c r="D86" s="67">
        <v>12405</v>
      </c>
      <c r="E86" s="67">
        <v>8173</v>
      </c>
      <c r="F86" s="67">
        <v>19927</v>
      </c>
      <c r="G86" s="67">
        <v>16054.5</v>
      </c>
      <c r="H86" s="67">
        <v>35498</v>
      </c>
      <c r="I86" s="67">
        <v>32355.5</v>
      </c>
      <c r="J86" s="67">
        <v>57955</v>
      </c>
      <c r="K86" s="67">
        <v>68481</v>
      </c>
      <c r="L86" s="67">
        <v>27871</v>
      </c>
      <c r="M86" s="67">
        <v>27563</v>
      </c>
      <c r="N86" s="67">
        <v>41511</v>
      </c>
      <c r="O86" s="67">
        <v>31881</v>
      </c>
      <c r="P86" s="67">
        <v>62954</v>
      </c>
      <c r="Q86" s="67">
        <v>36965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48690.000000000058</v>
      </c>
      <c r="D88" s="67">
        <v>100770.9999999999</v>
      </c>
      <c r="E88" s="67">
        <v>67581.145308403051</v>
      </c>
      <c r="F88" s="67">
        <v>75858.999999999811</v>
      </c>
      <c r="G88" s="67">
        <v>57856.139392193465</v>
      </c>
      <c r="H88" s="67">
        <v>90874</v>
      </c>
      <c r="I88" s="67">
        <v>164485.99999999994</v>
      </c>
      <c r="J88" s="67">
        <v>186462.00000000023</v>
      </c>
      <c r="K88" s="67">
        <v>265965.99999999971</v>
      </c>
      <c r="L88" s="67">
        <v>73987.697418022144</v>
      </c>
      <c r="M88" s="67">
        <v>333879.42916937522</v>
      </c>
      <c r="N88" s="67">
        <v>212542.99999999988</v>
      </c>
      <c r="O88" s="67">
        <v>308180</v>
      </c>
      <c r="P88" s="67">
        <v>308370.28698728199</v>
      </c>
      <c r="Q88" s="67">
        <v>190430.12154447159</v>
      </c>
    </row>
    <row r="89" spans="1:17" ht="12" customHeight="1" x14ac:dyDescent="0.25">
      <c r="A89" s="23" t="s">
        <v>155</v>
      </c>
      <c r="B89" s="67"/>
      <c r="C89" s="67">
        <v>4352.0000000000018</v>
      </c>
      <c r="D89" s="67">
        <v>4670.2161259065597</v>
      </c>
      <c r="E89" s="67">
        <v>3370.7921915969482</v>
      </c>
      <c r="F89" s="67">
        <v>8085.5949475942143</v>
      </c>
      <c r="G89" s="67">
        <v>6381.4327389641558</v>
      </c>
      <c r="H89" s="67">
        <v>13335.710138370248</v>
      </c>
      <c r="I89" s="67">
        <v>30734.565404496574</v>
      </c>
      <c r="J89" s="67">
        <v>52223.97879899315</v>
      </c>
      <c r="K89" s="67">
        <v>65811.530093067122</v>
      </c>
      <c r="L89" s="67">
        <v>35878.000000000015</v>
      </c>
      <c r="M89" s="67">
        <v>82708.538467694103</v>
      </c>
      <c r="N89" s="67">
        <v>58302.704442204689</v>
      </c>
      <c r="O89" s="67">
        <v>75219.288490316423</v>
      </c>
      <c r="P89" s="67">
        <v>51811.844645794059</v>
      </c>
      <c r="Q89" s="67">
        <v>44741.000000000015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158950.33711433096</v>
      </c>
      <c r="D92" s="67">
        <v>78140.017365689258</v>
      </c>
      <c r="E92" s="67">
        <v>45439.191783619972</v>
      </c>
      <c r="F92" s="67">
        <v>116979.29373065302</v>
      </c>
      <c r="G92" s="67">
        <v>155594.50439330528</v>
      </c>
      <c r="H92" s="67">
        <v>126490.25327188085</v>
      </c>
      <c r="I92" s="67">
        <v>135295.61011983207</v>
      </c>
      <c r="J92" s="67">
        <v>112466.0000000002</v>
      </c>
      <c r="K92" s="67">
        <v>92739.476541121301</v>
      </c>
      <c r="L92" s="67">
        <v>244851.68126835712</v>
      </c>
      <c r="M92" s="67">
        <v>99857.036779373782</v>
      </c>
      <c r="N92" s="67">
        <v>197883.4921729035</v>
      </c>
      <c r="O92" s="67">
        <v>133649.24517132176</v>
      </c>
      <c r="P92" s="67">
        <v>80546.489554255502</v>
      </c>
      <c r="Q92" s="67">
        <v>187116.93714386335</v>
      </c>
    </row>
    <row r="93" spans="1:17" ht="12" customHeight="1" x14ac:dyDescent="0.25">
      <c r="A93" s="23" t="s">
        <v>143</v>
      </c>
      <c r="B93" s="67"/>
      <c r="C93" s="67">
        <v>8883.0000000000036</v>
      </c>
      <c r="D93" s="67">
        <v>3166.99999999998</v>
      </c>
      <c r="E93" s="67">
        <v>1526.8082163800282</v>
      </c>
      <c r="F93" s="67">
        <v>9131.9999999999927</v>
      </c>
      <c r="G93" s="67">
        <v>9494.0000000000036</v>
      </c>
      <c r="H93" s="67">
        <v>12736.000000000031</v>
      </c>
      <c r="I93" s="67">
        <v>25005.176006941438</v>
      </c>
      <c r="J93" s="67">
        <v>32369.975283861997</v>
      </c>
      <c r="K93" s="67">
        <v>15546.622474505079</v>
      </c>
      <c r="L93" s="67">
        <v>28764.001582911322</v>
      </c>
      <c r="M93" s="67">
        <v>20220.833272980064</v>
      </c>
      <c r="N93" s="67">
        <v>10764.911813699831</v>
      </c>
      <c r="O93" s="67">
        <v>11030.497195483362</v>
      </c>
      <c r="P93" s="67">
        <v>11527.115389892881</v>
      </c>
      <c r="Q93" s="67">
        <v>50271.3700161132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38.166249828540373</v>
      </c>
      <c r="D96" s="67">
        <v>28954.499999999956</v>
      </c>
      <c r="E96" s="67">
        <v>2069.5000000000591</v>
      </c>
      <c r="F96" s="67">
        <v>23546.903439288722</v>
      </c>
      <c r="G96" s="67">
        <v>69945.115191252597</v>
      </c>
      <c r="H96" s="67">
        <v>76105.848044482642</v>
      </c>
      <c r="I96" s="67">
        <v>75697.941817669373</v>
      </c>
      <c r="J96" s="67">
        <v>150549.8990321015</v>
      </c>
      <c r="K96" s="67">
        <v>232667.00000000012</v>
      </c>
      <c r="L96" s="67">
        <v>72855.367383463832</v>
      </c>
      <c r="M96" s="67">
        <v>379733.99999999988</v>
      </c>
      <c r="N96" s="67">
        <v>110367.87189906251</v>
      </c>
      <c r="O96" s="67">
        <v>64637.268376949156</v>
      </c>
      <c r="P96" s="67">
        <v>116004.14999951456</v>
      </c>
      <c r="Q96" s="67">
        <v>0</v>
      </c>
    </row>
    <row r="97" spans="1:17" ht="12" customHeight="1" x14ac:dyDescent="0.25">
      <c r="A97" s="23" t="s">
        <v>141</v>
      </c>
      <c r="B97" s="67"/>
      <c r="C97" s="67">
        <v>1.1976733212542428</v>
      </c>
      <c r="D97" s="67">
        <v>954</v>
      </c>
      <c r="E97" s="67">
        <v>0</v>
      </c>
      <c r="F97" s="67">
        <v>1478.0000000000002</v>
      </c>
      <c r="G97" s="67">
        <v>3863</v>
      </c>
      <c r="H97" s="67">
        <v>7923.5575421513495</v>
      </c>
      <c r="I97" s="67">
        <v>7871.6311210056119</v>
      </c>
      <c r="J97" s="67">
        <v>27578</v>
      </c>
      <c r="K97" s="67">
        <v>49879.468653062606</v>
      </c>
      <c r="L97" s="67">
        <v>20270.364860565576</v>
      </c>
      <c r="M97" s="67">
        <v>84138.622742626816</v>
      </c>
      <c r="N97" s="67">
        <v>26783.981715432004</v>
      </c>
      <c r="O97" s="67">
        <v>15738.086643790011</v>
      </c>
      <c r="P97" s="67">
        <v>36630.756590612407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160025</v>
      </c>
      <c r="L101" s="67">
        <v>8297.4735056054014</v>
      </c>
      <c r="M101" s="67">
        <v>15412.779174746171</v>
      </c>
      <c r="N101" s="67">
        <v>6444.2885388064969</v>
      </c>
      <c r="O101" s="67">
        <v>8181.7315233327718</v>
      </c>
      <c r="P101" s="67">
        <v>5206.4996697232782</v>
      </c>
      <c r="Q101" s="67">
        <v>1959.0000000000132</v>
      </c>
    </row>
    <row r="102" spans="1:17" ht="12" customHeight="1" x14ac:dyDescent="0.25">
      <c r="A102" s="23" t="s">
        <v>57</v>
      </c>
      <c r="B102" s="67"/>
      <c r="C102" s="67">
        <v>6023.2702287763359</v>
      </c>
      <c r="D102" s="67">
        <v>99737.020228776426</v>
      </c>
      <c r="E102" s="67">
        <v>34940.077589842855</v>
      </c>
      <c r="F102" s="67">
        <v>198615.05530261568</v>
      </c>
      <c r="G102" s="67">
        <v>85946.19354220244</v>
      </c>
      <c r="H102" s="67">
        <v>28597.568667135602</v>
      </c>
      <c r="I102" s="67">
        <v>234191.31866713555</v>
      </c>
      <c r="J102" s="67">
        <v>227997.82400459066</v>
      </c>
      <c r="K102" s="67">
        <v>214626.30737706891</v>
      </c>
      <c r="L102" s="67">
        <v>220772.93722400913</v>
      </c>
      <c r="M102" s="67">
        <v>420899.38722845342</v>
      </c>
      <c r="N102" s="67">
        <v>427792.07642854948</v>
      </c>
      <c r="O102" s="67">
        <v>500821.28163600556</v>
      </c>
      <c r="P102" s="67">
        <v>522954.06023508136</v>
      </c>
      <c r="Q102" s="67">
        <v>466118.66776545596</v>
      </c>
    </row>
    <row r="103" spans="1:17" ht="12" customHeight="1" x14ac:dyDescent="0.25">
      <c r="A103" s="29" t="s">
        <v>140</v>
      </c>
      <c r="B103" s="83"/>
      <c r="C103" s="83">
        <v>453775.58272877632</v>
      </c>
      <c r="D103" s="83">
        <v>135245.74999999991</v>
      </c>
      <c r="E103" s="83">
        <v>135262.375</v>
      </c>
      <c r="F103" s="83">
        <v>101888.92426041339</v>
      </c>
      <c r="G103" s="83">
        <v>253722.74999999994</v>
      </c>
      <c r="H103" s="83">
        <v>484247.74999999971</v>
      </c>
      <c r="I103" s="83">
        <v>259857.55716254521</v>
      </c>
      <c r="J103" s="83">
        <v>427153.74999999977</v>
      </c>
      <c r="K103" s="83">
        <v>452928.38130966225</v>
      </c>
      <c r="L103" s="83">
        <v>328493.75513893354</v>
      </c>
      <c r="M103" s="83">
        <v>764663.77228722698</v>
      </c>
      <c r="N103" s="83">
        <v>479434.67426041351</v>
      </c>
      <c r="O103" s="83">
        <v>650627.03020031471</v>
      </c>
      <c r="P103" s="83">
        <v>621981.46967475221</v>
      </c>
      <c r="Q103" s="83">
        <v>277404.71933293215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4994</v>
      </c>
      <c r="H107" s="67">
        <v>1866</v>
      </c>
      <c r="I107" s="67">
        <v>3793</v>
      </c>
      <c r="J107" s="67">
        <v>5380</v>
      </c>
      <c r="K107" s="67">
        <v>6121</v>
      </c>
      <c r="L107" s="67">
        <v>2268</v>
      </c>
      <c r="M107" s="67">
        <v>7372</v>
      </c>
      <c r="N107" s="67">
        <v>3236</v>
      </c>
      <c r="O107" s="67">
        <v>3490.0000000000073</v>
      </c>
      <c r="P107" s="67">
        <v>1674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162</v>
      </c>
      <c r="H110" s="67">
        <v>125</v>
      </c>
      <c r="I110" s="67">
        <v>226</v>
      </c>
      <c r="J110" s="67">
        <v>356</v>
      </c>
      <c r="K110" s="67">
        <v>550</v>
      </c>
      <c r="L110" s="67">
        <v>227</v>
      </c>
      <c r="M110" s="67">
        <v>343</v>
      </c>
      <c r="N110" s="67">
        <v>286</v>
      </c>
      <c r="O110" s="67">
        <v>406</v>
      </c>
      <c r="P110" s="67">
        <v>428</v>
      </c>
      <c r="Q110" s="67">
        <v>317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4791</v>
      </c>
      <c r="H116" s="67">
        <v>1745.0000000000002</v>
      </c>
      <c r="I116" s="67">
        <v>3467.0000000000005</v>
      </c>
      <c r="J116" s="67">
        <v>4704</v>
      </c>
      <c r="K116" s="67">
        <v>5208</v>
      </c>
      <c r="L116" s="67">
        <v>1618</v>
      </c>
      <c r="M116" s="67">
        <v>6035</v>
      </c>
      <c r="N116" s="67">
        <v>2511</v>
      </c>
      <c r="O116" s="67">
        <v>7506</v>
      </c>
      <c r="P116" s="67">
        <v>2808</v>
      </c>
      <c r="Q116" s="67">
        <v>3017.7117251440209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203</v>
      </c>
      <c r="H117" s="67">
        <v>160.79304304818675</v>
      </c>
      <c r="I117" s="67">
        <v>439.2882748559793</v>
      </c>
      <c r="J117" s="67">
        <v>895.15694618210455</v>
      </c>
      <c r="K117" s="67">
        <v>1175.9228823996525</v>
      </c>
      <c r="L117" s="67">
        <v>720.11546966007143</v>
      </c>
      <c r="M117" s="67">
        <v>1598.3647890982595</v>
      </c>
      <c r="N117" s="67">
        <v>880.14965327829191</v>
      </c>
      <c r="O117" s="67">
        <v>1028.6738405789313</v>
      </c>
      <c r="P117" s="67">
        <v>642.27562355312125</v>
      </c>
      <c r="Q117" s="67">
        <v>679.71153051740157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1422.9999999999998</v>
      </c>
      <c r="H121" s="67">
        <v>0</v>
      </c>
      <c r="I121" s="67">
        <v>968</v>
      </c>
      <c r="J121" s="67">
        <v>1085.4798406484956</v>
      </c>
      <c r="K121" s="67">
        <v>1223.0000000000002</v>
      </c>
      <c r="L121" s="67">
        <v>473.3871091319528</v>
      </c>
      <c r="M121" s="67">
        <v>854</v>
      </c>
      <c r="N121" s="67">
        <v>545.43620081564438</v>
      </c>
      <c r="O121" s="67">
        <v>1514.6968494039079</v>
      </c>
      <c r="P121" s="67">
        <v>201.82046480997158</v>
      </c>
      <c r="Q121" s="67">
        <v>940.78204443632558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3571</v>
      </c>
      <c r="H122" s="83">
        <v>1915</v>
      </c>
      <c r="I122" s="83">
        <v>2853.5856804313971</v>
      </c>
      <c r="J122" s="83">
        <v>4308</v>
      </c>
      <c r="K122" s="83">
        <v>4904.2923932936355</v>
      </c>
      <c r="L122" s="83">
        <v>1798</v>
      </c>
      <c r="M122" s="83">
        <v>6518.7103563502333</v>
      </c>
      <c r="N122" s="83">
        <v>2691</v>
      </c>
      <c r="O122" s="83">
        <v>6867.411569924735</v>
      </c>
      <c r="P122" s="83">
        <v>3601.9999999999995</v>
      </c>
      <c r="Q122" s="83">
        <v>2852.2179555636744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0</v>
      </c>
      <c r="D126" s="67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0</v>
      </c>
      <c r="M126" s="67">
        <v>0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112989.1875</v>
      </c>
      <c r="D145" s="67">
        <v>54348.187499999993</v>
      </c>
      <c r="E145" s="67">
        <v>74958.1875</v>
      </c>
      <c r="F145" s="67">
        <v>90620.1875</v>
      </c>
      <c r="G145" s="67">
        <v>129986.18750000001</v>
      </c>
      <c r="H145" s="67">
        <v>132414.1875</v>
      </c>
      <c r="I145" s="67">
        <v>117185.1875</v>
      </c>
      <c r="J145" s="67">
        <v>66956.1875</v>
      </c>
      <c r="K145" s="67">
        <v>57918.187499999993</v>
      </c>
      <c r="L145" s="67">
        <v>152154.1875</v>
      </c>
      <c r="M145" s="67">
        <v>195568.1875</v>
      </c>
      <c r="N145" s="67">
        <v>43560.1875</v>
      </c>
      <c r="O145" s="67">
        <v>98293.187500000015</v>
      </c>
      <c r="P145" s="67">
        <v>113139.1875</v>
      </c>
      <c r="Q145" s="67">
        <v>107660.1875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79092</v>
      </c>
      <c r="D147" s="67">
        <v>38043</v>
      </c>
      <c r="E147" s="67">
        <v>52470</v>
      </c>
      <c r="F147" s="67">
        <v>63434</v>
      </c>
      <c r="G147" s="67">
        <v>90990</v>
      </c>
      <c r="H147" s="67">
        <v>92689</v>
      </c>
      <c r="I147" s="67">
        <v>82029</v>
      </c>
      <c r="J147" s="67">
        <v>46869</v>
      </c>
      <c r="K147" s="67">
        <v>40542</v>
      </c>
      <c r="L147" s="67">
        <v>106507</v>
      </c>
      <c r="M147" s="67">
        <v>136897</v>
      </c>
      <c r="N147" s="67">
        <v>30492</v>
      </c>
      <c r="O147" s="67">
        <v>68805</v>
      </c>
      <c r="P147" s="67">
        <v>79197</v>
      </c>
      <c r="Q147" s="67">
        <v>75362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43508.414054477544</v>
      </c>
      <c r="D149" s="67">
        <v>16899.294160478225</v>
      </c>
      <c r="E149" s="67">
        <v>104963.75000000001</v>
      </c>
      <c r="F149" s="67">
        <v>33265.01868874381</v>
      </c>
      <c r="G149" s="67">
        <v>34556.881051176628</v>
      </c>
      <c r="H149" s="67">
        <v>21873.281067301985</v>
      </c>
      <c r="I149" s="67">
        <v>6849.8300930259311</v>
      </c>
      <c r="J149" s="67">
        <v>929.59096315630336</v>
      </c>
      <c r="K149" s="67">
        <v>0</v>
      </c>
      <c r="L149" s="67">
        <v>354.21875617229261</v>
      </c>
      <c r="M149" s="67">
        <v>77061.814485417344</v>
      </c>
      <c r="N149" s="67">
        <v>13051.074087200328</v>
      </c>
      <c r="O149" s="67">
        <v>9462.0760256221129</v>
      </c>
      <c r="P149" s="67">
        <v>0</v>
      </c>
      <c r="Q149" s="67">
        <v>4606.8363957236243</v>
      </c>
    </row>
    <row r="150" spans="1:17" ht="12" customHeight="1" x14ac:dyDescent="0.25">
      <c r="A150" s="23" t="s">
        <v>143</v>
      </c>
      <c r="B150" s="67"/>
      <c r="C150" s="67">
        <v>1365.5819108824551</v>
      </c>
      <c r="D150" s="67">
        <v>560.10558341938986</v>
      </c>
      <c r="E150" s="67">
        <v>6071.7248296939761</v>
      </c>
      <c r="F150" s="67">
        <v>1389.8712782042398</v>
      </c>
      <c r="G150" s="67">
        <v>1847.75138808014</v>
      </c>
      <c r="H150" s="67">
        <v>1836.1470547655902</v>
      </c>
      <c r="I150" s="67">
        <v>2867.7499999999995</v>
      </c>
      <c r="J150" s="67">
        <v>4179.7499999999727</v>
      </c>
      <c r="K150" s="67">
        <v>2070.8905814021455</v>
      </c>
      <c r="L150" s="67">
        <v>4053.7864919035042</v>
      </c>
      <c r="M150" s="67">
        <v>10358.871819251357</v>
      </c>
      <c r="N150" s="67">
        <v>2530.6126903462591</v>
      </c>
      <c r="O150" s="67">
        <v>1571.8010378110334</v>
      </c>
      <c r="P150" s="67">
        <v>0</v>
      </c>
      <c r="Q150" s="67">
        <v>2485.5533584924146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105190</v>
      </c>
      <c r="D153" s="67">
        <v>46128.999999999985</v>
      </c>
      <c r="E153" s="67">
        <v>38045.350949680433</v>
      </c>
      <c r="F153" s="67">
        <v>74642</v>
      </c>
      <c r="G153" s="67">
        <v>113781.00000000001</v>
      </c>
      <c r="H153" s="67">
        <v>116048.99999999997</v>
      </c>
      <c r="I153" s="67">
        <v>107552.99999999997</v>
      </c>
      <c r="J153" s="67">
        <v>53863.000000000051</v>
      </c>
      <c r="K153" s="67">
        <v>111254.15821281503</v>
      </c>
      <c r="L153" s="67">
        <v>157840.18876419886</v>
      </c>
      <c r="M153" s="67">
        <v>221577.83951364923</v>
      </c>
      <c r="N153" s="67">
        <v>87923.764988731302</v>
      </c>
      <c r="O153" s="67">
        <v>173235.74256074327</v>
      </c>
      <c r="P153" s="67">
        <v>202376.94687793241</v>
      </c>
      <c r="Q153" s="67">
        <v>164879.20504051296</v>
      </c>
    </row>
    <row r="154" spans="1:17" ht="12" customHeight="1" x14ac:dyDescent="0.25">
      <c r="A154" s="23" t="s">
        <v>141</v>
      </c>
      <c r="B154" s="67"/>
      <c r="C154" s="67">
        <v>3420</v>
      </c>
      <c r="D154" s="67">
        <v>2393.0014816625485</v>
      </c>
      <c r="E154" s="67">
        <v>1278.3584765482274</v>
      </c>
      <c r="F154" s="67">
        <v>5099.8194192386854</v>
      </c>
      <c r="G154" s="67">
        <v>7970.7845593183738</v>
      </c>
      <c r="H154" s="67">
        <v>10807.280439739385</v>
      </c>
      <c r="I154" s="67">
        <v>16765.210968051222</v>
      </c>
      <c r="J154" s="67">
        <v>20096.326213436951</v>
      </c>
      <c r="K154" s="67">
        <v>20695.187272250172</v>
      </c>
      <c r="L154" s="67">
        <v>35498.843818864843</v>
      </c>
      <c r="M154" s="67">
        <v>47529.922525150381</v>
      </c>
      <c r="N154" s="67">
        <v>16053.32186227796</v>
      </c>
      <c r="O154" s="67">
        <v>25831.616744571886</v>
      </c>
      <c r="P154" s="67">
        <v>33918.315020860922</v>
      </c>
      <c r="Q154" s="67">
        <v>46028.466542586903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22525.245905782314</v>
      </c>
      <c r="D158" s="67">
        <v>18249.250000000015</v>
      </c>
      <c r="E158" s="67">
        <v>19661.250000000015</v>
      </c>
      <c r="F158" s="67">
        <v>41523.249999999964</v>
      </c>
      <c r="G158" s="67">
        <v>34015.647951570128</v>
      </c>
      <c r="H158" s="67">
        <v>13211.756843796364</v>
      </c>
      <c r="I158" s="67">
        <v>43046.250000000015</v>
      </c>
      <c r="J158" s="67">
        <v>12353.249999999984</v>
      </c>
      <c r="K158" s="67">
        <v>35181.495905782343</v>
      </c>
      <c r="L158" s="67">
        <v>46494.101147081237</v>
      </c>
      <c r="M158" s="67">
        <v>32604.585107247123</v>
      </c>
      <c r="N158" s="67">
        <v>43746.322987005566</v>
      </c>
      <c r="O158" s="67">
        <v>38941.897951570114</v>
      </c>
      <c r="P158" s="67">
        <v>25845.006843796407</v>
      </c>
      <c r="Q158" s="67">
        <v>39669.765003492772</v>
      </c>
    </row>
    <row r="159" spans="1:17" ht="12" customHeight="1" x14ac:dyDescent="0.25">
      <c r="A159" s="29" t="s">
        <v>140</v>
      </c>
      <c r="B159" s="83"/>
      <c r="C159" s="83">
        <v>97221.5</v>
      </c>
      <c r="D159" s="83">
        <v>43215.336352918806</v>
      </c>
      <c r="E159" s="83">
        <v>60404.499999999971</v>
      </c>
      <c r="F159" s="83">
        <v>67695.209345452648</v>
      </c>
      <c r="G159" s="83">
        <v>104559.5</v>
      </c>
      <c r="H159" s="83">
        <v>155908.5</v>
      </c>
      <c r="I159" s="83">
        <v>96716.592161710694</v>
      </c>
      <c r="J159" s="83">
        <v>59710.500000000015</v>
      </c>
      <c r="K159" s="83">
        <v>140833.44159421764</v>
      </c>
      <c r="L159" s="83">
        <v>165115.83635291876</v>
      </c>
      <c r="M159" s="83">
        <v>243029.35239275289</v>
      </c>
      <c r="N159" s="83">
        <v>106526.70934545263</v>
      </c>
      <c r="O159" s="83">
        <v>194445.03954842989</v>
      </c>
      <c r="P159" s="83">
        <v>224815.93065620365</v>
      </c>
      <c r="Q159" s="83">
        <v>192592.09216171078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255839.3125</v>
      </c>
      <c r="D163" s="67">
        <v>257228.3125</v>
      </c>
      <c r="E163" s="67">
        <v>282341.3125</v>
      </c>
      <c r="F163" s="67">
        <v>225559.31249999997</v>
      </c>
      <c r="G163" s="67">
        <v>258922.3125</v>
      </c>
      <c r="H163" s="67">
        <v>256454.3125</v>
      </c>
      <c r="I163" s="67">
        <v>177822.31250000003</v>
      </c>
      <c r="J163" s="67">
        <v>126054.3125</v>
      </c>
      <c r="K163" s="67">
        <v>174035.3125</v>
      </c>
      <c r="L163" s="67">
        <v>95014.3125</v>
      </c>
      <c r="M163" s="67">
        <v>97266.3125</v>
      </c>
      <c r="N163" s="67">
        <v>34295.3125</v>
      </c>
      <c r="O163" s="67">
        <v>51275.312499999993</v>
      </c>
      <c r="P163" s="67">
        <v>10232.3125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8698</v>
      </c>
      <c r="D165" s="67">
        <v>12371</v>
      </c>
      <c r="E165" s="67">
        <v>10394</v>
      </c>
      <c r="F165" s="67">
        <v>18479</v>
      </c>
      <c r="G165" s="67">
        <v>15345</v>
      </c>
      <c r="H165" s="67">
        <v>30824</v>
      </c>
      <c r="I165" s="67">
        <v>23592</v>
      </c>
      <c r="J165" s="67">
        <v>24089</v>
      </c>
      <c r="K165" s="67">
        <v>43860</v>
      </c>
      <c r="L165" s="67">
        <v>22048</v>
      </c>
      <c r="M165" s="67">
        <v>0</v>
      </c>
      <c r="N165" s="67">
        <v>22282</v>
      </c>
      <c r="O165" s="67">
        <v>15467</v>
      </c>
      <c r="P165" s="67">
        <v>28756.687499999996</v>
      </c>
      <c r="Q165" s="67">
        <v>27805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132044.44179550826</v>
      </c>
      <c r="D167" s="67">
        <v>182976.75000000003</v>
      </c>
      <c r="E167" s="67">
        <v>299624.5963169561</v>
      </c>
      <c r="F167" s="67">
        <v>287781.62005938205</v>
      </c>
      <c r="G167" s="67">
        <v>199312.57265800447</v>
      </c>
      <c r="H167" s="67">
        <v>172134.16933138974</v>
      </c>
      <c r="I167" s="67">
        <v>63982.089511478152</v>
      </c>
      <c r="J167" s="67">
        <v>34555.227197274871</v>
      </c>
      <c r="K167" s="67">
        <v>32226.993230618325</v>
      </c>
      <c r="L167" s="67">
        <v>195849.80394360097</v>
      </c>
      <c r="M167" s="67">
        <v>94592.321363688636</v>
      </c>
      <c r="N167" s="67">
        <v>297521.82620578236</v>
      </c>
      <c r="O167" s="67">
        <v>195824.69466328074</v>
      </c>
      <c r="P167" s="67">
        <v>104438.46891595682</v>
      </c>
      <c r="Q167" s="67">
        <v>68428.357512884017</v>
      </c>
    </row>
    <row r="168" spans="1:17" ht="12" customHeight="1" x14ac:dyDescent="0.25">
      <c r="A168" s="23" t="s">
        <v>143</v>
      </c>
      <c r="B168" s="67"/>
      <c r="C168" s="67">
        <v>6499.0000000000036</v>
      </c>
      <c r="D168" s="67">
        <v>11368.782648267919</v>
      </c>
      <c r="E168" s="67">
        <v>17089.021299479391</v>
      </c>
      <c r="F168" s="67">
        <v>26861.047937174957</v>
      </c>
      <c r="G168" s="67">
        <v>19479.546161823389</v>
      </c>
      <c r="H168" s="67">
        <v>26650.866861716961</v>
      </c>
      <c r="I168" s="67">
        <v>27865.000000000025</v>
      </c>
      <c r="J168" s="67">
        <v>40461.999999999891</v>
      </c>
      <c r="K168" s="67">
        <v>15563.000000000093</v>
      </c>
      <c r="L168" s="67">
        <v>53949.156148442424</v>
      </c>
      <c r="M168" s="67">
        <v>8990.2660902476418</v>
      </c>
      <c r="N168" s="67">
        <v>50680.033395339975</v>
      </c>
      <c r="O168" s="67">
        <v>29217.25720020834</v>
      </c>
      <c r="P168" s="67">
        <v>19030.577692701947</v>
      </c>
      <c r="Q168" s="67">
        <v>35174.642487115991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151355.00000000012</v>
      </c>
      <c r="D171" s="67">
        <v>117422.49790424065</v>
      </c>
      <c r="E171" s="67">
        <v>143303.44475712586</v>
      </c>
      <c r="F171" s="67">
        <v>117903.41223968931</v>
      </c>
      <c r="G171" s="67">
        <v>121942.69314714213</v>
      </c>
      <c r="H171" s="67">
        <v>122339.63387048407</v>
      </c>
      <c r="I171" s="67">
        <v>181065.00000000023</v>
      </c>
      <c r="J171" s="67">
        <v>138486.9999999998</v>
      </c>
      <c r="K171" s="67">
        <v>284103.00000000012</v>
      </c>
      <c r="L171" s="67">
        <v>50966.835402587436</v>
      </c>
      <c r="M171" s="67">
        <v>245624.99999999991</v>
      </c>
      <c r="N171" s="67">
        <v>73746.473820397354</v>
      </c>
      <c r="O171" s="67">
        <v>201046.01268576348</v>
      </c>
      <c r="P171" s="67">
        <v>259675.1825483228</v>
      </c>
      <c r="Q171" s="67">
        <v>67729.842684493357</v>
      </c>
    </row>
    <row r="172" spans="1:17" ht="12" customHeight="1" x14ac:dyDescent="0.25">
      <c r="A172" s="23" t="s">
        <v>141</v>
      </c>
      <c r="B172" s="67"/>
      <c r="C172" s="67">
        <v>6060</v>
      </c>
      <c r="D172" s="67">
        <v>5197.8183234290391</v>
      </c>
      <c r="E172" s="67">
        <v>4815.2344968252073</v>
      </c>
      <c r="F172" s="67">
        <v>4511.632670577892</v>
      </c>
      <c r="G172" s="67">
        <v>6843</v>
      </c>
      <c r="H172" s="67">
        <v>10083.658340491853</v>
      </c>
      <c r="I172" s="67">
        <v>20453.596546180368</v>
      </c>
      <c r="J172" s="67">
        <v>26790.762924117356</v>
      </c>
      <c r="K172" s="67">
        <v>49099.781275910849</v>
      </c>
      <c r="L172" s="67">
        <v>18225.437189455963</v>
      </c>
      <c r="M172" s="67">
        <v>51986</v>
      </c>
      <c r="N172" s="67">
        <v>10297.442753165882</v>
      </c>
      <c r="O172" s="67">
        <v>15543.54796993868</v>
      </c>
      <c r="P172" s="67">
        <v>45654.149336330534</v>
      </c>
      <c r="Q172" s="67">
        <v>11892.864304788916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43994.098333019174</v>
      </c>
      <c r="D176" s="67">
        <v>103735.99999999999</v>
      </c>
      <c r="E176" s="67">
        <v>83992.000000000204</v>
      </c>
      <c r="F176" s="67">
        <v>166019.99999999983</v>
      </c>
      <c r="G176" s="67">
        <v>56927.000000000124</v>
      </c>
      <c r="H176" s="67">
        <v>30412.902910801586</v>
      </c>
      <c r="I176" s="67">
        <v>131068.99999999985</v>
      </c>
      <c r="J176" s="67">
        <v>48368.000000000218</v>
      </c>
      <c r="K176" s="67">
        <v>111165.09833301918</v>
      </c>
      <c r="L176" s="67">
        <v>104233.95211153079</v>
      </c>
      <c r="M176" s="67">
        <v>46113.567201806756</v>
      </c>
      <c r="N176" s="67">
        <v>159191.49172977507</v>
      </c>
      <c r="O176" s="67">
        <v>70566.852969975589</v>
      </c>
      <c r="P176" s="67">
        <v>25564.227081656267</v>
      </c>
      <c r="Q176" s="67">
        <v>31260.642857142728</v>
      </c>
    </row>
    <row r="177" spans="1:17" ht="12" customHeight="1" x14ac:dyDescent="0.25">
      <c r="A177" s="29" t="s">
        <v>140</v>
      </c>
      <c r="B177" s="83"/>
      <c r="C177" s="83">
        <v>369675.50000000012</v>
      </c>
      <c r="D177" s="83">
        <v>213225.36038846942</v>
      </c>
      <c r="E177" s="83">
        <v>254822.49999999983</v>
      </c>
      <c r="F177" s="83">
        <v>183616.08713143825</v>
      </c>
      <c r="G177" s="83">
        <v>258468.49999999988</v>
      </c>
      <c r="H177" s="83">
        <v>433209.5</v>
      </c>
      <c r="I177" s="83">
        <v>154070.39777646182</v>
      </c>
      <c r="J177" s="83">
        <v>134159.49999999977</v>
      </c>
      <c r="K177" s="83">
        <v>375182.71416698082</v>
      </c>
      <c r="L177" s="83">
        <v>304481.86038846936</v>
      </c>
      <c r="M177" s="83">
        <v>389967.2452981933</v>
      </c>
      <c r="N177" s="83">
        <v>229443.58713143819</v>
      </c>
      <c r="O177" s="83">
        <v>295583.89213997213</v>
      </c>
      <c r="P177" s="83">
        <v>392597.7902799201</v>
      </c>
      <c r="Q177" s="83">
        <v>179290.44672150016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24926.64607338779</v>
      </c>
      <c r="D5" s="67">
        <v>8780.9626614576537</v>
      </c>
      <c r="E5" s="67">
        <v>9247.9970404379637</v>
      </c>
      <c r="F5" s="67">
        <v>20367.858348031001</v>
      </c>
      <c r="G5" s="67">
        <v>9519.2602996890637</v>
      </c>
      <c r="H5" s="67">
        <v>9021.5562156028845</v>
      </c>
      <c r="I5" s="67">
        <v>10943.677950733494</v>
      </c>
      <c r="J5" s="67">
        <v>17910.538259660829</v>
      </c>
      <c r="K5" s="67">
        <v>15208.347316047233</v>
      </c>
      <c r="L5" s="67">
        <v>0</v>
      </c>
      <c r="M5" s="67">
        <v>7526.8252565054236</v>
      </c>
      <c r="N5" s="67">
        <v>1216.3075304719773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777</v>
      </c>
      <c r="D8" s="67">
        <v>678</v>
      </c>
      <c r="E8" s="67">
        <v>473.00000000000011</v>
      </c>
      <c r="F8" s="67">
        <v>1479.0000000000002</v>
      </c>
      <c r="G8" s="67">
        <v>779</v>
      </c>
      <c r="H8" s="67">
        <v>1745</v>
      </c>
      <c r="I8" s="67">
        <v>1559.0000000000005</v>
      </c>
      <c r="J8" s="67">
        <v>2492.9999999999995</v>
      </c>
      <c r="K8" s="67">
        <v>3652.9999999999991</v>
      </c>
      <c r="L8" s="67">
        <v>0</v>
      </c>
      <c r="M8" s="67">
        <v>0</v>
      </c>
      <c r="N8" s="67">
        <v>1216.3075304719773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6107.7025825636356</v>
      </c>
      <c r="D10" s="67">
        <v>5838.9068372991114</v>
      </c>
      <c r="E10" s="67">
        <v>1279.0232652055568</v>
      </c>
      <c r="F10" s="67">
        <v>12762.258356492888</v>
      </c>
      <c r="G10" s="67">
        <v>6635.7097667596045</v>
      </c>
      <c r="H10" s="67">
        <v>6150.0133609900386</v>
      </c>
      <c r="I10" s="67">
        <v>1422.7235330847541</v>
      </c>
      <c r="J10" s="67">
        <v>12798.206205481263</v>
      </c>
      <c r="K10" s="67">
        <v>3981.711055269277</v>
      </c>
      <c r="L10" s="67">
        <v>0</v>
      </c>
      <c r="M10" s="67">
        <v>1526.6554735628479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18132.943490824153</v>
      </c>
      <c r="D15" s="67">
        <v>2849.0518685278653</v>
      </c>
      <c r="E15" s="67">
        <v>7664.633765520598</v>
      </c>
      <c r="F15" s="67">
        <v>7138.3984425419976</v>
      </c>
      <c r="G15" s="67">
        <v>2460.5521354962975</v>
      </c>
      <c r="H15" s="67">
        <v>2398.7170833107866</v>
      </c>
      <c r="I15" s="67">
        <v>7555.2875036387632</v>
      </c>
      <c r="J15" s="67">
        <v>3856.695081795122</v>
      </c>
      <c r="K15" s="67">
        <v>9251.4428868534615</v>
      </c>
      <c r="L15" s="67">
        <v>0</v>
      </c>
      <c r="M15" s="67">
        <v>4862.7588474428521</v>
      </c>
      <c r="N15" s="67">
        <v>1044.402360893775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686</v>
      </c>
      <c r="D16" s="67">
        <v>93.003955630676927</v>
      </c>
      <c r="E16" s="67">
        <v>304.3400097118078</v>
      </c>
      <c r="F16" s="67">
        <v>467.20154899611731</v>
      </c>
      <c r="G16" s="67">
        <v>422.99839743316352</v>
      </c>
      <c r="H16" s="67">
        <v>472.82577130205959</v>
      </c>
      <c r="I16" s="67">
        <v>1965.6669140099771</v>
      </c>
      <c r="J16" s="67">
        <v>1255.6369723844425</v>
      </c>
      <c r="K16" s="67">
        <v>1975.1933739244935</v>
      </c>
      <c r="L16" s="67">
        <v>0</v>
      </c>
      <c r="M16" s="67">
        <v>1137.4109354997233</v>
      </c>
      <c r="N16" s="67">
        <v>171.90516957820219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2829.1106114896165</v>
      </c>
      <c r="D20" s="67">
        <v>2764.4402650064958</v>
      </c>
      <c r="E20" s="67">
        <v>2864.6320490573303</v>
      </c>
      <c r="F20" s="67">
        <v>4268.1745376789131</v>
      </c>
      <c r="G20" s="67">
        <v>2287.7004790794417</v>
      </c>
      <c r="H20" s="67">
        <v>2679.5518002098174</v>
      </c>
      <c r="I20" s="67">
        <v>3158.2816441794839</v>
      </c>
      <c r="J20" s="67">
        <v>6857.6772736847506</v>
      </c>
      <c r="K20" s="67">
        <v>4650.7151720937027</v>
      </c>
      <c r="L20" s="67">
        <v>0</v>
      </c>
      <c r="M20" s="67">
        <v>236.51155142584275</v>
      </c>
      <c r="N20" s="67">
        <v>1216.3075304719773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22097.535461898173</v>
      </c>
      <c r="D22" s="83">
        <v>6016.5223964511579</v>
      </c>
      <c r="E22" s="83">
        <v>6383.3649913806321</v>
      </c>
      <c r="F22" s="83">
        <v>16099.683810352089</v>
      </c>
      <c r="G22" s="83">
        <v>7231.5598206096238</v>
      </c>
      <c r="H22" s="83">
        <v>6342.0044153930667</v>
      </c>
      <c r="I22" s="83">
        <v>7785.3963065540111</v>
      </c>
      <c r="J22" s="83">
        <v>11052.860985976078</v>
      </c>
      <c r="K22" s="83">
        <v>10557.63214395353</v>
      </c>
      <c r="L22" s="83">
        <v>0</v>
      </c>
      <c r="M22" s="83">
        <v>7290.3137050795794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7292.9413806838975</v>
      </c>
      <c r="D26" s="67">
        <v>14451.706834709694</v>
      </c>
      <c r="E26" s="67">
        <v>0</v>
      </c>
      <c r="F26" s="67">
        <v>8219.5961602216012</v>
      </c>
      <c r="G26" s="67">
        <v>20686.129121142392</v>
      </c>
      <c r="H26" s="67">
        <v>31413.018595574496</v>
      </c>
      <c r="I26" s="67">
        <v>42410.159842388588</v>
      </c>
      <c r="J26" s="67">
        <v>58099.848386342812</v>
      </c>
      <c r="K26" s="67">
        <v>29185.953855707699</v>
      </c>
      <c r="L26" s="67">
        <v>28157.434884138427</v>
      </c>
      <c r="M26" s="67">
        <v>39899.864295541789</v>
      </c>
      <c r="N26" s="67">
        <v>41764.797007832502</v>
      </c>
      <c r="O26" s="67">
        <v>33314.678582011846</v>
      </c>
      <c r="P26" s="67">
        <v>28410.385287527912</v>
      </c>
      <c r="Q26" s="67">
        <v>8019.0192129670713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797</v>
      </c>
      <c r="D29" s="67">
        <v>1352</v>
      </c>
      <c r="E29" s="67">
        <v>0</v>
      </c>
      <c r="F29" s="67">
        <v>1883.0000000000005</v>
      </c>
      <c r="G29" s="67">
        <v>1305</v>
      </c>
      <c r="H29" s="67">
        <v>3507</v>
      </c>
      <c r="I29" s="67">
        <v>3527.0000000000009</v>
      </c>
      <c r="J29" s="67">
        <v>7519.9999999999982</v>
      </c>
      <c r="K29" s="67">
        <v>5819.9999999999991</v>
      </c>
      <c r="L29" s="67">
        <v>3143.9999999999991</v>
      </c>
      <c r="M29" s="67">
        <v>631.99999999999989</v>
      </c>
      <c r="N29" s="67">
        <v>4079.9999999999991</v>
      </c>
      <c r="O29" s="67">
        <v>2283</v>
      </c>
      <c r="P29" s="67">
        <v>5644.9999999999991</v>
      </c>
      <c r="Q29" s="67">
        <v>3619.9999999999982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6115.9759859780488</v>
      </c>
      <c r="D31" s="67">
        <v>13731.826362806938</v>
      </c>
      <c r="E31" s="67">
        <v>0</v>
      </c>
      <c r="F31" s="67">
        <v>6323.6212056820987</v>
      </c>
      <c r="G31" s="67">
        <v>17894.485354599583</v>
      </c>
      <c r="H31" s="67">
        <v>25499.085311053586</v>
      </c>
      <c r="I31" s="67">
        <v>30267.724464799805</v>
      </c>
      <c r="J31" s="67">
        <v>36912.002921719453</v>
      </c>
      <c r="K31" s="67">
        <v>6804.2056619748219</v>
      </c>
      <c r="L31" s="67">
        <v>13925.754283893724</v>
      </c>
      <c r="M31" s="67">
        <v>0</v>
      </c>
      <c r="N31" s="67">
        <v>27720.752507315854</v>
      </c>
      <c r="O31" s="67">
        <v>20639.560556037624</v>
      </c>
      <c r="P31" s="67">
        <v>16831.014339841047</v>
      </c>
      <c r="Q31" s="67">
        <v>1453.4744217574555</v>
      </c>
    </row>
    <row r="32" spans="1:17" ht="12" customHeight="1" x14ac:dyDescent="0.25">
      <c r="A32" s="23" t="s">
        <v>168</v>
      </c>
      <c r="B32" s="67"/>
      <c r="C32" s="67">
        <v>1176.9653947058487</v>
      </c>
      <c r="D32" s="67">
        <v>719.88047190275574</v>
      </c>
      <c r="E32" s="67">
        <v>0</v>
      </c>
      <c r="F32" s="67">
        <v>1895.974954539503</v>
      </c>
      <c r="G32" s="67">
        <v>2791.643766542808</v>
      </c>
      <c r="H32" s="67">
        <v>5913.933284520911</v>
      </c>
      <c r="I32" s="67">
        <v>12142.435377588785</v>
      </c>
      <c r="J32" s="67">
        <v>21187.845464623362</v>
      </c>
      <c r="K32" s="67">
        <v>13812.034210770396</v>
      </c>
      <c r="L32" s="67">
        <v>14231.680600244703</v>
      </c>
      <c r="M32" s="67">
        <v>5086.011970965923</v>
      </c>
      <c r="N32" s="67">
        <v>14044.044500516651</v>
      </c>
      <c r="O32" s="67">
        <v>12675.118025974221</v>
      </c>
      <c r="P32" s="67">
        <v>11579.370947686864</v>
      </c>
      <c r="Q32" s="67">
        <v>6565.5447912096161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7429.603510816446</v>
      </c>
      <c r="L35" s="67">
        <v>0</v>
      </c>
      <c r="M35" s="67">
        <v>29780.85232457587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1140.1104721460347</v>
      </c>
      <c r="L36" s="67">
        <v>0</v>
      </c>
      <c r="M36" s="67">
        <v>5032.9999999999991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14451.706834709694</v>
      </c>
      <c r="E40" s="67">
        <v>0</v>
      </c>
      <c r="F40" s="67">
        <v>8219.5961602216012</v>
      </c>
      <c r="G40" s="67">
        <v>20686.129121142392</v>
      </c>
      <c r="H40" s="67">
        <v>0</v>
      </c>
      <c r="I40" s="67">
        <v>42410.159842388588</v>
      </c>
      <c r="J40" s="67">
        <v>58099.848386342812</v>
      </c>
      <c r="K40" s="67">
        <v>0</v>
      </c>
      <c r="L40" s="67">
        <v>0</v>
      </c>
      <c r="M40" s="67">
        <v>0</v>
      </c>
      <c r="N40" s="67">
        <v>0</v>
      </c>
      <c r="O40" s="67">
        <v>6585.5058626018281</v>
      </c>
      <c r="P40" s="67">
        <v>0</v>
      </c>
      <c r="Q40" s="67">
        <v>1113.6822279584817</v>
      </c>
    </row>
    <row r="41" spans="1:17" ht="12" customHeight="1" x14ac:dyDescent="0.25">
      <c r="A41" s="29" t="s">
        <v>140</v>
      </c>
      <c r="B41" s="83"/>
      <c r="C41" s="83">
        <v>7292.9413806838975</v>
      </c>
      <c r="D41" s="83">
        <v>0</v>
      </c>
      <c r="E41" s="83">
        <v>0</v>
      </c>
      <c r="F41" s="83">
        <v>0</v>
      </c>
      <c r="G41" s="83">
        <v>0</v>
      </c>
      <c r="H41" s="83">
        <v>31413.018595574496</v>
      </c>
      <c r="I41" s="83">
        <v>0</v>
      </c>
      <c r="J41" s="83">
        <v>0</v>
      </c>
      <c r="K41" s="83">
        <v>29185.953855707699</v>
      </c>
      <c r="L41" s="83">
        <v>28157.434884138427</v>
      </c>
      <c r="M41" s="83">
        <v>39899.864295541796</v>
      </c>
      <c r="N41" s="83">
        <v>41764.797007832509</v>
      </c>
      <c r="O41" s="83">
        <v>26729.172719410017</v>
      </c>
      <c r="P41" s="83">
        <v>28410.385287527908</v>
      </c>
      <c r="Q41" s="83">
        <v>6905.3369850085901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36772.667762530116</v>
      </c>
      <c r="D45" s="67">
        <v>116474.4825455192</v>
      </c>
      <c r="E45" s="67">
        <v>137022.94516593768</v>
      </c>
      <c r="F45" s="67">
        <v>136560.71197539294</v>
      </c>
      <c r="G45" s="67">
        <v>133509.66656161944</v>
      </c>
      <c r="H45" s="67">
        <v>0</v>
      </c>
      <c r="I45" s="67">
        <v>119276.55146637053</v>
      </c>
      <c r="J45" s="67">
        <v>167929.71642324465</v>
      </c>
      <c r="K45" s="67">
        <v>28827.418426010936</v>
      </c>
      <c r="L45" s="67">
        <v>70639.164951310871</v>
      </c>
      <c r="M45" s="67">
        <v>95060.203103823907</v>
      </c>
      <c r="N45" s="67">
        <v>65357.607467713104</v>
      </c>
      <c r="O45" s="67">
        <v>250363.06224554713</v>
      </c>
      <c r="P45" s="67">
        <v>161182.22770640632</v>
      </c>
      <c r="Q45" s="67">
        <v>383876.10690952436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4457</v>
      </c>
      <c r="D48" s="67">
        <v>8477</v>
      </c>
      <c r="E48" s="67">
        <v>5983.0000000000009</v>
      </c>
      <c r="F48" s="67">
        <v>14653.000000000004</v>
      </c>
      <c r="G48" s="67">
        <v>9084</v>
      </c>
      <c r="H48" s="67">
        <v>0</v>
      </c>
      <c r="I48" s="67">
        <v>14708.000000000004</v>
      </c>
      <c r="J48" s="67">
        <v>34929.999999999993</v>
      </c>
      <c r="K48" s="67">
        <v>21986.999999999996</v>
      </c>
      <c r="L48" s="67">
        <v>11889.999999999998</v>
      </c>
      <c r="M48" s="67">
        <v>0</v>
      </c>
      <c r="N48" s="67">
        <v>15393.999999999996</v>
      </c>
      <c r="O48" s="67">
        <v>17180</v>
      </c>
      <c r="P48" s="67">
        <v>21555.999999999996</v>
      </c>
      <c r="Q48" s="67">
        <v>33475.999999999985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19440.220521852854</v>
      </c>
      <c r="D50" s="67">
        <v>46506.021559618268</v>
      </c>
      <c r="E50" s="67">
        <v>121202.53062358269</v>
      </c>
      <c r="F50" s="67">
        <v>112809.96109883838</v>
      </c>
      <c r="G50" s="67">
        <v>17584.294214873749</v>
      </c>
      <c r="H50" s="67">
        <v>0</v>
      </c>
      <c r="I50" s="67">
        <v>60580.611755235957</v>
      </c>
      <c r="J50" s="67">
        <v>50488.44239696025</v>
      </c>
      <c r="K50" s="67">
        <v>0</v>
      </c>
      <c r="L50" s="67">
        <v>0</v>
      </c>
      <c r="M50" s="67">
        <v>25300.630941013987</v>
      </c>
      <c r="N50" s="67">
        <v>23535.537156113536</v>
      </c>
      <c r="O50" s="67">
        <v>68804.900773127942</v>
      </c>
      <c r="P50" s="67">
        <v>26290.00519674916</v>
      </c>
      <c r="Q50" s="67">
        <v>78995.911751919659</v>
      </c>
    </row>
    <row r="51" spans="1:17" ht="12" customHeight="1" x14ac:dyDescent="0.25">
      <c r="A51" s="23" t="s">
        <v>164</v>
      </c>
      <c r="B51" s="67"/>
      <c r="C51" s="67">
        <v>4633.1797209978013</v>
      </c>
      <c r="D51" s="67">
        <v>4266.8521260277748</v>
      </c>
      <c r="E51" s="67">
        <v>12359.540457483146</v>
      </c>
      <c r="F51" s="67">
        <v>23750.750876554564</v>
      </c>
      <c r="G51" s="67">
        <v>7899.5242546315603</v>
      </c>
      <c r="H51" s="67">
        <v>0</v>
      </c>
      <c r="I51" s="67">
        <v>42620.81943974302</v>
      </c>
      <c r="J51" s="67">
        <v>66934.449976778793</v>
      </c>
      <c r="K51" s="67">
        <v>28827.418426010936</v>
      </c>
      <c r="L51" s="67">
        <v>27578.327315447506</v>
      </c>
      <c r="M51" s="67">
        <v>37740.63583150458</v>
      </c>
      <c r="N51" s="67">
        <v>14801.110836303707</v>
      </c>
      <c r="O51" s="67">
        <v>74415.823736323568</v>
      </c>
      <c r="P51" s="67">
        <v>45872.892570192416</v>
      </c>
      <c r="Q51" s="67">
        <v>159108.28783220387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11031.998954242146</v>
      </c>
      <c r="D54" s="67">
        <v>62533.989982658299</v>
      </c>
      <c r="E54" s="67">
        <v>3348.3647983366632</v>
      </c>
      <c r="F54" s="67">
        <v>0</v>
      </c>
      <c r="G54" s="67">
        <v>96014.019132143949</v>
      </c>
      <c r="H54" s="67">
        <v>0</v>
      </c>
      <c r="I54" s="67">
        <v>7438.1237000809724</v>
      </c>
      <c r="J54" s="67">
        <v>31553.002815792945</v>
      </c>
      <c r="K54" s="67">
        <v>0</v>
      </c>
      <c r="L54" s="67">
        <v>29961.386951397923</v>
      </c>
      <c r="M54" s="67">
        <v>23180.338356232936</v>
      </c>
      <c r="N54" s="67">
        <v>23201.779940867371</v>
      </c>
      <c r="O54" s="67">
        <v>89600.998276321727</v>
      </c>
      <c r="P54" s="67">
        <v>74984.080157758275</v>
      </c>
      <c r="Q54" s="67">
        <v>118125.60575066842</v>
      </c>
    </row>
    <row r="55" spans="1:17" ht="12" customHeight="1" x14ac:dyDescent="0.25">
      <c r="A55" s="23" t="s">
        <v>141</v>
      </c>
      <c r="B55" s="67"/>
      <c r="C55" s="67">
        <v>1667.2685654373158</v>
      </c>
      <c r="D55" s="67">
        <v>3167.6188772148571</v>
      </c>
      <c r="E55" s="67">
        <v>112.50928653518199</v>
      </c>
      <c r="F55" s="67">
        <v>0</v>
      </c>
      <c r="G55" s="67">
        <v>12011.828959970186</v>
      </c>
      <c r="H55" s="67">
        <v>0</v>
      </c>
      <c r="I55" s="67">
        <v>8636.9965713105721</v>
      </c>
      <c r="J55" s="67">
        <v>18953.821233712653</v>
      </c>
      <c r="K55" s="67">
        <v>0</v>
      </c>
      <c r="L55" s="67">
        <v>13099.450684465435</v>
      </c>
      <c r="M55" s="67">
        <v>8838.5979750724109</v>
      </c>
      <c r="N55" s="67">
        <v>3819.1795344284847</v>
      </c>
      <c r="O55" s="67">
        <v>17541.339459773924</v>
      </c>
      <c r="P55" s="67">
        <v>14035.249781706476</v>
      </c>
      <c r="Q55" s="67">
        <v>27646.301574732435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36772.667762530116</v>
      </c>
      <c r="D60" s="83">
        <v>116474.4825455192</v>
      </c>
      <c r="E60" s="83">
        <v>137022.94516593768</v>
      </c>
      <c r="F60" s="83">
        <v>136560.71197539294</v>
      </c>
      <c r="G60" s="83">
        <v>133509.66656161944</v>
      </c>
      <c r="H60" s="83">
        <v>0</v>
      </c>
      <c r="I60" s="83">
        <v>119276.55146637053</v>
      </c>
      <c r="J60" s="83">
        <v>167929.71642324465</v>
      </c>
      <c r="K60" s="83">
        <v>28827.418426010936</v>
      </c>
      <c r="L60" s="83">
        <v>70639.164951310871</v>
      </c>
      <c r="M60" s="83">
        <v>95060.203103823922</v>
      </c>
      <c r="N60" s="83">
        <v>65357.607467713096</v>
      </c>
      <c r="O60" s="83">
        <v>250363.06224554716</v>
      </c>
      <c r="P60" s="83">
        <v>161182.22770640632</v>
      </c>
      <c r="Q60" s="83">
        <v>383876.10690952436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218096.10897808961</v>
      </c>
      <c r="D64" s="67">
        <v>192289.51425868366</v>
      </c>
      <c r="E64" s="67">
        <v>361558.53867866215</v>
      </c>
      <c r="F64" s="67">
        <v>279211.8704973617</v>
      </c>
      <c r="G64" s="67">
        <v>102115.29444018574</v>
      </c>
      <c r="H64" s="67">
        <v>402292.43414585263</v>
      </c>
      <c r="I64" s="67">
        <v>232929.23546140103</v>
      </c>
      <c r="J64" s="67">
        <v>220242.46086343561</v>
      </c>
      <c r="K64" s="67">
        <v>163005.97457834275</v>
      </c>
      <c r="L64" s="67">
        <v>293905.7691840941</v>
      </c>
      <c r="M64" s="67">
        <v>0</v>
      </c>
      <c r="N64" s="67">
        <v>269524.31400821486</v>
      </c>
      <c r="O64" s="67">
        <v>0</v>
      </c>
      <c r="P64" s="67">
        <v>44772.637893802996</v>
      </c>
      <c r="Q64" s="67"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7312</v>
      </c>
      <c r="D67" s="67">
        <v>10013</v>
      </c>
      <c r="E67" s="67">
        <v>12321.000000000004</v>
      </c>
      <c r="F67" s="67">
        <v>20516.000000000004</v>
      </c>
      <c r="G67" s="67">
        <v>10143</v>
      </c>
      <c r="H67" s="67">
        <v>35364</v>
      </c>
      <c r="I67" s="67">
        <v>28143.000000000007</v>
      </c>
      <c r="J67" s="67">
        <v>31968.999999999993</v>
      </c>
      <c r="K67" s="67">
        <v>48431.999999999993</v>
      </c>
      <c r="L67" s="67">
        <v>34582.999999999993</v>
      </c>
      <c r="M67" s="67">
        <v>0</v>
      </c>
      <c r="N67" s="67">
        <v>39592.999999999993</v>
      </c>
      <c r="O67" s="67">
        <v>0</v>
      </c>
      <c r="P67" s="67">
        <v>43816.999999999993</v>
      </c>
      <c r="Q67" s="67">
        <v>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108753.0851397371</v>
      </c>
      <c r="D69" s="67">
        <v>147169.43651655992</v>
      </c>
      <c r="E69" s="67">
        <v>199596.65538648516</v>
      </c>
      <c r="F69" s="67">
        <v>53738.803307190414</v>
      </c>
      <c r="G69" s="67">
        <v>79189.86617010324</v>
      </c>
      <c r="H69" s="67">
        <v>236961.925075654</v>
      </c>
      <c r="I69" s="67">
        <v>96319.242186581367</v>
      </c>
      <c r="J69" s="67">
        <v>29363.594657388916</v>
      </c>
      <c r="K69" s="67">
        <v>0</v>
      </c>
      <c r="L69" s="67">
        <v>127138.31874843469</v>
      </c>
      <c r="M69" s="67">
        <v>0</v>
      </c>
      <c r="N69" s="67">
        <v>27668.221817511192</v>
      </c>
      <c r="O69" s="67">
        <v>0</v>
      </c>
      <c r="P69" s="67">
        <v>0</v>
      </c>
      <c r="Q69" s="67">
        <v>0</v>
      </c>
    </row>
    <row r="70" spans="1:17" ht="12" customHeight="1" x14ac:dyDescent="0.25">
      <c r="A70" s="23" t="s">
        <v>159</v>
      </c>
      <c r="B70" s="67"/>
      <c r="C70" s="67">
        <v>18087.490370269701</v>
      </c>
      <c r="D70" s="67">
        <v>18682.099434869473</v>
      </c>
      <c r="E70" s="67">
        <v>22597.697032125307</v>
      </c>
      <c r="F70" s="67">
        <v>18760.36514647699</v>
      </c>
      <c r="G70" s="67">
        <v>22925.428270082499</v>
      </c>
      <c r="H70" s="67">
        <v>66754.50508011214</v>
      </c>
      <c r="I70" s="67">
        <v>84616.513195879321</v>
      </c>
      <c r="J70" s="67">
        <v>119019.50215512564</v>
      </c>
      <c r="K70" s="67">
        <v>84574.562249730137</v>
      </c>
      <c r="L70" s="67">
        <v>166767.45043565941</v>
      </c>
      <c r="M70" s="67">
        <v>0</v>
      </c>
      <c r="N70" s="67">
        <v>47884.38678518754</v>
      </c>
      <c r="O70" s="67">
        <v>0</v>
      </c>
      <c r="P70" s="67">
        <v>29745.361164656846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86082.541033344809</v>
      </c>
      <c r="D73" s="67">
        <v>25602.939113547527</v>
      </c>
      <c r="E73" s="67">
        <v>131651.4275095464</v>
      </c>
      <c r="F73" s="67">
        <v>186360.34520319788</v>
      </c>
      <c r="G73" s="67">
        <v>0</v>
      </c>
      <c r="H73" s="67">
        <v>91697.363707802695</v>
      </c>
      <c r="I73" s="67">
        <v>44354.314426599951</v>
      </c>
      <c r="J73" s="67">
        <v>54783.727639675351</v>
      </c>
      <c r="K73" s="67">
        <v>56533.09175113697</v>
      </c>
      <c r="L73" s="67">
        <v>0</v>
      </c>
      <c r="M73" s="67">
        <v>0</v>
      </c>
      <c r="N73" s="67">
        <v>131499.93746000194</v>
      </c>
      <c r="O73" s="67">
        <v>0</v>
      </c>
      <c r="P73" s="67">
        <v>12657.970760684584</v>
      </c>
      <c r="Q73" s="67">
        <v>0</v>
      </c>
    </row>
    <row r="74" spans="1:17" ht="12" customHeight="1" x14ac:dyDescent="0.25">
      <c r="A74" s="23" t="s">
        <v>141</v>
      </c>
      <c r="B74" s="67"/>
      <c r="C74" s="67">
        <v>5172.9924347380038</v>
      </c>
      <c r="D74" s="67">
        <v>835.03919370673566</v>
      </c>
      <c r="E74" s="67">
        <v>7712.7587505053043</v>
      </c>
      <c r="F74" s="67">
        <v>20352.356840496432</v>
      </c>
      <c r="G74" s="67">
        <v>0</v>
      </c>
      <c r="H74" s="67">
        <v>6878.6402822838554</v>
      </c>
      <c r="I74" s="67">
        <v>7639.1656523403963</v>
      </c>
      <c r="J74" s="67">
        <v>17075.636411245712</v>
      </c>
      <c r="K74" s="67">
        <v>21898.320577475639</v>
      </c>
      <c r="L74" s="67">
        <v>0</v>
      </c>
      <c r="M74" s="67">
        <v>0</v>
      </c>
      <c r="N74" s="67">
        <v>62471.767945514192</v>
      </c>
      <c r="O74" s="67">
        <v>0</v>
      </c>
      <c r="P74" s="67">
        <v>2369.3059684615691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95888.363394892323</v>
      </c>
      <c r="D78" s="67">
        <v>180132.59369256662</v>
      </c>
      <c r="E78" s="67">
        <v>221521.57248303265</v>
      </c>
      <c r="F78" s="67">
        <v>120123.36258350185</v>
      </c>
      <c r="G78" s="67">
        <v>102115.29444018574</v>
      </c>
      <c r="H78" s="67">
        <v>271183.747507338</v>
      </c>
      <c r="I78" s="67">
        <v>231746.02105422269</v>
      </c>
      <c r="J78" s="67">
        <v>187932.2862149759</v>
      </c>
      <c r="K78" s="67">
        <v>152419.73859783946</v>
      </c>
      <c r="L78" s="67">
        <v>293905.7691840941</v>
      </c>
      <c r="M78" s="67">
        <v>0</v>
      </c>
      <c r="N78" s="67">
        <v>225975.59347760081</v>
      </c>
      <c r="O78" s="67">
        <v>0</v>
      </c>
      <c r="P78" s="67">
        <v>44772.637893803003</v>
      </c>
      <c r="Q78" s="67">
        <v>0</v>
      </c>
    </row>
    <row r="79" spans="1:17" ht="12" customHeight="1" x14ac:dyDescent="0.25">
      <c r="A79" s="29" t="s">
        <v>140</v>
      </c>
      <c r="B79" s="83"/>
      <c r="C79" s="83">
        <v>122207.74558319729</v>
      </c>
      <c r="D79" s="83">
        <v>12156.920566117042</v>
      </c>
      <c r="E79" s="83">
        <v>140036.96619562953</v>
      </c>
      <c r="F79" s="83">
        <v>159088.50791385985</v>
      </c>
      <c r="G79" s="83">
        <v>0</v>
      </c>
      <c r="H79" s="83">
        <v>131108.68663851469</v>
      </c>
      <c r="I79" s="83">
        <v>1183.2144071783698</v>
      </c>
      <c r="J79" s="83">
        <v>32310.174648459732</v>
      </c>
      <c r="K79" s="83">
        <v>10586.235980503288</v>
      </c>
      <c r="L79" s="83">
        <v>0</v>
      </c>
      <c r="M79" s="83">
        <v>0</v>
      </c>
      <c r="N79" s="83">
        <v>43548.720530614046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16338.370714480738</v>
      </c>
      <c r="D83" s="67">
        <v>53804.020954164553</v>
      </c>
      <c r="E83" s="67">
        <v>0</v>
      </c>
      <c r="F83" s="67">
        <v>65000.254643679087</v>
      </c>
      <c r="G83" s="67">
        <v>98513.839820281763</v>
      </c>
      <c r="H83" s="67">
        <v>130255.47494518232</v>
      </c>
      <c r="I83" s="67">
        <v>170629.31013506392</v>
      </c>
      <c r="J83" s="67">
        <v>292905.75390109647</v>
      </c>
      <c r="K83" s="67">
        <v>344495.48945262813</v>
      </c>
      <c r="L83" s="67">
        <v>138681.35642185417</v>
      </c>
      <c r="M83" s="67">
        <v>357087.194715588</v>
      </c>
      <c r="N83" s="67">
        <v>237975.8313752159</v>
      </c>
      <c r="O83" s="67">
        <v>211574.52412014062</v>
      </c>
      <c r="P83" s="67">
        <v>174567.4704325051</v>
      </c>
      <c r="Q83" s="67">
        <v>24953.247888988033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3755</v>
      </c>
      <c r="D86" s="67">
        <v>5913</v>
      </c>
      <c r="E86" s="67">
        <v>0</v>
      </c>
      <c r="F86" s="67">
        <v>9429.0000000000018</v>
      </c>
      <c r="G86" s="67">
        <v>6140</v>
      </c>
      <c r="H86" s="67">
        <v>15724</v>
      </c>
      <c r="I86" s="67">
        <v>15062.000000000004</v>
      </c>
      <c r="J86" s="67">
        <v>35826.999999999993</v>
      </c>
      <c r="K86" s="67">
        <v>39319.999999999993</v>
      </c>
      <c r="L86" s="67">
        <v>15271.999999999996</v>
      </c>
      <c r="M86" s="67">
        <v>12350.999999999996</v>
      </c>
      <c r="N86" s="67">
        <v>23381.999999999996</v>
      </c>
      <c r="O86" s="67">
        <v>14286</v>
      </c>
      <c r="P86" s="67">
        <v>30437.999999999993</v>
      </c>
      <c r="Q86" s="67">
        <v>16994.999999999993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13055.589391472422</v>
      </c>
      <c r="D88" s="67">
        <v>36355.785574140355</v>
      </c>
      <c r="E88" s="67">
        <v>0</v>
      </c>
      <c r="F88" s="67">
        <v>32505.785465434521</v>
      </c>
      <c r="G88" s="67">
        <v>19372.588300523017</v>
      </c>
      <c r="H88" s="67">
        <v>34143.942502142221</v>
      </c>
      <c r="I88" s="67">
        <v>57438.919666197726</v>
      </c>
      <c r="J88" s="67">
        <v>63686.860888133961</v>
      </c>
      <c r="K88" s="67">
        <v>78978.62135203791</v>
      </c>
      <c r="L88" s="67">
        <v>9836.6601468200734</v>
      </c>
      <c r="M88" s="67">
        <v>87151.702969058257</v>
      </c>
      <c r="N88" s="67">
        <v>62765.812805115725</v>
      </c>
      <c r="O88" s="67">
        <v>55979.880609085056</v>
      </c>
      <c r="P88" s="67">
        <v>11352.036815227932</v>
      </c>
      <c r="Q88" s="67">
        <v>0</v>
      </c>
    </row>
    <row r="89" spans="1:17" ht="12" customHeight="1" x14ac:dyDescent="0.25">
      <c r="A89" s="23" t="s">
        <v>155</v>
      </c>
      <c r="B89" s="67"/>
      <c r="C89" s="67">
        <v>3282.7813230083166</v>
      </c>
      <c r="D89" s="67">
        <v>4138.7822896704747</v>
      </c>
      <c r="E89" s="67">
        <v>0</v>
      </c>
      <c r="F89" s="67">
        <v>7516.8668021597077</v>
      </c>
      <c r="G89" s="67">
        <v>5333.1363285061443</v>
      </c>
      <c r="H89" s="67">
        <v>12082.126856406105</v>
      </c>
      <c r="I89" s="67">
        <v>29620.817530191212</v>
      </c>
      <c r="J89" s="67">
        <v>51090.993980861051</v>
      </c>
      <c r="K89" s="67">
        <v>65388.065240581578</v>
      </c>
      <c r="L89" s="67">
        <v>35718.964031004711</v>
      </c>
      <c r="M89" s="67">
        <v>82708.538467694088</v>
      </c>
      <c r="N89" s="67">
        <v>58302.704442204675</v>
      </c>
      <c r="O89" s="67">
        <v>75219.288490316423</v>
      </c>
      <c r="P89" s="67">
        <v>51811.844645794044</v>
      </c>
      <c r="Q89" s="67">
        <v>24953.247888988033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0</v>
      </c>
      <c r="D96" s="67">
        <v>12355.453090353723</v>
      </c>
      <c r="E96" s="67">
        <v>0</v>
      </c>
      <c r="F96" s="67">
        <v>23499.602376084866</v>
      </c>
      <c r="G96" s="67">
        <v>69945.115191252597</v>
      </c>
      <c r="H96" s="67">
        <v>76105.848044482642</v>
      </c>
      <c r="I96" s="67">
        <v>75697.941817669373</v>
      </c>
      <c r="J96" s="67">
        <v>150549.89903210147</v>
      </c>
      <c r="K96" s="67">
        <v>150249.33420694605</v>
      </c>
      <c r="L96" s="67">
        <v>72855.367383463818</v>
      </c>
      <c r="M96" s="67">
        <v>103088.33053620884</v>
      </c>
      <c r="N96" s="67">
        <v>90123.332412463511</v>
      </c>
      <c r="O96" s="67">
        <v>64637.268376949156</v>
      </c>
      <c r="P96" s="67">
        <v>74772.832380870721</v>
      </c>
      <c r="Q96" s="67">
        <v>0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954</v>
      </c>
      <c r="E97" s="67">
        <v>0</v>
      </c>
      <c r="F97" s="67">
        <v>1478.0000000000002</v>
      </c>
      <c r="G97" s="67">
        <v>3863</v>
      </c>
      <c r="H97" s="67">
        <v>7923.5575421513495</v>
      </c>
      <c r="I97" s="67">
        <v>7871.6311210056119</v>
      </c>
      <c r="J97" s="67">
        <v>27577.999999999993</v>
      </c>
      <c r="K97" s="67">
        <v>49879.468653062591</v>
      </c>
      <c r="L97" s="67">
        <v>20270.364860565573</v>
      </c>
      <c r="M97" s="67">
        <v>84138.622742626801</v>
      </c>
      <c r="N97" s="67">
        <v>26783.981715431997</v>
      </c>
      <c r="O97" s="67">
        <v>15738.086643789982</v>
      </c>
      <c r="P97" s="67">
        <v>36630.7565906124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40402.306963127754</v>
      </c>
      <c r="L101" s="67">
        <v>517.23894760334747</v>
      </c>
      <c r="M101" s="67">
        <v>105.32052428846524</v>
      </c>
      <c r="N101" s="67">
        <v>173.87282661251484</v>
      </c>
      <c r="O101" s="67">
        <v>123.05017123846179</v>
      </c>
      <c r="P101" s="67">
        <v>88.010031239030951</v>
      </c>
      <c r="Q101" s="67">
        <v>317.01590883037863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16338.370714480738</v>
      </c>
      <c r="D103" s="83">
        <v>53804.020954164553</v>
      </c>
      <c r="E103" s="83">
        <v>0</v>
      </c>
      <c r="F103" s="83">
        <v>65000.254643679094</v>
      </c>
      <c r="G103" s="83">
        <v>98513.839820281763</v>
      </c>
      <c r="H103" s="83">
        <v>130255.47494518232</v>
      </c>
      <c r="I103" s="83">
        <v>170629.31013506392</v>
      </c>
      <c r="J103" s="83">
        <v>292905.75390109647</v>
      </c>
      <c r="K103" s="83">
        <v>304093.18248950038</v>
      </c>
      <c r="L103" s="83">
        <v>138164.11747425082</v>
      </c>
      <c r="M103" s="83">
        <v>356981.87419129955</v>
      </c>
      <c r="N103" s="83">
        <v>237801.95854860338</v>
      </c>
      <c r="O103" s="83">
        <v>211451.47394890216</v>
      </c>
      <c r="P103" s="83">
        <v>174479.46040126606</v>
      </c>
      <c r="Q103" s="83">
        <v>24636.231980157656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2483.9719117556847</v>
      </c>
      <c r="H107" s="67">
        <v>963.53171392148477</v>
      </c>
      <c r="I107" s="67">
        <v>2182.7076800626869</v>
      </c>
      <c r="J107" s="67">
        <v>3325.8818387162</v>
      </c>
      <c r="K107" s="67">
        <v>3514.5156483617229</v>
      </c>
      <c r="L107" s="67">
        <v>1242.7172031977341</v>
      </c>
      <c r="M107" s="67">
        <v>3303.3587564103304</v>
      </c>
      <c r="N107" s="67">
        <v>1822.736286475169</v>
      </c>
      <c r="O107" s="67">
        <v>1563.8958541564032</v>
      </c>
      <c r="P107" s="67">
        <v>809.37342797761619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81</v>
      </c>
      <c r="H110" s="67">
        <v>65</v>
      </c>
      <c r="I110" s="67">
        <v>130.00000000000003</v>
      </c>
      <c r="J110" s="67">
        <v>219.99999999999994</v>
      </c>
      <c r="K110" s="67">
        <v>315.99999999999994</v>
      </c>
      <c r="L110" s="67">
        <v>123.99999999999997</v>
      </c>
      <c r="M110" s="67">
        <v>153.99999999999997</v>
      </c>
      <c r="N110" s="67">
        <v>160.99999999999997</v>
      </c>
      <c r="O110" s="67">
        <v>182</v>
      </c>
      <c r="P110" s="67">
        <v>206.99999999999994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2280.9719117556847</v>
      </c>
      <c r="H116" s="67">
        <v>802.73867087329802</v>
      </c>
      <c r="I116" s="67">
        <v>1743.4194052067078</v>
      </c>
      <c r="J116" s="67">
        <v>2430.7248925340959</v>
      </c>
      <c r="K116" s="67">
        <v>2338.5927659620706</v>
      </c>
      <c r="L116" s="67">
        <v>522.60173353766322</v>
      </c>
      <c r="M116" s="67">
        <v>1704.9939673120714</v>
      </c>
      <c r="N116" s="67">
        <v>942.5866331968773</v>
      </c>
      <c r="O116" s="67">
        <v>671.62644447572916</v>
      </c>
      <c r="P116" s="67">
        <v>167.09780442449502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203</v>
      </c>
      <c r="H117" s="67">
        <v>160.79304304818675</v>
      </c>
      <c r="I117" s="67">
        <v>439.2882748559793</v>
      </c>
      <c r="J117" s="67">
        <v>895.15694618210432</v>
      </c>
      <c r="K117" s="67">
        <v>1175.9228823996523</v>
      </c>
      <c r="L117" s="67">
        <v>720.11546966007086</v>
      </c>
      <c r="M117" s="67">
        <v>1598.3647890982591</v>
      </c>
      <c r="N117" s="67">
        <v>880.14965327829168</v>
      </c>
      <c r="O117" s="67">
        <v>892.26940968067402</v>
      </c>
      <c r="P117" s="67">
        <v>642.27562355312114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2483.9719117556847</v>
      </c>
      <c r="H122" s="83">
        <v>963.53171392148477</v>
      </c>
      <c r="I122" s="83">
        <v>2182.7076800626869</v>
      </c>
      <c r="J122" s="83">
        <v>3325.8818387162</v>
      </c>
      <c r="K122" s="83">
        <v>3514.5156483617229</v>
      </c>
      <c r="L122" s="83">
        <v>1242.7172031977341</v>
      </c>
      <c r="M122" s="83">
        <v>3303.3587564103304</v>
      </c>
      <c r="N122" s="83">
        <v>1822.736286475169</v>
      </c>
      <c r="O122" s="83">
        <v>1563.8958541564032</v>
      </c>
      <c r="P122" s="83">
        <v>809.37342797761607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0</v>
      </c>
      <c r="D126" s="67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0</v>
      </c>
      <c r="M126" s="67">
        <v>0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49882.623066337866</v>
      </c>
      <c r="D145" s="67">
        <v>25907.692169969374</v>
      </c>
      <c r="E145" s="67">
        <v>39323.709426228663</v>
      </c>
      <c r="F145" s="67">
        <v>49181.185204176982</v>
      </c>
      <c r="G145" s="67">
        <v>64653.992524270696</v>
      </c>
      <c r="H145" s="67">
        <v>68373.670433759835</v>
      </c>
      <c r="I145" s="67">
        <v>67435.014169743212</v>
      </c>
      <c r="J145" s="67">
        <v>41391.889962068148</v>
      </c>
      <c r="K145" s="67">
        <v>33255.085164760392</v>
      </c>
      <c r="L145" s="67">
        <v>83370.646536518354</v>
      </c>
      <c r="M145" s="67">
        <v>87633.191081581987</v>
      </c>
      <c r="N145" s="67">
        <v>24536.073671789891</v>
      </c>
      <c r="O145" s="67">
        <v>44045.933645578218</v>
      </c>
      <c r="P145" s="67">
        <v>54702.420564801228</v>
      </c>
      <c r="Q145" s="67">
        <v>49496.430336346355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34918</v>
      </c>
      <c r="D147" s="67">
        <v>18135</v>
      </c>
      <c r="E147" s="67">
        <v>27526.000000000007</v>
      </c>
      <c r="F147" s="67">
        <v>34427.000000000007</v>
      </c>
      <c r="G147" s="67">
        <v>45258</v>
      </c>
      <c r="H147" s="67">
        <v>47861</v>
      </c>
      <c r="I147" s="67">
        <v>47204.000000000007</v>
      </c>
      <c r="J147" s="67">
        <v>28973.999999999993</v>
      </c>
      <c r="K147" s="67">
        <v>23277.999999999996</v>
      </c>
      <c r="L147" s="67">
        <v>58358.999999999985</v>
      </c>
      <c r="M147" s="67">
        <v>61342.999999999985</v>
      </c>
      <c r="N147" s="67">
        <v>17174.999999999996</v>
      </c>
      <c r="O147" s="67">
        <v>30832</v>
      </c>
      <c r="P147" s="67">
        <v>38290.999999999993</v>
      </c>
      <c r="Q147" s="67">
        <v>34646.999999999985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46462.623066337866</v>
      </c>
      <c r="D153" s="67">
        <v>23514.690688306826</v>
      </c>
      <c r="E153" s="67">
        <v>38045.350949680433</v>
      </c>
      <c r="F153" s="67">
        <v>44081.365784938294</v>
      </c>
      <c r="G153" s="67">
        <v>56683.207964952322</v>
      </c>
      <c r="H153" s="67">
        <v>57566.38999402045</v>
      </c>
      <c r="I153" s="67">
        <v>50669.80320169199</v>
      </c>
      <c r="J153" s="67">
        <v>21295.563748631201</v>
      </c>
      <c r="K153" s="67">
        <v>12559.897892510224</v>
      </c>
      <c r="L153" s="67">
        <v>47871.802717653518</v>
      </c>
      <c r="M153" s="67">
        <v>40103.268556431613</v>
      </c>
      <c r="N153" s="67">
        <v>8482.7518095119358</v>
      </c>
      <c r="O153" s="67">
        <v>18214.316901006332</v>
      </c>
      <c r="P153" s="67">
        <v>20784.105543940317</v>
      </c>
      <c r="Q153" s="67">
        <v>11195.120332198401</v>
      </c>
    </row>
    <row r="154" spans="1:17" ht="12" customHeight="1" x14ac:dyDescent="0.25">
      <c r="A154" s="23" t="s">
        <v>141</v>
      </c>
      <c r="B154" s="67"/>
      <c r="C154" s="67">
        <v>3420</v>
      </c>
      <c r="D154" s="67">
        <v>2393.0014816625485</v>
      </c>
      <c r="E154" s="67">
        <v>1278.3584765482274</v>
      </c>
      <c r="F154" s="67">
        <v>5099.8194192386854</v>
      </c>
      <c r="G154" s="67">
        <v>7970.7845593183738</v>
      </c>
      <c r="H154" s="67">
        <v>10807.280439739385</v>
      </c>
      <c r="I154" s="67">
        <v>16765.210968051222</v>
      </c>
      <c r="J154" s="67">
        <v>20096.326213436947</v>
      </c>
      <c r="K154" s="67">
        <v>20695.187272250168</v>
      </c>
      <c r="L154" s="67">
        <v>35498.843818864836</v>
      </c>
      <c r="M154" s="67">
        <v>47529.922525150374</v>
      </c>
      <c r="N154" s="67">
        <v>16053.321862277957</v>
      </c>
      <c r="O154" s="67">
        <v>25831.616744571886</v>
      </c>
      <c r="P154" s="67">
        <v>33918.315020860915</v>
      </c>
      <c r="Q154" s="67">
        <v>38301.310004147956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49882.623066337866</v>
      </c>
      <c r="D159" s="83">
        <v>25907.692169969374</v>
      </c>
      <c r="E159" s="83">
        <v>39323.709426228663</v>
      </c>
      <c r="F159" s="83">
        <v>49181.185204176989</v>
      </c>
      <c r="G159" s="83">
        <v>64653.992524270696</v>
      </c>
      <c r="H159" s="83">
        <v>68373.670433759835</v>
      </c>
      <c r="I159" s="83">
        <v>67435.014169743212</v>
      </c>
      <c r="J159" s="83">
        <v>41391.889962068148</v>
      </c>
      <c r="K159" s="83">
        <v>33255.085164760392</v>
      </c>
      <c r="L159" s="83">
        <v>83370.646536518354</v>
      </c>
      <c r="M159" s="83">
        <v>87633.191081581987</v>
      </c>
      <c r="N159" s="83">
        <v>24536.073671789894</v>
      </c>
      <c r="O159" s="83">
        <v>44045.933645578218</v>
      </c>
      <c r="P159" s="83">
        <v>54702.420564801228</v>
      </c>
      <c r="Q159" s="83">
        <v>49496.430336346355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112948.29419840302</v>
      </c>
      <c r="D163" s="67">
        <v>122620.31622766968</v>
      </c>
      <c r="E163" s="67">
        <v>148118.67925395106</v>
      </c>
      <c r="F163" s="67">
        <v>122415.0449102672</v>
      </c>
      <c r="G163" s="67">
        <v>128785.69314714213</v>
      </c>
      <c r="H163" s="67">
        <v>132423.29221097592</v>
      </c>
      <c r="I163" s="67">
        <v>102329.06068554106</v>
      </c>
      <c r="J163" s="67">
        <v>77925.975582826475</v>
      </c>
      <c r="K163" s="67">
        <v>99926.454688575817</v>
      </c>
      <c r="L163" s="67">
        <v>52061.693427581784</v>
      </c>
      <c r="M163" s="67">
        <v>43584.580181852769</v>
      </c>
      <c r="N163" s="67">
        <v>19317.463087069053</v>
      </c>
      <c r="O163" s="67">
        <v>22976.86207430487</v>
      </c>
      <c r="P163" s="67">
        <v>4947.2890348047858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3840</v>
      </c>
      <c r="D165" s="67">
        <v>5897</v>
      </c>
      <c r="E165" s="67">
        <v>5453.0000000000009</v>
      </c>
      <c r="F165" s="67">
        <v>10029.000000000002</v>
      </c>
      <c r="G165" s="67">
        <v>7632</v>
      </c>
      <c r="H165" s="67">
        <v>15916</v>
      </c>
      <c r="I165" s="67">
        <v>13576.000000000004</v>
      </c>
      <c r="J165" s="67">
        <v>14891.999999999996</v>
      </c>
      <c r="K165" s="67">
        <v>25182.999999999993</v>
      </c>
      <c r="L165" s="67">
        <v>12080.999999999998</v>
      </c>
      <c r="M165" s="67">
        <v>0</v>
      </c>
      <c r="N165" s="67">
        <v>12550.999999999996</v>
      </c>
      <c r="O165" s="67">
        <v>6931</v>
      </c>
      <c r="P165" s="67">
        <v>4947.2890348047858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106888.29419840302</v>
      </c>
      <c r="D171" s="67">
        <v>117422.49790424065</v>
      </c>
      <c r="E171" s="67">
        <v>143303.44475712586</v>
      </c>
      <c r="F171" s="67">
        <v>117903.41223968931</v>
      </c>
      <c r="G171" s="67">
        <v>121942.69314714213</v>
      </c>
      <c r="H171" s="67">
        <v>122339.63387048407</v>
      </c>
      <c r="I171" s="67">
        <v>81875.464139360687</v>
      </c>
      <c r="J171" s="67">
        <v>51135.212658709133</v>
      </c>
      <c r="K171" s="67">
        <v>50826.673412664968</v>
      </c>
      <c r="L171" s="67">
        <v>33836.256238125825</v>
      </c>
      <c r="M171" s="67">
        <v>0</v>
      </c>
      <c r="N171" s="67">
        <v>9905.0217880109522</v>
      </c>
      <c r="O171" s="67">
        <v>8432.3833027736982</v>
      </c>
      <c r="P171" s="67">
        <v>0</v>
      </c>
      <c r="Q171" s="67">
        <v>0</v>
      </c>
    </row>
    <row r="172" spans="1:17" ht="12" customHeight="1" x14ac:dyDescent="0.25">
      <c r="A172" s="23" t="s">
        <v>141</v>
      </c>
      <c r="B172" s="67"/>
      <c r="C172" s="67">
        <v>6060</v>
      </c>
      <c r="D172" s="67">
        <v>5197.8183234290391</v>
      </c>
      <c r="E172" s="67">
        <v>4815.2344968252073</v>
      </c>
      <c r="F172" s="67">
        <v>4511.632670577892</v>
      </c>
      <c r="G172" s="67">
        <v>6843</v>
      </c>
      <c r="H172" s="67">
        <v>10083.658340491853</v>
      </c>
      <c r="I172" s="67">
        <v>20453.596546180368</v>
      </c>
      <c r="J172" s="67">
        <v>26790.762924117349</v>
      </c>
      <c r="K172" s="67">
        <v>49099.781275910842</v>
      </c>
      <c r="L172" s="67">
        <v>18225.437189455959</v>
      </c>
      <c r="M172" s="67">
        <v>43584.580181852769</v>
      </c>
      <c r="N172" s="67">
        <v>9412.4412990581004</v>
      </c>
      <c r="O172" s="67">
        <v>14544.478771531172</v>
      </c>
      <c r="P172" s="67">
        <v>4947.2890348047858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112948.29419840302</v>
      </c>
      <c r="D177" s="83">
        <v>122620.31622766968</v>
      </c>
      <c r="E177" s="83">
        <v>148118.67925395106</v>
      </c>
      <c r="F177" s="83">
        <v>122415.0449102672</v>
      </c>
      <c r="G177" s="83">
        <v>128785.69314714213</v>
      </c>
      <c r="H177" s="83">
        <v>132423.29221097592</v>
      </c>
      <c r="I177" s="83">
        <v>102329.06068554106</v>
      </c>
      <c r="J177" s="83">
        <v>77925.97558282649</v>
      </c>
      <c r="K177" s="83">
        <v>99926.454688575803</v>
      </c>
      <c r="L177" s="83">
        <v>52061.693427581784</v>
      </c>
      <c r="M177" s="83">
        <v>43584.580181852769</v>
      </c>
      <c r="N177" s="83">
        <v>19317.463087069053</v>
      </c>
      <c r="O177" s="83">
        <v>22976.86207430487</v>
      </c>
      <c r="P177" s="83">
        <v>4947.2890348047858</v>
      </c>
      <c r="Q177" s="83"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31534.728926612195</v>
      </c>
      <c r="D5" s="67">
        <f>RES_hhdet_in!D5-RES_hhdet_in_new!D5</f>
        <v>9639.4123385423463</v>
      </c>
      <c r="E5" s="67">
        <f>RES_hhdet_in!E5-RES_hhdet_in_new!E5</f>
        <v>8380.3779595620363</v>
      </c>
      <c r="F5" s="67">
        <f>RES_hhdet_in!F5-RES_hhdet_in_new!F5</f>
        <v>17161.516651968999</v>
      </c>
      <c r="G5" s="67">
        <f>RES_hhdet_in!G5-RES_hhdet_in_new!G5</f>
        <v>9619.1147003109363</v>
      </c>
      <c r="H5" s="67">
        <f>RES_hhdet_in!H5-RES_hhdet_in_new!H5</f>
        <v>8449.8187843971155</v>
      </c>
      <c r="I5" s="67">
        <f>RES_hhdet_in!I5-RES_hhdet_in_new!I5</f>
        <v>8073.6970492665059</v>
      </c>
      <c r="J5" s="67">
        <f>RES_hhdet_in!J5-RES_hhdet_in_new!J5</f>
        <v>11061.836740339171</v>
      </c>
      <c r="K5" s="67">
        <f>RES_hhdet_in!K5-RES_hhdet_in_new!K5</f>
        <v>11279.027683952767</v>
      </c>
      <c r="L5" s="67">
        <f>RES_hhdet_in!L5-RES_hhdet_in_new!L5</f>
        <v>0</v>
      </c>
      <c r="M5" s="67">
        <f>RES_hhdet_in!M5-RES_hhdet_in_new!M5</f>
        <v>9270.5497434945755</v>
      </c>
      <c r="N5" s="67">
        <f>RES_hhdet_in!N5-RES_hhdet_in_new!N5</f>
        <v>943.06746952802268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983</v>
      </c>
      <c r="D8" s="67">
        <f>RES_hhdet_in!D8-RES_hhdet_in_new!D8</f>
        <v>744</v>
      </c>
      <c r="E8" s="67">
        <f>RES_hhdet_in!E8-RES_hhdet_in_new!E8</f>
        <v>428.99999999999989</v>
      </c>
      <c r="F8" s="67">
        <f>RES_hhdet_in!F8-RES_hhdet_in_new!F8</f>
        <v>1246.9999999999998</v>
      </c>
      <c r="G8" s="67">
        <f>RES_hhdet_in!G8-RES_hhdet_in_new!G8</f>
        <v>787</v>
      </c>
      <c r="H8" s="67">
        <f>RES_hhdet_in!H8-RES_hhdet_in_new!H8</f>
        <v>1635</v>
      </c>
      <c r="I8" s="67">
        <f>RES_hhdet_in!I8-RES_hhdet_in_new!I8</f>
        <v>1149.9999999999995</v>
      </c>
      <c r="J8" s="67">
        <f>RES_hhdet_in!J8-RES_hhdet_in_new!J8</f>
        <v>1540.0000000000005</v>
      </c>
      <c r="K8" s="67">
        <f>RES_hhdet_in!K8-RES_hhdet_in_new!K8</f>
        <v>2710.0000000000009</v>
      </c>
      <c r="L8" s="67">
        <f>RES_hhdet_in!L8-RES_hhdet_in_new!L8</f>
        <v>359</v>
      </c>
      <c r="M8" s="67">
        <f>RES_hhdet_in!M8-RES_hhdet_in_new!M8</f>
        <v>0</v>
      </c>
      <c r="N8" s="67">
        <f>RES_hhdet_in!N8-RES_hhdet_in_new!N8</f>
        <v>943.06746952802268</v>
      </c>
      <c r="O8" s="67">
        <f>RES_hhdet_in!O8-RES_hhdet_in_new!O8</f>
        <v>1075</v>
      </c>
      <c r="P8" s="67">
        <f>RES_hhdet_in!P8-RES_hhdet_in_new!P8</f>
        <v>3740</v>
      </c>
      <c r="Q8" s="67">
        <f>RES_hhdet_in!Q8-RES_hhdet_in_new!Q8</f>
        <v>2195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13469.797417436364</v>
      </c>
      <c r="D10" s="67">
        <f>RES_hhdet_in!D10-RES_hhdet_in_new!D10</f>
        <v>11065.593162700918</v>
      </c>
      <c r="E10" s="67">
        <f>RES_hhdet_in!E10-RES_hhdet_in_new!E10</f>
        <v>2107.6172947876848</v>
      </c>
      <c r="F10" s="67">
        <f>RES_hhdet_in!F10-RES_hhdet_in_new!F10</f>
        <v>19320.241643507092</v>
      </c>
      <c r="G10" s="67">
        <f>RES_hhdet_in!G10-RES_hhdet_in_new!G10</f>
        <v>11819.790233240399</v>
      </c>
      <c r="H10" s="67">
        <f>RES_hhdet_in!H10-RES_hhdet_in_new!H10</f>
        <v>9057.4866390099578</v>
      </c>
      <c r="I10" s="67">
        <f>RES_hhdet_in!I10-RES_hhdet_in_new!I10</f>
        <v>3506.2287383745515</v>
      </c>
      <c r="J10" s="67">
        <f>RES_hhdet_in!J10-RES_hhdet_in_new!J10</f>
        <v>14372.293794518722</v>
      </c>
      <c r="K10" s="67">
        <f>RES_hhdet_in!K10-RES_hhdet_in_new!K10</f>
        <v>6132.2785484668384</v>
      </c>
      <c r="L10" s="67">
        <f>RES_hhdet_in!L10-RES_hhdet_in_new!L10</f>
        <v>17998.701134716994</v>
      </c>
      <c r="M10" s="67">
        <f>RES_hhdet_in!M10-RES_hhdet_in_new!M10</f>
        <v>5901.7525211633265</v>
      </c>
      <c r="N10" s="67">
        <f>RES_hhdet_in!N10-RES_hhdet_in_new!N10</f>
        <v>3943.3118776544211</v>
      </c>
      <c r="O10" s="67">
        <f>RES_hhdet_in!O10-RES_hhdet_in_new!O10</f>
        <v>18175.608199139733</v>
      </c>
      <c r="P10" s="67">
        <f>RES_hhdet_in!P10-RES_hhdet_in_new!P10</f>
        <v>5500.6624506865201</v>
      </c>
      <c r="Q10" s="67">
        <f>RES_hhdet_in!Q10-RES_hhdet_in_new!Q10</f>
        <v>14370.074787425368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24592.749999999985</v>
      </c>
      <c r="D11" s="67">
        <f>RES_hhdet_in!D11-RES_hhdet_in_new!D11</f>
        <v>10020.749999999998</v>
      </c>
      <c r="E11" s="67">
        <f>RES_hhdet_in!E11-RES_hhdet_in_new!E11</f>
        <v>19620.102402491779</v>
      </c>
      <c r="F11" s="67">
        <f>RES_hhdet_in!F11-RES_hhdet_in_new!F11</f>
        <v>11357.961663710877</v>
      </c>
      <c r="G11" s="67">
        <f>RES_hhdet_in!G11-RES_hhdet_in_new!G11</f>
        <v>5568.5599124175505</v>
      </c>
      <c r="H11" s="67">
        <f>RES_hhdet_in!H11-RES_hhdet_in_new!H11</f>
        <v>5858.6263912873192</v>
      </c>
      <c r="I11" s="67">
        <f>RES_hhdet_in!I11-RES_hhdet_in_new!I11</f>
        <v>6298.5396513989926</v>
      </c>
      <c r="J11" s="67">
        <f>RES_hhdet_in!J11-RES_hhdet_in_new!J11</f>
        <v>8444.2887554620884</v>
      </c>
      <c r="K11" s="67">
        <f>RES_hhdet_in!K11-RES_hhdet_in_new!K11</f>
        <v>42993.474385647998</v>
      </c>
      <c r="L11" s="67">
        <f>RES_hhdet_in!L11-RES_hhdet_in_new!L11</f>
        <v>14133.203352111221</v>
      </c>
      <c r="M11" s="67">
        <f>RES_hhdet_in!M11-RES_hhdet_in_new!M11</f>
        <v>28300.227622443868</v>
      </c>
      <c r="N11" s="67">
        <f>RES_hhdet_in!N11-RES_hhdet_in_new!N11</f>
        <v>12768.154011582012</v>
      </c>
      <c r="O11" s="67">
        <f>RES_hhdet_in!O11-RES_hhdet_in_new!O11</f>
        <v>0</v>
      </c>
      <c r="P11" s="67">
        <f>RES_hhdet_in!P11-RES_hhdet_in_new!P11</f>
        <v>0</v>
      </c>
      <c r="Q11" s="67">
        <f>RES_hhdet_in!Q11-RES_hhdet_in_new!Q11</f>
        <v>0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1291.2499999999995</v>
      </c>
      <c r="D12" s="67">
        <f>RES_hhdet_in!D12-RES_hhdet_in_new!D12</f>
        <v>515.25000000000114</v>
      </c>
      <c r="E12" s="67">
        <f>RES_hhdet_in!E12-RES_hhdet_in_new!E12</f>
        <v>835.26193273387173</v>
      </c>
      <c r="F12" s="67">
        <f>RES_hhdet_in!F12-RES_hhdet_in_new!F12</f>
        <v>1048.2500000000005</v>
      </c>
      <c r="G12" s="67">
        <f>RES_hhdet_in!G12-RES_hhdet_in_new!G12</f>
        <v>510.24999999999972</v>
      </c>
      <c r="H12" s="67">
        <f>RES_hhdet_in!H12-RES_hhdet_in_new!H12</f>
        <v>1015.2499999999995</v>
      </c>
      <c r="I12" s="67">
        <f>RES_hhdet_in!I12-RES_hhdet_in_new!I12</f>
        <v>1914.2499999999936</v>
      </c>
      <c r="J12" s="67">
        <f>RES_hhdet_in!J12-RES_hhdet_in_new!J12</f>
        <v>2904.25</v>
      </c>
      <c r="K12" s="67">
        <f>RES_hhdet_in!K12-RES_hhdet_in_new!K12</f>
        <v>5191.1420414699196</v>
      </c>
      <c r="L12" s="67">
        <f>RES_hhdet_in!L12-RES_hhdet_in_new!L12</f>
        <v>2716.0565709698308</v>
      </c>
      <c r="M12" s="67">
        <f>RES_hhdet_in!M12-RES_hhdet_in_new!M12</f>
        <v>3796.1451478681988</v>
      </c>
      <c r="N12" s="67">
        <f>RES_hhdet_in!N12-RES_hhdet_in_new!N12</f>
        <v>1690.7938200650008</v>
      </c>
      <c r="O12" s="67">
        <f>RES_hhdet_in!O12-RES_hhdet_in_new!O12</f>
        <v>430.19322691954</v>
      </c>
      <c r="P12" s="67">
        <f>RES_hhdet_in!P12-RES_hhdet_in_new!P12</f>
        <v>402.70446109815612</v>
      </c>
      <c r="Q12" s="67">
        <f>RES_hhdet_in!Q12-RES_hhdet_in_new!Q12</f>
        <v>213.43560197418554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402.9364459594326</v>
      </c>
      <c r="D15" s="67">
        <f>RES_hhdet_in!D15-RES_hhdet_in_new!D15</f>
        <v>0</v>
      </c>
      <c r="E15" s="67">
        <f>RES_hhdet_in!E15-RES_hhdet_in_new!E15</f>
        <v>0</v>
      </c>
      <c r="F15" s="67">
        <f>RES_hhdet_in!F15-RES_hhdet_in_new!F15</f>
        <v>0</v>
      </c>
      <c r="G15" s="67">
        <f>RES_hhdet_in!G15-RES_hhdet_in_new!G15</f>
        <v>2995.4478645036952</v>
      </c>
      <c r="H15" s="67">
        <f>RES_hhdet_in!H15-RES_hhdet_in_new!H15</f>
        <v>1234.5329166892207</v>
      </c>
      <c r="I15" s="67">
        <f>RES_hhdet_in!I15-RES_hhdet_in_new!I15</f>
        <v>8413.9624963612023</v>
      </c>
      <c r="J15" s="67">
        <f>RES_hhdet_in!J15-RES_hhdet_in_new!J15</f>
        <v>294.21439829330211</v>
      </c>
      <c r="K15" s="67">
        <f>RES_hhdet_in!K15-RES_hhdet_in_new!K15</f>
        <v>0</v>
      </c>
      <c r="L15" s="67">
        <f>RES_hhdet_in!L15-RES_hhdet_in_new!L15</f>
        <v>0</v>
      </c>
      <c r="M15" s="67">
        <f>RES_hhdet_in!M15-RES_hhdet_in_new!M15</f>
        <v>0</v>
      </c>
      <c r="N15" s="67">
        <f>RES_hhdet_in!N15-RES_hhdet_in_new!N15</f>
        <v>0</v>
      </c>
      <c r="O15" s="67">
        <f>RES_hhdet_in!O15-RES_hhdet_in_new!O15</f>
        <v>9580</v>
      </c>
      <c r="P15" s="67">
        <f>RES_hhdet_in!P15-RES_hhdet_in_new!P15</f>
        <v>0</v>
      </c>
      <c r="Q15" s="67">
        <f>RES_hhdet_in!Q15-RES_hhdet_in_new!Q15</f>
        <v>0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0</v>
      </c>
      <c r="E16" s="67">
        <f>RES_hhdet_in!E16-RES_hhdet_in_new!E16</f>
        <v>0</v>
      </c>
      <c r="F16" s="67">
        <f>RES_hhdet_in!F16-RES_hhdet_in_new!F16</f>
        <v>0</v>
      </c>
      <c r="G16" s="67">
        <f>RES_hhdet_in!G16-RES_hhdet_in_new!G16</f>
        <v>0</v>
      </c>
      <c r="H16" s="67">
        <f>RES_hhdet_in!H16-RES_hhdet_in_new!H16</f>
        <v>0</v>
      </c>
      <c r="I16" s="67">
        <f>RES_hhdet_in!I16-RES_hhdet_in_new!I16</f>
        <v>0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0</v>
      </c>
      <c r="M16" s="67">
        <f>RES_hhdet_in!M16-RES_hhdet_in_new!M16</f>
        <v>0</v>
      </c>
      <c r="N16" s="67">
        <f>RES_hhdet_in!N16-RES_hhdet_in_new!N16</f>
        <v>0</v>
      </c>
      <c r="O16" s="67">
        <f>RES_hhdet_in!O16-RES_hhdet_in_new!O16</f>
        <v>3247.179725419498</v>
      </c>
      <c r="P16" s="67">
        <f>RES_hhdet_in!P16-RES_hhdet_in_new!P16</f>
        <v>39.901107611838306</v>
      </c>
      <c r="Q16" s="67">
        <f>RES_hhdet_in!Q16-RES_hhdet_in_new!Q16</f>
        <v>1.7050949021664226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9995.8893885103789</v>
      </c>
      <c r="D20" s="67">
        <f>RES_hhdet_in!D20-RES_hhdet_in_new!D20</f>
        <v>5514.5597349935042</v>
      </c>
      <c r="E20" s="67">
        <f>RES_hhdet_in!E20-RES_hhdet_in_new!E20</f>
        <v>3924.3679509426652</v>
      </c>
      <c r="F20" s="67">
        <f>RES_hhdet_in!F20-RES_hhdet_in_new!F20</f>
        <v>7065.8254623210796</v>
      </c>
      <c r="G20" s="67">
        <f>RES_hhdet_in!G20-RES_hhdet_in_new!G20</f>
        <v>3805.2995209205592</v>
      </c>
      <c r="H20" s="67">
        <f>RES_hhdet_in!H20-RES_hhdet_in_new!H20</f>
        <v>4398.4481997901821</v>
      </c>
      <c r="I20" s="67">
        <f>RES_hhdet_in!I20-RES_hhdet_in_new!I20</f>
        <v>3948.718355820517</v>
      </c>
      <c r="J20" s="67">
        <f>RES_hhdet_in!J20-RES_hhdet_in_new!J20</f>
        <v>9086.3227263152676</v>
      </c>
      <c r="K20" s="67">
        <f>RES_hhdet_in!K20-RES_hhdet_in_new!K20</f>
        <v>16173.585545179503</v>
      </c>
      <c r="L20" s="67">
        <f>RES_hhdet_in!L20-RES_hhdet_in_new!L20</f>
        <v>5956.3237981739212</v>
      </c>
      <c r="M20" s="67">
        <f>RES_hhdet_in!M20-RES_hhdet_in_new!M20</f>
        <v>2000.6932482659331</v>
      </c>
      <c r="N20" s="67">
        <f>RES_hhdet_in!N20-RES_hhdet_in_new!N20</f>
        <v>7679.2223974480494</v>
      </c>
      <c r="O20" s="67">
        <f>RES_hhdet_in!O20-RES_hhdet_in_new!O20</f>
        <v>3686.5978010213203</v>
      </c>
      <c r="P20" s="67">
        <f>RES_hhdet_in!P20-RES_hhdet_in_new!P20</f>
        <v>3312.815815870259</v>
      </c>
      <c r="Q20" s="67">
        <f>RES_hhdet_in!Q20-RES_hhdet_in_new!Q20</f>
        <v>6578.1854166410749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7521.3659780082226</v>
      </c>
      <c r="D21" s="67">
        <f>RES_hhdet_in!D21-RES_hhdet_in_new!D21</f>
        <v>7004.0673007126834</v>
      </c>
      <c r="E21" s="67">
        <f>RES_hhdet_in!E21-RES_hhdet_in_new!E21</f>
        <v>4738.9292451238525</v>
      </c>
      <c r="F21" s="67">
        <f>RES_hhdet_in!F21-RES_hhdet_in_new!F21</f>
        <v>19179.000000000007</v>
      </c>
      <c r="G21" s="67">
        <f>RES_hhdet_in!G21-RES_hhdet_in_new!G21</f>
        <v>2771.0000000000018</v>
      </c>
      <c r="H21" s="67">
        <f>RES_hhdet_in!H21-RES_hhdet_in_new!H21</f>
        <v>1477.5857056252146</v>
      </c>
      <c r="I21" s="67">
        <f>RES_hhdet_in!I21-RES_hhdet_in_new!I21</f>
        <v>12659.000000000015</v>
      </c>
      <c r="J21" s="67">
        <f>RES_hhdet_in!J21-RES_hhdet_in_new!J21</f>
        <v>6073.9999999999955</v>
      </c>
      <c r="K21" s="67">
        <f>RES_hhdet_in!K21-RES_hhdet_in_new!K21</f>
        <v>15138.365978008214</v>
      </c>
      <c r="L21" s="67">
        <f>RES_hhdet_in!L21-RES_hhdet_in_new!L21</f>
        <v>5216.0853549023868</v>
      </c>
      <c r="M21" s="67">
        <f>RES_hhdet_in!M21-RES_hhdet_in_new!M21</f>
        <v>6088.8207548761438</v>
      </c>
      <c r="N21" s="67">
        <f>RES_hhdet_in!N21-RES_hhdet_in_new!N21</f>
        <v>18867.330792380257</v>
      </c>
      <c r="O21" s="67">
        <f>RES_hhdet_in!O21-RES_hhdet_in_new!O21</f>
        <v>1326.6839715211931</v>
      </c>
      <c r="P21" s="67">
        <f>RES_hhdet_in!P21-RES_hhdet_in_new!P21</f>
        <v>0</v>
      </c>
      <c r="Q21" s="67">
        <f>RES_hhdet_in!Q21-RES_hhdet_in_new!Q21</f>
        <v>907.03017849552691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31907.464538101834</v>
      </c>
      <c r="D22" s="83">
        <f>RES_hhdet_in!D22-RES_hhdet_in_new!D22</f>
        <v>5867.4776035488458</v>
      </c>
      <c r="E22" s="83">
        <f>RES_hhdet_in!E22-RES_hhdet_in_new!E22</f>
        <v>8802.6350086193706</v>
      </c>
      <c r="F22" s="83">
        <f>RES_hhdet_in!F22-RES_hhdet_in_new!F22</f>
        <v>7712.7282193197425</v>
      </c>
      <c r="G22" s="83">
        <f>RES_hhdet_in!G22-RES_hhdet_in_new!G22</f>
        <v>11689.440179390373</v>
      </c>
      <c r="H22" s="83">
        <f>RES_hhdet_in!H22-RES_hhdet_in_new!H22</f>
        <v>27122.995584606935</v>
      </c>
      <c r="I22" s="83">
        <f>RES_hhdet_in!I22-RES_hhdet_in_new!I22</f>
        <v>4287.4566507760655</v>
      </c>
      <c r="J22" s="83">
        <f>RES_hhdet_in!J22-RES_hhdet_in_new!J22</f>
        <v>5568.7879217621539</v>
      </c>
      <c r="K22" s="83">
        <f>RES_hhdet_in!K22-RES_hhdet_in_new!K22</f>
        <v>45075.076160765049</v>
      </c>
      <c r="L22" s="83">
        <f>RES_hhdet_in!L22-RES_hhdet_in_new!L22</f>
        <v>7247.965846923692</v>
      </c>
      <c r="M22" s="83">
        <f>RES_hhdet_in!M22-RES_hhdet_in_new!M22</f>
        <v>27855.169020490153</v>
      </c>
      <c r="N22" s="83">
        <f>RES_hhdet_in!N22-RES_hhdet_in_new!N22</f>
        <v>29105.412029671796</v>
      </c>
      <c r="O22" s="83">
        <f>RES_hhdet_in!O22-RES_hhdet_in_new!O22</f>
        <v>16923.015039329974</v>
      </c>
      <c r="P22" s="83">
        <f>RES_hhdet_in!P22-RES_hhdet_in_new!P22</f>
        <v>13886.784214795236</v>
      </c>
      <c r="Q22" s="83">
        <f>RES_hhdet_in!Q22-RES_hhdet_in_new!Q22</f>
        <v>11209.75194367316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9226.3086193161034</v>
      </c>
      <c r="D26" s="67">
        <f>RES_hhdet_in!D26-RES_hhdet_in_new!D26</f>
        <v>15864.543165290306</v>
      </c>
      <c r="E26" s="67">
        <f>RES_hhdet_in!E26-RES_hhdet_in_new!E26</f>
        <v>0</v>
      </c>
      <c r="F26" s="67">
        <f>RES_hhdet_in!F26-RES_hhdet_in_new!F26</f>
        <v>6925.6538397783988</v>
      </c>
      <c r="G26" s="67">
        <f>RES_hhdet_in!G26-RES_hhdet_in_new!G26</f>
        <v>20903.1208788576</v>
      </c>
      <c r="H26" s="67">
        <f>RES_hhdet_in!H26-RES_hhdet_in_new!H26</f>
        <v>29422.231404425504</v>
      </c>
      <c r="I26" s="67">
        <f>RES_hhdet_in!I26-RES_hhdet_in_new!I26</f>
        <v>31288.090157611412</v>
      </c>
      <c r="J26" s="67">
        <f>RES_hhdet_in!J26-RES_hhdet_in_new!J26</f>
        <v>35883.401613657188</v>
      </c>
      <c r="K26" s="67">
        <f>RES_hhdet_in!K26-RES_hhdet_in_new!K26</f>
        <v>21645.296144292308</v>
      </c>
      <c r="L26" s="67">
        <f>RES_hhdet_in!L26-RES_hhdet_in_new!L26</f>
        <v>23230.815115861573</v>
      </c>
      <c r="M26" s="67">
        <f>RES_hhdet_in!M26-RES_hhdet_in_new!M26</f>
        <v>49143.385704458211</v>
      </c>
      <c r="N26" s="67">
        <f>RES_hhdet_in!N26-RES_hhdet_in_new!N26</f>
        <v>32382.452992167498</v>
      </c>
      <c r="O26" s="67">
        <f>RES_hhdet_in!O26-RES_hhdet_in_new!O26</f>
        <v>41030.571417988154</v>
      </c>
      <c r="P26" s="67">
        <f>RES_hhdet_in!P26-RES_hhdet_in_new!P26</f>
        <v>30349.864712472088</v>
      </c>
      <c r="Q26" s="67">
        <f>RES_hhdet_in!Q26-RES_hhdet_in_new!Q26</f>
        <v>9423.2307870329241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1008</v>
      </c>
      <c r="D29" s="67">
        <f>RES_hhdet_in!D29-RES_hhdet_in_new!D29</f>
        <v>1484</v>
      </c>
      <c r="E29" s="67">
        <f>RES_hhdet_in!E29-RES_hhdet_in_new!E29</f>
        <v>1770</v>
      </c>
      <c r="F29" s="67">
        <f>RES_hhdet_in!F29-RES_hhdet_in_new!F29</f>
        <v>2080.4999999999995</v>
      </c>
      <c r="G29" s="67">
        <f>RES_hhdet_in!G29-RES_hhdet_in_new!G29</f>
        <v>2047.75</v>
      </c>
      <c r="H29" s="67">
        <f>RES_hhdet_in!H29-RES_hhdet_in_new!H29</f>
        <v>4288</v>
      </c>
      <c r="I29" s="67">
        <f>RES_hhdet_in!I29-RES_hhdet_in_new!I29</f>
        <v>3819.2499999999991</v>
      </c>
      <c r="J29" s="67">
        <f>RES_hhdet_in!J29-RES_hhdet_in_new!J29</f>
        <v>4645.0000000000018</v>
      </c>
      <c r="K29" s="67">
        <f>RES_hhdet_in!K29-RES_hhdet_in_new!K29</f>
        <v>4317.0000000000009</v>
      </c>
      <c r="L29" s="67">
        <f>RES_hhdet_in!L29-RES_hhdet_in_new!L29</f>
        <v>2593.0000000000009</v>
      </c>
      <c r="M29" s="67">
        <f>RES_hhdet_in!M29-RES_hhdet_in_new!M29</f>
        <v>778.00000000000011</v>
      </c>
      <c r="N29" s="67">
        <f>RES_hhdet_in!N29-RES_hhdet_in_new!N29</f>
        <v>3164.0000000000009</v>
      </c>
      <c r="O29" s="67">
        <f>RES_hhdet_in!O29-RES_hhdet_in_new!O29</f>
        <v>2812</v>
      </c>
      <c r="P29" s="67">
        <f>RES_hhdet_in!P29-RES_hhdet_in_new!P29</f>
        <v>6030.0000000000009</v>
      </c>
      <c r="Q29" s="67">
        <f>RES_hhdet_in!Q29-RES_hhdet_in_new!Q29</f>
        <v>4254.0000000000027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8723.0640033030577</v>
      </c>
      <c r="D31" s="67">
        <f>RES_hhdet_in!D31-RES_hhdet_in_new!D31</f>
        <v>14983.618968515411</v>
      </c>
      <c r="E31" s="67">
        <f>RES_hhdet_in!E31-RES_hhdet_in_new!E31</f>
        <v>0</v>
      </c>
      <c r="F31" s="67">
        <f>RES_hhdet_in!F31-RES_hhdet_in_new!F31</f>
        <v>6523.8138378105177</v>
      </c>
      <c r="G31" s="67">
        <f>RES_hhdet_in!G31-RES_hhdet_in_new!G31</f>
        <v>19669.985227122892</v>
      </c>
      <c r="H31" s="67">
        <f>RES_hhdet_in!H31-RES_hhdet_in_new!H31</f>
        <v>27684.436767305091</v>
      </c>
      <c r="I31" s="67">
        <f>RES_hhdet_in!I31-RES_hhdet_in_new!I31</f>
        <v>29471.314247056649</v>
      </c>
      <c r="J31" s="67">
        <f>RES_hhdet_in!J31-RES_hhdet_in_new!J31</f>
        <v>33938.691234136146</v>
      </c>
      <c r="K31" s="67">
        <f>RES_hhdet_in!K31-RES_hhdet_in_new!K31</f>
        <v>21188.487693490988</v>
      </c>
      <c r="L31" s="67">
        <f>RES_hhdet_in!L31-RES_hhdet_in_new!L31</f>
        <v>22558.93600798909</v>
      </c>
      <c r="M31" s="67">
        <f>RES_hhdet_in!M31-RES_hhdet_in_new!M31</f>
        <v>50612.583481853246</v>
      </c>
      <c r="N31" s="67">
        <f>RES_hhdet_in!N31-RES_hhdet_in_new!N31</f>
        <v>32650.384471593221</v>
      </c>
      <c r="O31" s="67">
        <f>RES_hhdet_in!O31-RES_hhdet_in_new!O31</f>
        <v>43787.689443962372</v>
      </c>
      <c r="P31" s="67">
        <f>RES_hhdet_in!P31-RES_hhdet_in_new!P31</f>
        <v>33427.235660158942</v>
      </c>
      <c r="Q31" s="67">
        <f>RES_hhdet_in!Q31-RES_hhdet_in_new!Q31</f>
        <v>11635.775578242552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811.53460529414588</v>
      </c>
      <c r="D32" s="67">
        <f>RES_hhdet_in!D32-RES_hhdet_in_new!D32</f>
        <v>555.6195280972488</v>
      </c>
      <c r="E32" s="67">
        <f>RES_hhdet_in!E32-RES_hhdet_in_new!E32</f>
        <v>0</v>
      </c>
      <c r="F32" s="67">
        <f>RES_hhdet_in!F32-RES_hhdet_in_new!F32</f>
        <v>761.5250454604934</v>
      </c>
      <c r="G32" s="67">
        <f>RES_hhdet_in!G32-RES_hhdet_in_new!G32</f>
        <v>666.24962941369722</v>
      </c>
      <c r="H32" s="67">
        <f>RES_hhdet_in!H32-RES_hhdet_in_new!H32</f>
        <v>901.62739240230712</v>
      </c>
      <c r="I32" s="67">
        <f>RES_hhdet_in!I32-RES_hhdet_in_new!I32</f>
        <v>863.77728949743687</v>
      </c>
      <c r="J32" s="67">
        <f>RES_hhdet_in!J32-RES_hhdet_in_new!J32</f>
        <v>738.6225963397992</v>
      </c>
      <c r="K32" s="67">
        <f>RES_hhdet_in!K32-RES_hhdet_in_new!K32</f>
        <v>438.48454321815734</v>
      </c>
      <c r="L32" s="67">
        <f>RES_hhdet_in!L32-RES_hhdet_in_new!L32</f>
        <v>364.14984432926212</v>
      </c>
      <c r="M32" s="67">
        <f>RES_hhdet_in!M32-RES_hhdet_in_new!M32</f>
        <v>8781.8026876069125</v>
      </c>
      <c r="N32" s="67">
        <f>RES_hhdet_in!N32-RES_hhdet_in_new!N32</f>
        <v>790.4341320410731</v>
      </c>
      <c r="O32" s="67">
        <f>RES_hhdet_in!O32-RES_hhdet_in_new!O32</f>
        <v>0</v>
      </c>
      <c r="P32" s="67">
        <f>RES_hhdet_in!P32-RES_hhdet_in_new!P32</f>
        <v>0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1227.392326152886</v>
      </c>
      <c r="D35" s="67">
        <f>RES_hhdet_in!D35-RES_hhdet_in_new!D35</f>
        <v>1432.9970748058599</v>
      </c>
      <c r="E35" s="67">
        <f>RES_hhdet_in!E35-RES_hhdet_in_new!E35</f>
        <v>885.71944218949318</v>
      </c>
      <c r="F35" s="67">
        <f>RES_hhdet_in!F35-RES_hhdet_in_new!F35</f>
        <v>1282.5913103197411</v>
      </c>
      <c r="G35" s="67">
        <f>RES_hhdet_in!G35-RES_hhdet_in_new!G35</f>
        <v>1551.2550499188683</v>
      </c>
      <c r="H35" s="67">
        <f>RES_hhdet_in!H35-RES_hhdet_in_new!H35</f>
        <v>1899.7499999999902</v>
      </c>
      <c r="I35" s="67">
        <f>RES_hhdet_in!I35-RES_hhdet_in_new!I35</f>
        <v>2073.7500000000132</v>
      </c>
      <c r="J35" s="67">
        <f>RES_hhdet_in!J35-RES_hhdet_in_new!J35</f>
        <v>2368.7500000000118</v>
      </c>
      <c r="K35" s="67">
        <f>RES_hhdet_in!K35-RES_hhdet_in_new!K35</f>
        <v>239.20687026178439</v>
      </c>
      <c r="L35" s="67">
        <f>RES_hhdet_in!L35-RES_hhdet_in_new!L35</f>
        <v>1885.2877461977462</v>
      </c>
      <c r="M35" s="67">
        <f>RES_hhdet_in!M35-RES_hhdet_in_new!M35</f>
        <v>0</v>
      </c>
      <c r="N35" s="67">
        <f>RES_hhdet_in!N35-RES_hhdet_in_new!N35</f>
        <v>417.00000000000728</v>
      </c>
      <c r="O35" s="67">
        <f>RES_hhdet_in!O35-RES_hhdet_in_new!O35</f>
        <v>438</v>
      </c>
      <c r="P35" s="67">
        <f>RES_hhdet_in!P35-RES_hhdet_in_new!P35</f>
        <v>0</v>
      </c>
      <c r="Q35" s="67">
        <f>RES_hhdet_in!Q35-RES_hhdet_in_new!Q35</f>
        <v>0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73.999999999999403</v>
      </c>
      <c r="D36" s="67">
        <f>RES_hhdet_in!D36-RES_hhdet_in_new!D36</f>
        <v>55.000000000001535</v>
      </c>
      <c r="E36" s="67">
        <f>RES_hhdet_in!E36-RES_hhdet_in_new!E36</f>
        <v>29.780557810506785</v>
      </c>
      <c r="F36" s="67">
        <f>RES_hhdet_in!F36-RES_hhdet_in_new!F36</f>
        <v>90.999999999998522</v>
      </c>
      <c r="G36" s="67">
        <f>RES_hhdet_in!G36-RES_hhdet_in_new!G36</f>
        <v>111.35892775999898</v>
      </c>
      <c r="H36" s="67">
        <f>RES_hhdet_in!H36-RES_hhdet_in_new!H36</f>
        <v>193.27194548021112</v>
      </c>
      <c r="I36" s="67">
        <f>RES_hhdet_in!I36-RES_hhdet_in_new!I36</f>
        <v>354.84889678661352</v>
      </c>
      <c r="J36" s="67">
        <f>RES_hhdet_in!J36-RES_hhdet_in_new!J36</f>
        <v>577.34275610360305</v>
      </c>
      <c r="K36" s="67">
        <f>RES_hhdet_in!K36-RES_hhdet_in_new!K36</f>
        <v>20.71321728129783</v>
      </c>
      <c r="L36" s="67">
        <f>RES_hhdet_in!L36-RES_hhdet_in_new!L36</f>
        <v>350.25875554360783</v>
      </c>
      <c r="M36" s="67">
        <f>RES_hhdet_in!M36-RES_hhdet_in_new!M36</f>
        <v>0</v>
      </c>
      <c r="N36" s="67">
        <f>RES_hhdet_in!N36-RES_hhdet_in_new!N36</f>
        <v>440.00000000000404</v>
      </c>
      <c r="O36" s="67">
        <f>RES_hhdet_in!O36-RES_hhdet_in_new!O36</f>
        <v>408.99999999999636</v>
      </c>
      <c r="P36" s="67">
        <f>RES_hhdet_in!P36-RES_hhdet_in_new!P36</f>
        <v>367.99999999999898</v>
      </c>
      <c r="Q36" s="67">
        <f>RES_hhdet_in!Q36-RES_hhdet_in_new!Q36</f>
        <v>251.00000000000676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2702.2121456372374</v>
      </c>
      <c r="D40" s="67">
        <f>RES_hhdet_in!D40-RES_hhdet_in_new!D40</f>
        <v>7259.7931652902989</v>
      </c>
      <c r="E40" s="67">
        <f>RES_hhdet_in!E40-RES_hhdet_in_new!E40</f>
        <v>5706.1428571428587</v>
      </c>
      <c r="F40" s="67">
        <f>RES_hhdet_in!F40-RES_hhdet_in_new!F40</f>
        <v>29593.903839778362</v>
      </c>
      <c r="G40" s="67">
        <f>RES_hhdet_in!G40-RES_hhdet_in_new!G40</f>
        <v>4864.9146448708925</v>
      </c>
      <c r="H40" s="67">
        <f>RES_hhdet_in!H40-RES_hhdet_in_new!H40</f>
        <v>4156.3984972843255</v>
      </c>
      <c r="I40" s="67">
        <f>RES_hhdet_in!I40-RES_hhdet_in_new!I40</f>
        <v>3801.3401576113756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7423.5137679141981</v>
      </c>
      <c r="M40" s="67">
        <f>RES_hhdet_in!M40-RES_hhdet_in_new!M40</f>
        <v>0</v>
      </c>
      <c r="N40" s="67">
        <f>RES_hhdet_in!N40-RES_hhdet_in_new!N40</f>
        <v>23925.855810236935</v>
      </c>
      <c r="O40" s="67">
        <f>RES_hhdet_in!O40-RES_hhdet_in_new!O40</f>
        <v>11346.691653665388</v>
      </c>
      <c r="P40" s="67">
        <f>RES_hhdet_in!P40-RES_hhdet_in_new!P40</f>
        <v>1294.6587988855413</v>
      </c>
      <c r="Q40" s="67">
        <f>RES_hhdet_in!Q40-RES_hhdet_in_new!Q40</f>
        <v>33470.477614430085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87894.64576495334</v>
      </c>
      <c r="D41" s="83">
        <f>RES_hhdet_in!D41-RES_hhdet_in_new!D41</f>
        <v>37030.654271688501</v>
      </c>
      <c r="E41" s="83">
        <f>RES_hhdet_in!E41-RES_hhdet_in_new!E41</f>
        <v>28499.625</v>
      </c>
      <c r="F41" s="83">
        <f>RES_hhdet_in!F41-RES_hhdet_in_new!F41</f>
        <v>12262.703063937333</v>
      </c>
      <c r="G41" s="83">
        <f>RES_hhdet_in!G41-RES_hhdet_in_new!G41</f>
        <v>53610.250000000007</v>
      </c>
      <c r="H41" s="83">
        <f>RES_hhdet_in!H41-RES_hhdet_in_new!H41</f>
        <v>77501.231404425489</v>
      </c>
      <c r="I41" s="83">
        <f>RES_hhdet_in!I41-RES_hhdet_in_new!I41</f>
        <v>52118.250000000044</v>
      </c>
      <c r="J41" s="83">
        <f>RES_hhdet_in!J41-RES_hhdet_in_new!J41</f>
        <v>85630.249999999927</v>
      </c>
      <c r="K41" s="83">
        <f>RES_hhdet_in!K41-RES_hhdet_in_new!K41</f>
        <v>37763.333998655056</v>
      </c>
      <c r="L41" s="83">
        <f>RES_hhdet_in!L41-RES_hhdet_in_new!L41</f>
        <v>34372.785844173079</v>
      </c>
      <c r="M41" s="83">
        <f>RES_hhdet_in!M41-RES_hhdet_in_new!M41</f>
        <v>57291.385704458218</v>
      </c>
      <c r="N41" s="83">
        <f>RES_hhdet_in!N41-RES_hhdet_in_new!N41</f>
        <v>34067.37492823018</v>
      </c>
      <c r="O41" s="83">
        <f>RES_hhdet_in!O41-RES_hhdet_in_new!O41</f>
        <v>69303.283514576673</v>
      </c>
      <c r="P41" s="83">
        <f>RES_hhdet_in!P41-RES_hhdet_in_new!P41</f>
        <v>91563.716215187756</v>
      </c>
      <c r="Q41" s="83">
        <f>RES_hhdet_in!Q41-RES_hhdet_in_new!Q41</f>
        <v>46693.295496483392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46521.144737469869</v>
      </c>
      <c r="D45" s="67">
        <f>RES_hhdet_in!D45-RES_hhdet_in_new!D45</f>
        <v>127861.32995448077</v>
      </c>
      <c r="E45" s="67">
        <f>RES_hhdet_in!E45-RES_hhdet_in_new!E45</f>
        <v>124167.86733406229</v>
      </c>
      <c r="F45" s="67">
        <f>RES_hhdet_in!F45-RES_hhdet_in_new!F45</f>
        <v>115063.10052460703</v>
      </c>
      <c r="G45" s="67">
        <f>RES_hhdet_in!G45-RES_hhdet_in_new!G45</f>
        <v>134910.14593838056</v>
      </c>
      <c r="H45" s="67">
        <f>RES_hhdet_in!H45-RES_hhdet_in_new!H45</f>
        <v>0</v>
      </c>
      <c r="I45" s="67">
        <f>RES_hhdet_in!I45-RES_hhdet_in_new!I45</f>
        <v>87996.261033629504</v>
      </c>
      <c r="J45" s="67">
        <f>RES_hhdet_in!J45-RES_hhdet_in_new!J45</f>
        <v>103716.09607675535</v>
      </c>
      <c r="K45" s="67">
        <f>RES_hhdet_in!K45-RES_hhdet_in_new!K45</f>
        <v>21379.394073989071</v>
      </c>
      <c r="L45" s="67">
        <f>RES_hhdet_in!L45-RES_hhdet_in_new!L45</f>
        <v>58279.647548689099</v>
      </c>
      <c r="M45" s="67">
        <f>RES_hhdet_in!M45-RES_hhdet_in_new!M45</f>
        <v>117082.60939617606</v>
      </c>
      <c r="N45" s="67">
        <f>RES_hhdet_in!N45-RES_hhdet_in_new!N45</f>
        <v>50675.205032286896</v>
      </c>
      <c r="O45" s="67">
        <f>RES_hhdet_in!O45-RES_hhdet_in_new!O45</f>
        <v>308348.75025445287</v>
      </c>
      <c r="P45" s="67">
        <f>RES_hhdet_in!P45-RES_hhdet_in_new!P45</f>
        <v>172185.58479359373</v>
      </c>
      <c r="Q45" s="67">
        <f>RES_hhdet_in!Q45-RES_hhdet_in_new!Q45</f>
        <v>451096.70559047553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5639</v>
      </c>
      <c r="D48" s="67">
        <f>RES_hhdet_in!D48-RES_hhdet_in_new!D48</f>
        <v>9305</v>
      </c>
      <c r="E48" s="67">
        <f>RES_hhdet_in!E48-RES_hhdet_in_new!E48</f>
        <v>5421.9999999999991</v>
      </c>
      <c r="F48" s="67">
        <f>RES_hhdet_in!F48-RES_hhdet_in_new!F48</f>
        <v>12345.999999999996</v>
      </c>
      <c r="G48" s="67">
        <f>RES_hhdet_in!G48-RES_hhdet_in_new!G48</f>
        <v>9185</v>
      </c>
      <c r="H48" s="67">
        <f>RES_hhdet_in!H48-RES_hhdet_in_new!H48</f>
        <v>23687</v>
      </c>
      <c r="I48" s="67">
        <f>RES_hhdet_in!I48-RES_hhdet_in_new!I48</f>
        <v>35553</v>
      </c>
      <c r="J48" s="67">
        <f>RES_hhdet_in!J48-RES_hhdet_in_new!J48</f>
        <v>25065.000000000007</v>
      </c>
      <c r="K48" s="67">
        <f>RES_hhdet_in!K48-RES_hhdet_in_new!K48</f>
        <v>16306.000000000004</v>
      </c>
      <c r="L48" s="67">
        <f>RES_hhdet_in!L48-RES_hhdet_in_new!L48</f>
        <v>9810.0000000000018</v>
      </c>
      <c r="M48" s="67">
        <f>RES_hhdet_in!M48-RES_hhdet_in_new!M48</f>
        <v>0</v>
      </c>
      <c r="N48" s="67">
        <f>RES_hhdet_in!N48-RES_hhdet_in_new!N48</f>
        <v>11936.000000000004</v>
      </c>
      <c r="O48" s="67">
        <f>RES_hhdet_in!O48-RES_hhdet_in_new!O48</f>
        <v>21159</v>
      </c>
      <c r="P48" s="67">
        <f>RES_hhdet_in!P48-RES_hhdet_in_new!P48</f>
        <v>23028.000000000004</v>
      </c>
      <c r="Q48" s="67">
        <f>RES_hhdet_in!Q48-RES_hhdet_in_new!Q48</f>
        <v>39338.000000000015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25690.592219985367</v>
      </c>
      <c r="D50" s="67">
        <f>RES_hhdet_in!D50-RES_hhdet_in_new!D50</f>
        <v>71625.796545023841</v>
      </c>
      <c r="E50" s="67">
        <f>RES_hhdet_in!E50-RES_hhdet_in_new!E50</f>
        <v>170086.71937641731</v>
      </c>
      <c r="F50" s="67">
        <f>RES_hhdet_in!F50-RES_hhdet_in_new!F50</f>
        <v>202737.28890116146</v>
      </c>
      <c r="G50" s="67">
        <f>RES_hhdet_in!G50-RES_hhdet_in_new!G50</f>
        <v>87500.646017566236</v>
      </c>
      <c r="H50" s="67">
        <f>RES_hhdet_in!H50-RES_hhdet_in_new!H50</f>
        <v>0</v>
      </c>
      <c r="I50" s="67">
        <f>RES_hhdet_in!I50-RES_hhdet_in_new!I50</f>
        <v>107202.63824476395</v>
      </c>
      <c r="J50" s="67">
        <f>RES_hhdet_in!J50-RES_hhdet_in_new!J50</f>
        <v>101967.80760303981</v>
      </c>
      <c r="K50" s="67">
        <f>RES_hhdet_in!K50-RES_hhdet_in_new!K50</f>
        <v>16313.566563189604</v>
      </c>
      <c r="L50" s="67">
        <f>RES_hhdet_in!L50-RES_hhdet_in_new!L50</f>
        <v>45009.772492997741</v>
      </c>
      <c r="M50" s="67">
        <f>RES_hhdet_in!M50-RES_hhdet_in_new!M50</f>
        <v>89188.038257091684</v>
      </c>
      <c r="N50" s="67">
        <f>RES_hhdet_in!N50-RES_hhdet_in_new!N50</f>
        <v>44590.620450048969</v>
      </c>
      <c r="O50" s="67">
        <f>RES_hhdet_in!O50-RES_hhdet_in_new!O50</f>
        <v>400845.36148411583</v>
      </c>
      <c r="P50" s="67">
        <f>RES_hhdet_in!P50-RES_hhdet_in_new!P50</f>
        <v>300549.1083500142</v>
      </c>
      <c r="Q50" s="67">
        <f>RES_hhdet_in!Q50-RES_hhdet_in_new!Q50</f>
        <v>644807.79223245045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2626.0702790022078</v>
      </c>
      <c r="D51" s="67">
        <f>RES_hhdet_in!D51-RES_hhdet_in_new!D51</f>
        <v>2122.1173119155874</v>
      </c>
      <c r="E51" s="67">
        <f>RES_hhdet_in!E51-RES_hhdet_in_new!E51</f>
        <v>2008.5746497931032</v>
      </c>
      <c r="F51" s="67">
        <f>RES_hhdet_in!F51-RES_hhdet_in_new!F51</f>
        <v>1803.4532523657035</v>
      </c>
      <c r="G51" s="67">
        <f>RES_hhdet_in!G51-RES_hhdet_in_new!G51</f>
        <v>2492.725745368436</v>
      </c>
      <c r="H51" s="67">
        <f>RES_hhdet_in!H51-RES_hhdet_in_new!H51</f>
        <v>5435.2500000000291</v>
      </c>
      <c r="I51" s="67">
        <f>RES_hhdet_in!I51-RES_hhdet_in_new!I51</f>
        <v>1726.9433492106982</v>
      </c>
      <c r="J51" s="67">
        <f>RES_hhdet_in!J51-RES_hhdet_in_new!J51</f>
        <v>1978.4828482481971</v>
      </c>
      <c r="K51" s="67">
        <f>RES_hhdet_in!K51-RES_hhdet_in_new!K51</f>
        <v>14573.831573988991</v>
      </c>
      <c r="L51" s="67">
        <f>RES_hhdet_in!L51-RES_hhdet_in_new!L51</f>
        <v>7888.9226845525445</v>
      </c>
      <c r="M51" s="67">
        <f>RES_hhdet_in!M51-RES_hhdet_in_new!M51</f>
        <v>3394.6330451716203</v>
      </c>
      <c r="N51" s="67">
        <f>RES_hhdet_in!N51-RES_hhdet_in_new!N51</f>
        <v>1523.1661835284613</v>
      </c>
      <c r="O51" s="67">
        <f>RES_hhdet_in!O51-RES_hhdet_in_new!O51</f>
        <v>6806.0568105916318</v>
      </c>
      <c r="P51" s="67">
        <f>RES_hhdet_in!P51-RES_hhdet_in_new!P51</f>
        <v>2763.8677442168628</v>
      </c>
      <c r="Q51" s="67">
        <f>RES_hhdet_in!Q51-RES_hhdet_in_new!Q51</f>
        <v>0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77210.95710894317</v>
      </c>
      <c r="D54" s="67">
        <f>RES_hhdet_in!D54-RES_hhdet_in_new!D54</f>
        <v>81983.010017341527</v>
      </c>
      <c r="E54" s="67">
        <f>RES_hhdet_in!E54-RES_hhdet_in_new!E54</f>
        <v>46357.2712688108</v>
      </c>
      <c r="F54" s="67">
        <f>RES_hhdet_in!F54-RES_hhdet_in_new!F54</f>
        <v>36770.178933443938</v>
      </c>
      <c r="G54" s="67">
        <f>RES_hhdet_in!G54-RES_hhdet_in_new!G54</f>
        <v>145831.98086785618</v>
      </c>
      <c r="H54" s="67">
        <f>RES_hhdet_in!H54-RES_hhdet_in_new!H54</f>
        <v>126391.23994301229</v>
      </c>
      <c r="I54" s="67">
        <f>RES_hhdet_in!I54-RES_hhdet_in_new!I54</f>
        <v>25817.104328131732</v>
      </c>
      <c r="J54" s="67">
        <f>RES_hhdet_in!J54-RES_hhdet_in_new!J54</f>
        <v>25053.252991419638</v>
      </c>
      <c r="K54" s="67">
        <f>RES_hhdet_in!K54-RES_hhdet_in_new!K54</f>
        <v>51208.46594849712</v>
      </c>
      <c r="L54" s="67">
        <f>RES_hhdet_in!L54-RES_hhdet_in_new!L54</f>
        <v>199514.25168676424</v>
      </c>
      <c r="M54" s="67">
        <f>RES_hhdet_in!M54-RES_hhdet_in_new!M54</f>
        <v>145383.29771091466</v>
      </c>
      <c r="N54" s="67">
        <f>RES_hhdet_in!N54-RES_hhdet_in_new!N54</f>
        <v>64689.684373955402</v>
      </c>
      <c r="O54" s="67">
        <f>RES_hhdet_in!O54-RES_hhdet_in_new!O54</f>
        <v>49716.059060942396</v>
      </c>
      <c r="P54" s="67">
        <f>RES_hhdet_in!P54-RES_hhdet_in_new!P54</f>
        <v>0</v>
      </c>
      <c r="Q54" s="67">
        <f>RES_hhdet_in!Q54-RES_hhdet_in_new!Q54</f>
        <v>0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4710.9814345627183</v>
      </c>
      <c r="D55" s="67">
        <f>RES_hhdet_in!D55-RES_hhdet_in_new!D55</f>
        <v>3017.6311227851147</v>
      </c>
      <c r="E55" s="67">
        <f>RES_hhdet_in!E55-RES_hhdet_in_new!E55</f>
        <v>1484.7510697216308</v>
      </c>
      <c r="F55" s="67">
        <f>RES_hhdet_in!F55-RES_hhdet_in_new!F55</f>
        <v>2871.2499999999955</v>
      </c>
      <c r="G55" s="67">
        <f>RES_hhdet_in!G55-RES_hhdet_in_new!G55</f>
        <v>1500.9133638975909</v>
      </c>
      <c r="H55" s="67">
        <f>RES_hhdet_in!H55-RES_hhdet_in_new!H55</f>
        <v>10724.04130698771</v>
      </c>
      <c r="I55" s="67">
        <f>RES_hhdet_in!I55-RES_hhdet_in_new!I55</f>
        <v>4574.2534286894206</v>
      </c>
      <c r="J55" s="67">
        <f>RES_hhdet_in!J55-RES_hhdet_in_new!J55</f>
        <v>2213.4287662873285</v>
      </c>
      <c r="K55" s="67">
        <f>RES_hhdet_in!K55-RES_hhdet_in_new!K55</f>
        <v>11117.012371414501</v>
      </c>
      <c r="L55" s="67">
        <f>RES_hhdet_in!L55-RES_hhdet_in_new!L55</f>
        <v>5839.1856347867033</v>
      </c>
      <c r="M55" s="67">
        <f>RES_hhdet_in!M55-RES_hhdet_in_new!M55</f>
        <v>3100.912381184382</v>
      </c>
      <c r="N55" s="67">
        <f>RES_hhdet_in!N55-RES_hhdet_in_new!N55</f>
        <v>717.07048628138182</v>
      </c>
      <c r="O55" s="67">
        <f>RES_hhdet_in!O55-RES_hhdet_in_new!O55</f>
        <v>4239.8304785244982</v>
      </c>
      <c r="P55" s="67">
        <f>RES_hhdet_in!P55-RES_hhdet_in_new!P55</f>
        <v>0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13612.299689696811</v>
      </c>
      <c r="D59" s="67">
        <f>RES_hhdet_in!D59-RES_hhdet_in_new!D59</f>
        <v>143061.00000000038</v>
      </c>
      <c r="E59" s="67">
        <f>RES_hhdet_in!E59-RES_hhdet_in_new!E59</f>
        <v>98949</v>
      </c>
      <c r="F59" s="67">
        <f>RES_hhdet_in!F59-RES_hhdet_in_new!F59</f>
        <v>273694.99999999959</v>
      </c>
      <c r="G59" s="67">
        <f>RES_hhdet_in!G59-RES_hhdet_in_new!G59</f>
        <v>69505.000000000131</v>
      </c>
      <c r="H59" s="67">
        <f>RES_hhdet_in!H59-RES_hhdet_in_new!H59</f>
        <v>0</v>
      </c>
      <c r="I59" s="67">
        <f>RES_hhdet_in!I59-RES_hhdet_in_new!I59</f>
        <v>214898.99999999983</v>
      </c>
      <c r="J59" s="67">
        <f>RES_hhdet_in!J59-RES_hhdet_in_new!J59</f>
        <v>131308</v>
      </c>
      <c r="K59" s="67">
        <f>RES_hhdet_in!K59-RES_hhdet_in_new!K59</f>
        <v>110384.29968969704</v>
      </c>
      <c r="L59" s="67">
        <f>RES_hhdet_in!L59-RES_hhdet_in_new!L59</f>
        <v>164349.41592551122</v>
      </c>
      <c r="M59" s="67">
        <f>RES_hhdet_in!M59-RES_hhdet_in_new!M59</f>
        <v>111676.12441336377</v>
      </c>
      <c r="N59" s="67">
        <f>RES_hhdet_in!N59-RES_hhdet_in_new!N59</f>
        <v>242267.18195969856</v>
      </c>
      <c r="O59" s="67">
        <f>RES_hhdet_in!O59-RES_hhdet_in_new!O59</f>
        <v>174848.91689808143</v>
      </c>
      <c r="P59" s="67">
        <f>RES_hhdet_in!P59-RES_hhdet_in_new!P59</f>
        <v>21167.859632445226</v>
      </c>
      <c r="Q59" s="67">
        <f>RES_hhdet_in!Q59-RES_hhdet_in_new!Q59</f>
        <v>101976.58508823378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496861.31942716677</v>
      </c>
      <c r="D60" s="83">
        <f>RES_hhdet_in!D60-RES_hhdet_in_new!D60</f>
        <v>122590.51745448039</v>
      </c>
      <c r="E60" s="83">
        <f>RES_hhdet_in!E60-RES_hhdet_in_new!E60</f>
        <v>163009.05483406232</v>
      </c>
      <c r="F60" s="83">
        <f>RES_hhdet_in!F60-RES_hhdet_in_new!F60</f>
        <v>75441.280562579981</v>
      </c>
      <c r="G60" s="83">
        <f>RES_hhdet_in!G60-RES_hhdet_in_new!G60</f>
        <v>203195.33343838045</v>
      </c>
      <c r="H60" s="83">
        <f>RES_hhdet_in!H60-RES_hhdet_in_new!H60</f>
        <v>340069.5</v>
      </c>
      <c r="I60" s="83">
        <f>RES_hhdet_in!I60-RES_hhdet_in_new!I60</f>
        <v>65102.476625536219</v>
      </c>
      <c r="J60" s="83">
        <f>RES_hhdet_in!J60-RES_hhdet_in_new!J60</f>
        <v>110198.28357675558</v>
      </c>
      <c r="K60" s="83">
        <f>RES_hhdet_in!K60-RES_hhdet_in_new!K60</f>
        <v>365222.21375014348</v>
      </c>
      <c r="L60" s="83">
        <f>RES_hhdet_in!L60-RES_hhdet_in_new!L60</f>
        <v>276056.23162317788</v>
      </c>
      <c r="M60" s="83">
        <f>RES_hhdet_in!M60-RES_hhdet_in_new!M60</f>
        <v>404387.48498281231</v>
      </c>
      <c r="N60" s="83">
        <f>RES_hhdet_in!N60-RES_hhdet_in_new!N60</f>
        <v>278498.3850702598</v>
      </c>
      <c r="O60" s="83">
        <f>RES_hhdet_in!O60-RES_hhdet_in_new!O60</f>
        <v>502114.03118570254</v>
      </c>
      <c r="P60" s="83">
        <f>RES_hhdet_in!P60-RES_hhdet_in_new!P60</f>
        <v>168150.77229359379</v>
      </c>
      <c r="Q60" s="83">
        <f>RES_hhdet_in!Q60-RES_hhdet_in_new!Q60</f>
        <v>555687.73368238239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275913.64102191036</v>
      </c>
      <c r="D64" s="67">
        <f>RES_hhdet_in!D64-RES_hhdet_in_new!D64</f>
        <v>211088.23574131628</v>
      </c>
      <c r="E64" s="67">
        <f>RES_hhdet_in!E64-RES_hhdet_in_new!E64</f>
        <v>327638.21132133785</v>
      </c>
      <c r="F64" s="67">
        <f>RES_hhdet_in!F64-RES_hhdet_in_new!F64</f>
        <v>235257.8795026383</v>
      </c>
      <c r="G64" s="67">
        <f>RES_hhdet_in!G64-RES_hhdet_in_new!G64</f>
        <v>103186.45555981429</v>
      </c>
      <c r="H64" s="67">
        <f>RES_hhdet_in!H64-RES_hhdet_in_new!H64</f>
        <v>376797.31585414748</v>
      </c>
      <c r="I64" s="67">
        <f>RES_hhdet_in!I64-RES_hhdet_in_new!I64</f>
        <v>171843.51453859892</v>
      </c>
      <c r="J64" s="67">
        <f>RES_hhdet_in!J64-RES_hhdet_in_new!J64</f>
        <v>136025.28913656439</v>
      </c>
      <c r="K64" s="67">
        <f>RES_hhdet_in!K64-RES_hhdet_in_new!K64</f>
        <v>120890.77542165725</v>
      </c>
      <c r="L64" s="67">
        <f>RES_hhdet_in!L64-RES_hhdet_in_new!L64</f>
        <v>242481.9808159059</v>
      </c>
      <c r="M64" s="67">
        <f>RES_hhdet_in!M64-RES_hhdet_in_new!M64</f>
        <v>0</v>
      </c>
      <c r="N64" s="67">
        <f>RES_hhdet_in!N64-RES_hhdet_in_new!N64</f>
        <v>208976.43599178514</v>
      </c>
      <c r="O64" s="67">
        <f>RES_hhdet_in!O64-RES_hhdet_in_new!O64</f>
        <v>0</v>
      </c>
      <c r="P64" s="67">
        <f>RES_hhdet_in!P64-RES_hhdet_in_new!P64</f>
        <v>47829.112106197004</v>
      </c>
      <c r="Q64" s="67">
        <f>RES_hhdet_in!Q64-RES_hhdet_in_new!Q64</f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9251</v>
      </c>
      <c r="D67" s="67">
        <f>RES_hhdet_in!D67-RES_hhdet_in_new!D67</f>
        <v>10991</v>
      </c>
      <c r="E67" s="67">
        <f>RES_hhdet_in!E67-RES_hhdet_in_new!E67</f>
        <v>11165.999999999996</v>
      </c>
      <c r="F67" s="67">
        <f>RES_hhdet_in!F67-RES_hhdet_in_new!F67</f>
        <v>17286.999999999996</v>
      </c>
      <c r="G67" s="67">
        <f>RES_hhdet_in!G67-RES_hhdet_in_new!G67</f>
        <v>10250</v>
      </c>
      <c r="H67" s="67">
        <f>RES_hhdet_in!H67-RES_hhdet_in_new!H67</f>
        <v>33122</v>
      </c>
      <c r="I67" s="67">
        <f>RES_hhdet_in!I67-RES_hhdet_in_new!I67</f>
        <v>20762.999999999993</v>
      </c>
      <c r="J67" s="67">
        <f>RES_hhdet_in!J67-RES_hhdet_in_new!J67</f>
        <v>19744.000000000007</v>
      </c>
      <c r="K67" s="67">
        <f>RES_hhdet_in!K67-RES_hhdet_in_new!K67</f>
        <v>35919.000000000007</v>
      </c>
      <c r="L67" s="67">
        <f>RES_hhdet_in!L67-RES_hhdet_in_new!L67</f>
        <v>28532.000000000007</v>
      </c>
      <c r="M67" s="67">
        <f>RES_hhdet_in!M67-RES_hhdet_in_new!M67</f>
        <v>0</v>
      </c>
      <c r="N67" s="67">
        <f>RES_hhdet_in!N67-RES_hhdet_in_new!N67</f>
        <v>30698.000000000007</v>
      </c>
      <c r="O67" s="67">
        <f>RES_hhdet_in!O67-RES_hhdet_in_new!O67</f>
        <v>20281</v>
      </c>
      <c r="P67" s="67">
        <f>RES_hhdet_in!P67-RES_hhdet_in_new!P67</f>
        <v>46809.000000000007</v>
      </c>
      <c r="Q67" s="67">
        <f>RES_hhdet_in!Q67-RES_hhdet_in_new!Q67</f>
        <v>58087.999999999993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252562.91486026323</v>
      </c>
      <c r="D69" s="67">
        <f>RES_hhdet_in!D69-RES_hhdet_in_new!D69</f>
        <v>294745.56348343985</v>
      </c>
      <c r="E69" s="67">
        <f>RES_hhdet_in!E69-RES_hhdet_in_new!E69</f>
        <v>305135.34461351455</v>
      </c>
      <c r="F69" s="67">
        <f>RES_hhdet_in!F69-RES_hhdet_in_new!F69</f>
        <v>208064.70869014927</v>
      </c>
      <c r="G69" s="67">
        <f>RES_hhdet_in!G69-RES_hhdet_in_new!G69</f>
        <v>165527.13382989616</v>
      </c>
      <c r="H69" s="67">
        <f>RES_hhdet_in!H69-RES_hhdet_in_new!H69</f>
        <v>451741.07492434658</v>
      </c>
      <c r="I69" s="67">
        <f>RES_hhdet_in!I69-RES_hhdet_in_new!I69</f>
        <v>284627.18711344316</v>
      </c>
      <c r="J69" s="67">
        <f>RES_hhdet_in!J69-RES_hhdet_in_new!J69</f>
        <v>206389.51579924909</v>
      </c>
      <c r="K69" s="67">
        <f>RES_hhdet_in!K69-RES_hhdet_in_new!K69</f>
        <v>134694.31296487415</v>
      </c>
      <c r="L69" s="67">
        <f>RES_hhdet_in!L69-RES_hhdet_in_new!L69</f>
        <v>466457.57292144315</v>
      </c>
      <c r="M69" s="67">
        <f>RES_hhdet_in!M69-RES_hhdet_in_new!M69</f>
        <v>86301.000000000073</v>
      </c>
      <c r="N69" s="67">
        <f>RES_hhdet_in!N69-RES_hhdet_in_new!N69</f>
        <v>179451.07716626907</v>
      </c>
      <c r="O69" s="67">
        <f>RES_hhdet_in!O69-RES_hhdet_in_new!O69</f>
        <v>185446.45101621977</v>
      </c>
      <c r="P69" s="67">
        <f>RES_hhdet_in!P69-RES_hhdet_in_new!P69</f>
        <v>105084.74999999983</v>
      </c>
      <c r="Q69" s="67">
        <f>RES_hhdet_in!Q69-RES_hhdet_in_new!Q69</f>
        <v>69525.034457768939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6105.0665759113035</v>
      </c>
      <c r="D70" s="67">
        <f>RES_hhdet_in!D70-RES_hhdet_in_new!D70</f>
        <v>4338.5893716737119</v>
      </c>
      <c r="E70" s="67">
        <f>RES_hhdet_in!E70-RES_hhdet_in_new!E70</f>
        <v>5736.8950690172387</v>
      </c>
      <c r="F70" s="67">
        <f>RES_hhdet_in!F70-RES_hhdet_in_new!F70</f>
        <v>3890.0368639532062</v>
      </c>
      <c r="G70" s="67">
        <f>RES_hhdet_in!G70-RES_hhdet_in_new!G70</f>
        <v>1633.8223290037131</v>
      </c>
      <c r="H70" s="67">
        <f>RES_hhdet_in!H70-RES_hhdet_in_new!H70</f>
        <v>3697.7488479192252</v>
      </c>
      <c r="I70" s="67">
        <f>RES_hhdet_in!I70-RES_hhdet_in_new!I70</f>
        <v>1632.8075040961849</v>
      </c>
      <c r="J70" s="67">
        <f>RES_hhdet_in!J70-RES_hhdet_in_new!J70</f>
        <v>1400.1373882363841</v>
      </c>
      <c r="K70" s="67">
        <f>RES_hhdet_in!K70-RES_hhdet_in_new!K70</f>
        <v>12591.874785395761</v>
      </c>
      <c r="L70" s="67">
        <f>RES_hhdet_in!L70-RES_hhdet_in_new!L70</f>
        <v>0</v>
      </c>
      <c r="M70" s="67">
        <f>RES_hhdet_in!M70-RES_hhdet_in_new!M70</f>
        <v>34079.000000000044</v>
      </c>
      <c r="N70" s="67">
        <f>RES_hhdet_in!N70-RES_hhdet_in_new!N70</f>
        <v>6734.1345461350938</v>
      </c>
      <c r="O70" s="67">
        <f>RES_hhdet_in!O70-RES_hhdet_in_new!O70</f>
        <v>29300.291224648248</v>
      </c>
      <c r="P70" s="67">
        <f>RES_hhdet_in!P70-RES_hhdet_in_new!P70</f>
        <v>5410.6388353432994</v>
      </c>
      <c r="Q70" s="67">
        <f>RES_hhdet_in!Q70-RES_hhdet_in_new!Q70</f>
        <v>54513.093383526357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36210.75815133375</v>
      </c>
      <c r="D73" s="67">
        <f>RES_hhdet_in!D73-RES_hhdet_in_new!D73</f>
        <v>17230.39758962455</v>
      </c>
      <c r="E73" s="67">
        <f>RES_hhdet_in!E73-RES_hhdet_in_new!E73</f>
        <v>20728.386079687945</v>
      </c>
      <c r="F73" s="67">
        <f>RES_hhdet_in!F73-RES_hhdet_in_new!F73</f>
        <v>145942.65479680165</v>
      </c>
      <c r="G73" s="67">
        <f>RES_hhdet_in!G73-RES_hhdet_in_new!G73</f>
        <v>4797.1405241114844</v>
      </c>
      <c r="H73" s="67">
        <f>RES_hhdet_in!H73-RES_hhdet_in_new!H73</f>
        <v>0</v>
      </c>
      <c r="I73" s="67">
        <f>RES_hhdet_in!I73-RES_hhdet_in_new!I73</f>
        <v>0</v>
      </c>
      <c r="J73" s="67">
        <f>RES_hhdet_in!J73-RES_hhdet_in_new!J73</f>
        <v>0</v>
      </c>
      <c r="K73" s="67">
        <f>RES_hhdet_in!K73-RES_hhdet_in_new!K73</f>
        <v>0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99924.062539997511</v>
      </c>
      <c r="O73" s="67">
        <f>RES_hhdet_in!O73-RES_hhdet_in_new!O73</f>
        <v>0</v>
      </c>
      <c r="P73" s="67">
        <f>RES_hhdet_in!P73-RES_hhdet_in_new!P73</f>
        <v>0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934.92209127416572</v>
      </c>
      <c r="D74" s="67">
        <f>RES_hhdet_in!D74-RES_hhdet_in_new!D74</f>
        <v>418.06610581405107</v>
      </c>
      <c r="E74" s="67">
        <f>RES_hhdet_in!E74-RES_hhdet_in_new!E74</f>
        <v>142.76511576818393</v>
      </c>
      <c r="F74" s="67">
        <f>RES_hhdet_in!F74-RES_hhdet_in_new!F74</f>
        <v>0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332331.38660510781</v>
      </c>
      <c r="D78" s="67">
        <f>RES_hhdet_in!D78-RES_hhdet_in_new!D78</f>
        <v>421640.15630743338</v>
      </c>
      <c r="E78" s="67">
        <f>RES_hhdet_in!E78-RES_hhdet_in_new!E78</f>
        <v>392545.17751696735</v>
      </c>
      <c r="F78" s="67">
        <f>RES_hhdet_in!F78-RES_hhdet_in_new!F78</f>
        <v>195959.30277733703</v>
      </c>
      <c r="G78" s="67">
        <f>RES_hhdet_in!G78-RES_hhdet_in_new!G78</f>
        <v>314671.45555981412</v>
      </c>
      <c r="H78" s="67">
        <f>RES_hhdet_in!H78-RES_hhdet_in_new!H78</f>
        <v>586732.00249266205</v>
      </c>
      <c r="I78" s="67">
        <f>RES_hhdet_in!I78-RES_hhdet_in_new!I78</f>
        <v>370126.7289457774</v>
      </c>
      <c r="J78" s="67">
        <f>RES_hhdet_in!J78-RES_hhdet_in_new!J78</f>
        <v>228271.4637850241</v>
      </c>
      <c r="K78" s="67">
        <f>RES_hhdet_in!K78-RES_hhdet_in_new!K78</f>
        <v>499846.54261768819</v>
      </c>
      <c r="L78" s="67">
        <f>RES_hhdet_in!L78-RES_hhdet_in_new!L78</f>
        <v>856191.26243970986</v>
      </c>
      <c r="M78" s="67">
        <f>RES_hhdet_in!M78-RES_hhdet_in_new!M78</f>
        <v>618696.9055253691</v>
      </c>
      <c r="N78" s="67">
        <f>RES_hhdet_in!N78-RES_hhdet_in_new!N78</f>
        <v>310336.82188323815</v>
      </c>
      <c r="O78" s="67">
        <f>RES_hhdet_in!O78-RES_hhdet_in_new!O78</f>
        <v>469140.92272905516</v>
      </c>
      <c r="P78" s="67">
        <f>RES_hhdet_in!P78-RES_hhdet_in_new!P78</f>
        <v>805566.28928366629</v>
      </c>
      <c r="Q78" s="67">
        <f>RES_hhdet_in!Q78-RES_hhdet_in_new!Q78</f>
        <v>585195.375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57042.473201275032</v>
      </c>
      <c r="D79" s="83">
        <f>RES_hhdet_in!D79-RES_hhdet_in_new!D79</f>
        <v>31734.547810078919</v>
      </c>
      <c r="E79" s="83">
        <f>RES_hhdet_in!E79-RES_hhdet_in_new!E79</f>
        <v>44155.878279001394</v>
      </c>
      <c r="F79" s="83">
        <f>RES_hhdet_in!F79-RES_hhdet_in_new!F79</f>
        <v>158996.49208613992</v>
      </c>
      <c r="G79" s="83">
        <f>RES_hhdet_in!G79-RES_hhdet_in_new!G79</f>
        <v>10382.557965965631</v>
      </c>
      <c r="H79" s="83">
        <f>RES_hhdet_in!H79-RES_hhdet_in_new!H79</f>
        <v>8502.8861840158643</v>
      </c>
      <c r="I79" s="83">
        <f>RES_hhdet_in!I79-RES_hhdet_in_new!I79</f>
        <v>0</v>
      </c>
      <c r="J79" s="83">
        <f>RES_hhdet_in!J79-RES_hhdet_in_new!J79</f>
        <v>0</v>
      </c>
      <c r="K79" s="83">
        <f>RES_hhdet_in!K79-RES_hhdet_in_new!K79</f>
        <v>0</v>
      </c>
      <c r="L79" s="83">
        <f>RES_hhdet_in!L79-RES_hhdet_in_new!L79</f>
        <v>0</v>
      </c>
      <c r="M79" s="83">
        <f>RES_hhdet_in!M79-RES_hhdet_in_new!M79</f>
        <v>0</v>
      </c>
      <c r="N79" s="83">
        <f>RES_hhdet_in!N79-RES_hhdet_in_new!N79</f>
        <v>324799.52364474826</v>
      </c>
      <c r="O79" s="83">
        <f>RES_hhdet_in!O79-RES_hhdet_in_new!O79</f>
        <v>0</v>
      </c>
      <c r="P79" s="83">
        <f>RES_hhdet_in!P79-RES_hhdet_in_new!P79</f>
        <v>37791.911666418804</v>
      </c>
      <c r="Q79" s="83">
        <f>RES_hhdet_in!Q79-RES_hhdet_in_new!Q79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20669.691785519262</v>
      </c>
      <c r="D83" s="67">
        <f>RES_hhdet_in!D83-RES_hhdet_in_new!D83</f>
        <v>59064.041545835447</v>
      </c>
      <c r="E83" s="67">
        <f>RES_hhdet_in!E83-RES_hhdet_in_new!E83</f>
        <v>0</v>
      </c>
      <c r="F83" s="67">
        <f>RES_hhdet_in!F83-RES_hhdet_in_new!F83</f>
        <v>54767.807856320927</v>
      </c>
      <c r="G83" s="67">
        <f>RES_hhdet_in!G83-RES_hhdet_in_new!G83</f>
        <v>99547.222679718208</v>
      </c>
      <c r="H83" s="67">
        <f>RES_hhdet_in!H83-RES_hhdet_in_new!H83</f>
        <v>122000.58755481768</v>
      </c>
      <c r="I83" s="67">
        <f>RES_hhdet_in!I83-RES_hhdet_in_new!I83</f>
        <v>125881.75236493608</v>
      </c>
      <c r="J83" s="67">
        <f>RES_hhdet_in!J83-RES_hhdet_in_new!J83</f>
        <v>180903.30859890359</v>
      </c>
      <c r="K83" s="67">
        <f>RES_hhdet_in!K83-RES_hhdet_in_new!K83</f>
        <v>255489.57304737187</v>
      </c>
      <c r="L83" s="67">
        <f>RES_hhdet_in!L83-RES_hhdet_in_new!L83</f>
        <v>114416.70607814583</v>
      </c>
      <c r="M83" s="67">
        <f>RES_hhdet_in!M83-RES_hhdet_in_new!M83</f>
        <v>439812.867784412</v>
      </c>
      <c r="N83" s="67">
        <f>RES_hhdet_in!N83-RES_hhdet_in_new!N83</f>
        <v>184515.2311247841</v>
      </c>
      <c r="O83" s="67">
        <f>RES_hhdet_in!O83-RES_hhdet_in_new!O83</f>
        <v>260576.5383798595</v>
      </c>
      <c r="P83" s="67">
        <f>RES_hhdet_in!P83-RES_hhdet_in_new!P83</f>
        <v>186484.59206749496</v>
      </c>
      <c r="Q83" s="67">
        <f>RES_hhdet_in!Q83-RES_hhdet_in_new!Q83</f>
        <v>29322.814611011967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4751</v>
      </c>
      <c r="D86" s="67">
        <f>RES_hhdet_in!D86-RES_hhdet_in_new!D86</f>
        <v>6492</v>
      </c>
      <c r="E86" s="67">
        <f>RES_hhdet_in!E86-RES_hhdet_in_new!E86</f>
        <v>8173</v>
      </c>
      <c r="F86" s="67">
        <f>RES_hhdet_in!F86-RES_hhdet_in_new!F86</f>
        <v>10497.999999999998</v>
      </c>
      <c r="G86" s="67">
        <f>RES_hhdet_in!G86-RES_hhdet_in_new!G86</f>
        <v>9914.5</v>
      </c>
      <c r="H86" s="67">
        <f>RES_hhdet_in!H86-RES_hhdet_in_new!H86</f>
        <v>19774</v>
      </c>
      <c r="I86" s="67">
        <f>RES_hhdet_in!I86-RES_hhdet_in_new!I86</f>
        <v>17293.499999999996</v>
      </c>
      <c r="J86" s="67">
        <f>RES_hhdet_in!J86-RES_hhdet_in_new!J86</f>
        <v>22128.000000000007</v>
      </c>
      <c r="K86" s="67">
        <f>RES_hhdet_in!K86-RES_hhdet_in_new!K86</f>
        <v>29161.000000000007</v>
      </c>
      <c r="L86" s="67">
        <f>RES_hhdet_in!L86-RES_hhdet_in_new!L86</f>
        <v>12599.000000000004</v>
      </c>
      <c r="M86" s="67">
        <f>RES_hhdet_in!M86-RES_hhdet_in_new!M86</f>
        <v>15212.000000000004</v>
      </c>
      <c r="N86" s="67">
        <f>RES_hhdet_in!N86-RES_hhdet_in_new!N86</f>
        <v>18129.000000000004</v>
      </c>
      <c r="O86" s="67">
        <f>RES_hhdet_in!O86-RES_hhdet_in_new!O86</f>
        <v>17595</v>
      </c>
      <c r="P86" s="67">
        <f>RES_hhdet_in!P86-RES_hhdet_in_new!P86</f>
        <v>32516.000000000007</v>
      </c>
      <c r="Q86" s="67">
        <f>RES_hhdet_in!Q86-RES_hhdet_in_new!Q86</f>
        <v>19970.000000000007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35634.410608527636</v>
      </c>
      <c r="D88" s="67">
        <f>RES_hhdet_in!D88-RES_hhdet_in_new!D88</f>
        <v>64415.214425859544</v>
      </c>
      <c r="E88" s="67">
        <f>RES_hhdet_in!E88-RES_hhdet_in_new!E88</f>
        <v>67581.145308403051</v>
      </c>
      <c r="F88" s="67">
        <f>RES_hhdet_in!F88-RES_hhdet_in_new!F88</f>
        <v>43353.21453456529</v>
      </c>
      <c r="G88" s="67">
        <f>RES_hhdet_in!G88-RES_hhdet_in_new!G88</f>
        <v>38483.551091670452</v>
      </c>
      <c r="H88" s="67">
        <f>RES_hhdet_in!H88-RES_hhdet_in_new!H88</f>
        <v>56730.057497857779</v>
      </c>
      <c r="I88" s="67">
        <f>RES_hhdet_in!I88-RES_hhdet_in_new!I88</f>
        <v>107047.08033380221</v>
      </c>
      <c r="J88" s="67">
        <f>RES_hhdet_in!J88-RES_hhdet_in_new!J88</f>
        <v>122775.13911186627</v>
      </c>
      <c r="K88" s="67">
        <f>RES_hhdet_in!K88-RES_hhdet_in_new!K88</f>
        <v>186987.3786479618</v>
      </c>
      <c r="L88" s="67">
        <f>RES_hhdet_in!L88-RES_hhdet_in_new!L88</f>
        <v>64151.037271202069</v>
      </c>
      <c r="M88" s="67">
        <f>RES_hhdet_in!M88-RES_hhdet_in_new!M88</f>
        <v>246727.72620031697</v>
      </c>
      <c r="N88" s="67">
        <f>RES_hhdet_in!N88-RES_hhdet_in_new!N88</f>
        <v>149777.18719488417</v>
      </c>
      <c r="O88" s="67">
        <f>RES_hhdet_in!O88-RES_hhdet_in_new!O88</f>
        <v>252200.11939091494</v>
      </c>
      <c r="P88" s="67">
        <f>RES_hhdet_in!P88-RES_hhdet_in_new!P88</f>
        <v>297018.25017205405</v>
      </c>
      <c r="Q88" s="67">
        <f>RES_hhdet_in!Q88-RES_hhdet_in_new!Q88</f>
        <v>190430.12154447159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1069.2186769916852</v>
      </c>
      <c r="D89" s="67">
        <f>RES_hhdet_in!D89-RES_hhdet_in_new!D89</f>
        <v>531.43383623608497</v>
      </c>
      <c r="E89" s="67">
        <f>RES_hhdet_in!E89-RES_hhdet_in_new!E89</f>
        <v>3370.7921915969482</v>
      </c>
      <c r="F89" s="67">
        <f>RES_hhdet_in!F89-RES_hhdet_in_new!F89</f>
        <v>568.72814543450659</v>
      </c>
      <c r="G89" s="67">
        <f>RES_hhdet_in!G89-RES_hhdet_in_new!G89</f>
        <v>1048.2964104580115</v>
      </c>
      <c r="H89" s="67">
        <f>RES_hhdet_in!H89-RES_hhdet_in_new!H89</f>
        <v>1253.5832819641437</v>
      </c>
      <c r="I89" s="67">
        <f>RES_hhdet_in!I89-RES_hhdet_in_new!I89</f>
        <v>1113.7478743053616</v>
      </c>
      <c r="J89" s="67">
        <f>RES_hhdet_in!J89-RES_hhdet_in_new!J89</f>
        <v>1132.9848181320995</v>
      </c>
      <c r="K89" s="67">
        <f>RES_hhdet_in!K89-RES_hhdet_in_new!K89</f>
        <v>423.46485248554382</v>
      </c>
      <c r="L89" s="67">
        <f>RES_hhdet_in!L89-RES_hhdet_in_new!L89</f>
        <v>159.03596899530385</v>
      </c>
      <c r="M89" s="67">
        <f>RES_hhdet_in!M89-RES_hhdet_in_new!M89</f>
        <v>0</v>
      </c>
      <c r="N89" s="67">
        <f>RES_hhdet_in!N89-RES_hhdet_in_new!N89</f>
        <v>0</v>
      </c>
      <c r="O89" s="67">
        <f>RES_hhdet_in!O89-RES_hhdet_in_new!O89</f>
        <v>0</v>
      </c>
      <c r="P89" s="67">
        <f>RES_hhdet_in!P89-RES_hhdet_in_new!P89</f>
        <v>0</v>
      </c>
      <c r="Q89" s="67">
        <f>RES_hhdet_in!Q89-RES_hhdet_in_new!Q89</f>
        <v>19787.752111011981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158950.33711433096</v>
      </c>
      <c r="D92" s="67">
        <f>RES_hhdet_in!D92-RES_hhdet_in_new!D92</f>
        <v>78140.017365689258</v>
      </c>
      <c r="E92" s="67">
        <f>RES_hhdet_in!E92-RES_hhdet_in_new!E92</f>
        <v>45439.191783619972</v>
      </c>
      <c r="F92" s="67">
        <f>RES_hhdet_in!F92-RES_hhdet_in_new!F92</f>
        <v>116979.29373065302</v>
      </c>
      <c r="G92" s="67">
        <f>RES_hhdet_in!G92-RES_hhdet_in_new!G92</f>
        <v>155594.50439330528</v>
      </c>
      <c r="H92" s="67">
        <f>RES_hhdet_in!H92-RES_hhdet_in_new!H92</f>
        <v>126490.25327188085</v>
      </c>
      <c r="I92" s="67">
        <f>RES_hhdet_in!I92-RES_hhdet_in_new!I92</f>
        <v>135295.61011983207</v>
      </c>
      <c r="J92" s="67">
        <f>RES_hhdet_in!J92-RES_hhdet_in_new!J92</f>
        <v>112466.0000000002</v>
      </c>
      <c r="K92" s="67">
        <f>RES_hhdet_in!K92-RES_hhdet_in_new!K92</f>
        <v>92739.476541121301</v>
      </c>
      <c r="L92" s="67">
        <f>RES_hhdet_in!L92-RES_hhdet_in_new!L92</f>
        <v>244851.68126835712</v>
      </c>
      <c r="M92" s="67">
        <f>RES_hhdet_in!M92-RES_hhdet_in_new!M92</f>
        <v>99857.036779373782</v>
      </c>
      <c r="N92" s="67">
        <f>RES_hhdet_in!N92-RES_hhdet_in_new!N92</f>
        <v>197883.4921729035</v>
      </c>
      <c r="O92" s="67">
        <f>RES_hhdet_in!O92-RES_hhdet_in_new!O92</f>
        <v>133649.24517132176</v>
      </c>
      <c r="P92" s="67">
        <f>RES_hhdet_in!P92-RES_hhdet_in_new!P92</f>
        <v>80546.489554255502</v>
      </c>
      <c r="Q92" s="67">
        <f>RES_hhdet_in!Q92-RES_hhdet_in_new!Q92</f>
        <v>187116.93714386335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8883.0000000000036</v>
      </c>
      <c r="D93" s="67">
        <f>RES_hhdet_in!D93-RES_hhdet_in_new!D93</f>
        <v>3166.99999999998</v>
      </c>
      <c r="E93" s="67">
        <f>RES_hhdet_in!E93-RES_hhdet_in_new!E93</f>
        <v>1526.8082163800282</v>
      </c>
      <c r="F93" s="67">
        <f>RES_hhdet_in!F93-RES_hhdet_in_new!F93</f>
        <v>9131.9999999999927</v>
      </c>
      <c r="G93" s="67">
        <f>RES_hhdet_in!G93-RES_hhdet_in_new!G93</f>
        <v>9494.0000000000036</v>
      </c>
      <c r="H93" s="67">
        <f>RES_hhdet_in!H93-RES_hhdet_in_new!H93</f>
        <v>12736.000000000031</v>
      </c>
      <c r="I93" s="67">
        <f>RES_hhdet_in!I93-RES_hhdet_in_new!I93</f>
        <v>25005.176006941438</v>
      </c>
      <c r="J93" s="67">
        <f>RES_hhdet_in!J93-RES_hhdet_in_new!J93</f>
        <v>32369.975283861997</v>
      </c>
      <c r="K93" s="67">
        <f>RES_hhdet_in!K93-RES_hhdet_in_new!K93</f>
        <v>15546.622474505079</v>
      </c>
      <c r="L93" s="67">
        <f>RES_hhdet_in!L93-RES_hhdet_in_new!L93</f>
        <v>28764.001582911322</v>
      </c>
      <c r="M93" s="67">
        <f>RES_hhdet_in!M93-RES_hhdet_in_new!M93</f>
        <v>20220.833272980064</v>
      </c>
      <c r="N93" s="67">
        <f>RES_hhdet_in!N93-RES_hhdet_in_new!N93</f>
        <v>10764.911813699831</v>
      </c>
      <c r="O93" s="67">
        <f>RES_hhdet_in!O93-RES_hhdet_in_new!O93</f>
        <v>11030.497195483362</v>
      </c>
      <c r="P93" s="67">
        <f>RES_hhdet_in!P93-RES_hhdet_in_new!P93</f>
        <v>11527.115389892881</v>
      </c>
      <c r="Q93" s="67">
        <f>RES_hhdet_in!Q93-RES_hhdet_in_new!Q93</f>
        <v>50271.3700161132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38.166249828540373</v>
      </c>
      <c r="D96" s="67">
        <f>RES_hhdet_in!D96-RES_hhdet_in_new!D96</f>
        <v>16599.046909646233</v>
      </c>
      <c r="E96" s="67">
        <f>RES_hhdet_in!E96-RES_hhdet_in_new!E96</f>
        <v>2069.5000000000591</v>
      </c>
      <c r="F96" s="67">
        <f>RES_hhdet_in!F96-RES_hhdet_in_new!F96</f>
        <v>47.301063203856756</v>
      </c>
      <c r="G96" s="67">
        <f>RES_hhdet_in!G96-RES_hhdet_in_new!G96</f>
        <v>0</v>
      </c>
      <c r="H96" s="67">
        <f>RES_hhdet_in!H96-RES_hhdet_in_new!H96</f>
        <v>0</v>
      </c>
      <c r="I96" s="67">
        <f>RES_hhdet_in!I96-RES_hhdet_in_new!I96</f>
        <v>0</v>
      </c>
      <c r="J96" s="67">
        <f>RES_hhdet_in!J96-RES_hhdet_in_new!J96</f>
        <v>0</v>
      </c>
      <c r="K96" s="67">
        <f>RES_hhdet_in!K96-RES_hhdet_in_new!K96</f>
        <v>82417.665793054068</v>
      </c>
      <c r="L96" s="67">
        <f>RES_hhdet_in!L96-RES_hhdet_in_new!L96</f>
        <v>0</v>
      </c>
      <c r="M96" s="67">
        <f>RES_hhdet_in!M96-RES_hhdet_in_new!M96</f>
        <v>276645.66946379107</v>
      </c>
      <c r="N96" s="67">
        <f>RES_hhdet_in!N96-RES_hhdet_in_new!N96</f>
        <v>20244.539486598995</v>
      </c>
      <c r="O96" s="67">
        <f>RES_hhdet_in!O96-RES_hhdet_in_new!O96</f>
        <v>0</v>
      </c>
      <c r="P96" s="67">
        <f>RES_hhdet_in!P96-RES_hhdet_in_new!P96</f>
        <v>41231.317618643836</v>
      </c>
      <c r="Q96" s="67">
        <f>RES_hhdet_in!Q96-RES_hhdet_in_new!Q96</f>
        <v>0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1.1976733212542428</v>
      </c>
      <c r="D97" s="67">
        <f>RES_hhdet_in!D97-RES_hhdet_in_new!D97</f>
        <v>0</v>
      </c>
      <c r="E97" s="67">
        <f>RES_hhdet_in!E97-RES_hhdet_in_new!E97</f>
        <v>0</v>
      </c>
      <c r="F97" s="67">
        <f>RES_hhdet_in!F97-RES_hhdet_in_new!F97</f>
        <v>0</v>
      </c>
      <c r="G97" s="67">
        <f>RES_hhdet_in!G97-RES_hhdet_in_new!G97</f>
        <v>0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0</v>
      </c>
      <c r="L97" s="67">
        <f>RES_hhdet_in!L97-RES_hhdet_in_new!L97</f>
        <v>0</v>
      </c>
      <c r="M97" s="67">
        <f>RES_hhdet_in!M97-RES_hhdet_in_new!M97</f>
        <v>0</v>
      </c>
      <c r="N97" s="67">
        <f>RES_hhdet_in!N97-RES_hhdet_in_new!N97</f>
        <v>0</v>
      </c>
      <c r="O97" s="67">
        <f>RES_hhdet_in!O97-RES_hhdet_in_new!O97</f>
        <v>2.9103830456733704E-11</v>
      </c>
      <c r="P97" s="67">
        <f>RES_hhdet_in!P97-RES_hhdet_in_new!P97</f>
        <v>0</v>
      </c>
      <c r="Q97" s="67">
        <f>RES_hhdet_in!Q97-RES_hhdet_in_new!Q97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119622.69303687225</v>
      </c>
      <c r="L101" s="67">
        <f>RES_hhdet_in!L101-RES_hhdet_in_new!L101</f>
        <v>7780.2345580020537</v>
      </c>
      <c r="M101" s="67">
        <f>RES_hhdet_in!M101-RES_hhdet_in_new!M101</f>
        <v>15307.458650457706</v>
      </c>
      <c r="N101" s="67">
        <f>RES_hhdet_in!N101-RES_hhdet_in_new!N101</f>
        <v>6270.4157121939825</v>
      </c>
      <c r="O101" s="67">
        <f>RES_hhdet_in!O101-RES_hhdet_in_new!O101</f>
        <v>8058.6813520943097</v>
      </c>
      <c r="P101" s="67">
        <f>RES_hhdet_in!P101-RES_hhdet_in_new!P101</f>
        <v>5118.4896384842468</v>
      </c>
      <c r="Q101" s="67">
        <f>RES_hhdet_in!Q101-RES_hhdet_in_new!Q101</f>
        <v>1641.9840911696347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6023.2702287763359</v>
      </c>
      <c r="D102" s="67">
        <f>RES_hhdet_in!D102-RES_hhdet_in_new!D102</f>
        <v>99737.020228776426</v>
      </c>
      <c r="E102" s="67">
        <f>RES_hhdet_in!E102-RES_hhdet_in_new!E102</f>
        <v>34940.077589842855</v>
      </c>
      <c r="F102" s="67">
        <f>RES_hhdet_in!F102-RES_hhdet_in_new!F102</f>
        <v>198615.05530261568</v>
      </c>
      <c r="G102" s="67">
        <f>RES_hhdet_in!G102-RES_hhdet_in_new!G102</f>
        <v>85946.19354220244</v>
      </c>
      <c r="H102" s="67">
        <f>RES_hhdet_in!H102-RES_hhdet_in_new!H102</f>
        <v>28597.568667135602</v>
      </c>
      <c r="I102" s="67">
        <f>RES_hhdet_in!I102-RES_hhdet_in_new!I102</f>
        <v>234191.31866713555</v>
      </c>
      <c r="J102" s="67">
        <f>RES_hhdet_in!J102-RES_hhdet_in_new!J102</f>
        <v>227997.82400459066</v>
      </c>
      <c r="K102" s="67">
        <f>RES_hhdet_in!K102-RES_hhdet_in_new!K102</f>
        <v>214626.30737706891</v>
      </c>
      <c r="L102" s="67">
        <f>RES_hhdet_in!L102-RES_hhdet_in_new!L102</f>
        <v>220772.93722400913</v>
      </c>
      <c r="M102" s="67">
        <f>RES_hhdet_in!M102-RES_hhdet_in_new!M102</f>
        <v>420899.38722845342</v>
      </c>
      <c r="N102" s="67">
        <f>RES_hhdet_in!N102-RES_hhdet_in_new!N102</f>
        <v>427792.07642854948</v>
      </c>
      <c r="O102" s="67">
        <f>RES_hhdet_in!O102-RES_hhdet_in_new!O102</f>
        <v>500821.28163600556</v>
      </c>
      <c r="P102" s="67">
        <f>RES_hhdet_in!P102-RES_hhdet_in_new!P102</f>
        <v>522954.06023508136</v>
      </c>
      <c r="Q102" s="67">
        <f>RES_hhdet_in!Q102-RES_hhdet_in_new!Q102</f>
        <v>466118.66776545596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437437.21201429557</v>
      </c>
      <c r="D103" s="83">
        <f>RES_hhdet_in!D103-RES_hhdet_in_new!D103</f>
        <v>81441.729045835353</v>
      </c>
      <c r="E103" s="83">
        <f>RES_hhdet_in!E103-RES_hhdet_in_new!E103</f>
        <v>135262.375</v>
      </c>
      <c r="F103" s="83">
        <f>RES_hhdet_in!F103-RES_hhdet_in_new!F103</f>
        <v>36888.669616734296</v>
      </c>
      <c r="G103" s="83">
        <f>RES_hhdet_in!G103-RES_hhdet_in_new!G103</f>
        <v>155208.91017971816</v>
      </c>
      <c r="H103" s="83">
        <f>RES_hhdet_in!H103-RES_hhdet_in_new!H103</f>
        <v>353992.27505481738</v>
      </c>
      <c r="I103" s="83">
        <f>RES_hhdet_in!I103-RES_hhdet_in_new!I103</f>
        <v>89228.247027481295</v>
      </c>
      <c r="J103" s="83">
        <f>RES_hhdet_in!J103-RES_hhdet_in_new!J103</f>
        <v>134247.9960989033</v>
      </c>
      <c r="K103" s="83">
        <f>RES_hhdet_in!K103-RES_hhdet_in_new!K103</f>
        <v>148835.19882016187</v>
      </c>
      <c r="L103" s="83">
        <f>RES_hhdet_in!L103-RES_hhdet_in_new!L103</f>
        <v>190329.63766468273</v>
      </c>
      <c r="M103" s="83">
        <f>RES_hhdet_in!M103-RES_hhdet_in_new!M103</f>
        <v>407681.89809592743</v>
      </c>
      <c r="N103" s="83">
        <f>RES_hhdet_in!N103-RES_hhdet_in_new!N103</f>
        <v>241632.71571181013</v>
      </c>
      <c r="O103" s="83">
        <f>RES_hhdet_in!O103-RES_hhdet_in_new!O103</f>
        <v>439175.55625141255</v>
      </c>
      <c r="P103" s="83">
        <f>RES_hhdet_in!P103-RES_hhdet_in_new!P103</f>
        <v>447502.00927348615</v>
      </c>
      <c r="Q103" s="83">
        <f>RES_hhdet_in!Q103-RES_hhdet_in_new!Q103</f>
        <v>252768.48735277448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2510.0280882443153</v>
      </c>
      <c r="H107" s="67">
        <f>RES_hhdet_in!H107-RES_hhdet_in_new!H107</f>
        <v>902.46828607851523</v>
      </c>
      <c r="I107" s="67">
        <f>RES_hhdet_in!I107-RES_hhdet_in_new!I107</f>
        <v>1610.2923199373131</v>
      </c>
      <c r="J107" s="67">
        <f>RES_hhdet_in!J107-RES_hhdet_in_new!J107</f>
        <v>2054.1181612838</v>
      </c>
      <c r="K107" s="67">
        <f>RES_hhdet_in!K107-RES_hhdet_in_new!K107</f>
        <v>2606.4843516382771</v>
      </c>
      <c r="L107" s="67">
        <f>RES_hhdet_in!L107-RES_hhdet_in_new!L107</f>
        <v>1025.2827968022659</v>
      </c>
      <c r="M107" s="67">
        <f>RES_hhdet_in!M107-RES_hhdet_in_new!M107</f>
        <v>4068.6412435896696</v>
      </c>
      <c r="N107" s="67">
        <f>RES_hhdet_in!N107-RES_hhdet_in_new!N107</f>
        <v>1413.263713524831</v>
      </c>
      <c r="O107" s="67">
        <f>RES_hhdet_in!O107-RES_hhdet_in_new!O107</f>
        <v>1926.1041458436041</v>
      </c>
      <c r="P107" s="67">
        <f>RES_hhdet_in!P107-RES_hhdet_in_new!P107</f>
        <v>864.62657202238381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81</v>
      </c>
      <c r="H110" s="67">
        <f>RES_hhdet_in!H110-RES_hhdet_in_new!H110</f>
        <v>60</v>
      </c>
      <c r="I110" s="67">
        <f>RES_hhdet_in!I110-RES_hhdet_in_new!I110</f>
        <v>95.999999999999972</v>
      </c>
      <c r="J110" s="67">
        <f>RES_hhdet_in!J110-RES_hhdet_in_new!J110</f>
        <v>136.00000000000006</v>
      </c>
      <c r="K110" s="67">
        <f>RES_hhdet_in!K110-RES_hhdet_in_new!K110</f>
        <v>234.00000000000006</v>
      </c>
      <c r="L110" s="67">
        <f>RES_hhdet_in!L110-RES_hhdet_in_new!L110</f>
        <v>103.00000000000003</v>
      </c>
      <c r="M110" s="67">
        <f>RES_hhdet_in!M110-RES_hhdet_in_new!M110</f>
        <v>189.00000000000003</v>
      </c>
      <c r="N110" s="67">
        <f>RES_hhdet_in!N110-RES_hhdet_in_new!N110</f>
        <v>125.00000000000003</v>
      </c>
      <c r="O110" s="67">
        <f>RES_hhdet_in!O110-RES_hhdet_in_new!O110</f>
        <v>224</v>
      </c>
      <c r="P110" s="67">
        <f>RES_hhdet_in!P110-RES_hhdet_in_new!P110</f>
        <v>221.00000000000006</v>
      </c>
      <c r="Q110" s="67">
        <f>RES_hhdet_in!Q110-RES_hhdet_in_new!Q110</f>
        <v>317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2510.0280882443153</v>
      </c>
      <c r="H116" s="67">
        <f>RES_hhdet_in!H116-RES_hhdet_in_new!H116</f>
        <v>942.26132912670221</v>
      </c>
      <c r="I116" s="67">
        <f>RES_hhdet_in!I116-RES_hhdet_in_new!I116</f>
        <v>1723.5805947932927</v>
      </c>
      <c r="J116" s="67">
        <f>RES_hhdet_in!J116-RES_hhdet_in_new!J116</f>
        <v>2273.2751074659041</v>
      </c>
      <c r="K116" s="67">
        <f>RES_hhdet_in!K116-RES_hhdet_in_new!K116</f>
        <v>2869.4072340379294</v>
      </c>
      <c r="L116" s="67">
        <f>RES_hhdet_in!L116-RES_hhdet_in_new!L116</f>
        <v>1095.3982664623368</v>
      </c>
      <c r="M116" s="67">
        <f>RES_hhdet_in!M116-RES_hhdet_in_new!M116</f>
        <v>4330.0060326879284</v>
      </c>
      <c r="N116" s="67">
        <f>RES_hhdet_in!N116-RES_hhdet_in_new!N116</f>
        <v>1568.4133668031227</v>
      </c>
      <c r="O116" s="67">
        <f>RES_hhdet_in!O116-RES_hhdet_in_new!O116</f>
        <v>6834.3735555242711</v>
      </c>
      <c r="P116" s="67">
        <f>RES_hhdet_in!P116-RES_hhdet_in_new!P116</f>
        <v>2640.9021955755052</v>
      </c>
      <c r="Q116" s="67">
        <f>RES_hhdet_in!Q116-RES_hhdet_in_new!Q116</f>
        <v>3017.7117251440209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136.40443089825726</v>
      </c>
      <c r="P117" s="67">
        <f>RES_hhdet_in!P117-RES_hhdet_in_new!P117</f>
        <v>0</v>
      </c>
      <c r="Q117" s="67">
        <f>RES_hhdet_in!Q117-RES_hhdet_in_new!Q117</f>
        <v>679.71153051740157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1422.9999999999998</v>
      </c>
      <c r="H121" s="67">
        <f>RES_hhdet_in!H121-RES_hhdet_in_new!H121</f>
        <v>0</v>
      </c>
      <c r="I121" s="67">
        <f>RES_hhdet_in!I121-RES_hhdet_in_new!I121</f>
        <v>968</v>
      </c>
      <c r="J121" s="67">
        <f>RES_hhdet_in!J121-RES_hhdet_in_new!J121</f>
        <v>1085.4798406484956</v>
      </c>
      <c r="K121" s="67">
        <f>RES_hhdet_in!K121-RES_hhdet_in_new!K121</f>
        <v>1223.0000000000002</v>
      </c>
      <c r="L121" s="67">
        <f>RES_hhdet_in!L121-RES_hhdet_in_new!L121</f>
        <v>473.3871091319528</v>
      </c>
      <c r="M121" s="67">
        <f>RES_hhdet_in!M121-RES_hhdet_in_new!M121</f>
        <v>854</v>
      </c>
      <c r="N121" s="67">
        <f>RES_hhdet_in!N121-RES_hhdet_in_new!N121</f>
        <v>545.43620081564438</v>
      </c>
      <c r="O121" s="67">
        <f>RES_hhdet_in!O121-RES_hhdet_in_new!O121</f>
        <v>1514.6968494039079</v>
      </c>
      <c r="P121" s="67">
        <f>RES_hhdet_in!P121-RES_hhdet_in_new!P121</f>
        <v>201.82046480997158</v>
      </c>
      <c r="Q121" s="67">
        <f>RES_hhdet_in!Q121-RES_hhdet_in_new!Q121</f>
        <v>940.78204443632558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1087.0280882443153</v>
      </c>
      <c r="H122" s="83">
        <f>RES_hhdet_in!H122-RES_hhdet_in_new!H122</f>
        <v>951.46828607851523</v>
      </c>
      <c r="I122" s="83">
        <f>RES_hhdet_in!I122-RES_hhdet_in_new!I122</f>
        <v>670.87800036871022</v>
      </c>
      <c r="J122" s="83">
        <f>RES_hhdet_in!J122-RES_hhdet_in_new!J122</f>
        <v>982.11816128379996</v>
      </c>
      <c r="K122" s="83">
        <f>RES_hhdet_in!K122-RES_hhdet_in_new!K122</f>
        <v>1389.7767449319126</v>
      </c>
      <c r="L122" s="83">
        <f>RES_hhdet_in!L122-RES_hhdet_in_new!L122</f>
        <v>555.28279680226592</v>
      </c>
      <c r="M122" s="83">
        <f>RES_hhdet_in!M122-RES_hhdet_in_new!M122</f>
        <v>3215.3515999399028</v>
      </c>
      <c r="N122" s="83">
        <f>RES_hhdet_in!N122-RES_hhdet_in_new!N122</f>
        <v>868.26371352483102</v>
      </c>
      <c r="O122" s="83">
        <f>RES_hhdet_in!O122-RES_hhdet_in_new!O122</f>
        <v>5303.5157157683316</v>
      </c>
      <c r="P122" s="83">
        <f>RES_hhdet_in!P122-RES_hhdet_in_new!P122</f>
        <v>2792.6265720223837</v>
      </c>
      <c r="Q122" s="83">
        <f>RES_hhdet_in!Q122-RES_hhdet_in_new!Q122</f>
        <v>2852.2179555636744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0</v>
      </c>
      <c r="D126" s="67">
        <f>RES_hhdet_in!D126-RES_hhdet_in_new!D126</f>
        <v>0</v>
      </c>
      <c r="E126" s="67">
        <f>RES_hhdet_in!E126-RES_hhdet_in_new!E126</f>
        <v>0</v>
      </c>
      <c r="F126" s="67">
        <f>RES_hhdet_in!F126-RES_hhdet_in_new!F126</f>
        <v>0</v>
      </c>
      <c r="G126" s="67">
        <f>RES_hhdet_in!G126-RES_hhdet_in_new!G126</f>
        <v>0</v>
      </c>
      <c r="H126" s="67">
        <f>RES_hhdet_in!H126-RES_hhdet_in_new!H126</f>
        <v>0</v>
      </c>
      <c r="I126" s="67">
        <f>RES_hhdet_in!I126-RES_hhdet_in_new!I126</f>
        <v>0</v>
      </c>
      <c r="J126" s="67">
        <f>RES_hhdet_in!J126-RES_hhdet_in_new!J126</f>
        <v>0</v>
      </c>
      <c r="K126" s="67">
        <f>RES_hhdet_in!K126-RES_hhdet_in_new!K126</f>
        <v>0</v>
      </c>
      <c r="L126" s="67">
        <f>RES_hhdet_in!L126-RES_hhdet_in_new!L126</f>
        <v>0</v>
      </c>
      <c r="M126" s="67">
        <f>RES_hhdet_in!M126-RES_hhdet_in_new!M126</f>
        <v>0</v>
      </c>
      <c r="N126" s="67">
        <f>RES_hhdet_in!N126-RES_hhdet_in_new!N126</f>
        <v>0</v>
      </c>
      <c r="O126" s="67">
        <f>RES_hhdet_in!O126-RES_hhdet_in_new!O126</f>
        <v>0</v>
      </c>
      <c r="P126" s="67">
        <f>RES_hhdet_in!P126-RES_hhdet_in_new!P126</f>
        <v>0</v>
      </c>
      <c r="Q126" s="67">
        <f>RES_hhdet_in!Q126-RES_hhdet_in_new!Q126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0</v>
      </c>
      <c r="D129" s="67">
        <f>RES_hhdet_in!D129-RES_hhdet_in_new!D129</f>
        <v>0</v>
      </c>
      <c r="E129" s="67">
        <f>RES_hhdet_in!E129-RES_hhdet_in_new!E129</f>
        <v>0</v>
      </c>
      <c r="F129" s="67">
        <f>RES_hhdet_in!F129-RES_hhdet_in_new!F129</f>
        <v>0</v>
      </c>
      <c r="G129" s="67">
        <f>RES_hhdet_in!G129-RES_hhdet_in_new!G129</f>
        <v>0</v>
      </c>
      <c r="H129" s="67">
        <f>RES_hhdet_in!H129-RES_hhdet_in_new!H129</f>
        <v>0</v>
      </c>
      <c r="I129" s="67">
        <f>RES_hhdet_in!I129-RES_hhdet_in_new!I129</f>
        <v>0</v>
      </c>
      <c r="J129" s="67">
        <f>RES_hhdet_in!J129-RES_hhdet_in_new!J129</f>
        <v>0</v>
      </c>
      <c r="K129" s="67">
        <f>RES_hhdet_in!K129-RES_hhdet_in_new!K129</f>
        <v>0</v>
      </c>
      <c r="L129" s="67">
        <f>RES_hhdet_in!L129-RES_hhdet_in_new!L129</f>
        <v>0</v>
      </c>
      <c r="M129" s="67">
        <f>RES_hhdet_in!M129-RES_hhdet_in_new!M129</f>
        <v>0</v>
      </c>
      <c r="N129" s="67">
        <f>RES_hhdet_in!N129-RES_hhdet_in_new!N129</f>
        <v>0</v>
      </c>
      <c r="O129" s="67">
        <f>RES_hhdet_in!O129-RES_hhdet_in_new!O129</f>
        <v>0</v>
      </c>
      <c r="P129" s="67">
        <f>RES_hhdet_in!P129-RES_hhdet_in_new!P129</f>
        <v>0</v>
      </c>
      <c r="Q129" s="67">
        <f>RES_hhdet_in!Q129-RES_hhdet_in_new!Q129</f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0</v>
      </c>
      <c r="D131" s="67">
        <f>RES_hhdet_in!D131-RES_hhdet_in_new!D131</f>
        <v>0</v>
      </c>
      <c r="E131" s="67">
        <f>RES_hhdet_in!E131-RES_hhdet_in_new!E131</f>
        <v>0</v>
      </c>
      <c r="F131" s="67">
        <f>RES_hhdet_in!F131-RES_hhdet_in_new!F131</f>
        <v>0</v>
      </c>
      <c r="G131" s="67">
        <f>RES_hhdet_in!G131-RES_hhdet_in_new!G131</f>
        <v>0</v>
      </c>
      <c r="H131" s="67">
        <f>RES_hhdet_in!H131-RES_hhdet_in_new!H131</f>
        <v>0</v>
      </c>
      <c r="I131" s="67">
        <f>RES_hhdet_in!I131-RES_hhdet_in_new!I131</f>
        <v>0</v>
      </c>
      <c r="J131" s="67">
        <f>RES_hhdet_in!J131-RES_hhdet_in_new!J131</f>
        <v>0</v>
      </c>
      <c r="K131" s="67">
        <f>RES_hhdet_in!K131-RES_hhdet_in_new!K131</f>
        <v>0</v>
      </c>
      <c r="L131" s="67">
        <f>RES_hhdet_in!L131-RES_hhdet_in_new!L131</f>
        <v>0</v>
      </c>
      <c r="M131" s="67">
        <f>RES_hhdet_in!M131-RES_hhdet_in_new!M131</f>
        <v>0</v>
      </c>
      <c r="N131" s="67">
        <f>RES_hhdet_in!N131-RES_hhdet_in_new!N131</f>
        <v>0</v>
      </c>
      <c r="O131" s="67">
        <f>RES_hhdet_in!O131-RES_hhdet_in_new!O131</f>
        <v>0</v>
      </c>
      <c r="P131" s="67">
        <f>RES_hhdet_in!P131-RES_hhdet_in_new!P131</f>
        <v>0</v>
      </c>
      <c r="Q131" s="67">
        <f>RES_hhdet_in!Q131-RES_hhdet_in_new!Q131</f>
        <v>0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0</v>
      </c>
      <c r="D132" s="67">
        <f>RES_hhdet_in!D132-RES_hhdet_in_new!D132</f>
        <v>0</v>
      </c>
      <c r="E132" s="67">
        <f>RES_hhdet_in!E132-RES_hhdet_in_new!E132</f>
        <v>0</v>
      </c>
      <c r="F132" s="67">
        <f>RES_hhdet_in!F132-RES_hhdet_in_new!F132</f>
        <v>0</v>
      </c>
      <c r="G132" s="67">
        <f>RES_hhdet_in!G132-RES_hhdet_in_new!G132</f>
        <v>0</v>
      </c>
      <c r="H132" s="67">
        <f>RES_hhdet_in!H132-RES_hhdet_in_new!H132</f>
        <v>0</v>
      </c>
      <c r="I132" s="67">
        <f>RES_hhdet_in!I132-RES_hhdet_in_new!I132</f>
        <v>0</v>
      </c>
      <c r="J132" s="67">
        <f>RES_hhdet_in!J132-RES_hhdet_in_new!J132</f>
        <v>0</v>
      </c>
      <c r="K132" s="67">
        <f>RES_hhdet_in!K132-RES_hhdet_in_new!K132</f>
        <v>0</v>
      </c>
      <c r="L132" s="67">
        <f>RES_hhdet_in!L132-RES_hhdet_in_new!L132</f>
        <v>0</v>
      </c>
      <c r="M132" s="67">
        <f>RES_hhdet_in!M132-RES_hhdet_in_new!M132</f>
        <v>0</v>
      </c>
      <c r="N132" s="67">
        <f>RES_hhdet_in!N132-RES_hhdet_in_new!N132</f>
        <v>0</v>
      </c>
      <c r="O132" s="67">
        <f>RES_hhdet_in!O132-RES_hhdet_in_new!O132</f>
        <v>0</v>
      </c>
      <c r="P132" s="67">
        <f>RES_hhdet_in!P132-RES_hhdet_in_new!P132</f>
        <v>0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0</v>
      </c>
      <c r="D135" s="67">
        <f>RES_hhdet_in!D135-RES_hhdet_in_new!D135</f>
        <v>0</v>
      </c>
      <c r="E135" s="67">
        <f>RES_hhdet_in!E135-RES_hhdet_in_new!E135</f>
        <v>0</v>
      </c>
      <c r="F135" s="67">
        <f>RES_hhdet_in!F135-RES_hhdet_in_new!F135</f>
        <v>0</v>
      </c>
      <c r="G135" s="67">
        <f>RES_hhdet_in!G135-RES_hhdet_in_new!G135</f>
        <v>0</v>
      </c>
      <c r="H135" s="67">
        <f>RES_hhdet_in!H135-RES_hhdet_in_new!H135</f>
        <v>0</v>
      </c>
      <c r="I135" s="67">
        <f>RES_hhdet_in!I135-RES_hhdet_in_new!I135</f>
        <v>0</v>
      </c>
      <c r="J135" s="67">
        <f>RES_hhdet_in!J135-RES_hhdet_in_new!J135</f>
        <v>0</v>
      </c>
      <c r="K135" s="67">
        <f>RES_hhdet_in!K135-RES_hhdet_in_new!K135</f>
        <v>0</v>
      </c>
      <c r="L135" s="67">
        <f>RES_hhdet_in!L135-RES_hhdet_in_new!L135</f>
        <v>0</v>
      </c>
      <c r="M135" s="67">
        <f>RES_hhdet_in!M135-RES_hhdet_in_new!M135</f>
        <v>0</v>
      </c>
      <c r="N135" s="67">
        <f>RES_hhdet_in!N135-RES_hhdet_in_new!N135</f>
        <v>0</v>
      </c>
      <c r="O135" s="67">
        <f>RES_hhdet_in!O135-RES_hhdet_in_new!O135</f>
        <v>0</v>
      </c>
      <c r="P135" s="67">
        <f>RES_hhdet_in!P135-RES_hhdet_in_new!P135</f>
        <v>0</v>
      </c>
      <c r="Q135" s="67">
        <f>RES_hhdet_in!Q135-RES_hhdet_in_new!Q135</f>
        <v>0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0</v>
      </c>
      <c r="D136" s="67">
        <f>RES_hhdet_in!D136-RES_hhdet_in_new!D136</f>
        <v>0</v>
      </c>
      <c r="E136" s="67">
        <f>RES_hhdet_in!E136-RES_hhdet_in_new!E136</f>
        <v>0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0</v>
      </c>
      <c r="D140" s="67">
        <f>RES_hhdet_in!D140-RES_hhdet_in_new!D140</f>
        <v>0</v>
      </c>
      <c r="E140" s="67">
        <f>RES_hhdet_in!E140-RES_hhdet_in_new!E140</f>
        <v>0</v>
      </c>
      <c r="F140" s="67">
        <f>RES_hhdet_in!F140-RES_hhdet_in_new!F140</f>
        <v>0</v>
      </c>
      <c r="G140" s="67">
        <f>RES_hhdet_in!G140-RES_hhdet_in_new!G140</f>
        <v>0</v>
      </c>
      <c r="H140" s="67">
        <f>RES_hhdet_in!H140-RES_hhdet_in_new!H140</f>
        <v>0</v>
      </c>
      <c r="I140" s="67">
        <f>RES_hhdet_in!I140-RES_hhdet_in_new!I140</f>
        <v>0</v>
      </c>
      <c r="J140" s="67">
        <f>RES_hhdet_in!J140-RES_hhdet_in_new!J140</f>
        <v>0</v>
      </c>
      <c r="K140" s="67">
        <f>RES_hhdet_in!K140-RES_hhdet_in_new!K140</f>
        <v>0</v>
      </c>
      <c r="L140" s="67">
        <f>RES_hhdet_in!L140-RES_hhdet_in_new!L140</f>
        <v>0</v>
      </c>
      <c r="M140" s="67">
        <f>RES_hhdet_in!M140-RES_hhdet_in_new!M140</f>
        <v>0</v>
      </c>
      <c r="N140" s="67">
        <f>RES_hhdet_in!N140-RES_hhdet_in_new!N140</f>
        <v>0</v>
      </c>
      <c r="O140" s="67">
        <f>RES_hhdet_in!O140-RES_hhdet_in_new!O140</f>
        <v>0</v>
      </c>
      <c r="P140" s="67">
        <f>RES_hhdet_in!P140-RES_hhdet_in_new!P140</f>
        <v>0</v>
      </c>
      <c r="Q140" s="67">
        <f>RES_hhdet_in!Q140-RES_hhdet_in_new!Q140</f>
        <v>0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0</v>
      </c>
      <c r="D141" s="83">
        <f>RES_hhdet_in!D141-RES_hhdet_in_new!D141</f>
        <v>0</v>
      </c>
      <c r="E141" s="83">
        <f>RES_hhdet_in!E141-RES_hhdet_in_new!E141</f>
        <v>0</v>
      </c>
      <c r="F141" s="83">
        <f>RES_hhdet_in!F141-RES_hhdet_in_new!F141</f>
        <v>0</v>
      </c>
      <c r="G141" s="83">
        <f>RES_hhdet_in!G141-RES_hhdet_in_new!G141</f>
        <v>0</v>
      </c>
      <c r="H141" s="83">
        <f>RES_hhdet_in!H141-RES_hhdet_in_new!H141</f>
        <v>0</v>
      </c>
      <c r="I141" s="83">
        <f>RES_hhdet_in!I141-RES_hhdet_in_new!I141</f>
        <v>0</v>
      </c>
      <c r="J141" s="83">
        <f>RES_hhdet_in!J141-RES_hhdet_in_new!J141</f>
        <v>0</v>
      </c>
      <c r="K141" s="83">
        <f>RES_hhdet_in!K141-RES_hhdet_in_new!K141</f>
        <v>0</v>
      </c>
      <c r="L141" s="83">
        <f>RES_hhdet_in!L141-RES_hhdet_in_new!L141</f>
        <v>0</v>
      </c>
      <c r="M141" s="83">
        <f>RES_hhdet_in!M141-RES_hhdet_in_new!M141</f>
        <v>0</v>
      </c>
      <c r="N141" s="83">
        <f>RES_hhdet_in!N141-RES_hhdet_in_new!N141</f>
        <v>0</v>
      </c>
      <c r="O141" s="83">
        <f>RES_hhdet_in!O141-RES_hhdet_in_new!O141</f>
        <v>0</v>
      </c>
      <c r="P141" s="83">
        <f>RES_hhdet_in!P141-RES_hhdet_in_new!P141</f>
        <v>0</v>
      </c>
      <c r="Q141" s="83">
        <f>RES_hhdet_in!Q141-RES_hhdet_in_new!Q141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63106.564433662134</v>
      </c>
      <c r="D145" s="67">
        <f>RES_hhdet_in!D145-RES_hhdet_in_new!D145</f>
        <v>28440.495330030619</v>
      </c>
      <c r="E145" s="67">
        <f>RES_hhdet_in!E145-RES_hhdet_in_new!E145</f>
        <v>35634.478073771337</v>
      </c>
      <c r="F145" s="67">
        <f>RES_hhdet_in!F145-RES_hhdet_in_new!F145</f>
        <v>41439.002295823018</v>
      </c>
      <c r="G145" s="67">
        <f>RES_hhdet_in!G145-RES_hhdet_in_new!G145</f>
        <v>65332.194975729319</v>
      </c>
      <c r="H145" s="67">
        <f>RES_hhdet_in!H145-RES_hhdet_in_new!H145</f>
        <v>64040.517066240165</v>
      </c>
      <c r="I145" s="67">
        <f>RES_hhdet_in!I145-RES_hhdet_in_new!I145</f>
        <v>49750.173330256788</v>
      </c>
      <c r="J145" s="67">
        <f>RES_hhdet_in!J145-RES_hhdet_in_new!J145</f>
        <v>25564.297537931852</v>
      </c>
      <c r="K145" s="67">
        <f>RES_hhdet_in!K145-RES_hhdet_in_new!K145</f>
        <v>24663.102335239601</v>
      </c>
      <c r="L145" s="67">
        <f>RES_hhdet_in!L145-RES_hhdet_in_new!L145</f>
        <v>68783.540963481646</v>
      </c>
      <c r="M145" s="67">
        <f>RES_hhdet_in!M145-RES_hhdet_in_new!M145</f>
        <v>107934.99641841801</v>
      </c>
      <c r="N145" s="67">
        <f>RES_hhdet_in!N145-RES_hhdet_in_new!N145</f>
        <v>19024.113828210109</v>
      </c>
      <c r="O145" s="67">
        <f>RES_hhdet_in!O145-RES_hhdet_in_new!O145</f>
        <v>54247.253854421797</v>
      </c>
      <c r="P145" s="67">
        <f>RES_hhdet_in!P145-RES_hhdet_in_new!P145</f>
        <v>58436.766935198772</v>
      </c>
      <c r="Q145" s="67">
        <f>RES_hhdet_in!Q145-RES_hhdet_in_new!Q145</f>
        <v>58163.757163653645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44174</v>
      </c>
      <c r="D147" s="67">
        <f>RES_hhdet_in!D147-RES_hhdet_in_new!D147</f>
        <v>19908</v>
      </c>
      <c r="E147" s="67">
        <f>RES_hhdet_in!E147-RES_hhdet_in_new!E147</f>
        <v>24943.999999999993</v>
      </c>
      <c r="F147" s="67">
        <f>RES_hhdet_in!F147-RES_hhdet_in_new!F147</f>
        <v>29006.999999999993</v>
      </c>
      <c r="G147" s="67">
        <f>RES_hhdet_in!G147-RES_hhdet_in_new!G147</f>
        <v>45732</v>
      </c>
      <c r="H147" s="67">
        <f>RES_hhdet_in!H147-RES_hhdet_in_new!H147</f>
        <v>44828</v>
      </c>
      <c r="I147" s="67">
        <f>RES_hhdet_in!I147-RES_hhdet_in_new!I147</f>
        <v>34824.999999999993</v>
      </c>
      <c r="J147" s="67">
        <f>RES_hhdet_in!J147-RES_hhdet_in_new!J147</f>
        <v>17895.000000000007</v>
      </c>
      <c r="K147" s="67">
        <f>RES_hhdet_in!K147-RES_hhdet_in_new!K147</f>
        <v>17264.000000000004</v>
      </c>
      <c r="L147" s="67">
        <f>RES_hhdet_in!L147-RES_hhdet_in_new!L147</f>
        <v>48148.000000000015</v>
      </c>
      <c r="M147" s="67">
        <f>RES_hhdet_in!M147-RES_hhdet_in_new!M147</f>
        <v>75554.000000000015</v>
      </c>
      <c r="N147" s="67">
        <f>RES_hhdet_in!N147-RES_hhdet_in_new!N147</f>
        <v>13317.000000000004</v>
      </c>
      <c r="O147" s="67">
        <f>RES_hhdet_in!O147-RES_hhdet_in_new!O147</f>
        <v>37973</v>
      </c>
      <c r="P147" s="67">
        <f>RES_hhdet_in!P147-RES_hhdet_in_new!P147</f>
        <v>40906.000000000007</v>
      </c>
      <c r="Q147" s="67">
        <f>RES_hhdet_in!Q147-RES_hhdet_in_new!Q147</f>
        <v>40715.000000000015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43508.414054477544</v>
      </c>
      <c r="D149" s="67">
        <f>RES_hhdet_in!D149-RES_hhdet_in_new!D149</f>
        <v>16899.294160478225</v>
      </c>
      <c r="E149" s="67">
        <f>RES_hhdet_in!E149-RES_hhdet_in_new!E149</f>
        <v>104963.75000000001</v>
      </c>
      <c r="F149" s="67">
        <f>RES_hhdet_in!F149-RES_hhdet_in_new!F149</f>
        <v>33265.01868874381</v>
      </c>
      <c r="G149" s="67">
        <f>RES_hhdet_in!G149-RES_hhdet_in_new!G149</f>
        <v>34556.881051176628</v>
      </c>
      <c r="H149" s="67">
        <f>RES_hhdet_in!H149-RES_hhdet_in_new!H149</f>
        <v>21873.281067301985</v>
      </c>
      <c r="I149" s="67">
        <f>RES_hhdet_in!I149-RES_hhdet_in_new!I149</f>
        <v>6849.8300930259311</v>
      </c>
      <c r="J149" s="67">
        <f>RES_hhdet_in!J149-RES_hhdet_in_new!J149</f>
        <v>929.59096315630336</v>
      </c>
      <c r="K149" s="67">
        <f>RES_hhdet_in!K149-RES_hhdet_in_new!K149</f>
        <v>0</v>
      </c>
      <c r="L149" s="67">
        <f>RES_hhdet_in!L149-RES_hhdet_in_new!L149</f>
        <v>354.21875617229261</v>
      </c>
      <c r="M149" s="67">
        <f>RES_hhdet_in!M149-RES_hhdet_in_new!M149</f>
        <v>77061.814485417344</v>
      </c>
      <c r="N149" s="67">
        <f>RES_hhdet_in!N149-RES_hhdet_in_new!N149</f>
        <v>13051.074087200328</v>
      </c>
      <c r="O149" s="67">
        <f>RES_hhdet_in!O149-RES_hhdet_in_new!O149</f>
        <v>9462.0760256221129</v>
      </c>
      <c r="P149" s="67">
        <f>RES_hhdet_in!P149-RES_hhdet_in_new!P149</f>
        <v>0</v>
      </c>
      <c r="Q149" s="67">
        <f>RES_hhdet_in!Q149-RES_hhdet_in_new!Q149</f>
        <v>4606.8363957236243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1365.5819108824551</v>
      </c>
      <c r="D150" s="67">
        <f>RES_hhdet_in!D150-RES_hhdet_in_new!D150</f>
        <v>560.10558341938986</v>
      </c>
      <c r="E150" s="67">
        <f>RES_hhdet_in!E150-RES_hhdet_in_new!E150</f>
        <v>6071.7248296939761</v>
      </c>
      <c r="F150" s="67">
        <f>RES_hhdet_in!F150-RES_hhdet_in_new!F150</f>
        <v>1389.8712782042398</v>
      </c>
      <c r="G150" s="67">
        <f>RES_hhdet_in!G150-RES_hhdet_in_new!G150</f>
        <v>1847.75138808014</v>
      </c>
      <c r="H150" s="67">
        <f>RES_hhdet_in!H150-RES_hhdet_in_new!H150</f>
        <v>1836.1470547655902</v>
      </c>
      <c r="I150" s="67">
        <f>RES_hhdet_in!I150-RES_hhdet_in_new!I150</f>
        <v>2867.7499999999995</v>
      </c>
      <c r="J150" s="67">
        <f>RES_hhdet_in!J150-RES_hhdet_in_new!J150</f>
        <v>4179.7499999999727</v>
      </c>
      <c r="K150" s="67">
        <f>RES_hhdet_in!K150-RES_hhdet_in_new!K150</f>
        <v>2070.8905814021455</v>
      </c>
      <c r="L150" s="67">
        <f>RES_hhdet_in!L150-RES_hhdet_in_new!L150</f>
        <v>4053.7864919035042</v>
      </c>
      <c r="M150" s="67">
        <f>RES_hhdet_in!M150-RES_hhdet_in_new!M150</f>
        <v>10358.871819251357</v>
      </c>
      <c r="N150" s="67">
        <f>RES_hhdet_in!N150-RES_hhdet_in_new!N150</f>
        <v>2530.6126903462591</v>
      </c>
      <c r="O150" s="67">
        <f>RES_hhdet_in!O150-RES_hhdet_in_new!O150</f>
        <v>1571.8010378110334</v>
      </c>
      <c r="P150" s="67">
        <f>RES_hhdet_in!P150-RES_hhdet_in_new!P150</f>
        <v>0</v>
      </c>
      <c r="Q150" s="67">
        <f>RES_hhdet_in!Q150-RES_hhdet_in_new!Q150</f>
        <v>2485.5533584924146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58727.376933662134</v>
      </c>
      <c r="D153" s="67">
        <f>RES_hhdet_in!D153-RES_hhdet_in_new!D153</f>
        <v>22614.30931169316</v>
      </c>
      <c r="E153" s="67">
        <f>RES_hhdet_in!E153-RES_hhdet_in_new!E153</f>
        <v>0</v>
      </c>
      <c r="F153" s="67">
        <f>RES_hhdet_in!F153-RES_hhdet_in_new!F153</f>
        <v>30560.634215061706</v>
      </c>
      <c r="G153" s="67">
        <f>RES_hhdet_in!G153-RES_hhdet_in_new!G153</f>
        <v>57097.792035047692</v>
      </c>
      <c r="H153" s="67">
        <f>RES_hhdet_in!H153-RES_hhdet_in_new!H153</f>
        <v>58482.610005979521</v>
      </c>
      <c r="I153" s="67">
        <f>RES_hhdet_in!I153-RES_hhdet_in_new!I153</f>
        <v>56883.196798307981</v>
      </c>
      <c r="J153" s="67">
        <f>RES_hhdet_in!J153-RES_hhdet_in_new!J153</f>
        <v>32567.43625136885</v>
      </c>
      <c r="K153" s="67">
        <f>RES_hhdet_in!K153-RES_hhdet_in_new!K153</f>
        <v>98694.260320304806</v>
      </c>
      <c r="L153" s="67">
        <f>RES_hhdet_in!L153-RES_hhdet_in_new!L153</f>
        <v>109968.38604654535</v>
      </c>
      <c r="M153" s="67">
        <f>RES_hhdet_in!M153-RES_hhdet_in_new!M153</f>
        <v>181474.57095721763</v>
      </c>
      <c r="N153" s="67">
        <f>RES_hhdet_in!N153-RES_hhdet_in_new!N153</f>
        <v>79441.013179219372</v>
      </c>
      <c r="O153" s="67">
        <f>RES_hhdet_in!O153-RES_hhdet_in_new!O153</f>
        <v>155021.42565973694</v>
      </c>
      <c r="P153" s="67">
        <f>RES_hhdet_in!P153-RES_hhdet_in_new!P153</f>
        <v>181592.84133399208</v>
      </c>
      <c r="Q153" s="67">
        <f>RES_hhdet_in!Q153-RES_hhdet_in_new!Q153</f>
        <v>153684.08470831456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0</v>
      </c>
      <c r="D154" s="67">
        <f>RES_hhdet_in!D154-RES_hhdet_in_new!D154</f>
        <v>0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0</v>
      </c>
      <c r="M154" s="67">
        <f>RES_hhdet_in!M154-RES_hhdet_in_new!M154</f>
        <v>0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0</v>
      </c>
      <c r="Q154" s="67">
        <f>RES_hhdet_in!Q154-RES_hhdet_in_new!Q154</f>
        <v>7727.1565384389469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22525.245905782314</v>
      </c>
      <c r="D158" s="67">
        <f>RES_hhdet_in!D158-RES_hhdet_in_new!D158</f>
        <v>18249.250000000015</v>
      </c>
      <c r="E158" s="67">
        <f>RES_hhdet_in!E158-RES_hhdet_in_new!E158</f>
        <v>19661.250000000015</v>
      </c>
      <c r="F158" s="67">
        <f>RES_hhdet_in!F158-RES_hhdet_in_new!F158</f>
        <v>41523.249999999964</v>
      </c>
      <c r="G158" s="67">
        <f>RES_hhdet_in!G158-RES_hhdet_in_new!G158</f>
        <v>34015.647951570128</v>
      </c>
      <c r="H158" s="67">
        <f>RES_hhdet_in!H158-RES_hhdet_in_new!H158</f>
        <v>13211.756843796364</v>
      </c>
      <c r="I158" s="67">
        <f>RES_hhdet_in!I158-RES_hhdet_in_new!I158</f>
        <v>43046.250000000015</v>
      </c>
      <c r="J158" s="67">
        <f>RES_hhdet_in!J158-RES_hhdet_in_new!J158</f>
        <v>12353.249999999984</v>
      </c>
      <c r="K158" s="67">
        <f>RES_hhdet_in!K158-RES_hhdet_in_new!K158</f>
        <v>35181.495905782343</v>
      </c>
      <c r="L158" s="67">
        <f>RES_hhdet_in!L158-RES_hhdet_in_new!L158</f>
        <v>46494.101147081237</v>
      </c>
      <c r="M158" s="67">
        <f>RES_hhdet_in!M158-RES_hhdet_in_new!M158</f>
        <v>32604.585107247123</v>
      </c>
      <c r="N158" s="67">
        <f>RES_hhdet_in!N158-RES_hhdet_in_new!N158</f>
        <v>43746.322987005566</v>
      </c>
      <c r="O158" s="67">
        <f>RES_hhdet_in!O158-RES_hhdet_in_new!O158</f>
        <v>38941.897951570114</v>
      </c>
      <c r="P158" s="67">
        <f>RES_hhdet_in!P158-RES_hhdet_in_new!P158</f>
        <v>25845.006843796407</v>
      </c>
      <c r="Q158" s="67">
        <f>RES_hhdet_in!Q158-RES_hhdet_in_new!Q158</f>
        <v>39669.765003492772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47338.876933662134</v>
      </c>
      <c r="D159" s="83">
        <f>RES_hhdet_in!D159-RES_hhdet_in_new!D159</f>
        <v>17307.644182949432</v>
      </c>
      <c r="E159" s="83">
        <f>RES_hhdet_in!E159-RES_hhdet_in_new!E159</f>
        <v>21080.790573771308</v>
      </c>
      <c r="F159" s="83">
        <f>RES_hhdet_in!F159-RES_hhdet_in_new!F159</f>
        <v>18514.024141275659</v>
      </c>
      <c r="G159" s="83">
        <f>RES_hhdet_in!G159-RES_hhdet_in_new!G159</f>
        <v>39905.507475729304</v>
      </c>
      <c r="H159" s="83">
        <f>RES_hhdet_in!H159-RES_hhdet_in_new!H159</f>
        <v>87534.829566240165</v>
      </c>
      <c r="I159" s="83">
        <f>RES_hhdet_in!I159-RES_hhdet_in_new!I159</f>
        <v>29281.577991967482</v>
      </c>
      <c r="J159" s="83">
        <f>RES_hhdet_in!J159-RES_hhdet_in_new!J159</f>
        <v>18318.610037931867</v>
      </c>
      <c r="K159" s="83">
        <f>RES_hhdet_in!K159-RES_hhdet_in_new!K159</f>
        <v>107578.35642945726</v>
      </c>
      <c r="L159" s="83">
        <f>RES_hhdet_in!L159-RES_hhdet_in_new!L159</f>
        <v>81745.189816400409</v>
      </c>
      <c r="M159" s="83">
        <f>RES_hhdet_in!M159-RES_hhdet_in_new!M159</f>
        <v>155396.1613111709</v>
      </c>
      <c r="N159" s="83">
        <f>RES_hhdet_in!N159-RES_hhdet_in_new!N159</f>
        <v>81990.635673662735</v>
      </c>
      <c r="O159" s="83">
        <f>RES_hhdet_in!O159-RES_hhdet_in_new!O159</f>
        <v>150399.10590285168</v>
      </c>
      <c r="P159" s="83">
        <f>RES_hhdet_in!P159-RES_hhdet_in_new!P159</f>
        <v>170113.51009140242</v>
      </c>
      <c r="Q159" s="83">
        <f>RES_hhdet_in!Q159-RES_hhdet_in_new!Q159</f>
        <v>143095.66182536443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142891.01830159698</v>
      </c>
      <c r="D163" s="67">
        <f>RES_hhdet_in!D163-RES_hhdet_in_new!D163</f>
        <v>134607.99627233032</v>
      </c>
      <c r="E163" s="67">
        <f>RES_hhdet_in!E163-RES_hhdet_in_new!E163</f>
        <v>134222.63324604894</v>
      </c>
      <c r="F163" s="67">
        <f>RES_hhdet_in!F163-RES_hhdet_in_new!F163</f>
        <v>103144.26758973277</v>
      </c>
      <c r="G163" s="67">
        <f>RES_hhdet_in!G163-RES_hhdet_in_new!G163</f>
        <v>130136.61935285787</v>
      </c>
      <c r="H163" s="67">
        <f>RES_hhdet_in!H163-RES_hhdet_in_new!H163</f>
        <v>124031.02028902408</v>
      </c>
      <c r="I163" s="67">
        <f>RES_hhdet_in!I163-RES_hhdet_in_new!I163</f>
        <v>75493.25181445897</v>
      </c>
      <c r="J163" s="67">
        <f>RES_hhdet_in!J163-RES_hhdet_in_new!J163</f>
        <v>48128.336917173525</v>
      </c>
      <c r="K163" s="67">
        <f>RES_hhdet_in!K163-RES_hhdet_in_new!K163</f>
        <v>74108.857811424183</v>
      </c>
      <c r="L163" s="67">
        <f>RES_hhdet_in!L163-RES_hhdet_in_new!L163</f>
        <v>42952.619072418216</v>
      </c>
      <c r="M163" s="67">
        <f>RES_hhdet_in!M163-RES_hhdet_in_new!M163</f>
        <v>53681.732318147231</v>
      </c>
      <c r="N163" s="67">
        <f>RES_hhdet_in!N163-RES_hhdet_in_new!N163</f>
        <v>14977.849412930947</v>
      </c>
      <c r="O163" s="67">
        <f>RES_hhdet_in!O163-RES_hhdet_in_new!O163</f>
        <v>28298.450425695122</v>
      </c>
      <c r="P163" s="67">
        <f>RES_hhdet_in!P163-RES_hhdet_in_new!P163</f>
        <v>5285.0234651952142</v>
      </c>
      <c r="Q163" s="67">
        <f>RES_hhdet_in!Q163-RES_hhdet_in_new!Q163</f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4858</v>
      </c>
      <c r="D165" s="67">
        <f>RES_hhdet_in!D165-RES_hhdet_in_new!D165</f>
        <v>6474</v>
      </c>
      <c r="E165" s="67">
        <f>RES_hhdet_in!E165-RES_hhdet_in_new!E165</f>
        <v>4940.9999999999991</v>
      </c>
      <c r="F165" s="67">
        <f>RES_hhdet_in!F165-RES_hhdet_in_new!F165</f>
        <v>8449.9999999999982</v>
      </c>
      <c r="G165" s="67">
        <f>RES_hhdet_in!G165-RES_hhdet_in_new!G165</f>
        <v>7713</v>
      </c>
      <c r="H165" s="67">
        <f>RES_hhdet_in!H165-RES_hhdet_in_new!H165</f>
        <v>14908</v>
      </c>
      <c r="I165" s="67">
        <f>RES_hhdet_in!I165-RES_hhdet_in_new!I165</f>
        <v>10015.999999999996</v>
      </c>
      <c r="J165" s="67">
        <f>RES_hhdet_in!J165-RES_hhdet_in_new!J165</f>
        <v>9197.0000000000036</v>
      </c>
      <c r="K165" s="67">
        <f>RES_hhdet_in!K165-RES_hhdet_in_new!K165</f>
        <v>18677.000000000007</v>
      </c>
      <c r="L165" s="67">
        <f>RES_hhdet_in!L165-RES_hhdet_in_new!L165</f>
        <v>9967.0000000000018</v>
      </c>
      <c r="M165" s="67">
        <f>RES_hhdet_in!M165-RES_hhdet_in_new!M165</f>
        <v>0</v>
      </c>
      <c r="N165" s="67">
        <f>RES_hhdet_in!N165-RES_hhdet_in_new!N165</f>
        <v>9731.0000000000036</v>
      </c>
      <c r="O165" s="67">
        <f>RES_hhdet_in!O165-RES_hhdet_in_new!O165</f>
        <v>8536</v>
      </c>
      <c r="P165" s="67">
        <f>RES_hhdet_in!P165-RES_hhdet_in_new!P165</f>
        <v>23809.398465195212</v>
      </c>
      <c r="Q165" s="67">
        <f>RES_hhdet_in!Q165-RES_hhdet_in_new!Q165</f>
        <v>27805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132044.44179550826</v>
      </c>
      <c r="D167" s="67">
        <f>RES_hhdet_in!D167-RES_hhdet_in_new!D167</f>
        <v>182976.75000000003</v>
      </c>
      <c r="E167" s="67">
        <f>RES_hhdet_in!E167-RES_hhdet_in_new!E167</f>
        <v>299624.5963169561</v>
      </c>
      <c r="F167" s="67">
        <f>RES_hhdet_in!F167-RES_hhdet_in_new!F167</f>
        <v>287781.62005938205</v>
      </c>
      <c r="G167" s="67">
        <f>RES_hhdet_in!G167-RES_hhdet_in_new!G167</f>
        <v>199312.57265800447</v>
      </c>
      <c r="H167" s="67">
        <f>RES_hhdet_in!H167-RES_hhdet_in_new!H167</f>
        <v>172134.16933138974</v>
      </c>
      <c r="I167" s="67">
        <f>RES_hhdet_in!I167-RES_hhdet_in_new!I167</f>
        <v>63982.089511478152</v>
      </c>
      <c r="J167" s="67">
        <f>RES_hhdet_in!J167-RES_hhdet_in_new!J167</f>
        <v>34555.227197274871</v>
      </c>
      <c r="K167" s="67">
        <f>RES_hhdet_in!K167-RES_hhdet_in_new!K167</f>
        <v>32226.993230618325</v>
      </c>
      <c r="L167" s="67">
        <f>RES_hhdet_in!L167-RES_hhdet_in_new!L167</f>
        <v>195849.80394360097</v>
      </c>
      <c r="M167" s="67">
        <f>RES_hhdet_in!M167-RES_hhdet_in_new!M167</f>
        <v>94592.321363688636</v>
      </c>
      <c r="N167" s="67">
        <f>RES_hhdet_in!N167-RES_hhdet_in_new!N167</f>
        <v>297521.82620578236</v>
      </c>
      <c r="O167" s="67">
        <f>RES_hhdet_in!O167-RES_hhdet_in_new!O167</f>
        <v>195824.69466328074</v>
      </c>
      <c r="P167" s="67">
        <f>RES_hhdet_in!P167-RES_hhdet_in_new!P167</f>
        <v>104438.46891595682</v>
      </c>
      <c r="Q167" s="67">
        <f>RES_hhdet_in!Q167-RES_hhdet_in_new!Q167</f>
        <v>68428.357512884017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6499.0000000000036</v>
      </c>
      <c r="D168" s="67">
        <f>RES_hhdet_in!D168-RES_hhdet_in_new!D168</f>
        <v>11368.782648267919</v>
      </c>
      <c r="E168" s="67">
        <f>RES_hhdet_in!E168-RES_hhdet_in_new!E168</f>
        <v>17089.021299479391</v>
      </c>
      <c r="F168" s="67">
        <f>RES_hhdet_in!F168-RES_hhdet_in_new!F168</f>
        <v>26861.047937174957</v>
      </c>
      <c r="G168" s="67">
        <f>RES_hhdet_in!G168-RES_hhdet_in_new!G168</f>
        <v>19479.546161823389</v>
      </c>
      <c r="H168" s="67">
        <f>RES_hhdet_in!H168-RES_hhdet_in_new!H168</f>
        <v>26650.866861716961</v>
      </c>
      <c r="I168" s="67">
        <f>RES_hhdet_in!I168-RES_hhdet_in_new!I168</f>
        <v>27865.000000000025</v>
      </c>
      <c r="J168" s="67">
        <f>RES_hhdet_in!J168-RES_hhdet_in_new!J168</f>
        <v>40461.999999999891</v>
      </c>
      <c r="K168" s="67">
        <f>RES_hhdet_in!K168-RES_hhdet_in_new!K168</f>
        <v>15563.000000000093</v>
      </c>
      <c r="L168" s="67">
        <f>RES_hhdet_in!L168-RES_hhdet_in_new!L168</f>
        <v>53949.156148442424</v>
      </c>
      <c r="M168" s="67">
        <f>RES_hhdet_in!M168-RES_hhdet_in_new!M168</f>
        <v>8990.2660902476418</v>
      </c>
      <c r="N168" s="67">
        <f>RES_hhdet_in!N168-RES_hhdet_in_new!N168</f>
        <v>50680.033395339975</v>
      </c>
      <c r="O168" s="67">
        <f>RES_hhdet_in!O168-RES_hhdet_in_new!O168</f>
        <v>29217.25720020834</v>
      </c>
      <c r="P168" s="67">
        <f>RES_hhdet_in!P168-RES_hhdet_in_new!P168</f>
        <v>19030.577692701947</v>
      </c>
      <c r="Q168" s="67">
        <f>RES_hhdet_in!Q168-RES_hhdet_in_new!Q168</f>
        <v>35174.642487115991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44466.705801597098</v>
      </c>
      <c r="D171" s="67">
        <f>RES_hhdet_in!D171-RES_hhdet_in_new!D171</f>
        <v>0</v>
      </c>
      <c r="E171" s="67">
        <f>RES_hhdet_in!E171-RES_hhdet_in_new!E171</f>
        <v>0</v>
      </c>
      <c r="F171" s="67">
        <f>RES_hhdet_in!F171-RES_hhdet_in_new!F171</f>
        <v>0</v>
      </c>
      <c r="G171" s="67">
        <f>RES_hhdet_in!G171-RES_hhdet_in_new!G171</f>
        <v>0</v>
      </c>
      <c r="H171" s="67">
        <f>RES_hhdet_in!H171-RES_hhdet_in_new!H171</f>
        <v>0</v>
      </c>
      <c r="I171" s="67">
        <f>RES_hhdet_in!I171-RES_hhdet_in_new!I171</f>
        <v>99189.535860639546</v>
      </c>
      <c r="J171" s="67">
        <f>RES_hhdet_in!J171-RES_hhdet_in_new!J171</f>
        <v>87351.787341290663</v>
      </c>
      <c r="K171" s="67">
        <f>RES_hhdet_in!K171-RES_hhdet_in_new!K171</f>
        <v>233276.32658733515</v>
      </c>
      <c r="L171" s="67">
        <f>RES_hhdet_in!L171-RES_hhdet_in_new!L171</f>
        <v>17130.579164461611</v>
      </c>
      <c r="M171" s="67">
        <f>RES_hhdet_in!M171-RES_hhdet_in_new!M171</f>
        <v>245624.99999999991</v>
      </c>
      <c r="N171" s="67">
        <f>RES_hhdet_in!N171-RES_hhdet_in_new!N171</f>
        <v>63841.452032386398</v>
      </c>
      <c r="O171" s="67">
        <f>RES_hhdet_in!O171-RES_hhdet_in_new!O171</f>
        <v>192613.62938298978</v>
      </c>
      <c r="P171" s="67">
        <f>RES_hhdet_in!P171-RES_hhdet_in_new!P171</f>
        <v>259675.1825483228</v>
      </c>
      <c r="Q171" s="67">
        <f>RES_hhdet_in!Q171-RES_hhdet_in_new!Q171</f>
        <v>67729.842684493357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0</v>
      </c>
      <c r="D172" s="67">
        <f>RES_hhdet_in!D172-RES_hhdet_in_new!D172</f>
        <v>0</v>
      </c>
      <c r="E172" s="67">
        <f>RES_hhdet_in!E172-RES_hhdet_in_new!E172</f>
        <v>0</v>
      </c>
      <c r="F172" s="67">
        <f>RES_hhdet_in!F172-RES_hhdet_in_new!F172</f>
        <v>0</v>
      </c>
      <c r="G172" s="67">
        <f>RES_hhdet_in!G172-RES_hhdet_in_new!G172</f>
        <v>0</v>
      </c>
      <c r="H172" s="67">
        <f>RES_hhdet_in!H172-RES_hhdet_in_new!H172</f>
        <v>0</v>
      </c>
      <c r="I172" s="67">
        <f>RES_hhdet_in!I172-RES_hhdet_in_new!I172</f>
        <v>0</v>
      </c>
      <c r="J172" s="67">
        <f>RES_hhdet_in!J172-RES_hhdet_in_new!J172</f>
        <v>0</v>
      </c>
      <c r="K172" s="67">
        <f>RES_hhdet_in!K172-RES_hhdet_in_new!K172</f>
        <v>0</v>
      </c>
      <c r="L172" s="67">
        <f>RES_hhdet_in!L172-RES_hhdet_in_new!L172</f>
        <v>0</v>
      </c>
      <c r="M172" s="67">
        <f>RES_hhdet_in!M172-RES_hhdet_in_new!M172</f>
        <v>8401.4198181472311</v>
      </c>
      <c r="N172" s="67">
        <f>RES_hhdet_in!N172-RES_hhdet_in_new!N172</f>
        <v>885.00145410778168</v>
      </c>
      <c r="O172" s="67">
        <f>RES_hhdet_in!O172-RES_hhdet_in_new!O172</f>
        <v>999.06919840750743</v>
      </c>
      <c r="P172" s="67">
        <f>RES_hhdet_in!P172-RES_hhdet_in_new!P172</f>
        <v>40706.860301525747</v>
      </c>
      <c r="Q172" s="67">
        <f>RES_hhdet_in!Q172-RES_hhdet_in_new!Q172</f>
        <v>11892.864304788916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43994.098333019174</v>
      </c>
      <c r="D176" s="67">
        <f>RES_hhdet_in!D176-RES_hhdet_in_new!D176</f>
        <v>103735.99999999999</v>
      </c>
      <c r="E176" s="67">
        <f>RES_hhdet_in!E176-RES_hhdet_in_new!E176</f>
        <v>83992.000000000204</v>
      </c>
      <c r="F176" s="67">
        <f>RES_hhdet_in!F176-RES_hhdet_in_new!F176</f>
        <v>166019.99999999983</v>
      </c>
      <c r="G176" s="67">
        <f>RES_hhdet_in!G176-RES_hhdet_in_new!G176</f>
        <v>56927.000000000124</v>
      </c>
      <c r="H176" s="67">
        <f>RES_hhdet_in!H176-RES_hhdet_in_new!H176</f>
        <v>30412.902910801586</v>
      </c>
      <c r="I176" s="67">
        <f>RES_hhdet_in!I176-RES_hhdet_in_new!I176</f>
        <v>131068.99999999985</v>
      </c>
      <c r="J176" s="67">
        <f>RES_hhdet_in!J176-RES_hhdet_in_new!J176</f>
        <v>48368.000000000218</v>
      </c>
      <c r="K176" s="67">
        <f>RES_hhdet_in!K176-RES_hhdet_in_new!K176</f>
        <v>111165.09833301918</v>
      </c>
      <c r="L176" s="67">
        <f>RES_hhdet_in!L176-RES_hhdet_in_new!L176</f>
        <v>104233.95211153079</v>
      </c>
      <c r="M176" s="67">
        <f>RES_hhdet_in!M176-RES_hhdet_in_new!M176</f>
        <v>46113.567201806756</v>
      </c>
      <c r="N176" s="67">
        <f>RES_hhdet_in!N176-RES_hhdet_in_new!N176</f>
        <v>159191.49172977507</v>
      </c>
      <c r="O176" s="67">
        <f>RES_hhdet_in!O176-RES_hhdet_in_new!O176</f>
        <v>70566.852969975589</v>
      </c>
      <c r="P176" s="67">
        <f>RES_hhdet_in!P176-RES_hhdet_in_new!P176</f>
        <v>25564.227081656267</v>
      </c>
      <c r="Q176" s="67">
        <f>RES_hhdet_in!Q176-RES_hhdet_in_new!Q176</f>
        <v>31260.642857142728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256727.2058015971</v>
      </c>
      <c r="D177" s="83">
        <f>RES_hhdet_in!D177-RES_hhdet_in_new!D177</f>
        <v>90605.044160799735</v>
      </c>
      <c r="E177" s="83">
        <f>RES_hhdet_in!E177-RES_hhdet_in_new!E177</f>
        <v>106703.82074604876</v>
      </c>
      <c r="F177" s="83">
        <f>RES_hhdet_in!F177-RES_hhdet_in_new!F177</f>
        <v>61201.042221171054</v>
      </c>
      <c r="G177" s="83">
        <f>RES_hhdet_in!G177-RES_hhdet_in_new!G177</f>
        <v>129682.80685285776</v>
      </c>
      <c r="H177" s="83">
        <f>RES_hhdet_in!H177-RES_hhdet_in_new!H177</f>
        <v>300786.20778902411</v>
      </c>
      <c r="I177" s="83">
        <f>RES_hhdet_in!I177-RES_hhdet_in_new!I177</f>
        <v>51741.337090920759</v>
      </c>
      <c r="J177" s="83">
        <f>RES_hhdet_in!J177-RES_hhdet_in_new!J177</f>
        <v>56233.524417173277</v>
      </c>
      <c r="K177" s="83">
        <f>RES_hhdet_in!K177-RES_hhdet_in_new!K177</f>
        <v>275256.259478405</v>
      </c>
      <c r="L177" s="83">
        <f>RES_hhdet_in!L177-RES_hhdet_in_new!L177</f>
        <v>252420.16696088758</v>
      </c>
      <c r="M177" s="83">
        <f>RES_hhdet_in!M177-RES_hhdet_in_new!M177</f>
        <v>346382.6651163405</v>
      </c>
      <c r="N177" s="83">
        <f>RES_hhdet_in!N177-RES_hhdet_in_new!N177</f>
        <v>210126.12404436915</v>
      </c>
      <c r="O177" s="83">
        <f>RES_hhdet_in!O177-RES_hhdet_in_new!O177</f>
        <v>272607.03006566723</v>
      </c>
      <c r="P177" s="83">
        <f>RES_hhdet_in!P177-RES_hhdet_in_new!P177</f>
        <v>387650.5012451153</v>
      </c>
      <c r="Q177" s="83">
        <f>RES_hhdet_in!Q177-RES_hhdet_in_new!Q177</f>
        <v>179290.44672150016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6101.6249999999964</v>
      </c>
      <c r="E5" s="67">
        <v>17628.374999999989</v>
      </c>
      <c r="F5" s="67">
        <v>37529.374999999985</v>
      </c>
      <c r="G5" s="67">
        <v>19138.374999999996</v>
      </c>
      <c r="H5" s="67">
        <v>17471.374999999993</v>
      </c>
      <c r="I5" s="67">
        <v>19017.374999999993</v>
      </c>
      <c r="J5" s="67">
        <v>28972.374999999985</v>
      </c>
      <c r="K5" s="67">
        <v>26487.374999999989</v>
      </c>
      <c r="L5" s="67">
        <v>0</v>
      </c>
      <c r="M5" s="67">
        <v>16797.374999999993</v>
      </c>
      <c r="N5" s="67">
        <v>2159.3749999999991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2583.6249999999991</v>
      </c>
      <c r="K8" s="67">
        <v>6362.9999999999964</v>
      </c>
      <c r="L8" s="67">
        <v>0</v>
      </c>
      <c r="M8" s="67">
        <v>0</v>
      </c>
      <c r="N8" s="67">
        <v>2159.3749999999991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5957.3009598082381</v>
      </c>
      <c r="E10" s="67">
        <v>16326.662228423658</v>
      </c>
      <c r="F10" s="67">
        <v>24364.311668090428</v>
      </c>
      <c r="G10" s="67">
        <v>17133.502500393857</v>
      </c>
      <c r="H10" s="67">
        <v>15406.019238773484</v>
      </c>
      <c r="I10" s="67">
        <v>11345.941743330482</v>
      </c>
      <c r="J10" s="67">
        <v>19847.907095558563</v>
      </c>
      <c r="K10" s="67">
        <v>11069.465781735726</v>
      </c>
      <c r="L10" s="67">
        <v>0</v>
      </c>
      <c r="M10" s="67">
        <v>7428.4079947261707</v>
      </c>
      <c r="N10" s="67">
        <v>581.48078915933206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37.995177215998396</v>
      </c>
      <c r="F11" s="67">
        <v>11486.190565457184</v>
      </c>
      <c r="G11" s="67">
        <v>1283.7910509292028</v>
      </c>
      <c r="H11" s="67">
        <v>1476.1317158086724</v>
      </c>
      <c r="I11" s="67">
        <v>6876.3649513677074</v>
      </c>
      <c r="J11" s="67">
        <v>8030.8865971877385</v>
      </c>
      <c r="K11" s="67">
        <v>5064.8396375005432</v>
      </c>
      <c r="L11" s="67">
        <v>0</v>
      </c>
      <c r="M11" s="67">
        <v>2510.9168796158501</v>
      </c>
      <c r="N11" s="67">
        <v>262.88342491709119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142.73280437718751</v>
      </c>
      <c r="E12" s="67">
        <v>1169.5492211655851</v>
      </c>
      <c r="F12" s="67">
        <v>1678.8661814693969</v>
      </c>
      <c r="G12" s="67">
        <v>367.21726802202369</v>
      </c>
      <c r="H12" s="67">
        <v>557.41956600282776</v>
      </c>
      <c r="I12" s="67">
        <v>794.5989051366073</v>
      </c>
      <c r="J12" s="67">
        <v>1093.5813072536821</v>
      </c>
      <c r="K12" s="67">
        <v>947.45114840569215</v>
      </c>
      <c r="L12" s="67">
        <v>0</v>
      </c>
      <c r="M12" s="67">
        <v>857.88034271539675</v>
      </c>
      <c r="N12" s="67">
        <v>98.703255451598693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8249.8387916633692</v>
      </c>
      <c r="L15" s="67">
        <v>0</v>
      </c>
      <c r="M15" s="67">
        <v>4862.7588474428512</v>
      </c>
      <c r="N15" s="67">
        <v>1044.4023608937748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1.5912358145707115</v>
      </c>
      <c r="E16" s="67">
        <v>94.168373194749819</v>
      </c>
      <c r="F16" s="67">
        <v>6.5849829793103365E-3</v>
      </c>
      <c r="G16" s="67">
        <v>353.86418065491148</v>
      </c>
      <c r="H16" s="67">
        <v>31.804479415007716</v>
      </c>
      <c r="I16" s="67">
        <v>0.46940016519501687</v>
      </c>
      <c r="J16" s="67">
        <v>0</v>
      </c>
      <c r="K16" s="67">
        <v>1155.7796406946595</v>
      </c>
      <c r="L16" s="67">
        <v>0</v>
      </c>
      <c r="M16" s="67">
        <v>1137.4109354997231</v>
      </c>
      <c r="N16" s="67">
        <v>171.90516957820213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3357.5371590200593</v>
      </c>
      <c r="E20" s="67">
        <v>0</v>
      </c>
      <c r="F20" s="67">
        <v>6136.8152757609878</v>
      </c>
      <c r="G20" s="67">
        <v>3158.1723748308468</v>
      </c>
      <c r="H20" s="67">
        <v>3312.8158158702572</v>
      </c>
      <c r="I20" s="67">
        <v>6578.1854166410703</v>
      </c>
      <c r="J20" s="67">
        <v>9943.8937442111746</v>
      </c>
      <c r="K20" s="67">
        <v>7833.5596179448548</v>
      </c>
      <c r="L20" s="67">
        <v>0</v>
      </c>
      <c r="M20" s="67">
        <v>2237.204799691775</v>
      </c>
      <c r="N20" s="67">
        <v>1344.8157960289539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2744.0878409799384</v>
      </c>
      <c r="E21" s="67">
        <v>2878.9329289118195</v>
      </c>
      <c r="F21" s="67">
        <v>8281.7138862698357</v>
      </c>
      <c r="G21" s="67">
        <v>1634.1270081672867</v>
      </c>
      <c r="H21" s="67">
        <v>271.77496933450595</v>
      </c>
      <c r="I21" s="67">
        <v>1229.437639685767</v>
      </c>
      <c r="J21" s="67">
        <v>2406.8323480505915</v>
      </c>
      <c r="K21" s="67">
        <v>2587.8465731972524</v>
      </c>
      <c r="L21" s="67">
        <v>0</v>
      </c>
      <c r="M21" s="67">
        <v>1732.6029724446391</v>
      </c>
      <c r="N21" s="67">
        <v>144.64383295835179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14749.442071088171</v>
      </c>
      <c r="F22" s="83">
        <v>23110.845837969162</v>
      </c>
      <c r="G22" s="83">
        <v>14346.075617001858</v>
      </c>
      <c r="H22" s="83">
        <v>13886.784214795229</v>
      </c>
      <c r="I22" s="83">
        <v>11209.751943673153</v>
      </c>
      <c r="J22" s="83">
        <v>16621.648907738225</v>
      </c>
      <c r="K22" s="83">
        <v>16065.968808857881</v>
      </c>
      <c r="L22" s="83">
        <v>0</v>
      </c>
      <c r="M22" s="83">
        <v>12827.567227863576</v>
      </c>
      <c r="N22" s="83">
        <v>669.91537101269353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40380.499999999985</v>
      </c>
      <c r="C26" s="67">
        <v>16519.249999999993</v>
      </c>
      <c r="D26" s="67">
        <v>30316.249999999985</v>
      </c>
      <c r="E26" s="67">
        <v>0</v>
      </c>
      <c r="F26" s="67">
        <v>15145.249999999993</v>
      </c>
      <c r="G26" s="67">
        <v>41589.249999999978</v>
      </c>
      <c r="H26" s="67">
        <v>60835.249999999978</v>
      </c>
      <c r="I26" s="67">
        <v>73698.249999999971</v>
      </c>
      <c r="J26" s="67">
        <v>93983.249999999956</v>
      </c>
      <c r="K26" s="67">
        <v>50831.249999999971</v>
      </c>
      <c r="L26" s="67">
        <v>51388.249999999978</v>
      </c>
      <c r="M26" s="67">
        <v>89043.249999999956</v>
      </c>
      <c r="N26" s="67">
        <v>74147.249999999971</v>
      </c>
      <c r="O26" s="67">
        <v>74345.249999999956</v>
      </c>
      <c r="P26" s="67">
        <v>58760.249999999971</v>
      </c>
      <c r="Q26" s="67">
        <v>17442.249999999993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6734.9999999999964</v>
      </c>
      <c r="L29" s="67">
        <v>5736.9999999999973</v>
      </c>
      <c r="M29" s="67">
        <v>1409.9999999999995</v>
      </c>
      <c r="N29" s="67">
        <v>7243.9999999999964</v>
      </c>
      <c r="O29" s="67">
        <v>5094.9999999999982</v>
      </c>
      <c r="P29" s="67">
        <v>11674.999999999995</v>
      </c>
      <c r="Q29" s="67">
        <v>7873.9999999999973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40380.499999999985</v>
      </c>
      <c r="C31" s="67">
        <v>16216.222174779006</v>
      </c>
      <c r="D31" s="67">
        <v>30148.123144143563</v>
      </c>
      <c r="E31" s="67">
        <v>0</v>
      </c>
      <c r="F31" s="67">
        <v>14988.344820676168</v>
      </c>
      <c r="G31" s="67">
        <v>41337.163510128797</v>
      </c>
      <c r="H31" s="67">
        <v>53470.244828863419</v>
      </c>
      <c r="I31" s="67">
        <v>60063.712467860372</v>
      </c>
      <c r="J31" s="67">
        <v>71261.591970378606</v>
      </c>
      <c r="K31" s="67">
        <v>31524.428292798373</v>
      </c>
      <c r="L31" s="67">
        <v>36500.20991803809</v>
      </c>
      <c r="M31" s="67">
        <v>47120.206105611273</v>
      </c>
      <c r="N31" s="67">
        <v>59192.530129878447</v>
      </c>
      <c r="O31" s="67">
        <v>61319.736957877059</v>
      </c>
      <c r="P31" s="67">
        <v>47036.569571343942</v>
      </c>
      <c r="Q31" s="67">
        <v>10796.416107622616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7364.8672920985955</v>
      </c>
      <c r="I32" s="67">
        <v>13634.537532139597</v>
      </c>
      <c r="J32" s="67">
        <v>22721.658029621351</v>
      </c>
      <c r="K32" s="67">
        <v>18226.368378823863</v>
      </c>
      <c r="L32" s="67">
        <v>14625.864800075302</v>
      </c>
      <c r="M32" s="67">
        <v>7109.1915698128205</v>
      </c>
      <c r="N32" s="67">
        <v>14834.478632557719</v>
      </c>
      <c r="O32" s="67">
        <v>12675.118025974216</v>
      </c>
      <c r="P32" s="67">
        <v>11579.370947686861</v>
      </c>
      <c r="Q32" s="67">
        <v>6565.5447912096161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953.24706792637835</v>
      </c>
      <c r="L35" s="67">
        <v>262.17528188658395</v>
      </c>
      <c r="M35" s="67">
        <v>29780.852324575862</v>
      </c>
      <c r="N35" s="67">
        <v>58.507113260335998</v>
      </c>
      <c r="O35" s="67">
        <v>176.21821235082427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303.02782522098471</v>
      </c>
      <c r="D36" s="67">
        <v>168.1268558564241</v>
      </c>
      <c r="E36" s="67">
        <v>0</v>
      </c>
      <c r="F36" s="67">
        <v>156.90517932382457</v>
      </c>
      <c r="G36" s="67">
        <v>252.08648987118306</v>
      </c>
      <c r="H36" s="67">
        <v>0.13787903796254303</v>
      </c>
      <c r="I36" s="67">
        <v>0</v>
      </c>
      <c r="J36" s="67">
        <v>0</v>
      </c>
      <c r="K36" s="67">
        <v>127.206260451359</v>
      </c>
      <c r="L36" s="67">
        <v>0</v>
      </c>
      <c r="M36" s="67">
        <v>5032.9999999999982</v>
      </c>
      <c r="N36" s="67">
        <v>61.734124303472043</v>
      </c>
      <c r="O36" s="67">
        <v>174.17680379786304</v>
      </c>
      <c r="P36" s="67">
        <v>144.30948096917189</v>
      </c>
      <c r="Q36" s="67">
        <v>80.289101167758972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10254.982343137028</v>
      </c>
      <c r="G40" s="67">
        <v>13313.545598765941</v>
      </c>
      <c r="H40" s="67">
        <v>320.43567641711508</v>
      </c>
      <c r="I40" s="67">
        <v>36428.185290549533</v>
      </c>
      <c r="J40" s="67">
        <v>58099.848386342797</v>
      </c>
      <c r="K40" s="67">
        <v>0</v>
      </c>
      <c r="L40" s="67">
        <v>23.156670806870366</v>
      </c>
      <c r="M40" s="67">
        <v>0</v>
      </c>
      <c r="N40" s="67">
        <v>464.00683988928006</v>
      </c>
      <c r="O40" s="67">
        <v>6588.4981672473468</v>
      </c>
      <c r="P40" s="67">
        <v>1294.6587988855408</v>
      </c>
      <c r="Q40" s="67">
        <v>1113.6822279584817</v>
      </c>
    </row>
    <row r="41" spans="1:17" ht="12" customHeight="1" x14ac:dyDescent="0.25">
      <c r="A41" s="29" t="s">
        <v>140</v>
      </c>
      <c r="B41" s="83">
        <v>40380.499999999985</v>
      </c>
      <c r="C41" s="83">
        <v>16519.249999999993</v>
      </c>
      <c r="D41" s="83">
        <v>30316.249999999985</v>
      </c>
      <c r="E41" s="83">
        <v>0</v>
      </c>
      <c r="F41" s="83">
        <v>4890.2676568629668</v>
      </c>
      <c r="G41" s="83">
        <v>28275.704401234034</v>
      </c>
      <c r="H41" s="83">
        <v>60514.814323582854</v>
      </c>
      <c r="I41" s="83">
        <v>37270.064709450438</v>
      </c>
      <c r="J41" s="83">
        <v>35883.401613657159</v>
      </c>
      <c r="K41" s="83">
        <v>50831.249999999971</v>
      </c>
      <c r="L41" s="83">
        <v>51365.093329193107</v>
      </c>
      <c r="M41" s="83">
        <v>89043.249999999971</v>
      </c>
      <c r="N41" s="83">
        <v>73683.243160110695</v>
      </c>
      <c r="O41" s="83">
        <v>67756.75183275262</v>
      </c>
      <c r="P41" s="83">
        <v>57465.591201114439</v>
      </c>
      <c r="Q41" s="83">
        <v>16328.567772041511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111255.62499999996</v>
      </c>
      <c r="C45" s="67">
        <v>83293.812499999971</v>
      </c>
      <c r="D45" s="67">
        <v>244335.81249999988</v>
      </c>
      <c r="E45" s="67">
        <v>261190.81249999988</v>
      </c>
      <c r="F45" s="67">
        <v>251623.81249999988</v>
      </c>
      <c r="G45" s="67">
        <v>268419.81249999988</v>
      </c>
      <c r="H45" s="67">
        <v>0</v>
      </c>
      <c r="I45" s="67">
        <v>207272.81249999991</v>
      </c>
      <c r="J45" s="67">
        <v>271645.81249999988</v>
      </c>
      <c r="K45" s="67">
        <v>50206.812499999978</v>
      </c>
      <c r="L45" s="67">
        <v>128918.81249999993</v>
      </c>
      <c r="M45" s="67">
        <v>212142.81249999985</v>
      </c>
      <c r="N45" s="67">
        <v>116032.81249999996</v>
      </c>
      <c r="O45" s="67">
        <v>558711.81249999988</v>
      </c>
      <c r="P45" s="67">
        <v>333367.81249999988</v>
      </c>
      <c r="Q45" s="67">
        <v>834972.81249999977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23576.999999999989</v>
      </c>
      <c r="L48" s="67">
        <v>21699.999999999993</v>
      </c>
      <c r="M48" s="67">
        <v>0</v>
      </c>
      <c r="N48" s="67">
        <v>27329.999999999985</v>
      </c>
      <c r="O48" s="67">
        <v>38338.999999999985</v>
      </c>
      <c r="P48" s="67">
        <v>44583.999999999971</v>
      </c>
      <c r="Q48" s="67">
        <v>72813.999999999971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111255.62499999996</v>
      </c>
      <c r="C50" s="67">
        <v>83293.812499999971</v>
      </c>
      <c r="D50" s="67">
        <v>234770.02016047027</v>
      </c>
      <c r="E50" s="67">
        <v>246822.69739272364</v>
      </c>
      <c r="F50" s="67">
        <v>226069.60837107964</v>
      </c>
      <c r="G50" s="67">
        <v>229538.4104370719</v>
      </c>
      <c r="H50" s="67">
        <v>0</v>
      </c>
      <c r="I50" s="67">
        <v>162925.04971104622</v>
      </c>
      <c r="J50" s="67">
        <v>135274.8168767895</v>
      </c>
      <c r="K50" s="67">
        <v>16313.566563189597</v>
      </c>
      <c r="L50" s="67">
        <v>45009.772492997246</v>
      </c>
      <c r="M50" s="67">
        <v>114488.66919810539</v>
      </c>
      <c r="N50" s="67">
        <v>68126.15760616248</v>
      </c>
      <c r="O50" s="67">
        <v>372005.52932967071</v>
      </c>
      <c r="P50" s="67">
        <v>196806.64701829731</v>
      </c>
      <c r="Q50" s="67">
        <v>530092.61734239501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9565.7923395296057</v>
      </c>
      <c r="E51" s="67">
        <v>14368.11510727623</v>
      </c>
      <c r="F51" s="67">
        <v>25554.204128920257</v>
      </c>
      <c r="G51" s="67">
        <v>11734.249800520198</v>
      </c>
      <c r="H51" s="67">
        <v>0</v>
      </c>
      <c r="I51" s="67">
        <v>44347.762788953696</v>
      </c>
      <c r="J51" s="67">
        <v>68912.932825026961</v>
      </c>
      <c r="K51" s="67">
        <v>29429.001852029789</v>
      </c>
      <c r="L51" s="67">
        <v>29581.32645255949</v>
      </c>
      <c r="M51" s="67">
        <v>41135.268876676186</v>
      </c>
      <c r="N51" s="67">
        <v>16324.277019832161</v>
      </c>
      <c r="O51" s="67">
        <v>79563.945434233465</v>
      </c>
      <c r="P51" s="67">
        <v>47541.835542237837</v>
      </c>
      <c r="Q51" s="67">
        <v>159108.28783220387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27147.15226240781</v>
      </c>
      <c r="H54" s="67">
        <v>0</v>
      </c>
      <c r="I54" s="67">
        <v>0</v>
      </c>
      <c r="J54" s="67">
        <v>56606.255807212554</v>
      </c>
      <c r="K54" s="67">
        <v>4037.423237897488</v>
      </c>
      <c r="L54" s="67">
        <v>39993.678739848532</v>
      </c>
      <c r="M54" s="67">
        <v>45370.67791458968</v>
      </c>
      <c r="N54" s="67">
        <v>27046.127853295446</v>
      </c>
      <c r="O54" s="67">
        <v>89600.998276321683</v>
      </c>
      <c r="P54" s="67">
        <v>74984.080157758261</v>
      </c>
      <c r="Q54" s="67">
        <v>118125.60575066842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10851.806990970881</v>
      </c>
      <c r="K55" s="67">
        <v>426.82084688310539</v>
      </c>
      <c r="L55" s="67">
        <v>14334.034814594665</v>
      </c>
      <c r="M55" s="67">
        <v>11148.196510628615</v>
      </c>
      <c r="N55" s="67">
        <v>4536.2500207098647</v>
      </c>
      <c r="O55" s="67">
        <v>17541.339459773917</v>
      </c>
      <c r="P55" s="67">
        <v>14035.249781706474</v>
      </c>
      <c r="Q55" s="67">
        <v>27646.301574732435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35032.667192385401</v>
      </c>
      <c r="D59" s="67">
        <v>94466.525225172169</v>
      </c>
      <c r="E59" s="67">
        <v>55358.291485911031</v>
      </c>
      <c r="F59" s="67">
        <v>98003.181060621442</v>
      </c>
      <c r="G59" s="67">
        <v>86117.60266957547</v>
      </c>
      <c r="H59" s="67">
        <v>0</v>
      </c>
      <c r="I59" s="67">
        <v>39170.652358095133</v>
      </c>
      <c r="J59" s="67">
        <v>27892.018459803603</v>
      </c>
      <c r="K59" s="67">
        <v>5843.9446761543568</v>
      </c>
      <c r="L59" s="67">
        <v>16609.651341495712</v>
      </c>
      <c r="M59" s="67">
        <v>27113.783632941853</v>
      </c>
      <c r="N59" s="67">
        <v>9920.7122311030162</v>
      </c>
      <c r="O59" s="67">
        <v>57878.977984297155</v>
      </c>
      <c r="P59" s="67">
        <v>21167.859632445216</v>
      </c>
      <c r="Q59" s="67">
        <v>63511.132049998101</v>
      </c>
    </row>
    <row r="60" spans="1:17" ht="12" customHeight="1" x14ac:dyDescent="0.25">
      <c r="A60" s="29" t="s">
        <v>140</v>
      </c>
      <c r="B60" s="83">
        <v>111255.62499999996</v>
      </c>
      <c r="C60" s="83">
        <v>48261.145307614563</v>
      </c>
      <c r="D60" s="83">
        <v>149869.28727482772</v>
      </c>
      <c r="E60" s="83">
        <v>205832.52101408885</v>
      </c>
      <c r="F60" s="83">
        <v>153620.63143937843</v>
      </c>
      <c r="G60" s="83">
        <v>182302.2098304244</v>
      </c>
      <c r="H60" s="83">
        <v>0</v>
      </c>
      <c r="I60" s="83">
        <v>168102.16014190478</v>
      </c>
      <c r="J60" s="83">
        <v>243753.79404019626</v>
      </c>
      <c r="K60" s="83">
        <v>44362.86782384562</v>
      </c>
      <c r="L60" s="83">
        <v>112309.16115850423</v>
      </c>
      <c r="M60" s="83">
        <v>185029.02886705808</v>
      </c>
      <c r="N60" s="83">
        <v>106112.10026889695</v>
      </c>
      <c r="O60" s="83">
        <v>500832.83451570256</v>
      </c>
      <c r="P60" s="83">
        <v>312199.95286755468</v>
      </c>
      <c r="Q60" s="83">
        <v>771461.6804500015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0</v>
      </c>
      <c r="C64" s="67">
        <v>273007.74999999988</v>
      </c>
      <c r="D64" s="67">
        <v>403377.74999999977</v>
      </c>
      <c r="E64" s="67">
        <v>689196.74999999965</v>
      </c>
      <c r="F64" s="67">
        <v>514469.74999999971</v>
      </c>
      <c r="G64" s="67">
        <v>205301.74999999991</v>
      </c>
      <c r="H64" s="67">
        <v>779089.74999999953</v>
      </c>
      <c r="I64" s="67">
        <v>404772.74999999988</v>
      </c>
      <c r="J64" s="67">
        <v>356267.74999999988</v>
      </c>
      <c r="K64" s="67">
        <v>283896.74999999988</v>
      </c>
      <c r="L64" s="67">
        <v>536387.74999999977</v>
      </c>
      <c r="M64" s="67">
        <v>0</v>
      </c>
      <c r="N64" s="67">
        <v>478500.74999999983</v>
      </c>
      <c r="O64" s="67">
        <v>0</v>
      </c>
      <c r="P64" s="67">
        <v>92601.749999999956</v>
      </c>
      <c r="Q64" s="67"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67210.999999999971</v>
      </c>
      <c r="L67" s="67">
        <v>63114.999999999971</v>
      </c>
      <c r="M67" s="67">
        <v>0</v>
      </c>
      <c r="N67" s="67">
        <v>70290.999999999971</v>
      </c>
      <c r="O67" s="67">
        <v>0</v>
      </c>
      <c r="P67" s="67">
        <v>90625.999999999956</v>
      </c>
      <c r="Q67" s="67">
        <v>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0</v>
      </c>
      <c r="C69" s="67">
        <v>270880.58149573969</v>
      </c>
      <c r="D69" s="67">
        <v>380063.55037928571</v>
      </c>
      <c r="E69" s="67">
        <v>651888.71069127251</v>
      </c>
      <c r="F69" s="67">
        <v>460839.32586894778</v>
      </c>
      <c r="G69" s="67">
        <v>179384.45195182587</v>
      </c>
      <c r="H69" s="67">
        <v>696650.15285228635</v>
      </c>
      <c r="I69" s="67">
        <v>311596.75222775119</v>
      </c>
      <c r="J69" s="67">
        <v>231193.71674586262</v>
      </c>
      <c r="K69" s="67">
        <v>177211.80134761205</v>
      </c>
      <c r="L69" s="67">
        <v>369620.29956434038</v>
      </c>
      <c r="M69" s="67">
        <v>0</v>
      </c>
      <c r="N69" s="67">
        <v>276015.16190788086</v>
      </c>
      <c r="O69" s="67">
        <v>0</v>
      </c>
      <c r="P69" s="67">
        <v>43536.494967192797</v>
      </c>
      <c r="Q69" s="67">
        <v>0</v>
      </c>
    </row>
    <row r="70" spans="1:17" ht="12" customHeight="1" x14ac:dyDescent="0.25">
      <c r="A70" s="23" t="s">
        <v>159</v>
      </c>
      <c r="B70" s="67">
        <v>0</v>
      </c>
      <c r="C70" s="67">
        <v>2127.1685042601916</v>
      </c>
      <c r="D70" s="67">
        <v>23314.199620714069</v>
      </c>
      <c r="E70" s="67">
        <v>37308.039308727122</v>
      </c>
      <c r="F70" s="67">
        <v>53630.42413105195</v>
      </c>
      <c r="G70" s="67">
        <v>25917.298048174041</v>
      </c>
      <c r="H70" s="67">
        <v>82439.597147713197</v>
      </c>
      <c r="I70" s="67">
        <v>93175.997772248666</v>
      </c>
      <c r="J70" s="67">
        <v>125074.03325413723</v>
      </c>
      <c r="K70" s="67">
        <v>106684.94865238784</v>
      </c>
      <c r="L70" s="67">
        <v>166767.45043565935</v>
      </c>
      <c r="M70" s="67">
        <v>0</v>
      </c>
      <c r="N70" s="67">
        <v>92311.864821265131</v>
      </c>
      <c r="O70" s="67">
        <v>0</v>
      </c>
      <c r="P70" s="67">
        <v>34037.97830366101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90972.029239315365</v>
      </c>
      <c r="O73" s="67">
        <v>0</v>
      </c>
      <c r="P73" s="67">
        <v>12657.970760684582</v>
      </c>
      <c r="Q73" s="67">
        <v>0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19201.694031538424</v>
      </c>
      <c r="O74" s="67">
        <v>0</v>
      </c>
      <c r="P74" s="67">
        <v>2369.3059684615687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0</v>
      </c>
      <c r="C78" s="67">
        <v>273007.74999999988</v>
      </c>
      <c r="D78" s="67">
        <v>403377.74999999983</v>
      </c>
      <c r="E78" s="67">
        <v>689196.74999999977</v>
      </c>
      <c r="F78" s="67">
        <v>514469.74999999977</v>
      </c>
      <c r="G78" s="67">
        <v>205301.74999999991</v>
      </c>
      <c r="H78" s="67">
        <v>779089.74999999965</v>
      </c>
      <c r="I78" s="67">
        <v>404772.74999999977</v>
      </c>
      <c r="J78" s="67">
        <v>356267.74999999988</v>
      </c>
      <c r="K78" s="67">
        <v>283896.74999999988</v>
      </c>
      <c r="L78" s="67">
        <v>536387.74999999977</v>
      </c>
      <c r="M78" s="67">
        <v>0</v>
      </c>
      <c r="N78" s="67">
        <v>456169.74999999977</v>
      </c>
      <c r="O78" s="67">
        <v>0</v>
      </c>
      <c r="P78" s="67">
        <v>92601.749999999956</v>
      </c>
      <c r="Q78" s="67">
        <v>0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22330.999999999989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192882.12499999991</v>
      </c>
      <c r="C83" s="67">
        <v>37008.062499999978</v>
      </c>
      <c r="D83" s="67">
        <v>112868.06249999996</v>
      </c>
      <c r="E83" s="67">
        <v>0</v>
      </c>
      <c r="F83" s="67">
        <v>119768.06249999996</v>
      </c>
      <c r="G83" s="67">
        <v>198061.06249999994</v>
      </c>
      <c r="H83" s="67">
        <v>252256.06249999988</v>
      </c>
      <c r="I83" s="67">
        <v>296511.06249999983</v>
      </c>
      <c r="J83" s="67">
        <v>473809.06249999983</v>
      </c>
      <c r="K83" s="67">
        <v>599985.06249999977</v>
      </c>
      <c r="L83" s="67">
        <v>253098.06249999991</v>
      </c>
      <c r="M83" s="67">
        <v>796900.06249999965</v>
      </c>
      <c r="N83" s="67">
        <v>422491.06249999977</v>
      </c>
      <c r="O83" s="67">
        <v>472151.06249999977</v>
      </c>
      <c r="P83" s="67">
        <v>361052.06249999994</v>
      </c>
      <c r="Q83" s="67">
        <v>54276.062499999964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40799.999999999985</v>
      </c>
      <c r="L86" s="67">
        <v>27870.999999999985</v>
      </c>
      <c r="M86" s="67">
        <v>27562.999999999985</v>
      </c>
      <c r="N86" s="67">
        <v>41510.999999999985</v>
      </c>
      <c r="O86" s="67">
        <v>31880.999999999985</v>
      </c>
      <c r="P86" s="67">
        <v>62953.999999999971</v>
      </c>
      <c r="Q86" s="67">
        <v>36964.999999999985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186570.43777589712</v>
      </c>
      <c r="C88" s="67">
        <v>34374.8829830881</v>
      </c>
      <c r="D88" s="67">
        <v>62412.757464985465</v>
      </c>
      <c r="E88" s="67">
        <v>0</v>
      </c>
      <c r="F88" s="67">
        <v>72478.637064755167</v>
      </c>
      <c r="G88" s="67">
        <v>114596.64202731661</v>
      </c>
      <c r="H88" s="67">
        <v>200374.23765502809</v>
      </c>
      <c r="I88" s="67">
        <v>193193.15934383342</v>
      </c>
      <c r="J88" s="67">
        <v>196890.53254912124</v>
      </c>
      <c r="K88" s="67">
        <v>228635.83276500372</v>
      </c>
      <c r="L88" s="67">
        <v>86182.64991006843</v>
      </c>
      <c r="M88" s="67">
        <v>335697.48486179014</v>
      </c>
      <c r="N88" s="67">
        <v>191517.37173781011</v>
      </c>
      <c r="O88" s="67">
        <v>276461.77070362982</v>
      </c>
      <c r="P88" s="67">
        <v>191605.74472477438</v>
      </c>
      <c r="Q88" s="67">
        <v>26287.858432896988</v>
      </c>
    </row>
    <row r="89" spans="1:17" ht="12" customHeight="1" x14ac:dyDescent="0.25">
      <c r="A89" s="23" t="s">
        <v>155</v>
      </c>
      <c r="B89" s="67">
        <v>0</v>
      </c>
      <c r="C89" s="67">
        <v>163.15977409194153</v>
      </c>
      <c r="D89" s="67">
        <v>40.129870052560143</v>
      </c>
      <c r="E89" s="67">
        <v>0</v>
      </c>
      <c r="F89" s="67">
        <v>350.46310668573864</v>
      </c>
      <c r="G89" s="67">
        <v>1491.433301563138</v>
      </c>
      <c r="H89" s="67">
        <v>3750.4955777720597</v>
      </c>
      <c r="I89" s="67">
        <v>39559.605768183661</v>
      </c>
      <c r="J89" s="67">
        <v>56783.02281442377</v>
      </c>
      <c r="K89" s="67">
        <v>65811.530093067093</v>
      </c>
      <c r="L89" s="67">
        <v>36795.541185876915</v>
      </c>
      <c r="M89" s="67">
        <v>82916.040956318451</v>
      </c>
      <c r="N89" s="67">
        <v>58302.70444220466</v>
      </c>
      <c r="O89" s="67">
        <v>75219.288490316394</v>
      </c>
      <c r="P89" s="67">
        <v>51811.844645794037</v>
      </c>
      <c r="Q89" s="67">
        <v>26006.739973649324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612.11994316555865</v>
      </c>
      <c r="D92" s="67">
        <v>46455.210306638539</v>
      </c>
      <c r="E92" s="67">
        <v>0</v>
      </c>
      <c r="F92" s="67">
        <v>45615.124045089542</v>
      </c>
      <c r="G92" s="67">
        <v>74850.697853929043</v>
      </c>
      <c r="H92" s="67">
        <v>37152.547846731737</v>
      </c>
      <c r="I92" s="67">
        <v>43653.898703474944</v>
      </c>
      <c r="J92" s="67">
        <v>110455.49479398275</v>
      </c>
      <c r="K92" s="67">
        <v>114452.6732784045</v>
      </c>
      <c r="L92" s="67">
        <v>46901.485498261136</v>
      </c>
      <c r="M92" s="67">
        <v>100635.51549602054</v>
      </c>
      <c r="N92" s="67">
        <v>27055.081144470281</v>
      </c>
      <c r="O92" s="67">
        <v>29064.151089831161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>
        <v>6311.6872241027886</v>
      </c>
      <c r="C93" s="67">
        <v>1857.8997996543872</v>
      </c>
      <c r="D93" s="67">
        <v>3959.9648583233975</v>
      </c>
      <c r="E93" s="67">
        <v>0</v>
      </c>
      <c r="F93" s="67">
        <v>1323.8382834695049</v>
      </c>
      <c r="G93" s="67">
        <v>7122.2893171911292</v>
      </c>
      <c r="H93" s="67">
        <v>10978.78142046788</v>
      </c>
      <c r="I93" s="67">
        <v>20104.398684507825</v>
      </c>
      <c r="J93" s="67">
        <v>19303.004800172497</v>
      </c>
      <c r="K93" s="67">
        <v>12519.265715143249</v>
      </c>
      <c r="L93" s="67">
        <v>9066.7288213065549</v>
      </c>
      <c r="M93" s="67">
        <v>20645.244067754924</v>
      </c>
      <c r="N93" s="67">
        <v>8464.0515610204184</v>
      </c>
      <c r="O93" s="67">
        <v>11030.497195483356</v>
      </c>
      <c r="P93" s="67">
        <v>6230.8841579483642</v>
      </c>
      <c r="Q93" s="67">
        <v>1981.4640934536542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0</v>
      </c>
      <c r="E96" s="67">
        <v>0</v>
      </c>
      <c r="F96" s="67">
        <v>0</v>
      </c>
      <c r="G96" s="67">
        <v>0</v>
      </c>
      <c r="H96" s="67">
        <v>1.1641532182693476E-10</v>
      </c>
      <c r="I96" s="67">
        <v>0</v>
      </c>
      <c r="J96" s="67">
        <v>90377.007542299529</v>
      </c>
      <c r="K96" s="67">
        <v>178565.76064838114</v>
      </c>
      <c r="L96" s="67">
        <v>74151.657084486884</v>
      </c>
      <c r="M96" s="67">
        <v>176095.60206794995</v>
      </c>
      <c r="N96" s="67">
        <v>110367.87189906233</v>
      </c>
      <c r="O96" s="67">
        <v>64637.268376949127</v>
      </c>
      <c r="P96" s="67">
        <v>74772.832380870706</v>
      </c>
      <c r="Q96" s="67">
        <v>0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80910.175050165577</v>
      </c>
      <c r="N97" s="67">
        <v>26783.981715431994</v>
      </c>
      <c r="O97" s="67">
        <v>15738.086643789975</v>
      </c>
      <c r="P97" s="67">
        <v>36630.756590612393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27190.618686374411</v>
      </c>
      <c r="C101" s="67">
        <v>14105.733470916635</v>
      </c>
      <c r="D101" s="67">
        <v>11.57553376048071</v>
      </c>
      <c r="E101" s="67">
        <v>0</v>
      </c>
      <c r="F101" s="67">
        <v>27.968583174109114</v>
      </c>
      <c r="G101" s="67">
        <v>66.520829907796667</v>
      </c>
      <c r="H101" s="67">
        <v>12210.916991754422</v>
      </c>
      <c r="I101" s="67">
        <v>11291.551233234091</v>
      </c>
      <c r="J101" s="67">
        <v>6.3994070822124076</v>
      </c>
      <c r="K101" s="67">
        <v>56443.42730788589</v>
      </c>
      <c r="L101" s="67">
        <v>8303.994680614238</v>
      </c>
      <c r="M101" s="67">
        <v>15451.185977096164</v>
      </c>
      <c r="N101" s="67">
        <v>6479.4522072384216</v>
      </c>
      <c r="O101" s="67">
        <v>8229.5946079860933</v>
      </c>
      <c r="P101" s="67">
        <v>5206.4996697232764</v>
      </c>
      <c r="Q101" s="67">
        <v>1264.5608132517195</v>
      </c>
    </row>
    <row r="102" spans="1:17" ht="12" customHeight="1" x14ac:dyDescent="0.25">
      <c r="A102" s="23" t="s">
        <v>57</v>
      </c>
      <c r="B102" s="67">
        <v>146923.65590235297</v>
      </c>
      <c r="C102" s="67">
        <v>1563.997324703173</v>
      </c>
      <c r="D102" s="67">
        <v>7461.2921212078172</v>
      </c>
      <c r="E102" s="67">
        <v>0</v>
      </c>
      <c r="F102" s="67">
        <v>18027.831251356452</v>
      </c>
      <c r="G102" s="67">
        <v>42877.620536319591</v>
      </c>
      <c r="H102" s="67">
        <v>79058.858717482042</v>
      </c>
      <c r="I102" s="67">
        <v>169464.94091138017</v>
      </c>
      <c r="J102" s="67">
        <v>4124.8936447255501</v>
      </c>
      <c r="K102" s="67">
        <v>7975.5726985018837</v>
      </c>
      <c r="L102" s="67">
        <v>4203.3821265840743</v>
      </c>
      <c r="M102" s="67">
        <v>24756.03956624314</v>
      </c>
      <c r="N102" s="67">
        <v>22665.598636982861</v>
      </c>
      <c r="O102" s="67">
        <v>82347.108308860959</v>
      </c>
      <c r="P102" s="67">
        <v>96293.226199453522</v>
      </c>
      <c r="Q102" s="67">
        <v>18500.98205384536</v>
      </c>
    </row>
    <row r="103" spans="1:17" ht="12" customHeight="1" x14ac:dyDescent="0.25">
      <c r="A103" s="29" t="s">
        <v>140</v>
      </c>
      <c r="B103" s="83">
        <v>18767.850411272535</v>
      </c>
      <c r="C103" s="83">
        <v>21338.331704380173</v>
      </c>
      <c r="D103" s="83">
        <v>105395.19484503166</v>
      </c>
      <c r="E103" s="83">
        <v>0</v>
      </c>
      <c r="F103" s="83">
        <v>101712.26266546939</v>
      </c>
      <c r="G103" s="83">
        <v>155116.92113377253</v>
      </c>
      <c r="H103" s="83">
        <v>160986.28679076341</v>
      </c>
      <c r="I103" s="83">
        <v>115754.5703553856</v>
      </c>
      <c r="J103" s="83">
        <v>469677.76944819198</v>
      </c>
      <c r="K103" s="83">
        <v>535566.06249361194</v>
      </c>
      <c r="L103" s="83">
        <v>240590.68569280161</v>
      </c>
      <c r="M103" s="83">
        <v>756692.83695666038</v>
      </c>
      <c r="N103" s="83">
        <v>393346.01165577857</v>
      </c>
      <c r="O103" s="83">
        <v>381574.35958315275</v>
      </c>
      <c r="P103" s="83">
        <v>259552.33663082303</v>
      </c>
      <c r="Q103" s="83">
        <v>34510.519632902899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3531.9999999999986</v>
      </c>
      <c r="H107" s="67">
        <v>1865.9999999999991</v>
      </c>
      <c r="I107" s="67">
        <v>3792.9999999999982</v>
      </c>
      <c r="J107" s="67">
        <v>5379.9999999999982</v>
      </c>
      <c r="K107" s="67">
        <v>6120.9999999999973</v>
      </c>
      <c r="L107" s="67">
        <v>2267.9999999999991</v>
      </c>
      <c r="M107" s="67">
        <v>7371.9999999999982</v>
      </c>
      <c r="N107" s="67">
        <v>3235.9999999999986</v>
      </c>
      <c r="O107" s="67">
        <v>3489.9999999999982</v>
      </c>
      <c r="P107" s="67">
        <v>1673.9999999999991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7.9999999999999964</v>
      </c>
      <c r="K110" s="67">
        <v>549.99999999999977</v>
      </c>
      <c r="L110" s="67">
        <v>226.99999999999989</v>
      </c>
      <c r="M110" s="67">
        <v>342.99999999999989</v>
      </c>
      <c r="N110" s="67">
        <v>285.99999999999989</v>
      </c>
      <c r="O110" s="67">
        <v>405.99999999999977</v>
      </c>
      <c r="P110" s="67">
        <v>427.99999999999983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3531.9999999999986</v>
      </c>
      <c r="H116" s="67">
        <v>1865.9999999999991</v>
      </c>
      <c r="I116" s="67">
        <v>3456.9999999999982</v>
      </c>
      <c r="J116" s="67">
        <v>4952.097827670068</v>
      </c>
      <c r="K116" s="67">
        <v>4945.0771176003454</v>
      </c>
      <c r="L116" s="67">
        <v>1547.8845303399285</v>
      </c>
      <c r="M116" s="67">
        <v>5773.6352109017389</v>
      </c>
      <c r="N116" s="67">
        <v>2355.850346721707</v>
      </c>
      <c r="O116" s="67">
        <v>2597.7305903193246</v>
      </c>
      <c r="P116" s="67">
        <v>1031.7243764468783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335.99999999999977</v>
      </c>
      <c r="J117" s="67">
        <v>427.90217232993001</v>
      </c>
      <c r="K117" s="67">
        <v>1175.9228823996521</v>
      </c>
      <c r="L117" s="67">
        <v>720.11546966007063</v>
      </c>
      <c r="M117" s="67">
        <v>1598.3647890982588</v>
      </c>
      <c r="N117" s="67">
        <v>880.14965327829157</v>
      </c>
      <c r="O117" s="67">
        <v>892.26940968067368</v>
      </c>
      <c r="P117" s="67">
        <v>642.27562355312091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808.13286363252769</v>
      </c>
      <c r="H121" s="67">
        <v>7.9683576223862814E-13</v>
      </c>
      <c r="I121" s="67">
        <v>940.78204443632512</v>
      </c>
      <c r="J121" s="67">
        <v>1085.4798406484952</v>
      </c>
      <c r="K121" s="67">
        <v>1216.7076067063642</v>
      </c>
      <c r="L121" s="67">
        <v>473.38710913195257</v>
      </c>
      <c r="M121" s="67">
        <v>853.28964364976594</v>
      </c>
      <c r="N121" s="67">
        <v>545.43620081564416</v>
      </c>
      <c r="O121" s="67">
        <v>157.96422616895012</v>
      </c>
      <c r="P121" s="67">
        <v>201.82046480997059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2723.8671363674712</v>
      </c>
      <c r="H122" s="83">
        <v>1865.9999999999984</v>
      </c>
      <c r="I122" s="83">
        <v>2852.2179555636731</v>
      </c>
      <c r="J122" s="83">
        <v>4294.520159351503</v>
      </c>
      <c r="K122" s="83">
        <v>4904.2923932936337</v>
      </c>
      <c r="L122" s="83">
        <v>1794.6128908680464</v>
      </c>
      <c r="M122" s="83">
        <v>6518.7103563502305</v>
      </c>
      <c r="N122" s="83">
        <v>2690.5637991843541</v>
      </c>
      <c r="O122" s="83">
        <v>3332.0357738310486</v>
      </c>
      <c r="P122" s="83">
        <v>1472.1795351900287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0</v>
      </c>
      <c r="C126" s="67">
        <v>0</v>
      </c>
      <c r="D126" s="67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0</v>
      </c>
      <c r="M126" s="67">
        <v>0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0</v>
      </c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10214.187499999996</v>
      </c>
      <c r="C145" s="67">
        <v>112989.18749999996</v>
      </c>
      <c r="D145" s="67">
        <v>54348.187499999978</v>
      </c>
      <c r="E145" s="67">
        <v>74958.187499999956</v>
      </c>
      <c r="F145" s="67">
        <v>90620.187499999956</v>
      </c>
      <c r="G145" s="67">
        <v>129986.18749999994</v>
      </c>
      <c r="H145" s="67">
        <v>132414.18749999994</v>
      </c>
      <c r="I145" s="67">
        <v>117185.18749999994</v>
      </c>
      <c r="J145" s="67">
        <v>66956.187499999971</v>
      </c>
      <c r="K145" s="67">
        <v>57918.187499999971</v>
      </c>
      <c r="L145" s="67">
        <v>152154.18749999994</v>
      </c>
      <c r="M145" s="67">
        <v>195568.18749999991</v>
      </c>
      <c r="N145" s="67">
        <v>43560.187499999985</v>
      </c>
      <c r="O145" s="67">
        <v>98293.187499999971</v>
      </c>
      <c r="P145" s="67">
        <v>113139.18749999994</v>
      </c>
      <c r="Q145" s="67">
        <v>107660.18749999997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20965.999999999989</v>
      </c>
      <c r="F147" s="67">
        <v>63433.999999999971</v>
      </c>
      <c r="G147" s="67">
        <v>90989.999999999956</v>
      </c>
      <c r="H147" s="67">
        <v>92688.999999999956</v>
      </c>
      <c r="I147" s="67">
        <v>82028.999999999971</v>
      </c>
      <c r="J147" s="67">
        <v>46868.999999999978</v>
      </c>
      <c r="K147" s="67">
        <v>40541.999999999985</v>
      </c>
      <c r="L147" s="67">
        <v>106506.99999999994</v>
      </c>
      <c r="M147" s="67">
        <v>136896.99999999994</v>
      </c>
      <c r="N147" s="67">
        <v>30491.999999999985</v>
      </c>
      <c r="O147" s="67">
        <v>68804.999999999971</v>
      </c>
      <c r="P147" s="67">
        <v>79196.999999999971</v>
      </c>
      <c r="Q147" s="67">
        <v>75361.999999999971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12851.989099751643</v>
      </c>
      <c r="F149" s="67">
        <v>33265.018688743796</v>
      </c>
      <c r="G149" s="67">
        <v>34556.881051176613</v>
      </c>
      <c r="H149" s="67">
        <v>21873.281067301978</v>
      </c>
      <c r="I149" s="67">
        <v>6849.8300930259284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2222.1370766646169</v>
      </c>
      <c r="D150" s="67">
        <v>1851.381338419546</v>
      </c>
      <c r="E150" s="67">
        <v>1194.4016344074796</v>
      </c>
      <c r="F150" s="67">
        <v>1955.7870778259025</v>
      </c>
      <c r="G150" s="67">
        <v>2490.9997102184179</v>
      </c>
      <c r="H150" s="67">
        <v>1951.5617206233405</v>
      </c>
      <c r="I150" s="67">
        <v>3404.1721648732996</v>
      </c>
      <c r="J150" s="67">
        <v>1687.3385405604852</v>
      </c>
      <c r="K150" s="67">
        <v>1346.3793861369147</v>
      </c>
      <c r="L150" s="67">
        <v>2451.5260155858355</v>
      </c>
      <c r="M150" s="67">
        <v>1404.7689298799216</v>
      </c>
      <c r="N150" s="67">
        <v>78.688222453412379</v>
      </c>
      <c r="O150" s="67">
        <v>80.497936566853824</v>
      </c>
      <c r="P150" s="67">
        <v>0</v>
      </c>
      <c r="Q150" s="67">
        <v>651.36024578396098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10214.187499999996</v>
      </c>
      <c r="C153" s="67">
        <v>110767.05042333534</v>
      </c>
      <c r="D153" s="67">
        <v>52496.806161580433</v>
      </c>
      <c r="E153" s="67">
        <v>60866.207301313269</v>
      </c>
      <c r="F153" s="67">
        <v>55248.826817590263</v>
      </c>
      <c r="G153" s="67">
        <v>92861.104302994776</v>
      </c>
      <c r="H153" s="67">
        <v>108589.34471207461</v>
      </c>
      <c r="I153" s="67">
        <v>99477.375519639492</v>
      </c>
      <c r="J153" s="67">
        <v>45172.522746002542</v>
      </c>
      <c r="K153" s="67">
        <v>35876.620841612894</v>
      </c>
      <c r="L153" s="67">
        <v>114203.81766554926</v>
      </c>
      <c r="M153" s="67">
        <v>146633.49604496965</v>
      </c>
      <c r="N153" s="67">
        <v>27428.177415268616</v>
      </c>
      <c r="O153" s="67">
        <v>72381.072818861241</v>
      </c>
      <c r="P153" s="67">
        <v>79220.872479139041</v>
      </c>
      <c r="Q153" s="67">
        <v>68707.517250068049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45.589464527576027</v>
      </c>
      <c r="F154" s="67">
        <v>150.55491583999924</v>
      </c>
      <c r="G154" s="67">
        <v>77.202435610131459</v>
      </c>
      <c r="H154" s="67">
        <v>0</v>
      </c>
      <c r="I154" s="67">
        <v>7453.8097224612211</v>
      </c>
      <c r="J154" s="67">
        <v>20096.326213436943</v>
      </c>
      <c r="K154" s="67">
        <v>20695.187272250161</v>
      </c>
      <c r="L154" s="67">
        <v>35498.843818864829</v>
      </c>
      <c r="M154" s="67">
        <v>47529.922525150359</v>
      </c>
      <c r="N154" s="67">
        <v>16053.321862277953</v>
      </c>
      <c r="O154" s="67">
        <v>25831.616744571875</v>
      </c>
      <c r="P154" s="67">
        <v>33918.315020860908</v>
      </c>
      <c r="Q154" s="67">
        <v>38301.310004147956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1015.7336609316399</v>
      </c>
      <c r="C158" s="67">
        <v>23695.787781310482</v>
      </c>
      <c r="D158" s="67">
        <v>21223.30063180469</v>
      </c>
      <c r="E158" s="67">
        <v>2856.8554846512802</v>
      </c>
      <c r="F158" s="67">
        <v>27484.700134341816</v>
      </c>
      <c r="G158" s="67">
        <v>25021.138831960117</v>
      </c>
      <c r="H158" s="67">
        <v>13500.899055659153</v>
      </c>
      <c r="I158" s="67">
        <v>27039.88493432707</v>
      </c>
      <c r="J158" s="67">
        <v>10567.791622408993</v>
      </c>
      <c r="K158" s="67">
        <v>10414.563887066124</v>
      </c>
      <c r="L158" s="67">
        <v>23276.266025359415</v>
      </c>
      <c r="M158" s="67">
        <v>29553.066858887403</v>
      </c>
      <c r="N158" s="67">
        <v>3727.4270129944289</v>
      </c>
      <c r="O158" s="67">
        <v>12937.600578973397</v>
      </c>
      <c r="P158" s="67">
        <v>11823.342702198317</v>
      </c>
      <c r="Q158" s="67">
        <v>8599.6407971255576</v>
      </c>
    </row>
    <row r="159" spans="1:17" ht="12" customHeight="1" x14ac:dyDescent="0.25">
      <c r="A159" s="29" t="s">
        <v>140</v>
      </c>
      <c r="B159" s="83">
        <v>9198.4538390683556</v>
      </c>
      <c r="C159" s="83">
        <v>89293.39971868947</v>
      </c>
      <c r="D159" s="83">
        <v>33124.886868195288</v>
      </c>
      <c r="E159" s="83">
        <v>72101.332015348686</v>
      </c>
      <c r="F159" s="83">
        <v>63135.48736565814</v>
      </c>
      <c r="G159" s="83">
        <v>104965.04866803983</v>
      </c>
      <c r="H159" s="83">
        <v>118913.28844434078</v>
      </c>
      <c r="I159" s="83">
        <v>90145.302565672871</v>
      </c>
      <c r="J159" s="83">
        <v>56388.39587759097</v>
      </c>
      <c r="K159" s="83">
        <v>47503.62361293385</v>
      </c>
      <c r="L159" s="83">
        <v>128877.92147464052</v>
      </c>
      <c r="M159" s="83">
        <v>166015.1206411125</v>
      </c>
      <c r="N159" s="83">
        <v>39832.760487005551</v>
      </c>
      <c r="O159" s="83">
        <v>85355.586921026552</v>
      </c>
      <c r="P159" s="83">
        <v>101315.84479780163</v>
      </c>
      <c r="Q159" s="83">
        <v>99060.546702874388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107680.62499999996</v>
      </c>
      <c r="C163" s="67">
        <v>255839.31249999985</v>
      </c>
      <c r="D163" s="67">
        <v>257228.31249999988</v>
      </c>
      <c r="E163" s="67">
        <v>282341.31249999988</v>
      </c>
      <c r="F163" s="67">
        <v>225559.31249999988</v>
      </c>
      <c r="G163" s="67">
        <v>258922.31249999988</v>
      </c>
      <c r="H163" s="67">
        <v>256454.31249999994</v>
      </c>
      <c r="I163" s="67">
        <v>177822.31249999988</v>
      </c>
      <c r="J163" s="67">
        <v>126054.31249999993</v>
      </c>
      <c r="K163" s="67">
        <v>174035.31249999994</v>
      </c>
      <c r="L163" s="67">
        <v>95014.312499999956</v>
      </c>
      <c r="M163" s="67">
        <v>97266.312499999956</v>
      </c>
      <c r="N163" s="67">
        <v>34295.312499999985</v>
      </c>
      <c r="O163" s="67">
        <v>51275.312499999971</v>
      </c>
      <c r="P163" s="67">
        <v>10232.312499999996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1929.6874999999991</v>
      </c>
      <c r="J165" s="67">
        <v>24088.999999999989</v>
      </c>
      <c r="K165" s="67">
        <v>43859.999999999985</v>
      </c>
      <c r="L165" s="67">
        <v>22047.999999999993</v>
      </c>
      <c r="M165" s="67">
        <v>0</v>
      </c>
      <c r="N165" s="67">
        <v>22281.999999999993</v>
      </c>
      <c r="O165" s="67">
        <v>15466.999999999993</v>
      </c>
      <c r="P165" s="67">
        <v>10232.312499999996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164534.69143597365</v>
      </c>
      <c r="E167" s="67">
        <v>266612.3428805705</v>
      </c>
      <c r="F167" s="67">
        <v>202384.64778026225</v>
      </c>
      <c r="G167" s="67">
        <v>148241.90881949695</v>
      </c>
      <c r="H167" s="67">
        <v>117896.2589280156</v>
      </c>
      <c r="I167" s="67">
        <v>66256.509626770683</v>
      </c>
      <c r="J167" s="67">
        <v>34555.227197274624</v>
      </c>
      <c r="K167" s="67">
        <v>32226.993230618311</v>
      </c>
      <c r="L167" s="67">
        <v>18462.921064436712</v>
      </c>
      <c r="M167" s="67">
        <v>6.4990365803274841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14999.950686839502</v>
      </c>
      <c r="C168" s="67">
        <v>35696.686785400241</v>
      </c>
      <c r="D168" s="67">
        <v>16219.625474776782</v>
      </c>
      <c r="E168" s="67">
        <v>15728.969619429374</v>
      </c>
      <c r="F168" s="67">
        <v>23174.664719737644</v>
      </c>
      <c r="G168" s="67">
        <v>21693.778495086895</v>
      </c>
      <c r="H168" s="67">
        <v>14653.820703945945</v>
      </c>
      <c r="I168" s="67">
        <v>38591.293440323614</v>
      </c>
      <c r="J168" s="67">
        <v>4773.7030085438664</v>
      </c>
      <c r="K168" s="67">
        <v>8707.9802054185457</v>
      </c>
      <c r="L168" s="67">
        <v>7359.1188435198746</v>
      </c>
      <c r="M168" s="67">
        <v>8990.2660902476091</v>
      </c>
      <c r="N168" s="67">
        <v>2721.1403988777197</v>
      </c>
      <c r="O168" s="67">
        <v>4978.0481365110027</v>
      </c>
      <c r="P168" s="67">
        <v>517.95339134126209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91738.365976450237</v>
      </c>
      <c r="C171" s="67">
        <v>213358.36916103784</v>
      </c>
      <c r="D171" s="67">
        <v>71259.603249016174</v>
      </c>
      <c r="E171" s="67">
        <v>0</v>
      </c>
      <c r="F171" s="67">
        <v>0</v>
      </c>
      <c r="G171" s="67">
        <v>88550.966984333703</v>
      </c>
      <c r="H171" s="67">
        <v>115812.38339910335</v>
      </c>
      <c r="I171" s="67">
        <v>65947.675467082125</v>
      </c>
      <c r="J171" s="67">
        <v>59934.619370064102</v>
      </c>
      <c r="K171" s="67">
        <v>84000.557788052247</v>
      </c>
      <c r="L171" s="67">
        <v>50966.835402587414</v>
      </c>
      <c r="M171" s="67">
        <v>43960.998256303756</v>
      </c>
      <c r="N171" s="67">
        <v>21992.963628269259</v>
      </c>
      <c r="O171" s="67">
        <v>31519.405599564307</v>
      </c>
      <c r="P171" s="67">
        <v>4575.2557181349957</v>
      </c>
      <c r="Q171" s="67">
        <v>0</v>
      </c>
    </row>
    <row r="172" spans="1:17" ht="12" customHeight="1" x14ac:dyDescent="0.25">
      <c r="A172" s="23" t="s">
        <v>141</v>
      </c>
      <c r="B172" s="67">
        <v>942.30833671021821</v>
      </c>
      <c r="C172" s="67">
        <v>6784.2565535617878</v>
      </c>
      <c r="D172" s="67">
        <v>5214.3923402332648</v>
      </c>
      <c r="E172" s="67">
        <v>0</v>
      </c>
      <c r="F172" s="67">
        <v>0</v>
      </c>
      <c r="G172" s="67">
        <v>435.65820108233254</v>
      </c>
      <c r="H172" s="67">
        <v>8091.8494689350446</v>
      </c>
      <c r="I172" s="67">
        <v>7026.833965823469</v>
      </c>
      <c r="J172" s="67">
        <v>26790.762924117345</v>
      </c>
      <c r="K172" s="67">
        <v>49099.781275910827</v>
      </c>
      <c r="L172" s="67">
        <v>18225.437189455955</v>
      </c>
      <c r="M172" s="67">
        <v>44308.549116868264</v>
      </c>
      <c r="N172" s="67">
        <v>9581.2084728530081</v>
      </c>
      <c r="O172" s="67">
        <v>14777.858763924663</v>
      </c>
      <c r="P172" s="67">
        <v>5139.1033905237391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68919.102320875594</v>
      </c>
      <c r="D176" s="67">
        <v>74434.69712534186</v>
      </c>
      <c r="E176" s="67">
        <v>28077.485230404913</v>
      </c>
      <c r="F176" s="67">
        <v>67229.497161411287</v>
      </c>
      <c r="G176" s="67">
        <v>54226.227338896046</v>
      </c>
      <c r="H176" s="67">
        <v>23171.408084564304</v>
      </c>
      <c r="I176" s="67">
        <v>239.65185831295446</v>
      </c>
      <c r="J176" s="67">
        <v>15360.521924219864</v>
      </c>
      <c r="K176" s="67">
        <v>24948.24655954475</v>
      </c>
      <c r="L176" s="67">
        <v>13457.490090984544</v>
      </c>
      <c r="M176" s="67">
        <v>12420.095157764206</v>
      </c>
      <c r="N176" s="67">
        <v>2822.5080844406125</v>
      </c>
      <c r="O176" s="67">
        <v>5123.3412833187695</v>
      </c>
      <c r="P176" s="67">
        <v>530.72777992018132</v>
      </c>
      <c r="Q176" s="67">
        <v>0</v>
      </c>
    </row>
    <row r="177" spans="1:17" ht="12" customHeight="1" x14ac:dyDescent="0.25">
      <c r="A177" s="29" t="s">
        <v>140</v>
      </c>
      <c r="B177" s="83">
        <v>107680.62499999996</v>
      </c>
      <c r="C177" s="83">
        <v>186920.21017912432</v>
      </c>
      <c r="D177" s="83">
        <v>182793.61537465802</v>
      </c>
      <c r="E177" s="83">
        <v>254263.82726959494</v>
      </c>
      <c r="F177" s="83">
        <v>158329.81533858861</v>
      </c>
      <c r="G177" s="83">
        <v>204696.08516110387</v>
      </c>
      <c r="H177" s="83">
        <v>233282.90441543557</v>
      </c>
      <c r="I177" s="83">
        <v>177582.66064168699</v>
      </c>
      <c r="J177" s="83">
        <v>110693.79057578008</v>
      </c>
      <c r="K177" s="83">
        <v>149087.06594045518</v>
      </c>
      <c r="L177" s="83">
        <v>81556.822409015411</v>
      </c>
      <c r="M177" s="83">
        <v>84846.217342235745</v>
      </c>
      <c r="N177" s="83">
        <v>31472.804415559374</v>
      </c>
      <c r="O177" s="83">
        <v>46151.971216681202</v>
      </c>
      <c r="P177" s="83">
        <v>9701.5847200798162</v>
      </c>
      <c r="Q177" s="83">
        <v>0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210.71840556549873</v>
      </c>
      <c r="C3" s="168">
        <f t="shared" ref="C3:Q3" si="0">SUM(C4,C7,C9,C19)</f>
        <v>252.11260341139126</v>
      </c>
      <c r="D3" s="168">
        <f t="shared" si="0"/>
        <v>264.11128344533921</v>
      </c>
      <c r="E3" s="168">
        <f t="shared" si="0"/>
        <v>246.25278427949235</v>
      </c>
      <c r="F3" s="168">
        <f t="shared" si="0"/>
        <v>296.28136193165</v>
      </c>
      <c r="G3" s="168">
        <f t="shared" si="0"/>
        <v>304.53803475166546</v>
      </c>
      <c r="H3" s="168">
        <f t="shared" si="0"/>
        <v>307.00228411624295</v>
      </c>
      <c r="I3" s="168">
        <f t="shared" si="0"/>
        <v>280.73953734123438</v>
      </c>
      <c r="J3" s="168">
        <f t="shared" si="0"/>
        <v>289.26864146618215</v>
      </c>
      <c r="K3" s="168">
        <f t="shared" si="0"/>
        <v>301.11097979439808</v>
      </c>
      <c r="L3" s="168">
        <f t="shared" si="0"/>
        <v>273.75420221804825</v>
      </c>
      <c r="M3" s="168">
        <f t="shared" si="0"/>
        <v>250.44597811999466</v>
      </c>
      <c r="N3" s="168">
        <f t="shared" si="0"/>
        <v>230.26795139567622</v>
      </c>
      <c r="O3" s="168">
        <f t="shared" si="0"/>
        <v>168.28323412671097</v>
      </c>
      <c r="P3" s="168">
        <f t="shared" si="0"/>
        <v>156.61178277845278</v>
      </c>
      <c r="Q3" s="168">
        <f t="shared" si="0"/>
        <v>140.94383014469545</v>
      </c>
    </row>
    <row r="4" spans="1:17" ht="12.95" customHeight="1" x14ac:dyDescent="0.25">
      <c r="A4" s="158" t="s">
        <v>65</v>
      </c>
      <c r="B4" s="157">
        <f t="shared" ref="B4" si="1">SUM(B5:B6)</f>
        <v>123.92959737464317</v>
      </c>
      <c r="C4" s="157">
        <f t="shared" ref="C4:Q4" si="2">SUM(C5:C6)</f>
        <v>153.97640032163562</v>
      </c>
      <c r="D4" s="157">
        <f t="shared" si="2"/>
        <v>164.24593242503104</v>
      </c>
      <c r="E4" s="157">
        <f t="shared" si="2"/>
        <v>148.11857856260394</v>
      </c>
      <c r="F4" s="157">
        <f t="shared" si="2"/>
        <v>188.53162089599985</v>
      </c>
      <c r="G4" s="157">
        <f t="shared" si="2"/>
        <v>194.99167593442453</v>
      </c>
      <c r="H4" s="157">
        <f t="shared" si="2"/>
        <v>198.23433846976215</v>
      </c>
      <c r="I4" s="157">
        <f t="shared" si="2"/>
        <v>171.86749961133768</v>
      </c>
      <c r="J4" s="157">
        <f t="shared" si="2"/>
        <v>174.86534502730453</v>
      </c>
      <c r="K4" s="157">
        <f t="shared" si="2"/>
        <v>182.01194904886677</v>
      </c>
      <c r="L4" s="157">
        <f t="shared" si="2"/>
        <v>170.6391308351989</v>
      </c>
      <c r="M4" s="157">
        <f t="shared" si="2"/>
        <v>145.68018187822582</v>
      </c>
      <c r="N4" s="157">
        <f t="shared" si="2"/>
        <v>131.81516449823403</v>
      </c>
      <c r="O4" s="157">
        <f t="shared" si="2"/>
        <v>93.964832946046059</v>
      </c>
      <c r="P4" s="157">
        <f t="shared" si="2"/>
        <v>86.575607994424431</v>
      </c>
      <c r="Q4" s="157">
        <f t="shared" si="2"/>
        <v>79.637351381235845</v>
      </c>
    </row>
    <row r="5" spans="1:17" ht="12" customHeight="1" x14ac:dyDescent="0.25">
      <c r="A5" s="23" t="s">
        <v>58</v>
      </c>
      <c r="B5" s="156">
        <v>123.38349924443771</v>
      </c>
      <c r="C5" s="156">
        <v>152.40192694686729</v>
      </c>
      <c r="D5" s="156">
        <v>163.18130701316258</v>
      </c>
      <c r="E5" s="156">
        <v>147.46605841471842</v>
      </c>
      <c r="F5" s="156">
        <v>187.78589183589594</v>
      </c>
      <c r="G5" s="156">
        <v>193.97742113093489</v>
      </c>
      <c r="H5" s="156">
        <v>196.32731695573796</v>
      </c>
      <c r="I5" s="156">
        <v>170.64298027926918</v>
      </c>
      <c r="J5" s="156">
        <v>173.77069427532575</v>
      </c>
      <c r="K5" s="156">
        <v>181.61282227788155</v>
      </c>
      <c r="L5" s="156">
        <v>169.25588570365503</v>
      </c>
      <c r="M5" s="156">
        <v>144.26520948075384</v>
      </c>
      <c r="N5" s="156">
        <v>130.62732653167359</v>
      </c>
      <c r="O5" s="156">
        <v>93.755858642772537</v>
      </c>
      <c r="P5" s="156">
        <v>86.015537866950368</v>
      </c>
      <c r="Q5" s="156">
        <v>79.413038465265132</v>
      </c>
    </row>
    <row r="6" spans="1:17" ht="12" customHeight="1" x14ac:dyDescent="0.25">
      <c r="A6" s="23" t="s">
        <v>60</v>
      </c>
      <c r="B6" s="156">
        <v>0.54609813020545295</v>
      </c>
      <c r="C6" s="156">
        <v>1.5744733747683199</v>
      </c>
      <c r="D6" s="156">
        <v>1.0646254118684497</v>
      </c>
      <c r="E6" s="156">
        <v>0.65252014788551727</v>
      </c>
      <c r="F6" s="156">
        <v>0.74572906010389906</v>
      </c>
      <c r="G6" s="156">
        <v>1.0142548034896584</v>
      </c>
      <c r="H6" s="156">
        <v>1.9070215140242035</v>
      </c>
      <c r="I6" s="156">
        <v>1.2245193320684995</v>
      </c>
      <c r="J6" s="156">
        <v>1.0946507519787778</v>
      </c>
      <c r="K6" s="156">
        <v>0.39912677098521993</v>
      </c>
      <c r="L6" s="156">
        <v>1.383245131543885</v>
      </c>
      <c r="M6" s="156">
        <v>1.4149723974719759</v>
      </c>
      <c r="N6" s="156">
        <v>1.1878379665604397</v>
      </c>
      <c r="O6" s="156">
        <v>0.20897430327351801</v>
      </c>
      <c r="P6" s="156">
        <v>0.56007012747406315</v>
      </c>
      <c r="Q6" s="156">
        <v>0.22431291597071173</v>
      </c>
    </row>
    <row r="7" spans="1:17" ht="12.95" customHeight="1" x14ac:dyDescent="0.25">
      <c r="A7" s="158" t="s">
        <v>112</v>
      </c>
      <c r="B7" s="157">
        <f t="shared" ref="B7:Q7" si="3">B8</f>
        <v>0.86356198250131655</v>
      </c>
      <c r="C7" s="157">
        <f t="shared" si="3"/>
        <v>0.97615143162306428</v>
      </c>
      <c r="D7" s="157">
        <f t="shared" si="3"/>
        <v>1.0045461766911488</v>
      </c>
      <c r="E7" s="157">
        <f t="shared" si="3"/>
        <v>1.0054257864867362</v>
      </c>
      <c r="F7" s="157">
        <f t="shared" si="3"/>
        <v>1.1787280731034488</v>
      </c>
      <c r="G7" s="157">
        <f t="shared" si="3"/>
        <v>1.233382451672651</v>
      </c>
      <c r="H7" s="157">
        <f t="shared" si="3"/>
        <v>1.4620205287648054</v>
      </c>
      <c r="I7" s="157">
        <f t="shared" si="3"/>
        <v>1.6004275531504335</v>
      </c>
      <c r="J7" s="157">
        <f t="shared" si="3"/>
        <v>1.8373786554504627</v>
      </c>
      <c r="K7" s="157">
        <f t="shared" si="3"/>
        <v>2.0077835936264448</v>
      </c>
      <c r="L7" s="157">
        <f t="shared" si="3"/>
        <v>1.8145919936038986</v>
      </c>
      <c r="M7" s="157">
        <f t="shared" si="3"/>
        <v>1.684642846437828</v>
      </c>
      <c r="N7" s="157">
        <f t="shared" si="3"/>
        <v>1.5095332495105098</v>
      </c>
      <c r="O7" s="157">
        <f t="shared" si="3"/>
        <v>1.0152432638861808</v>
      </c>
      <c r="P7" s="157">
        <f t="shared" si="3"/>
        <v>0.87900950078739071</v>
      </c>
      <c r="Q7" s="157">
        <f t="shared" si="3"/>
        <v>0.72475028660169027</v>
      </c>
    </row>
    <row r="8" spans="1:17" ht="12" customHeight="1" x14ac:dyDescent="0.25">
      <c r="A8" s="23" t="s">
        <v>60</v>
      </c>
      <c r="B8" s="156">
        <v>0.86356198250131655</v>
      </c>
      <c r="C8" s="156">
        <v>0.97615143162306428</v>
      </c>
      <c r="D8" s="156">
        <v>1.0045461766911488</v>
      </c>
      <c r="E8" s="156">
        <v>1.0054257864867362</v>
      </c>
      <c r="F8" s="156">
        <v>1.1787280731034488</v>
      </c>
      <c r="G8" s="156">
        <v>1.233382451672651</v>
      </c>
      <c r="H8" s="156">
        <v>1.4620205287648054</v>
      </c>
      <c r="I8" s="156">
        <v>1.6004275531504335</v>
      </c>
      <c r="J8" s="156">
        <v>1.8373786554504627</v>
      </c>
      <c r="K8" s="156">
        <v>2.0077835936264448</v>
      </c>
      <c r="L8" s="156">
        <v>1.8145919936038986</v>
      </c>
      <c r="M8" s="156">
        <v>1.684642846437828</v>
      </c>
      <c r="N8" s="156">
        <v>1.5095332495105098</v>
      </c>
      <c r="O8" s="156">
        <v>1.0152432638861808</v>
      </c>
      <c r="P8" s="156">
        <v>0.87900950078739071</v>
      </c>
      <c r="Q8" s="156">
        <v>0.72475028660169027</v>
      </c>
    </row>
    <row r="9" spans="1:17" ht="12" customHeight="1" x14ac:dyDescent="0.25">
      <c r="A9" s="158" t="s">
        <v>63</v>
      </c>
      <c r="B9" s="157">
        <f>SUM(B10:B12,B15:B16)</f>
        <v>56.060235656078056</v>
      </c>
      <c r="C9" s="157">
        <f t="shared" ref="C9:Q9" si="4">SUM(C10:C12,C15:C16)</f>
        <v>63.835700474044835</v>
      </c>
      <c r="D9" s="157">
        <f t="shared" si="4"/>
        <v>65.196155503778058</v>
      </c>
      <c r="E9" s="157">
        <f t="shared" si="4"/>
        <v>65.361600428518315</v>
      </c>
      <c r="F9" s="157">
        <f t="shared" si="4"/>
        <v>71.181735975256004</v>
      </c>
      <c r="G9" s="157">
        <f t="shared" si="4"/>
        <v>72.28232816933911</v>
      </c>
      <c r="H9" s="157">
        <f t="shared" si="4"/>
        <v>72.70395827663107</v>
      </c>
      <c r="I9" s="157">
        <f t="shared" si="4"/>
        <v>72.36895866198617</v>
      </c>
      <c r="J9" s="157">
        <f t="shared" si="4"/>
        <v>75.45455897021634</v>
      </c>
      <c r="K9" s="157">
        <f t="shared" si="4"/>
        <v>79.381031067138423</v>
      </c>
      <c r="L9" s="157">
        <f t="shared" si="4"/>
        <v>67.087569727085551</v>
      </c>
      <c r="M9" s="157">
        <f t="shared" si="4"/>
        <v>69.902614395360743</v>
      </c>
      <c r="N9" s="157">
        <f t="shared" si="4"/>
        <v>66.285195050849865</v>
      </c>
      <c r="O9" s="157">
        <f t="shared" si="4"/>
        <v>50.762859835210953</v>
      </c>
      <c r="P9" s="157">
        <f t="shared" si="4"/>
        <v>47.989031525729047</v>
      </c>
      <c r="Q9" s="157">
        <f t="shared" si="4"/>
        <v>42.203860655419923</v>
      </c>
    </row>
    <row r="10" spans="1:17" ht="12" customHeight="1" x14ac:dyDescent="0.25">
      <c r="A10" s="167" t="s">
        <v>171</v>
      </c>
      <c r="B10" s="132">
        <v>12.7</v>
      </c>
      <c r="C10" s="132">
        <v>16.8</v>
      </c>
      <c r="D10" s="132">
        <v>20.499999999999996</v>
      </c>
      <c r="E10" s="132">
        <v>20.499999999999996</v>
      </c>
      <c r="F10" s="132">
        <v>28</v>
      </c>
      <c r="G10" s="132">
        <v>32.000000000000007</v>
      </c>
      <c r="H10" s="132">
        <v>34.999999999999993</v>
      </c>
      <c r="I10" s="132">
        <v>35</v>
      </c>
      <c r="J10" s="132">
        <v>41</v>
      </c>
      <c r="K10" s="132">
        <v>44.999999999999972</v>
      </c>
      <c r="L10" s="132">
        <v>39.999999999999986</v>
      </c>
      <c r="M10" s="132">
        <v>43.009334082941884</v>
      </c>
      <c r="N10" s="132">
        <v>41.830467023444776</v>
      </c>
      <c r="O10" s="132">
        <v>34.615542541205166</v>
      </c>
      <c r="P10" s="132">
        <v>33.911000390673628</v>
      </c>
      <c r="Q10" s="132">
        <v>31.390393997053863</v>
      </c>
    </row>
    <row r="11" spans="1:17" ht="12" customHeight="1" x14ac:dyDescent="0.25">
      <c r="A11" s="167" t="s">
        <v>144</v>
      </c>
      <c r="B11" s="132">
        <v>41.621970498669299</v>
      </c>
      <c r="C11" s="132">
        <v>42.332170954422452</v>
      </c>
      <c r="D11" s="132">
        <v>40.679259734234506</v>
      </c>
      <c r="E11" s="132">
        <v>40.711003692124081</v>
      </c>
      <c r="F11" s="132">
        <v>38.433261221873501</v>
      </c>
      <c r="G11" s="132">
        <v>34.537341201013227</v>
      </c>
      <c r="H11" s="132">
        <v>31.079911343878354</v>
      </c>
      <c r="I11" s="132">
        <v>27.829648149705118</v>
      </c>
      <c r="J11" s="132">
        <v>25.079612915982111</v>
      </c>
      <c r="K11" s="132">
        <v>24.988866861306082</v>
      </c>
      <c r="L11" s="132">
        <v>21.398042030429458</v>
      </c>
      <c r="M11" s="132">
        <v>20.83599562413729</v>
      </c>
      <c r="N11" s="132">
        <v>19.360088452280543</v>
      </c>
      <c r="O11" s="132">
        <v>10.346143943676832</v>
      </c>
      <c r="P11" s="132">
        <v>9.3965302781553639</v>
      </c>
      <c r="Q11" s="132">
        <v>7.1268561651973226</v>
      </c>
    </row>
    <row r="12" spans="1:17" ht="12" customHeight="1" x14ac:dyDescent="0.25">
      <c r="A12" s="167" t="s">
        <v>143</v>
      </c>
      <c r="B12" s="132">
        <f>SUM(B13:B14)</f>
        <v>0.79772734089825037</v>
      </c>
      <c r="C12" s="132">
        <f t="shared" ref="C12:Q12" si="5">SUM(C13:C14)</f>
        <v>0.8912538748407659</v>
      </c>
      <c r="D12" s="132">
        <f t="shared" si="5"/>
        <v>0.89388858962247708</v>
      </c>
      <c r="E12" s="132">
        <f t="shared" si="5"/>
        <v>0.92618988019657911</v>
      </c>
      <c r="F12" s="132">
        <f t="shared" si="5"/>
        <v>1.0006100948904082</v>
      </c>
      <c r="G12" s="132">
        <f t="shared" si="5"/>
        <v>0.99770961541155223</v>
      </c>
      <c r="H12" s="132">
        <f t="shared" si="5"/>
        <v>1.0570001923397436</v>
      </c>
      <c r="I12" s="132">
        <f t="shared" si="5"/>
        <v>1.2470957285916258</v>
      </c>
      <c r="J12" s="132">
        <f t="shared" si="5"/>
        <v>1.5685551575223711</v>
      </c>
      <c r="K12" s="132">
        <f t="shared" si="5"/>
        <v>1.9589002229241796</v>
      </c>
      <c r="L12" s="132">
        <f t="shared" si="5"/>
        <v>2.010825663089745</v>
      </c>
      <c r="M12" s="132">
        <f t="shared" si="5"/>
        <v>2.2411496654209762</v>
      </c>
      <c r="N12" s="132">
        <f t="shared" si="5"/>
        <v>2.2435162113095535</v>
      </c>
      <c r="O12" s="132">
        <f t="shared" si="5"/>
        <v>1.2764085937450791</v>
      </c>
      <c r="P12" s="132">
        <f t="shared" si="5"/>
        <v>1.2469269817828041</v>
      </c>
      <c r="Q12" s="132">
        <f t="shared" si="5"/>
        <v>1.0555179343903041</v>
      </c>
    </row>
    <row r="13" spans="1:17" ht="12" customHeight="1" x14ac:dyDescent="0.25">
      <c r="A13" s="166" t="s">
        <v>57</v>
      </c>
      <c r="B13" s="165">
        <v>0.41802661516911921</v>
      </c>
      <c r="C13" s="165">
        <v>0.46507093444257774</v>
      </c>
      <c r="D13" s="165">
        <v>0.4643607337669694</v>
      </c>
      <c r="E13" s="165">
        <v>0.47877619229931867</v>
      </c>
      <c r="F13" s="165">
        <v>0.51477349260337113</v>
      </c>
      <c r="G13" s="165">
        <v>0.51115797133801821</v>
      </c>
      <c r="H13" s="165">
        <v>0.53874109753926214</v>
      </c>
      <c r="I13" s="165">
        <v>0.63247852308489183</v>
      </c>
      <c r="J13" s="165">
        <v>0.79112290948998243</v>
      </c>
      <c r="K13" s="165">
        <v>0.98335462826745546</v>
      </c>
      <c r="L13" s="165">
        <v>1.005013431456347</v>
      </c>
      <c r="M13" s="165">
        <v>1.1179744952532191</v>
      </c>
      <c r="N13" s="165">
        <v>1.115364856744792</v>
      </c>
      <c r="O13" s="165">
        <v>0.63231998498860364</v>
      </c>
      <c r="P13" s="165">
        <v>0.61562496510524767</v>
      </c>
      <c r="Q13" s="165">
        <v>0.51922313158166999</v>
      </c>
    </row>
    <row r="14" spans="1:17" ht="12" customHeight="1" x14ac:dyDescent="0.25">
      <c r="A14" s="147" t="s">
        <v>59</v>
      </c>
      <c r="B14" s="164">
        <v>0.37970072572913111</v>
      </c>
      <c r="C14" s="164">
        <v>0.42618294039818821</v>
      </c>
      <c r="D14" s="164">
        <v>0.42952785585550773</v>
      </c>
      <c r="E14" s="164">
        <v>0.44741368789726044</v>
      </c>
      <c r="F14" s="164">
        <v>0.48583660228703712</v>
      </c>
      <c r="G14" s="164">
        <v>0.48655164407353402</v>
      </c>
      <c r="H14" s="164">
        <v>0.51825909480048149</v>
      </c>
      <c r="I14" s="164">
        <v>0.61461720550673393</v>
      </c>
      <c r="J14" s="164">
        <v>0.77743224803238875</v>
      </c>
      <c r="K14" s="164">
        <v>0.97554559465672419</v>
      </c>
      <c r="L14" s="164">
        <v>1.0058122316333979</v>
      </c>
      <c r="M14" s="164">
        <v>1.1231751701677573</v>
      </c>
      <c r="N14" s="164">
        <v>1.1281513545647612</v>
      </c>
      <c r="O14" s="164">
        <v>0.64408860875647544</v>
      </c>
      <c r="P14" s="164">
        <v>0.63130201667755637</v>
      </c>
      <c r="Q14" s="164">
        <v>0.53629480280863406</v>
      </c>
    </row>
    <row r="15" spans="1:17" ht="12" customHeight="1" x14ac:dyDescent="0.25">
      <c r="A15" s="163" t="s">
        <v>142</v>
      </c>
      <c r="B15" s="162">
        <v>0.92108485507304028</v>
      </c>
      <c r="C15" s="162">
        <v>3.728437239899042</v>
      </c>
      <c r="D15" s="162">
        <v>3.0496756689581423</v>
      </c>
      <c r="E15" s="162">
        <v>3.1453529556107549</v>
      </c>
      <c r="F15" s="162">
        <v>3.6435769419734729</v>
      </c>
      <c r="G15" s="162">
        <v>4.6020642809525176</v>
      </c>
      <c r="H15" s="162">
        <v>5.3728717656839793</v>
      </c>
      <c r="I15" s="162">
        <v>7.9109978962045986</v>
      </c>
      <c r="J15" s="162">
        <v>7.3112346786963345</v>
      </c>
      <c r="K15" s="162">
        <v>6.8332898509549329</v>
      </c>
      <c r="L15" s="162">
        <v>3.3489902917138807</v>
      </c>
      <c r="M15" s="162">
        <v>3.4314981344176507</v>
      </c>
      <c r="N15" s="162">
        <v>2.533410429967164</v>
      </c>
      <c r="O15" s="162">
        <v>3.9812709712742649</v>
      </c>
      <c r="P15" s="162">
        <v>3.0031646987262972</v>
      </c>
      <c r="Q15" s="162">
        <v>2.2612974452746557</v>
      </c>
    </row>
    <row r="16" spans="1:17" ht="12" customHeight="1" x14ac:dyDescent="0.25">
      <c r="A16" s="161" t="s">
        <v>141</v>
      </c>
      <c r="B16" s="160">
        <f>SUM(B17:B18)</f>
        <v>1.9452961437462869E-2</v>
      </c>
      <c r="C16" s="160">
        <f t="shared" ref="C16:Q16" si="6">SUM(C17:C18)</f>
        <v>8.3838404882576489E-2</v>
      </c>
      <c r="D16" s="160">
        <f t="shared" si="6"/>
        <v>7.3331510962926644E-2</v>
      </c>
      <c r="E16" s="160">
        <f t="shared" si="6"/>
        <v>7.905390058689539E-2</v>
      </c>
      <c r="F16" s="160">
        <f t="shared" si="6"/>
        <v>0.10428771651862297</v>
      </c>
      <c r="G16" s="160">
        <f t="shared" si="6"/>
        <v>0.14521307196180949</v>
      </c>
      <c r="H16" s="160">
        <f t="shared" si="6"/>
        <v>0.19417497472898873</v>
      </c>
      <c r="I16" s="160">
        <f t="shared" si="6"/>
        <v>0.3812168874848183</v>
      </c>
      <c r="J16" s="160">
        <f t="shared" si="6"/>
        <v>0.49515621801552934</v>
      </c>
      <c r="K16" s="160">
        <f t="shared" si="6"/>
        <v>0.59997413195325344</v>
      </c>
      <c r="L16" s="160">
        <f t="shared" si="6"/>
        <v>0.32971174185247176</v>
      </c>
      <c r="M16" s="160">
        <f t="shared" si="6"/>
        <v>0.38463688844294197</v>
      </c>
      <c r="N16" s="160">
        <f t="shared" si="6"/>
        <v>0.31771293384782651</v>
      </c>
      <c r="O16" s="160">
        <f t="shared" si="6"/>
        <v>0.54349378530961467</v>
      </c>
      <c r="P16" s="160">
        <f t="shared" si="6"/>
        <v>0.43140917639095933</v>
      </c>
      <c r="Q16" s="160">
        <f t="shared" si="6"/>
        <v>0.36979511350377348</v>
      </c>
    </row>
    <row r="17" spans="1:17" ht="12" customHeight="1" x14ac:dyDescent="0.25">
      <c r="A17" s="148" t="s">
        <v>60</v>
      </c>
      <c r="B17" s="156">
        <v>9.2462872824755678E-3</v>
      </c>
      <c r="C17" s="156">
        <v>4.0970150173902445E-2</v>
      </c>
      <c r="D17" s="156">
        <v>3.4843579475652094E-2</v>
      </c>
      <c r="E17" s="156">
        <v>3.6961819014080098E-2</v>
      </c>
      <c r="F17" s="156">
        <v>4.8806578304099527E-2</v>
      </c>
      <c r="G17" s="156">
        <v>6.8079255919696519E-2</v>
      </c>
      <c r="H17" s="156">
        <v>9.3154992156953387E-2</v>
      </c>
      <c r="I17" s="156">
        <v>0.17981879880947169</v>
      </c>
      <c r="J17" s="156">
        <v>0.23065847881831755</v>
      </c>
      <c r="K17" s="156">
        <v>0.26890724173515368</v>
      </c>
      <c r="L17" s="156">
        <v>0.15732239323138411</v>
      </c>
      <c r="M17" s="156">
        <v>0.18410468422887458</v>
      </c>
      <c r="N17" s="156">
        <v>0.14594683817135118</v>
      </c>
      <c r="O17" s="156">
        <v>0.24332511295359169</v>
      </c>
      <c r="P17" s="156">
        <v>0.19671501921811343</v>
      </c>
      <c r="Q17" s="156">
        <v>0.16475349649844859</v>
      </c>
    </row>
    <row r="18" spans="1:17" ht="12" customHeight="1" x14ac:dyDescent="0.25">
      <c r="A18" s="148" t="s">
        <v>59</v>
      </c>
      <c r="B18" s="156">
        <v>1.02066741549873E-2</v>
      </c>
      <c r="C18" s="156">
        <v>4.2868254708674051E-2</v>
      </c>
      <c r="D18" s="156">
        <v>3.848793148727455E-2</v>
      </c>
      <c r="E18" s="156">
        <v>4.2092081572815292E-2</v>
      </c>
      <c r="F18" s="156">
        <v>5.548113821452344E-2</v>
      </c>
      <c r="G18" s="156">
        <v>7.713381604211296E-2</v>
      </c>
      <c r="H18" s="156">
        <v>0.10101998257203534</v>
      </c>
      <c r="I18" s="156">
        <v>0.20139808867534664</v>
      </c>
      <c r="J18" s="156">
        <v>0.26449773919721176</v>
      </c>
      <c r="K18" s="156">
        <v>0.33106689021809976</v>
      </c>
      <c r="L18" s="156">
        <v>0.17238934862108762</v>
      </c>
      <c r="M18" s="156">
        <v>0.20053220421406742</v>
      </c>
      <c r="N18" s="156">
        <v>0.1717660956764753</v>
      </c>
      <c r="O18" s="156">
        <v>0.30016867235602296</v>
      </c>
      <c r="P18" s="156">
        <v>0.23469415717284589</v>
      </c>
      <c r="Q18" s="156">
        <v>0.20504161700532489</v>
      </c>
    </row>
    <row r="19" spans="1:17" ht="12" customHeight="1" x14ac:dyDescent="0.25">
      <c r="A19" s="158" t="s">
        <v>62</v>
      </c>
      <c r="B19" s="157">
        <f>SUM(B20:B22)</f>
        <v>29.865010552276207</v>
      </c>
      <c r="C19" s="157">
        <f t="shared" ref="C19:Q19" si="7">SUM(C20:C22)</f>
        <v>33.324351184087725</v>
      </c>
      <c r="D19" s="157">
        <f t="shared" si="7"/>
        <v>33.664649339838938</v>
      </c>
      <c r="E19" s="157">
        <f t="shared" si="7"/>
        <v>31.767179501883334</v>
      </c>
      <c r="F19" s="157">
        <f t="shared" si="7"/>
        <v>35.389276987290643</v>
      </c>
      <c r="G19" s="157">
        <f t="shared" si="7"/>
        <v>36.03064819622923</v>
      </c>
      <c r="H19" s="157">
        <f t="shared" si="7"/>
        <v>34.601966841084916</v>
      </c>
      <c r="I19" s="157">
        <f t="shared" si="7"/>
        <v>34.90265151476008</v>
      </c>
      <c r="J19" s="157">
        <f t="shared" si="7"/>
        <v>37.111358813210835</v>
      </c>
      <c r="K19" s="157">
        <f t="shared" si="7"/>
        <v>37.710216084766451</v>
      </c>
      <c r="L19" s="157">
        <f t="shared" si="7"/>
        <v>34.212909662159895</v>
      </c>
      <c r="M19" s="157">
        <f t="shared" si="7"/>
        <v>33.178538999970286</v>
      </c>
      <c r="N19" s="157">
        <f t="shared" si="7"/>
        <v>30.658058597081819</v>
      </c>
      <c r="O19" s="157">
        <f t="shared" si="7"/>
        <v>22.540298081567791</v>
      </c>
      <c r="P19" s="157">
        <f t="shared" si="7"/>
        <v>21.168133757511882</v>
      </c>
      <c r="Q19" s="157">
        <f t="shared" si="7"/>
        <v>18.377867821438002</v>
      </c>
    </row>
    <row r="20" spans="1:17" ht="12" customHeight="1" x14ac:dyDescent="0.25">
      <c r="A20" s="23" t="s">
        <v>58</v>
      </c>
      <c r="B20" s="156">
        <v>11.500929164876194</v>
      </c>
      <c r="C20" s="156">
        <v>12.592013053132693</v>
      </c>
      <c r="D20" s="156">
        <v>13.203622986837431</v>
      </c>
      <c r="E20" s="156">
        <v>11.526531585281594</v>
      </c>
      <c r="F20" s="156">
        <v>13.64853816410398</v>
      </c>
      <c r="G20" s="156">
        <v>14.158021982997472</v>
      </c>
      <c r="H20" s="156">
        <v>12.978773044262047</v>
      </c>
      <c r="I20" s="156">
        <v>13.165489720730864</v>
      </c>
      <c r="J20" s="156">
        <v>15.247685724674216</v>
      </c>
      <c r="K20" s="156">
        <v>15.97052772211272</v>
      </c>
      <c r="L20" s="156">
        <v>14.09277213777704</v>
      </c>
      <c r="M20" s="156">
        <v>12.462933081849664</v>
      </c>
      <c r="N20" s="156">
        <v>11.375804629604742</v>
      </c>
      <c r="O20" s="156">
        <v>8.2039763338219878</v>
      </c>
      <c r="P20" s="156">
        <v>7.608653219396043</v>
      </c>
      <c r="Q20" s="156">
        <v>6.9705843070819906</v>
      </c>
    </row>
    <row r="21" spans="1:17" ht="12" customHeight="1" x14ac:dyDescent="0.25">
      <c r="A21" s="23" t="s">
        <v>57</v>
      </c>
      <c r="B21" s="156">
        <v>9.8605719921790058</v>
      </c>
      <c r="C21" s="156">
        <v>8.6019108276834686</v>
      </c>
      <c r="D21" s="156">
        <v>8.8843690698675282</v>
      </c>
      <c r="E21" s="156">
        <v>8.3956423326723471</v>
      </c>
      <c r="F21" s="156">
        <v>9.7498072543527066</v>
      </c>
      <c r="G21" s="156">
        <v>9.1531627728547882</v>
      </c>
      <c r="H21" s="156">
        <v>6.4507607797189355</v>
      </c>
      <c r="I21" s="156">
        <v>7.0033370907156769</v>
      </c>
      <c r="J21" s="156">
        <v>7.1337697678605441</v>
      </c>
      <c r="K21" s="156">
        <v>6.9569738638916263</v>
      </c>
      <c r="L21" s="156">
        <v>6.2466327812878415</v>
      </c>
      <c r="M21" s="156">
        <v>5.6827349196807804</v>
      </c>
      <c r="N21" s="156">
        <v>5.3567887236303635</v>
      </c>
      <c r="O21" s="156">
        <v>3.8785510693791867</v>
      </c>
      <c r="P21" s="156">
        <v>3.4203662355111311</v>
      </c>
      <c r="Q21" s="156">
        <v>2.8929371139562572</v>
      </c>
    </row>
    <row r="22" spans="1:17" ht="12" customHeight="1" x14ac:dyDescent="0.25">
      <c r="A22" s="29" t="s">
        <v>140</v>
      </c>
      <c r="B22" s="57">
        <v>8.5035093952210055</v>
      </c>
      <c r="C22" s="57">
        <v>12.130427303271565</v>
      </c>
      <c r="D22" s="57">
        <v>11.576657283133979</v>
      </c>
      <c r="E22" s="57">
        <v>11.845005583929391</v>
      </c>
      <c r="F22" s="57">
        <v>11.990931568833959</v>
      </c>
      <c r="G22" s="57">
        <v>12.71946344037697</v>
      </c>
      <c r="H22" s="57">
        <v>15.172433017103932</v>
      </c>
      <c r="I22" s="57">
        <v>14.733824703313539</v>
      </c>
      <c r="J22" s="57">
        <v>14.729903320676073</v>
      </c>
      <c r="K22" s="57">
        <v>14.782714498762106</v>
      </c>
      <c r="L22" s="57">
        <v>13.873504743095012</v>
      </c>
      <c r="M22" s="57">
        <v>15.032870998439842</v>
      </c>
      <c r="N22" s="57">
        <v>13.925465243846711</v>
      </c>
      <c r="O22" s="57">
        <v>10.457770678366616</v>
      </c>
      <c r="P22" s="57">
        <v>10.139114302604705</v>
      </c>
      <c r="Q22" s="57">
        <v>8.514346400399754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525.4250018913574</v>
      </c>
      <c r="C24" s="168">
        <f t="shared" si="8"/>
        <v>523.15594285153395</v>
      </c>
      <c r="D24" s="168">
        <f t="shared" si="8"/>
        <v>514.72242050755699</v>
      </c>
      <c r="E24" s="168">
        <f t="shared" si="8"/>
        <v>497.16109856521439</v>
      </c>
      <c r="F24" s="168">
        <f t="shared" si="8"/>
        <v>487.27266084533426</v>
      </c>
      <c r="G24" s="168">
        <f t="shared" si="8"/>
        <v>486.5775844572147</v>
      </c>
      <c r="H24" s="168">
        <f t="shared" si="8"/>
        <v>496.31881301032706</v>
      </c>
      <c r="I24" s="168">
        <f t="shared" si="8"/>
        <v>501.03337933881573</v>
      </c>
      <c r="J24" s="168">
        <f t="shared" si="8"/>
        <v>512.35309266414697</v>
      </c>
      <c r="K24" s="168">
        <f t="shared" si="8"/>
        <v>509.85421031050606</v>
      </c>
      <c r="L24" s="168">
        <f t="shared" si="8"/>
        <v>531.41787405521075</v>
      </c>
      <c r="M24" s="168">
        <f t="shared" si="8"/>
        <v>506.65039737703285</v>
      </c>
      <c r="N24" s="168">
        <f t="shared" si="8"/>
        <v>507.92610337740609</v>
      </c>
      <c r="O24" s="168">
        <f t="shared" si="8"/>
        <v>492.7191568791963</v>
      </c>
      <c r="P24" s="168">
        <f t="shared" si="8"/>
        <v>495.16977929118616</v>
      </c>
      <c r="Q24" s="168">
        <f t="shared" si="8"/>
        <v>476.75859447789549</v>
      </c>
    </row>
    <row r="25" spans="1:17" ht="12.95" customHeight="1" x14ac:dyDescent="0.25">
      <c r="A25" s="158" t="s">
        <v>65</v>
      </c>
      <c r="B25" s="157">
        <f t="shared" ref="B25" si="9">SUM(B26:B27)</f>
        <v>300.62179345167743</v>
      </c>
      <c r="C25" s="157">
        <f t="shared" ref="C25:Q25" si="10">SUM(C26:C27)</f>
        <v>309.75202450144212</v>
      </c>
      <c r="D25" s="157">
        <f t="shared" si="10"/>
        <v>306.44629010094417</v>
      </c>
      <c r="E25" s="157">
        <f t="shared" si="10"/>
        <v>305.208889471703</v>
      </c>
      <c r="F25" s="157">
        <f t="shared" si="10"/>
        <v>303.41138256944913</v>
      </c>
      <c r="G25" s="157">
        <f t="shared" si="10"/>
        <v>305.16269291038424</v>
      </c>
      <c r="H25" s="157">
        <f t="shared" si="10"/>
        <v>312.6780790688278</v>
      </c>
      <c r="I25" s="157">
        <f t="shared" si="10"/>
        <v>311.03764353504624</v>
      </c>
      <c r="J25" s="157">
        <f t="shared" si="10"/>
        <v>311.51624083395404</v>
      </c>
      <c r="K25" s="157">
        <f t="shared" si="10"/>
        <v>310.6447368259881</v>
      </c>
      <c r="L25" s="157">
        <f t="shared" si="10"/>
        <v>327.88716899972809</v>
      </c>
      <c r="M25" s="157">
        <f t="shared" si="10"/>
        <v>293.48283077949441</v>
      </c>
      <c r="N25" s="157">
        <f t="shared" si="10"/>
        <v>291.50184188052043</v>
      </c>
      <c r="O25" s="157">
        <f t="shared" si="10"/>
        <v>273.80584841508312</v>
      </c>
      <c r="P25" s="157">
        <f t="shared" si="10"/>
        <v>273.85552795205604</v>
      </c>
      <c r="Q25" s="157">
        <f t="shared" si="10"/>
        <v>269.60345049840782</v>
      </c>
    </row>
    <row r="26" spans="1:17" ht="12" customHeight="1" x14ac:dyDescent="0.25">
      <c r="A26" s="23" t="s">
        <v>84</v>
      </c>
      <c r="B26" s="156">
        <v>296.73227558407524</v>
      </c>
      <c r="C26" s="156">
        <v>300.58835068537485</v>
      </c>
      <c r="D26" s="156">
        <v>300.63989451436311</v>
      </c>
      <c r="E26" s="156">
        <v>301.27058822674496</v>
      </c>
      <c r="F26" s="156">
        <v>299.89865050619352</v>
      </c>
      <c r="G26" s="156">
        <v>300.49632171152996</v>
      </c>
      <c r="H26" s="156">
        <v>303.81480424157581</v>
      </c>
      <c r="I26" s="156">
        <v>304.39279240828489</v>
      </c>
      <c r="J26" s="156">
        <v>305.5818609284712</v>
      </c>
      <c r="K26" s="156">
        <v>308.54058771873281</v>
      </c>
      <c r="L26" s="156">
        <v>319.71955378291233</v>
      </c>
      <c r="M26" s="156">
        <v>284.65538126858428</v>
      </c>
      <c r="N26" s="156">
        <v>283.26696036591392</v>
      </c>
      <c r="O26" s="156">
        <v>271.86523918609242</v>
      </c>
      <c r="P26" s="156">
        <v>268.20628278171563</v>
      </c>
      <c r="Q26" s="156">
        <v>267.14718992869354</v>
      </c>
    </row>
    <row r="27" spans="1:17" ht="12" customHeight="1" x14ac:dyDescent="0.25">
      <c r="A27" s="23" t="s">
        <v>60</v>
      </c>
      <c r="B27" s="156">
        <v>3.8895178676021982</v>
      </c>
      <c r="C27" s="156">
        <v>9.1636738160672611</v>
      </c>
      <c r="D27" s="156">
        <v>5.8063955865810684</v>
      </c>
      <c r="E27" s="156">
        <v>3.9383012449580352</v>
      </c>
      <c r="F27" s="156">
        <v>3.5127320632556263</v>
      </c>
      <c r="G27" s="156">
        <v>4.6663711988542556</v>
      </c>
      <c r="H27" s="156">
        <v>8.8632748272520061</v>
      </c>
      <c r="I27" s="156">
        <v>6.6448511267613455</v>
      </c>
      <c r="J27" s="156">
        <v>5.9343799054828503</v>
      </c>
      <c r="K27" s="156">
        <v>2.1041491072552816</v>
      </c>
      <c r="L27" s="156">
        <v>8.1676152168157596</v>
      </c>
      <c r="M27" s="156">
        <v>8.8274495109101334</v>
      </c>
      <c r="N27" s="156">
        <v>8.2348815146064904</v>
      </c>
      <c r="O27" s="156">
        <v>1.9406092289906713</v>
      </c>
      <c r="P27" s="156">
        <v>5.6492451703404321</v>
      </c>
      <c r="Q27" s="156">
        <v>2.4562605697142947</v>
      </c>
    </row>
    <row r="28" spans="1:17" ht="12.95" customHeight="1" x14ac:dyDescent="0.25">
      <c r="A28" s="158" t="s">
        <v>112</v>
      </c>
      <c r="B28" s="157">
        <f t="shared" ref="B28:Q28" si="11">B29</f>
        <v>2.4604171972340558</v>
      </c>
      <c r="C28" s="157">
        <f t="shared" si="11"/>
        <v>2.3864596042981119</v>
      </c>
      <c r="D28" s="157">
        <f t="shared" si="11"/>
        <v>2.391566932018347</v>
      </c>
      <c r="E28" s="157">
        <f t="shared" si="11"/>
        <v>2.1963208730305639</v>
      </c>
      <c r="F28" s="157">
        <f t="shared" si="11"/>
        <v>2.3241100034699809</v>
      </c>
      <c r="G28" s="157">
        <f t="shared" si="11"/>
        <v>2.3886479739434203</v>
      </c>
      <c r="H28" s="157">
        <f t="shared" si="11"/>
        <v>2.8531544225102654</v>
      </c>
      <c r="I28" s="157">
        <f t="shared" si="11"/>
        <v>3.1983815011082326</v>
      </c>
      <c r="J28" s="157">
        <f t="shared" si="11"/>
        <v>3.6366574215197609</v>
      </c>
      <c r="K28" s="157">
        <f t="shared" si="11"/>
        <v>3.9651868907438468</v>
      </c>
      <c r="L28" s="157">
        <f t="shared" si="11"/>
        <v>4.0179727632479123</v>
      </c>
      <c r="M28" s="157">
        <f t="shared" si="11"/>
        <v>3.9265043081840045</v>
      </c>
      <c r="N28" s="157">
        <f t="shared" si="11"/>
        <v>3.8615661408096416</v>
      </c>
      <c r="O28" s="157">
        <f t="shared" si="11"/>
        <v>3.574195203519495</v>
      </c>
      <c r="P28" s="157">
        <f t="shared" si="11"/>
        <v>3.4020519280206942</v>
      </c>
      <c r="Q28" s="157">
        <f t="shared" si="11"/>
        <v>3.0950765746651712</v>
      </c>
    </row>
    <row r="29" spans="1:17" ht="12" customHeight="1" x14ac:dyDescent="0.25">
      <c r="A29" s="23" t="s">
        <v>60</v>
      </c>
      <c r="B29" s="156">
        <v>2.4604171972340558</v>
      </c>
      <c r="C29" s="156">
        <v>2.3864596042981119</v>
      </c>
      <c r="D29" s="156">
        <v>2.391566932018347</v>
      </c>
      <c r="E29" s="156">
        <v>2.1963208730305639</v>
      </c>
      <c r="F29" s="156">
        <v>2.3241100034699809</v>
      </c>
      <c r="G29" s="156">
        <v>2.3886479739434203</v>
      </c>
      <c r="H29" s="156">
        <v>2.8531544225102654</v>
      </c>
      <c r="I29" s="156">
        <v>3.1983815011082326</v>
      </c>
      <c r="J29" s="156">
        <v>3.6366574215197609</v>
      </c>
      <c r="K29" s="156">
        <v>3.9651868907438468</v>
      </c>
      <c r="L29" s="156">
        <v>4.0179727632479123</v>
      </c>
      <c r="M29" s="156">
        <v>3.9265043081840045</v>
      </c>
      <c r="N29" s="156">
        <v>3.8615661408096416</v>
      </c>
      <c r="O29" s="156">
        <v>3.574195203519495</v>
      </c>
      <c r="P29" s="156">
        <v>3.4020519280206942</v>
      </c>
      <c r="Q29" s="156">
        <v>3.0950765746651712</v>
      </c>
    </row>
    <row r="30" spans="1:17" ht="12" customHeight="1" x14ac:dyDescent="0.25">
      <c r="A30" s="158" t="s">
        <v>63</v>
      </c>
      <c r="B30" s="157">
        <f t="shared" ref="B30:Q30" si="12">SUM(B31:B32,B35:B36)</f>
        <v>152.168904130448</v>
      </c>
      <c r="C30" s="157">
        <f t="shared" si="12"/>
        <v>145.24908155163251</v>
      </c>
      <c r="D30" s="157">
        <f t="shared" si="12"/>
        <v>142.40596284799753</v>
      </c>
      <c r="E30" s="157">
        <f t="shared" si="12"/>
        <v>131.69137290752252</v>
      </c>
      <c r="F30" s="157">
        <f t="shared" si="12"/>
        <v>125.71517254249606</v>
      </c>
      <c r="G30" s="157">
        <f t="shared" si="12"/>
        <v>124.286441405692</v>
      </c>
      <c r="H30" s="157">
        <f t="shared" si="12"/>
        <v>125.70143619036897</v>
      </c>
      <c r="I30" s="157">
        <f t="shared" si="12"/>
        <v>130.05140798802137</v>
      </c>
      <c r="J30" s="157">
        <f t="shared" si="12"/>
        <v>137.2926069178348</v>
      </c>
      <c r="K30" s="157">
        <f t="shared" si="12"/>
        <v>136.72452280212701</v>
      </c>
      <c r="L30" s="157">
        <f t="shared" si="12"/>
        <v>137.18185382168443</v>
      </c>
      <c r="M30" s="157">
        <f t="shared" si="12"/>
        <v>144.04227832813115</v>
      </c>
      <c r="N30" s="157">
        <f t="shared" si="12"/>
        <v>147.20339617136091</v>
      </c>
      <c r="O30" s="157">
        <f t="shared" si="12"/>
        <v>151.02246151096827</v>
      </c>
      <c r="P30" s="157">
        <f t="shared" si="12"/>
        <v>152.05633561000141</v>
      </c>
      <c r="Q30" s="157">
        <f t="shared" si="12"/>
        <v>143.10265449305169</v>
      </c>
    </row>
    <row r="31" spans="1:17" ht="12" customHeight="1" x14ac:dyDescent="0.25">
      <c r="A31" s="167" t="s">
        <v>169</v>
      </c>
      <c r="B31" s="132">
        <v>146.06862234393458</v>
      </c>
      <c r="C31" s="132">
        <v>139.00847484494028</v>
      </c>
      <c r="D31" s="132">
        <v>136.32927260374029</v>
      </c>
      <c r="E31" s="132">
        <v>126.05726717000385</v>
      </c>
      <c r="F31" s="132">
        <v>119.94750843675928</v>
      </c>
      <c r="G31" s="132">
        <v>118.25108751638327</v>
      </c>
      <c r="H31" s="132">
        <v>118.89275606519702</v>
      </c>
      <c r="I31" s="132">
        <v>121.81765699750039</v>
      </c>
      <c r="J31" s="132">
        <v>126.51011322036709</v>
      </c>
      <c r="K31" s="132">
        <v>124.30579234012301</v>
      </c>
      <c r="L31" s="132">
        <v>122.66547864293166</v>
      </c>
      <c r="M31" s="132">
        <v>124.03665523640584</v>
      </c>
      <c r="N31" s="132">
        <v>126.24359435995675</v>
      </c>
      <c r="O31" s="132">
        <v>128.91112354387727</v>
      </c>
      <c r="P31" s="132">
        <v>128.57659578517928</v>
      </c>
      <c r="Q31" s="132">
        <v>119.58722223554808</v>
      </c>
    </row>
    <row r="32" spans="1:17" ht="12" customHeight="1" x14ac:dyDescent="0.25">
      <c r="A32" s="167" t="s">
        <v>168</v>
      </c>
      <c r="B32" s="132">
        <f t="shared" ref="B32:Q32" si="13">SUM(B33:B34)</f>
        <v>2.7993025145534576</v>
      </c>
      <c r="C32" s="132">
        <f t="shared" si="13"/>
        <v>2.9265013597044147</v>
      </c>
      <c r="D32" s="132">
        <f t="shared" si="13"/>
        <v>2.9958419003967283</v>
      </c>
      <c r="E32" s="132">
        <f t="shared" si="13"/>
        <v>2.8678393466625667</v>
      </c>
      <c r="F32" s="132">
        <f t="shared" si="13"/>
        <v>3.1225726380387471</v>
      </c>
      <c r="G32" s="132">
        <f t="shared" si="13"/>
        <v>3.4158158838447727</v>
      </c>
      <c r="H32" s="132">
        <f t="shared" si="13"/>
        <v>4.0436560320440149</v>
      </c>
      <c r="I32" s="132">
        <f t="shared" si="13"/>
        <v>5.458977352868966</v>
      </c>
      <c r="J32" s="132">
        <f t="shared" si="13"/>
        <v>7.9125075807025471</v>
      </c>
      <c r="K32" s="132">
        <f t="shared" si="13"/>
        <v>9.7446217107964408</v>
      </c>
      <c r="L32" s="132">
        <f t="shared" si="13"/>
        <v>11.526814511434058</v>
      </c>
      <c r="M32" s="132">
        <f t="shared" si="13"/>
        <v>13.341518696524464</v>
      </c>
      <c r="N32" s="132">
        <f t="shared" si="13"/>
        <v>14.629832025496896</v>
      </c>
      <c r="O32" s="132">
        <f t="shared" si="13"/>
        <v>15.904125989555983</v>
      </c>
      <c r="P32" s="132">
        <f t="shared" si="13"/>
        <v>17.061066298603318</v>
      </c>
      <c r="Q32" s="132">
        <f t="shared" si="13"/>
        <v>17.711147260020589</v>
      </c>
    </row>
    <row r="33" spans="1:17" ht="12" customHeight="1" x14ac:dyDescent="0.25">
      <c r="A33" s="166" t="s">
        <v>57</v>
      </c>
      <c r="B33" s="165">
        <v>1.4668958866014874</v>
      </c>
      <c r="C33" s="165">
        <v>1.5270965551183404</v>
      </c>
      <c r="D33" s="165">
        <v>1.5562916444717034</v>
      </c>
      <c r="E33" s="165">
        <v>1.4824748487101223</v>
      </c>
      <c r="F33" s="165">
        <v>1.6064375434539069</v>
      </c>
      <c r="G33" s="165">
        <v>1.7500297588392435</v>
      </c>
      <c r="H33" s="165">
        <v>2.0610059530381211</v>
      </c>
      <c r="I33" s="165">
        <v>2.7685813162038762</v>
      </c>
      <c r="J33" s="165">
        <v>3.9907847604764024</v>
      </c>
      <c r="K33" s="165">
        <v>4.8917340188582461</v>
      </c>
      <c r="L33" s="165">
        <v>5.7611177430950304</v>
      </c>
      <c r="M33" s="165">
        <v>6.6552795918949084</v>
      </c>
      <c r="N33" s="165">
        <v>7.273226027546305</v>
      </c>
      <c r="O33" s="165">
        <v>7.8787441233581648</v>
      </c>
      <c r="P33" s="165">
        <v>8.4232825964828546</v>
      </c>
      <c r="Q33" s="165">
        <v>8.7123458963905573</v>
      </c>
    </row>
    <row r="34" spans="1:17" ht="12" customHeight="1" x14ac:dyDescent="0.25">
      <c r="A34" s="147" t="s">
        <v>59</v>
      </c>
      <c r="B34" s="164">
        <v>1.33240662795197</v>
      </c>
      <c r="C34" s="164">
        <v>1.3994048045860741</v>
      </c>
      <c r="D34" s="164">
        <v>1.4395502559250246</v>
      </c>
      <c r="E34" s="164">
        <v>1.3853644979524444</v>
      </c>
      <c r="F34" s="164">
        <v>1.51613509458484</v>
      </c>
      <c r="G34" s="164">
        <v>1.665786125005529</v>
      </c>
      <c r="H34" s="164">
        <v>1.9826500790058939</v>
      </c>
      <c r="I34" s="164">
        <v>2.6903960366650899</v>
      </c>
      <c r="J34" s="164">
        <v>3.9217228202261443</v>
      </c>
      <c r="K34" s="164">
        <v>4.8528876919381947</v>
      </c>
      <c r="L34" s="164">
        <v>5.7656967683390263</v>
      </c>
      <c r="M34" s="164">
        <v>6.6862391046295553</v>
      </c>
      <c r="N34" s="164">
        <v>7.3566059979505916</v>
      </c>
      <c r="O34" s="164">
        <v>8.0253818661978169</v>
      </c>
      <c r="P34" s="164">
        <v>8.6377837021204638</v>
      </c>
      <c r="Q34" s="164">
        <v>8.998801363630033</v>
      </c>
    </row>
    <row r="35" spans="1:17" ht="12" customHeight="1" x14ac:dyDescent="0.25">
      <c r="A35" s="163" t="s">
        <v>142</v>
      </c>
      <c r="B35" s="162">
        <v>3.2326566756918114</v>
      </c>
      <c r="C35" s="162">
        <v>3.2412661497428967</v>
      </c>
      <c r="D35" s="162">
        <v>3.0086059147435571</v>
      </c>
      <c r="E35" s="162">
        <v>2.6983502526795951</v>
      </c>
      <c r="F35" s="162">
        <v>2.5714621235680126</v>
      </c>
      <c r="G35" s="162">
        <v>2.53933455920032</v>
      </c>
      <c r="H35" s="162">
        <v>2.6685753392329499</v>
      </c>
      <c r="I35" s="162">
        <v>2.6472346322230282</v>
      </c>
      <c r="J35" s="162">
        <v>2.6879340612047784</v>
      </c>
      <c r="K35" s="162">
        <v>2.4583264052797502</v>
      </c>
      <c r="L35" s="162">
        <v>2.7216864288578151</v>
      </c>
      <c r="M35" s="162">
        <v>5.9923911892559083</v>
      </c>
      <c r="N35" s="162">
        <v>5.6245568500252583</v>
      </c>
      <c r="O35" s="162">
        <v>5.4616824893841081</v>
      </c>
      <c r="P35" s="162">
        <v>5.6123615189091423</v>
      </c>
      <c r="Q35" s="162">
        <v>4.9885272666082336</v>
      </c>
    </row>
    <row r="36" spans="1:17" ht="12" customHeight="1" x14ac:dyDescent="0.25">
      <c r="A36" s="161" t="s">
        <v>141</v>
      </c>
      <c r="B36" s="160">
        <f t="shared" ref="B36:Q36" si="14">SUM(B37:B38)</f>
        <v>6.8322596268162269E-2</v>
      </c>
      <c r="C36" s="160">
        <f t="shared" si="14"/>
        <v>7.2839197244920675E-2</v>
      </c>
      <c r="D36" s="160">
        <f t="shared" si="14"/>
        <v>7.2242429116942564E-2</v>
      </c>
      <c r="E36" s="160">
        <f t="shared" si="14"/>
        <v>6.7916138176490531E-2</v>
      </c>
      <c r="F36" s="160">
        <f t="shared" si="14"/>
        <v>7.3629344130031318E-2</v>
      </c>
      <c r="G36" s="160">
        <f t="shared" si="14"/>
        <v>8.0203446263640926E-2</v>
      </c>
      <c r="H36" s="160">
        <f t="shared" si="14"/>
        <v>9.6448753894991135E-2</v>
      </c>
      <c r="I36" s="160">
        <f t="shared" si="14"/>
        <v>0.12753900542897759</v>
      </c>
      <c r="J36" s="160">
        <f t="shared" si="14"/>
        <v>0.18205205556041112</v>
      </c>
      <c r="K36" s="160">
        <f t="shared" si="14"/>
        <v>0.21578234592779266</v>
      </c>
      <c r="L36" s="160">
        <f t="shared" si="14"/>
        <v>0.26787423846086372</v>
      </c>
      <c r="M36" s="160">
        <f t="shared" si="14"/>
        <v>0.67171320594494344</v>
      </c>
      <c r="N36" s="160">
        <f t="shared" si="14"/>
        <v>0.70541293588201004</v>
      </c>
      <c r="O36" s="160">
        <f t="shared" si="14"/>
        <v>0.74552948815092157</v>
      </c>
      <c r="P36" s="160">
        <f t="shared" si="14"/>
        <v>0.8063120073096578</v>
      </c>
      <c r="Q36" s="160">
        <f t="shared" si="14"/>
        <v>0.81575773087479853</v>
      </c>
    </row>
    <row r="37" spans="1:17" ht="12" customHeight="1" x14ac:dyDescent="0.25">
      <c r="A37" s="148" t="s">
        <v>60</v>
      </c>
      <c r="B37" s="156">
        <v>3.2474765089670288E-2</v>
      </c>
      <c r="C37" s="156">
        <v>3.559505758548958E-2</v>
      </c>
      <c r="D37" s="156">
        <v>3.4326100572548333E-2</v>
      </c>
      <c r="E37" s="156">
        <v>3.1754334558803873E-2</v>
      </c>
      <c r="F37" s="156">
        <v>3.4458481494511826E-2</v>
      </c>
      <c r="G37" s="156">
        <v>3.7601235688065671E-2</v>
      </c>
      <c r="H37" s="156">
        <v>4.6271065183223561E-2</v>
      </c>
      <c r="I37" s="156">
        <v>6.01597450441037E-2</v>
      </c>
      <c r="J37" s="156">
        <v>8.4805256752315081E-2</v>
      </c>
      <c r="K37" s="156">
        <v>9.6713228734842366E-2</v>
      </c>
      <c r="L37" s="156">
        <v>0.12781654678999613</v>
      </c>
      <c r="M37" s="156">
        <v>0.32151244820399921</v>
      </c>
      <c r="N37" s="156">
        <v>0.32404342608998171</v>
      </c>
      <c r="O37" s="156">
        <v>0.3337775919759855</v>
      </c>
      <c r="P37" s="156">
        <v>0.3676641357994046</v>
      </c>
      <c r="Q37" s="156">
        <v>0.36344162902491162</v>
      </c>
    </row>
    <row r="38" spans="1:17" ht="12" customHeight="1" x14ac:dyDescent="0.25">
      <c r="A38" s="148" t="s">
        <v>59</v>
      </c>
      <c r="B38" s="156">
        <v>3.5847831178491982E-2</v>
      </c>
      <c r="C38" s="156">
        <v>3.7244139659431096E-2</v>
      </c>
      <c r="D38" s="156">
        <v>3.791632854439423E-2</v>
      </c>
      <c r="E38" s="156">
        <v>3.6161803617686651E-2</v>
      </c>
      <c r="F38" s="156">
        <v>3.9170862635519492E-2</v>
      </c>
      <c r="G38" s="156">
        <v>4.2602210575575256E-2</v>
      </c>
      <c r="H38" s="156">
        <v>5.0177688711767567E-2</v>
      </c>
      <c r="I38" s="156">
        <v>6.7379260384873893E-2</v>
      </c>
      <c r="J38" s="156">
        <v>9.7246798808096044E-2</v>
      </c>
      <c r="K38" s="156">
        <v>0.11906911719295031</v>
      </c>
      <c r="L38" s="156">
        <v>0.1400576916708676</v>
      </c>
      <c r="M38" s="156">
        <v>0.35020075774094422</v>
      </c>
      <c r="N38" s="156">
        <v>0.38136950979202833</v>
      </c>
      <c r="O38" s="156">
        <v>0.41175189617493613</v>
      </c>
      <c r="P38" s="156">
        <v>0.4386478715102532</v>
      </c>
      <c r="Q38" s="156">
        <v>0.45231610184988685</v>
      </c>
    </row>
    <row r="39" spans="1:17" ht="12" customHeight="1" x14ac:dyDescent="0.25">
      <c r="A39" s="158" t="s">
        <v>62</v>
      </c>
      <c r="B39" s="157">
        <f t="shared" ref="B39:Q39" si="15">SUM(B40:B41)</f>
        <v>70.173887111997928</v>
      </c>
      <c r="C39" s="157">
        <f t="shared" si="15"/>
        <v>65.768377194161161</v>
      </c>
      <c r="D39" s="157">
        <f t="shared" si="15"/>
        <v>63.47860062659695</v>
      </c>
      <c r="E39" s="157">
        <f t="shared" si="15"/>
        <v>58.064515312958278</v>
      </c>
      <c r="F39" s="157">
        <f t="shared" si="15"/>
        <v>55.821995729919095</v>
      </c>
      <c r="G39" s="157">
        <f t="shared" si="15"/>
        <v>54.739802167195002</v>
      </c>
      <c r="H39" s="157">
        <f t="shared" si="15"/>
        <v>55.086143328620061</v>
      </c>
      <c r="I39" s="157">
        <f t="shared" si="15"/>
        <v>56.745946314639852</v>
      </c>
      <c r="J39" s="157">
        <f t="shared" si="15"/>
        <v>59.907587490838381</v>
      </c>
      <c r="K39" s="157">
        <f t="shared" si="15"/>
        <v>58.519763791647115</v>
      </c>
      <c r="L39" s="157">
        <f t="shared" si="15"/>
        <v>62.330878470550218</v>
      </c>
      <c r="M39" s="157">
        <f t="shared" si="15"/>
        <v>65.198783961223285</v>
      </c>
      <c r="N39" s="157">
        <f t="shared" si="15"/>
        <v>65.359299184715084</v>
      </c>
      <c r="O39" s="157">
        <f t="shared" si="15"/>
        <v>64.316651749625478</v>
      </c>
      <c r="P39" s="157">
        <f t="shared" si="15"/>
        <v>65.855863801108072</v>
      </c>
      <c r="Q39" s="157">
        <f t="shared" si="15"/>
        <v>60.957412911770774</v>
      </c>
    </row>
    <row r="40" spans="1:17" ht="12" customHeight="1" x14ac:dyDescent="0.25">
      <c r="A40" s="23" t="s">
        <v>57</v>
      </c>
      <c r="B40" s="156">
        <v>37.679721093154477</v>
      </c>
      <c r="C40" s="156">
        <v>27.20180490017335</v>
      </c>
      <c r="D40" s="156">
        <v>27.520582775335605</v>
      </c>
      <c r="E40" s="156">
        <v>24.147319652108973</v>
      </c>
      <c r="F40" s="156">
        <v>25.146392556793685</v>
      </c>
      <c r="G40" s="156">
        <v>22.963197559550519</v>
      </c>
      <c r="H40" s="156">
        <v>16.599163086960822</v>
      </c>
      <c r="I40" s="156">
        <v>18.270746439890281</v>
      </c>
      <c r="J40" s="156">
        <v>19.384064654492764</v>
      </c>
      <c r="K40" s="156">
        <v>18.543178554452766</v>
      </c>
      <c r="L40" s="156">
        <v>19.230574932461625</v>
      </c>
      <c r="M40" s="156">
        <v>17.824606518758106</v>
      </c>
      <c r="N40" s="156">
        <v>18.291280118273754</v>
      </c>
      <c r="O40" s="156">
        <v>17.566996692944358</v>
      </c>
      <c r="P40" s="156">
        <v>16.827909751522775</v>
      </c>
      <c r="Q40" s="156">
        <v>15.567416164060775</v>
      </c>
    </row>
    <row r="41" spans="1:17" ht="12" customHeight="1" x14ac:dyDescent="0.25">
      <c r="A41" s="29" t="s">
        <v>140</v>
      </c>
      <c r="B41" s="57">
        <v>32.494166018843451</v>
      </c>
      <c r="C41" s="57">
        <v>38.566572293987811</v>
      </c>
      <c r="D41" s="57">
        <v>35.958017851261346</v>
      </c>
      <c r="E41" s="57">
        <v>33.917195660849302</v>
      </c>
      <c r="F41" s="57">
        <v>30.675603173125413</v>
      </c>
      <c r="G41" s="57">
        <v>31.776604607644483</v>
      </c>
      <c r="H41" s="57">
        <v>38.486980241659239</v>
      </c>
      <c r="I41" s="57">
        <v>38.47519987474957</v>
      </c>
      <c r="J41" s="57">
        <v>40.523522836345613</v>
      </c>
      <c r="K41" s="57">
        <v>39.97658523719435</v>
      </c>
      <c r="L41" s="57">
        <v>43.100303538088596</v>
      </c>
      <c r="M41" s="57">
        <v>47.374177442465175</v>
      </c>
      <c r="N41" s="57">
        <v>47.06801906644133</v>
      </c>
      <c r="O41" s="57">
        <v>46.749655056681121</v>
      </c>
      <c r="P41" s="57">
        <v>49.027954049585297</v>
      </c>
      <c r="Q41" s="57">
        <v>45.389996747710001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2935.2383184758296</v>
      </c>
      <c r="C43" s="168">
        <f t="shared" si="16"/>
        <v>2936.681028793786</v>
      </c>
      <c r="D43" s="168">
        <f t="shared" si="16"/>
        <v>2868.1356299092581</v>
      </c>
      <c r="E43" s="168">
        <f t="shared" si="16"/>
        <v>3067.6319472593191</v>
      </c>
      <c r="F43" s="168">
        <f t="shared" si="16"/>
        <v>3305.9494538776489</v>
      </c>
      <c r="G43" s="168">
        <f t="shared" si="16"/>
        <v>3249.270246254634</v>
      </c>
      <c r="H43" s="168">
        <f t="shared" si="16"/>
        <v>2865.1724334212904</v>
      </c>
      <c r="I43" s="168">
        <f t="shared" si="16"/>
        <v>2725.2188132513102</v>
      </c>
      <c r="J43" s="168">
        <f t="shared" si="16"/>
        <v>2594.5951064168275</v>
      </c>
      <c r="K43" s="168">
        <f t="shared" si="16"/>
        <v>2418.1446950395289</v>
      </c>
      <c r="L43" s="168">
        <f t="shared" si="16"/>
        <v>2483.4155499460112</v>
      </c>
      <c r="M43" s="168">
        <f t="shared" si="16"/>
        <v>2161.7077028375452</v>
      </c>
      <c r="N43" s="168">
        <f t="shared" si="16"/>
        <v>1986.8784715892468</v>
      </c>
      <c r="O43" s="168">
        <f t="shared" si="16"/>
        <v>2040.7367335906863</v>
      </c>
      <c r="P43" s="168">
        <f t="shared" si="16"/>
        <v>2067.0125288269446</v>
      </c>
      <c r="Q43" s="168">
        <f t="shared" si="16"/>
        <v>2416.0355464681757</v>
      </c>
    </row>
    <row r="44" spans="1:17" ht="12.95" customHeight="1" x14ac:dyDescent="0.25">
      <c r="A44" s="158" t="s">
        <v>65</v>
      </c>
      <c r="B44" s="157">
        <f t="shared" ref="B44" si="17">SUM(B45:B46)</f>
        <v>1725.9859313057759</v>
      </c>
      <c r="C44" s="157">
        <f t="shared" ref="C44:Q44" si="18">SUM(C45:C46)</f>
        <v>1773.7886931440698</v>
      </c>
      <c r="D44" s="157">
        <f t="shared" si="18"/>
        <v>1723.189179685437</v>
      </c>
      <c r="E44" s="157">
        <f t="shared" si="18"/>
        <v>1926.424239945818</v>
      </c>
      <c r="F44" s="157">
        <f t="shared" si="18"/>
        <v>2150.1102457512452</v>
      </c>
      <c r="G44" s="157">
        <f t="shared" si="18"/>
        <v>2096.389146136748</v>
      </c>
      <c r="H44" s="157">
        <f t="shared" si="18"/>
        <v>1831.6003002236334</v>
      </c>
      <c r="I44" s="157">
        <f t="shared" si="18"/>
        <v>1711.5404550966523</v>
      </c>
      <c r="J44" s="157">
        <f t="shared" si="18"/>
        <v>1587.8997255581644</v>
      </c>
      <c r="K44" s="157">
        <f t="shared" si="18"/>
        <v>1488.5132458197668</v>
      </c>
      <c r="L44" s="157">
        <f t="shared" si="18"/>
        <v>1561.9972363219151</v>
      </c>
      <c r="M44" s="157">
        <f t="shared" si="18"/>
        <v>1262.2805240269049</v>
      </c>
      <c r="N44" s="157">
        <f t="shared" si="18"/>
        <v>1152.645644318718</v>
      </c>
      <c r="O44" s="157">
        <f t="shared" si="18"/>
        <v>1147.4804791753095</v>
      </c>
      <c r="P44" s="157">
        <f t="shared" si="18"/>
        <v>1152.8692170177485</v>
      </c>
      <c r="Q44" s="157">
        <f t="shared" si="18"/>
        <v>1376.038673133758</v>
      </c>
    </row>
    <row r="45" spans="1:17" ht="12" customHeight="1" x14ac:dyDescent="0.25">
      <c r="A45" s="23" t="s">
        <v>166</v>
      </c>
      <c r="B45" s="156">
        <v>1704.2274253191845</v>
      </c>
      <c r="C45" s="156">
        <v>1722.6502248906677</v>
      </c>
      <c r="D45" s="156">
        <v>1691.3092044478617</v>
      </c>
      <c r="E45" s="156">
        <v>1901.9593718353212</v>
      </c>
      <c r="F45" s="156">
        <v>2125.487946721375</v>
      </c>
      <c r="G45" s="156">
        <v>2064.6899845729936</v>
      </c>
      <c r="H45" s="156">
        <v>1780.7660360315499</v>
      </c>
      <c r="I45" s="156">
        <v>1675.9782706054682</v>
      </c>
      <c r="J45" s="156">
        <v>1558.6620143615685</v>
      </c>
      <c r="K45" s="156">
        <v>1478.8253973491453</v>
      </c>
      <c r="L45" s="156">
        <v>1524.6664476138565</v>
      </c>
      <c r="M45" s="156">
        <v>1225.9396805165238</v>
      </c>
      <c r="N45" s="156">
        <v>1121.543871255257</v>
      </c>
      <c r="O45" s="156">
        <v>1139.6417549884413</v>
      </c>
      <c r="P45" s="156">
        <v>1129.8277172700409</v>
      </c>
      <c r="Q45" s="156">
        <v>1363.7596983860456</v>
      </c>
    </row>
    <row r="46" spans="1:17" ht="12" customHeight="1" x14ac:dyDescent="0.25">
      <c r="A46" s="23" t="s">
        <v>60</v>
      </c>
      <c r="B46" s="156">
        <v>21.758505986591544</v>
      </c>
      <c r="C46" s="156">
        <v>51.13846825340211</v>
      </c>
      <c r="D46" s="156">
        <v>31.879975237575405</v>
      </c>
      <c r="E46" s="156">
        <v>24.464868110496699</v>
      </c>
      <c r="F46" s="156">
        <v>24.622299029870277</v>
      </c>
      <c r="G46" s="156">
        <v>31.699161563754565</v>
      </c>
      <c r="H46" s="156">
        <v>50.834264192083651</v>
      </c>
      <c r="I46" s="156">
        <v>35.562184491184212</v>
      </c>
      <c r="J46" s="156">
        <v>29.237711196595939</v>
      </c>
      <c r="K46" s="156">
        <v>9.6878484706214127</v>
      </c>
      <c r="L46" s="156">
        <v>37.330788708058648</v>
      </c>
      <c r="M46" s="156">
        <v>36.340843510381191</v>
      </c>
      <c r="N46" s="156">
        <v>31.101773063460978</v>
      </c>
      <c r="O46" s="156">
        <v>7.8387241868680499</v>
      </c>
      <c r="P46" s="156">
        <v>23.041499747707476</v>
      </c>
      <c r="Q46" s="156">
        <v>12.278974747712525</v>
      </c>
    </row>
    <row r="47" spans="1:17" ht="12.95" customHeight="1" x14ac:dyDescent="0.25">
      <c r="A47" s="158" t="s">
        <v>112</v>
      </c>
      <c r="B47" s="157">
        <f t="shared" ref="B47:Q47" si="19">B48</f>
        <v>13.763776098001818</v>
      </c>
      <c r="C47" s="157">
        <f t="shared" si="19"/>
        <v>13.320883831371885</v>
      </c>
      <c r="D47" s="157">
        <f t="shared" si="19"/>
        <v>13.555028970675917</v>
      </c>
      <c r="E47" s="157">
        <f t="shared" si="19"/>
        <v>13.503669698166972</v>
      </c>
      <c r="F47" s="157">
        <f t="shared" si="19"/>
        <v>14.86125158202505</v>
      </c>
      <c r="G47" s="157">
        <f t="shared" si="19"/>
        <v>15.416308242383987</v>
      </c>
      <c r="H47" s="157">
        <f t="shared" si="19"/>
        <v>16.49946351755203</v>
      </c>
      <c r="I47" s="157">
        <f t="shared" si="19"/>
        <v>17.60842777994597</v>
      </c>
      <c r="J47" s="157">
        <f t="shared" si="19"/>
        <v>18.663452380066271</v>
      </c>
      <c r="K47" s="157">
        <f t="shared" si="19"/>
        <v>19.129906036963931</v>
      </c>
      <c r="L47" s="157">
        <f t="shared" si="19"/>
        <v>18.466514691036025</v>
      </c>
      <c r="M47" s="157">
        <f t="shared" si="19"/>
        <v>16.779363118026545</v>
      </c>
      <c r="N47" s="157">
        <f t="shared" si="19"/>
        <v>15.007695495867825</v>
      </c>
      <c r="O47" s="157">
        <f t="shared" si="19"/>
        <v>14.293688243725217</v>
      </c>
      <c r="P47" s="157">
        <f t="shared" si="19"/>
        <v>13.851647644259222</v>
      </c>
      <c r="Q47" s="157">
        <f t="shared" si="19"/>
        <v>14.946594982945498</v>
      </c>
    </row>
    <row r="48" spans="1:17" ht="12" customHeight="1" x14ac:dyDescent="0.25">
      <c r="A48" s="23" t="s">
        <v>60</v>
      </c>
      <c r="B48" s="156">
        <v>13.763776098001818</v>
      </c>
      <c r="C48" s="156">
        <v>13.320883831371885</v>
      </c>
      <c r="D48" s="156">
        <v>13.555028970675917</v>
      </c>
      <c r="E48" s="156">
        <v>13.503669698166972</v>
      </c>
      <c r="F48" s="156">
        <v>14.86125158202505</v>
      </c>
      <c r="G48" s="156">
        <v>15.416308242383987</v>
      </c>
      <c r="H48" s="156">
        <v>16.49946351755203</v>
      </c>
      <c r="I48" s="156">
        <v>17.60842777994597</v>
      </c>
      <c r="J48" s="156">
        <v>18.663452380066271</v>
      </c>
      <c r="K48" s="156">
        <v>19.129906036963931</v>
      </c>
      <c r="L48" s="156">
        <v>18.466514691036025</v>
      </c>
      <c r="M48" s="156">
        <v>16.779363118026545</v>
      </c>
      <c r="N48" s="156">
        <v>15.007695495867825</v>
      </c>
      <c r="O48" s="156">
        <v>14.293688243725217</v>
      </c>
      <c r="P48" s="156">
        <v>13.851647644259222</v>
      </c>
      <c r="Q48" s="156">
        <v>14.946594982945498</v>
      </c>
    </row>
    <row r="49" spans="1:17" ht="12" customHeight="1" x14ac:dyDescent="0.25">
      <c r="A49" s="158" t="s">
        <v>63</v>
      </c>
      <c r="B49" s="157">
        <f t="shared" ref="B49:Q49" si="20">SUM(B50:B51,B54:B55)</f>
        <v>802.92634787364761</v>
      </c>
      <c r="C49" s="157">
        <f t="shared" si="20"/>
        <v>782.42995666061347</v>
      </c>
      <c r="D49" s="157">
        <f t="shared" si="20"/>
        <v>771.06948482973576</v>
      </c>
      <c r="E49" s="157">
        <f t="shared" si="20"/>
        <v>772.89056592429392</v>
      </c>
      <c r="F49" s="157">
        <f t="shared" si="20"/>
        <v>784.30618606025746</v>
      </c>
      <c r="G49" s="157">
        <f t="shared" si="20"/>
        <v>782.98307740592804</v>
      </c>
      <c r="H49" s="157">
        <f t="shared" si="20"/>
        <v>704.43300137625886</v>
      </c>
      <c r="I49" s="157">
        <f t="shared" si="20"/>
        <v>689.20647008145431</v>
      </c>
      <c r="J49" s="157">
        <f t="shared" si="20"/>
        <v>682.81113687441496</v>
      </c>
      <c r="K49" s="157">
        <f t="shared" si="20"/>
        <v>631.54850703822774</v>
      </c>
      <c r="L49" s="157">
        <f t="shared" si="20"/>
        <v>620.14302078245021</v>
      </c>
      <c r="M49" s="157">
        <f t="shared" si="20"/>
        <v>608.51016298694196</v>
      </c>
      <c r="N49" s="157">
        <f t="shared" si="20"/>
        <v>567.56978420632799</v>
      </c>
      <c r="O49" s="157">
        <f t="shared" si="20"/>
        <v>617.09707097354283</v>
      </c>
      <c r="P49" s="157">
        <f t="shared" si="20"/>
        <v>630.33338116319942</v>
      </c>
      <c r="Q49" s="157">
        <f t="shared" si="20"/>
        <v>721.98282651857471</v>
      </c>
    </row>
    <row r="50" spans="1:17" ht="12" customHeight="1" x14ac:dyDescent="0.25">
      <c r="A50" s="167" t="s">
        <v>165</v>
      </c>
      <c r="B50" s="132">
        <v>484.52013587678977</v>
      </c>
      <c r="C50" s="132">
        <v>465.54381699635877</v>
      </c>
      <c r="D50" s="132">
        <v>470.02271279010853</v>
      </c>
      <c r="E50" s="132">
        <v>507.38772014615193</v>
      </c>
      <c r="F50" s="132">
        <v>551.87978225774089</v>
      </c>
      <c r="G50" s="132">
        <v>534.67856487195581</v>
      </c>
      <c r="H50" s="132">
        <v>462.77656234360256</v>
      </c>
      <c r="I50" s="132">
        <v>474.70880592171284</v>
      </c>
      <c r="J50" s="132">
        <v>481.11566599075485</v>
      </c>
      <c r="K50" s="132">
        <v>458.16961136689349</v>
      </c>
      <c r="L50" s="132">
        <v>433.84144727265186</v>
      </c>
      <c r="M50" s="132">
        <v>425.49303203377389</v>
      </c>
      <c r="N50" s="132">
        <v>408.15576044741914</v>
      </c>
      <c r="O50" s="132">
        <v>456.70004128210377</v>
      </c>
      <c r="P50" s="132">
        <v>469.02226348632917</v>
      </c>
      <c r="Q50" s="132">
        <v>551.87079095887373</v>
      </c>
    </row>
    <row r="51" spans="1:17" ht="12" customHeight="1" x14ac:dyDescent="0.25">
      <c r="A51" s="167" t="s">
        <v>164</v>
      </c>
      <c r="B51" s="132">
        <f t="shared" ref="B51:Q51" si="21">SUM(B52:B53)</f>
        <v>9.1629107989930532</v>
      </c>
      <c r="C51" s="132">
        <f t="shared" si="21"/>
        <v>9.6802571607843113</v>
      </c>
      <c r="D51" s="132">
        <f t="shared" si="21"/>
        <v>10.18087946429173</v>
      </c>
      <c r="E51" s="132">
        <f t="shared" si="21"/>
        <v>11.388383422202878</v>
      </c>
      <c r="F51" s="132">
        <f t="shared" si="21"/>
        <v>14.173382518469065</v>
      </c>
      <c r="G51" s="132">
        <f t="shared" si="21"/>
        <v>15.235500017359186</v>
      </c>
      <c r="H51" s="132">
        <f t="shared" si="21"/>
        <v>15.525218527811202</v>
      </c>
      <c r="I51" s="132">
        <f t="shared" si="21"/>
        <v>20.981835837229166</v>
      </c>
      <c r="J51" s="132">
        <f t="shared" si="21"/>
        <v>29.676660072884935</v>
      </c>
      <c r="K51" s="132">
        <f t="shared" si="21"/>
        <v>35.420412711045046</v>
      </c>
      <c r="L51" s="132">
        <f t="shared" si="21"/>
        <v>40.20117735460245</v>
      </c>
      <c r="M51" s="132">
        <f t="shared" si="21"/>
        <v>45.111458252189024</v>
      </c>
      <c r="N51" s="132">
        <f t="shared" si="21"/>
        <v>46.589953145729282</v>
      </c>
      <c r="O51" s="132">
        <f t="shared" si="21"/>
        <v>55.461692475601069</v>
      </c>
      <c r="P51" s="132">
        <f t="shared" si="21"/>
        <v>61.221555092206401</v>
      </c>
      <c r="Q51" s="132">
        <f t="shared" si="21"/>
        <v>80.363068392752837</v>
      </c>
    </row>
    <row r="52" spans="1:17" ht="12" customHeight="1" x14ac:dyDescent="0.25">
      <c r="A52" s="166" t="s">
        <v>163</v>
      </c>
      <c r="B52" s="165">
        <v>4.8659009797433992</v>
      </c>
      <c r="C52" s="165">
        <v>5.1142881129728144</v>
      </c>
      <c r="D52" s="165">
        <v>5.3656327620298594</v>
      </c>
      <c r="E52" s="165">
        <v>5.9670780185274452</v>
      </c>
      <c r="F52" s="165">
        <v>7.3913210208830824</v>
      </c>
      <c r="G52" s="165">
        <v>7.9128150834263806</v>
      </c>
      <c r="H52" s="165">
        <v>8.022291624847524</v>
      </c>
      <c r="I52" s="165">
        <v>10.788873472818803</v>
      </c>
      <c r="J52" s="165">
        <v>15.17678964767555</v>
      </c>
      <c r="K52" s="165">
        <v>18.030231283960401</v>
      </c>
      <c r="L52" s="165">
        <v>20.375709936476078</v>
      </c>
      <c r="M52" s="165">
        <v>22.830117690829862</v>
      </c>
      <c r="N52" s="165">
        <v>23.514833138764118</v>
      </c>
      <c r="O52" s="165">
        <v>27.912396532104601</v>
      </c>
      <c r="P52" s="165">
        <v>30.726614697494714</v>
      </c>
      <c r="Q52" s="165">
        <v>40.205872952606114</v>
      </c>
    </row>
    <row r="53" spans="1:17" ht="12" customHeight="1" x14ac:dyDescent="0.25">
      <c r="A53" s="147" t="s">
        <v>59</v>
      </c>
      <c r="B53" s="164">
        <v>4.2970098192496531</v>
      </c>
      <c r="C53" s="164">
        <v>4.5659690478114978</v>
      </c>
      <c r="D53" s="164">
        <v>4.8152467022618701</v>
      </c>
      <c r="E53" s="164">
        <v>5.4213054036754338</v>
      </c>
      <c r="F53" s="164">
        <v>6.7820614975859819</v>
      </c>
      <c r="G53" s="164">
        <v>7.3226849339328064</v>
      </c>
      <c r="H53" s="164">
        <v>7.5029269029636767</v>
      </c>
      <c r="I53" s="164">
        <v>10.192962364410363</v>
      </c>
      <c r="J53" s="164">
        <v>14.499870425209384</v>
      </c>
      <c r="K53" s="164">
        <v>17.390181427084642</v>
      </c>
      <c r="L53" s="164">
        <v>19.825467418126369</v>
      </c>
      <c r="M53" s="164">
        <v>22.281340561359162</v>
      </c>
      <c r="N53" s="164">
        <v>23.075120006965168</v>
      </c>
      <c r="O53" s="164">
        <v>27.549295943496464</v>
      </c>
      <c r="P53" s="164">
        <v>30.494940394711687</v>
      </c>
      <c r="Q53" s="164">
        <v>40.157195440146715</v>
      </c>
    </row>
    <row r="54" spans="1:17" ht="12" customHeight="1" x14ac:dyDescent="0.25">
      <c r="A54" s="163" t="s">
        <v>142</v>
      </c>
      <c r="B54" s="162">
        <v>302.84458165674329</v>
      </c>
      <c r="C54" s="162">
        <v>300.45163573344053</v>
      </c>
      <c r="D54" s="162">
        <v>284.04170572839939</v>
      </c>
      <c r="E54" s="162">
        <v>247.87949453354051</v>
      </c>
      <c r="F54" s="162">
        <v>212.18093978719696</v>
      </c>
      <c r="G54" s="162">
        <v>225.93688369576492</v>
      </c>
      <c r="H54" s="162">
        <v>218.24516159697018</v>
      </c>
      <c r="I54" s="162">
        <v>184.62042818936914</v>
      </c>
      <c r="J54" s="162">
        <v>161.10888149372073</v>
      </c>
      <c r="K54" s="162">
        <v>126.82312180767524</v>
      </c>
      <c r="L54" s="162">
        <v>133.00845654527794</v>
      </c>
      <c r="M54" s="162">
        <v>124.0048261525186</v>
      </c>
      <c r="N54" s="162">
        <v>100.25088736901917</v>
      </c>
      <c r="O54" s="162">
        <v>92.33092035946801</v>
      </c>
      <c r="P54" s="162">
        <v>87.515997647637604</v>
      </c>
      <c r="Q54" s="162">
        <v>77.135528141023812</v>
      </c>
    </row>
    <row r="55" spans="1:17" ht="12" customHeight="1" x14ac:dyDescent="0.25">
      <c r="A55" s="161" t="s">
        <v>141</v>
      </c>
      <c r="B55" s="160">
        <f t="shared" ref="B55:Q55" si="22">SUM(B56:B57)</f>
        <v>6.3987195411215527</v>
      </c>
      <c r="C55" s="160">
        <f t="shared" si="22"/>
        <v>6.7542467700298445</v>
      </c>
      <c r="D55" s="160">
        <f t="shared" si="22"/>
        <v>6.8241868469361133</v>
      </c>
      <c r="E55" s="160">
        <f t="shared" si="22"/>
        <v>6.2349678223986036</v>
      </c>
      <c r="F55" s="160">
        <f t="shared" si="22"/>
        <v>6.0720814968505437</v>
      </c>
      <c r="G55" s="160">
        <f t="shared" si="22"/>
        <v>7.1321288208481199</v>
      </c>
      <c r="H55" s="160">
        <f t="shared" si="22"/>
        <v>7.8860589078749577</v>
      </c>
      <c r="I55" s="160">
        <f t="shared" si="22"/>
        <v>8.8954001331432409</v>
      </c>
      <c r="J55" s="160">
        <f t="shared" si="22"/>
        <v>10.909929317054434</v>
      </c>
      <c r="K55" s="160">
        <f t="shared" si="22"/>
        <v>11.135361152613999</v>
      </c>
      <c r="L55" s="160">
        <f t="shared" si="22"/>
        <v>13.091939609917974</v>
      </c>
      <c r="M55" s="160">
        <f t="shared" si="22"/>
        <v>13.900846548460464</v>
      </c>
      <c r="N55" s="160">
        <f t="shared" si="22"/>
        <v>12.573183244160447</v>
      </c>
      <c r="O55" s="160">
        <f t="shared" si="22"/>
        <v>12.604416856370012</v>
      </c>
      <c r="P55" s="160">
        <f t="shared" si="22"/>
        <v>12.573564937026219</v>
      </c>
      <c r="Q55" s="160">
        <f t="shared" si="22"/>
        <v>12.613439025924436</v>
      </c>
    </row>
    <row r="56" spans="1:17" ht="12" customHeight="1" x14ac:dyDescent="0.25">
      <c r="A56" s="148" t="s">
        <v>60</v>
      </c>
      <c r="B56" s="156">
        <v>3.0414083381289307</v>
      </c>
      <c r="C56" s="156">
        <v>3.3006651887913891</v>
      </c>
      <c r="D56" s="156">
        <v>3.2425228068480587</v>
      </c>
      <c r="E56" s="156">
        <v>2.9151724393003886</v>
      </c>
      <c r="F56" s="156">
        <v>2.8417298886009124</v>
      </c>
      <c r="G56" s="156">
        <v>3.343707399664821</v>
      </c>
      <c r="H56" s="156">
        <v>3.7833184051533211</v>
      </c>
      <c r="I56" s="156">
        <v>4.1959320779962388</v>
      </c>
      <c r="J56" s="156">
        <v>5.0821692401896064</v>
      </c>
      <c r="K56" s="156">
        <v>4.9908472612407859</v>
      </c>
      <c r="L56" s="156">
        <v>6.2468362815984717</v>
      </c>
      <c r="M56" s="156">
        <v>6.6535765060869725</v>
      </c>
      <c r="N56" s="156">
        <v>5.775705502480859</v>
      </c>
      <c r="O56" s="156">
        <v>5.6430657317327224</v>
      </c>
      <c r="P56" s="156">
        <v>5.7333251205250528</v>
      </c>
      <c r="Q56" s="156">
        <v>5.61962045063592</v>
      </c>
    </row>
    <row r="57" spans="1:17" ht="12" customHeight="1" x14ac:dyDescent="0.25">
      <c r="A57" s="148" t="s">
        <v>59</v>
      </c>
      <c r="B57" s="156">
        <v>3.3573112029926215</v>
      </c>
      <c r="C57" s="156">
        <v>3.4535815812384558</v>
      </c>
      <c r="D57" s="156">
        <v>3.5816640400880546</v>
      </c>
      <c r="E57" s="156">
        <v>3.3197953830982145</v>
      </c>
      <c r="F57" s="156">
        <v>3.2303516082496317</v>
      </c>
      <c r="G57" s="156">
        <v>3.7884214211832989</v>
      </c>
      <c r="H57" s="156">
        <v>4.1027405027216366</v>
      </c>
      <c r="I57" s="156">
        <v>4.6994680551470029</v>
      </c>
      <c r="J57" s="156">
        <v>5.8277600768648279</v>
      </c>
      <c r="K57" s="156">
        <v>6.1445138913732142</v>
      </c>
      <c r="L57" s="156">
        <v>6.8451033283195022</v>
      </c>
      <c r="M57" s="156">
        <v>7.2472700423734926</v>
      </c>
      <c r="N57" s="156">
        <v>6.7974777416795868</v>
      </c>
      <c r="O57" s="156">
        <v>6.9613511246372886</v>
      </c>
      <c r="P57" s="156">
        <v>6.8402398165011666</v>
      </c>
      <c r="Q57" s="156">
        <v>6.9938185752885156</v>
      </c>
    </row>
    <row r="58" spans="1:17" ht="12" customHeight="1" x14ac:dyDescent="0.25">
      <c r="A58" s="158" t="s">
        <v>62</v>
      </c>
      <c r="B58" s="157">
        <f t="shared" ref="B58:Q58" si="23">SUM(B59:B60)</f>
        <v>392.56226319840408</v>
      </c>
      <c r="C58" s="157">
        <f t="shared" si="23"/>
        <v>367.14149515773096</v>
      </c>
      <c r="D58" s="157">
        <f t="shared" si="23"/>
        <v>360.32193642340974</v>
      </c>
      <c r="E58" s="157">
        <f t="shared" si="23"/>
        <v>354.81347169104032</v>
      </c>
      <c r="F58" s="157">
        <f t="shared" si="23"/>
        <v>356.6717704841214</v>
      </c>
      <c r="G58" s="157">
        <f t="shared" si="23"/>
        <v>354.48171446957417</v>
      </c>
      <c r="H58" s="157">
        <f t="shared" si="23"/>
        <v>312.63966830384624</v>
      </c>
      <c r="I58" s="157">
        <f t="shared" si="23"/>
        <v>306.86346029325739</v>
      </c>
      <c r="J58" s="157">
        <f t="shared" si="23"/>
        <v>305.22079160418218</v>
      </c>
      <c r="K58" s="157">
        <f t="shared" si="23"/>
        <v>278.95303614457026</v>
      </c>
      <c r="L58" s="157">
        <f t="shared" si="23"/>
        <v>282.80877815060944</v>
      </c>
      <c r="M58" s="157">
        <f t="shared" si="23"/>
        <v>274.13765270567171</v>
      </c>
      <c r="N58" s="157">
        <f t="shared" si="23"/>
        <v>251.65534756833284</v>
      </c>
      <c r="O58" s="157">
        <f t="shared" si="23"/>
        <v>261.86549519810865</v>
      </c>
      <c r="P58" s="157">
        <f t="shared" si="23"/>
        <v>269.95828300173747</v>
      </c>
      <c r="Q58" s="157">
        <f t="shared" si="23"/>
        <v>303.0674518328974</v>
      </c>
    </row>
    <row r="59" spans="1:17" ht="12" customHeight="1" x14ac:dyDescent="0.25">
      <c r="A59" s="23" t="s">
        <v>57</v>
      </c>
      <c r="B59" s="156">
        <v>210.78527839349297</v>
      </c>
      <c r="C59" s="156">
        <v>151.84196413619773</v>
      </c>
      <c r="D59" s="156">
        <v>156.08362692613204</v>
      </c>
      <c r="E59" s="156">
        <v>146.92116436289731</v>
      </c>
      <c r="F59" s="156">
        <v>160.03379407726183</v>
      </c>
      <c r="G59" s="156">
        <v>148.49904731539007</v>
      </c>
      <c r="H59" s="156">
        <v>92.724598657983279</v>
      </c>
      <c r="I59" s="156">
        <v>98.674415613799155</v>
      </c>
      <c r="J59" s="156">
        <v>99.750997671393321</v>
      </c>
      <c r="K59" s="156">
        <v>89.217865191501659</v>
      </c>
      <c r="L59" s="156">
        <v>87.724055378672034</v>
      </c>
      <c r="M59" s="156">
        <v>75.251537354521588</v>
      </c>
      <c r="N59" s="156">
        <v>69.908961398450501</v>
      </c>
      <c r="O59" s="156">
        <v>71.01784638256801</v>
      </c>
      <c r="P59" s="156">
        <v>68.397092621258807</v>
      </c>
      <c r="Q59" s="156">
        <v>76.968916375606696</v>
      </c>
    </row>
    <row r="60" spans="1:17" ht="12" customHeight="1" x14ac:dyDescent="0.25">
      <c r="A60" s="29" t="s">
        <v>140</v>
      </c>
      <c r="B60" s="57">
        <v>181.77698480491111</v>
      </c>
      <c r="C60" s="57">
        <v>215.29953102153323</v>
      </c>
      <c r="D60" s="57">
        <v>204.2383094972777</v>
      </c>
      <c r="E60" s="57">
        <v>207.892307328143</v>
      </c>
      <c r="F60" s="57">
        <v>196.63797640685956</v>
      </c>
      <c r="G60" s="57">
        <v>205.98266715418413</v>
      </c>
      <c r="H60" s="57">
        <v>219.91506964586296</v>
      </c>
      <c r="I60" s="57">
        <v>208.18904467945822</v>
      </c>
      <c r="J60" s="57">
        <v>205.46979393278889</v>
      </c>
      <c r="K60" s="57">
        <v>189.7351709530686</v>
      </c>
      <c r="L60" s="57">
        <v>195.08472277193744</v>
      </c>
      <c r="M60" s="57">
        <v>198.88611535115012</v>
      </c>
      <c r="N60" s="57">
        <v>181.74638616988236</v>
      </c>
      <c r="O60" s="57">
        <v>190.84764881554062</v>
      </c>
      <c r="P60" s="57">
        <v>201.56119038047865</v>
      </c>
      <c r="Q60" s="57">
        <v>226.09853545729072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2180.5076564375781</v>
      </c>
      <c r="C62" s="168">
        <f t="shared" ref="C62:Q62" si="24">SUM(C63,C66,C68,C77)</f>
        <v>2473.5126892286639</v>
      </c>
      <c r="D62" s="168">
        <f t="shared" si="24"/>
        <v>2696.9807381749147</v>
      </c>
      <c r="E62" s="168">
        <f t="shared" si="24"/>
        <v>3143.1234735714138</v>
      </c>
      <c r="F62" s="168">
        <f t="shared" si="24"/>
        <v>3284.1588721821959</v>
      </c>
      <c r="G62" s="168">
        <f t="shared" si="24"/>
        <v>3416.483460166608</v>
      </c>
      <c r="H62" s="168">
        <f t="shared" si="24"/>
        <v>3937.3358760906203</v>
      </c>
      <c r="I62" s="168">
        <f t="shared" si="24"/>
        <v>4019.4861473419187</v>
      </c>
      <c r="J62" s="168">
        <f t="shared" si="24"/>
        <v>3878.4181610607243</v>
      </c>
      <c r="K62" s="168">
        <f t="shared" si="24"/>
        <v>3906.3816892288714</v>
      </c>
      <c r="L62" s="168">
        <f t="shared" si="24"/>
        <v>4506.0946263087035</v>
      </c>
      <c r="M62" s="168">
        <f t="shared" si="24"/>
        <v>3620.853575240817</v>
      </c>
      <c r="N62" s="168">
        <f t="shared" si="24"/>
        <v>3778.9344227839861</v>
      </c>
      <c r="O62" s="168">
        <f t="shared" si="24"/>
        <v>3347.2011844788922</v>
      </c>
      <c r="P62" s="168">
        <f t="shared" si="24"/>
        <v>3258.6278504252582</v>
      </c>
      <c r="Q62" s="168">
        <f t="shared" si="24"/>
        <v>3132.0230148779642</v>
      </c>
    </row>
    <row r="63" spans="1:17" ht="12.95" customHeight="1" x14ac:dyDescent="0.25">
      <c r="A63" s="158" t="s">
        <v>65</v>
      </c>
      <c r="B63" s="157">
        <f t="shared" ref="B63:Q63" si="25">SUM(B64:B65)</f>
        <v>1216.330871344931</v>
      </c>
      <c r="C63" s="157">
        <f t="shared" si="25"/>
        <v>1419.459087312488</v>
      </c>
      <c r="D63" s="157">
        <f t="shared" si="25"/>
        <v>1573.4844204636804</v>
      </c>
      <c r="E63" s="157">
        <f t="shared" si="25"/>
        <v>1870.1688648844638</v>
      </c>
      <c r="F63" s="157">
        <f t="shared" si="25"/>
        <v>1942.8542672593042</v>
      </c>
      <c r="G63" s="157">
        <f t="shared" si="25"/>
        <v>2058.423940408421</v>
      </c>
      <c r="H63" s="157">
        <f t="shared" si="25"/>
        <v>2392.7727264052169</v>
      </c>
      <c r="I63" s="157">
        <f t="shared" si="25"/>
        <v>2407.8075658329217</v>
      </c>
      <c r="J63" s="157">
        <f t="shared" si="25"/>
        <v>2228.7258520607948</v>
      </c>
      <c r="K63" s="157">
        <f t="shared" si="25"/>
        <v>2236.2031274058913</v>
      </c>
      <c r="L63" s="157">
        <f t="shared" si="25"/>
        <v>2719.9036110038046</v>
      </c>
      <c r="M63" s="157">
        <f t="shared" si="25"/>
        <v>2019.9747714769815</v>
      </c>
      <c r="N63" s="157">
        <f t="shared" si="25"/>
        <v>2043.8371754324662</v>
      </c>
      <c r="O63" s="157">
        <f t="shared" si="25"/>
        <v>1749.2303711425791</v>
      </c>
      <c r="P63" s="157">
        <f t="shared" si="25"/>
        <v>1694.2554987084277</v>
      </c>
      <c r="Q63" s="157">
        <f t="shared" si="25"/>
        <v>1658.2428209741095</v>
      </c>
    </row>
    <row r="64" spans="1:17" ht="12" customHeight="1" x14ac:dyDescent="0.25">
      <c r="A64" s="23" t="s">
        <v>161</v>
      </c>
      <c r="B64" s="156">
        <v>1199.98878752564</v>
      </c>
      <c r="C64" s="156">
        <v>1375.3209482524217</v>
      </c>
      <c r="D64" s="156">
        <v>1541.9297702793392</v>
      </c>
      <c r="E64" s="156">
        <v>1844.192287285812</v>
      </c>
      <c r="F64" s="156">
        <v>1918.4473177558264</v>
      </c>
      <c r="G64" s="156">
        <v>2024.4181663335994</v>
      </c>
      <c r="H64" s="156">
        <v>2319.5516337935005</v>
      </c>
      <c r="I64" s="156">
        <v>2352.6981767671823</v>
      </c>
      <c r="J64" s="156">
        <v>2183.7366770291005</v>
      </c>
      <c r="K64" s="156">
        <v>2220.2254992022536</v>
      </c>
      <c r="L64" s="156">
        <v>2648.7012424710597</v>
      </c>
      <c r="M64" s="156">
        <v>1956.6115992938496</v>
      </c>
      <c r="N64" s="156">
        <v>1983.8905404925597</v>
      </c>
      <c r="O64" s="156">
        <v>1736.4228457277961</v>
      </c>
      <c r="P64" s="156">
        <v>1658.3790112431016</v>
      </c>
      <c r="Q64" s="156">
        <v>1642.8546496060258</v>
      </c>
    </row>
    <row r="65" spans="1:17" ht="12" customHeight="1" x14ac:dyDescent="0.25">
      <c r="A65" s="23" t="s">
        <v>60</v>
      </c>
      <c r="B65" s="156">
        <v>16.342083819291023</v>
      </c>
      <c r="C65" s="156">
        <v>44.138139060066358</v>
      </c>
      <c r="D65" s="156">
        <v>31.554650184341142</v>
      </c>
      <c r="E65" s="156">
        <v>25.976577598651872</v>
      </c>
      <c r="F65" s="156">
        <v>24.406949503477811</v>
      </c>
      <c r="G65" s="156">
        <v>34.005774074821488</v>
      </c>
      <c r="H65" s="156">
        <v>73.221092611716401</v>
      </c>
      <c r="I65" s="156">
        <v>55.109389065739364</v>
      </c>
      <c r="J65" s="156">
        <v>44.989175031694039</v>
      </c>
      <c r="K65" s="156">
        <v>15.97762820363767</v>
      </c>
      <c r="L65" s="156">
        <v>71.202368532745041</v>
      </c>
      <c r="M65" s="156">
        <v>63.363172183131766</v>
      </c>
      <c r="N65" s="156">
        <v>59.946634939906602</v>
      </c>
      <c r="O65" s="156">
        <v>12.807525414782877</v>
      </c>
      <c r="P65" s="156">
        <v>35.876487465326043</v>
      </c>
      <c r="Q65" s="156">
        <v>15.388171368083754</v>
      </c>
    </row>
    <row r="66" spans="1:17" ht="12.95" customHeight="1" x14ac:dyDescent="0.25">
      <c r="A66" s="158" t="s">
        <v>112</v>
      </c>
      <c r="B66" s="157">
        <f t="shared" ref="B66:Q66" si="26">B67</f>
        <v>10.337488918549033</v>
      </c>
      <c r="C66" s="157">
        <f t="shared" si="26"/>
        <v>11.196454198527778</v>
      </c>
      <c r="D66" s="157">
        <f t="shared" si="26"/>
        <v>12.025180007392086</v>
      </c>
      <c r="E66" s="157">
        <f t="shared" si="26"/>
        <v>13.355625178459354</v>
      </c>
      <c r="F66" s="157">
        <f t="shared" si="26"/>
        <v>15.816585801907516</v>
      </c>
      <c r="G66" s="157">
        <f t="shared" si="26"/>
        <v>16.483553749103425</v>
      </c>
      <c r="H66" s="157">
        <f t="shared" si="26"/>
        <v>21.766492004332395</v>
      </c>
      <c r="I66" s="157">
        <f t="shared" si="26"/>
        <v>24.604494623024255</v>
      </c>
      <c r="J66" s="157">
        <f t="shared" si="26"/>
        <v>28.598270823738194</v>
      </c>
      <c r="K66" s="157">
        <f t="shared" si="26"/>
        <v>31.276940087112614</v>
      </c>
      <c r="L66" s="157">
        <f t="shared" si="26"/>
        <v>33.122924250201116</v>
      </c>
      <c r="M66" s="157">
        <f t="shared" si="26"/>
        <v>27.947320662204032</v>
      </c>
      <c r="N66" s="157">
        <f t="shared" si="26"/>
        <v>27.48794922958491</v>
      </c>
      <c r="O66" s="157">
        <f t="shared" si="26"/>
        <v>23.308117915247585</v>
      </c>
      <c r="P66" s="157">
        <f t="shared" si="26"/>
        <v>21.160439374722827</v>
      </c>
      <c r="Q66" s="157">
        <f t="shared" si="26"/>
        <v>19.117534236273308</v>
      </c>
    </row>
    <row r="67" spans="1:17" ht="12" customHeight="1" x14ac:dyDescent="0.25">
      <c r="A67" s="23" t="s">
        <v>60</v>
      </c>
      <c r="B67" s="156">
        <v>10.337488918549033</v>
      </c>
      <c r="C67" s="156">
        <v>11.196454198527778</v>
      </c>
      <c r="D67" s="156">
        <v>12.025180007392086</v>
      </c>
      <c r="E67" s="156">
        <v>13.355625178459354</v>
      </c>
      <c r="F67" s="156">
        <v>15.816585801907516</v>
      </c>
      <c r="G67" s="156">
        <v>16.483553749103425</v>
      </c>
      <c r="H67" s="156">
        <v>21.766492004332395</v>
      </c>
      <c r="I67" s="156">
        <v>24.604494623024255</v>
      </c>
      <c r="J67" s="156">
        <v>28.598270823738194</v>
      </c>
      <c r="K67" s="156">
        <v>31.276940087112614</v>
      </c>
      <c r="L67" s="156">
        <v>33.122924250201116</v>
      </c>
      <c r="M67" s="156">
        <v>27.947320662204032</v>
      </c>
      <c r="N67" s="156">
        <v>27.48794922958491</v>
      </c>
      <c r="O67" s="156">
        <v>23.308117915247585</v>
      </c>
      <c r="P67" s="156">
        <v>21.160439374722827</v>
      </c>
      <c r="Q67" s="156">
        <v>19.117534236273308</v>
      </c>
    </row>
    <row r="68" spans="1:17" ht="12" customHeight="1" x14ac:dyDescent="0.25">
      <c r="A68" s="158" t="s">
        <v>63</v>
      </c>
      <c r="B68" s="157">
        <f>SUM(B69:B70,B73:B74)</f>
        <v>603.45896372813388</v>
      </c>
      <c r="C68" s="157">
        <f t="shared" ref="C68:Q68" si="27">SUM(C69:C70,C73:C74)</f>
        <v>657.84835308371078</v>
      </c>
      <c r="D68" s="157">
        <f t="shared" si="27"/>
        <v>697.8977397970782</v>
      </c>
      <c r="E68" s="157">
        <f t="shared" si="27"/>
        <v>791.26247465065353</v>
      </c>
      <c r="F68" s="157">
        <f t="shared" si="27"/>
        <v>839.06060467413363</v>
      </c>
      <c r="G68" s="157">
        <f t="shared" si="27"/>
        <v>847.49499446495133</v>
      </c>
      <c r="H68" s="157">
        <f t="shared" si="27"/>
        <v>954.43028511336001</v>
      </c>
      <c r="I68" s="157">
        <f t="shared" si="27"/>
        <v>987.89763328455012</v>
      </c>
      <c r="J68" s="157">
        <f t="shared" si="27"/>
        <v>1004.9261851461237</v>
      </c>
      <c r="K68" s="157">
        <f t="shared" si="27"/>
        <v>1007.4670152264397</v>
      </c>
      <c r="L68" s="157">
        <f t="shared" si="27"/>
        <v>1079.9138961344588</v>
      </c>
      <c r="M68" s="157">
        <f t="shared" si="27"/>
        <v>969.57401398984291</v>
      </c>
      <c r="N68" s="157">
        <f t="shared" si="27"/>
        <v>1055.1945867117481</v>
      </c>
      <c r="O68" s="157">
        <f t="shared" si="27"/>
        <v>970.1514503296786</v>
      </c>
      <c r="P68" s="157">
        <f t="shared" si="27"/>
        <v>948.53661431953378</v>
      </c>
      <c r="Q68" s="157">
        <f t="shared" si="27"/>
        <v>891.94517801043787</v>
      </c>
    </row>
    <row r="69" spans="1:17" ht="12" customHeight="1" x14ac:dyDescent="0.25">
      <c r="A69" s="167" t="s">
        <v>160</v>
      </c>
      <c r="B69" s="132">
        <v>512.28714449653546</v>
      </c>
      <c r="C69" s="132">
        <v>553.53519762511189</v>
      </c>
      <c r="D69" s="132">
        <v>616.50982759836586</v>
      </c>
      <c r="E69" s="132">
        <v>694.32753620367237</v>
      </c>
      <c r="F69" s="132">
        <v>689.65600371516302</v>
      </c>
      <c r="G69" s="132">
        <v>716.54860448567911</v>
      </c>
      <c r="H69" s="132">
        <v>818.60519646285888</v>
      </c>
      <c r="I69" s="132">
        <v>854.44753449318364</v>
      </c>
      <c r="J69" s="132">
        <v>857.71972469332036</v>
      </c>
      <c r="K69" s="132">
        <v>844.96010688848241</v>
      </c>
      <c r="L69" s="132">
        <v>921.72811346789138</v>
      </c>
      <c r="M69" s="132">
        <v>828.35384237470043</v>
      </c>
      <c r="N69" s="132">
        <v>864.5100620720782</v>
      </c>
      <c r="O69" s="132">
        <v>820.70947002562798</v>
      </c>
      <c r="P69" s="132">
        <v>800.43057791514082</v>
      </c>
      <c r="Q69" s="132">
        <v>758.76826391673478</v>
      </c>
    </row>
    <row r="70" spans="1:17" ht="12" customHeight="1" x14ac:dyDescent="0.25">
      <c r="A70" s="167" t="s">
        <v>159</v>
      </c>
      <c r="B70" s="132">
        <f>SUM(B71:B72)</f>
        <v>10.012523384962702</v>
      </c>
      <c r="C70" s="132">
        <f t="shared" ref="C70:Q70" si="28">SUM(C71:C72)</f>
        <v>11.885584432525402</v>
      </c>
      <c r="D70" s="132">
        <f t="shared" si="28"/>
        <v>13.81904027208396</v>
      </c>
      <c r="E70" s="132">
        <f t="shared" si="28"/>
        <v>16.072331953256473</v>
      </c>
      <c r="F70" s="132">
        <f t="shared" si="28"/>
        <v>18.36552139546783</v>
      </c>
      <c r="G70" s="132">
        <f t="shared" si="28"/>
        <v>21.118852257476057</v>
      </c>
      <c r="H70" s="132">
        <f t="shared" si="28"/>
        <v>28.410623723851135</v>
      </c>
      <c r="I70" s="132">
        <f t="shared" si="28"/>
        <v>39.076507921936255</v>
      </c>
      <c r="J70" s="132">
        <f t="shared" si="28"/>
        <v>54.753233066536183</v>
      </c>
      <c r="K70" s="132">
        <f t="shared" si="28"/>
        <v>67.613406487739638</v>
      </c>
      <c r="L70" s="132">
        <f t="shared" si="28"/>
        <v>88.419049067224364</v>
      </c>
      <c r="M70" s="132">
        <f t="shared" si="28"/>
        <v>92.173537260507914</v>
      </c>
      <c r="N70" s="132">
        <f t="shared" si="28"/>
        <v>100.62279972723104</v>
      </c>
      <c r="O70" s="132">
        <f t="shared" si="28"/>
        <v>102.95601560372893</v>
      </c>
      <c r="P70" s="132">
        <f t="shared" si="28"/>
        <v>107.83839806596126</v>
      </c>
      <c r="Q70" s="132">
        <f t="shared" si="28"/>
        <v>113.91732566981364</v>
      </c>
    </row>
    <row r="71" spans="1:17" ht="12" customHeight="1" x14ac:dyDescent="0.25">
      <c r="A71" s="166" t="s">
        <v>109</v>
      </c>
      <c r="B71" s="165">
        <v>5.144748878667996</v>
      </c>
      <c r="C71" s="165">
        <v>6.0809352902017499</v>
      </c>
      <c r="D71" s="165">
        <v>7.0378605149423921</v>
      </c>
      <c r="E71" s="165">
        <v>8.1655954909522279</v>
      </c>
      <c r="F71" s="165">
        <v>9.2366143017189852</v>
      </c>
      <c r="G71" s="165">
        <v>10.604375307920687</v>
      </c>
      <c r="H71" s="165">
        <v>14.190665506025308</v>
      </c>
      <c r="I71" s="165">
        <v>19.419314774743157</v>
      </c>
      <c r="J71" s="165">
        <v>27.056802623558049</v>
      </c>
      <c r="K71" s="165">
        <v>33.251496306923748</v>
      </c>
      <c r="L71" s="165">
        <v>43.289733043667745</v>
      </c>
      <c r="M71" s="165">
        <v>44.445968105632446</v>
      </c>
      <c r="N71" s="165">
        <v>49.806584243689137</v>
      </c>
      <c r="O71" s="165">
        <v>50.159790235810071</v>
      </c>
      <c r="P71" s="165">
        <v>52.437803547151248</v>
      </c>
      <c r="Q71" s="165">
        <v>55.279110754882922</v>
      </c>
    </row>
    <row r="72" spans="1:17" ht="12" customHeight="1" x14ac:dyDescent="0.25">
      <c r="A72" s="147" t="s">
        <v>59</v>
      </c>
      <c r="B72" s="164">
        <v>4.8677745062947055</v>
      </c>
      <c r="C72" s="164">
        <v>5.804649142323651</v>
      </c>
      <c r="D72" s="164">
        <v>6.781179757141568</v>
      </c>
      <c r="E72" s="164">
        <v>7.9067364623042442</v>
      </c>
      <c r="F72" s="164">
        <v>9.1289070937488468</v>
      </c>
      <c r="G72" s="164">
        <v>10.514476949555368</v>
      </c>
      <c r="H72" s="164">
        <v>14.219958217825827</v>
      </c>
      <c r="I72" s="164">
        <v>19.657193147193102</v>
      </c>
      <c r="J72" s="164">
        <v>27.696430442978134</v>
      </c>
      <c r="K72" s="164">
        <v>34.361910180815897</v>
      </c>
      <c r="L72" s="164">
        <v>45.129316023556626</v>
      </c>
      <c r="M72" s="164">
        <v>47.727569154875461</v>
      </c>
      <c r="N72" s="164">
        <v>50.816215483541896</v>
      </c>
      <c r="O72" s="164">
        <v>52.796225367918851</v>
      </c>
      <c r="P72" s="164">
        <v>55.400594518810003</v>
      </c>
      <c r="Q72" s="164">
        <v>58.638214914930714</v>
      </c>
    </row>
    <row r="73" spans="1:17" ht="12" customHeight="1" x14ac:dyDescent="0.25">
      <c r="A73" s="163" t="s">
        <v>142</v>
      </c>
      <c r="B73" s="162">
        <v>79.480054535232313</v>
      </c>
      <c r="C73" s="162">
        <v>90.395406308307429</v>
      </c>
      <c r="D73" s="162">
        <v>65.983652795251643</v>
      </c>
      <c r="E73" s="162">
        <v>78.878510970418986</v>
      </c>
      <c r="F73" s="162">
        <v>127.39331889512451</v>
      </c>
      <c r="G73" s="162">
        <v>106.46671442851884</v>
      </c>
      <c r="H73" s="162">
        <v>103.66854862140119</v>
      </c>
      <c r="I73" s="162">
        <v>90.035482702733205</v>
      </c>
      <c r="J73" s="162">
        <v>86.589501945150516</v>
      </c>
      <c r="K73" s="162">
        <v>87.234220672520962</v>
      </c>
      <c r="L73" s="162">
        <v>63.514922282145442</v>
      </c>
      <c r="M73" s="162">
        <v>44.102809143464597</v>
      </c>
      <c r="N73" s="162">
        <v>80.025218443556128</v>
      </c>
      <c r="O73" s="162">
        <v>40.902225143878141</v>
      </c>
      <c r="P73" s="162">
        <v>35.209030319452644</v>
      </c>
      <c r="Q73" s="162">
        <v>16.55281869420164</v>
      </c>
    </row>
    <row r="74" spans="1:17" ht="12" customHeight="1" x14ac:dyDescent="0.25">
      <c r="A74" s="161" t="s">
        <v>141</v>
      </c>
      <c r="B74" s="160">
        <f>SUM(B75:B76)</f>
        <v>1.6792413114034259</v>
      </c>
      <c r="C74" s="160">
        <f t="shared" ref="C74:Q74" si="29">SUM(C75:C76)</f>
        <v>2.0321647177660087</v>
      </c>
      <c r="D74" s="160">
        <f t="shared" si="29"/>
        <v>1.5852191313767969</v>
      </c>
      <c r="E74" s="160">
        <f t="shared" si="29"/>
        <v>1.9840955233057103</v>
      </c>
      <c r="F74" s="160">
        <f t="shared" si="29"/>
        <v>3.6457606683783084</v>
      </c>
      <c r="G74" s="160">
        <f t="shared" si="29"/>
        <v>3.3608232932773507</v>
      </c>
      <c r="H74" s="160">
        <f t="shared" si="29"/>
        <v>3.7459163052487745</v>
      </c>
      <c r="I74" s="160">
        <f t="shared" si="29"/>
        <v>4.3381081666970216</v>
      </c>
      <c r="J74" s="160">
        <f t="shared" si="29"/>
        <v>5.8637254411165172</v>
      </c>
      <c r="K74" s="160">
        <f t="shared" si="29"/>
        <v>7.6592811776967435</v>
      </c>
      <c r="L74" s="160">
        <f t="shared" si="29"/>
        <v>6.251811317197836</v>
      </c>
      <c r="M74" s="160">
        <f t="shared" si="29"/>
        <v>4.9438252111699859</v>
      </c>
      <c r="N74" s="160">
        <f t="shared" si="29"/>
        <v>10.036506468882923</v>
      </c>
      <c r="O74" s="160">
        <f t="shared" si="29"/>
        <v>5.5837395564435059</v>
      </c>
      <c r="P74" s="160">
        <f t="shared" si="29"/>
        <v>5.0586080189790401</v>
      </c>
      <c r="Q74" s="160">
        <f t="shared" si="29"/>
        <v>2.7067697296877844</v>
      </c>
    </row>
    <row r="75" spans="1:17" ht="12" customHeight="1" x14ac:dyDescent="0.25">
      <c r="A75" s="148" t="s">
        <v>60</v>
      </c>
      <c r="B75" s="156">
        <v>0.79816883571955266</v>
      </c>
      <c r="C75" s="156">
        <v>0.99307821733476653</v>
      </c>
      <c r="D75" s="156">
        <v>0.75321929229544937</v>
      </c>
      <c r="E75" s="156">
        <v>0.92766807323393385</v>
      </c>
      <c r="F75" s="156">
        <v>1.7062134398871165</v>
      </c>
      <c r="G75" s="156">
        <v>1.5756319041586022</v>
      </c>
      <c r="H75" s="156">
        <v>1.7970946283015423</v>
      </c>
      <c r="I75" s="156">
        <v>2.046271886819504</v>
      </c>
      <c r="J75" s="156">
        <v>2.7314975380432074</v>
      </c>
      <c r="K75" s="156">
        <v>3.4328749615639849</v>
      </c>
      <c r="L75" s="156">
        <v>2.9830600297295486</v>
      </c>
      <c r="M75" s="156">
        <v>2.366339284486537</v>
      </c>
      <c r="N75" s="156">
        <v>4.6104398951581933</v>
      </c>
      <c r="O75" s="156">
        <v>2.4998704585022211</v>
      </c>
      <c r="P75" s="156">
        <v>2.3066365486128739</v>
      </c>
      <c r="Q75" s="156">
        <v>1.2059374526528794</v>
      </c>
    </row>
    <row r="76" spans="1:17" ht="12" customHeight="1" x14ac:dyDescent="0.25">
      <c r="A76" s="148" t="s">
        <v>59</v>
      </c>
      <c r="B76" s="156">
        <v>0.88107247568387315</v>
      </c>
      <c r="C76" s="156">
        <v>1.0390865004312422</v>
      </c>
      <c r="D76" s="156">
        <v>0.83199983908134756</v>
      </c>
      <c r="E76" s="156">
        <v>1.0564274500717763</v>
      </c>
      <c r="F76" s="156">
        <v>1.9395472284911921</v>
      </c>
      <c r="G76" s="156">
        <v>1.7851913891187483</v>
      </c>
      <c r="H76" s="156">
        <v>1.9488216769472322</v>
      </c>
      <c r="I76" s="156">
        <v>2.2918362798775176</v>
      </c>
      <c r="J76" s="156">
        <v>3.1322279030733098</v>
      </c>
      <c r="K76" s="156">
        <v>4.2264062161327587</v>
      </c>
      <c r="L76" s="156">
        <v>3.2687512874682869</v>
      </c>
      <c r="M76" s="156">
        <v>2.5774859266834489</v>
      </c>
      <c r="N76" s="156">
        <v>5.4260665737247304</v>
      </c>
      <c r="O76" s="156">
        <v>3.0838690979412853</v>
      </c>
      <c r="P76" s="156">
        <v>2.7519714703661662</v>
      </c>
      <c r="Q76" s="156">
        <v>1.5008322770349047</v>
      </c>
    </row>
    <row r="77" spans="1:17" ht="12" customHeight="1" x14ac:dyDescent="0.25">
      <c r="A77" s="158" t="s">
        <v>62</v>
      </c>
      <c r="B77" s="157">
        <f>SUM(B78:B79)</f>
        <v>350.38033244596403</v>
      </c>
      <c r="C77" s="157">
        <f t="shared" ref="C77:Q77" si="30">SUM(C78:C79)</f>
        <v>385.00879463393704</v>
      </c>
      <c r="D77" s="157">
        <f t="shared" si="30"/>
        <v>413.57339790676389</v>
      </c>
      <c r="E77" s="157">
        <f t="shared" si="30"/>
        <v>468.33650885783709</v>
      </c>
      <c r="F77" s="157">
        <f t="shared" si="30"/>
        <v>486.42741444685038</v>
      </c>
      <c r="G77" s="157">
        <f t="shared" si="30"/>
        <v>494.08097154413167</v>
      </c>
      <c r="H77" s="157">
        <f t="shared" si="30"/>
        <v>568.36637256771064</v>
      </c>
      <c r="I77" s="157">
        <f t="shared" si="30"/>
        <v>599.17645360142274</v>
      </c>
      <c r="J77" s="157">
        <f t="shared" si="30"/>
        <v>616.16785303006748</v>
      </c>
      <c r="K77" s="157">
        <f t="shared" si="30"/>
        <v>631.43460650942779</v>
      </c>
      <c r="L77" s="157">
        <f t="shared" si="30"/>
        <v>673.15419492023841</v>
      </c>
      <c r="M77" s="157">
        <f t="shared" si="30"/>
        <v>603.35746911178876</v>
      </c>
      <c r="N77" s="157">
        <f t="shared" si="30"/>
        <v>652.41471141018644</v>
      </c>
      <c r="O77" s="157">
        <f t="shared" si="30"/>
        <v>604.51124509138685</v>
      </c>
      <c r="P77" s="157">
        <f t="shared" si="30"/>
        <v>594.67529802257422</v>
      </c>
      <c r="Q77" s="157">
        <f t="shared" si="30"/>
        <v>562.71748165714359</v>
      </c>
    </row>
    <row r="78" spans="1:17" ht="12" customHeight="1" x14ac:dyDescent="0.25">
      <c r="A78" s="23" t="s">
        <v>109</v>
      </c>
      <c r="B78" s="156">
        <v>302.52364028332721</v>
      </c>
      <c r="C78" s="156">
        <v>326.05086883226363</v>
      </c>
      <c r="D78" s="156">
        <v>368.35590160735205</v>
      </c>
      <c r="E78" s="156">
        <v>415.55681101956429</v>
      </c>
      <c r="F78" s="156">
        <v>417.51513422729255</v>
      </c>
      <c r="G78" s="156">
        <v>435.91927658582807</v>
      </c>
      <c r="H78" s="156">
        <v>509.54389423761472</v>
      </c>
      <c r="I78" s="156">
        <v>552.45822396489007</v>
      </c>
      <c r="J78" s="156">
        <v>571.78228565402048</v>
      </c>
      <c r="K78" s="156">
        <v>588.97490760233927</v>
      </c>
      <c r="L78" s="156">
        <v>644.10488802637326</v>
      </c>
      <c r="M78" s="156">
        <v>582.66372174961487</v>
      </c>
      <c r="N78" s="156">
        <v>611.3020826418275</v>
      </c>
      <c r="O78" s="156">
        <v>586.26877342109481</v>
      </c>
      <c r="P78" s="156">
        <v>583.04527458870928</v>
      </c>
      <c r="Q78" s="156">
        <v>561.18641455694228</v>
      </c>
    </row>
    <row r="79" spans="1:17" ht="12" customHeight="1" x14ac:dyDescent="0.25">
      <c r="A79" s="29" t="s">
        <v>140</v>
      </c>
      <c r="B79" s="57">
        <v>47.856692162636826</v>
      </c>
      <c r="C79" s="57">
        <v>58.957925801673397</v>
      </c>
      <c r="D79" s="57">
        <v>45.217496299411813</v>
      </c>
      <c r="E79" s="57">
        <v>52.779697838272767</v>
      </c>
      <c r="F79" s="57">
        <v>68.912280219557843</v>
      </c>
      <c r="G79" s="57">
        <v>58.161694958303571</v>
      </c>
      <c r="H79" s="57">
        <v>58.822478330095926</v>
      </c>
      <c r="I79" s="57">
        <v>46.718229636532612</v>
      </c>
      <c r="J79" s="57">
        <v>44.385567376047021</v>
      </c>
      <c r="K79" s="57">
        <v>42.459698907088566</v>
      </c>
      <c r="L79" s="57">
        <v>29.049306893865104</v>
      </c>
      <c r="M79" s="57">
        <v>20.693747362173845</v>
      </c>
      <c r="N79" s="57">
        <v>41.112628768358931</v>
      </c>
      <c r="O79" s="57">
        <v>18.242471670291998</v>
      </c>
      <c r="P79" s="57">
        <v>11.63002343386499</v>
      </c>
      <c r="Q79" s="57">
        <v>1.5310671002012575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2848.6466557154436</v>
      </c>
      <c r="C81" s="168">
        <f t="shared" ref="C81:Q81" si="31">SUM(C82,C85,C87,C100)</f>
        <v>2795.4786842381468</v>
      </c>
      <c r="D81" s="168">
        <f t="shared" si="31"/>
        <v>2745.2056182044898</v>
      </c>
      <c r="E81" s="168">
        <f t="shared" si="31"/>
        <v>2664.8145111638182</v>
      </c>
      <c r="F81" s="168">
        <f t="shared" si="31"/>
        <v>2659.5764426448522</v>
      </c>
      <c r="G81" s="168">
        <f t="shared" si="31"/>
        <v>2653.8186078677982</v>
      </c>
      <c r="H81" s="168">
        <f t="shared" si="31"/>
        <v>2661.617228413626</v>
      </c>
      <c r="I81" s="168">
        <f t="shared" si="31"/>
        <v>2653.5424430922135</v>
      </c>
      <c r="J81" s="168">
        <f t="shared" si="31"/>
        <v>2697.6527564162202</v>
      </c>
      <c r="K81" s="168">
        <f t="shared" si="31"/>
        <v>3093.8983604386726</v>
      </c>
      <c r="L81" s="168">
        <f t="shared" si="31"/>
        <v>3159.7422188275132</v>
      </c>
      <c r="M81" s="168">
        <f t="shared" si="31"/>
        <v>3264.0354097003947</v>
      </c>
      <c r="N81" s="168">
        <f t="shared" si="31"/>
        <v>3291.2287650183639</v>
      </c>
      <c r="O81" s="168">
        <f t="shared" si="31"/>
        <v>3272.3121434821446</v>
      </c>
      <c r="P81" s="168">
        <f t="shared" si="31"/>
        <v>3313.1917466450045</v>
      </c>
      <c r="Q81" s="168">
        <f t="shared" si="31"/>
        <v>3213.4396595870862</v>
      </c>
    </row>
    <row r="82" spans="1:17" ht="12.95" customHeight="1" x14ac:dyDescent="0.25">
      <c r="A82" s="158" t="s">
        <v>65</v>
      </c>
      <c r="B82" s="157">
        <f t="shared" ref="B82" si="32">SUM(B83:B84)</f>
        <v>1744.2543816158673</v>
      </c>
      <c r="C82" s="157">
        <f t="shared" ref="C82:Q82" si="33">SUM(C83:C84)</f>
        <v>1756.3600932922968</v>
      </c>
      <c r="D82" s="157">
        <f t="shared" si="33"/>
        <v>1734.5625353885957</v>
      </c>
      <c r="E82" s="157">
        <f t="shared" si="33"/>
        <v>1733.0551440307572</v>
      </c>
      <c r="F82" s="157">
        <f t="shared" si="33"/>
        <v>1750.5128005301874</v>
      </c>
      <c r="G82" s="157">
        <f t="shared" si="33"/>
        <v>1757.2131034362735</v>
      </c>
      <c r="H82" s="157">
        <f t="shared" si="33"/>
        <v>1764.2957622997924</v>
      </c>
      <c r="I82" s="157">
        <f t="shared" si="33"/>
        <v>1735.8387777529497</v>
      </c>
      <c r="J82" s="157">
        <f t="shared" si="33"/>
        <v>1718.2578765273543</v>
      </c>
      <c r="K82" s="157">
        <f t="shared" si="33"/>
        <v>2000.2073590652326</v>
      </c>
      <c r="L82" s="157">
        <f t="shared" si="33"/>
        <v>2054.4519799673162</v>
      </c>
      <c r="M82" s="157">
        <f t="shared" si="33"/>
        <v>1991.4310816380307</v>
      </c>
      <c r="N82" s="157">
        <f t="shared" si="33"/>
        <v>1990.5909586437115</v>
      </c>
      <c r="O82" s="157">
        <f t="shared" si="33"/>
        <v>1924.5562321811231</v>
      </c>
      <c r="P82" s="157">
        <f t="shared" si="33"/>
        <v>1924.4938824981671</v>
      </c>
      <c r="Q82" s="157">
        <f t="shared" si="33"/>
        <v>1901.4288331574319</v>
      </c>
    </row>
    <row r="83" spans="1:17" ht="12" customHeight="1" x14ac:dyDescent="0.25">
      <c r="A83" s="23" t="s">
        <v>157</v>
      </c>
      <c r="B83" s="156">
        <v>1736.9215427613153</v>
      </c>
      <c r="C83" s="156">
        <v>1739.306965561067</v>
      </c>
      <c r="D83" s="156">
        <v>1723.8665564409221</v>
      </c>
      <c r="E83" s="156">
        <v>1725.8089397398883</v>
      </c>
      <c r="F83" s="156">
        <v>1743.9374281945195</v>
      </c>
      <c r="G83" s="156">
        <v>1748.4715946218992</v>
      </c>
      <c r="H83" s="156">
        <v>1747.9005997602121</v>
      </c>
      <c r="I83" s="156">
        <v>1723.7583044503922</v>
      </c>
      <c r="J83" s="156">
        <v>1707.592393443837</v>
      </c>
      <c r="K83" s="156">
        <v>1995.7880594537833</v>
      </c>
      <c r="L83" s="156">
        <v>2037.5657435542446</v>
      </c>
      <c r="M83" s="156">
        <v>1971.5145786692885</v>
      </c>
      <c r="N83" s="156">
        <v>1971.9515917201009</v>
      </c>
      <c r="O83" s="156">
        <v>1920.1072894643276</v>
      </c>
      <c r="P83" s="156">
        <v>1911.4517905730179</v>
      </c>
      <c r="Q83" s="156">
        <v>1895.7948099613443</v>
      </c>
    </row>
    <row r="84" spans="1:17" ht="12" customHeight="1" x14ac:dyDescent="0.25">
      <c r="A84" s="23" t="s">
        <v>60</v>
      </c>
      <c r="B84" s="156">
        <v>7.3328388545519454</v>
      </c>
      <c r="C84" s="156">
        <v>17.05312773122975</v>
      </c>
      <c r="D84" s="156">
        <v>10.695978947673639</v>
      </c>
      <c r="E84" s="156">
        <v>7.2462042908689535</v>
      </c>
      <c r="F84" s="156">
        <v>6.5753723356679643</v>
      </c>
      <c r="G84" s="156">
        <v>8.7415088143743915</v>
      </c>
      <c r="H84" s="156">
        <v>16.395162539580383</v>
      </c>
      <c r="I84" s="156">
        <v>12.080473302557589</v>
      </c>
      <c r="J84" s="156">
        <v>10.665483083517287</v>
      </c>
      <c r="K84" s="156">
        <v>4.4192996114492846</v>
      </c>
      <c r="L84" s="156">
        <v>16.886236413071533</v>
      </c>
      <c r="M84" s="156">
        <v>19.916502968742261</v>
      </c>
      <c r="N84" s="156">
        <v>18.639366923610737</v>
      </c>
      <c r="O84" s="156">
        <v>4.4489427167955027</v>
      </c>
      <c r="P84" s="156">
        <v>13.042091925149281</v>
      </c>
      <c r="Q84" s="156">
        <v>5.6340231960875657</v>
      </c>
    </row>
    <row r="85" spans="1:17" ht="12.95" customHeight="1" x14ac:dyDescent="0.25">
      <c r="A85" s="158" t="s">
        <v>112</v>
      </c>
      <c r="B85" s="157">
        <f t="shared" ref="B85:Q85" si="34">B86</f>
        <v>11.596238098951208</v>
      </c>
      <c r="C85" s="157">
        <f t="shared" si="34"/>
        <v>11.116650503132432</v>
      </c>
      <c r="D85" s="157">
        <f t="shared" si="34"/>
        <v>11.054964199641384</v>
      </c>
      <c r="E85" s="157">
        <f t="shared" si="34"/>
        <v>10.142770179296479</v>
      </c>
      <c r="F85" s="157">
        <f t="shared" si="34"/>
        <v>10.869445463645208</v>
      </c>
      <c r="G85" s="157">
        <f t="shared" si="34"/>
        <v>11.178093046304802</v>
      </c>
      <c r="H85" s="157">
        <f t="shared" si="34"/>
        <v>13.226334662931837</v>
      </c>
      <c r="I85" s="157">
        <f t="shared" si="34"/>
        <v>14.625598092169218</v>
      </c>
      <c r="J85" s="157">
        <f t="shared" si="34"/>
        <v>16.76910384297938</v>
      </c>
      <c r="K85" s="157">
        <f t="shared" si="34"/>
        <v>20.046413630638995</v>
      </c>
      <c r="L85" s="157">
        <f t="shared" si="34"/>
        <v>20.444553896992431</v>
      </c>
      <c r="M85" s="157">
        <f t="shared" si="34"/>
        <v>21.472754715738201</v>
      </c>
      <c r="N85" s="157">
        <f t="shared" si="34"/>
        <v>21.426453008816381</v>
      </c>
      <c r="O85" s="157">
        <f t="shared" si="34"/>
        <v>20.281928660039021</v>
      </c>
      <c r="P85" s="157">
        <f t="shared" si="34"/>
        <v>19.876594892469367</v>
      </c>
      <c r="Q85" s="157">
        <f t="shared" si="34"/>
        <v>18.406339360826365</v>
      </c>
    </row>
    <row r="86" spans="1:17" ht="12" customHeight="1" x14ac:dyDescent="0.25">
      <c r="A86" s="23" t="s">
        <v>60</v>
      </c>
      <c r="B86" s="156">
        <v>11.596238098951208</v>
      </c>
      <c r="C86" s="156">
        <v>11.116650503132432</v>
      </c>
      <c r="D86" s="156">
        <v>11.054964199641384</v>
      </c>
      <c r="E86" s="156">
        <v>10.142770179296479</v>
      </c>
      <c r="F86" s="156">
        <v>10.869445463645208</v>
      </c>
      <c r="G86" s="156">
        <v>11.178093046304802</v>
      </c>
      <c r="H86" s="156">
        <v>13.226334662931837</v>
      </c>
      <c r="I86" s="156">
        <v>14.625598092169218</v>
      </c>
      <c r="J86" s="156">
        <v>16.76910384297938</v>
      </c>
      <c r="K86" s="156">
        <v>20.046413630638995</v>
      </c>
      <c r="L86" s="156">
        <v>20.444553896992431</v>
      </c>
      <c r="M86" s="156">
        <v>21.472754715738201</v>
      </c>
      <c r="N86" s="156">
        <v>21.426453008816381</v>
      </c>
      <c r="O86" s="156">
        <v>20.281928660039021</v>
      </c>
      <c r="P86" s="156">
        <v>19.876594892469367</v>
      </c>
      <c r="Q86" s="156">
        <v>18.406339360826365</v>
      </c>
    </row>
    <row r="87" spans="1:17" ht="12" customHeight="1" x14ac:dyDescent="0.25">
      <c r="A87" s="158" t="s">
        <v>63</v>
      </c>
      <c r="B87" s="157">
        <f>SUM(B88:B89,B92:B93,B96:B97)</f>
        <v>762.05221690457734</v>
      </c>
      <c r="C87" s="157">
        <f t="shared" ref="C87:Q87" si="35">SUM(C88:C89,C92:C93,C96:C97)</f>
        <v>721.49781119817305</v>
      </c>
      <c r="D87" s="157">
        <f t="shared" si="35"/>
        <v>706.25270554679412</v>
      </c>
      <c r="E87" s="157">
        <f t="shared" si="35"/>
        <v>653.56667730390916</v>
      </c>
      <c r="F87" s="157">
        <f t="shared" si="35"/>
        <v>636.8890961104297</v>
      </c>
      <c r="G87" s="157">
        <f t="shared" si="35"/>
        <v>628.61152201372806</v>
      </c>
      <c r="H87" s="157">
        <f t="shared" si="35"/>
        <v>628.61289961297359</v>
      </c>
      <c r="I87" s="157">
        <f t="shared" si="35"/>
        <v>643.64649066602215</v>
      </c>
      <c r="J87" s="157">
        <f t="shared" si="35"/>
        <v>685.51961296638785</v>
      </c>
      <c r="K87" s="157">
        <f t="shared" si="35"/>
        <v>760.25138565833606</v>
      </c>
      <c r="L87" s="157">
        <f t="shared" si="35"/>
        <v>752.79985845414114</v>
      </c>
      <c r="M87" s="157">
        <f t="shared" si="35"/>
        <v>873.80295748793105</v>
      </c>
      <c r="N87" s="157">
        <f t="shared" si="35"/>
        <v>897.04633102563537</v>
      </c>
      <c r="O87" s="157">
        <f t="shared" si="35"/>
        <v>942.65027371180679</v>
      </c>
      <c r="P87" s="157">
        <f t="shared" si="35"/>
        <v>969.15016736420523</v>
      </c>
      <c r="Q87" s="157">
        <f t="shared" si="35"/>
        <v>921.19117956511855</v>
      </c>
    </row>
    <row r="88" spans="1:17" ht="12" customHeight="1" x14ac:dyDescent="0.25">
      <c r="A88" s="167" t="s">
        <v>156</v>
      </c>
      <c r="B88" s="132">
        <v>258.7129192724999</v>
      </c>
      <c r="C88" s="132">
        <v>256.01979377999476</v>
      </c>
      <c r="D88" s="132">
        <v>271.30772786995499</v>
      </c>
      <c r="E88" s="132">
        <v>269.49161713315965</v>
      </c>
      <c r="F88" s="132">
        <v>278.39156449741876</v>
      </c>
      <c r="G88" s="132">
        <v>277.65685549804454</v>
      </c>
      <c r="H88" s="132">
        <v>285.3286613774988</v>
      </c>
      <c r="I88" s="132">
        <v>312.58398073800919</v>
      </c>
      <c r="J88" s="132">
        <v>343.40711151139936</v>
      </c>
      <c r="K88" s="132">
        <v>404.82950227742998</v>
      </c>
      <c r="L88" s="132">
        <v>381.59977783773388</v>
      </c>
      <c r="M88" s="132">
        <v>450.44615831734603</v>
      </c>
      <c r="N88" s="132">
        <v>485.20504766773973</v>
      </c>
      <c r="O88" s="132">
        <v>543.44228179848585</v>
      </c>
      <c r="P88" s="132">
        <v>566.15845642199508</v>
      </c>
      <c r="Q88" s="132">
        <v>553.65193329159285</v>
      </c>
    </row>
    <row r="89" spans="1:17" ht="12" customHeight="1" x14ac:dyDescent="0.25">
      <c r="A89" s="167" t="s">
        <v>155</v>
      </c>
      <c r="B89" s="132">
        <f>SUM(B90:B91)</f>
        <v>4.5622158567933218</v>
      </c>
      <c r="C89" s="132">
        <f t="shared" ref="C89:Q89" si="36">SUM(C90:C91)</f>
        <v>4.9641296062764706</v>
      </c>
      <c r="D89" s="132">
        <f t="shared" si="36"/>
        <v>5.4714572909715304</v>
      </c>
      <c r="E89" s="132">
        <f t="shared" si="36"/>
        <v>5.649974179399714</v>
      </c>
      <c r="F89" s="132">
        <f t="shared" si="36"/>
        <v>6.6602502160518018</v>
      </c>
      <c r="G89" s="132">
        <f t="shared" si="36"/>
        <v>7.3684835305780023</v>
      </c>
      <c r="H89" s="132">
        <f t="shared" si="36"/>
        <v>8.9114160992706868</v>
      </c>
      <c r="I89" s="132">
        <f t="shared" si="36"/>
        <v>12.857206691544555</v>
      </c>
      <c r="J89" s="132">
        <f t="shared" si="36"/>
        <v>19.70383166579181</v>
      </c>
      <c r="K89" s="132">
        <f t="shared" si="36"/>
        <v>28.755840217847613</v>
      </c>
      <c r="L89" s="132">
        <f t="shared" si="36"/>
        <v>33.27873758671592</v>
      </c>
      <c r="M89" s="132">
        <f t="shared" si="36"/>
        <v>44.428128944306081</v>
      </c>
      <c r="N89" s="132">
        <f t="shared" si="36"/>
        <v>51.585136748932442</v>
      </c>
      <c r="O89" s="132">
        <f t="shared" si="36"/>
        <v>61.534837901173894</v>
      </c>
      <c r="P89" s="132">
        <f t="shared" si="36"/>
        <v>68.971921502271911</v>
      </c>
      <c r="Q89" s="132">
        <f t="shared" si="36"/>
        <v>75.054344740628153</v>
      </c>
    </row>
    <row r="90" spans="1:17" ht="12" customHeight="1" x14ac:dyDescent="0.25">
      <c r="A90" s="166" t="s">
        <v>55</v>
      </c>
      <c r="B90" s="165">
        <v>2.598177911774485</v>
      </c>
      <c r="C90" s="165">
        <v>2.8125306589377592</v>
      </c>
      <c r="D90" s="165">
        <v>3.0971456891228972</v>
      </c>
      <c r="E90" s="165">
        <v>3.1693131269522041</v>
      </c>
      <c r="F90" s="165">
        <v>3.7285273080619263</v>
      </c>
      <c r="G90" s="165">
        <v>4.1090836590420272</v>
      </c>
      <c r="H90" s="165">
        <v>4.9462488622885976</v>
      </c>
      <c r="I90" s="165">
        <v>7.1042148115973314</v>
      </c>
      <c r="J90" s="165">
        <v>10.83275504476393</v>
      </c>
      <c r="K90" s="165">
        <v>15.93113826878715</v>
      </c>
      <c r="L90" s="165">
        <v>17.922169792743198</v>
      </c>
      <c r="M90" s="165">
        <v>24.169018588038337</v>
      </c>
      <c r="N90" s="165">
        <v>27.953884811097513</v>
      </c>
      <c r="O90" s="165">
        <v>33.213839661956172</v>
      </c>
      <c r="P90" s="165">
        <v>37.090222180652859</v>
      </c>
      <c r="Q90" s="165">
        <v>40.335587710125544</v>
      </c>
    </row>
    <row r="91" spans="1:17" ht="12" customHeight="1" x14ac:dyDescent="0.25">
      <c r="A91" s="147" t="s">
        <v>59</v>
      </c>
      <c r="B91" s="164">
        <v>1.9640379450188368</v>
      </c>
      <c r="C91" s="164">
        <v>2.1515989473387118</v>
      </c>
      <c r="D91" s="164">
        <v>2.3743116018486328</v>
      </c>
      <c r="E91" s="164">
        <v>2.4806610524475099</v>
      </c>
      <c r="F91" s="164">
        <v>2.9317229079898754</v>
      </c>
      <c r="G91" s="164">
        <v>3.2593998715359755</v>
      </c>
      <c r="H91" s="164">
        <v>3.9651672369820892</v>
      </c>
      <c r="I91" s="164">
        <v>5.7529918799472224</v>
      </c>
      <c r="J91" s="164">
        <v>8.8710766210278784</v>
      </c>
      <c r="K91" s="164">
        <v>12.824701949060465</v>
      </c>
      <c r="L91" s="164">
        <v>15.356567793972719</v>
      </c>
      <c r="M91" s="164">
        <v>20.259110356267744</v>
      </c>
      <c r="N91" s="164">
        <v>23.631251937834932</v>
      </c>
      <c r="O91" s="164">
        <v>28.320998239217722</v>
      </c>
      <c r="P91" s="164">
        <v>31.881699321619056</v>
      </c>
      <c r="Q91" s="164">
        <v>34.718757030502601</v>
      </c>
    </row>
    <row r="92" spans="1:17" ht="12" customHeight="1" x14ac:dyDescent="0.25">
      <c r="A92" s="163" t="s">
        <v>144</v>
      </c>
      <c r="B92" s="162">
        <v>478.78147404997623</v>
      </c>
      <c r="C92" s="162">
        <v>449.91336281004993</v>
      </c>
      <c r="D92" s="162">
        <v>415.42281529290653</v>
      </c>
      <c r="E92" s="162">
        <v>365.92880045293117</v>
      </c>
      <c r="F92" s="162">
        <v>336.53667819759016</v>
      </c>
      <c r="G92" s="162">
        <v>318.6585698985088</v>
      </c>
      <c r="H92" s="162">
        <v>294.97402549285636</v>
      </c>
      <c r="I92" s="162">
        <v>275.47692031614645</v>
      </c>
      <c r="J92" s="162">
        <v>251.51352269275907</v>
      </c>
      <c r="K92" s="162">
        <v>216.63147161019381</v>
      </c>
      <c r="L92" s="162">
        <v>212.9133050752919</v>
      </c>
      <c r="M92" s="162">
        <v>175.49154169970581</v>
      </c>
      <c r="N92" s="162">
        <v>165.98278544670575</v>
      </c>
      <c r="O92" s="162">
        <v>154.24849469388113</v>
      </c>
      <c r="P92" s="162">
        <v>133.11813150012227</v>
      </c>
      <c r="Q92" s="162">
        <v>130.27808386839661</v>
      </c>
    </row>
    <row r="93" spans="1:17" ht="12" customHeight="1" x14ac:dyDescent="0.25">
      <c r="A93" s="161" t="s">
        <v>143</v>
      </c>
      <c r="B93" s="160">
        <f>SUM(B94:B95)</f>
        <v>9.1757603466440969</v>
      </c>
      <c r="C93" s="160">
        <f t="shared" ref="C93:Q93" si="37">SUM(C94:C95)</f>
        <v>9.4718593619440927</v>
      </c>
      <c r="D93" s="160">
        <f t="shared" si="37"/>
        <v>9.1289512210624366</v>
      </c>
      <c r="E93" s="160">
        <f t="shared" si="37"/>
        <v>8.3250339195482468</v>
      </c>
      <c r="F93" s="160">
        <f t="shared" si="37"/>
        <v>8.7611730864733559</v>
      </c>
      <c r="G93" s="160">
        <f t="shared" si="37"/>
        <v>9.2048377121661051</v>
      </c>
      <c r="H93" s="160">
        <f t="shared" si="37"/>
        <v>10.032420137962781</v>
      </c>
      <c r="I93" s="160">
        <f t="shared" si="37"/>
        <v>12.34488327571728</v>
      </c>
      <c r="J93" s="160">
        <f t="shared" si="37"/>
        <v>15.73067214722357</v>
      </c>
      <c r="K93" s="160">
        <f t="shared" si="37"/>
        <v>16.982356800729466</v>
      </c>
      <c r="L93" s="160">
        <f t="shared" si="37"/>
        <v>20.007217070458609</v>
      </c>
      <c r="M93" s="160">
        <f t="shared" si="37"/>
        <v>18.876083751206444</v>
      </c>
      <c r="N93" s="160">
        <f t="shared" si="37"/>
        <v>19.235068236148557</v>
      </c>
      <c r="O93" s="160">
        <f t="shared" si="37"/>
        <v>19.030016093116238</v>
      </c>
      <c r="P93" s="160">
        <f t="shared" si="37"/>
        <v>17.663805433321667</v>
      </c>
      <c r="Q93" s="160">
        <f t="shared" si="37"/>
        <v>19.294561099584044</v>
      </c>
    </row>
    <row r="94" spans="1:17" ht="12" customHeight="1" x14ac:dyDescent="0.25">
      <c r="A94" s="148" t="s">
        <v>57</v>
      </c>
      <c r="B94" s="156">
        <v>4.8082995813978231</v>
      </c>
      <c r="C94" s="156">
        <v>4.9425720422871011</v>
      </c>
      <c r="D94" s="156">
        <v>4.7423432145227027</v>
      </c>
      <c r="E94" s="156">
        <v>4.3034674919121461</v>
      </c>
      <c r="F94" s="156">
        <v>4.5072698067477583</v>
      </c>
      <c r="G94" s="156">
        <v>4.715927459018884</v>
      </c>
      <c r="H94" s="156">
        <v>5.1134115918531595</v>
      </c>
      <c r="I94" s="156">
        <v>6.2608453889090461</v>
      </c>
      <c r="J94" s="156">
        <v>7.9339862915640245</v>
      </c>
      <c r="K94" s="156">
        <v>8.5250279536738756</v>
      </c>
      <c r="L94" s="156">
        <v>9.9996346033187677</v>
      </c>
      <c r="M94" s="156">
        <v>9.4161405325639169</v>
      </c>
      <c r="N94" s="156">
        <v>9.5627207949459141</v>
      </c>
      <c r="O94" s="156">
        <v>9.4272786545774032</v>
      </c>
      <c r="P94" s="156">
        <v>8.7208631799489567</v>
      </c>
      <c r="Q94" s="156">
        <v>9.4912479553525291</v>
      </c>
    </row>
    <row r="95" spans="1:17" ht="12" customHeight="1" x14ac:dyDescent="0.25">
      <c r="A95" s="148" t="s">
        <v>59</v>
      </c>
      <c r="B95" s="156">
        <v>4.3674607652462729</v>
      </c>
      <c r="C95" s="156">
        <v>4.5292873196569916</v>
      </c>
      <c r="D95" s="156">
        <v>4.386608006539733</v>
      </c>
      <c r="E95" s="156">
        <v>4.0215664276361007</v>
      </c>
      <c r="F95" s="156">
        <v>4.2539032797255976</v>
      </c>
      <c r="G95" s="156">
        <v>4.4889102531472211</v>
      </c>
      <c r="H95" s="156">
        <v>4.9190085461096213</v>
      </c>
      <c r="I95" s="156">
        <v>6.0840378868082343</v>
      </c>
      <c r="J95" s="156">
        <v>7.796685855659546</v>
      </c>
      <c r="K95" s="156">
        <v>8.4573288470555905</v>
      </c>
      <c r="L95" s="156">
        <v>10.007582467139843</v>
      </c>
      <c r="M95" s="156">
        <v>9.4599432186425254</v>
      </c>
      <c r="N95" s="156">
        <v>9.6723474412026444</v>
      </c>
      <c r="O95" s="156">
        <v>9.6027374385388349</v>
      </c>
      <c r="P95" s="156">
        <v>8.9429422533727099</v>
      </c>
      <c r="Q95" s="156">
        <v>9.8033131442315149</v>
      </c>
    </row>
    <row r="96" spans="1:17" ht="12" customHeight="1" x14ac:dyDescent="0.25">
      <c r="A96" s="163" t="s">
        <v>142</v>
      </c>
      <c r="B96" s="162">
        <v>10.596019706514429</v>
      </c>
      <c r="C96" s="162">
        <v>1.1038563160140458</v>
      </c>
      <c r="D96" s="162">
        <v>4.8063111962243239</v>
      </c>
      <c r="E96" s="162">
        <v>4.0689536923834959</v>
      </c>
      <c r="F96" s="162">
        <v>6.3574498944605171</v>
      </c>
      <c r="G96" s="162">
        <v>15.241679236361607</v>
      </c>
      <c r="H96" s="162">
        <v>28.342231260383549</v>
      </c>
      <c r="I96" s="162">
        <v>28.986807522277264</v>
      </c>
      <c r="J96" s="162">
        <v>51.665776978311719</v>
      </c>
      <c r="K96" s="162">
        <v>85.541500959738229</v>
      </c>
      <c r="L96" s="162">
        <v>95.591721706208773</v>
      </c>
      <c r="M96" s="162">
        <v>165.95740501453142</v>
      </c>
      <c r="N96" s="162">
        <v>155.53187879450726</v>
      </c>
      <c r="O96" s="162">
        <v>144.6482515985777</v>
      </c>
      <c r="P96" s="162">
        <v>160.21887029205473</v>
      </c>
      <c r="Q96" s="162">
        <v>122.82724969258751</v>
      </c>
    </row>
    <row r="97" spans="1:17" ht="12" customHeight="1" x14ac:dyDescent="0.25">
      <c r="A97" s="161" t="s">
        <v>141</v>
      </c>
      <c r="B97" s="160">
        <f>SUM(B98:B99)</f>
        <v>0.22382767214934413</v>
      </c>
      <c r="C97" s="160">
        <f t="shared" ref="C97:Q97" si="38">SUM(C98:C99)</f>
        <v>2.4809323893823659E-2</v>
      </c>
      <c r="D97" s="160">
        <f t="shared" si="38"/>
        <v>0.11544267567431026</v>
      </c>
      <c r="E97" s="160">
        <f t="shared" si="38"/>
        <v>0.10229792648687076</v>
      </c>
      <c r="F97" s="160">
        <f t="shared" si="38"/>
        <v>0.18198021843509415</v>
      </c>
      <c r="G97" s="160">
        <f t="shared" si="38"/>
        <v>0.48109613806901375</v>
      </c>
      <c r="H97" s="160">
        <f t="shared" si="38"/>
        <v>1.0241452450015149</v>
      </c>
      <c r="I97" s="160">
        <f t="shared" si="38"/>
        <v>1.3966921223275159</v>
      </c>
      <c r="J97" s="160">
        <f t="shared" si="38"/>
        <v>3.4986979709024513</v>
      </c>
      <c r="K97" s="160">
        <f t="shared" si="38"/>
        <v>7.5107137923970324</v>
      </c>
      <c r="L97" s="160">
        <f t="shared" si="38"/>
        <v>9.4090991777321058</v>
      </c>
      <c r="M97" s="160">
        <f t="shared" si="38"/>
        <v>18.60363976083519</v>
      </c>
      <c r="N97" s="160">
        <f t="shared" si="38"/>
        <v>19.506414131601527</v>
      </c>
      <c r="O97" s="160">
        <f t="shared" si="38"/>
        <v>19.746391626572013</v>
      </c>
      <c r="P97" s="160">
        <f t="shared" si="38"/>
        <v>23.018982214439621</v>
      </c>
      <c r="Q97" s="160">
        <f t="shared" si="38"/>
        <v>20.085006872329323</v>
      </c>
    </row>
    <row r="98" spans="1:17" ht="12" customHeight="1" x14ac:dyDescent="0.25">
      <c r="A98" s="148" t="s">
        <v>60</v>
      </c>
      <c r="B98" s="156">
        <v>0.10638868354897194</v>
      </c>
      <c r="C98" s="156">
        <v>1.2123819949420111E-2</v>
      </c>
      <c r="D98" s="156">
        <v>5.4852763728996862E-2</v>
      </c>
      <c r="E98" s="156">
        <v>4.7829612659873941E-2</v>
      </c>
      <c r="F98" s="156">
        <v>8.5166614797472381E-2</v>
      </c>
      <c r="G98" s="156">
        <v>0.22554902711645597</v>
      </c>
      <c r="H98" s="156">
        <v>0.49133129744887838</v>
      </c>
      <c r="I98" s="156">
        <v>0.65881525186521939</v>
      </c>
      <c r="J98" s="156">
        <v>1.6297974708817735</v>
      </c>
      <c r="K98" s="156">
        <v>3.3662873477568924</v>
      </c>
      <c r="L98" s="156">
        <v>4.4895641037091165</v>
      </c>
      <c r="M98" s="156">
        <v>8.9045469287701291</v>
      </c>
      <c r="N98" s="156">
        <v>8.9606029949406203</v>
      </c>
      <c r="O98" s="156">
        <v>8.8405665397338886</v>
      </c>
      <c r="P98" s="156">
        <v>10.496252227586588</v>
      </c>
      <c r="Q98" s="156">
        <v>8.9484013946492009</v>
      </c>
    </row>
    <row r="99" spans="1:17" ht="12" customHeight="1" x14ac:dyDescent="0.25">
      <c r="A99" s="148" t="s">
        <v>59</v>
      </c>
      <c r="B99" s="156">
        <v>0.11743898860037218</v>
      </c>
      <c r="C99" s="156">
        <v>1.2685503944403547E-2</v>
      </c>
      <c r="D99" s="156">
        <v>6.0589911945313393E-2</v>
      </c>
      <c r="E99" s="156">
        <v>5.4468313826996823E-2</v>
      </c>
      <c r="F99" s="156">
        <v>9.6813603637621759E-2</v>
      </c>
      <c r="G99" s="156">
        <v>0.25554711095255778</v>
      </c>
      <c r="H99" s="156">
        <v>0.53281394755263656</v>
      </c>
      <c r="I99" s="156">
        <v>0.73787687046229666</v>
      </c>
      <c r="J99" s="156">
        <v>1.8689005000206778</v>
      </c>
      <c r="K99" s="156">
        <v>4.14442644464014</v>
      </c>
      <c r="L99" s="156">
        <v>4.9195350740229902</v>
      </c>
      <c r="M99" s="156">
        <v>9.6990928320650607</v>
      </c>
      <c r="N99" s="156">
        <v>10.545811136660907</v>
      </c>
      <c r="O99" s="156">
        <v>10.905825086838123</v>
      </c>
      <c r="P99" s="156">
        <v>12.522729986853033</v>
      </c>
      <c r="Q99" s="156">
        <v>11.136605477680122</v>
      </c>
    </row>
    <row r="100" spans="1:17" ht="12" customHeight="1" x14ac:dyDescent="0.25">
      <c r="A100" s="158" t="s">
        <v>62</v>
      </c>
      <c r="B100" s="157">
        <f>SUM(B101:B103)</f>
        <v>330.74381909604722</v>
      </c>
      <c r="C100" s="157">
        <f t="shared" ref="C100:Q100" si="39">SUM(C101:C103)</f>
        <v>306.5041292445444</v>
      </c>
      <c r="D100" s="157">
        <f t="shared" si="39"/>
        <v>293.3354130694587</v>
      </c>
      <c r="E100" s="157">
        <f t="shared" si="39"/>
        <v>268.04991964985527</v>
      </c>
      <c r="F100" s="157">
        <f t="shared" si="39"/>
        <v>261.30510054058993</v>
      </c>
      <c r="G100" s="157">
        <f t="shared" si="39"/>
        <v>256.81588937149149</v>
      </c>
      <c r="H100" s="157">
        <f t="shared" si="39"/>
        <v>255.48223183792851</v>
      </c>
      <c r="I100" s="157">
        <f t="shared" si="39"/>
        <v>259.43157658107265</v>
      </c>
      <c r="J100" s="157">
        <f t="shared" si="39"/>
        <v>277.1061630794988</v>
      </c>
      <c r="K100" s="157">
        <f t="shared" si="39"/>
        <v>313.39320208446503</v>
      </c>
      <c r="L100" s="157">
        <f t="shared" si="39"/>
        <v>332.04582650906343</v>
      </c>
      <c r="M100" s="157">
        <f t="shared" si="39"/>
        <v>377.32861585869477</v>
      </c>
      <c r="N100" s="157">
        <f t="shared" si="39"/>
        <v>382.16502234020089</v>
      </c>
      <c r="O100" s="157">
        <f t="shared" si="39"/>
        <v>384.82370892917578</v>
      </c>
      <c r="P100" s="157">
        <f t="shared" si="39"/>
        <v>399.67110189016279</v>
      </c>
      <c r="Q100" s="157">
        <f t="shared" si="39"/>
        <v>372.41330750370929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26.499999999999996</v>
      </c>
      <c r="L101" s="156">
        <v>26.488009935989322</v>
      </c>
      <c r="M101" s="156">
        <v>26.488009935989286</v>
      </c>
      <c r="N101" s="156">
        <v>26.488009935989314</v>
      </c>
      <c r="O101" s="156">
        <v>26.488009935989279</v>
      </c>
      <c r="P101" s="156">
        <v>26.488009935989297</v>
      </c>
      <c r="Q101" s="156">
        <v>26.488009935989286</v>
      </c>
    </row>
    <row r="102" spans="1:17" ht="12" customHeight="1" x14ac:dyDescent="0.25">
      <c r="A102" s="23" t="s">
        <v>57</v>
      </c>
      <c r="B102" s="156">
        <v>177.59209116540424</v>
      </c>
      <c r="C102" s="156">
        <v>126.7365114021658</v>
      </c>
      <c r="D102" s="156">
        <v>127.19704700325047</v>
      </c>
      <c r="E102" s="156">
        <v>111.50222591150808</v>
      </c>
      <c r="F102" s="156">
        <v>117.67101167283464</v>
      </c>
      <c r="G102" s="156">
        <v>107.94723308167943</v>
      </c>
      <c r="H102" s="156">
        <v>77.167894282766369</v>
      </c>
      <c r="I102" s="156">
        <v>83.9455913372975</v>
      </c>
      <c r="J102" s="156">
        <v>90.223236859929031</v>
      </c>
      <c r="K102" s="156">
        <v>91.447991067416979</v>
      </c>
      <c r="L102" s="156">
        <v>94.292955165013922</v>
      </c>
      <c r="M102" s="156">
        <v>95.860218153583034</v>
      </c>
      <c r="N102" s="156">
        <v>99.058421041272496</v>
      </c>
      <c r="O102" s="156">
        <v>97.524727698727659</v>
      </c>
      <c r="P102" s="156">
        <v>94.965662886479009</v>
      </c>
      <c r="Q102" s="156">
        <v>88.156875527538247</v>
      </c>
    </row>
    <row r="103" spans="1:17" ht="12" customHeight="1" x14ac:dyDescent="0.25">
      <c r="A103" s="29" t="s">
        <v>140</v>
      </c>
      <c r="B103" s="57">
        <v>153.15172793064295</v>
      </c>
      <c r="C103" s="57">
        <v>179.76761784237857</v>
      </c>
      <c r="D103" s="57">
        <v>166.13836606620822</v>
      </c>
      <c r="E103" s="57">
        <v>156.54769373834719</v>
      </c>
      <c r="F103" s="57">
        <v>143.63408886775528</v>
      </c>
      <c r="G103" s="57">
        <v>148.86865628981209</v>
      </c>
      <c r="H103" s="57">
        <v>178.31433755516213</v>
      </c>
      <c r="I103" s="57">
        <v>175.48598524377513</v>
      </c>
      <c r="J103" s="57">
        <v>186.88292621956975</v>
      </c>
      <c r="K103" s="57">
        <v>195.44521101704805</v>
      </c>
      <c r="L103" s="57">
        <v>211.26486140806017</v>
      </c>
      <c r="M103" s="57">
        <v>254.98038776912247</v>
      </c>
      <c r="N103" s="57">
        <v>256.61859136293907</v>
      </c>
      <c r="O103" s="57">
        <v>260.81097129445885</v>
      </c>
      <c r="P103" s="57">
        <v>278.21742906769447</v>
      </c>
      <c r="Q103" s="57">
        <v>257.76842204018175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3.1692716486971153</v>
      </c>
      <c r="H105" s="168">
        <f t="shared" si="40"/>
        <v>4.4079911076109379</v>
      </c>
      <c r="I105" s="168">
        <f t="shared" si="40"/>
        <v>6.6612804417935783</v>
      </c>
      <c r="J105" s="168">
        <f t="shared" si="40"/>
        <v>9.4916652603652807</v>
      </c>
      <c r="K105" s="168">
        <f t="shared" si="40"/>
        <v>12.969528902230806</v>
      </c>
      <c r="L105" s="168">
        <f t="shared" si="40"/>
        <v>15.59607765170791</v>
      </c>
      <c r="M105" s="168">
        <f t="shared" si="40"/>
        <v>18.169061679368429</v>
      </c>
      <c r="N105" s="168">
        <f t="shared" si="40"/>
        <v>19.100860258099942</v>
      </c>
      <c r="O105" s="168">
        <f t="shared" si="40"/>
        <v>19.729008006270639</v>
      </c>
      <c r="P105" s="168">
        <f t="shared" si="40"/>
        <v>20.603342717525052</v>
      </c>
      <c r="Q105" s="168">
        <f t="shared" si="40"/>
        <v>19.781939385599799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1.9190496342575734</v>
      </c>
      <c r="H106" s="157">
        <f t="shared" si="42"/>
        <v>2.6274075277904547</v>
      </c>
      <c r="I106" s="157">
        <f t="shared" si="42"/>
        <v>3.9308803253575246</v>
      </c>
      <c r="J106" s="157">
        <f t="shared" si="42"/>
        <v>5.4287458526019643</v>
      </c>
      <c r="K106" s="157">
        <f t="shared" si="42"/>
        <v>7.6148599226144507</v>
      </c>
      <c r="L106" s="157">
        <f t="shared" si="42"/>
        <v>9.0891829076896631</v>
      </c>
      <c r="M106" s="157">
        <f t="shared" si="42"/>
        <v>9.7032728381266171</v>
      </c>
      <c r="N106" s="157">
        <f t="shared" si="42"/>
        <v>10.299077320127092</v>
      </c>
      <c r="O106" s="157">
        <f t="shared" si="42"/>
        <v>10.480748918021128</v>
      </c>
      <c r="P106" s="157">
        <f t="shared" si="42"/>
        <v>10.709292180290182</v>
      </c>
      <c r="Q106" s="157">
        <f t="shared" si="42"/>
        <v>10.67689660956351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1.9107583687637997</v>
      </c>
      <c r="H107" s="156">
        <v>2.6064300000000005</v>
      </c>
      <c r="I107" s="156">
        <v>3.9076400000000007</v>
      </c>
      <c r="J107" s="156">
        <v>5.4005699999999992</v>
      </c>
      <c r="K107" s="156">
        <v>7.6010399999999994</v>
      </c>
      <c r="L107" s="156">
        <v>9.0283657954951835</v>
      </c>
      <c r="M107" s="156">
        <v>9.6254896340880904</v>
      </c>
      <c r="N107" s="156">
        <v>10.222597840821315</v>
      </c>
      <c r="O107" s="156">
        <v>10.461757806706967</v>
      </c>
      <c r="P107" s="156">
        <v>10.652876551084745</v>
      </c>
      <c r="Q107" s="156">
        <v>10.652493690411065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8.2912654937736616E-3</v>
      </c>
      <c r="H108" s="156">
        <v>2.0977527790454337E-2</v>
      </c>
      <c r="I108" s="156">
        <v>2.3240325357523923E-2</v>
      </c>
      <c r="J108" s="156">
        <v>2.8175852601965409E-2</v>
      </c>
      <c r="K108" s="156">
        <v>1.3819922614451061E-2</v>
      </c>
      <c r="L108" s="156">
        <v>6.0817112194479342E-2</v>
      </c>
      <c r="M108" s="156">
        <v>7.7783204038526385E-2</v>
      </c>
      <c r="N108" s="156">
        <v>7.6479479305775575E-2</v>
      </c>
      <c r="O108" s="156">
        <v>1.8991111314161913E-2</v>
      </c>
      <c r="P108" s="156">
        <v>5.6415629205437218E-2</v>
      </c>
      <c r="Q108" s="156">
        <v>2.4402919152444899E-2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1.6159471848309761E-2</v>
      </c>
      <c r="H109" s="157">
        <f t="shared" si="43"/>
        <v>2.7176844733808214E-2</v>
      </c>
      <c r="I109" s="157">
        <f t="shared" si="43"/>
        <v>4.6137643699766681E-2</v>
      </c>
      <c r="J109" s="157">
        <f t="shared" si="43"/>
        <v>7.7852424950580312E-2</v>
      </c>
      <c r="K109" s="157">
        <f t="shared" si="43"/>
        <v>0.11715611959714922</v>
      </c>
      <c r="L109" s="157">
        <f t="shared" si="43"/>
        <v>0.13215002674998649</v>
      </c>
      <c r="M109" s="157">
        <f t="shared" si="43"/>
        <v>0.15588978387156682</v>
      </c>
      <c r="N109" s="157">
        <f t="shared" si="43"/>
        <v>0.16706559405472923</v>
      </c>
      <c r="O109" s="157">
        <f t="shared" si="43"/>
        <v>0.16204540345799123</v>
      </c>
      <c r="P109" s="157">
        <f t="shared" si="43"/>
        <v>0.16485684319084451</v>
      </c>
      <c r="Q109" s="157">
        <f t="shared" si="43"/>
        <v>0.15277325718615517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1.6159471848309761E-2</v>
      </c>
      <c r="H110" s="156">
        <v>2.7176844733808214E-2</v>
      </c>
      <c r="I110" s="156">
        <v>4.6137643699766681E-2</v>
      </c>
      <c r="J110" s="156">
        <v>7.7852424950580312E-2</v>
      </c>
      <c r="K110" s="156">
        <v>0.11715611959714922</v>
      </c>
      <c r="L110" s="156">
        <v>0.13215002674998649</v>
      </c>
      <c r="M110" s="156">
        <v>0.15588978387156682</v>
      </c>
      <c r="N110" s="156">
        <v>0.16706559405472923</v>
      </c>
      <c r="O110" s="156">
        <v>0.16204540345799123</v>
      </c>
      <c r="P110" s="156">
        <v>0.16485684319084451</v>
      </c>
      <c r="Q110" s="156">
        <v>0.15277325718615517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0.82451630451889746</v>
      </c>
      <c r="H111" s="157">
        <f t="shared" si="44"/>
        <v>1.1858655467520629</v>
      </c>
      <c r="I111" s="157">
        <f t="shared" si="44"/>
        <v>1.7986685298296736</v>
      </c>
      <c r="J111" s="157">
        <f t="shared" si="44"/>
        <v>2.651510741745907</v>
      </c>
      <c r="K111" s="157">
        <f t="shared" si="44"/>
        <v>3.4402984985890153</v>
      </c>
      <c r="L111" s="157">
        <f t="shared" si="44"/>
        <v>4.2696627897022736</v>
      </c>
      <c r="M111" s="157">
        <f t="shared" si="44"/>
        <v>5.5956323550288385</v>
      </c>
      <c r="N111" s="157">
        <f t="shared" si="44"/>
        <v>5.7264373257308705</v>
      </c>
      <c r="O111" s="157">
        <f t="shared" si="44"/>
        <v>6.0426570158176389</v>
      </c>
      <c r="P111" s="157">
        <f t="shared" si="44"/>
        <v>6.5080522799419098</v>
      </c>
      <c r="Q111" s="157">
        <f t="shared" si="44"/>
        <v>5.9581243119758733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0.79923478341405407</v>
      </c>
      <c r="H116" s="162">
        <v>1.144475617928252</v>
      </c>
      <c r="I116" s="162">
        <v>1.7159336460683607</v>
      </c>
      <c r="J116" s="162">
        <v>2.4832870304754504</v>
      </c>
      <c r="K116" s="162">
        <v>3.1626337442600914</v>
      </c>
      <c r="L116" s="162">
        <v>3.8871177205409118</v>
      </c>
      <c r="M116" s="162">
        <v>5.0316228163196532</v>
      </c>
      <c r="N116" s="162">
        <v>5.0883047758401654</v>
      </c>
      <c r="O116" s="162">
        <v>5.316900156050183</v>
      </c>
      <c r="P116" s="162">
        <v>5.6905164094905016</v>
      </c>
      <c r="Q116" s="162">
        <v>5.1207836969739455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2.528152110484333E-2</v>
      </c>
      <c r="H117" s="160">
        <f t="shared" si="46"/>
        <v>4.1389928823810762E-2</v>
      </c>
      <c r="I117" s="160">
        <f t="shared" si="46"/>
        <v>8.2734883761312814E-2</v>
      </c>
      <c r="J117" s="160">
        <f t="shared" si="46"/>
        <v>0.16822371127045654</v>
      </c>
      <c r="K117" s="160">
        <f t="shared" si="46"/>
        <v>0.27766475432892401</v>
      </c>
      <c r="L117" s="160">
        <f t="shared" si="46"/>
        <v>0.38254506916136199</v>
      </c>
      <c r="M117" s="160">
        <f t="shared" si="46"/>
        <v>0.56400953870918569</v>
      </c>
      <c r="N117" s="160">
        <f t="shared" si="46"/>
        <v>0.63813254989070556</v>
      </c>
      <c r="O117" s="160">
        <f t="shared" si="46"/>
        <v>0.72575685976745619</v>
      </c>
      <c r="P117" s="160">
        <f t="shared" si="46"/>
        <v>0.81753587045140819</v>
      </c>
      <c r="Q117" s="160">
        <f t="shared" si="46"/>
        <v>0.83734061500192758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1.1852563423412003E-2</v>
      </c>
      <c r="H118" s="156">
        <v>1.9856722012403221E-2</v>
      </c>
      <c r="I118" s="156">
        <v>3.9025782713240934E-2</v>
      </c>
      <c r="J118" s="156">
        <v>7.836360310353295E-2</v>
      </c>
      <c r="K118" s="156">
        <v>0.12444880410190347</v>
      </c>
      <c r="L118" s="156">
        <v>0.18253188515882293</v>
      </c>
      <c r="M118" s="156">
        <v>0.26996058138487999</v>
      </c>
      <c r="N118" s="156">
        <v>0.29313703683016629</v>
      </c>
      <c r="O118" s="156">
        <v>0.32492527909800967</v>
      </c>
      <c r="P118" s="156">
        <v>0.37278202056973242</v>
      </c>
      <c r="Q118" s="156">
        <v>0.37305737432444785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1.3428957681431328E-2</v>
      </c>
      <c r="H119" s="156">
        <v>2.1533206811407538E-2</v>
      </c>
      <c r="I119" s="156">
        <v>4.370910104807188E-2</v>
      </c>
      <c r="J119" s="156">
        <v>8.9860108166923594E-2</v>
      </c>
      <c r="K119" s="156">
        <v>0.15321595022702056</v>
      </c>
      <c r="L119" s="156">
        <v>0.20001318400253909</v>
      </c>
      <c r="M119" s="156">
        <v>0.29404895732430575</v>
      </c>
      <c r="N119" s="156">
        <v>0.34499551306053927</v>
      </c>
      <c r="O119" s="156">
        <v>0.40083158066944657</v>
      </c>
      <c r="P119" s="156">
        <v>0.44475384988167582</v>
      </c>
      <c r="Q119" s="156">
        <v>0.46428324067747978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0.40954623807233448</v>
      </c>
      <c r="H120" s="157">
        <f t="shared" si="47"/>
        <v>0.5675411883346122</v>
      </c>
      <c r="I120" s="157">
        <f t="shared" si="47"/>
        <v>0.8855939429066132</v>
      </c>
      <c r="J120" s="157">
        <f t="shared" si="47"/>
        <v>1.3335562410668285</v>
      </c>
      <c r="K120" s="157">
        <f t="shared" si="47"/>
        <v>1.797214361430191</v>
      </c>
      <c r="L120" s="157">
        <f t="shared" si="47"/>
        <v>2.1050819275659869</v>
      </c>
      <c r="M120" s="157">
        <f t="shared" si="47"/>
        <v>2.7142667023414062</v>
      </c>
      <c r="N120" s="157">
        <f t="shared" si="47"/>
        <v>2.9082800181872477</v>
      </c>
      <c r="O120" s="157">
        <f t="shared" si="47"/>
        <v>3.0435566689738796</v>
      </c>
      <c r="P120" s="157">
        <f t="shared" si="47"/>
        <v>3.2211414141021186</v>
      </c>
      <c r="Q120" s="157">
        <f t="shared" si="47"/>
        <v>2.9941452068742631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0.16741816675704574</v>
      </c>
      <c r="H121" s="156">
        <v>0.16777187321900303</v>
      </c>
      <c r="I121" s="156">
        <v>0.28377834732430984</v>
      </c>
      <c r="J121" s="156">
        <v>0.43329436342322575</v>
      </c>
      <c r="K121" s="156">
        <v>0.56905351916182789</v>
      </c>
      <c r="L121" s="156">
        <v>0.64743888454609033</v>
      </c>
      <c r="M121" s="156">
        <v>0.73873820651074584</v>
      </c>
      <c r="N121" s="156">
        <v>0.81380559587516699</v>
      </c>
      <c r="O121" s="156">
        <v>0.82885566997779248</v>
      </c>
      <c r="P121" s="156">
        <v>0.8192250959695021</v>
      </c>
      <c r="Q121" s="156">
        <v>0.76419105038534407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0.24212807131528877</v>
      </c>
      <c r="H122" s="57">
        <v>0.39976931511560915</v>
      </c>
      <c r="I122" s="57">
        <v>0.60181559558230335</v>
      </c>
      <c r="J122" s="57">
        <v>0.90026187764360266</v>
      </c>
      <c r="K122" s="57">
        <v>1.228160842268363</v>
      </c>
      <c r="L122" s="57">
        <v>1.4576430430198963</v>
      </c>
      <c r="M122" s="57">
        <v>1.9755284958306603</v>
      </c>
      <c r="N122" s="57">
        <v>2.0944744223120808</v>
      </c>
      <c r="O122" s="57">
        <v>2.2147009989960873</v>
      </c>
      <c r="P122" s="57">
        <v>2.4019163181326166</v>
      </c>
      <c r="Q122" s="57">
        <v>2.2299541564889189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48">SUM(C125,C128,C130,C139)</f>
        <v>0</v>
      </c>
      <c r="D124" s="168">
        <f t="shared" si="48"/>
        <v>0</v>
      </c>
      <c r="E124" s="168">
        <f t="shared" si="48"/>
        <v>0</v>
      </c>
      <c r="F124" s="168">
        <f t="shared" si="48"/>
        <v>0</v>
      </c>
      <c r="G124" s="168">
        <f t="shared" si="48"/>
        <v>0</v>
      </c>
      <c r="H124" s="168">
        <f t="shared" si="48"/>
        <v>0</v>
      </c>
      <c r="I124" s="168">
        <f t="shared" si="48"/>
        <v>0</v>
      </c>
      <c r="J124" s="168">
        <f t="shared" si="48"/>
        <v>0</v>
      </c>
      <c r="K124" s="168">
        <f t="shared" si="48"/>
        <v>0</v>
      </c>
      <c r="L124" s="168">
        <f t="shared" si="48"/>
        <v>0</v>
      </c>
      <c r="M124" s="168">
        <f t="shared" si="48"/>
        <v>0</v>
      </c>
      <c r="N124" s="168">
        <f t="shared" si="48"/>
        <v>0</v>
      </c>
      <c r="O124" s="168">
        <f t="shared" si="48"/>
        <v>0</v>
      </c>
      <c r="P124" s="168">
        <f t="shared" si="48"/>
        <v>0</v>
      </c>
      <c r="Q124" s="168">
        <f t="shared" si="48"/>
        <v>0</v>
      </c>
    </row>
    <row r="125" spans="1:17" ht="12.95" customHeight="1" x14ac:dyDescent="0.25">
      <c r="A125" s="158" t="s">
        <v>65</v>
      </c>
      <c r="B125" s="157">
        <f t="shared" ref="B125" si="49">SUM(B126:B127)</f>
        <v>0</v>
      </c>
      <c r="C125" s="157">
        <f t="shared" ref="C125:Q125" si="50">SUM(C126:C127)</f>
        <v>0</v>
      </c>
      <c r="D125" s="157">
        <f t="shared" si="50"/>
        <v>0</v>
      </c>
      <c r="E125" s="157">
        <f t="shared" si="50"/>
        <v>0</v>
      </c>
      <c r="F125" s="157">
        <f t="shared" si="50"/>
        <v>0</v>
      </c>
      <c r="G125" s="157">
        <f t="shared" si="50"/>
        <v>0</v>
      </c>
      <c r="H125" s="157">
        <f t="shared" si="50"/>
        <v>0</v>
      </c>
      <c r="I125" s="157">
        <f t="shared" si="50"/>
        <v>0</v>
      </c>
      <c r="J125" s="157">
        <f t="shared" si="50"/>
        <v>0</v>
      </c>
      <c r="K125" s="157">
        <f t="shared" si="50"/>
        <v>0</v>
      </c>
      <c r="L125" s="157">
        <f t="shared" si="50"/>
        <v>0</v>
      </c>
      <c r="M125" s="157">
        <f t="shared" si="50"/>
        <v>0</v>
      </c>
      <c r="N125" s="157">
        <f t="shared" si="50"/>
        <v>0</v>
      </c>
      <c r="O125" s="157">
        <f t="shared" si="50"/>
        <v>0</v>
      </c>
      <c r="P125" s="157">
        <f t="shared" si="50"/>
        <v>0</v>
      </c>
      <c r="Q125" s="157">
        <f t="shared" si="50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51">B129</f>
        <v>0</v>
      </c>
      <c r="C128" s="157">
        <f t="shared" si="51"/>
        <v>0</v>
      </c>
      <c r="D128" s="157">
        <f t="shared" si="51"/>
        <v>0</v>
      </c>
      <c r="E128" s="157">
        <f t="shared" si="51"/>
        <v>0</v>
      </c>
      <c r="F128" s="157">
        <f t="shared" si="51"/>
        <v>0</v>
      </c>
      <c r="G128" s="157">
        <f t="shared" si="51"/>
        <v>0</v>
      </c>
      <c r="H128" s="157">
        <f t="shared" si="51"/>
        <v>0</v>
      </c>
      <c r="I128" s="157">
        <f t="shared" si="51"/>
        <v>0</v>
      </c>
      <c r="J128" s="157">
        <f t="shared" si="51"/>
        <v>0</v>
      </c>
      <c r="K128" s="157">
        <f t="shared" si="51"/>
        <v>0</v>
      </c>
      <c r="L128" s="157">
        <f t="shared" si="51"/>
        <v>0</v>
      </c>
      <c r="M128" s="157">
        <f t="shared" si="51"/>
        <v>0</v>
      </c>
      <c r="N128" s="157">
        <f t="shared" si="51"/>
        <v>0</v>
      </c>
      <c r="O128" s="157">
        <f t="shared" si="51"/>
        <v>0</v>
      </c>
      <c r="P128" s="157">
        <f t="shared" si="51"/>
        <v>0</v>
      </c>
      <c r="Q128" s="157">
        <f t="shared" si="51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52">SUM(C131:C132,C135:C136)</f>
        <v>0</v>
      </c>
      <c r="D130" s="157">
        <f t="shared" si="52"/>
        <v>0</v>
      </c>
      <c r="E130" s="157">
        <f t="shared" si="52"/>
        <v>0</v>
      </c>
      <c r="F130" s="157">
        <f t="shared" si="52"/>
        <v>0</v>
      </c>
      <c r="G130" s="157">
        <f t="shared" si="52"/>
        <v>0</v>
      </c>
      <c r="H130" s="157">
        <f t="shared" si="52"/>
        <v>0</v>
      </c>
      <c r="I130" s="157">
        <f t="shared" si="52"/>
        <v>0</v>
      </c>
      <c r="J130" s="157">
        <f t="shared" si="52"/>
        <v>0</v>
      </c>
      <c r="K130" s="157">
        <f t="shared" si="52"/>
        <v>0</v>
      </c>
      <c r="L130" s="157">
        <f t="shared" si="52"/>
        <v>0</v>
      </c>
      <c r="M130" s="157">
        <f t="shared" si="52"/>
        <v>0</v>
      </c>
      <c r="N130" s="157">
        <f t="shared" si="52"/>
        <v>0</v>
      </c>
      <c r="O130" s="157">
        <f t="shared" si="52"/>
        <v>0</v>
      </c>
      <c r="P130" s="157">
        <f t="shared" si="52"/>
        <v>0</v>
      </c>
      <c r="Q130" s="157">
        <f t="shared" si="52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53">SUM(C133:C134)</f>
        <v>0</v>
      </c>
      <c r="D132" s="132">
        <f t="shared" si="53"/>
        <v>0</v>
      </c>
      <c r="E132" s="132">
        <f t="shared" si="53"/>
        <v>0</v>
      </c>
      <c r="F132" s="132">
        <f t="shared" si="53"/>
        <v>0</v>
      </c>
      <c r="G132" s="132">
        <f t="shared" si="53"/>
        <v>0</v>
      </c>
      <c r="H132" s="132">
        <f t="shared" si="53"/>
        <v>0</v>
      </c>
      <c r="I132" s="132">
        <f t="shared" si="53"/>
        <v>0</v>
      </c>
      <c r="J132" s="132">
        <f t="shared" si="53"/>
        <v>0</v>
      </c>
      <c r="K132" s="132">
        <f t="shared" si="53"/>
        <v>0</v>
      </c>
      <c r="L132" s="132">
        <f t="shared" si="53"/>
        <v>0</v>
      </c>
      <c r="M132" s="132">
        <f t="shared" si="53"/>
        <v>0</v>
      </c>
      <c r="N132" s="132">
        <f t="shared" si="53"/>
        <v>0</v>
      </c>
      <c r="O132" s="132">
        <f t="shared" si="53"/>
        <v>0</v>
      </c>
      <c r="P132" s="132">
        <f t="shared" si="53"/>
        <v>0</v>
      </c>
      <c r="Q132" s="132">
        <f t="shared" si="53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54">SUM(B137:B138)</f>
        <v>0</v>
      </c>
      <c r="C136" s="160">
        <f t="shared" ref="C136" si="55">SUM(C137:C138)</f>
        <v>0</v>
      </c>
      <c r="D136" s="160">
        <f t="shared" ref="D136" si="56">SUM(D137:D138)</f>
        <v>0</v>
      </c>
      <c r="E136" s="160">
        <f t="shared" ref="E136" si="57">SUM(E137:E138)</f>
        <v>0</v>
      </c>
      <c r="F136" s="160">
        <f t="shared" ref="F136" si="58">SUM(F137:F138)</f>
        <v>0</v>
      </c>
      <c r="G136" s="160">
        <f t="shared" ref="G136" si="59">SUM(G137:G138)</f>
        <v>0</v>
      </c>
      <c r="H136" s="160">
        <f t="shared" ref="H136" si="60">SUM(H137:H138)</f>
        <v>0</v>
      </c>
      <c r="I136" s="160">
        <f t="shared" ref="I136" si="61">SUM(I137:I138)</f>
        <v>0</v>
      </c>
      <c r="J136" s="160">
        <f t="shared" ref="J136" si="62">SUM(J137:J138)</f>
        <v>0</v>
      </c>
      <c r="K136" s="160">
        <f t="shared" ref="K136" si="63">SUM(K137:K138)</f>
        <v>0</v>
      </c>
      <c r="L136" s="160">
        <f t="shared" ref="L136" si="64">SUM(L137:L138)</f>
        <v>0</v>
      </c>
      <c r="M136" s="160">
        <f t="shared" ref="M136" si="65">SUM(M137:M138)</f>
        <v>0</v>
      </c>
      <c r="N136" s="160">
        <f t="shared" ref="N136" si="66">SUM(N137:N138)</f>
        <v>0</v>
      </c>
      <c r="O136" s="160">
        <f t="shared" ref="O136" si="67">SUM(O137:O138)</f>
        <v>0</v>
      </c>
      <c r="P136" s="160">
        <f t="shared" ref="P136" si="68">SUM(P137:P138)</f>
        <v>0</v>
      </c>
      <c r="Q136" s="160">
        <f t="shared" ref="Q136" si="69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70">SUM(C140:C141)</f>
        <v>0</v>
      </c>
      <c r="D139" s="157">
        <f t="shared" si="70"/>
        <v>0</v>
      </c>
      <c r="E139" s="157">
        <f t="shared" si="70"/>
        <v>0</v>
      </c>
      <c r="F139" s="157">
        <f t="shared" si="70"/>
        <v>0</v>
      </c>
      <c r="G139" s="157">
        <f t="shared" si="70"/>
        <v>0</v>
      </c>
      <c r="H139" s="157">
        <f t="shared" si="70"/>
        <v>0</v>
      </c>
      <c r="I139" s="157">
        <f t="shared" si="70"/>
        <v>0</v>
      </c>
      <c r="J139" s="157">
        <f t="shared" si="70"/>
        <v>0</v>
      </c>
      <c r="K139" s="157">
        <f t="shared" si="70"/>
        <v>0</v>
      </c>
      <c r="L139" s="157">
        <f t="shared" si="70"/>
        <v>0</v>
      </c>
      <c r="M139" s="157">
        <f t="shared" si="70"/>
        <v>0</v>
      </c>
      <c r="N139" s="157">
        <f t="shared" si="70"/>
        <v>0</v>
      </c>
      <c r="O139" s="157">
        <f t="shared" si="70"/>
        <v>0</v>
      </c>
      <c r="P139" s="157">
        <f t="shared" si="70"/>
        <v>0</v>
      </c>
      <c r="Q139" s="157">
        <f t="shared" si="70"/>
        <v>0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93.181563651566194</v>
      </c>
      <c r="C143" s="168">
        <f t="shared" si="71"/>
        <v>151.01617634616818</v>
      </c>
      <c r="D143" s="168">
        <f t="shared" si="71"/>
        <v>173.66422333538972</v>
      </c>
      <c r="E143" s="168">
        <f t="shared" si="71"/>
        <v>216.04563747591644</v>
      </c>
      <c r="F143" s="168">
        <f t="shared" si="71"/>
        <v>263.41931416356317</v>
      </c>
      <c r="G143" s="168">
        <f t="shared" si="71"/>
        <v>327.44261766562033</v>
      </c>
      <c r="H143" s="168">
        <f t="shared" si="71"/>
        <v>393.92123858492528</v>
      </c>
      <c r="I143" s="168">
        <f t="shared" si="71"/>
        <v>435.77119799052866</v>
      </c>
      <c r="J143" s="168">
        <f t="shared" si="71"/>
        <v>444.09151660205202</v>
      </c>
      <c r="K143" s="168">
        <f t="shared" si="71"/>
        <v>454.42048384210824</v>
      </c>
      <c r="L143" s="168">
        <f t="shared" si="71"/>
        <v>549.66394738238284</v>
      </c>
      <c r="M143" s="168">
        <f t="shared" si="71"/>
        <v>582.83428980915039</v>
      </c>
      <c r="N143" s="168">
        <f t="shared" si="71"/>
        <v>571.09002005330444</v>
      </c>
      <c r="O143" s="168">
        <f t="shared" si="71"/>
        <v>567.85302788152876</v>
      </c>
      <c r="P143" s="168">
        <f t="shared" si="71"/>
        <v>608.01970389148755</v>
      </c>
      <c r="Q143" s="168">
        <f t="shared" si="71"/>
        <v>627.38927352546284</v>
      </c>
    </row>
    <row r="144" spans="1:17" ht="12.95" customHeight="1" x14ac:dyDescent="0.25">
      <c r="A144" s="158" t="s">
        <v>65</v>
      </c>
      <c r="B144" s="157">
        <f t="shared" ref="B144:Q144" si="72">B145</f>
        <v>34.445624674093423</v>
      </c>
      <c r="C144" s="157">
        <f t="shared" si="72"/>
        <v>60.669565089940875</v>
      </c>
      <c r="D144" s="157">
        <f t="shared" si="72"/>
        <v>70.727190561330005</v>
      </c>
      <c r="E144" s="157">
        <f t="shared" si="72"/>
        <v>90.616156841162379</v>
      </c>
      <c r="F144" s="157">
        <f t="shared" si="72"/>
        <v>112.30891304852268</v>
      </c>
      <c r="G144" s="157">
        <f t="shared" si="72"/>
        <v>139.45166188807266</v>
      </c>
      <c r="H144" s="157">
        <f t="shared" si="72"/>
        <v>165.84412814165549</v>
      </c>
      <c r="I144" s="157">
        <f t="shared" si="72"/>
        <v>177.2627592936677</v>
      </c>
      <c r="J144" s="157">
        <f t="shared" si="72"/>
        <v>170.8487455533689</v>
      </c>
      <c r="K144" s="157">
        <f t="shared" si="72"/>
        <v>177.06824721932071</v>
      </c>
      <c r="L144" s="157">
        <f t="shared" si="72"/>
        <v>211.91291570985754</v>
      </c>
      <c r="M144" s="157">
        <f t="shared" si="72"/>
        <v>191.08767595685705</v>
      </c>
      <c r="N144" s="157">
        <f t="shared" si="72"/>
        <v>186.42926123703396</v>
      </c>
      <c r="O144" s="157">
        <f t="shared" si="72"/>
        <v>174.41688011693236</v>
      </c>
      <c r="P144" s="157">
        <f t="shared" si="72"/>
        <v>179.19652783519575</v>
      </c>
      <c r="Q144" s="157">
        <f t="shared" si="72"/>
        <v>188.92377575844307</v>
      </c>
    </row>
    <row r="145" spans="1:17" ht="12" customHeight="1" x14ac:dyDescent="0.25">
      <c r="A145" s="23" t="s">
        <v>60</v>
      </c>
      <c r="B145" s="156">
        <v>34.445624674093423</v>
      </c>
      <c r="C145" s="156">
        <v>60.669565089940875</v>
      </c>
      <c r="D145" s="156">
        <v>70.727190561330005</v>
      </c>
      <c r="E145" s="156">
        <v>90.616156841162379</v>
      </c>
      <c r="F145" s="156">
        <v>112.30891304852268</v>
      </c>
      <c r="G145" s="156">
        <v>139.45166188807266</v>
      </c>
      <c r="H145" s="156">
        <v>165.84412814165549</v>
      </c>
      <c r="I145" s="156">
        <v>177.2627592936677</v>
      </c>
      <c r="J145" s="156">
        <v>170.8487455533689</v>
      </c>
      <c r="K145" s="156">
        <v>177.06824721932071</v>
      </c>
      <c r="L145" s="156">
        <v>211.91291570985754</v>
      </c>
      <c r="M145" s="156">
        <v>191.08767595685705</v>
      </c>
      <c r="N145" s="156">
        <v>186.42926123703396</v>
      </c>
      <c r="O145" s="156">
        <v>174.41688011693236</v>
      </c>
      <c r="P145" s="156">
        <v>179.19652783519575</v>
      </c>
      <c r="Q145" s="156">
        <v>188.92377575844307</v>
      </c>
    </row>
    <row r="146" spans="1:17" ht="12.95" customHeight="1" x14ac:dyDescent="0.25">
      <c r="A146" s="158" t="s">
        <v>112</v>
      </c>
      <c r="B146" s="157">
        <f t="shared" ref="B146:Q146" si="73">B147</f>
        <v>12.63467718122137</v>
      </c>
      <c r="C146" s="157">
        <f t="shared" si="73"/>
        <v>19.049149341907889</v>
      </c>
      <c r="D146" s="157">
        <f t="shared" si="73"/>
        <v>21.696949972785834</v>
      </c>
      <c r="E146" s="157">
        <f t="shared" si="73"/>
        <v>25.576170599831165</v>
      </c>
      <c r="F146" s="157">
        <f t="shared" si="73"/>
        <v>30.359161300692868</v>
      </c>
      <c r="G146" s="157">
        <f t="shared" si="73"/>
        <v>37.078085529361275</v>
      </c>
      <c r="H146" s="157">
        <f t="shared" si="73"/>
        <v>43.854074976947416</v>
      </c>
      <c r="I146" s="157">
        <f t="shared" si="73"/>
        <v>49.247039505736808</v>
      </c>
      <c r="J146" s="157">
        <f t="shared" si="73"/>
        <v>52.505129600283162</v>
      </c>
      <c r="K146" s="157">
        <f t="shared" si="73"/>
        <v>54.898856062148418</v>
      </c>
      <c r="L146" s="157">
        <f t="shared" si="73"/>
        <v>60.080460950362877</v>
      </c>
      <c r="M146" s="157">
        <f t="shared" si="73"/>
        <v>66.219713758154612</v>
      </c>
      <c r="N146" s="157">
        <f t="shared" si="73"/>
        <v>67.917231054441828</v>
      </c>
      <c r="O146" s="157">
        <f t="shared" si="73"/>
        <v>68.587582304985958</v>
      </c>
      <c r="P146" s="157">
        <f t="shared" si="73"/>
        <v>72.259490802355913</v>
      </c>
      <c r="Q146" s="157">
        <f t="shared" si="73"/>
        <v>74.814890221300345</v>
      </c>
    </row>
    <row r="147" spans="1:17" ht="12" customHeight="1" x14ac:dyDescent="0.25">
      <c r="A147" s="23" t="s">
        <v>60</v>
      </c>
      <c r="B147" s="156">
        <v>12.63467718122137</v>
      </c>
      <c r="C147" s="156">
        <v>19.049149341907889</v>
      </c>
      <c r="D147" s="156">
        <v>21.696949972785834</v>
      </c>
      <c r="E147" s="156">
        <v>25.576170599831165</v>
      </c>
      <c r="F147" s="156">
        <v>30.359161300692868</v>
      </c>
      <c r="G147" s="156">
        <v>37.078085529361275</v>
      </c>
      <c r="H147" s="156">
        <v>43.854074976947416</v>
      </c>
      <c r="I147" s="156">
        <v>49.247039505736808</v>
      </c>
      <c r="J147" s="156">
        <v>52.505129600283162</v>
      </c>
      <c r="K147" s="156">
        <v>54.898856062148418</v>
      </c>
      <c r="L147" s="156">
        <v>60.080460950362877</v>
      </c>
      <c r="M147" s="156">
        <v>66.219713758154612</v>
      </c>
      <c r="N147" s="156">
        <v>67.917231054441828</v>
      </c>
      <c r="O147" s="156">
        <v>68.587582304985958</v>
      </c>
      <c r="P147" s="156">
        <v>72.259490802355913</v>
      </c>
      <c r="Q147" s="156">
        <v>74.814890221300345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31.551204257345542</v>
      </c>
      <c r="C148" s="157">
        <f t="shared" si="74"/>
        <v>48.680244743010263</v>
      </c>
      <c r="D148" s="157">
        <f t="shared" si="74"/>
        <v>55.262402920665814</v>
      </c>
      <c r="E148" s="157">
        <f t="shared" si="74"/>
        <v>68.875579013706385</v>
      </c>
      <c r="F148" s="157">
        <f t="shared" si="74"/>
        <v>82.640808579636825</v>
      </c>
      <c r="G148" s="157">
        <f t="shared" si="74"/>
        <v>102.85604285884475</v>
      </c>
      <c r="H148" s="157">
        <f t="shared" si="74"/>
        <v>126.04464130720393</v>
      </c>
      <c r="I148" s="157">
        <f t="shared" si="74"/>
        <v>141.84926188657928</v>
      </c>
      <c r="J148" s="157">
        <f t="shared" si="74"/>
        <v>148.41727748748519</v>
      </c>
      <c r="K148" s="157">
        <f t="shared" si="74"/>
        <v>148.20597369240195</v>
      </c>
      <c r="L148" s="157">
        <f t="shared" si="74"/>
        <v>186.8341539130106</v>
      </c>
      <c r="M148" s="157">
        <f t="shared" si="74"/>
        <v>219.88145216651398</v>
      </c>
      <c r="N148" s="157">
        <f t="shared" si="74"/>
        <v>211.51856073870812</v>
      </c>
      <c r="O148" s="157">
        <f t="shared" si="74"/>
        <v>217.57626031767862</v>
      </c>
      <c r="P148" s="157">
        <f t="shared" si="74"/>
        <v>239.70132518252126</v>
      </c>
      <c r="Q148" s="157">
        <f t="shared" si="74"/>
        <v>243.50236856088574</v>
      </c>
    </row>
    <row r="149" spans="1:17" ht="12" customHeight="1" x14ac:dyDescent="0.25">
      <c r="A149" s="167" t="s">
        <v>144</v>
      </c>
      <c r="B149" s="132">
        <v>30.286398754106678</v>
      </c>
      <c r="C149" s="132">
        <v>29.057678744350689</v>
      </c>
      <c r="D149" s="132">
        <v>28.609078341158469</v>
      </c>
      <c r="E149" s="132">
        <v>47.997838003390399</v>
      </c>
      <c r="F149" s="132">
        <v>48.526664705573744</v>
      </c>
      <c r="G149" s="132">
        <v>48.558468392280865</v>
      </c>
      <c r="H149" s="132">
        <v>47.671865945702642</v>
      </c>
      <c r="I149" s="132">
        <v>44.521031192654796</v>
      </c>
      <c r="J149" s="132">
        <v>40.648096850369143</v>
      </c>
      <c r="K149" s="132">
        <v>35.010625359387852</v>
      </c>
      <c r="L149" s="132">
        <v>34.40977193517196</v>
      </c>
      <c r="M149" s="132">
        <v>28.361847616892771</v>
      </c>
      <c r="N149" s="132">
        <v>26.82505133802065</v>
      </c>
      <c r="O149" s="132">
        <v>24.928567694247075</v>
      </c>
      <c r="P149" s="132">
        <v>21.513679992349591</v>
      </c>
      <c r="Q149" s="132">
        <v>21.054730864274674</v>
      </c>
    </row>
    <row r="150" spans="1:17" ht="12" customHeight="1" x14ac:dyDescent="0.25">
      <c r="A150" s="167" t="s">
        <v>143</v>
      </c>
      <c r="B150" s="132">
        <f t="shared" ref="B150:C150" si="75">SUM(B151:B152)</f>
        <v>0.58041495922755826</v>
      </c>
      <c r="C150" s="132">
        <f t="shared" si="75"/>
        <v>0.61172425045888934</v>
      </c>
      <c r="D150" s="132">
        <f t="shared" ref="D150" si="76">SUM(D151:D152)</f>
        <v>0.62874878320776628</v>
      </c>
      <c r="E150" s="132">
        <f t="shared" ref="E150" si="77">SUM(E151:E152)</f>
        <v>1.0919192896770791</v>
      </c>
      <c r="F150" s="132">
        <f t="shared" ref="F150" si="78">SUM(F151:F152)</f>
        <v>1.2632753038362923</v>
      </c>
      <c r="G150" s="132">
        <f t="shared" ref="G150" si="79">SUM(G151:G152)</f>
        <v>1.4026264341747721</v>
      </c>
      <c r="H150" s="132">
        <f t="shared" ref="H150" si="80">SUM(H151:H152)</f>
        <v>1.6214204027658385</v>
      </c>
      <c r="I150" s="132">
        <f t="shared" ref="I150" si="81">SUM(I151:I152)</f>
        <v>1.9950802782786381</v>
      </c>
      <c r="J150" s="132">
        <f t="shared" ref="J150" si="82">SUM(J151:J152)</f>
        <v>2.5423391386829648</v>
      </c>
      <c r="K150" s="132">
        <f t="shared" ref="K150" si="83">SUM(K151:K152)</f>
        <v>2.7446038897788685</v>
      </c>
      <c r="L150" s="132">
        <f t="shared" ref="L150" si="84">SUM(L151:L152)</f>
        <v>3.233404344399748</v>
      </c>
      <c r="M150" s="132">
        <f t="shared" ref="M150" si="85">SUM(M151:M152)</f>
        <v>3.0505848376056068</v>
      </c>
      <c r="N150" s="132">
        <f t="shared" ref="N150" si="86">SUM(N151:N152)</f>
        <v>3.1086349084809886</v>
      </c>
      <c r="O150" s="132">
        <f t="shared" ref="O150" si="87">SUM(O151:O152)</f>
        <v>3.0755329337385504</v>
      </c>
      <c r="P150" s="132">
        <f t="shared" ref="P150" si="88">SUM(P151:P152)</f>
        <v>2.8546934225517839</v>
      </c>
      <c r="Q150" s="132">
        <f t="shared" ref="Q150" si="89">SUM(Q151:Q152)</f>
        <v>3.1182146969384554</v>
      </c>
    </row>
    <row r="151" spans="1:17" ht="12" customHeight="1" x14ac:dyDescent="0.25">
      <c r="A151" s="166" t="s">
        <v>57</v>
      </c>
      <c r="B151" s="165">
        <v>0.30415016304470088</v>
      </c>
      <c r="C151" s="165">
        <v>0.31920777773104192</v>
      </c>
      <c r="D151" s="165">
        <v>0.32662487217647096</v>
      </c>
      <c r="E151" s="165">
        <v>0.56444684938558209</v>
      </c>
      <c r="F151" s="165">
        <v>0.64990413708210393</v>
      </c>
      <c r="G151" s="165">
        <v>0.71860957493339317</v>
      </c>
      <c r="H151" s="165">
        <v>0.82641972412986031</v>
      </c>
      <c r="I151" s="165">
        <v>1.01182723900955</v>
      </c>
      <c r="J151" s="165">
        <v>1.2822645902246106</v>
      </c>
      <c r="K151" s="165">
        <v>1.3777725410363457</v>
      </c>
      <c r="L151" s="165">
        <v>1.6160599375173275</v>
      </c>
      <c r="M151" s="165">
        <v>1.5217529184551937</v>
      </c>
      <c r="N151" s="165">
        <v>1.5454589148459497</v>
      </c>
      <c r="O151" s="165">
        <v>1.5235880955545427</v>
      </c>
      <c r="P151" s="165">
        <v>1.4094013236700806</v>
      </c>
      <c r="Q151" s="165">
        <v>1.5338907536645316</v>
      </c>
    </row>
    <row r="152" spans="1:17" ht="12" customHeight="1" x14ac:dyDescent="0.25">
      <c r="A152" s="147" t="s">
        <v>59</v>
      </c>
      <c r="B152" s="164">
        <v>0.27626479618285738</v>
      </c>
      <c r="C152" s="164">
        <v>0.29251647272784737</v>
      </c>
      <c r="D152" s="164">
        <v>0.30212391103129538</v>
      </c>
      <c r="E152" s="164">
        <v>0.52747244029149698</v>
      </c>
      <c r="F152" s="164">
        <v>0.61337116675418824</v>
      </c>
      <c r="G152" s="164">
        <v>0.68401685924137889</v>
      </c>
      <c r="H152" s="164">
        <v>0.79500067863597823</v>
      </c>
      <c r="I152" s="164">
        <v>0.98325303926908825</v>
      </c>
      <c r="J152" s="164">
        <v>1.260074548458354</v>
      </c>
      <c r="K152" s="164">
        <v>1.3668313487425228</v>
      </c>
      <c r="L152" s="164">
        <v>1.6173444068824203</v>
      </c>
      <c r="M152" s="164">
        <v>1.5288319191504129</v>
      </c>
      <c r="N152" s="164">
        <v>1.5631759936350391</v>
      </c>
      <c r="O152" s="164">
        <v>1.551944838184008</v>
      </c>
      <c r="P152" s="164">
        <v>1.4452920988817035</v>
      </c>
      <c r="Q152" s="164">
        <v>1.584323943273924</v>
      </c>
    </row>
    <row r="153" spans="1:17" ht="12" customHeight="1" x14ac:dyDescent="0.25">
      <c r="A153" s="163" t="s">
        <v>142</v>
      </c>
      <c r="B153" s="162">
        <v>0.67027528540729631</v>
      </c>
      <c r="C153" s="162">
        <v>18.592871857969769</v>
      </c>
      <c r="D153" s="162">
        <v>25.413963907984517</v>
      </c>
      <c r="E153" s="162">
        <v>19.300360554707119</v>
      </c>
      <c r="F153" s="162">
        <v>31.936904320264873</v>
      </c>
      <c r="G153" s="162">
        <v>51.276307984114986</v>
      </c>
      <c r="H153" s="162">
        <v>74.074678481435129</v>
      </c>
      <c r="I153" s="162">
        <v>90.951001833900506</v>
      </c>
      <c r="J153" s="162">
        <v>98.55307955923071</v>
      </c>
      <c r="K153" s="162">
        <v>101.53570922251272</v>
      </c>
      <c r="L153" s="162">
        <v>135.82202719462316</v>
      </c>
      <c r="M153" s="162">
        <v>169.47140073720277</v>
      </c>
      <c r="N153" s="162">
        <v>161.34894506422415</v>
      </c>
      <c r="O153" s="162">
        <v>166.80156990139352</v>
      </c>
      <c r="P153" s="162">
        <v>188.28202248686847</v>
      </c>
      <c r="Q153" s="162">
        <v>188.50454711829187</v>
      </c>
    </row>
    <row r="154" spans="1:17" ht="12" customHeight="1" x14ac:dyDescent="0.25">
      <c r="A154" s="161" t="s">
        <v>141</v>
      </c>
      <c r="B154" s="160">
        <f t="shared" ref="B154:C154" si="90">SUM(B155:B156)</f>
        <v>1.4115258604012689E-2</v>
      </c>
      <c r="C154" s="160">
        <f t="shared" si="90"/>
        <v>0.41796989023092074</v>
      </c>
      <c r="D154" s="160">
        <f t="shared" ref="D154" si="91">SUM(D155:D156)</f>
        <v>0.61061188831506241</v>
      </c>
      <c r="E154" s="160">
        <f t="shared" ref="E154" si="92">SUM(E155:E156)</f>
        <v>0.48546116593177724</v>
      </c>
      <c r="F154" s="160">
        <f t="shared" ref="F154" si="93">SUM(F155:F156)</f>
        <v>0.91396424996191072</v>
      </c>
      <c r="G154" s="160">
        <f t="shared" ref="G154" si="94">SUM(G155:G156)</f>
        <v>1.6186400482741321</v>
      </c>
      <c r="H154" s="160">
        <f t="shared" ref="H154" si="95">SUM(H155:H156)</f>
        <v>2.6766764773003295</v>
      </c>
      <c r="I154" s="160">
        <f t="shared" ref="I154" si="96">SUM(I155:I156)</f>
        <v>4.3821485817453514</v>
      </c>
      <c r="J154" s="160">
        <f t="shared" ref="J154" si="97">SUM(J155:J156)</f>
        <v>6.6737619392023859</v>
      </c>
      <c r="K154" s="160">
        <f t="shared" ref="K154" si="98">SUM(K155:K156)</f>
        <v>8.9150352207225083</v>
      </c>
      <c r="L154" s="160">
        <f t="shared" ref="L154" si="99">SUM(L155:L156)</f>
        <v>13.368950438815713</v>
      </c>
      <c r="M154" s="160">
        <f t="shared" ref="M154" si="100">SUM(M155:M156)</f>
        <v>18.997618974812831</v>
      </c>
      <c r="N154" s="160">
        <f t="shared" ref="N154" si="101">SUM(N155:N156)</f>
        <v>20.235929427982342</v>
      </c>
      <c r="O154" s="160">
        <f t="shared" ref="O154" si="102">SUM(O155:O156)</f>
        <v>22.770589788299478</v>
      </c>
      <c r="P154" s="160">
        <f t="shared" ref="P154" si="103">SUM(P155:P156)</f>
        <v>27.050929280751419</v>
      </c>
      <c r="Q154" s="160">
        <f t="shared" ref="Q154" si="104">SUM(Q155:Q156)</f>
        <v>30.824875881380724</v>
      </c>
    </row>
    <row r="155" spans="1:17" ht="12" customHeight="1" x14ac:dyDescent="0.25">
      <c r="A155" s="148" t="s">
        <v>60</v>
      </c>
      <c r="B155" s="156">
        <v>6.7091962598450757E-3</v>
      </c>
      <c r="C155" s="156">
        <v>0.20425351835968858</v>
      </c>
      <c r="D155" s="156">
        <v>0.29013317167349911</v>
      </c>
      <c r="E155" s="156">
        <v>0.22697839853975679</v>
      </c>
      <c r="F155" s="156">
        <v>0.42773462898622305</v>
      </c>
      <c r="G155" s="156">
        <v>0.75885599415805816</v>
      </c>
      <c r="H155" s="156">
        <v>1.2841293096477921</v>
      </c>
      <c r="I155" s="156">
        <v>2.0670456111560909</v>
      </c>
      <c r="J155" s="156">
        <v>3.1088366072860856</v>
      </c>
      <c r="K155" s="156">
        <v>3.995701486948477</v>
      </c>
      <c r="L155" s="156">
        <v>6.3790123645864458</v>
      </c>
      <c r="M155" s="156">
        <v>9.0931232743092121</v>
      </c>
      <c r="N155" s="156">
        <v>9.2957182501332589</v>
      </c>
      <c r="O155" s="156">
        <v>10.194516445301211</v>
      </c>
      <c r="P155" s="156">
        <v>12.334749385368795</v>
      </c>
      <c r="Q155" s="156">
        <v>13.733296885591081</v>
      </c>
    </row>
    <row r="156" spans="1:17" ht="12" customHeight="1" x14ac:dyDescent="0.25">
      <c r="A156" s="148" t="s">
        <v>59</v>
      </c>
      <c r="B156" s="156">
        <v>7.4060623441676143E-3</v>
      </c>
      <c r="C156" s="156">
        <v>0.21371637187123216</v>
      </c>
      <c r="D156" s="156">
        <v>0.32047871664156335</v>
      </c>
      <c r="E156" s="156">
        <v>0.25848276739202042</v>
      </c>
      <c r="F156" s="156">
        <v>0.48622962097568762</v>
      </c>
      <c r="G156" s="156">
        <v>0.85978405411607395</v>
      </c>
      <c r="H156" s="156">
        <v>1.3925471676525372</v>
      </c>
      <c r="I156" s="156">
        <v>2.3151029705892601</v>
      </c>
      <c r="J156" s="156">
        <v>3.5649253319163008</v>
      </c>
      <c r="K156" s="156">
        <v>4.9193337337740308</v>
      </c>
      <c r="L156" s="156">
        <v>6.9899380742292676</v>
      </c>
      <c r="M156" s="156">
        <v>9.9044957005036167</v>
      </c>
      <c r="N156" s="156">
        <v>10.940211177849081</v>
      </c>
      <c r="O156" s="156">
        <v>12.576073342998267</v>
      </c>
      <c r="P156" s="156">
        <v>14.716179895382625</v>
      </c>
      <c r="Q156" s="156">
        <v>17.091578995789643</v>
      </c>
    </row>
    <row r="157" spans="1:17" ht="12" customHeight="1" x14ac:dyDescent="0.25">
      <c r="A157" s="158" t="s">
        <v>62</v>
      </c>
      <c r="B157" s="157">
        <f t="shared" ref="B157:Q157" si="105">SUM(B158:B159)</f>
        <v>14.550057538905861</v>
      </c>
      <c r="C157" s="157">
        <f t="shared" si="105"/>
        <v>22.617217171309143</v>
      </c>
      <c r="D157" s="157">
        <f t="shared" si="105"/>
        <v>25.977679880608072</v>
      </c>
      <c r="E157" s="157">
        <f t="shared" si="105"/>
        <v>30.977731021216499</v>
      </c>
      <c r="F157" s="157">
        <f t="shared" si="105"/>
        <v>38.11043123471083</v>
      </c>
      <c r="G157" s="157">
        <f t="shared" si="105"/>
        <v>48.056827389341585</v>
      </c>
      <c r="H157" s="157">
        <f t="shared" si="105"/>
        <v>58.178394159118419</v>
      </c>
      <c r="I157" s="157">
        <f t="shared" si="105"/>
        <v>67.412137304544871</v>
      </c>
      <c r="J157" s="157">
        <f t="shared" si="105"/>
        <v>72.320363960914719</v>
      </c>
      <c r="K157" s="157">
        <f t="shared" si="105"/>
        <v>74.247406868237192</v>
      </c>
      <c r="L157" s="157">
        <f t="shared" si="105"/>
        <v>90.836416809151856</v>
      </c>
      <c r="M157" s="157">
        <f t="shared" si="105"/>
        <v>105.64544792762483</v>
      </c>
      <c r="N157" s="157">
        <f t="shared" si="105"/>
        <v>105.22496702312048</v>
      </c>
      <c r="O157" s="157">
        <f t="shared" si="105"/>
        <v>107.2723051419318</v>
      </c>
      <c r="P157" s="157">
        <f t="shared" si="105"/>
        <v>116.86236007141457</v>
      </c>
      <c r="Q157" s="157">
        <f t="shared" si="105"/>
        <v>120.14823898483372</v>
      </c>
    </row>
    <row r="158" spans="1:17" ht="12" customHeight="1" x14ac:dyDescent="0.25">
      <c r="A158" s="23" t="s">
        <v>57</v>
      </c>
      <c r="B158" s="156">
        <v>7.8126012396548656</v>
      </c>
      <c r="C158" s="156">
        <v>9.2405590729113882</v>
      </c>
      <c r="D158" s="156">
        <v>11.087541152365892</v>
      </c>
      <c r="E158" s="156">
        <v>12.594947474543835</v>
      </c>
      <c r="F158" s="156">
        <v>16.870514801326436</v>
      </c>
      <c r="G158" s="156">
        <v>19.847380505204718</v>
      </c>
      <c r="H158" s="156">
        <v>17.23876657507293</v>
      </c>
      <c r="I158" s="156">
        <v>21.679165925348101</v>
      </c>
      <c r="J158" s="156">
        <v>23.643051626093104</v>
      </c>
      <c r="K158" s="156">
        <v>23.643574618787014</v>
      </c>
      <c r="L158" s="156">
        <v>28.002310519530706</v>
      </c>
      <c r="M158" s="156">
        <v>28.778992323622983</v>
      </c>
      <c r="N158" s="156">
        <v>29.318742295441911</v>
      </c>
      <c r="O158" s="156">
        <v>29.162498897251211</v>
      </c>
      <c r="P158" s="156">
        <v>29.702220508398401</v>
      </c>
      <c r="Q158" s="156">
        <v>30.606806194052968</v>
      </c>
    </row>
    <row r="159" spans="1:17" ht="12" customHeight="1" x14ac:dyDescent="0.25">
      <c r="A159" s="29" t="s">
        <v>140</v>
      </c>
      <c r="B159" s="57">
        <v>6.7374562992509945</v>
      </c>
      <c r="C159" s="57">
        <v>13.376658098397753</v>
      </c>
      <c r="D159" s="57">
        <v>14.890138728242182</v>
      </c>
      <c r="E159" s="57">
        <v>18.382783546672663</v>
      </c>
      <c r="F159" s="57">
        <v>21.239916433384394</v>
      </c>
      <c r="G159" s="57">
        <v>28.209446884136867</v>
      </c>
      <c r="H159" s="57">
        <v>40.939627584045489</v>
      </c>
      <c r="I159" s="57">
        <v>45.732971379196762</v>
      </c>
      <c r="J159" s="57">
        <v>48.677312334821615</v>
      </c>
      <c r="K159" s="57">
        <v>50.603832249450178</v>
      </c>
      <c r="L159" s="57">
        <v>62.834106289621147</v>
      </c>
      <c r="M159" s="57">
        <v>76.866455604001843</v>
      </c>
      <c r="N159" s="57">
        <v>75.906224727678577</v>
      </c>
      <c r="O159" s="57">
        <v>78.109806244680584</v>
      </c>
      <c r="P159" s="57">
        <v>87.160139563016173</v>
      </c>
      <c r="Q159" s="57">
        <v>89.54143279078076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1116.8360816330944</v>
      </c>
      <c r="C161" s="168">
        <f t="shared" ref="C161:Q161" si="106">SUM(C162,C164,C166,C175)</f>
        <v>1305.0268757714286</v>
      </c>
      <c r="D161" s="168">
        <f t="shared" si="106"/>
        <v>1370.0139238527731</v>
      </c>
      <c r="E161" s="168">
        <f t="shared" si="106"/>
        <v>1525.0999014164254</v>
      </c>
      <c r="F161" s="168">
        <f t="shared" si="106"/>
        <v>1647.7387791642459</v>
      </c>
      <c r="G161" s="168">
        <f t="shared" si="106"/>
        <v>1785.7108848116286</v>
      </c>
      <c r="H161" s="168">
        <f t="shared" si="106"/>
        <v>1966.693981249427</v>
      </c>
      <c r="I161" s="168">
        <f t="shared" si="106"/>
        <v>1913.5450400848088</v>
      </c>
      <c r="J161" s="168">
        <f t="shared" si="106"/>
        <v>1801.2239147964274</v>
      </c>
      <c r="K161" s="168">
        <f t="shared" si="106"/>
        <v>1759.1061564412364</v>
      </c>
      <c r="L161" s="168">
        <f t="shared" si="106"/>
        <v>1981.5318150882781</v>
      </c>
      <c r="M161" s="168">
        <f t="shared" si="106"/>
        <v>1759.2749280426046</v>
      </c>
      <c r="N161" s="168">
        <f t="shared" si="106"/>
        <v>1644.0526446215645</v>
      </c>
      <c r="O161" s="168">
        <f t="shared" si="106"/>
        <v>1430.5999996042883</v>
      </c>
      <c r="P161" s="168">
        <f t="shared" si="106"/>
        <v>1415.631872176737</v>
      </c>
      <c r="Q161" s="168">
        <f t="shared" si="106"/>
        <v>1317.2124020088834</v>
      </c>
    </row>
    <row r="162" spans="1:17" ht="12.95" customHeight="1" x14ac:dyDescent="0.25">
      <c r="A162" s="158" t="s">
        <v>65</v>
      </c>
      <c r="B162" s="157">
        <f t="shared" ref="B162:Q162" si="107">B163</f>
        <v>601.41284430264</v>
      </c>
      <c r="C162" s="157">
        <f t="shared" si="107"/>
        <v>758.20740459277192</v>
      </c>
      <c r="D162" s="157">
        <f t="shared" si="107"/>
        <v>785.12087409934372</v>
      </c>
      <c r="E162" s="157">
        <f t="shared" si="107"/>
        <v>893.12534330455856</v>
      </c>
      <c r="F162" s="157">
        <f t="shared" si="107"/>
        <v>975.63047189092288</v>
      </c>
      <c r="G162" s="157">
        <f t="shared" si="107"/>
        <v>1073.5408027504718</v>
      </c>
      <c r="H162" s="157">
        <f t="shared" si="107"/>
        <v>1217.7761765159032</v>
      </c>
      <c r="I162" s="157">
        <f t="shared" si="107"/>
        <v>1151.9563187555113</v>
      </c>
      <c r="J162" s="157">
        <f t="shared" si="107"/>
        <v>1044.7346970887406</v>
      </c>
      <c r="K162" s="157">
        <f t="shared" si="107"/>
        <v>1009.9747549720743</v>
      </c>
      <c r="L162" s="157">
        <f t="shared" si="107"/>
        <v>1206.8986519056762</v>
      </c>
      <c r="M162" s="157">
        <f t="shared" si="107"/>
        <v>997.13445991492256</v>
      </c>
      <c r="N162" s="157">
        <f t="shared" si="107"/>
        <v>928.7028992630909</v>
      </c>
      <c r="O162" s="157">
        <f t="shared" si="107"/>
        <v>753.71081804460346</v>
      </c>
      <c r="P162" s="157">
        <f t="shared" si="107"/>
        <v>762.54064375103189</v>
      </c>
      <c r="Q162" s="157">
        <f t="shared" si="107"/>
        <v>714.04665626117139</v>
      </c>
    </row>
    <row r="163" spans="1:17" ht="12" customHeight="1" x14ac:dyDescent="0.25">
      <c r="A163" s="23" t="s">
        <v>60</v>
      </c>
      <c r="B163" s="57">
        <v>601.41284430264</v>
      </c>
      <c r="C163" s="57">
        <v>758.20740459277192</v>
      </c>
      <c r="D163" s="57">
        <v>785.12087409934372</v>
      </c>
      <c r="E163" s="57">
        <v>893.12534330455856</v>
      </c>
      <c r="F163" s="57">
        <v>975.63047189092288</v>
      </c>
      <c r="G163" s="57">
        <v>1073.5408027504718</v>
      </c>
      <c r="H163" s="57">
        <v>1217.7761765159032</v>
      </c>
      <c r="I163" s="57">
        <v>1151.9563187555113</v>
      </c>
      <c r="J163" s="57">
        <v>1044.7346970887406</v>
      </c>
      <c r="K163" s="57">
        <v>1009.9747549720743</v>
      </c>
      <c r="L163" s="57">
        <v>1206.8986519056762</v>
      </c>
      <c r="M163" s="57">
        <v>997.13445991492256</v>
      </c>
      <c r="N163" s="57">
        <v>928.7028992630909</v>
      </c>
      <c r="O163" s="57">
        <v>753.71081804460346</v>
      </c>
      <c r="P163" s="57">
        <v>762.54064375103189</v>
      </c>
      <c r="Q163" s="57">
        <v>714.04665626117139</v>
      </c>
    </row>
    <row r="164" spans="1:17" ht="12.95" customHeight="1" x14ac:dyDescent="0.25">
      <c r="A164" s="158" t="s">
        <v>112</v>
      </c>
      <c r="B164" s="157">
        <f t="shared" ref="B164:Q164" si="108">B165</f>
        <v>5.6411136368110473</v>
      </c>
      <c r="C164" s="157">
        <f t="shared" si="108"/>
        <v>6.0730206895528207</v>
      </c>
      <c r="D164" s="157">
        <f t="shared" si="108"/>
        <v>6.6268489924948559</v>
      </c>
      <c r="E164" s="157">
        <f t="shared" si="108"/>
        <v>7.0942940500226559</v>
      </c>
      <c r="F164" s="157">
        <f t="shared" si="108"/>
        <v>8.2386804659471942</v>
      </c>
      <c r="G164" s="157">
        <f t="shared" si="108"/>
        <v>9.0528004999639844</v>
      </c>
      <c r="H164" s="157">
        <f t="shared" si="108"/>
        <v>11.305893057017963</v>
      </c>
      <c r="I164" s="157">
        <f t="shared" si="108"/>
        <v>12.61583660022402</v>
      </c>
      <c r="J164" s="157">
        <f t="shared" si="108"/>
        <v>14.324025447439745</v>
      </c>
      <c r="K164" s="157">
        <f t="shared" si="108"/>
        <v>15.747214562401973</v>
      </c>
      <c r="L164" s="157">
        <f t="shared" si="108"/>
        <v>15.756017545377064</v>
      </c>
      <c r="M164" s="157">
        <f t="shared" si="108"/>
        <v>14.551035383417053</v>
      </c>
      <c r="N164" s="157">
        <f t="shared" si="108"/>
        <v>13.409428255952578</v>
      </c>
      <c r="O164" s="157">
        <f t="shared" si="108"/>
        <v>11.670119243937593</v>
      </c>
      <c r="P164" s="157">
        <f t="shared" si="108"/>
        <v>10.383244923266609</v>
      </c>
      <c r="Q164" s="157">
        <f t="shared" si="108"/>
        <v>9.3296418744349303</v>
      </c>
    </row>
    <row r="165" spans="1:17" ht="12" customHeight="1" x14ac:dyDescent="0.25">
      <c r="A165" s="23" t="s">
        <v>60</v>
      </c>
      <c r="B165" s="156">
        <v>5.6411136368110473</v>
      </c>
      <c r="C165" s="156">
        <v>6.0730206895528207</v>
      </c>
      <c r="D165" s="156">
        <v>6.6268489924948559</v>
      </c>
      <c r="E165" s="156">
        <v>7.0942940500226559</v>
      </c>
      <c r="F165" s="156">
        <v>8.2386804659471942</v>
      </c>
      <c r="G165" s="156">
        <v>9.0528004999639844</v>
      </c>
      <c r="H165" s="156">
        <v>11.305893057017963</v>
      </c>
      <c r="I165" s="156">
        <v>12.61583660022402</v>
      </c>
      <c r="J165" s="156">
        <v>14.324025447439745</v>
      </c>
      <c r="K165" s="156">
        <v>15.747214562401973</v>
      </c>
      <c r="L165" s="156">
        <v>15.756017545377064</v>
      </c>
      <c r="M165" s="156">
        <v>14.551035383417053</v>
      </c>
      <c r="N165" s="156">
        <v>13.409428255952578</v>
      </c>
      <c r="O165" s="156">
        <v>11.670119243937593</v>
      </c>
      <c r="P165" s="156">
        <v>10.383244923266609</v>
      </c>
      <c r="Q165" s="156">
        <v>9.3296418744349303</v>
      </c>
    </row>
    <row r="166" spans="1:17" ht="12" customHeight="1" x14ac:dyDescent="0.25">
      <c r="A166" s="158" t="s">
        <v>63</v>
      </c>
      <c r="B166" s="157">
        <f>SUM(B167:B168,B171:B172)</f>
        <v>348.88916886134251</v>
      </c>
      <c r="C166" s="157">
        <f t="shared" ref="C166:Q166" si="109">SUM(C167:C168,C171:C172)</f>
        <v>371.40783368530441</v>
      </c>
      <c r="D166" s="157">
        <f t="shared" si="109"/>
        <v>399.27797650753121</v>
      </c>
      <c r="E166" s="157">
        <f t="shared" si="109"/>
        <v>434.30545831553735</v>
      </c>
      <c r="F166" s="157">
        <f t="shared" si="109"/>
        <v>461.56990585835246</v>
      </c>
      <c r="G166" s="157">
        <f t="shared" si="109"/>
        <v>489.19284024300686</v>
      </c>
      <c r="H166" s="157">
        <f t="shared" si="109"/>
        <v>513.45524794607115</v>
      </c>
      <c r="I166" s="157">
        <f t="shared" si="109"/>
        <v>518.96949424734532</v>
      </c>
      <c r="J166" s="157">
        <f t="shared" si="109"/>
        <v>511.39476940280269</v>
      </c>
      <c r="K166" s="157">
        <f t="shared" si="109"/>
        <v>503.47483697810191</v>
      </c>
      <c r="L166" s="157">
        <f t="shared" si="109"/>
        <v>517.2409940341023</v>
      </c>
      <c r="M166" s="157">
        <f t="shared" si="109"/>
        <v>510.03022542385327</v>
      </c>
      <c r="N166" s="157">
        <f t="shared" si="109"/>
        <v>478.49075774170171</v>
      </c>
      <c r="O166" s="157">
        <f t="shared" si="109"/>
        <v>457.01652845965106</v>
      </c>
      <c r="P166" s="157">
        <f t="shared" si="109"/>
        <v>440.3038972320108</v>
      </c>
      <c r="Q166" s="157">
        <f t="shared" si="109"/>
        <v>407.64546934689446</v>
      </c>
    </row>
    <row r="167" spans="1:17" ht="12" customHeight="1" x14ac:dyDescent="0.25">
      <c r="A167" s="167" t="s">
        <v>144</v>
      </c>
      <c r="B167" s="132">
        <v>334.90228653595295</v>
      </c>
      <c r="C167" s="132">
        <v>330.76148800018075</v>
      </c>
      <c r="D167" s="132">
        <v>353.20410724761888</v>
      </c>
      <c r="E167" s="132">
        <v>392.26420087879541</v>
      </c>
      <c r="F167" s="132">
        <v>430.00873320960932</v>
      </c>
      <c r="G167" s="132">
        <v>448.38894399584677</v>
      </c>
      <c r="H167" s="132">
        <v>458.07047578068983</v>
      </c>
      <c r="I167" s="132">
        <v>427.79313061593808</v>
      </c>
      <c r="J167" s="132">
        <v>390.57989454359762</v>
      </c>
      <c r="K167" s="132">
        <v>336.41090798041563</v>
      </c>
      <c r="L167" s="132">
        <v>330.6367297849057</v>
      </c>
      <c r="M167" s="132">
        <v>272.52401840110525</v>
      </c>
      <c r="N167" s="132">
        <v>257.75783634526533</v>
      </c>
      <c r="O167" s="132">
        <v>239.53526291462776</v>
      </c>
      <c r="P167" s="132">
        <v>206.72190621322059</v>
      </c>
      <c r="Q167" s="132">
        <v>202.31148825330246</v>
      </c>
    </row>
    <row r="168" spans="1:17" ht="12" customHeight="1" x14ac:dyDescent="0.25">
      <c r="A168" s="167" t="s">
        <v>143</v>
      </c>
      <c r="B168" s="132">
        <f t="shared" ref="B168" si="110">SUM(B169:B170)</f>
        <v>6.4182989645422737</v>
      </c>
      <c r="C168" s="132">
        <f t="shared" ref="C168" si="111">SUM(C169:C170)</f>
        <v>6.9634109561422584</v>
      </c>
      <c r="D168" s="132">
        <f t="shared" ref="D168" si="112">SUM(D169:D170)</f>
        <v>7.7616175733255552</v>
      </c>
      <c r="E168" s="132">
        <f t="shared" ref="E168" si="113">SUM(E169:E170)</f>
        <v>8.9241684191999724</v>
      </c>
      <c r="F168" s="132">
        <f t="shared" ref="F168" si="114">SUM(F169:F170)</f>
        <v>11.19450250288677</v>
      </c>
      <c r="G168" s="132">
        <f t="shared" ref="G168" si="115">SUM(G169:G170)</f>
        <v>12.952183480452181</v>
      </c>
      <c r="H168" s="132">
        <f t="shared" ref="H168" si="116">SUM(H169:H170)</f>
        <v>15.579570159931448</v>
      </c>
      <c r="I168" s="132">
        <f t="shared" ref="I168" si="117">SUM(I169:I170)</f>
        <v>19.170617511879716</v>
      </c>
      <c r="J168" s="132">
        <f t="shared" ref="J168" si="118">SUM(J169:J170)</f>
        <v>24.428414409729726</v>
      </c>
      <c r="K168" s="132">
        <f t="shared" ref="K168" si="119">SUM(K169:K170)</f>
        <v>26.372188922890238</v>
      </c>
      <c r="L168" s="132">
        <f t="shared" ref="L168" si="120">SUM(L169:L170)</f>
        <v>31.069664834944305</v>
      </c>
      <c r="M168" s="132">
        <f t="shared" ref="M168" si="121">SUM(M169:M170)</f>
        <v>29.312938084562006</v>
      </c>
      <c r="N168" s="132">
        <f t="shared" ref="N168" si="122">SUM(N169:N170)</f>
        <v>29.870360526796226</v>
      </c>
      <c r="O168" s="132">
        <f t="shared" ref="O168" si="123">SUM(O169:O170)</f>
        <v>29.552167536108353</v>
      </c>
      <c r="P168" s="132">
        <f t="shared" ref="P168" si="124">SUM(P169:P170)</f>
        <v>27.43045285683759</v>
      </c>
      <c r="Q168" s="132">
        <f t="shared" ref="Q168" si="125">SUM(Q169:Q170)</f>
        <v>29.962988151289473</v>
      </c>
    </row>
    <row r="169" spans="1:17" ht="12" customHeight="1" x14ac:dyDescent="0.25">
      <c r="A169" s="166" t="s">
        <v>57</v>
      </c>
      <c r="B169" s="165">
        <v>3.363329365482143</v>
      </c>
      <c r="C169" s="165">
        <v>3.6336223961543621</v>
      </c>
      <c r="D169" s="165">
        <v>4.0320353939076954</v>
      </c>
      <c r="E169" s="165">
        <v>4.6131786435363971</v>
      </c>
      <c r="F169" s="165">
        <v>5.7591195419624022</v>
      </c>
      <c r="G169" s="165">
        <v>6.6358103901151066</v>
      </c>
      <c r="H169" s="165">
        <v>7.9407315040994755</v>
      </c>
      <c r="I169" s="165">
        <v>9.7225927188701817</v>
      </c>
      <c r="J169" s="165">
        <v>12.320815235199504</v>
      </c>
      <c r="K169" s="165">
        <v>13.23866000492645</v>
      </c>
      <c r="L169" s="165">
        <v>15.528661207748058</v>
      </c>
      <c r="M169" s="165">
        <v>14.622458136155474</v>
      </c>
      <c r="N169" s="165">
        <v>14.850060018259651</v>
      </c>
      <c r="O169" s="165">
        <v>14.63984669516001</v>
      </c>
      <c r="P169" s="165">
        <v>13.542791061163532</v>
      </c>
      <c r="Q169" s="165">
        <v>14.739187305655225</v>
      </c>
    </row>
    <row r="170" spans="1:17" ht="12" customHeight="1" x14ac:dyDescent="0.25">
      <c r="A170" s="147" t="s">
        <v>59</v>
      </c>
      <c r="B170" s="164">
        <v>3.0549695990601307</v>
      </c>
      <c r="C170" s="164">
        <v>3.3297885599878967</v>
      </c>
      <c r="D170" s="164">
        <v>3.7295821794178594</v>
      </c>
      <c r="E170" s="164">
        <v>4.3109897756635753</v>
      </c>
      <c r="F170" s="164">
        <v>5.4353829609243691</v>
      </c>
      <c r="G170" s="164">
        <v>6.3163730903370734</v>
      </c>
      <c r="H170" s="164">
        <v>7.6388386558319725</v>
      </c>
      <c r="I170" s="164">
        <v>9.4480247930095338</v>
      </c>
      <c r="J170" s="164">
        <v>12.10759917453022</v>
      </c>
      <c r="K170" s="164">
        <v>13.13352891796379</v>
      </c>
      <c r="L170" s="164">
        <v>15.541003627196245</v>
      </c>
      <c r="M170" s="164">
        <v>14.69047994840653</v>
      </c>
      <c r="N170" s="164">
        <v>15.020300508536575</v>
      </c>
      <c r="O170" s="164">
        <v>14.912320840948343</v>
      </c>
      <c r="P170" s="164">
        <v>13.887661795674058</v>
      </c>
      <c r="Q170" s="164">
        <v>15.223800845634248</v>
      </c>
    </row>
    <row r="171" spans="1:17" ht="12" customHeight="1" x14ac:dyDescent="0.25">
      <c r="A171" s="163" t="s">
        <v>142</v>
      </c>
      <c r="B171" s="162">
        <v>7.4120107443994057</v>
      </c>
      <c r="C171" s="162">
        <v>32.942321414712559</v>
      </c>
      <c r="D171" s="162">
        <v>37.413396136367915</v>
      </c>
      <c r="E171" s="162">
        <v>32.304516612121944</v>
      </c>
      <c r="F171" s="162">
        <v>19.800044323638321</v>
      </c>
      <c r="G171" s="162">
        <v>26.999488880400289</v>
      </c>
      <c r="H171" s="162">
        <v>38.41697868283152</v>
      </c>
      <c r="I171" s="162">
        <v>68.695841631328804</v>
      </c>
      <c r="J171" s="162">
        <v>90.273317348963872</v>
      </c>
      <c r="K171" s="162">
        <v>129.33576007539725</v>
      </c>
      <c r="L171" s="162">
        <v>141.59719415303792</v>
      </c>
      <c r="M171" s="162">
        <v>187.2074696277956</v>
      </c>
      <c r="N171" s="162">
        <v>169.59267884314778</v>
      </c>
      <c r="O171" s="162">
        <v>165.35585426159659</v>
      </c>
      <c r="P171" s="162">
        <v>180.25408658637807</v>
      </c>
      <c r="Q171" s="162">
        <v>150.724092160428</v>
      </c>
    </row>
    <row r="172" spans="1:17" ht="12" customHeight="1" x14ac:dyDescent="0.25">
      <c r="A172" s="161" t="s">
        <v>141</v>
      </c>
      <c r="B172" s="160">
        <f t="shared" ref="B172" si="126">SUM(B173:B174)</f>
        <v>0.15657261644787188</v>
      </c>
      <c r="C172" s="160">
        <f t="shared" ref="C172" si="127">SUM(C173:C174)</f>
        <v>0.74061331426882426</v>
      </c>
      <c r="D172" s="160">
        <f t="shared" ref="D172" si="128">SUM(D173:D174)</f>
        <v>0.89885555021884311</v>
      </c>
      <c r="E172" s="160">
        <f t="shared" ref="E172" si="129">SUM(E173:E174)</f>
        <v>0.81257240541997255</v>
      </c>
      <c r="F172" s="160">
        <f t="shared" ref="F172" si="130">SUM(F173:F174)</f>
        <v>0.56662582221806712</v>
      </c>
      <c r="G172" s="160">
        <f t="shared" ref="G172" si="131">SUM(G173:G174)</f>
        <v>0.85222388630760082</v>
      </c>
      <c r="H172" s="160">
        <f t="shared" ref="H172" si="132">SUM(H173:H174)</f>
        <v>1.3882233226183684</v>
      </c>
      <c r="I172" s="160">
        <f t="shared" ref="I172" si="133">SUM(I173:I174)</f>
        <v>3.3099044881987361</v>
      </c>
      <c r="J172" s="160">
        <f t="shared" ref="J172" si="134">SUM(J173:J174)</f>
        <v>6.1131431005114774</v>
      </c>
      <c r="K172" s="160">
        <f t="shared" ref="K172" si="135">SUM(K173:K174)</f>
        <v>11.355979999398796</v>
      </c>
      <c r="L172" s="160">
        <f t="shared" ref="L172" si="136">SUM(L173:L174)</f>
        <v>13.937405261214368</v>
      </c>
      <c r="M172" s="160">
        <f t="shared" ref="M172" si="137">SUM(M173:M174)</f>
        <v>20.985799310390384</v>
      </c>
      <c r="N172" s="160">
        <f t="shared" ref="N172" si="138">SUM(N173:N174)</f>
        <v>21.269882026492382</v>
      </c>
      <c r="O172" s="160">
        <f t="shared" ref="O172" si="139">SUM(O173:O174)</f>
        <v>22.573243747318351</v>
      </c>
      <c r="P172" s="160">
        <f t="shared" ref="P172" si="140">SUM(P173:P174)</f>
        <v>25.897451575574518</v>
      </c>
      <c r="Q172" s="160">
        <f t="shared" ref="Q172" si="141">SUM(Q173:Q174)</f>
        <v>24.646900781874514</v>
      </c>
    </row>
    <row r="173" spans="1:17" ht="12" customHeight="1" x14ac:dyDescent="0.25">
      <c r="A173" s="148" t="s">
        <v>60</v>
      </c>
      <c r="B173" s="156">
        <v>7.4421336663827747E-2</v>
      </c>
      <c r="C173" s="156">
        <v>0.36192290095313218</v>
      </c>
      <c r="D173" s="156">
        <v>0.42709258802828981</v>
      </c>
      <c r="E173" s="156">
        <v>0.37991995286754315</v>
      </c>
      <c r="F173" s="156">
        <v>0.26518048802298222</v>
      </c>
      <c r="G173" s="156">
        <v>0.39954232269166667</v>
      </c>
      <c r="H173" s="156">
        <v>0.66599690774316567</v>
      </c>
      <c r="I173" s="156">
        <v>1.5612714671924874</v>
      </c>
      <c r="J173" s="156">
        <v>2.8476836946808732</v>
      </c>
      <c r="K173" s="156">
        <v>5.0897282002748563</v>
      </c>
      <c r="L173" s="156">
        <v>6.6502513341215161</v>
      </c>
      <c r="M173" s="156">
        <v>10.044756681997466</v>
      </c>
      <c r="N173" s="156">
        <v>9.7706819563444451</v>
      </c>
      <c r="O173" s="156">
        <v>10.106163553307566</v>
      </c>
      <c r="P173" s="156">
        <v>11.808783779259601</v>
      </c>
      <c r="Q173" s="156">
        <v>10.98084569909477</v>
      </c>
    </row>
    <row r="174" spans="1:17" ht="12" customHeight="1" x14ac:dyDescent="0.25">
      <c r="A174" s="159" t="s">
        <v>59</v>
      </c>
      <c r="B174" s="57">
        <v>8.2151279784044129E-2</v>
      </c>
      <c r="C174" s="57">
        <v>0.37869041331569209</v>
      </c>
      <c r="D174" s="57">
        <v>0.47176296219055325</v>
      </c>
      <c r="E174" s="57">
        <v>0.43265245255242935</v>
      </c>
      <c r="F174" s="57">
        <v>0.30144533419508485</v>
      </c>
      <c r="G174" s="57">
        <v>0.45268156361593409</v>
      </c>
      <c r="H174" s="57">
        <v>0.72222641487520289</v>
      </c>
      <c r="I174" s="57">
        <v>1.7486330210062484</v>
      </c>
      <c r="J174" s="57">
        <v>3.2654594058306037</v>
      </c>
      <c r="K174" s="57">
        <v>6.2662517991239399</v>
      </c>
      <c r="L174" s="57">
        <v>7.2871539270928514</v>
      </c>
      <c r="M174" s="57">
        <v>10.941042628392918</v>
      </c>
      <c r="N174" s="57">
        <v>11.499200070147939</v>
      </c>
      <c r="O174" s="57">
        <v>12.467080194010787</v>
      </c>
      <c r="P174" s="57">
        <v>14.088667796314917</v>
      </c>
      <c r="Q174" s="57">
        <v>13.666055082779746</v>
      </c>
    </row>
    <row r="175" spans="1:17" ht="12" customHeight="1" x14ac:dyDescent="0.25">
      <c r="A175" s="158" t="s">
        <v>62</v>
      </c>
      <c r="B175" s="157">
        <f>SUM(B176:B177)</f>
        <v>160.89295483230075</v>
      </c>
      <c r="C175" s="157">
        <f t="shared" ref="C175:Q175" si="142">SUM(C176:C177)</f>
        <v>169.3386168037996</v>
      </c>
      <c r="D175" s="157">
        <f t="shared" si="142"/>
        <v>178.98822425340347</v>
      </c>
      <c r="E175" s="157">
        <f t="shared" si="142"/>
        <v>190.57480574630685</v>
      </c>
      <c r="F175" s="157">
        <f t="shared" si="142"/>
        <v>202.29972094902342</v>
      </c>
      <c r="G175" s="157">
        <f t="shared" si="142"/>
        <v>213.92444131818604</v>
      </c>
      <c r="H175" s="157">
        <f t="shared" si="142"/>
        <v>224.15666373043439</v>
      </c>
      <c r="I175" s="157">
        <f t="shared" si="142"/>
        <v>230.00339048172808</v>
      </c>
      <c r="J175" s="157">
        <f t="shared" si="142"/>
        <v>230.77042285744446</v>
      </c>
      <c r="K175" s="157">
        <f t="shared" si="142"/>
        <v>229.90934992865829</v>
      </c>
      <c r="L175" s="157">
        <f t="shared" si="142"/>
        <v>241.63615160312236</v>
      </c>
      <c r="M175" s="157">
        <f t="shared" si="142"/>
        <v>237.55920732041182</v>
      </c>
      <c r="N175" s="157">
        <f t="shared" si="142"/>
        <v>223.44955936081945</v>
      </c>
      <c r="O175" s="157">
        <f t="shared" si="142"/>
        <v>208.20253385609601</v>
      </c>
      <c r="P175" s="157">
        <f t="shared" si="142"/>
        <v>202.4040862704278</v>
      </c>
      <c r="Q175" s="157">
        <f t="shared" si="142"/>
        <v>186.19063452638255</v>
      </c>
    </row>
    <row r="176" spans="1:17" ht="12" customHeight="1" x14ac:dyDescent="0.25">
      <c r="A176" s="23" t="s">
        <v>57</v>
      </c>
      <c r="B176" s="156">
        <v>86.391037219235358</v>
      </c>
      <c r="C176" s="156">
        <v>70.215693915815621</v>
      </c>
      <c r="D176" s="156">
        <v>77.428199480180695</v>
      </c>
      <c r="E176" s="156">
        <v>78.553907816436094</v>
      </c>
      <c r="F176" s="156">
        <v>90.425248837981499</v>
      </c>
      <c r="G176" s="156">
        <v>89.197155735587131</v>
      </c>
      <c r="H176" s="156">
        <v>66.747656003718774</v>
      </c>
      <c r="I176" s="156">
        <v>74.085310379317292</v>
      </c>
      <c r="J176" s="156">
        <v>75.389310118306952</v>
      </c>
      <c r="K176" s="156">
        <v>73.570732167866296</v>
      </c>
      <c r="L176" s="156">
        <v>74.752167292426506</v>
      </c>
      <c r="M176" s="156">
        <v>64.960814415200502</v>
      </c>
      <c r="N176" s="156">
        <v>62.139977745644465</v>
      </c>
      <c r="O176" s="156">
        <v>56.521752739591932</v>
      </c>
      <c r="P176" s="156">
        <v>51.354279166788189</v>
      </c>
      <c r="Q176" s="156">
        <v>47.396954748950861</v>
      </c>
    </row>
    <row r="177" spans="1:17" ht="12" customHeight="1" x14ac:dyDescent="0.25">
      <c r="A177" s="29" t="s">
        <v>140</v>
      </c>
      <c r="B177" s="57">
        <v>74.501917613065402</v>
      </c>
      <c r="C177" s="57">
        <v>99.122922887983975</v>
      </c>
      <c r="D177" s="57">
        <v>101.56002477322276</v>
      </c>
      <c r="E177" s="57">
        <v>112.02089792987076</v>
      </c>
      <c r="F177" s="57">
        <v>111.87447211104192</v>
      </c>
      <c r="G177" s="57">
        <v>124.7272855825989</v>
      </c>
      <c r="H177" s="57">
        <v>157.4090077267156</v>
      </c>
      <c r="I177" s="57">
        <v>155.91808010241078</v>
      </c>
      <c r="J177" s="57">
        <v>155.38111273913751</v>
      </c>
      <c r="K177" s="57">
        <v>156.33861776079198</v>
      </c>
      <c r="L177" s="57">
        <v>166.88398431069587</v>
      </c>
      <c r="M177" s="57">
        <v>172.59839290521131</v>
      </c>
      <c r="N177" s="57">
        <v>161.30958161517498</v>
      </c>
      <c r="O177" s="57">
        <v>151.68078111650408</v>
      </c>
      <c r="P177" s="57">
        <v>151.04980710363961</v>
      </c>
      <c r="Q177" s="57">
        <v>138.79367977743169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99.98735280342332</v>
      </c>
      <c r="C3" s="168">
        <f t="shared" ref="C3:Q3" si="0">SUM(C4,C7,C9,C19)</f>
        <v>122.62119995389844</v>
      </c>
      <c r="D3" s="168">
        <f t="shared" si="0"/>
        <v>127.99952063088753</v>
      </c>
      <c r="E3" s="168">
        <f t="shared" si="0"/>
        <v>120.549245304832</v>
      </c>
      <c r="F3" s="168">
        <f t="shared" si="0"/>
        <v>144.87535496775305</v>
      </c>
      <c r="G3" s="168">
        <f t="shared" si="0"/>
        <v>149.8492422392809</v>
      </c>
      <c r="H3" s="168">
        <f t="shared" si="0"/>
        <v>153.84882287795088</v>
      </c>
      <c r="I3" s="168">
        <f t="shared" si="0"/>
        <v>142.4386718449343</v>
      </c>
      <c r="J3" s="168">
        <f t="shared" si="0"/>
        <v>147.37371302157288</v>
      </c>
      <c r="K3" s="168">
        <f t="shared" si="0"/>
        <v>154.03290369518604</v>
      </c>
      <c r="L3" s="168">
        <f t="shared" si="0"/>
        <v>140.75690003541459</v>
      </c>
      <c r="M3" s="168">
        <f t="shared" si="0"/>
        <v>130.27272802311822</v>
      </c>
      <c r="N3" s="168">
        <f t="shared" si="0"/>
        <v>120.11516743839562</v>
      </c>
      <c r="O3" s="168">
        <f t="shared" si="0"/>
        <v>88.237953840189419</v>
      </c>
      <c r="P3" s="168">
        <f t="shared" si="0"/>
        <v>82.398508612335348</v>
      </c>
      <c r="Q3" s="168">
        <f t="shared" si="0"/>
        <v>73.71930312531083</v>
      </c>
    </row>
    <row r="4" spans="1:17" ht="12.95" customHeight="1" x14ac:dyDescent="0.25">
      <c r="A4" s="158" t="s">
        <v>65</v>
      </c>
      <c r="B4" s="157">
        <f t="shared" ref="B4:Q4" si="1">SUM(B5:B6)</f>
        <v>58.253573090845975</v>
      </c>
      <c r="C4" s="157">
        <f t="shared" si="1"/>
        <v>73.3118893735261</v>
      </c>
      <c r="D4" s="157">
        <f t="shared" si="1"/>
        <v>78.063782293306048</v>
      </c>
      <c r="E4" s="157">
        <f t="shared" si="1"/>
        <v>70.428008347870133</v>
      </c>
      <c r="F4" s="157">
        <f t="shared" si="1"/>
        <v>90.09932273793909</v>
      </c>
      <c r="G4" s="157">
        <f t="shared" si="1"/>
        <v>93.631978228083995</v>
      </c>
      <c r="H4" s="157">
        <f t="shared" si="1"/>
        <v>95.984689639159342</v>
      </c>
      <c r="I4" s="157">
        <f t="shared" si="1"/>
        <v>83.337586296639813</v>
      </c>
      <c r="J4" s="157">
        <f t="shared" si="1"/>
        <v>85.221228113862594</v>
      </c>
      <c r="K4" s="157">
        <f t="shared" si="1"/>
        <v>88.837110209657624</v>
      </c>
      <c r="L4" s="157">
        <f t="shared" si="1"/>
        <v>84.253341019065786</v>
      </c>
      <c r="M4" s="157">
        <f t="shared" si="1"/>
        <v>72.429766424600032</v>
      </c>
      <c r="N4" s="157">
        <f t="shared" si="1"/>
        <v>65.696315291394342</v>
      </c>
      <c r="O4" s="157">
        <f t="shared" si="1"/>
        <v>47.065295562134573</v>
      </c>
      <c r="P4" s="157">
        <f t="shared" si="1"/>
        <v>43.640799619318869</v>
      </c>
      <c r="Q4" s="157">
        <f t="shared" si="1"/>
        <v>40.15289633332084</v>
      </c>
    </row>
    <row r="5" spans="1:17" ht="12" customHeight="1" x14ac:dyDescent="0.25">
      <c r="A5" s="23" t="s">
        <v>58</v>
      </c>
      <c r="B5" s="156">
        <v>57.707474960640525</v>
      </c>
      <c r="C5" s="156">
        <v>71.737415998757783</v>
      </c>
      <c r="D5" s="156">
        <v>76.9991568814376</v>
      </c>
      <c r="E5" s="156">
        <v>69.775488199984622</v>
      </c>
      <c r="F5" s="156">
        <v>89.353593677835192</v>
      </c>
      <c r="G5" s="156">
        <v>92.617723424594331</v>
      </c>
      <c r="H5" s="156">
        <v>94.077668125135133</v>
      </c>
      <c r="I5" s="156">
        <v>82.113066964571317</v>
      </c>
      <c r="J5" s="156">
        <v>84.126577361883818</v>
      </c>
      <c r="K5" s="156">
        <v>88.437983438672404</v>
      </c>
      <c r="L5" s="156">
        <v>82.870095887521899</v>
      </c>
      <c r="M5" s="156">
        <v>71.014794027128062</v>
      </c>
      <c r="N5" s="156">
        <v>64.508477324833905</v>
      </c>
      <c r="O5" s="156">
        <v>46.856321258861051</v>
      </c>
      <c r="P5" s="156">
        <v>43.080729491844806</v>
      </c>
      <c r="Q5" s="156">
        <v>39.928583417350126</v>
      </c>
    </row>
    <row r="6" spans="1:17" ht="12" customHeight="1" x14ac:dyDescent="0.25">
      <c r="A6" s="23" t="s">
        <v>60</v>
      </c>
      <c r="B6" s="156">
        <v>0.54609813020545295</v>
      </c>
      <c r="C6" s="156">
        <v>1.5744733747683199</v>
      </c>
      <c r="D6" s="156">
        <v>1.0646254118684497</v>
      </c>
      <c r="E6" s="156">
        <v>0.65252014788551738</v>
      </c>
      <c r="F6" s="156">
        <v>0.74572906010389906</v>
      </c>
      <c r="G6" s="156">
        <v>1.0142548034896584</v>
      </c>
      <c r="H6" s="156">
        <v>1.9070215140242028</v>
      </c>
      <c r="I6" s="156">
        <v>1.2245193320684995</v>
      </c>
      <c r="J6" s="156">
        <v>1.0946507519787776</v>
      </c>
      <c r="K6" s="156">
        <v>0.39912677098522004</v>
      </c>
      <c r="L6" s="156">
        <v>1.3832451315438847</v>
      </c>
      <c r="M6" s="156">
        <v>1.4149723974719757</v>
      </c>
      <c r="N6" s="156">
        <v>1.1878379665604393</v>
      </c>
      <c r="O6" s="156">
        <v>0.20897430327351799</v>
      </c>
      <c r="P6" s="156">
        <v>0.56007012747406315</v>
      </c>
      <c r="Q6" s="156">
        <v>0.22431291597071187</v>
      </c>
    </row>
    <row r="7" spans="1:17" ht="12.95" customHeight="1" x14ac:dyDescent="0.25">
      <c r="A7" s="158" t="s">
        <v>112</v>
      </c>
      <c r="B7" s="157">
        <f t="shared" ref="B7:Q7" si="2">B8</f>
        <v>1.3431349846733984</v>
      </c>
      <c r="C7" s="157">
        <f t="shared" si="2"/>
        <v>1.5778583160315178</v>
      </c>
      <c r="D7" s="157">
        <f t="shared" si="2"/>
        <v>1.6751925013395166</v>
      </c>
      <c r="E7" s="157">
        <f t="shared" si="2"/>
        <v>1.714970224138801</v>
      </c>
      <c r="F7" s="157">
        <f t="shared" si="2"/>
        <v>2.1159546377152196</v>
      </c>
      <c r="G7" s="157">
        <f t="shared" si="2"/>
        <v>2.2850118629512357</v>
      </c>
      <c r="H7" s="157">
        <f t="shared" si="2"/>
        <v>2.8505103124132067</v>
      </c>
      <c r="I7" s="157">
        <f t="shared" si="2"/>
        <v>3.2488868532022002</v>
      </c>
      <c r="J7" s="157">
        <f t="shared" si="2"/>
        <v>3.9379552244164566</v>
      </c>
      <c r="K7" s="157">
        <f t="shared" si="2"/>
        <v>4.6589811776979717</v>
      </c>
      <c r="L7" s="157">
        <f t="shared" si="2"/>
        <v>4.2929807820709511</v>
      </c>
      <c r="M7" s="157">
        <f t="shared" si="2"/>
        <v>4.0263101543735882</v>
      </c>
      <c r="N7" s="157">
        <f t="shared" si="2"/>
        <v>3.8828020961281773</v>
      </c>
      <c r="O7" s="157">
        <f t="shared" si="2"/>
        <v>2.8005608836175964</v>
      </c>
      <c r="P7" s="157">
        <f t="shared" si="2"/>
        <v>2.7091885552949462</v>
      </c>
      <c r="Q7" s="157">
        <f t="shared" si="2"/>
        <v>2.4331396334077322</v>
      </c>
    </row>
    <row r="8" spans="1:17" ht="12" customHeight="1" x14ac:dyDescent="0.25">
      <c r="A8" s="23" t="s">
        <v>60</v>
      </c>
      <c r="B8" s="156">
        <v>1.3431349846733984</v>
      </c>
      <c r="C8" s="156">
        <v>1.5778583160315178</v>
      </c>
      <c r="D8" s="156">
        <v>1.6751925013395166</v>
      </c>
      <c r="E8" s="156">
        <v>1.714970224138801</v>
      </c>
      <c r="F8" s="156">
        <v>2.1159546377152196</v>
      </c>
      <c r="G8" s="156">
        <v>2.2850118629512357</v>
      </c>
      <c r="H8" s="156">
        <v>2.8505103124132067</v>
      </c>
      <c r="I8" s="156">
        <v>3.2488868532022002</v>
      </c>
      <c r="J8" s="156">
        <v>3.9379552244164566</v>
      </c>
      <c r="K8" s="156">
        <v>4.6589811776979717</v>
      </c>
      <c r="L8" s="156">
        <v>4.2929807820709511</v>
      </c>
      <c r="M8" s="156">
        <v>4.0263101543735882</v>
      </c>
      <c r="N8" s="156">
        <v>3.8828020961281773</v>
      </c>
      <c r="O8" s="156">
        <v>2.8005608836175964</v>
      </c>
      <c r="P8" s="156">
        <v>2.7091885552949462</v>
      </c>
      <c r="Q8" s="156">
        <v>2.4331396334077322</v>
      </c>
    </row>
    <row r="9" spans="1:17" ht="12" customHeight="1" x14ac:dyDescent="0.25">
      <c r="A9" s="158" t="s">
        <v>63</v>
      </c>
      <c r="B9" s="157">
        <f>SUM(B10:B12,B15:B16)</f>
        <v>26.517988170295581</v>
      </c>
      <c r="C9" s="157">
        <f t="shared" ref="C9:Q9" si="3">SUM(C10:C12,C15:C16)</f>
        <v>30.982935312002912</v>
      </c>
      <c r="D9" s="157">
        <f t="shared" si="3"/>
        <v>31.492319582943843</v>
      </c>
      <c r="E9" s="157">
        <f t="shared" si="3"/>
        <v>31.991556043965055</v>
      </c>
      <c r="F9" s="157">
        <f t="shared" si="3"/>
        <v>34.657339944954749</v>
      </c>
      <c r="G9" s="157">
        <f t="shared" si="3"/>
        <v>35.258776097042677</v>
      </c>
      <c r="H9" s="157">
        <f t="shared" si="3"/>
        <v>35.645762190363818</v>
      </c>
      <c r="I9" s="157">
        <f t="shared" si="3"/>
        <v>36.374765411859606</v>
      </c>
      <c r="J9" s="157">
        <f t="shared" si="3"/>
        <v>37.805592104949532</v>
      </c>
      <c r="K9" s="157">
        <f t="shared" si="3"/>
        <v>39.766786042645016</v>
      </c>
      <c r="L9" s="157">
        <f t="shared" si="3"/>
        <v>33.0956978980023</v>
      </c>
      <c r="M9" s="157">
        <f t="shared" si="3"/>
        <v>34.498668737412615</v>
      </c>
      <c r="N9" s="157">
        <f t="shared" si="3"/>
        <v>32.549607677469311</v>
      </c>
      <c r="O9" s="157">
        <f t="shared" si="3"/>
        <v>24.994763635330319</v>
      </c>
      <c r="P9" s="157">
        <f t="shared" si="3"/>
        <v>23.328623997052439</v>
      </c>
      <c r="Q9" s="157">
        <f t="shared" si="3"/>
        <v>20.226942571827554</v>
      </c>
    </row>
    <row r="10" spans="1:17" ht="12" customHeight="1" x14ac:dyDescent="0.25">
      <c r="A10" s="167" t="s">
        <v>171</v>
      </c>
      <c r="B10" s="132">
        <v>4.9852222460355451</v>
      </c>
      <c r="C10" s="132">
        <v>6.6644321154585811</v>
      </c>
      <c r="D10" s="132">
        <v>8.1902752918439479</v>
      </c>
      <c r="E10" s="132">
        <v>8.2060386758317811</v>
      </c>
      <c r="F10" s="132">
        <v>11.33493842043802</v>
      </c>
      <c r="G10" s="132">
        <v>13.025015216692024</v>
      </c>
      <c r="H10" s="132">
        <v>14.31165971801336</v>
      </c>
      <c r="I10" s="132">
        <v>14.337215208992918</v>
      </c>
      <c r="J10" s="132">
        <v>16.928122782052945</v>
      </c>
      <c r="K10" s="132">
        <v>18.63869372823525</v>
      </c>
      <c r="L10" s="132">
        <v>16.602556333730163</v>
      </c>
      <c r="M10" s="132">
        <v>17.885756467197357</v>
      </c>
      <c r="N10" s="132">
        <v>17.418380987014928</v>
      </c>
      <c r="O10" s="132">
        <v>14.527364524714059</v>
      </c>
      <c r="P10" s="132">
        <v>14.240731427321373</v>
      </c>
      <c r="Q10" s="132">
        <v>13.20505817432683</v>
      </c>
    </row>
    <row r="11" spans="1:17" ht="12" customHeight="1" x14ac:dyDescent="0.25">
      <c r="A11" s="167" t="s">
        <v>144</v>
      </c>
      <c r="B11" s="132">
        <v>20.35699299686193</v>
      </c>
      <c r="C11" s="132">
        <v>21.080023378689429</v>
      </c>
      <c r="D11" s="132">
        <v>20.491214497633749</v>
      </c>
      <c r="E11" s="132">
        <v>20.862597099841075</v>
      </c>
      <c r="F11" s="132">
        <v>19.959550258294989</v>
      </c>
      <c r="G11" s="132">
        <v>18.164148540709423</v>
      </c>
      <c r="H11" s="132">
        <v>16.631465527068872</v>
      </c>
      <c r="I11" s="132">
        <v>15.212606096168345</v>
      </c>
      <c r="J11" s="132">
        <v>14.081577179946009</v>
      </c>
      <c r="K11" s="132">
        <v>14.211271954161697</v>
      </c>
      <c r="L11" s="132">
        <v>12.220194387714525</v>
      </c>
      <c r="M11" s="132">
        <v>12.027165468521712</v>
      </c>
      <c r="N11" s="132">
        <v>11.237768430952979</v>
      </c>
      <c r="O11" s="132">
        <v>6.0692288872611693</v>
      </c>
      <c r="P11" s="132">
        <v>5.5157149610887588</v>
      </c>
      <c r="Q11" s="132">
        <v>4.1925216475948615</v>
      </c>
    </row>
    <row r="12" spans="1:17" ht="12" customHeight="1" x14ac:dyDescent="0.25">
      <c r="A12" s="167" t="s">
        <v>143</v>
      </c>
      <c r="B12" s="132">
        <f>SUM(B13:B14)</f>
        <v>0.58415440188969936</v>
      </c>
      <c r="C12" s="132">
        <f t="shared" ref="C12:Q12" si="4">SUM(C13:C14)</f>
        <v>0.66082007245494478</v>
      </c>
      <c r="D12" s="132">
        <f t="shared" si="4"/>
        <v>0.66634448608400942</v>
      </c>
      <c r="E12" s="132">
        <f t="shared" si="4"/>
        <v>0.69633467806641247</v>
      </c>
      <c r="F12" s="132">
        <f t="shared" si="4"/>
        <v>0.75763465962584953</v>
      </c>
      <c r="G12" s="132">
        <f t="shared" si="4"/>
        <v>0.75821414076053462</v>
      </c>
      <c r="H12" s="132">
        <f t="shared" si="4"/>
        <v>0.80864439790859188</v>
      </c>
      <c r="I12" s="132">
        <f t="shared" si="4"/>
        <v>0.96263959934678422</v>
      </c>
      <c r="J12" s="132">
        <f t="shared" si="4"/>
        <v>1.224449311225082</v>
      </c>
      <c r="K12" s="132">
        <f t="shared" si="4"/>
        <v>1.5431437509727908</v>
      </c>
      <c r="L12" s="132">
        <f t="shared" si="4"/>
        <v>1.5860837712471771</v>
      </c>
      <c r="M12" s="132">
        <f t="shared" si="4"/>
        <v>1.7750180803896738</v>
      </c>
      <c r="N12" s="132">
        <f t="shared" si="4"/>
        <v>1.7799464520788142</v>
      </c>
      <c r="O12" s="132">
        <f t="shared" si="4"/>
        <v>1.0156373995224555</v>
      </c>
      <c r="P12" s="132">
        <f t="shared" si="4"/>
        <v>0.9931097893079488</v>
      </c>
      <c r="Q12" s="132">
        <f t="shared" si="4"/>
        <v>0.84187988201718833</v>
      </c>
    </row>
    <row r="13" spans="1:17" ht="12" customHeight="1" x14ac:dyDescent="0.25">
      <c r="A13" s="166" t="s">
        <v>57</v>
      </c>
      <c r="B13" s="165">
        <v>0.2044536761605682</v>
      </c>
      <c r="C13" s="165">
        <v>0.23463713205675668</v>
      </c>
      <c r="D13" s="165">
        <v>0.23681663022850166</v>
      </c>
      <c r="E13" s="165">
        <v>0.24892099016915203</v>
      </c>
      <c r="F13" s="165">
        <v>0.27179805733881263</v>
      </c>
      <c r="G13" s="165">
        <v>0.27166249668700038</v>
      </c>
      <c r="H13" s="165">
        <v>0.2903853031081105</v>
      </c>
      <c r="I13" s="165">
        <v>0.34802239384005001</v>
      </c>
      <c r="J13" s="165">
        <v>0.4470170631926933</v>
      </c>
      <c r="K13" s="165">
        <v>0.56759815631606747</v>
      </c>
      <c r="L13" s="165">
        <v>0.5802715396137792</v>
      </c>
      <c r="M13" s="165">
        <v>0.65184291022191643</v>
      </c>
      <c r="N13" s="165">
        <v>0.65179509751405351</v>
      </c>
      <c r="O13" s="165">
        <v>0.37154879076598013</v>
      </c>
      <c r="P13" s="165">
        <v>0.3618077726303926</v>
      </c>
      <c r="Q13" s="165">
        <v>0.30558507920855427</v>
      </c>
    </row>
    <row r="14" spans="1:17" ht="12" customHeight="1" x14ac:dyDescent="0.25">
      <c r="A14" s="147" t="s">
        <v>59</v>
      </c>
      <c r="B14" s="164">
        <v>0.37970072572913111</v>
      </c>
      <c r="C14" s="164">
        <v>0.4261829403981881</v>
      </c>
      <c r="D14" s="164">
        <v>0.42952785585550779</v>
      </c>
      <c r="E14" s="164">
        <v>0.44741368789726044</v>
      </c>
      <c r="F14" s="164">
        <v>0.4858366022870369</v>
      </c>
      <c r="G14" s="164">
        <v>0.48655164407353424</v>
      </c>
      <c r="H14" s="164">
        <v>0.51825909480048138</v>
      </c>
      <c r="I14" s="164">
        <v>0.61461720550673427</v>
      </c>
      <c r="J14" s="164">
        <v>0.77743224803238875</v>
      </c>
      <c r="K14" s="164">
        <v>0.9755455946567233</v>
      </c>
      <c r="L14" s="164">
        <v>1.0058122316333979</v>
      </c>
      <c r="M14" s="164">
        <v>1.1231751701677575</v>
      </c>
      <c r="N14" s="164">
        <v>1.1281513545647606</v>
      </c>
      <c r="O14" s="164">
        <v>0.64408860875647533</v>
      </c>
      <c r="P14" s="164">
        <v>0.63130201667755614</v>
      </c>
      <c r="Q14" s="164">
        <v>0.53629480280863406</v>
      </c>
    </row>
    <row r="15" spans="1:17" ht="12" customHeight="1" x14ac:dyDescent="0.25">
      <c r="A15" s="163" t="s">
        <v>142</v>
      </c>
      <c r="B15" s="162">
        <v>0.57563337016290661</v>
      </c>
      <c r="C15" s="162">
        <v>2.5068467141680522</v>
      </c>
      <c r="D15" s="162">
        <v>2.082207449156757</v>
      </c>
      <c r="E15" s="162">
        <v>2.1590970669548266</v>
      </c>
      <c r="F15" s="162">
        <v>2.5158784606415194</v>
      </c>
      <c r="G15" s="162">
        <v>3.1867745067494839</v>
      </c>
      <c r="H15" s="162">
        <v>3.7276880905460725</v>
      </c>
      <c r="I15" s="162">
        <v>5.5333126806584421</v>
      </c>
      <c r="J15" s="162">
        <v>5.1426758757178979</v>
      </c>
      <c r="K15" s="162">
        <v>4.8499792660586509</v>
      </c>
      <c r="L15" s="162">
        <v>2.4011971464623323</v>
      </c>
      <c r="M15" s="162">
        <v>2.4768333744280508</v>
      </c>
      <c r="N15" s="162">
        <v>1.8358158409313878</v>
      </c>
      <c r="O15" s="162">
        <v>2.903516808480584</v>
      </c>
      <c r="P15" s="162">
        <v>2.1994990083674777</v>
      </c>
      <c r="Q15" s="162">
        <v>1.6610894304983872</v>
      </c>
    </row>
    <row r="16" spans="1:17" ht="12" customHeight="1" x14ac:dyDescent="0.25">
      <c r="A16" s="161" t="s">
        <v>141</v>
      </c>
      <c r="B16" s="160">
        <f>SUM(B17:B18)</f>
        <v>1.5985155345500164E-2</v>
      </c>
      <c r="C16" s="160">
        <f t="shared" ref="C16:Q16" si="5">SUM(C17:C18)</f>
        <v>7.0813031231902551E-2</v>
      </c>
      <c r="D16" s="160">
        <f t="shared" si="5"/>
        <v>6.2277858225377139E-2</v>
      </c>
      <c r="E16" s="160">
        <f t="shared" si="5"/>
        <v>6.7488523270960929E-2</v>
      </c>
      <c r="F16" s="160">
        <f t="shared" si="5"/>
        <v>8.9338145954375253E-2</v>
      </c>
      <c r="G16" s="160">
        <f t="shared" si="5"/>
        <v>0.12462369213120697</v>
      </c>
      <c r="H16" s="160">
        <f t="shared" si="5"/>
        <v>0.16630445682692019</v>
      </c>
      <c r="I16" s="160">
        <f t="shared" si="5"/>
        <v>0.32899182669312044</v>
      </c>
      <c r="J16" s="160">
        <f t="shared" si="5"/>
        <v>0.42876695600759862</v>
      </c>
      <c r="K16" s="160">
        <f t="shared" si="5"/>
        <v>0.52369734321662476</v>
      </c>
      <c r="L16" s="160">
        <f t="shared" si="5"/>
        <v>0.28566625884810615</v>
      </c>
      <c r="M16" s="160">
        <f t="shared" si="5"/>
        <v>0.33389534687582145</v>
      </c>
      <c r="N16" s="160">
        <f t="shared" si="5"/>
        <v>0.27769596649120387</v>
      </c>
      <c r="O16" s="160">
        <f t="shared" si="5"/>
        <v>0.4790160153520534</v>
      </c>
      <c r="P16" s="160">
        <f t="shared" si="5"/>
        <v>0.37956881096687844</v>
      </c>
      <c r="Q16" s="160">
        <f t="shared" si="5"/>
        <v>0.32639343739028637</v>
      </c>
    </row>
    <row r="17" spans="1:17" ht="12" customHeight="1" x14ac:dyDescent="0.25">
      <c r="A17" s="148" t="s">
        <v>60</v>
      </c>
      <c r="B17" s="156">
        <v>5.7784811905128679E-3</v>
      </c>
      <c r="C17" s="156">
        <v>2.7944776523228503E-2</v>
      </c>
      <c r="D17" s="156">
        <v>2.3789926738102599E-2</v>
      </c>
      <c r="E17" s="156">
        <v>2.5396441698145644E-2</v>
      </c>
      <c r="F17" s="156">
        <v>3.385700773985182E-2</v>
      </c>
      <c r="G17" s="156">
        <v>4.7489876089094003E-2</v>
      </c>
      <c r="H17" s="156">
        <v>6.5284474254884858E-2</v>
      </c>
      <c r="I17" s="156">
        <v>0.12759373801777379</v>
      </c>
      <c r="J17" s="156">
        <v>0.16426921681038686</v>
      </c>
      <c r="K17" s="156">
        <v>0.19263045299852494</v>
      </c>
      <c r="L17" s="156">
        <v>0.11327691022701855</v>
      </c>
      <c r="M17" s="156">
        <v>0.133363142661754</v>
      </c>
      <c r="N17" s="156">
        <v>0.1059298708147285</v>
      </c>
      <c r="O17" s="156">
        <v>0.17884734299603047</v>
      </c>
      <c r="P17" s="156">
        <v>0.14487465379403267</v>
      </c>
      <c r="Q17" s="156">
        <v>0.12135182038496145</v>
      </c>
    </row>
    <row r="18" spans="1:17" ht="12" customHeight="1" x14ac:dyDescent="0.25">
      <c r="A18" s="148" t="s">
        <v>59</v>
      </c>
      <c r="B18" s="156">
        <v>1.0206674154987298E-2</v>
      </c>
      <c r="C18" s="156">
        <v>4.2868254708674051E-2</v>
      </c>
      <c r="D18" s="156">
        <v>3.8487931487274543E-2</v>
      </c>
      <c r="E18" s="156">
        <v>4.2092081572815285E-2</v>
      </c>
      <c r="F18" s="156">
        <v>5.548113821452344E-2</v>
      </c>
      <c r="G18" s="156">
        <v>7.713381604211296E-2</v>
      </c>
      <c r="H18" s="156">
        <v>0.10101998257203534</v>
      </c>
      <c r="I18" s="156">
        <v>0.20139808867534664</v>
      </c>
      <c r="J18" s="156">
        <v>0.26449773919721176</v>
      </c>
      <c r="K18" s="156">
        <v>0.33106689021809982</v>
      </c>
      <c r="L18" s="156">
        <v>0.1723893486210876</v>
      </c>
      <c r="M18" s="156">
        <v>0.20053220421406742</v>
      </c>
      <c r="N18" s="156">
        <v>0.17176609567647536</v>
      </c>
      <c r="O18" s="156">
        <v>0.30016867235602296</v>
      </c>
      <c r="P18" s="156">
        <v>0.23469415717284581</v>
      </c>
      <c r="Q18" s="156">
        <v>0.20504161700532494</v>
      </c>
    </row>
    <row r="19" spans="1:17" ht="12" customHeight="1" x14ac:dyDescent="0.25">
      <c r="A19" s="158" t="s">
        <v>62</v>
      </c>
      <c r="B19" s="157">
        <f>SUM(B20:B22)</f>
        <v>13.872656557608362</v>
      </c>
      <c r="C19" s="157">
        <f t="shared" ref="C19:Q19" si="6">SUM(C20:C22)</f>
        <v>16.748516952337916</v>
      </c>
      <c r="D19" s="157">
        <f t="shared" si="6"/>
        <v>16.768226253298103</v>
      </c>
      <c r="E19" s="157">
        <f t="shared" si="6"/>
        <v>16.414710688858001</v>
      </c>
      <c r="F19" s="157">
        <f t="shared" si="6"/>
        <v>18.002737647143981</v>
      </c>
      <c r="G19" s="157">
        <f t="shared" si="6"/>
        <v>18.673476051202968</v>
      </c>
      <c r="H19" s="157">
        <f t="shared" si="6"/>
        <v>19.367860736014503</v>
      </c>
      <c r="I19" s="157">
        <f t="shared" si="6"/>
        <v>19.477433283232703</v>
      </c>
      <c r="J19" s="157">
        <f t="shared" si="6"/>
        <v>20.408937578344297</v>
      </c>
      <c r="K19" s="157">
        <f t="shared" si="6"/>
        <v>20.770026265185439</v>
      </c>
      <c r="L19" s="157">
        <f t="shared" si="6"/>
        <v>19.114880336275547</v>
      </c>
      <c r="M19" s="157">
        <f t="shared" si="6"/>
        <v>19.317982706731975</v>
      </c>
      <c r="N19" s="157">
        <f t="shared" si="6"/>
        <v>17.986442373403793</v>
      </c>
      <c r="O19" s="157">
        <f t="shared" si="6"/>
        <v>13.377333759106925</v>
      </c>
      <c r="P19" s="157">
        <f t="shared" si="6"/>
        <v>12.719896440669093</v>
      </c>
      <c r="Q19" s="157">
        <f t="shared" si="6"/>
        <v>10.9063245867547</v>
      </c>
    </row>
    <row r="20" spans="1:17" ht="12" customHeight="1" x14ac:dyDescent="0.25">
      <c r="A20" s="23" t="s">
        <v>58</v>
      </c>
      <c r="B20" s="156">
        <v>3.4470092112944282</v>
      </c>
      <c r="C20" s="156">
        <v>3.8433283750866289</v>
      </c>
      <c r="D20" s="156">
        <v>4.0818424540054181</v>
      </c>
      <c r="E20" s="156">
        <v>3.6061339768463534</v>
      </c>
      <c r="F20" s="156">
        <v>4.3372731006193348</v>
      </c>
      <c r="G20" s="156">
        <v>4.5531215394659945</v>
      </c>
      <c r="H20" s="156">
        <v>4.2292801231421695</v>
      </c>
      <c r="I20" s="156">
        <v>4.3492434571807319</v>
      </c>
      <c r="J20" s="156">
        <v>5.1224899867801463</v>
      </c>
      <c r="K20" s="156">
        <v>5.4178138842050609</v>
      </c>
      <c r="L20" s="156">
        <v>4.7973459329904244</v>
      </c>
      <c r="M20" s="156">
        <v>4.2556992081946889</v>
      </c>
      <c r="N20" s="156">
        <v>3.9071204137749014</v>
      </c>
      <c r="O20" s="156">
        <v>2.8341069025897712</v>
      </c>
      <c r="P20" s="156">
        <v>2.630511014722869</v>
      </c>
      <c r="Q20" s="156">
        <v>2.4130226698213986</v>
      </c>
    </row>
    <row r="21" spans="1:17" ht="12" customHeight="1" x14ac:dyDescent="0.25">
      <c r="A21" s="23" t="s">
        <v>57</v>
      </c>
      <c r="B21" s="156">
        <v>3.8419789043062442</v>
      </c>
      <c r="C21" s="156">
        <v>3.3560153550152321</v>
      </c>
      <c r="D21" s="156">
        <v>3.5290183408194404</v>
      </c>
      <c r="E21" s="156">
        <v>3.3853678002625074</v>
      </c>
      <c r="F21" s="156">
        <v>4.0695365878460059</v>
      </c>
      <c r="G21" s="156">
        <v>3.8763217431576122</v>
      </c>
      <c r="H21" s="156">
        <v>2.8245590451545146</v>
      </c>
      <c r="I21" s="156">
        <v>3.1111251697922606</v>
      </c>
      <c r="J21" s="156">
        <v>3.2013788552419316</v>
      </c>
      <c r="K21" s="156">
        <v>3.1248186144535728</v>
      </c>
      <c r="L21" s="156">
        <v>2.8198311721937461</v>
      </c>
      <c r="M21" s="156">
        <v>2.578670080400602</v>
      </c>
      <c r="N21" s="156">
        <v>2.490007844917832</v>
      </c>
      <c r="O21" s="156">
        <v>1.8182661239218965</v>
      </c>
      <c r="P21" s="156">
        <v>1.607864042648347</v>
      </c>
      <c r="Q21" s="156">
        <v>1.3631579258867166</v>
      </c>
    </row>
    <row r="22" spans="1:17" ht="12" customHeight="1" x14ac:dyDescent="0.25">
      <c r="A22" s="29" t="s">
        <v>140</v>
      </c>
      <c r="B22" s="57">
        <v>6.5836684420076912</v>
      </c>
      <c r="C22" s="57">
        <v>9.5491732222360532</v>
      </c>
      <c r="D22" s="57">
        <v>9.1573654584732456</v>
      </c>
      <c r="E22" s="57">
        <v>9.4232089117491391</v>
      </c>
      <c r="F22" s="57">
        <v>9.5959279586786419</v>
      </c>
      <c r="G22" s="57">
        <v>10.244032768579363</v>
      </c>
      <c r="H22" s="57">
        <v>12.31402156771782</v>
      </c>
      <c r="I22" s="57">
        <v>12.017064656259711</v>
      </c>
      <c r="J22" s="57">
        <v>12.085068736322219</v>
      </c>
      <c r="K22" s="57">
        <v>12.227393766526806</v>
      </c>
      <c r="L22" s="57">
        <v>11.497703231091378</v>
      </c>
      <c r="M22" s="57">
        <v>12.483613418136686</v>
      </c>
      <c r="N22" s="57">
        <v>11.58931411471106</v>
      </c>
      <c r="O22" s="57">
        <v>8.7249607325952567</v>
      </c>
      <c r="P22" s="57">
        <v>8.481521383297876</v>
      </c>
      <c r="Q22" s="57">
        <v>7.1301439910465838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287.52854067944656</v>
      </c>
      <c r="C24" s="168">
        <f t="shared" ref="C24" si="8">SUM(C25,C28,C30,C39)</f>
        <v>293.12251843587109</v>
      </c>
      <c r="D24" s="168">
        <f t="shared" ref="D24" si="9">SUM(D25,D28,D30,D39)</f>
        <v>288.23933962140552</v>
      </c>
      <c r="E24" s="168">
        <f t="shared" ref="E24" si="10">SUM(E25,E28,E30,E39)</f>
        <v>278.55256875132147</v>
      </c>
      <c r="F24" s="168">
        <f t="shared" ref="F24" si="11">SUM(F25,F28,F30,F39)</f>
        <v>273.97767629159262</v>
      </c>
      <c r="G24" s="168">
        <f t="shared" ref="G24" si="12">SUM(G25,G28,G30,G39)</f>
        <v>277.84792824123281</v>
      </c>
      <c r="H24" s="168">
        <f t="shared" ref="H24" si="13">SUM(H25,H28,H30,H39)</f>
        <v>292.68094884740293</v>
      </c>
      <c r="I24" s="168">
        <f t="shared" ref="I24" si="14">SUM(I25,I28,I30,I39)</f>
        <v>299.57624295260825</v>
      </c>
      <c r="J24" s="168">
        <f t="shared" ref="J24" si="15">SUM(J25,J28,J30,J39)</f>
        <v>312.90829343836833</v>
      </c>
      <c r="K24" s="168">
        <f t="shared" ref="K24" si="16">SUM(K25,K28,K30,K39)</f>
        <v>314.64331862214812</v>
      </c>
      <c r="L24" s="168">
        <f t="shared" ref="L24" si="17">SUM(L25,L28,L30,L39)</f>
        <v>334.91361836590841</v>
      </c>
      <c r="M24" s="168">
        <f t="shared" ref="M24" si="18">SUM(M25,M28,M30,M39)</f>
        <v>325.80178478183996</v>
      </c>
      <c r="N24" s="168">
        <f t="shared" ref="N24" si="19">SUM(N25,N28,N30,N39)</f>
        <v>330.34108967348425</v>
      </c>
      <c r="O24" s="168">
        <f t="shared" ref="O24" si="20">SUM(O25,O28,O30,O39)</f>
        <v>321.85644264798441</v>
      </c>
      <c r="P24" s="168">
        <f t="shared" ref="P24" si="21">SUM(P25,P28,P30,P39)</f>
        <v>329.32578357366378</v>
      </c>
      <c r="Q24" s="168">
        <f t="shared" ref="Q24" si="22">SUM(Q25,Q28,Q30,Q39)</f>
        <v>319.23379302686851</v>
      </c>
    </row>
    <row r="25" spans="1:17" ht="12.95" customHeight="1" x14ac:dyDescent="0.25">
      <c r="A25" s="158" t="s">
        <v>65</v>
      </c>
      <c r="B25" s="157">
        <f t="shared" ref="B25:Q25" si="23">SUM(B26:B27)</f>
        <v>168.29532154187856</v>
      </c>
      <c r="C25" s="157">
        <f t="shared" si="23"/>
        <v>176.17272996269739</v>
      </c>
      <c r="D25" s="157">
        <f t="shared" si="23"/>
        <v>173.78569035174746</v>
      </c>
      <c r="E25" s="157">
        <f t="shared" si="23"/>
        <v>172.39096462157858</v>
      </c>
      <c r="F25" s="157">
        <f t="shared" si="23"/>
        <v>171.87159067365565</v>
      </c>
      <c r="G25" s="157">
        <f t="shared" si="23"/>
        <v>175.11217065870673</v>
      </c>
      <c r="H25" s="157">
        <f t="shared" si="23"/>
        <v>183.76140189463138</v>
      </c>
      <c r="I25" s="157">
        <f t="shared" si="23"/>
        <v>184.8793930411519</v>
      </c>
      <c r="J25" s="157">
        <f t="shared" si="23"/>
        <v>188.36300175074172</v>
      </c>
      <c r="K25" s="157">
        <f t="shared" si="23"/>
        <v>188.59798257334546</v>
      </c>
      <c r="L25" s="157">
        <f t="shared" si="23"/>
        <v>203.89606298209347</v>
      </c>
      <c r="M25" s="157">
        <f t="shared" si="23"/>
        <v>186.04066156286356</v>
      </c>
      <c r="N25" s="157">
        <f t="shared" si="23"/>
        <v>187.12112102281552</v>
      </c>
      <c r="O25" s="157">
        <f t="shared" si="23"/>
        <v>175.99035227798788</v>
      </c>
      <c r="P25" s="157">
        <f t="shared" si="23"/>
        <v>179.46576640790093</v>
      </c>
      <c r="Q25" s="157">
        <f t="shared" si="23"/>
        <v>177.34588674779977</v>
      </c>
    </row>
    <row r="26" spans="1:17" ht="12" customHeight="1" x14ac:dyDescent="0.25">
      <c r="A26" s="23" t="s">
        <v>84</v>
      </c>
      <c r="B26" s="156">
        <v>164.40580367427637</v>
      </c>
      <c r="C26" s="156">
        <v>167.00905614663012</v>
      </c>
      <c r="D26" s="156">
        <v>167.9792947651664</v>
      </c>
      <c r="E26" s="156">
        <v>168.45266337662054</v>
      </c>
      <c r="F26" s="156">
        <v>168.35885861040001</v>
      </c>
      <c r="G26" s="156">
        <v>170.44579945985248</v>
      </c>
      <c r="H26" s="156">
        <v>174.89812706737936</v>
      </c>
      <c r="I26" s="156">
        <v>178.23454191439055</v>
      </c>
      <c r="J26" s="156">
        <v>182.42862184525887</v>
      </c>
      <c r="K26" s="156">
        <v>186.49383346609019</v>
      </c>
      <c r="L26" s="156">
        <v>195.72844776527771</v>
      </c>
      <c r="M26" s="156">
        <v>177.21321205195343</v>
      </c>
      <c r="N26" s="156">
        <v>178.88623950820903</v>
      </c>
      <c r="O26" s="156">
        <v>174.04974304899721</v>
      </c>
      <c r="P26" s="156">
        <v>173.81652123756049</v>
      </c>
      <c r="Q26" s="156">
        <v>174.88962617808548</v>
      </c>
    </row>
    <row r="27" spans="1:17" ht="12" customHeight="1" x14ac:dyDescent="0.25">
      <c r="A27" s="23" t="s">
        <v>60</v>
      </c>
      <c r="B27" s="156">
        <v>3.8895178676022</v>
      </c>
      <c r="C27" s="156">
        <v>9.1636738160672646</v>
      </c>
      <c r="D27" s="156">
        <v>5.8063955865810684</v>
      </c>
      <c r="E27" s="156">
        <v>3.9383012449580352</v>
      </c>
      <c r="F27" s="156">
        <v>3.5127320632556271</v>
      </c>
      <c r="G27" s="156">
        <v>4.6663711988542529</v>
      </c>
      <c r="H27" s="156">
        <v>8.8632748272520043</v>
      </c>
      <c r="I27" s="156">
        <v>6.6448511267613455</v>
      </c>
      <c r="J27" s="156">
        <v>5.9343799054828503</v>
      </c>
      <c r="K27" s="156">
        <v>2.1041491072552816</v>
      </c>
      <c r="L27" s="156">
        <v>8.1676152168157614</v>
      </c>
      <c r="M27" s="156">
        <v>8.8274495109101334</v>
      </c>
      <c r="N27" s="156">
        <v>8.2348815146064922</v>
      </c>
      <c r="O27" s="156">
        <v>1.940609228990672</v>
      </c>
      <c r="P27" s="156">
        <v>5.6492451703404303</v>
      </c>
      <c r="Q27" s="156">
        <v>2.4562605697142961</v>
      </c>
    </row>
    <row r="28" spans="1:17" ht="12.95" customHeight="1" x14ac:dyDescent="0.25">
      <c r="A28" s="158" t="s">
        <v>112</v>
      </c>
      <c r="B28" s="157">
        <f t="shared" ref="B28:Q28" si="24">B29</f>
        <v>3.8267923802355348</v>
      </c>
      <c r="C28" s="157">
        <f t="shared" si="24"/>
        <v>3.7742435412341591</v>
      </c>
      <c r="D28" s="157">
        <f t="shared" si="24"/>
        <v>3.8926029304939824</v>
      </c>
      <c r="E28" s="157">
        <f t="shared" si="24"/>
        <v>3.6663265850727047</v>
      </c>
      <c r="F28" s="157">
        <f t="shared" si="24"/>
        <v>4.0385211024161158</v>
      </c>
      <c r="G28" s="157">
        <f t="shared" si="24"/>
        <v>4.2857430727824957</v>
      </c>
      <c r="H28" s="157">
        <f t="shared" si="24"/>
        <v>5.4410644742014291</v>
      </c>
      <c r="I28" s="157">
        <f t="shared" si="24"/>
        <v>6.4025574756024</v>
      </c>
      <c r="J28" s="157">
        <f t="shared" si="24"/>
        <v>8.0025772970612525</v>
      </c>
      <c r="K28" s="157">
        <f t="shared" si="24"/>
        <v>9.2475739408188229</v>
      </c>
      <c r="L28" s="157">
        <f t="shared" si="24"/>
        <v>9.7254431666083025</v>
      </c>
      <c r="M28" s="157">
        <f t="shared" si="24"/>
        <v>9.6396424959585705</v>
      </c>
      <c r="N28" s="157">
        <f t="shared" si="24"/>
        <v>10.079956875692558</v>
      </c>
      <c r="O28" s="157">
        <f t="shared" si="24"/>
        <v>9.7946988975103011</v>
      </c>
      <c r="P28" s="157">
        <f t="shared" si="24"/>
        <v>10.264096143813276</v>
      </c>
      <c r="Q28" s="157">
        <f t="shared" si="24"/>
        <v>10.027444716466047</v>
      </c>
    </row>
    <row r="29" spans="1:17" ht="12" customHeight="1" x14ac:dyDescent="0.25">
      <c r="A29" s="23" t="s">
        <v>60</v>
      </c>
      <c r="B29" s="156">
        <v>3.8267923802355348</v>
      </c>
      <c r="C29" s="156">
        <v>3.7742435412341591</v>
      </c>
      <c r="D29" s="156">
        <v>3.8926029304939824</v>
      </c>
      <c r="E29" s="156">
        <v>3.6663265850727047</v>
      </c>
      <c r="F29" s="156">
        <v>4.0385211024161158</v>
      </c>
      <c r="G29" s="156">
        <v>4.2857430727824957</v>
      </c>
      <c r="H29" s="156">
        <v>5.4410644742014291</v>
      </c>
      <c r="I29" s="156">
        <v>6.4025574756024</v>
      </c>
      <c r="J29" s="156">
        <v>8.0025772970612525</v>
      </c>
      <c r="K29" s="156">
        <v>9.2475739408188229</v>
      </c>
      <c r="L29" s="156">
        <v>9.7254431666083025</v>
      </c>
      <c r="M29" s="156">
        <v>9.6396424959585705</v>
      </c>
      <c r="N29" s="156">
        <v>10.079956875692558</v>
      </c>
      <c r="O29" s="156">
        <v>9.7946988975103011</v>
      </c>
      <c r="P29" s="156">
        <v>10.264096143813276</v>
      </c>
      <c r="Q29" s="156">
        <v>10.027444716466047</v>
      </c>
    </row>
    <row r="30" spans="1:17" ht="12" customHeight="1" x14ac:dyDescent="0.25">
      <c r="A30" s="158" t="s">
        <v>63</v>
      </c>
      <c r="B30" s="157">
        <f t="shared" ref="B30" si="25">SUM(B31:B32,B35:B36)</f>
        <v>75.567316570928526</v>
      </c>
      <c r="C30" s="157">
        <f t="shared" ref="C30" si="26">SUM(C31:C32,C35:C36)</f>
        <v>72.419630288481059</v>
      </c>
      <c r="D30" s="157">
        <f t="shared" ref="D30" si="27">SUM(D31:D32,D35:D36)</f>
        <v>71.41091391678782</v>
      </c>
      <c r="E30" s="157">
        <f t="shared" ref="E30" si="28">SUM(E31:E32,E35:E36)</f>
        <v>66.111119098225458</v>
      </c>
      <c r="F30" s="157">
        <f t="shared" ref="F30" si="29">SUM(F31:F32,F35:F36)</f>
        <v>63.449117848255618</v>
      </c>
      <c r="G30" s="157">
        <f t="shared" ref="G30" si="30">SUM(G31:G32,G35:G36)</f>
        <v>63.429401960799531</v>
      </c>
      <c r="H30" s="157">
        <f t="shared" ref="H30" si="31">SUM(H31:H32,H35:H36)</f>
        <v>65.205484184671818</v>
      </c>
      <c r="I30" s="157">
        <f t="shared" ref="I30" si="32">SUM(I31:I32,I35:I36)</f>
        <v>68.793435123816423</v>
      </c>
      <c r="J30" s="157">
        <f t="shared" ref="J30" si="33">SUM(J31:J32,J35:J36)</f>
        <v>74.35741218426368</v>
      </c>
      <c r="K30" s="157">
        <f t="shared" ref="K30" si="34">SUM(K31:K32,K35:K36)</f>
        <v>75.265067112708934</v>
      </c>
      <c r="L30" s="157">
        <f t="shared" ref="L30" si="35">SUM(L31:L32,L35:L36)</f>
        <v>76.775883461234301</v>
      </c>
      <c r="M30" s="157">
        <f t="shared" ref="M30" si="36">SUM(M31:M32,M35:M36)</f>
        <v>82.60579889494494</v>
      </c>
      <c r="N30" s="157">
        <f t="shared" ref="N30" si="37">SUM(N31:N32,N35:N36)</f>
        <v>85.548012390781253</v>
      </c>
      <c r="O30" s="157">
        <f t="shared" ref="O30" si="38">SUM(O31:O32,O35:O36)</f>
        <v>88.905676888942125</v>
      </c>
      <c r="P30" s="157">
        <f t="shared" ref="P30" si="39">SUM(P31:P32,P35:P36)</f>
        <v>90.681581930412634</v>
      </c>
      <c r="Q30" s="157">
        <f t="shared" ref="Q30" si="40">SUM(Q31:Q32,Q35:Q36)</f>
        <v>86.430802685268318</v>
      </c>
    </row>
    <row r="31" spans="1:17" ht="12" customHeight="1" x14ac:dyDescent="0.25">
      <c r="A31" s="167" t="s">
        <v>169</v>
      </c>
      <c r="B31" s="132">
        <v>71.441065535612054</v>
      </c>
      <c r="C31" s="132">
        <v>68.167590844870304</v>
      </c>
      <c r="D31" s="132">
        <v>67.226210770285888</v>
      </c>
      <c r="E31" s="132">
        <v>62.204775164776237</v>
      </c>
      <c r="F31" s="132">
        <v>59.396810944393671</v>
      </c>
      <c r="G31" s="132">
        <v>59.124957732988769</v>
      </c>
      <c r="H31" s="132">
        <v>60.257630155028252</v>
      </c>
      <c r="I31" s="132">
        <v>62.659346635819666</v>
      </c>
      <c r="J31" s="132">
        <v>66.1325300837089</v>
      </c>
      <c r="K31" s="132">
        <v>65.652096503984936</v>
      </c>
      <c r="L31" s="132">
        <v>65.494275545208666</v>
      </c>
      <c r="M31" s="132">
        <v>67.094495351144843</v>
      </c>
      <c r="N31" s="132">
        <v>69.222052361124653</v>
      </c>
      <c r="O31" s="132">
        <v>71.617430455388529</v>
      </c>
      <c r="P31" s="132">
        <v>72.282987954953128</v>
      </c>
      <c r="Q31" s="132">
        <v>67.934900989638194</v>
      </c>
    </row>
    <row r="32" spans="1:17" ht="12" customHeight="1" x14ac:dyDescent="0.25">
      <c r="A32" s="167" t="s">
        <v>168</v>
      </c>
      <c r="B32" s="132">
        <f t="shared" ref="B32" si="41">SUM(B33:B34)</f>
        <v>2.0498543828973239</v>
      </c>
      <c r="C32" s="132">
        <f t="shared" ref="C32" si="42">SUM(C33:C34)</f>
        <v>2.1524436547720009</v>
      </c>
      <c r="D32" s="132">
        <f t="shared" ref="D32" si="43">SUM(D33:D34)</f>
        <v>2.2123370513484599</v>
      </c>
      <c r="E32" s="132">
        <f t="shared" ref="E32" si="44">SUM(E33:E34)</f>
        <v>2.12210152097916</v>
      </c>
      <c r="F32" s="132">
        <f t="shared" ref="F32" si="45">SUM(F33:F34)</f>
        <v>2.3243954827939639</v>
      </c>
      <c r="G32" s="132">
        <f t="shared" ref="G32" si="46">SUM(G33:G34)</f>
        <v>2.563438270338211</v>
      </c>
      <c r="H32" s="132">
        <f t="shared" ref="H32" si="47">SUM(H33:H34)</f>
        <v>3.0725727661172373</v>
      </c>
      <c r="I32" s="132">
        <f t="shared" ref="I32" si="48">SUM(I33:I34)</f>
        <v>4.2085593742938592</v>
      </c>
      <c r="J32" s="132">
        <f t="shared" ref="J32" si="49">SUM(J33:J34)</f>
        <v>6.1851716304219364</v>
      </c>
      <c r="K32" s="132">
        <f t="shared" ref="K32" si="50">SUM(K33:K34)</f>
        <v>7.6647905832785872</v>
      </c>
      <c r="L32" s="132">
        <f t="shared" ref="L32" si="51">SUM(L33:L34)</f>
        <v>9.1005744181086072</v>
      </c>
      <c r="M32" s="132">
        <f t="shared" ref="M32" si="52">SUM(M33:M34)</f>
        <v>10.559465501954154</v>
      </c>
      <c r="N32" s="132">
        <f t="shared" ref="N32" si="53">SUM(N33:N34)</f>
        <v>11.608749216640572</v>
      </c>
      <c r="O32" s="132">
        <f t="shared" ref="O32" si="54">SUM(O33:O34)</f>
        <v>12.651525064491018</v>
      </c>
      <c r="P32" s="132">
        <f t="shared" ref="P32" si="55">SUM(P33:P34)</f>
        <v>13.599800539382846</v>
      </c>
      <c r="Q32" s="132">
        <f t="shared" ref="Q32" si="56">SUM(Q33:Q34)</f>
        <v>14.138384927654974</v>
      </c>
    </row>
    <row r="33" spans="1:17" ht="12" customHeight="1" x14ac:dyDescent="0.25">
      <c r="A33" s="166" t="s">
        <v>57</v>
      </c>
      <c r="B33" s="165">
        <v>0.71744775494535407</v>
      </c>
      <c r="C33" s="165">
        <v>0.75303885018592687</v>
      </c>
      <c r="D33" s="165">
        <v>0.7727867954234352</v>
      </c>
      <c r="E33" s="165">
        <v>0.73673702302671495</v>
      </c>
      <c r="F33" s="165">
        <v>0.80826038820912383</v>
      </c>
      <c r="G33" s="165">
        <v>0.89765214533268201</v>
      </c>
      <c r="H33" s="165">
        <v>1.0899226871113425</v>
      </c>
      <c r="I33" s="165">
        <v>1.5181633376287702</v>
      </c>
      <c r="J33" s="165">
        <v>2.2634488101957921</v>
      </c>
      <c r="K33" s="165">
        <v>2.8119028913403925</v>
      </c>
      <c r="L33" s="165">
        <v>3.3348776497695809</v>
      </c>
      <c r="M33" s="165">
        <v>3.8732263973245962</v>
      </c>
      <c r="N33" s="165">
        <v>4.2521432186899775</v>
      </c>
      <c r="O33" s="165">
        <v>4.6261431982931986</v>
      </c>
      <c r="P33" s="165">
        <v>4.9620168372623823</v>
      </c>
      <c r="Q33" s="165">
        <v>5.1395835640249423</v>
      </c>
    </row>
    <row r="34" spans="1:17" ht="12" customHeight="1" x14ac:dyDescent="0.25">
      <c r="A34" s="147" t="s">
        <v>59</v>
      </c>
      <c r="B34" s="164">
        <v>1.33240662795197</v>
      </c>
      <c r="C34" s="164">
        <v>1.3994048045860741</v>
      </c>
      <c r="D34" s="164">
        <v>1.4395502559250246</v>
      </c>
      <c r="E34" s="164">
        <v>1.3853644979524449</v>
      </c>
      <c r="F34" s="164">
        <v>1.5161350945848402</v>
      </c>
      <c r="G34" s="164">
        <v>1.665786125005529</v>
      </c>
      <c r="H34" s="164">
        <v>1.9826500790058945</v>
      </c>
      <c r="I34" s="164">
        <v>2.690396036665089</v>
      </c>
      <c r="J34" s="164">
        <v>3.9217228202261443</v>
      </c>
      <c r="K34" s="164">
        <v>4.8528876919381947</v>
      </c>
      <c r="L34" s="164">
        <v>5.7656967683390254</v>
      </c>
      <c r="M34" s="164">
        <v>6.6862391046295571</v>
      </c>
      <c r="N34" s="164">
        <v>7.3566059979505942</v>
      </c>
      <c r="O34" s="164">
        <v>8.0253818661978205</v>
      </c>
      <c r="P34" s="164">
        <v>8.6377837021204638</v>
      </c>
      <c r="Q34" s="164">
        <v>8.9988013636300312</v>
      </c>
    </row>
    <row r="35" spans="1:17" ht="12" customHeight="1" x14ac:dyDescent="0.25">
      <c r="A35" s="163" t="s">
        <v>142</v>
      </c>
      <c r="B35" s="162">
        <v>2.0202536677910481</v>
      </c>
      <c r="C35" s="162">
        <v>2.0398817656651516</v>
      </c>
      <c r="D35" s="162">
        <v>1.9125653567480507</v>
      </c>
      <c r="E35" s="162">
        <v>1.727697998720173</v>
      </c>
      <c r="F35" s="162">
        <v>1.6662766181252799</v>
      </c>
      <c r="G35" s="162">
        <v>1.6733699200683465</v>
      </c>
      <c r="H35" s="162">
        <v>1.7934195671430893</v>
      </c>
      <c r="I35" s="162">
        <v>1.8158100987670815</v>
      </c>
      <c r="J35" s="162">
        <v>1.8820967856914819</v>
      </c>
      <c r="K35" s="162">
        <v>1.759537836247077</v>
      </c>
      <c r="L35" s="162">
        <v>1.9489182518161619</v>
      </c>
      <c r="M35" s="162">
        <v>4.3670732221147306</v>
      </c>
      <c r="N35" s="162">
        <v>4.0993221173338741</v>
      </c>
      <c r="O35" s="162">
        <v>3.9811647360926292</v>
      </c>
      <c r="P35" s="162">
        <v>4.0913910589526203</v>
      </c>
      <c r="Q35" s="162">
        <v>3.6393740426936692</v>
      </c>
    </row>
    <row r="36" spans="1:17" ht="12" customHeight="1" x14ac:dyDescent="0.25">
      <c r="A36" s="161" t="s">
        <v>141</v>
      </c>
      <c r="B36" s="160">
        <f t="shared" ref="B36" si="57">SUM(B37:B38)</f>
        <v>5.6142984628098157E-2</v>
      </c>
      <c r="C36" s="160">
        <f t="shared" ref="C36" si="58">SUM(C37:C38)</f>
        <v>5.9714023173595948E-2</v>
      </c>
      <c r="D36" s="160">
        <f t="shared" ref="D36" si="59">SUM(D37:D38)</f>
        <v>5.9800738405430279E-2</v>
      </c>
      <c r="E36" s="160">
        <f t="shared" ref="E36" si="60">SUM(E37:E38)</f>
        <v>5.6544413749889014E-2</v>
      </c>
      <c r="F36" s="160">
        <f t="shared" ref="F36" si="61">SUM(F37:F38)</f>
        <v>6.1634802942697804E-2</v>
      </c>
      <c r="G36" s="160">
        <f t="shared" ref="G36" si="62">SUM(G37:G38)</f>
        <v>6.7636037404205873E-2</v>
      </c>
      <c r="H36" s="160">
        <f t="shared" ref="H36" si="63">SUM(H37:H38)</f>
        <v>8.1861696383236204E-2</v>
      </c>
      <c r="I36" s="160">
        <f t="shared" ref="I36" si="64">SUM(I37:I38)</f>
        <v>0.10971901493580433</v>
      </c>
      <c r="J36" s="160">
        <f t="shared" ref="J36" si="65">SUM(J37:J38)</f>
        <v>0.15761368444136348</v>
      </c>
      <c r="K36" s="160">
        <f t="shared" ref="K36" si="66">SUM(K37:K38)</f>
        <v>0.18864218919833994</v>
      </c>
      <c r="L36" s="160">
        <f t="shared" ref="L36" si="67">SUM(L37:L38)</f>
        <v>0.23211524610086742</v>
      </c>
      <c r="M36" s="160">
        <f t="shared" ref="M36" si="68">SUM(M37:M38)</f>
        <v>0.58476481973121897</v>
      </c>
      <c r="N36" s="160">
        <f t="shared" ref="N36" si="69">SUM(N37:N38)</f>
        <v>0.61788869568215865</v>
      </c>
      <c r="O36" s="160">
        <f t="shared" ref="O36" si="70">SUM(O37:O38)</f>
        <v>0.65555663296996425</v>
      </c>
      <c r="P36" s="160">
        <f t="shared" ref="P36" si="71">SUM(P37:P38)</f>
        <v>0.7074023771240423</v>
      </c>
      <c r="Q36" s="160">
        <f t="shared" ref="Q36" si="72">SUM(Q37:Q38)</f>
        <v>0.71814272528148559</v>
      </c>
    </row>
    <row r="37" spans="1:17" ht="12" customHeight="1" x14ac:dyDescent="0.25">
      <c r="A37" s="148" t="s">
        <v>60</v>
      </c>
      <c r="B37" s="156">
        <v>2.0295153449606175E-2</v>
      </c>
      <c r="C37" s="156">
        <v>2.2469883514164856E-2</v>
      </c>
      <c r="D37" s="156">
        <v>2.1884409861036038E-2</v>
      </c>
      <c r="E37" s="156">
        <v>2.0382610132202366E-2</v>
      </c>
      <c r="F37" s="156">
        <v>2.2463940307178305E-2</v>
      </c>
      <c r="G37" s="156">
        <v>2.5033826828630604E-2</v>
      </c>
      <c r="H37" s="156">
        <v>3.1684007671468638E-2</v>
      </c>
      <c r="I37" s="156">
        <v>4.2339754550930433E-2</v>
      </c>
      <c r="J37" s="156">
        <v>6.0366885633267427E-2</v>
      </c>
      <c r="K37" s="156">
        <v>6.9573072005389605E-2</v>
      </c>
      <c r="L37" s="156">
        <v>9.2057554429999786E-2</v>
      </c>
      <c r="M37" s="156">
        <v>0.23456406199027477</v>
      </c>
      <c r="N37" s="156">
        <v>0.23651918589013052</v>
      </c>
      <c r="O37" s="156">
        <v>0.24380473679502807</v>
      </c>
      <c r="P37" s="156">
        <v>0.26875450561378916</v>
      </c>
      <c r="Q37" s="156">
        <v>0.26582662343159869</v>
      </c>
    </row>
    <row r="38" spans="1:17" ht="12" customHeight="1" x14ac:dyDescent="0.25">
      <c r="A38" s="148" t="s">
        <v>59</v>
      </c>
      <c r="B38" s="156">
        <v>3.5847831178491982E-2</v>
      </c>
      <c r="C38" s="156">
        <v>3.7244139659431096E-2</v>
      </c>
      <c r="D38" s="156">
        <v>3.7916328544394244E-2</v>
      </c>
      <c r="E38" s="156">
        <v>3.6161803617686644E-2</v>
      </c>
      <c r="F38" s="156">
        <v>3.9170862635519499E-2</v>
      </c>
      <c r="G38" s="156">
        <v>4.2602210575575263E-2</v>
      </c>
      <c r="H38" s="156">
        <v>5.0177688711767567E-2</v>
      </c>
      <c r="I38" s="156">
        <v>6.7379260384873893E-2</v>
      </c>
      <c r="J38" s="156">
        <v>9.7246798808096044E-2</v>
      </c>
      <c r="K38" s="156">
        <v>0.11906911719295034</v>
      </c>
      <c r="L38" s="156">
        <v>0.14005769167086762</v>
      </c>
      <c r="M38" s="156">
        <v>0.35020075774094422</v>
      </c>
      <c r="N38" s="156">
        <v>0.38136950979202816</v>
      </c>
      <c r="O38" s="156">
        <v>0.41175189617493624</v>
      </c>
      <c r="P38" s="156">
        <v>0.43864787151025308</v>
      </c>
      <c r="Q38" s="156">
        <v>0.45231610184988696</v>
      </c>
    </row>
    <row r="39" spans="1:17" ht="12" customHeight="1" x14ac:dyDescent="0.25">
      <c r="A39" s="158" t="s">
        <v>62</v>
      </c>
      <c r="B39" s="157">
        <f t="shared" ref="B39" si="73">SUM(B40:B41)</f>
        <v>39.839110186403929</v>
      </c>
      <c r="C39" s="157">
        <f t="shared" ref="C39" si="74">SUM(C40:C41)</f>
        <v>40.75591464345846</v>
      </c>
      <c r="D39" s="157">
        <f t="shared" ref="D39" si="75">SUM(D40:D41)</f>
        <v>39.150132422376238</v>
      </c>
      <c r="E39" s="157">
        <f t="shared" ref="E39" si="76">SUM(E40:E41)</f>
        <v>36.384158446444701</v>
      </c>
      <c r="F39" s="157">
        <f t="shared" ref="F39" si="77">SUM(F40:F41)</f>
        <v>34.618446667265253</v>
      </c>
      <c r="G39" s="157">
        <f t="shared" ref="G39" si="78">SUM(G40:G41)</f>
        <v>35.020612548944058</v>
      </c>
      <c r="H39" s="157">
        <f t="shared" ref="H39" si="79">SUM(H40:H41)</f>
        <v>38.272998293898283</v>
      </c>
      <c r="I39" s="157">
        <f t="shared" ref="I39" si="80">SUM(I40:I41)</f>
        <v>39.500857312037503</v>
      </c>
      <c r="J39" s="157">
        <f t="shared" ref="J39" si="81">SUM(J40:J41)</f>
        <v>42.185302206301685</v>
      </c>
      <c r="K39" s="157">
        <f t="shared" ref="K39" si="82">SUM(K40:K41)</f>
        <v>41.532694995274895</v>
      </c>
      <c r="L39" s="157">
        <f t="shared" ref="L39" si="83">SUM(L40:L41)</f>
        <v>44.51622875597235</v>
      </c>
      <c r="M39" s="157">
        <f t="shared" ref="M39" si="84">SUM(M40:M41)</f>
        <v>47.515681828072822</v>
      </c>
      <c r="N39" s="157">
        <f t="shared" ref="N39" si="85">SUM(N40:N41)</f>
        <v>47.591999384194914</v>
      </c>
      <c r="O39" s="157">
        <f t="shared" ref="O39" si="86">SUM(O40:O41)</f>
        <v>47.165714583544144</v>
      </c>
      <c r="P39" s="157">
        <f t="shared" ref="P39" si="87">SUM(P40:P41)</f>
        <v>48.914339091536959</v>
      </c>
      <c r="Q39" s="157">
        <f t="shared" ref="Q39" si="88">SUM(Q40:Q41)</f>
        <v>45.42965887733439</v>
      </c>
    </row>
    <row r="40" spans="1:17" ht="12" customHeight="1" x14ac:dyDescent="0.25">
      <c r="A40" s="23" t="s">
        <v>57</v>
      </c>
      <c r="B40" s="156">
        <v>14.681165927784296</v>
      </c>
      <c r="C40" s="156">
        <v>10.598650937127406</v>
      </c>
      <c r="D40" s="156">
        <v>10.89059401367747</v>
      </c>
      <c r="E40" s="156">
        <v>9.6165083752432174</v>
      </c>
      <c r="F40" s="156">
        <v>10.309258744584788</v>
      </c>
      <c r="G40" s="156">
        <v>9.613928977972563</v>
      </c>
      <c r="H40" s="156">
        <v>7.140990168529167</v>
      </c>
      <c r="I40" s="156">
        <v>8.1234446705137913</v>
      </c>
      <c r="J40" s="156">
        <v>8.8347044688558576</v>
      </c>
      <c r="K40" s="156">
        <v>8.4536695904853243</v>
      </c>
      <c r="L40" s="156">
        <v>8.7674973462360501</v>
      </c>
      <c r="M40" s="156">
        <v>8.134601973855121</v>
      </c>
      <c r="N40" s="156">
        <v>8.4167987457676361</v>
      </c>
      <c r="O40" s="156">
        <v>8.1340066043736989</v>
      </c>
      <c r="P40" s="156">
        <v>7.7950622559127076</v>
      </c>
      <c r="Q40" s="156">
        <v>7.2912872983789301</v>
      </c>
    </row>
    <row r="41" spans="1:17" ht="12" customHeight="1" x14ac:dyDescent="0.25">
      <c r="A41" s="29" t="s">
        <v>140</v>
      </c>
      <c r="B41" s="57">
        <v>25.157944258619629</v>
      </c>
      <c r="C41" s="57">
        <v>30.157263706331054</v>
      </c>
      <c r="D41" s="57">
        <v>28.25953840869877</v>
      </c>
      <c r="E41" s="57">
        <v>26.767650071201484</v>
      </c>
      <c r="F41" s="57">
        <v>24.309187922680465</v>
      </c>
      <c r="G41" s="57">
        <v>25.406683570971492</v>
      </c>
      <c r="H41" s="57">
        <v>31.132008125369115</v>
      </c>
      <c r="I41" s="57">
        <v>31.377412641523712</v>
      </c>
      <c r="J41" s="57">
        <v>33.350597737445824</v>
      </c>
      <c r="K41" s="57">
        <v>33.079025404789569</v>
      </c>
      <c r="L41" s="57">
        <v>35.748731409736301</v>
      </c>
      <c r="M41" s="57">
        <v>39.381079854217703</v>
      </c>
      <c r="N41" s="57">
        <v>39.175200638427278</v>
      </c>
      <c r="O41" s="57">
        <v>39.031707979170449</v>
      </c>
      <c r="P41" s="57">
        <v>41.119276835624248</v>
      </c>
      <c r="Q41" s="57">
        <v>38.138371578955457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1617.264906536539</v>
      </c>
      <c r="C43" s="168">
        <f t="shared" ref="C43" si="90">SUM(C44,C47,C49,C58)</f>
        <v>1655.3008920917346</v>
      </c>
      <c r="D43" s="168">
        <f t="shared" ref="D43" si="91">SUM(D44,D47,D49,D58)</f>
        <v>1618.3745750492462</v>
      </c>
      <c r="E43" s="168">
        <f t="shared" ref="E43" si="92">SUM(E44,E47,E49,E58)</f>
        <v>1736.5507075159708</v>
      </c>
      <c r="F43" s="168">
        <f t="shared" ref="F43" si="93">SUM(F44,F47,F49,F58)</f>
        <v>1878.2280083489768</v>
      </c>
      <c r="G43" s="168">
        <f t="shared" ref="G43" si="94">SUM(G44,G47,G49,G58)</f>
        <v>1876.6641286767133</v>
      </c>
      <c r="H43" s="168">
        <f t="shared" ref="H43" si="95">SUM(H44,H47,H49,H58)</f>
        <v>1698.9500367507305</v>
      </c>
      <c r="I43" s="168">
        <f t="shared" ref="I43" si="96">SUM(I44,I47,I49,I58)</f>
        <v>1626.0386090423881</v>
      </c>
      <c r="J43" s="168">
        <f t="shared" ref="J43" si="97">SUM(J44,J47,J49,J58)</f>
        <v>1571.5133013576858</v>
      </c>
      <c r="K43" s="168">
        <f t="shared" ref="K43" si="98">SUM(K44,K47,K49,K58)</f>
        <v>1468.9336981466133</v>
      </c>
      <c r="L43" s="168">
        <f t="shared" ref="L43" si="99">SUM(L44,L47,L49,L58)</f>
        <v>1536.391341651238</v>
      </c>
      <c r="M43" s="168">
        <f t="shared" ref="M43" si="100">SUM(M44,M47,M49,M58)</f>
        <v>1361.1895113847484</v>
      </c>
      <c r="N43" s="168">
        <f t="shared" ref="N43" si="101">SUM(N44,N47,N49,N58)</f>
        <v>1260.9656663903379</v>
      </c>
      <c r="O43" s="168">
        <f t="shared" ref="O43" si="102">SUM(O44,O47,O49,O58)</f>
        <v>1306.7636694982448</v>
      </c>
      <c r="P43" s="168">
        <f t="shared" ref="P43" si="103">SUM(P44,P47,P49,P58)</f>
        <v>1349.0223636632704</v>
      </c>
      <c r="Q43" s="168">
        <f t="shared" ref="Q43" si="104">SUM(Q44,Q47,Q49,Q58)</f>
        <v>1593.5820127356376</v>
      </c>
    </row>
    <row r="44" spans="1:17" ht="12.95" customHeight="1" x14ac:dyDescent="0.25">
      <c r="A44" s="158" t="s">
        <v>65</v>
      </c>
      <c r="B44" s="157">
        <f t="shared" ref="B44:Q44" si="105">SUM(B45:B46)</f>
        <v>941.46752526470959</v>
      </c>
      <c r="C44" s="157">
        <f t="shared" si="105"/>
        <v>983.14319552886764</v>
      </c>
      <c r="D44" s="157">
        <f t="shared" si="105"/>
        <v>954.16914373911868</v>
      </c>
      <c r="E44" s="157">
        <f t="shared" si="105"/>
        <v>1070.8988344423005</v>
      </c>
      <c r="F44" s="157">
        <f t="shared" si="105"/>
        <v>1204.7243069213987</v>
      </c>
      <c r="G44" s="157">
        <f t="shared" si="105"/>
        <v>1189.5558139166114</v>
      </c>
      <c r="H44" s="157">
        <f t="shared" si="105"/>
        <v>1053.9417804689219</v>
      </c>
      <c r="I44" s="157">
        <f t="shared" si="105"/>
        <v>989.44505430207766</v>
      </c>
      <c r="J44" s="157">
        <f t="shared" si="105"/>
        <v>928.03344798060789</v>
      </c>
      <c r="K44" s="157">
        <f t="shared" si="105"/>
        <v>868.33612253782155</v>
      </c>
      <c r="L44" s="157">
        <f t="shared" si="105"/>
        <v>931.9245145043725</v>
      </c>
      <c r="M44" s="157">
        <f t="shared" si="105"/>
        <v>765.89218211532454</v>
      </c>
      <c r="N44" s="157">
        <f t="shared" si="105"/>
        <v>706.72524323625714</v>
      </c>
      <c r="O44" s="157">
        <f t="shared" si="105"/>
        <v>710.879764173029</v>
      </c>
      <c r="P44" s="157">
        <f t="shared" si="105"/>
        <v>731.98459028121601</v>
      </c>
      <c r="Q44" s="157">
        <f t="shared" si="105"/>
        <v>886.56134118547993</v>
      </c>
    </row>
    <row r="45" spans="1:17" ht="12" customHeight="1" x14ac:dyDescent="0.25">
      <c r="A45" s="23" t="s">
        <v>166</v>
      </c>
      <c r="B45" s="156">
        <v>919.70901927811803</v>
      </c>
      <c r="C45" s="156">
        <v>932.00472727546548</v>
      </c>
      <c r="D45" s="156">
        <v>922.28916850154326</v>
      </c>
      <c r="E45" s="156">
        <v>1046.433966331804</v>
      </c>
      <c r="F45" s="156">
        <v>1180.1020078915285</v>
      </c>
      <c r="G45" s="156">
        <v>1157.8566523528568</v>
      </c>
      <c r="H45" s="156">
        <v>1003.1075162768384</v>
      </c>
      <c r="I45" s="156">
        <v>953.88286981089345</v>
      </c>
      <c r="J45" s="156">
        <v>898.79573678401198</v>
      </c>
      <c r="K45" s="156">
        <v>858.64827406720019</v>
      </c>
      <c r="L45" s="156">
        <v>894.59372579631383</v>
      </c>
      <c r="M45" s="156">
        <v>729.55133860494334</v>
      </c>
      <c r="N45" s="156">
        <v>675.62347017279615</v>
      </c>
      <c r="O45" s="156">
        <v>703.04103998616097</v>
      </c>
      <c r="P45" s="156">
        <v>708.94309053350855</v>
      </c>
      <c r="Q45" s="156">
        <v>874.28236643776745</v>
      </c>
    </row>
    <row r="46" spans="1:17" ht="12" customHeight="1" x14ac:dyDescent="0.25">
      <c r="A46" s="23" t="s">
        <v>60</v>
      </c>
      <c r="B46" s="156">
        <v>21.758505986591544</v>
      </c>
      <c r="C46" s="156">
        <v>51.138468253402117</v>
      </c>
      <c r="D46" s="156">
        <v>31.879975237575405</v>
      </c>
      <c r="E46" s="156">
        <v>24.464868110496695</v>
      </c>
      <c r="F46" s="156">
        <v>24.622299029870277</v>
      </c>
      <c r="G46" s="156">
        <v>31.699161563754554</v>
      </c>
      <c r="H46" s="156">
        <v>50.834264192083651</v>
      </c>
      <c r="I46" s="156">
        <v>35.562184491184205</v>
      </c>
      <c r="J46" s="156">
        <v>29.237711196595949</v>
      </c>
      <c r="K46" s="156">
        <v>9.6878484706214163</v>
      </c>
      <c r="L46" s="156">
        <v>37.330788708058655</v>
      </c>
      <c r="M46" s="156">
        <v>36.340843510381212</v>
      </c>
      <c r="N46" s="156">
        <v>31.101773063460985</v>
      </c>
      <c r="O46" s="156">
        <v>7.8387241868680508</v>
      </c>
      <c r="P46" s="156">
        <v>23.041499747707487</v>
      </c>
      <c r="Q46" s="156">
        <v>12.278974747712512</v>
      </c>
    </row>
    <row r="47" spans="1:17" ht="12.95" customHeight="1" x14ac:dyDescent="0.25">
      <c r="A47" s="158" t="s">
        <v>112</v>
      </c>
      <c r="B47" s="157">
        <f t="shared" ref="B47:Q47" si="106">B48</f>
        <v>21.407391215730797</v>
      </c>
      <c r="C47" s="157">
        <f t="shared" si="106"/>
        <v>21.068006011796481</v>
      </c>
      <c r="D47" s="157">
        <f t="shared" si="106"/>
        <v>22.122734148439491</v>
      </c>
      <c r="E47" s="157">
        <f t="shared" si="106"/>
        <v>22.545455050351833</v>
      </c>
      <c r="F47" s="157">
        <f t="shared" si="106"/>
        <v>25.99898254078613</v>
      </c>
      <c r="G47" s="157">
        <f t="shared" si="106"/>
        <v>27.874825759822308</v>
      </c>
      <c r="H47" s="157">
        <f t="shared" si="106"/>
        <v>31.06402684374109</v>
      </c>
      <c r="I47" s="157">
        <f t="shared" si="106"/>
        <v>34.574817059679937</v>
      </c>
      <c r="J47" s="157">
        <f t="shared" si="106"/>
        <v>40.476976786378138</v>
      </c>
      <c r="K47" s="157">
        <f t="shared" si="106"/>
        <v>43.772553153171216</v>
      </c>
      <c r="L47" s="157">
        <f t="shared" si="106"/>
        <v>43.920661388071586</v>
      </c>
      <c r="M47" s="157">
        <f t="shared" si="106"/>
        <v>40.452924376543081</v>
      </c>
      <c r="N47" s="157">
        <f t="shared" si="106"/>
        <v>38.914271485855537</v>
      </c>
      <c r="O47" s="157">
        <f t="shared" si="106"/>
        <v>40.06374548170615</v>
      </c>
      <c r="P47" s="157">
        <f t="shared" si="106"/>
        <v>42.219983998134651</v>
      </c>
      <c r="Q47" s="157">
        <f t="shared" si="106"/>
        <v>50.02636740958539</v>
      </c>
    </row>
    <row r="48" spans="1:17" ht="12" customHeight="1" x14ac:dyDescent="0.25">
      <c r="A48" s="23" t="s">
        <v>60</v>
      </c>
      <c r="B48" s="156">
        <v>21.407391215730797</v>
      </c>
      <c r="C48" s="156">
        <v>21.068006011796481</v>
      </c>
      <c r="D48" s="156">
        <v>22.122734148439491</v>
      </c>
      <c r="E48" s="156">
        <v>22.545455050351833</v>
      </c>
      <c r="F48" s="156">
        <v>25.99898254078613</v>
      </c>
      <c r="G48" s="156">
        <v>27.874825759822308</v>
      </c>
      <c r="H48" s="156">
        <v>31.06402684374109</v>
      </c>
      <c r="I48" s="156">
        <v>34.574817059679937</v>
      </c>
      <c r="J48" s="156">
        <v>40.476976786378138</v>
      </c>
      <c r="K48" s="156">
        <v>43.772553153171216</v>
      </c>
      <c r="L48" s="156">
        <v>43.920661388071586</v>
      </c>
      <c r="M48" s="156">
        <v>40.452924376543081</v>
      </c>
      <c r="N48" s="156">
        <v>38.914271485855537</v>
      </c>
      <c r="O48" s="156">
        <v>40.06374548170615</v>
      </c>
      <c r="P48" s="156">
        <v>42.219983998134651</v>
      </c>
      <c r="Q48" s="156">
        <v>50.02636740958539</v>
      </c>
    </row>
    <row r="49" spans="1:17" ht="12" customHeight="1" x14ac:dyDescent="0.25">
      <c r="A49" s="158" t="s">
        <v>63</v>
      </c>
      <c r="B49" s="157">
        <f t="shared" ref="B49" si="107">SUM(B50:B51,B54:B55)</f>
        <v>431.52451422318768</v>
      </c>
      <c r="C49" s="157">
        <f t="shared" ref="C49" si="108">SUM(C50:C51,C54:C55)</f>
        <v>423.58732549705314</v>
      </c>
      <c r="D49" s="157">
        <f t="shared" ref="D49" si="109">SUM(D50:D51,D54:D55)</f>
        <v>419.58305456363297</v>
      </c>
      <c r="E49" s="157">
        <f t="shared" ref="E49" si="110">SUM(E50:E51,E54:E55)</f>
        <v>419.37464895354373</v>
      </c>
      <c r="F49" s="157">
        <f t="shared" ref="F49" si="111">SUM(F50:F51,F54:F55)</f>
        <v>424.64478783479262</v>
      </c>
      <c r="G49" s="157">
        <f t="shared" ref="G49" si="112">SUM(G50:G51,G54:G55)</f>
        <v>431.46100437908927</v>
      </c>
      <c r="H49" s="157">
        <f t="shared" ref="H49" si="113">SUM(H50:H51,H54:H55)</f>
        <v>395.43940276359467</v>
      </c>
      <c r="I49" s="157">
        <f t="shared" ref="I49" si="114">SUM(I50:I51,I54:I55)</f>
        <v>388.7089175185979</v>
      </c>
      <c r="J49" s="157">
        <f t="shared" ref="J49" si="115">SUM(J50:J51,J54:J55)</f>
        <v>389.63088760168012</v>
      </c>
      <c r="K49" s="157">
        <f t="shared" ref="K49" si="116">SUM(K50:K51,K54:K55)</f>
        <v>360.23328071839762</v>
      </c>
      <c r="L49" s="157">
        <f t="shared" ref="L49" si="117">SUM(L50:L51,L54:L55)</f>
        <v>359.50865177527032</v>
      </c>
      <c r="M49" s="157">
        <f t="shared" ref="M49" si="118">SUM(M50:M51,M54:M55)</f>
        <v>355.44379724622945</v>
      </c>
      <c r="N49" s="157">
        <f t="shared" ref="N49" si="119">SUM(N50:N51,N54:N55)</f>
        <v>331.59584163243153</v>
      </c>
      <c r="O49" s="157">
        <f t="shared" ref="O49" si="120">SUM(O50:O51,O54:O55)</f>
        <v>362.89750765489725</v>
      </c>
      <c r="P49" s="157">
        <f t="shared" ref="P49" si="121">SUM(P50:P51,P54:P55)</f>
        <v>373.61335255259837</v>
      </c>
      <c r="Q49" s="157">
        <f t="shared" ref="Q49" si="122">SUM(Q50:Q51,Q54:Q55)</f>
        <v>430.34921102066471</v>
      </c>
    </row>
    <row r="50" spans="1:17" ht="12" customHeight="1" x14ac:dyDescent="0.25">
      <c r="A50" s="167" t="s">
        <v>165</v>
      </c>
      <c r="B50" s="132">
        <v>230.39251420107078</v>
      </c>
      <c r="C50" s="132">
        <v>222.1085167947947</v>
      </c>
      <c r="D50" s="132">
        <v>225.8285487067613</v>
      </c>
      <c r="E50" s="132">
        <v>247.33914367792809</v>
      </c>
      <c r="F50" s="132">
        <v>272.80919707360277</v>
      </c>
      <c r="G50" s="132">
        <v>265.48354998623148</v>
      </c>
      <c r="H50" s="132">
        <v>231.22721273877573</v>
      </c>
      <c r="I50" s="132">
        <v>239.55162425667734</v>
      </c>
      <c r="J50" s="132">
        <v>245.04935346300658</v>
      </c>
      <c r="K50" s="132">
        <v>234.47386299757522</v>
      </c>
      <c r="L50" s="132">
        <v>223.10851912976148</v>
      </c>
      <c r="M50" s="132">
        <v>220.56807893796736</v>
      </c>
      <c r="N50" s="132">
        <v>213.17691802586765</v>
      </c>
      <c r="O50" s="132">
        <v>242.23958042820948</v>
      </c>
      <c r="P50" s="132">
        <v>251.29961160107942</v>
      </c>
      <c r="Q50" s="132">
        <v>299.60324134196321</v>
      </c>
    </row>
    <row r="51" spans="1:17" ht="12" customHeight="1" x14ac:dyDescent="0.25">
      <c r="A51" s="167" t="s">
        <v>164</v>
      </c>
      <c r="B51" s="132">
        <f t="shared" ref="B51" si="123">SUM(B52:B53)</f>
        <v>6.6107777672996288</v>
      </c>
      <c r="C51" s="132">
        <f t="shared" ref="C51" si="124">SUM(C52:C53)</f>
        <v>7.020032819687378</v>
      </c>
      <c r="D51" s="132">
        <f t="shared" ref="D51" si="125">SUM(D52:D53)</f>
        <v>7.4175245517723365</v>
      </c>
      <c r="E51" s="132">
        <f t="shared" ref="E51" si="126">SUM(E52:E53)</f>
        <v>8.3872826370093776</v>
      </c>
      <c r="F51" s="132">
        <f t="shared" ref="F51" si="127">SUM(F52:F53)</f>
        <v>10.567825876217025</v>
      </c>
      <c r="G51" s="132">
        <f t="shared" ref="G51" si="128">SUM(G52:G53)</f>
        <v>11.402005415499616</v>
      </c>
      <c r="H51" s="132">
        <f t="shared" ref="H51" si="129">SUM(H52:H53)</f>
        <v>11.643075030351074</v>
      </c>
      <c r="I51" s="132">
        <f t="shared" ref="I51" si="130">SUM(I52:I53)</f>
        <v>15.907183719761335</v>
      </c>
      <c r="J51" s="132">
        <f t="shared" ref="J51" si="131">SUM(J52:J53)</f>
        <v>22.714930420985908</v>
      </c>
      <c r="K51" s="132">
        <f t="shared" ref="K51" si="132">SUM(K52:K53)</f>
        <v>27.203164545227921</v>
      </c>
      <c r="L51" s="132">
        <f t="shared" ref="L51" si="133">SUM(L52:L53)</f>
        <v>30.955856419651866</v>
      </c>
      <c r="M51" s="132">
        <f t="shared" ref="M51" si="134">SUM(M52:M53)</f>
        <v>34.841550080508213</v>
      </c>
      <c r="N51" s="132">
        <f t="shared" ref="N51" si="135">SUM(N52:N53)</f>
        <v>36.044580318024963</v>
      </c>
      <c r="O51" s="132">
        <f t="shared" ref="O51" si="136">SUM(O52:O53)</f>
        <v>43.141715810779488</v>
      </c>
      <c r="P51" s="132">
        <f t="shared" ref="P51" si="137">SUM(P52:P53)</f>
        <v>47.745207558733838</v>
      </c>
      <c r="Q51" s="132">
        <f t="shared" ref="Q51" si="138">SUM(Q52:Q53)</f>
        <v>62.981635035117392</v>
      </c>
    </row>
    <row r="52" spans="1:17" ht="12" customHeight="1" x14ac:dyDescent="0.25">
      <c r="A52" s="166" t="s">
        <v>163</v>
      </c>
      <c r="B52" s="165">
        <v>2.3137679480499762</v>
      </c>
      <c r="C52" s="165">
        <v>2.4540637718758798</v>
      </c>
      <c r="D52" s="165">
        <v>2.6022778495104659</v>
      </c>
      <c r="E52" s="165">
        <v>2.9659772333339456</v>
      </c>
      <c r="F52" s="165">
        <v>3.7857643786310424</v>
      </c>
      <c r="G52" s="165">
        <v>4.0793204815668114</v>
      </c>
      <c r="H52" s="165">
        <v>4.1401481273873992</v>
      </c>
      <c r="I52" s="165">
        <v>5.7142213553509684</v>
      </c>
      <c r="J52" s="165">
        <v>8.215059995776528</v>
      </c>
      <c r="K52" s="165">
        <v>9.8129831181432738</v>
      </c>
      <c r="L52" s="165">
        <v>11.130389001525499</v>
      </c>
      <c r="M52" s="165">
        <v>12.560209519149053</v>
      </c>
      <c r="N52" s="165">
        <v>12.969460311059793</v>
      </c>
      <c r="O52" s="165">
        <v>15.592419867283036</v>
      </c>
      <c r="P52" s="165">
        <v>17.250267164022162</v>
      </c>
      <c r="Q52" s="165">
        <v>22.824439594970674</v>
      </c>
    </row>
    <row r="53" spans="1:17" ht="12" customHeight="1" x14ac:dyDescent="0.25">
      <c r="A53" s="147" t="s">
        <v>59</v>
      </c>
      <c r="B53" s="164">
        <v>4.2970098192496522</v>
      </c>
      <c r="C53" s="164">
        <v>4.5659690478114987</v>
      </c>
      <c r="D53" s="164">
        <v>4.815246702261871</v>
      </c>
      <c r="E53" s="164">
        <v>5.421305403675432</v>
      </c>
      <c r="F53" s="164">
        <v>6.7820614975859819</v>
      </c>
      <c r="G53" s="164">
        <v>7.3226849339328055</v>
      </c>
      <c r="H53" s="164">
        <v>7.502926902963674</v>
      </c>
      <c r="I53" s="164">
        <v>10.192962364410366</v>
      </c>
      <c r="J53" s="164">
        <v>14.499870425209382</v>
      </c>
      <c r="K53" s="164">
        <v>17.390181427084645</v>
      </c>
      <c r="L53" s="164">
        <v>19.825467418126365</v>
      </c>
      <c r="M53" s="164">
        <v>22.281340561359158</v>
      </c>
      <c r="N53" s="164">
        <v>23.075120006965168</v>
      </c>
      <c r="O53" s="164">
        <v>27.54929594349645</v>
      </c>
      <c r="P53" s="164">
        <v>30.494940394711676</v>
      </c>
      <c r="Q53" s="164">
        <v>40.157195440146722</v>
      </c>
    </row>
    <row r="54" spans="1:17" ht="12" customHeight="1" x14ac:dyDescent="0.25">
      <c r="A54" s="163" t="s">
        <v>142</v>
      </c>
      <c r="B54" s="162">
        <v>189.26317832120134</v>
      </c>
      <c r="C54" s="162">
        <v>188.92521570695965</v>
      </c>
      <c r="D54" s="162">
        <v>180.68482611879622</v>
      </c>
      <c r="E54" s="162">
        <v>158.45823235558089</v>
      </c>
      <c r="F54" s="162">
        <v>136.21224525148278</v>
      </c>
      <c r="G54" s="162">
        <v>148.55767071347771</v>
      </c>
      <c r="H54" s="162">
        <v>145.90230020293444</v>
      </c>
      <c r="I54" s="162">
        <v>125.66867071136821</v>
      </c>
      <c r="J54" s="162">
        <v>112.46726408568384</v>
      </c>
      <c r="K54" s="162">
        <v>88.900488123682905</v>
      </c>
      <c r="L54" s="162">
        <v>94.145566989322305</v>
      </c>
      <c r="M54" s="162">
        <v>88.029579746978428</v>
      </c>
      <c r="N54" s="162">
        <v>71.434122984811509</v>
      </c>
      <c r="O54" s="162">
        <v>66.469519149191072</v>
      </c>
      <c r="P54" s="162">
        <v>63.553124111214025</v>
      </c>
      <c r="Q54" s="162">
        <v>56.640463190274865</v>
      </c>
    </row>
    <row r="55" spans="1:17" ht="12" customHeight="1" x14ac:dyDescent="0.25">
      <c r="A55" s="161" t="s">
        <v>141</v>
      </c>
      <c r="B55" s="160">
        <f t="shared" ref="B55" si="139">SUM(B56:B57)</f>
        <v>5.2580439336158937</v>
      </c>
      <c r="C55" s="160">
        <f t="shared" ref="C55" si="140">SUM(C56:C57)</f>
        <v>5.5335601756114601</v>
      </c>
      <c r="D55" s="160">
        <f t="shared" ref="D55" si="141">SUM(D56:D57)</f>
        <v>5.6521551863030801</v>
      </c>
      <c r="E55" s="160">
        <f t="shared" ref="E55" si="142">SUM(E56:E57)</f>
        <v>5.1899902830253524</v>
      </c>
      <c r="F55" s="160">
        <f t="shared" ref="F55" si="143">SUM(F56:F57)</f>
        <v>5.0555196334900865</v>
      </c>
      <c r="G55" s="160">
        <f t="shared" ref="G55" si="144">SUM(G56:G57)</f>
        <v>6.0177782638804826</v>
      </c>
      <c r="H55" s="160">
        <f t="shared" ref="H55" si="145">SUM(H56:H57)</f>
        <v>6.6668147915333966</v>
      </c>
      <c r="I55" s="160">
        <f t="shared" ref="I55" si="146">SUM(I56:I57)</f>
        <v>7.5814388307910319</v>
      </c>
      <c r="J55" s="160">
        <f t="shared" ref="J55" si="147">SUM(J56:J57)</f>
        <v>9.3993396320037768</v>
      </c>
      <c r="K55" s="160">
        <f t="shared" ref="K55" si="148">SUM(K56:K57)</f>
        <v>9.6557650519115708</v>
      </c>
      <c r="L55" s="160">
        <f t="shared" ref="L55" si="149">SUM(L56:L57)</f>
        <v>11.298709236534718</v>
      </c>
      <c r="M55" s="160">
        <f t="shared" ref="M55" si="150">SUM(M56:M57)</f>
        <v>12.004588480775443</v>
      </c>
      <c r="N55" s="160">
        <f t="shared" ref="N55" si="151">SUM(N56:N57)</f>
        <v>10.940220303727413</v>
      </c>
      <c r="O55" s="160">
        <f t="shared" ref="O55" si="152">SUM(O56:O57)</f>
        <v>11.046692266717251</v>
      </c>
      <c r="P55" s="160">
        <f t="shared" ref="P55" si="153">SUM(P56:P57)</f>
        <v>11.015409281571124</v>
      </c>
      <c r="Q55" s="160">
        <f t="shared" ref="Q55" si="154">SUM(Q56:Q57)</f>
        <v>11.123871453309206</v>
      </c>
    </row>
    <row r="56" spans="1:17" ht="12" customHeight="1" x14ac:dyDescent="0.25">
      <c r="A56" s="148" t="s">
        <v>60</v>
      </c>
      <c r="B56" s="156">
        <v>1.9007327306232722</v>
      </c>
      <c r="C56" s="156">
        <v>2.0799785943730056</v>
      </c>
      <c r="D56" s="156">
        <v>2.0704911462150259</v>
      </c>
      <c r="E56" s="156">
        <v>1.8701948999271387</v>
      </c>
      <c r="F56" s="156">
        <v>1.8251680252404547</v>
      </c>
      <c r="G56" s="156">
        <v>2.2293568426971837</v>
      </c>
      <c r="H56" s="156">
        <v>2.56407428881176</v>
      </c>
      <c r="I56" s="156">
        <v>2.8819707756440271</v>
      </c>
      <c r="J56" s="156">
        <v>3.5715795551389493</v>
      </c>
      <c r="K56" s="156">
        <v>3.5112511605383521</v>
      </c>
      <c r="L56" s="156">
        <v>4.4536059082152182</v>
      </c>
      <c r="M56" s="156">
        <v>4.75731843840195</v>
      </c>
      <c r="N56" s="156">
        <v>4.1427425620478315</v>
      </c>
      <c r="O56" s="156">
        <v>4.0853411420799617</v>
      </c>
      <c r="P56" s="156">
        <v>4.1751694650699562</v>
      </c>
      <c r="Q56" s="156">
        <v>4.1300528780206882</v>
      </c>
    </row>
    <row r="57" spans="1:17" ht="12" customHeight="1" x14ac:dyDescent="0.25">
      <c r="A57" s="148" t="s">
        <v>59</v>
      </c>
      <c r="B57" s="156">
        <v>3.3573112029926215</v>
      </c>
      <c r="C57" s="156">
        <v>3.4535815812384545</v>
      </c>
      <c r="D57" s="156">
        <v>3.5816640400880537</v>
      </c>
      <c r="E57" s="156">
        <v>3.3197953830982132</v>
      </c>
      <c r="F57" s="156">
        <v>3.2303516082496317</v>
      </c>
      <c r="G57" s="156">
        <v>3.7884214211832989</v>
      </c>
      <c r="H57" s="156">
        <v>4.1027405027216366</v>
      </c>
      <c r="I57" s="156">
        <v>4.6994680551470047</v>
      </c>
      <c r="J57" s="156">
        <v>5.8277600768648279</v>
      </c>
      <c r="K57" s="156">
        <v>6.1445138913732187</v>
      </c>
      <c r="L57" s="156">
        <v>6.8451033283194995</v>
      </c>
      <c r="M57" s="156">
        <v>7.2472700423734926</v>
      </c>
      <c r="N57" s="156">
        <v>6.7974777416795815</v>
      </c>
      <c r="O57" s="156">
        <v>6.9613511246372886</v>
      </c>
      <c r="P57" s="156">
        <v>6.8402398165011684</v>
      </c>
      <c r="Q57" s="156">
        <v>6.9938185752885191</v>
      </c>
    </row>
    <row r="58" spans="1:17" ht="12" customHeight="1" x14ac:dyDescent="0.25">
      <c r="A58" s="158" t="s">
        <v>62</v>
      </c>
      <c r="B58" s="157">
        <f t="shared" ref="B58" si="155">SUM(B59:B60)</f>
        <v>222.86547583291096</v>
      </c>
      <c r="C58" s="157">
        <f t="shared" ref="C58" si="156">SUM(C59:C60)</f>
        <v>227.50236505401736</v>
      </c>
      <c r="D58" s="157">
        <f t="shared" ref="D58" si="157">SUM(D59:D60)</f>
        <v>222.49964259805512</v>
      </c>
      <c r="E58" s="157">
        <f t="shared" ref="E58" si="158">SUM(E59:E60)</f>
        <v>223.73176906977466</v>
      </c>
      <c r="F58" s="157">
        <f t="shared" ref="F58" si="159">SUM(F59:F60)</f>
        <v>222.85993105199935</v>
      </c>
      <c r="G58" s="157">
        <f t="shared" ref="G58" si="160">SUM(G59:G60)</f>
        <v>227.77248462119047</v>
      </c>
      <c r="H58" s="157">
        <f t="shared" ref="H58" si="161">SUM(H59:H60)</f>
        <v>218.50482667447301</v>
      </c>
      <c r="I58" s="157">
        <f t="shared" ref="I58" si="162">SUM(I59:I60)</f>
        <v>213.30982016203251</v>
      </c>
      <c r="J58" s="157">
        <f t="shared" ref="J58" si="163">SUM(J59:J60)</f>
        <v>213.37198898901968</v>
      </c>
      <c r="K58" s="157">
        <f t="shared" ref="K58" si="164">SUM(K59:K60)</f>
        <v>196.59174173722286</v>
      </c>
      <c r="L58" s="157">
        <f t="shared" ref="L58" si="165">SUM(L59:L60)</f>
        <v>201.03751398352341</v>
      </c>
      <c r="M58" s="157">
        <f t="shared" ref="M58" si="166">SUM(M59:M60)</f>
        <v>199.40060764665128</v>
      </c>
      <c r="N58" s="157">
        <f t="shared" ref="N58" si="167">SUM(N59:N60)</f>
        <v>183.73031003579342</v>
      </c>
      <c r="O58" s="157">
        <f t="shared" ref="O58" si="168">SUM(O59:O60)</f>
        <v>192.92265218861246</v>
      </c>
      <c r="P58" s="157">
        <f t="shared" ref="P58" si="169">SUM(P59:P60)</f>
        <v>201.20443683132146</v>
      </c>
      <c r="Q58" s="157">
        <f t="shared" ref="Q58" si="170">SUM(Q59:Q60)</f>
        <v>226.6450931199077</v>
      </c>
    </row>
    <row r="59" spans="1:17" ht="12" customHeight="1" x14ac:dyDescent="0.25">
      <c r="A59" s="23" t="s">
        <v>57</v>
      </c>
      <c r="B59" s="156">
        <v>82.128358635629269</v>
      </c>
      <c r="C59" s="156">
        <v>59.162249762225223</v>
      </c>
      <c r="D59" s="156">
        <v>61.894001385430272</v>
      </c>
      <c r="E59" s="156">
        <v>59.133293829356049</v>
      </c>
      <c r="F59" s="156">
        <v>66.366773015834312</v>
      </c>
      <c r="G59" s="156">
        <v>62.528472380500112</v>
      </c>
      <c r="H59" s="156">
        <v>40.76872112311802</v>
      </c>
      <c r="I59" s="156">
        <v>43.867546050086581</v>
      </c>
      <c r="J59" s="156">
        <v>44.685705946946179</v>
      </c>
      <c r="K59" s="156">
        <v>40.01475899608176</v>
      </c>
      <c r="L59" s="156">
        <v>39.594453419165639</v>
      </c>
      <c r="M59" s="156">
        <v>34.137109204583155</v>
      </c>
      <c r="N59" s="156">
        <v>32.493373696960326</v>
      </c>
      <c r="O59" s="156">
        <v>33.270662995215098</v>
      </c>
      <c r="P59" s="156">
        <v>32.064183710048916</v>
      </c>
      <c r="Q59" s="156">
        <v>36.375600177955739</v>
      </c>
    </row>
    <row r="60" spans="1:17" ht="12" customHeight="1" x14ac:dyDescent="0.25">
      <c r="A60" s="29" t="s">
        <v>140</v>
      </c>
      <c r="B60" s="57">
        <v>140.73711719728169</v>
      </c>
      <c r="C60" s="57">
        <v>168.34011529179213</v>
      </c>
      <c r="D60" s="57">
        <v>160.60564121262485</v>
      </c>
      <c r="E60" s="57">
        <v>164.59847524041862</v>
      </c>
      <c r="F60" s="57">
        <v>156.49315803616506</v>
      </c>
      <c r="G60" s="57">
        <v>165.24401224069035</v>
      </c>
      <c r="H60" s="57">
        <v>177.736105551355</v>
      </c>
      <c r="I60" s="57">
        <v>169.44227411194592</v>
      </c>
      <c r="J60" s="57">
        <v>168.68628304207351</v>
      </c>
      <c r="K60" s="57">
        <v>156.57698274114111</v>
      </c>
      <c r="L60" s="57">
        <v>161.44306056435778</v>
      </c>
      <c r="M60" s="57">
        <v>165.26349844206811</v>
      </c>
      <c r="N60" s="57">
        <v>151.23693633883309</v>
      </c>
      <c r="O60" s="57">
        <v>159.65198919339736</v>
      </c>
      <c r="P60" s="57">
        <v>169.14025312127254</v>
      </c>
      <c r="Q60" s="57">
        <v>190.26949294195197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1206.7101651374369</v>
      </c>
      <c r="C62" s="168">
        <f t="shared" ref="C62:Q62" si="171">SUM(C63,C66,C68,C77)</f>
        <v>1405.3369959521617</v>
      </c>
      <c r="D62" s="168">
        <f t="shared" si="171"/>
        <v>1536.5693504738615</v>
      </c>
      <c r="E62" s="168">
        <f t="shared" si="171"/>
        <v>1819.045708291354</v>
      </c>
      <c r="F62" s="168">
        <f t="shared" si="171"/>
        <v>1935.1614732800367</v>
      </c>
      <c r="G62" s="168">
        <f t="shared" si="171"/>
        <v>2027.7563139771482</v>
      </c>
      <c r="H62" s="168">
        <f t="shared" si="171"/>
        <v>2386.0021623296598</v>
      </c>
      <c r="I62" s="168">
        <f t="shared" si="171"/>
        <v>2444.6319267934323</v>
      </c>
      <c r="J62" s="168">
        <f t="shared" si="171"/>
        <v>2375.8291896808601</v>
      </c>
      <c r="K62" s="168">
        <f t="shared" si="171"/>
        <v>2406.066883450369</v>
      </c>
      <c r="L62" s="168">
        <f t="shared" si="171"/>
        <v>2823.1201014564945</v>
      </c>
      <c r="M62" s="168">
        <f t="shared" si="171"/>
        <v>2274.8584287204649</v>
      </c>
      <c r="N62" s="168">
        <f t="shared" si="171"/>
        <v>2397.3276495085288</v>
      </c>
      <c r="O62" s="168">
        <f t="shared" si="171"/>
        <v>2105.7490224265616</v>
      </c>
      <c r="P62" s="168">
        <f t="shared" si="171"/>
        <v>2070.0993740593958</v>
      </c>
      <c r="Q62" s="168">
        <f t="shared" si="171"/>
        <v>1989.3588922106676</v>
      </c>
    </row>
    <row r="63" spans="1:17" ht="12.95" customHeight="1" x14ac:dyDescent="0.25">
      <c r="A63" s="158" t="s">
        <v>65</v>
      </c>
      <c r="B63" s="157">
        <f t="shared" ref="B63:Q63" si="172">SUM(B64:B65)</f>
        <v>707.10467072038659</v>
      </c>
      <c r="C63" s="157">
        <f t="shared" si="172"/>
        <v>848.56102582470862</v>
      </c>
      <c r="D63" s="157">
        <f t="shared" si="172"/>
        <v>944.43214974310274</v>
      </c>
      <c r="E63" s="157">
        <f t="shared" si="172"/>
        <v>1137.0707803350376</v>
      </c>
      <c r="F63" s="157">
        <f t="shared" si="172"/>
        <v>1194.1876462864889</v>
      </c>
      <c r="G63" s="157">
        <f t="shared" si="172"/>
        <v>1276.1147065697799</v>
      </c>
      <c r="H63" s="157">
        <f t="shared" si="172"/>
        <v>1518.0856837717333</v>
      </c>
      <c r="I63" s="157">
        <f t="shared" si="172"/>
        <v>1533.3060450834262</v>
      </c>
      <c r="J63" s="157">
        <f t="shared" si="172"/>
        <v>1428.0002612286241</v>
      </c>
      <c r="K63" s="157">
        <f t="shared" si="172"/>
        <v>1432.0983409031112</v>
      </c>
      <c r="L63" s="157">
        <f t="shared" si="172"/>
        <v>1777.4934584255293</v>
      </c>
      <c r="M63" s="157">
        <f t="shared" si="172"/>
        <v>1335.3943805741542</v>
      </c>
      <c r="N63" s="157">
        <f t="shared" si="172"/>
        <v>1362.1667186837267</v>
      </c>
      <c r="O63" s="157">
        <f t="shared" si="172"/>
        <v>1161.4913893454207</v>
      </c>
      <c r="P63" s="157">
        <f t="shared" si="172"/>
        <v>1139.727720225708</v>
      </c>
      <c r="Q63" s="157">
        <f t="shared" si="172"/>
        <v>1111.0502404951876</v>
      </c>
    </row>
    <row r="64" spans="1:17" ht="12" customHeight="1" x14ac:dyDescent="0.25">
      <c r="A64" s="23" t="s">
        <v>161</v>
      </c>
      <c r="B64" s="156">
        <v>690.76258690109557</v>
      </c>
      <c r="C64" s="156">
        <v>804.42288676464227</v>
      </c>
      <c r="D64" s="156">
        <v>912.87749955876154</v>
      </c>
      <c r="E64" s="156">
        <v>1111.0942027363858</v>
      </c>
      <c r="F64" s="156">
        <v>1169.7806967830111</v>
      </c>
      <c r="G64" s="156">
        <v>1242.1089324949583</v>
      </c>
      <c r="H64" s="156">
        <v>1444.864591160017</v>
      </c>
      <c r="I64" s="156">
        <v>1478.1966560176868</v>
      </c>
      <c r="J64" s="156">
        <v>1383.0110861969301</v>
      </c>
      <c r="K64" s="156">
        <v>1416.1207126994734</v>
      </c>
      <c r="L64" s="156">
        <v>1706.2910898927842</v>
      </c>
      <c r="M64" s="156">
        <v>1272.0312083910226</v>
      </c>
      <c r="N64" s="156">
        <v>1302.2200837438202</v>
      </c>
      <c r="O64" s="156">
        <v>1148.6838639306377</v>
      </c>
      <c r="P64" s="156">
        <v>1103.8512327603819</v>
      </c>
      <c r="Q64" s="156">
        <v>1095.6620691271039</v>
      </c>
    </row>
    <row r="65" spans="1:17" ht="12" customHeight="1" x14ac:dyDescent="0.25">
      <c r="A65" s="23" t="s">
        <v>60</v>
      </c>
      <c r="B65" s="156">
        <v>16.342083819291023</v>
      </c>
      <c r="C65" s="156">
        <v>44.138139060066372</v>
      </c>
      <c r="D65" s="156">
        <v>31.554650184341149</v>
      </c>
      <c r="E65" s="156">
        <v>25.976577598651872</v>
      </c>
      <c r="F65" s="156">
        <v>24.406949503477811</v>
      </c>
      <c r="G65" s="156">
        <v>34.005774074821495</v>
      </c>
      <c r="H65" s="156">
        <v>73.221092611716429</v>
      </c>
      <c r="I65" s="156">
        <v>55.10938906573935</v>
      </c>
      <c r="J65" s="156">
        <v>44.989175031694032</v>
      </c>
      <c r="K65" s="156">
        <v>15.97762820363767</v>
      </c>
      <c r="L65" s="156">
        <v>71.202368532745069</v>
      </c>
      <c r="M65" s="156">
        <v>63.363172183131724</v>
      </c>
      <c r="N65" s="156">
        <v>59.946634939906581</v>
      </c>
      <c r="O65" s="156">
        <v>12.807525414782871</v>
      </c>
      <c r="P65" s="156">
        <v>35.876487465326036</v>
      </c>
      <c r="Q65" s="156">
        <v>15.388171368083754</v>
      </c>
    </row>
    <row r="66" spans="1:17" ht="12.95" customHeight="1" x14ac:dyDescent="0.25">
      <c r="A66" s="158" t="s">
        <v>112</v>
      </c>
      <c r="B66" s="157">
        <f t="shared" ref="B66:Q66" si="173">B67</f>
        <v>16.078339831449934</v>
      </c>
      <c r="C66" s="157">
        <f t="shared" si="173"/>
        <v>17.978999189748329</v>
      </c>
      <c r="D66" s="157">
        <f t="shared" si="173"/>
        <v>20.058018435995312</v>
      </c>
      <c r="E66" s="157">
        <f t="shared" si="173"/>
        <v>23.117994082796137</v>
      </c>
      <c r="F66" s="157">
        <f t="shared" si="173"/>
        <v>28.740979955610491</v>
      </c>
      <c r="G66" s="157">
        <f t="shared" si="173"/>
        <v>30.856563331257686</v>
      </c>
      <c r="H66" s="157">
        <f t="shared" si="173"/>
        <v>43.277566987448076</v>
      </c>
      <c r="I66" s="157">
        <f t="shared" si="173"/>
        <v>50.957671396900899</v>
      </c>
      <c r="J66" s="157">
        <f t="shared" si="173"/>
        <v>61.386586589718192</v>
      </c>
      <c r="K66" s="157">
        <f t="shared" si="173"/>
        <v>71.771213278172681</v>
      </c>
      <c r="L66" s="157">
        <f t="shared" si="173"/>
        <v>79.70102991436481</v>
      </c>
      <c r="M66" s="157">
        <f t="shared" si="173"/>
        <v>68.915588366061314</v>
      </c>
      <c r="N66" s="157">
        <f t="shared" si="173"/>
        <v>73.265125976604637</v>
      </c>
      <c r="O66" s="157">
        <f t="shared" si="173"/>
        <v>64.871826534526832</v>
      </c>
      <c r="P66" s="157">
        <f t="shared" si="173"/>
        <v>65.760997687094289</v>
      </c>
      <c r="Q66" s="157">
        <f t="shared" si="173"/>
        <v>63.806490748475419</v>
      </c>
    </row>
    <row r="67" spans="1:17" ht="12" customHeight="1" x14ac:dyDescent="0.25">
      <c r="A67" s="23" t="s">
        <v>60</v>
      </c>
      <c r="B67" s="156">
        <v>16.078339831449934</v>
      </c>
      <c r="C67" s="156">
        <v>17.978999189748329</v>
      </c>
      <c r="D67" s="156">
        <v>20.058018435995312</v>
      </c>
      <c r="E67" s="156">
        <v>23.117994082796137</v>
      </c>
      <c r="F67" s="156">
        <v>28.740979955610491</v>
      </c>
      <c r="G67" s="156">
        <v>30.856563331257686</v>
      </c>
      <c r="H67" s="156">
        <v>43.277566987448076</v>
      </c>
      <c r="I67" s="156">
        <v>50.957671396900899</v>
      </c>
      <c r="J67" s="156">
        <v>61.386586589718192</v>
      </c>
      <c r="K67" s="156">
        <v>71.771213278172681</v>
      </c>
      <c r="L67" s="156">
        <v>79.70102991436481</v>
      </c>
      <c r="M67" s="156">
        <v>68.915588366061314</v>
      </c>
      <c r="N67" s="156">
        <v>73.265125976604637</v>
      </c>
      <c r="O67" s="156">
        <v>64.871826534526832</v>
      </c>
      <c r="P67" s="156">
        <v>65.760997687094289</v>
      </c>
      <c r="Q67" s="156">
        <v>63.806490748475419</v>
      </c>
    </row>
    <row r="68" spans="1:17" ht="12" customHeight="1" x14ac:dyDescent="0.25">
      <c r="A68" s="158" t="s">
        <v>63</v>
      </c>
      <c r="B68" s="157">
        <f>SUM(B69:B70,B73:B74)</f>
        <v>319.53556334059692</v>
      </c>
      <c r="C68" s="157">
        <f t="shared" ref="C68:Q68" si="174">SUM(C69:C70,C73:C74)</f>
        <v>352.6001958218003</v>
      </c>
      <c r="D68" s="157">
        <f t="shared" si="174"/>
        <v>374.19471215957049</v>
      </c>
      <c r="E68" s="157">
        <f t="shared" si="174"/>
        <v>429.71854605940018</v>
      </c>
      <c r="F68" s="157">
        <f t="shared" si="174"/>
        <v>466.08053155238656</v>
      </c>
      <c r="G68" s="157">
        <f t="shared" si="174"/>
        <v>471.39977780196256</v>
      </c>
      <c r="H68" s="157">
        <f t="shared" si="174"/>
        <v>535.55534281463429</v>
      </c>
      <c r="I68" s="157">
        <f t="shared" si="174"/>
        <v>557.17424263412875</v>
      </c>
      <c r="J68" s="157">
        <f t="shared" si="174"/>
        <v>572.56133419637979</v>
      </c>
      <c r="K68" s="157">
        <f t="shared" si="174"/>
        <v>579.74193509979648</v>
      </c>
      <c r="L68" s="157">
        <f t="shared" si="174"/>
        <v>624.40594241878421</v>
      </c>
      <c r="M68" s="157">
        <f t="shared" si="174"/>
        <v>564.62713428518703</v>
      </c>
      <c r="N68" s="157">
        <f t="shared" si="174"/>
        <v>623.24640097515237</v>
      </c>
      <c r="O68" s="157">
        <f t="shared" si="174"/>
        <v>570.79087276542577</v>
      </c>
      <c r="P68" s="157">
        <f t="shared" si="174"/>
        <v>560.31127678730297</v>
      </c>
      <c r="Q68" s="157">
        <f t="shared" si="174"/>
        <v>527.83296073703264</v>
      </c>
    </row>
    <row r="69" spans="1:17" ht="12" customHeight="1" x14ac:dyDescent="0.25">
      <c r="A69" s="167" t="s">
        <v>160</v>
      </c>
      <c r="B69" s="132">
        <v>260.99561741756321</v>
      </c>
      <c r="C69" s="132">
        <v>284.52294501943294</v>
      </c>
      <c r="D69" s="132">
        <v>319.96748460420014</v>
      </c>
      <c r="E69" s="132">
        <v>363.87739487338223</v>
      </c>
      <c r="F69" s="132">
        <v>362.82799333740456</v>
      </c>
      <c r="G69" s="132">
        <v>379.19913420151062</v>
      </c>
      <c r="H69" s="132">
        <v>438.11278423002955</v>
      </c>
      <c r="I69" s="132">
        <v>460.01472415425894</v>
      </c>
      <c r="J69" s="132">
        <v>463.80385790323106</v>
      </c>
      <c r="K69" s="132">
        <v>458.48767799683969</v>
      </c>
      <c r="L69" s="132">
        <v>504.17572331206765</v>
      </c>
      <c r="M69" s="132">
        <v>455.76384769992546</v>
      </c>
      <c r="N69" s="132">
        <v>477.23356544303113</v>
      </c>
      <c r="O69" s="132">
        <v>454.33121212250967</v>
      </c>
      <c r="P69" s="132">
        <v>444.47457003579308</v>
      </c>
      <c r="Q69" s="132">
        <v>422.78525230270407</v>
      </c>
    </row>
    <row r="70" spans="1:17" ht="12" customHeight="1" x14ac:dyDescent="0.25">
      <c r="A70" s="167" t="s">
        <v>159</v>
      </c>
      <c r="B70" s="132">
        <f>SUM(B71:B72)</f>
        <v>7.4888766059109306</v>
      </c>
      <c r="C70" s="132">
        <f t="shared" ref="C70:Q70" si="175">SUM(C71:C72)</f>
        <v>8.9628723244398678</v>
      </c>
      <c r="D70" s="132">
        <f t="shared" si="175"/>
        <v>10.499787569427189</v>
      </c>
      <c r="E70" s="132">
        <f t="shared" si="175"/>
        <v>12.294457475673445</v>
      </c>
      <c r="F70" s="132">
        <f t="shared" si="175"/>
        <v>14.129756172582935</v>
      </c>
      <c r="G70" s="132">
        <f t="shared" si="175"/>
        <v>16.315904681931691</v>
      </c>
      <c r="H70" s="132">
        <f t="shared" si="175"/>
        <v>22.113951513060982</v>
      </c>
      <c r="I70" s="132">
        <f t="shared" si="175"/>
        <v>30.540528779812426</v>
      </c>
      <c r="J70" s="132">
        <f t="shared" si="175"/>
        <v>42.964578847004546</v>
      </c>
      <c r="K70" s="132">
        <f t="shared" si="175"/>
        <v>53.20490499799233</v>
      </c>
      <c r="L70" s="132">
        <f t="shared" si="175"/>
        <v>69.876379815988443</v>
      </c>
      <c r="M70" s="132">
        <f t="shared" si="175"/>
        <v>73.157614997804984</v>
      </c>
      <c r="N70" s="132">
        <f t="shared" si="175"/>
        <v>79.376261174678916</v>
      </c>
      <c r="O70" s="132">
        <f t="shared" si="175"/>
        <v>81.592939552125657</v>
      </c>
      <c r="P70" s="132">
        <f t="shared" si="175"/>
        <v>85.562355402205924</v>
      </c>
      <c r="Q70" s="132">
        <f t="shared" si="175"/>
        <v>90.511788530610971</v>
      </c>
    </row>
    <row r="71" spans="1:17" ht="12" customHeight="1" x14ac:dyDescent="0.25">
      <c r="A71" s="166" t="s">
        <v>109</v>
      </c>
      <c r="B71" s="165">
        <v>2.6211020996162251</v>
      </c>
      <c r="C71" s="165">
        <v>3.1582231821162163</v>
      </c>
      <c r="D71" s="165">
        <v>3.7186078122856192</v>
      </c>
      <c r="E71" s="165">
        <v>4.3877210133692008</v>
      </c>
      <c r="F71" s="165">
        <v>5.0008490788340882</v>
      </c>
      <c r="G71" s="165">
        <v>5.8014277323763217</v>
      </c>
      <c r="H71" s="165">
        <v>7.8939932952351564</v>
      </c>
      <c r="I71" s="165">
        <v>10.883335632619323</v>
      </c>
      <c r="J71" s="165">
        <v>15.268148404026411</v>
      </c>
      <c r="K71" s="165">
        <v>18.842994817176429</v>
      </c>
      <c r="L71" s="165">
        <v>24.747063792431799</v>
      </c>
      <c r="M71" s="165">
        <v>25.43004584292952</v>
      </c>
      <c r="N71" s="165">
        <v>28.560045691137027</v>
      </c>
      <c r="O71" s="165">
        <v>28.796714184206795</v>
      </c>
      <c r="P71" s="165">
        <v>30.161760883395925</v>
      </c>
      <c r="Q71" s="165">
        <v>31.873573615680279</v>
      </c>
    </row>
    <row r="72" spans="1:17" ht="12" customHeight="1" x14ac:dyDescent="0.25">
      <c r="A72" s="147" t="s">
        <v>59</v>
      </c>
      <c r="B72" s="164">
        <v>4.8677745062947055</v>
      </c>
      <c r="C72" s="164">
        <v>5.804649142323651</v>
      </c>
      <c r="D72" s="164">
        <v>6.7811797571415706</v>
      </c>
      <c r="E72" s="164">
        <v>7.9067364623042442</v>
      </c>
      <c r="F72" s="164">
        <v>9.1289070937488468</v>
      </c>
      <c r="G72" s="164">
        <v>10.514476949555368</v>
      </c>
      <c r="H72" s="164">
        <v>14.219958217825825</v>
      </c>
      <c r="I72" s="164">
        <v>19.657193147193102</v>
      </c>
      <c r="J72" s="164">
        <v>27.696430442978134</v>
      </c>
      <c r="K72" s="164">
        <v>34.361910180815897</v>
      </c>
      <c r="L72" s="164">
        <v>45.12931602355664</v>
      </c>
      <c r="M72" s="164">
        <v>47.727569154875461</v>
      </c>
      <c r="N72" s="164">
        <v>50.816215483541896</v>
      </c>
      <c r="O72" s="164">
        <v>52.796225367918858</v>
      </c>
      <c r="P72" s="164">
        <v>55.400594518810003</v>
      </c>
      <c r="Q72" s="164">
        <v>58.638214914930693</v>
      </c>
    </row>
    <row r="73" spans="1:17" ht="12" customHeight="1" x14ac:dyDescent="0.25">
      <c r="A73" s="163" t="s">
        <v>142</v>
      </c>
      <c r="B73" s="162">
        <v>49.671180023060295</v>
      </c>
      <c r="C73" s="162">
        <v>57.435874802996295</v>
      </c>
      <c r="D73" s="162">
        <v>42.403665757851442</v>
      </c>
      <c r="E73" s="162">
        <v>51.860750822201332</v>
      </c>
      <c r="F73" s="162">
        <v>85.996348648323107</v>
      </c>
      <c r="G73" s="162">
        <v>73.002862932139237</v>
      </c>
      <c r="H73" s="162">
        <v>72.124532513597572</v>
      </c>
      <c r="I73" s="162">
        <v>62.891884464835023</v>
      </c>
      <c r="J73" s="162">
        <v>60.728294538469449</v>
      </c>
      <c r="K73" s="162">
        <v>61.373930534635569</v>
      </c>
      <c r="L73" s="162">
        <v>44.944961518828052</v>
      </c>
      <c r="M73" s="162">
        <v>31.426620658097029</v>
      </c>
      <c r="N73" s="162">
        <v>57.833081030637835</v>
      </c>
      <c r="O73" s="162">
        <v>29.94984412137789</v>
      </c>
      <c r="P73" s="162">
        <v>25.830176790643311</v>
      </c>
      <c r="Q73" s="162">
        <v>12.150006206544305</v>
      </c>
    </row>
    <row r="74" spans="1:17" ht="12" customHeight="1" x14ac:dyDescent="0.25">
      <c r="A74" s="161" t="s">
        <v>141</v>
      </c>
      <c r="B74" s="160">
        <f>SUM(B75:B76)</f>
        <v>1.379889294062475</v>
      </c>
      <c r="C74" s="160">
        <f t="shared" ref="C74:Q74" si="176">SUM(C75:C76)</f>
        <v>1.6785036749312048</v>
      </c>
      <c r="D74" s="160">
        <f t="shared" si="176"/>
        <v>1.3237742280916975</v>
      </c>
      <c r="E74" s="160">
        <f t="shared" si="176"/>
        <v>1.6859428881432152</v>
      </c>
      <c r="F74" s="160">
        <f t="shared" si="176"/>
        <v>3.1264333940759808</v>
      </c>
      <c r="G74" s="160">
        <f t="shared" si="176"/>
        <v>2.8818759863810262</v>
      </c>
      <c r="H74" s="160">
        <f t="shared" si="176"/>
        <v>3.2040745579461598</v>
      </c>
      <c r="I74" s="160">
        <f t="shared" si="176"/>
        <v>3.7271052352223757</v>
      </c>
      <c r="J74" s="160">
        <f t="shared" si="176"/>
        <v>5.0646029076747503</v>
      </c>
      <c r="K74" s="160">
        <f t="shared" si="176"/>
        <v>6.6754215703289406</v>
      </c>
      <c r="L74" s="160">
        <f t="shared" si="176"/>
        <v>5.4088777719000856</v>
      </c>
      <c r="M74" s="160">
        <f t="shared" si="176"/>
        <v>4.2790509293595678</v>
      </c>
      <c r="N74" s="160">
        <f t="shared" si="176"/>
        <v>8.8034933268045652</v>
      </c>
      <c r="O74" s="160">
        <f t="shared" si="176"/>
        <v>4.9168769694125682</v>
      </c>
      <c r="P74" s="160">
        <f t="shared" si="176"/>
        <v>4.4441745586605901</v>
      </c>
      <c r="Q74" s="160">
        <f t="shared" si="176"/>
        <v>2.3859136971732999</v>
      </c>
    </row>
    <row r="75" spans="1:17" ht="12" customHeight="1" x14ac:dyDescent="0.25">
      <c r="A75" s="148" t="s">
        <v>60</v>
      </c>
      <c r="B75" s="156">
        <v>0.49881681837860176</v>
      </c>
      <c r="C75" s="156">
        <v>0.63941717449996271</v>
      </c>
      <c r="D75" s="156">
        <v>0.4917743890103502</v>
      </c>
      <c r="E75" s="156">
        <v>0.62951543807143928</v>
      </c>
      <c r="F75" s="156">
        <v>1.1868861655847891</v>
      </c>
      <c r="G75" s="156">
        <v>1.0966845972622781</v>
      </c>
      <c r="H75" s="156">
        <v>1.2552528809989274</v>
      </c>
      <c r="I75" s="156">
        <v>1.4352689553448579</v>
      </c>
      <c r="J75" s="156">
        <v>1.9323750046014407</v>
      </c>
      <c r="K75" s="156">
        <v>2.4490153541961828</v>
      </c>
      <c r="L75" s="156">
        <v>2.1401264844317991</v>
      </c>
      <c r="M75" s="156">
        <v>1.7015650026761187</v>
      </c>
      <c r="N75" s="156">
        <v>3.3774267530798334</v>
      </c>
      <c r="O75" s="156">
        <v>1.8330078714712827</v>
      </c>
      <c r="P75" s="156">
        <v>1.6922030882944241</v>
      </c>
      <c r="Q75" s="156">
        <v>0.88508142013839519</v>
      </c>
    </row>
    <row r="76" spans="1:17" ht="12" customHeight="1" x14ac:dyDescent="0.25">
      <c r="A76" s="148" t="s">
        <v>59</v>
      </c>
      <c r="B76" s="156">
        <v>0.88107247568387315</v>
      </c>
      <c r="C76" s="156">
        <v>1.039086500431242</v>
      </c>
      <c r="D76" s="156">
        <v>0.83199983908134734</v>
      </c>
      <c r="E76" s="156">
        <v>1.0564274500717761</v>
      </c>
      <c r="F76" s="156">
        <v>1.9395472284911917</v>
      </c>
      <c r="G76" s="156">
        <v>1.7851913891187481</v>
      </c>
      <c r="H76" s="156">
        <v>1.9488216769472322</v>
      </c>
      <c r="I76" s="156">
        <v>2.2918362798775176</v>
      </c>
      <c r="J76" s="156">
        <v>3.1322279030733098</v>
      </c>
      <c r="K76" s="156">
        <v>4.2264062161327578</v>
      </c>
      <c r="L76" s="156">
        <v>3.268751287468286</v>
      </c>
      <c r="M76" s="156">
        <v>2.5774859266834489</v>
      </c>
      <c r="N76" s="156">
        <v>5.4260665737247313</v>
      </c>
      <c r="O76" s="156">
        <v>3.0838690979412853</v>
      </c>
      <c r="P76" s="156">
        <v>2.7519714703661662</v>
      </c>
      <c r="Q76" s="156">
        <v>1.5008322770349045</v>
      </c>
    </row>
    <row r="77" spans="1:17" ht="12" customHeight="1" x14ac:dyDescent="0.25">
      <c r="A77" s="158" t="s">
        <v>62</v>
      </c>
      <c r="B77" s="157">
        <f>SUM(B78:B79)</f>
        <v>163.99159124500329</v>
      </c>
      <c r="C77" s="157">
        <f t="shared" ref="C77:Q77" si="177">SUM(C78:C79)</f>
        <v>186.19677511590433</v>
      </c>
      <c r="D77" s="157">
        <f t="shared" si="177"/>
        <v>197.88447013519283</v>
      </c>
      <c r="E77" s="157">
        <f t="shared" si="177"/>
        <v>229.13838781412005</v>
      </c>
      <c r="F77" s="157">
        <f t="shared" si="177"/>
        <v>246.15231548555082</v>
      </c>
      <c r="G77" s="157">
        <f t="shared" si="177"/>
        <v>249.38526627414836</v>
      </c>
      <c r="H77" s="157">
        <f t="shared" si="177"/>
        <v>289.08356875584371</v>
      </c>
      <c r="I77" s="157">
        <f t="shared" si="177"/>
        <v>303.19396767897683</v>
      </c>
      <c r="J77" s="157">
        <f t="shared" si="177"/>
        <v>313.88100766613792</v>
      </c>
      <c r="K77" s="157">
        <f t="shared" si="177"/>
        <v>322.45539416928887</v>
      </c>
      <c r="L77" s="157">
        <f t="shared" si="177"/>
        <v>341.51967069781642</v>
      </c>
      <c r="M77" s="157">
        <f t="shared" si="177"/>
        <v>305.92132549506209</v>
      </c>
      <c r="N77" s="157">
        <f t="shared" si="177"/>
        <v>338.64940387304529</v>
      </c>
      <c r="O77" s="157">
        <f t="shared" si="177"/>
        <v>308.59493378118827</v>
      </c>
      <c r="P77" s="157">
        <f t="shared" si="177"/>
        <v>304.29937935929053</v>
      </c>
      <c r="Q77" s="157">
        <f t="shared" si="177"/>
        <v>286.66920022997198</v>
      </c>
    </row>
    <row r="78" spans="1:17" ht="12" customHeight="1" x14ac:dyDescent="0.25">
      <c r="A78" s="23" t="s">
        <v>109</v>
      </c>
      <c r="B78" s="156">
        <v>126.93952494081357</v>
      </c>
      <c r="C78" s="156">
        <v>140.02655323110443</v>
      </c>
      <c r="D78" s="156">
        <v>162.34161895907579</v>
      </c>
      <c r="E78" s="156">
        <v>187.18264988945549</v>
      </c>
      <c r="F78" s="156">
        <v>190.69931175237747</v>
      </c>
      <c r="G78" s="156">
        <v>202.21543358436199</v>
      </c>
      <c r="H78" s="156">
        <v>240.89176766514336</v>
      </c>
      <c r="I78" s="156">
        <v>264.83895281823141</v>
      </c>
      <c r="J78" s="156">
        <v>277.40190652333087</v>
      </c>
      <c r="K78" s="156">
        <v>287.54112489309296</v>
      </c>
      <c r="L78" s="156">
        <v>317.58424066779691</v>
      </c>
      <c r="M78" s="156">
        <v>288.84152732253494</v>
      </c>
      <c r="N78" s="156">
        <v>304.20955803650281</v>
      </c>
      <c r="O78" s="156">
        <v>293.23210568045664</v>
      </c>
      <c r="P78" s="156">
        <v>294.50519937912293</v>
      </c>
      <c r="Q78" s="156">
        <v>285.37981789756674</v>
      </c>
    </row>
    <row r="79" spans="1:17" ht="12" customHeight="1" x14ac:dyDescent="0.25">
      <c r="A79" s="29" t="s">
        <v>140</v>
      </c>
      <c r="B79" s="57">
        <v>37.052066304189722</v>
      </c>
      <c r="C79" s="57">
        <v>46.170221884799901</v>
      </c>
      <c r="D79" s="57">
        <v>35.542851176117054</v>
      </c>
      <c r="E79" s="57">
        <v>41.955737924664561</v>
      </c>
      <c r="F79" s="57">
        <v>55.453003733173347</v>
      </c>
      <c r="G79" s="57">
        <v>47.169832689786368</v>
      </c>
      <c r="H79" s="57">
        <v>48.191801090700352</v>
      </c>
      <c r="I79" s="57">
        <v>38.355014860745413</v>
      </c>
      <c r="J79" s="57">
        <v>36.479101142807032</v>
      </c>
      <c r="K79" s="57">
        <v>34.91426927619591</v>
      </c>
      <c r="L79" s="57">
        <v>23.935430030019489</v>
      </c>
      <c r="M79" s="57">
        <v>17.079798172527134</v>
      </c>
      <c r="N79" s="57">
        <v>34.43984583654246</v>
      </c>
      <c r="O79" s="57">
        <v>15.362828100731614</v>
      </c>
      <c r="P79" s="57">
        <v>9.7941799801675842</v>
      </c>
      <c r="Q79" s="57">
        <v>1.2893823324052638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1344.1791484271605</v>
      </c>
      <c r="C81" s="168">
        <f t="shared" ref="C81:Q81" si="178">SUM(C82,C85,C87,C100)</f>
        <v>1339.8103423148984</v>
      </c>
      <c r="D81" s="168">
        <f t="shared" si="178"/>
        <v>1316.4846630413997</v>
      </c>
      <c r="E81" s="168">
        <f t="shared" si="178"/>
        <v>1276.0222738163393</v>
      </c>
      <c r="F81" s="168">
        <f t="shared" si="178"/>
        <v>1280.2703034540275</v>
      </c>
      <c r="G81" s="168">
        <f t="shared" si="178"/>
        <v>1298.6129457974489</v>
      </c>
      <c r="H81" s="168">
        <f t="shared" si="178"/>
        <v>1343.006570314843</v>
      </c>
      <c r="I81" s="168">
        <f t="shared" si="178"/>
        <v>1360.3916154137742</v>
      </c>
      <c r="J81" s="168">
        <f t="shared" si="178"/>
        <v>1423.8815551409543</v>
      </c>
      <c r="K81" s="168">
        <f t="shared" si="178"/>
        <v>1651.7225713987073</v>
      </c>
      <c r="L81" s="168">
        <f t="shared" si="178"/>
        <v>1718.3422179380134</v>
      </c>
      <c r="M81" s="168">
        <f t="shared" si="178"/>
        <v>1830.710760146435</v>
      </c>
      <c r="N81" s="168">
        <f t="shared" si="178"/>
        <v>1860.8991927288941</v>
      </c>
      <c r="O81" s="168">
        <f t="shared" si="178"/>
        <v>1858.3963485072184</v>
      </c>
      <c r="P81" s="168">
        <f t="shared" si="178"/>
        <v>1909.9660247484649</v>
      </c>
      <c r="Q81" s="168">
        <f t="shared" si="178"/>
        <v>1852.0815441114069</v>
      </c>
    </row>
    <row r="82" spans="1:17" ht="12.95" customHeight="1" x14ac:dyDescent="0.25">
      <c r="A82" s="158" t="s">
        <v>65</v>
      </c>
      <c r="B82" s="157">
        <f t="shared" ref="B82:Q82" si="179">SUM(B83:B84)</f>
        <v>782.21118247800882</v>
      </c>
      <c r="C82" s="157">
        <f t="shared" si="179"/>
        <v>794.04138154352017</v>
      </c>
      <c r="D82" s="157">
        <f t="shared" si="179"/>
        <v>784.28390180879137</v>
      </c>
      <c r="E82" s="157">
        <f t="shared" si="179"/>
        <v>782.09958411464709</v>
      </c>
      <c r="F82" s="157">
        <f t="shared" si="179"/>
        <v>794.43946318911458</v>
      </c>
      <c r="G82" s="157">
        <f t="shared" si="179"/>
        <v>806.98140168724626</v>
      </c>
      <c r="H82" s="157">
        <f t="shared" si="179"/>
        <v>825.20547165951996</v>
      </c>
      <c r="I82" s="157">
        <f t="shared" si="179"/>
        <v>822.1654489157778</v>
      </c>
      <c r="J82" s="157">
        <f t="shared" si="179"/>
        <v>830.33384407028711</v>
      </c>
      <c r="K82" s="157">
        <f t="shared" si="179"/>
        <v>983.64187814992624</v>
      </c>
      <c r="L82" s="157">
        <f t="shared" si="179"/>
        <v>1028.5391956891508</v>
      </c>
      <c r="M82" s="157">
        <f t="shared" si="179"/>
        <v>1019.4881968002674</v>
      </c>
      <c r="N82" s="157">
        <f t="shared" si="179"/>
        <v>1030.8962676040308</v>
      </c>
      <c r="O82" s="157">
        <f t="shared" si="179"/>
        <v>1001.9930710376535</v>
      </c>
      <c r="P82" s="157">
        <f t="shared" si="179"/>
        <v>1016.2429531622081</v>
      </c>
      <c r="Q82" s="157">
        <f t="shared" si="179"/>
        <v>1008.51236476087</v>
      </c>
    </row>
    <row r="83" spans="1:17" ht="12" customHeight="1" x14ac:dyDescent="0.25">
      <c r="A83" s="23" t="s">
        <v>157</v>
      </c>
      <c r="B83" s="156">
        <v>774.87834362345689</v>
      </c>
      <c r="C83" s="156">
        <v>776.9882538122904</v>
      </c>
      <c r="D83" s="156">
        <v>773.5879228611177</v>
      </c>
      <c r="E83" s="156">
        <v>774.85337982377814</v>
      </c>
      <c r="F83" s="156">
        <v>787.86409085344656</v>
      </c>
      <c r="G83" s="156">
        <v>798.23989287287191</v>
      </c>
      <c r="H83" s="156">
        <v>808.81030911993957</v>
      </c>
      <c r="I83" s="156">
        <v>810.08497561322019</v>
      </c>
      <c r="J83" s="156">
        <v>819.66836098676981</v>
      </c>
      <c r="K83" s="156">
        <v>979.22257853847691</v>
      </c>
      <c r="L83" s="156">
        <v>1011.6529592760792</v>
      </c>
      <c r="M83" s="156">
        <v>999.57169383152507</v>
      </c>
      <c r="N83" s="156">
        <v>1012.2569006804199</v>
      </c>
      <c r="O83" s="156">
        <v>997.54412832085802</v>
      </c>
      <c r="P83" s="156">
        <v>1003.2008612370588</v>
      </c>
      <c r="Q83" s="156">
        <v>1002.8783415647824</v>
      </c>
    </row>
    <row r="84" spans="1:17" ht="12" customHeight="1" x14ac:dyDescent="0.25">
      <c r="A84" s="23" t="s">
        <v>60</v>
      </c>
      <c r="B84" s="156">
        <v>7.3328388545519481</v>
      </c>
      <c r="C84" s="156">
        <v>17.053127731229754</v>
      </c>
      <c r="D84" s="156">
        <v>10.695978947673638</v>
      </c>
      <c r="E84" s="156">
        <v>7.2462042908689526</v>
      </c>
      <c r="F84" s="156">
        <v>6.5753723356679643</v>
      </c>
      <c r="G84" s="156">
        <v>8.741508814374388</v>
      </c>
      <c r="H84" s="156">
        <v>16.395162539580387</v>
      </c>
      <c r="I84" s="156">
        <v>12.080473302557591</v>
      </c>
      <c r="J84" s="156">
        <v>10.66548308351728</v>
      </c>
      <c r="K84" s="156">
        <v>4.4192996114492846</v>
      </c>
      <c r="L84" s="156">
        <v>16.886236413071526</v>
      </c>
      <c r="M84" s="156">
        <v>19.916502968742265</v>
      </c>
      <c r="N84" s="156">
        <v>18.639366923610744</v>
      </c>
      <c r="O84" s="156">
        <v>4.4489427167955027</v>
      </c>
      <c r="P84" s="156">
        <v>13.042091925149276</v>
      </c>
      <c r="Q84" s="156">
        <v>5.634023196087564</v>
      </c>
    </row>
    <row r="85" spans="1:17" ht="12.95" customHeight="1" x14ac:dyDescent="0.25">
      <c r="A85" s="158" t="s">
        <v>112</v>
      </c>
      <c r="B85" s="157">
        <f t="shared" ref="B85:Q85" si="180">B86</f>
        <v>18.036126412362265</v>
      </c>
      <c r="C85" s="157">
        <f t="shared" si="180"/>
        <v>17.584584995793321</v>
      </c>
      <c r="D85" s="157">
        <f t="shared" si="180"/>
        <v>17.972067034472218</v>
      </c>
      <c r="E85" s="157">
        <f t="shared" si="180"/>
        <v>16.911483653920072</v>
      </c>
      <c r="F85" s="157">
        <f t="shared" si="180"/>
        <v>18.909865875118562</v>
      </c>
      <c r="G85" s="157">
        <f t="shared" si="180"/>
        <v>20.07957280329358</v>
      </c>
      <c r="H85" s="157">
        <f t="shared" si="180"/>
        <v>25.205691900526805</v>
      </c>
      <c r="I85" s="157">
        <f t="shared" si="180"/>
        <v>29.19426110984439</v>
      </c>
      <c r="J85" s="157">
        <f t="shared" si="180"/>
        <v>36.910719573737623</v>
      </c>
      <c r="K85" s="157">
        <f t="shared" si="180"/>
        <v>47.291112861665553</v>
      </c>
      <c r="L85" s="157">
        <f t="shared" si="180"/>
        <v>49.87073706008092</v>
      </c>
      <c r="M85" s="157">
        <f t="shared" si="180"/>
        <v>54.001152435553763</v>
      </c>
      <c r="N85" s="157">
        <f t="shared" si="180"/>
        <v>57.121211333980597</v>
      </c>
      <c r="O85" s="157">
        <f t="shared" si="180"/>
        <v>56.686787821421085</v>
      </c>
      <c r="P85" s="157">
        <f t="shared" si="180"/>
        <v>60.327166861759807</v>
      </c>
      <c r="Q85" s="157">
        <f t="shared" si="180"/>
        <v>59.052820321167587</v>
      </c>
    </row>
    <row r="86" spans="1:17" ht="12" customHeight="1" x14ac:dyDescent="0.25">
      <c r="A86" s="23" t="s">
        <v>60</v>
      </c>
      <c r="B86" s="156">
        <v>18.036126412362265</v>
      </c>
      <c r="C86" s="156">
        <v>17.584584995793321</v>
      </c>
      <c r="D86" s="156">
        <v>17.972067034472218</v>
      </c>
      <c r="E86" s="156">
        <v>16.911483653920072</v>
      </c>
      <c r="F86" s="156">
        <v>18.909865875118562</v>
      </c>
      <c r="G86" s="156">
        <v>20.07957280329358</v>
      </c>
      <c r="H86" s="156">
        <v>25.205691900526805</v>
      </c>
      <c r="I86" s="156">
        <v>29.19426110984439</v>
      </c>
      <c r="J86" s="156">
        <v>36.910719573737623</v>
      </c>
      <c r="K86" s="156">
        <v>47.291112861665553</v>
      </c>
      <c r="L86" s="156">
        <v>49.87073706008092</v>
      </c>
      <c r="M86" s="156">
        <v>54.001152435553763</v>
      </c>
      <c r="N86" s="156">
        <v>57.121211333980597</v>
      </c>
      <c r="O86" s="156">
        <v>56.686787821421085</v>
      </c>
      <c r="P86" s="156">
        <v>60.327166861759807</v>
      </c>
      <c r="Q86" s="156">
        <v>59.052820321167587</v>
      </c>
    </row>
    <row r="87" spans="1:17" ht="12" customHeight="1" x14ac:dyDescent="0.25">
      <c r="A87" s="158" t="s">
        <v>63</v>
      </c>
      <c r="B87" s="157">
        <f>SUM(B88:B89,B92:B93,B96:B97)</f>
        <v>356.16195989948096</v>
      </c>
      <c r="C87" s="157">
        <f t="shared" ref="C87:Q87" si="181">SUM(C88:C89,C92:C93,C96:C97)</f>
        <v>338.29724152487137</v>
      </c>
      <c r="D87" s="157">
        <f t="shared" si="181"/>
        <v>333.47327196810983</v>
      </c>
      <c r="E87" s="157">
        <f t="shared" si="181"/>
        <v>309.18896697103412</v>
      </c>
      <c r="F87" s="157">
        <f t="shared" si="181"/>
        <v>304.82771832635473</v>
      </c>
      <c r="G87" s="157">
        <f t="shared" si="181"/>
        <v>307.47635430034165</v>
      </c>
      <c r="H87" s="157">
        <f t="shared" si="181"/>
        <v>315.29842411783034</v>
      </c>
      <c r="I87" s="157">
        <f t="shared" si="181"/>
        <v>328.91708548040663</v>
      </c>
      <c r="J87" s="157">
        <f t="shared" si="181"/>
        <v>362.06405377115681</v>
      </c>
      <c r="K87" s="157">
        <f t="shared" si="181"/>
        <v>408.64722788743666</v>
      </c>
      <c r="L87" s="157">
        <f t="shared" si="181"/>
        <v>412.6938478986574</v>
      </c>
      <c r="M87" s="157">
        <f t="shared" si="181"/>
        <v>492.21324791364253</v>
      </c>
      <c r="N87" s="157">
        <f t="shared" si="181"/>
        <v>504.08994913812012</v>
      </c>
      <c r="O87" s="157">
        <f t="shared" si="181"/>
        <v>527.28148944427039</v>
      </c>
      <c r="P87" s="157">
        <f t="shared" si="181"/>
        <v>546.70769101403084</v>
      </c>
      <c r="Q87" s="157">
        <f t="shared" si="181"/>
        <v>517.56385960483601</v>
      </c>
    </row>
    <row r="88" spans="1:17" ht="12" customHeight="1" x14ac:dyDescent="0.25">
      <c r="A88" s="167" t="s">
        <v>156</v>
      </c>
      <c r="B88" s="132">
        <v>105.44545390189147</v>
      </c>
      <c r="C88" s="132">
        <v>105.14984529069991</v>
      </c>
      <c r="D88" s="132">
        <v>112.91137904908875</v>
      </c>
      <c r="E88" s="132">
        <v>113.08888483415997</v>
      </c>
      <c r="F88" s="132">
        <v>118.10053150910487</v>
      </c>
      <c r="G88" s="132">
        <v>118.78643513713602</v>
      </c>
      <c r="H88" s="132">
        <v>123.57219361687898</v>
      </c>
      <c r="I88" s="132">
        <v>137.6187362206565</v>
      </c>
      <c r="J88" s="132">
        <v>153.50401826755626</v>
      </c>
      <c r="K88" s="132">
        <v>183.7928702269181</v>
      </c>
      <c r="L88" s="132">
        <v>174.33847005820752</v>
      </c>
      <c r="M88" s="132">
        <v>208.3854285842132</v>
      </c>
      <c r="N88" s="132">
        <v>226.403783888893</v>
      </c>
      <c r="O88" s="132">
        <v>255.74239044229461</v>
      </c>
      <c r="P88" s="132">
        <v>267.96656124680788</v>
      </c>
      <c r="Q88" s="132">
        <v>263.20174866745907</v>
      </c>
    </row>
    <row r="89" spans="1:17" ht="12" customHeight="1" x14ac:dyDescent="0.25">
      <c r="A89" s="167" t="s">
        <v>155</v>
      </c>
      <c r="B89" s="132">
        <f>SUM(B90:B91)</f>
        <v>3.0229956885877352</v>
      </c>
      <c r="C89" s="132">
        <f t="shared" ref="C89:Q89" si="182">SUM(C90:C91)</f>
        <v>3.318993067475295</v>
      </c>
      <c r="D89" s="132">
        <f t="shared" si="182"/>
        <v>3.6888684316026503</v>
      </c>
      <c r="E89" s="132">
        <f t="shared" si="182"/>
        <v>3.8405838644881767</v>
      </c>
      <c r="F89" s="132">
        <f t="shared" si="182"/>
        <v>4.5707009991182312</v>
      </c>
      <c r="G89" s="132">
        <f t="shared" si="182"/>
        <v>5.0924528876913522</v>
      </c>
      <c r="H89" s="132">
        <f t="shared" si="182"/>
        <v>6.2265275853230353</v>
      </c>
      <c r="I89" s="132">
        <f t="shared" si="182"/>
        <v>9.1145547059431333</v>
      </c>
      <c r="J89" s="132">
        <f t="shared" si="182"/>
        <v>14.065031317987328</v>
      </c>
      <c r="K89" s="132">
        <f t="shared" si="182"/>
        <v>20.527023818014158</v>
      </c>
      <c r="L89" s="132">
        <f t="shared" si="182"/>
        <v>24.043272673603212</v>
      </c>
      <c r="M89" s="132">
        <f t="shared" si="182"/>
        <v>32.053575859966962</v>
      </c>
      <c r="N89" s="132">
        <f t="shared" si="182"/>
        <v>37.323075751491686</v>
      </c>
      <c r="O89" s="132">
        <f t="shared" si="182"/>
        <v>44.658657598994807</v>
      </c>
      <c r="P89" s="132">
        <f t="shared" si="182"/>
        <v>50.167900725609101</v>
      </c>
      <c r="Q89" s="132">
        <f t="shared" si="182"/>
        <v>54.626995631288352</v>
      </c>
    </row>
    <row r="90" spans="1:17" ht="12" customHeight="1" x14ac:dyDescent="0.25">
      <c r="A90" s="166" t="s">
        <v>55</v>
      </c>
      <c r="B90" s="165">
        <v>1.0589577435688984</v>
      </c>
      <c r="C90" s="165">
        <v>1.1673941201365827</v>
      </c>
      <c r="D90" s="165">
        <v>1.314556829754018</v>
      </c>
      <c r="E90" s="165">
        <v>1.3599228120406679</v>
      </c>
      <c r="F90" s="165">
        <v>1.6389780911283551</v>
      </c>
      <c r="G90" s="165">
        <v>1.8330530161553753</v>
      </c>
      <c r="H90" s="165">
        <v>2.2613603483409475</v>
      </c>
      <c r="I90" s="165">
        <v>3.3615628259959105</v>
      </c>
      <c r="J90" s="165">
        <v>5.1939546969594517</v>
      </c>
      <c r="K90" s="165">
        <v>7.7023218689536925</v>
      </c>
      <c r="L90" s="165">
        <v>8.68670487963049</v>
      </c>
      <c r="M90" s="165">
        <v>11.794465503699216</v>
      </c>
      <c r="N90" s="165">
        <v>13.691823813656756</v>
      </c>
      <c r="O90" s="165">
        <v>16.337659359777078</v>
      </c>
      <c r="P90" s="165">
        <v>18.286201403990049</v>
      </c>
      <c r="Q90" s="165">
        <v>19.908238600785761</v>
      </c>
    </row>
    <row r="91" spans="1:17" ht="12" customHeight="1" x14ac:dyDescent="0.25">
      <c r="A91" s="147" t="s">
        <v>59</v>
      </c>
      <c r="B91" s="164">
        <v>1.9640379450188368</v>
      </c>
      <c r="C91" s="164">
        <v>2.1515989473387123</v>
      </c>
      <c r="D91" s="164">
        <v>2.3743116018486323</v>
      </c>
      <c r="E91" s="164">
        <v>2.480661052447509</v>
      </c>
      <c r="F91" s="164">
        <v>2.9317229079898759</v>
      </c>
      <c r="G91" s="164">
        <v>3.2593998715359769</v>
      </c>
      <c r="H91" s="164">
        <v>3.9651672369820874</v>
      </c>
      <c r="I91" s="164">
        <v>5.7529918799472224</v>
      </c>
      <c r="J91" s="164">
        <v>8.8710766210278766</v>
      </c>
      <c r="K91" s="164">
        <v>12.824701949060463</v>
      </c>
      <c r="L91" s="164">
        <v>15.356567793972722</v>
      </c>
      <c r="M91" s="164">
        <v>20.259110356267744</v>
      </c>
      <c r="N91" s="164">
        <v>23.631251937834932</v>
      </c>
      <c r="O91" s="164">
        <v>28.32099823921773</v>
      </c>
      <c r="P91" s="164">
        <v>31.881699321619056</v>
      </c>
      <c r="Q91" s="164">
        <v>34.718757030502587</v>
      </c>
    </row>
    <row r="92" spans="1:17" ht="12" customHeight="1" x14ac:dyDescent="0.25">
      <c r="A92" s="163" t="s">
        <v>144</v>
      </c>
      <c r="B92" s="162">
        <v>234.16842108842965</v>
      </c>
      <c r="C92" s="162">
        <v>222.13890139708857</v>
      </c>
      <c r="D92" s="162">
        <v>206.77682284070033</v>
      </c>
      <c r="E92" s="162">
        <v>183.21087492598397</v>
      </c>
      <c r="F92" s="162">
        <v>171.03945493819506</v>
      </c>
      <c r="G92" s="162">
        <v>165.5631624412799</v>
      </c>
      <c r="H92" s="162">
        <v>157.03825858350945</v>
      </c>
      <c r="I92" s="162">
        <v>150.90184028857601</v>
      </c>
      <c r="J92" s="162">
        <v>142.33340941886001</v>
      </c>
      <c r="K92" s="162">
        <v>123.17348833651002</v>
      </c>
      <c r="L92" s="162">
        <v>121.65373842105991</v>
      </c>
      <c r="M92" s="162">
        <v>100.63975668993633</v>
      </c>
      <c r="N92" s="162">
        <v>95.255937942951292</v>
      </c>
      <c r="O92" s="162">
        <v>89.246349028807501</v>
      </c>
      <c r="P92" s="162">
        <v>77.630075039382845</v>
      </c>
      <c r="Q92" s="162">
        <v>76.915097447524118</v>
      </c>
    </row>
    <row r="93" spans="1:17" ht="12" customHeight="1" x14ac:dyDescent="0.25">
      <c r="A93" s="161" t="s">
        <v>143</v>
      </c>
      <c r="B93" s="160">
        <f>SUM(B94:B95)</f>
        <v>6.7191639578776492</v>
      </c>
      <c r="C93" s="160">
        <f t="shared" ref="C93:Q93" si="183">SUM(C94:C95)</f>
        <v>6.9793827955964414</v>
      </c>
      <c r="D93" s="160">
        <f t="shared" si="183"/>
        <v>6.7560374754246038</v>
      </c>
      <c r="E93" s="160">
        <f t="shared" si="183"/>
        <v>6.1839212597104884</v>
      </c>
      <c r="F93" s="160">
        <f t="shared" si="183"/>
        <v>6.5585081343254572</v>
      </c>
      <c r="G93" s="160">
        <f t="shared" si="183"/>
        <v>6.959534539309419</v>
      </c>
      <c r="H93" s="160">
        <f t="shared" si="183"/>
        <v>7.6716367975562481</v>
      </c>
      <c r="I93" s="160">
        <f t="shared" si="183"/>
        <v>9.5721907729591518</v>
      </c>
      <c r="J93" s="160">
        <f t="shared" si="183"/>
        <v>12.336420472267337</v>
      </c>
      <c r="K93" s="160">
        <f t="shared" si="183"/>
        <v>13.342102575507607</v>
      </c>
      <c r="L93" s="160">
        <f t="shared" si="183"/>
        <v>15.780388746735603</v>
      </c>
      <c r="M93" s="160">
        <f t="shared" si="183"/>
        <v>14.903758081507613</v>
      </c>
      <c r="N93" s="160">
        <f t="shared" si="183"/>
        <v>15.203744824661509</v>
      </c>
      <c r="O93" s="160">
        <f t="shared" si="183"/>
        <v>15.092424454718749</v>
      </c>
      <c r="P93" s="160">
        <f t="shared" si="183"/>
        <v>14.051576460975593</v>
      </c>
      <c r="Q93" s="160">
        <f t="shared" si="183"/>
        <v>15.433612090099672</v>
      </c>
    </row>
    <row r="94" spans="1:17" ht="12" customHeight="1" x14ac:dyDescent="0.25">
      <c r="A94" s="148" t="s">
        <v>57</v>
      </c>
      <c r="B94" s="156">
        <v>2.3517031926313776</v>
      </c>
      <c r="C94" s="156">
        <v>2.450095475939452</v>
      </c>
      <c r="D94" s="156">
        <v>2.3694294688848694</v>
      </c>
      <c r="E94" s="156">
        <v>2.1623548320743868</v>
      </c>
      <c r="F94" s="156">
        <v>2.3046048545998601</v>
      </c>
      <c r="G94" s="156">
        <v>2.4706242861621996</v>
      </c>
      <c r="H94" s="156">
        <v>2.7526282514466285</v>
      </c>
      <c r="I94" s="156">
        <v>3.4881528861509183</v>
      </c>
      <c r="J94" s="156">
        <v>4.5397346166077908</v>
      </c>
      <c r="K94" s="156">
        <v>4.8847737284520178</v>
      </c>
      <c r="L94" s="156">
        <v>5.7728062795957635</v>
      </c>
      <c r="M94" s="156">
        <v>5.4438148628650858</v>
      </c>
      <c r="N94" s="156">
        <v>5.5313973834588657</v>
      </c>
      <c r="O94" s="156">
        <v>5.4896870161799152</v>
      </c>
      <c r="P94" s="156">
        <v>5.1086342076028783</v>
      </c>
      <c r="Q94" s="156">
        <v>5.630298945868156</v>
      </c>
    </row>
    <row r="95" spans="1:17" ht="12" customHeight="1" x14ac:dyDescent="0.25">
      <c r="A95" s="148" t="s">
        <v>59</v>
      </c>
      <c r="B95" s="156">
        <v>4.367460765246272</v>
      </c>
      <c r="C95" s="156">
        <v>4.5292873196569898</v>
      </c>
      <c r="D95" s="156">
        <v>4.3866080065397339</v>
      </c>
      <c r="E95" s="156">
        <v>4.0215664276361016</v>
      </c>
      <c r="F95" s="156">
        <v>4.2539032797255976</v>
      </c>
      <c r="G95" s="156">
        <v>4.4889102531472194</v>
      </c>
      <c r="H95" s="156">
        <v>4.9190085461096196</v>
      </c>
      <c r="I95" s="156">
        <v>6.0840378868082334</v>
      </c>
      <c r="J95" s="156">
        <v>7.796685855659546</v>
      </c>
      <c r="K95" s="156">
        <v>8.4573288470555887</v>
      </c>
      <c r="L95" s="156">
        <v>10.007582467139841</v>
      </c>
      <c r="M95" s="156">
        <v>9.4599432186425272</v>
      </c>
      <c r="N95" s="156">
        <v>9.6723474412026444</v>
      </c>
      <c r="O95" s="156">
        <v>9.6027374385388349</v>
      </c>
      <c r="P95" s="156">
        <v>8.9429422533727152</v>
      </c>
      <c r="Q95" s="156">
        <v>9.8033131442315149</v>
      </c>
    </row>
    <row r="96" spans="1:17" ht="12" customHeight="1" x14ac:dyDescent="0.25">
      <c r="A96" s="163" t="s">
        <v>142</v>
      </c>
      <c r="B96" s="162">
        <v>6.6219985057617778</v>
      </c>
      <c r="C96" s="162">
        <v>0.68985667049360877</v>
      </c>
      <c r="D96" s="162">
        <v>3.2419149097836724</v>
      </c>
      <c r="E96" s="162">
        <v>2.7773961913053236</v>
      </c>
      <c r="F96" s="162">
        <v>4.4024082686763251</v>
      </c>
      <c r="G96" s="162">
        <v>10.661235253429664</v>
      </c>
      <c r="H96" s="162">
        <v>19.910310109734095</v>
      </c>
      <c r="I96" s="162">
        <v>20.504617189935466</v>
      </c>
      <c r="J96" s="162">
        <v>36.788910358879278</v>
      </c>
      <c r="K96" s="162">
        <v>61.241253895933987</v>
      </c>
      <c r="L96" s="162">
        <v>68.715663063708305</v>
      </c>
      <c r="M96" s="162">
        <v>120.04062691120613</v>
      </c>
      <c r="N96" s="162">
        <v>112.81581015235876</v>
      </c>
      <c r="O96" s="162">
        <v>105.17423863576691</v>
      </c>
      <c r="P96" s="162">
        <v>116.67731669848777</v>
      </c>
      <c r="Q96" s="162">
        <v>89.689206506271248</v>
      </c>
    </row>
    <row r="97" spans="1:17" ht="12" customHeight="1" x14ac:dyDescent="0.25">
      <c r="A97" s="161" t="s">
        <v>141</v>
      </c>
      <c r="B97" s="160">
        <f>SUM(B98:B99)</f>
        <v>0.18392675693267574</v>
      </c>
      <c r="C97" s="160">
        <f t="shared" ref="C97:Q97" si="184">SUM(C98:C99)</f>
        <v>2.0262303517532526E-2</v>
      </c>
      <c r="D97" s="160">
        <f t="shared" si="184"/>
        <v>9.8249261509886304E-2</v>
      </c>
      <c r="E97" s="160">
        <f t="shared" si="184"/>
        <v>8.7305895386157656E-2</v>
      </c>
      <c r="F97" s="160">
        <f t="shared" si="184"/>
        <v>0.15611447693481545</v>
      </c>
      <c r="G97" s="160">
        <f t="shared" si="184"/>
        <v>0.41353404149532003</v>
      </c>
      <c r="H97" s="160">
        <f t="shared" si="184"/>
        <v>0.87949742482852944</v>
      </c>
      <c r="I97" s="160">
        <f t="shared" si="184"/>
        <v>1.2051463023363307</v>
      </c>
      <c r="J97" s="160">
        <f t="shared" si="184"/>
        <v>3.0362639356066312</v>
      </c>
      <c r="K97" s="160">
        <f t="shared" si="184"/>
        <v>6.5704890345527192</v>
      </c>
      <c r="L97" s="160">
        <f t="shared" si="184"/>
        <v>8.1623149353428825</v>
      </c>
      <c r="M97" s="160">
        <f t="shared" si="184"/>
        <v>16.19010178681232</v>
      </c>
      <c r="N97" s="160">
        <f t="shared" si="184"/>
        <v>17.087596577763872</v>
      </c>
      <c r="O97" s="160">
        <f t="shared" si="184"/>
        <v>17.367429283687798</v>
      </c>
      <c r="P97" s="160">
        <f t="shared" si="184"/>
        <v>20.214260842767708</v>
      </c>
      <c r="Q97" s="160">
        <f t="shared" si="184"/>
        <v>17.697199262193543</v>
      </c>
    </row>
    <row r="98" spans="1:17" ht="12" customHeight="1" x14ac:dyDescent="0.25">
      <c r="A98" s="148" t="s">
        <v>60</v>
      </c>
      <c r="B98" s="156">
        <v>6.6487768332303548E-2</v>
      </c>
      <c r="C98" s="156">
        <v>7.5767995731289804E-3</v>
      </c>
      <c r="D98" s="156">
        <v>3.7659349564572904E-2</v>
      </c>
      <c r="E98" s="156">
        <v>3.2837581559160833E-2</v>
      </c>
      <c r="F98" s="156">
        <v>5.9300873297193683E-2</v>
      </c>
      <c r="G98" s="156">
        <v>0.15798693054276217</v>
      </c>
      <c r="H98" s="156">
        <v>0.34668347727589288</v>
      </c>
      <c r="I98" s="156">
        <v>0.4672694318740338</v>
      </c>
      <c r="J98" s="156">
        <v>1.1673634355859535</v>
      </c>
      <c r="K98" s="156">
        <v>2.4260625899125792</v>
      </c>
      <c r="L98" s="156">
        <v>3.2427798613198928</v>
      </c>
      <c r="M98" s="156">
        <v>6.4910089547472634</v>
      </c>
      <c r="N98" s="156">
        <v>6.541785441102963</v>
      </c>
      <c r="O98" s="156">
        <v>6.46160419684968</v>
      </c>
      <c r="P98" s="156">
        <v>7.6915308559146762</v>
      </c>
      <c r="Q98" s="156">
        <v>6.5605937845134186</v>
      </c>
    </row>
    <row r="99" spans="1:17" ht="12" customHeight="1" x14ac:dyDescent="0.25">
      <c r="A99" s="148" t="s">
        <v>59</v>
      </c>
      <c r="B99" s="156">
        <v>0.11743898860037218</v>
      </c>
      <c r="C99" s="156">
        <v>1.2685503944403546E-2</v>
      </c>
      <c r="D99" s="156">
        <v>6.05899119453134E-2</v>
      </c>
      <c r="E99" s="156">
        <v>5.4468313826996816E-2</v>
      </c>
      <c r="F99" s="156">
        <v>9.6813603637621759E-2</v>
      </c>
      <c r="G99" s="156">
        <v>0.25554711095255783</v>
      </c>
      <c r="H99" s="156">
        <v>0.53281394755263656</v>
      </c>
      <c r="I99" s="156">
        <v>0.737876870462297</v>
      </c>
      <c r="J99" s="156">
        <v>1.8689005000206778</v>
      </c>
      <c r="K99" s="156">
        <v>4.14442644464014</v>
      </c>
      <c r="L99" s="156">
        <v>4.9195350740229902</v>
      </c>
      <c r="M99" s="156">
        <v>9.6990928320650589</v>
      </c>
      <c r="N99" s="156">
        <v>10.545811136660909</v>
      </c>
      <c r="O99" s="156">
        <v>10.905825086838119</v>
      </c>
      <c r="P99" s="156">
        <v>12.52272998685303</v>
      </c>
      <c r="Q99" s="156">
        <v>11.136605477680124</v>
      </c>
    </row>
    <row r="100" spans="1:17" ht="12" customHeight="1" x14ac:dyDescent="0.25">
      <c r="A100" s="158" t="s">
        <v>62</v>
      </c>
      <c r="B100" s="157">
        <f>SUM(B101:B103)</f>
        <v>187.76987963730852</v>
      </c>
      <c r="C100" s="157">
        <f t="shared" ref="C100:Q100" si="185">SUM(C101:C103)</f>
        <v>189.8871342507137</v>
      </c>
      <c r="D100" s="157">
        <f t="shared" si="185"/>
        <v>180.75542223002614</v>
      </c>
      <c r="E100" s="157">
        <f t="shared" si="185"/>
        <v>167.8222390767381</v>
      </c>
      <c r="F100" s="157">
        <f t="shared" si="185"/>
        <v>162.09325606343967</v>
      </c>
      <c r="G100" s="157">
        <f t="shared" si="185"/>
        <v>164.07561700656746</v>
      </c>
      <c r="H100" s="157">
        <f t="shared" si="185"/>
        <v>177.29698263696574</v>
      </c>
      <c r="I100" s="157">
        <f t="shared" si="185"/>
        <v>180.11481990774519</v>
      </c>
      <c r="J100" s="157">
        <f t="shared" si="185"/>
        <v>194.57293772577287</v>
      </c>
      <c r="K100" s="157">
        <f t="shared" si="185"/>
        <v>212.14235249967868</v>
      </c>
      <c r="L100" s="157">
        <f t="shared" si="185"/>
        <v>227.23843729012424</v>
      </c>
      <c r="M100" s="157">
        <f t="shared" si="185"/>
        <v>265.00816299697141</v>
      </c>
      <c r="N100" s="157">
        <f t="shared" si="185"/>
        <v>268.79176465276265</v>
      </c>
      <c r="O100" s="157">
        <f t="shared" si="185"/>
        <v>272.43500020387341</v>
      </c>
      <c r="P100" s="157">
        <f t="shared" si="185"/>
        <v>286.68821371046602</v>
      </c>
      <c r="Q100" s="157">
        <f t="shared" si="185"/>
        <v>266.95249942453296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8.9932837460778376</v>
      </c>
      <c r="L101" s="156">
        <v>8.9900147368923147</v>
      </c>
      <c r="M101" s="156">
        <v>8.9902615749664374</v>
      </c>
      <c r="N101" s="156">
        <v>8.9907291430090819</v>
      </c>
      <c r="O101" s="156">
        <v>8.9911556166894986</v>
      </c>
      <c r="P101" s="156">
        <v>8.991839300341363</v>
      </c>
      <c r="Q101" s="156">
        <v>8.9942609766514376</v>
      </c>
    </row>
    <row r="102" spans="1:17" ht="12" customHeight="1" x14ac:dyDescent="0.25">
      <c r="A102" s="23" t="s">
        <v>57</v>
      </c>
      <c r="B102" s="156">
        <v>69.195282826421277</v>
      </c>
      <c r="C102" s="156">
        <v>49.380401420799195</v>
      </c>
      <c r="D102" s="156">
        <v>50.281753531269544</v>
      </c>
      <c r="E102" s="156">
        <v>44.356150019809604</v>
      </c>
      <c r="F102" s="156">
        <v>48.270719800429553</v>
      </c>
      <c r="G102" s="156">
        <v>45.042292428555207</v>
      </c>
      <c r="H102" s="156">
        <v>33.080184794061871</v>
      </c>
      <c r="I102" s="156">
        <v>37.040934542374814</v>
      </c>
      <c r="J102" s="156">
        <v>40.74867042662715</v>
      </c>
      <c r="K102" s="156">
        <v>41.349415857858801</v>
      </c>
      <c r="L102" s="156">
        <v>42.9841818038281</v>
      </c>
      <c r="M102" s="156">
        <v>43.829920266942203</v>
      </c>
      <c r="N102" s="156">
        <v>45.94677659792675</v>
      </c>
      <c r="O102" s="156">
        <v>45.432470634129722</v>
      </c>
      <c r="P102" s="156">
        <v>44.254051376432287</v>
      </c>
      <c r="Q102" s="156">
        <v>41.401247402375319</v>
      </c>
    </row>
    <row r="103" spans="1:17" ht="12" customHeight="1" x14ac:dyDescent="0.25">
      <c r="A103" s="29" t="s">
        <v>140</v>
      </c>
      <c r="B103" s="57">
        <v>118.57459681088723</v>
      </c>
      <c r="C103" s="57">
        <v>140.50673282991451</v>
      </c>
      <c r="D103" s="57">
        <v>130.4736686987566</v>
      </c>
      <c r="E103" s="57">
        <v>123.4660890569285</v>
      </c>
      <c r="F103" s="57">
        <v>113.82253626301012</v>
      </c>
      <c r="G103" s="57">
        <v>119.03332457801226</v>
      </c>
      <c r="H103" s="57">
        <v>144.21679784290387</v>
      </c>
      <c r="I103" s="57">
        <v>143.07388536537036</v>
      </c>
      <c r="J103" s="57">
        <v>153.82426729914573</v>
      </c>
      <c r="K103" s="57">
        <v>161.79965289574204</v>
      </c>
      <c r="L103" s="57">
        <v>175.26424074940383</v>
      </c>
      <c r="M103" s="57">
        <v>212.18798115506274</v>
      </c>
      <c r="N103" s="57">
        <v>213.8542589118268</v>
      </c>
      <c r="O103" s="57">
        <v>218.01137395305417</v>
      </c>
      <c r="P103" s="57">
        <v>233.44232303369236</v>
      </c>
      <c r="Q103" s="57">
        <v>216.55699104550621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2.4123837477200021</v>
      </c>
      <c r="H105" s="168">
        <f t="shared" si="186"/>
        <v>3.3921518915996636</v>
      </c>
      <c r="I105" s="168">
        <f t="shared" si="186"/>
        <v>5.1482534443707317</v>
      </c>
      <c r="J105" s="168">
        <f t="shared" si="186"/>
        <v>7.3860882481501093</v>
      </c>
      <c r="K105" s="168">
        <f t="shared" si="186"/>
        <v>10.197057620708197</v>
      </c>
      <c r="L105" s="168">
        <f t="shared" si="186"/>
        <v>12.287670724728782</v>
      </c>
      <c r="M105" s="168">
        <f t="shared" si="186"/>
        <v>14.369228186987135</v>
      </c>
      <c r="N105" s="168">
        <f t="shared" si="186"/>
        <v>15.165917693581726</v>
      </c>
      <c r="O105" s="168">
        <f t="shared" si="186"/>
        <v>15.728088853123783</v>
      </c>
      <c r="P105" s="168">
        <f t="shared" si="186"/>
        <v>16.483451504085753</v>
      </c>
      <c r="Q105" s="168">
        <f t="shared" si="186"/>
        <v>15.904781610567991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1.5225421848881957</v>
      </c>
      <c r="H106" s="157">
        <f t="shared" si="187"/>
        <v>2.0907149513517025</v>
      </c>
      <c r="I106" s="157">
        <f t="shared" si="187"/>
        <v>3.1401113169116757</v>
      </c>
      <c r="J106" s="157">
        <f t="shared" si="187"/>
        <v>4.358941696176216</v>
      </c>
      <c r="K106" s="157">
        <f t="shared" si="187"/>
        <v>6.1382203695382014</v>
      </c>
      <c r="L106" s="157">
        <f t="shared" si="187"/>
        <v>7.3479129482498875</v>
      </c>
      <c r="M106" s="157">
        <f t="shared" si="187"/>
        <v>7.8853676112466227</v>
      </c>
      <c r="N106" s="157">
        <f t="shared" si="187"/>
        <v>8.3832938689781695</v>
      </c>
      <c r="O106" s="157">
        <f t="shared" si="187"/>
        <v>8.5353837860103212</v>
      </c>
      <c r="P106" s="157">
        <f t="shared" si="187"/>
        <v>8.7354232808828183</v>
      </c>
      <c r="Q106" s="157">
        <f t="shared" si="187"/>
        <v>8.7120345589860584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1.514250919394422</v>
      </c>
      <c r="H107" s="156">
        <v>2.0697374235612482</v>
      </c>
      <c r="I107" s="156">
        <v>3.1168709915541517</v>
      </c>
      <c r="J107" s="156">
        <v>4.3307658435742509</v>
      </c>
      <c r="K107" s="156">
        <v>6.1244004469237501</v>
      </c>
      <c r="L107" s="156">
        <v>7.2870958360554079</v>
      </c>
      <c r="M107" s="156">
        <v>7.807584407208096</v>
      </c>
      <c r="N107" s="156">
        <v>8.3068143896723932</v>
      </c>
      <c r="O107" s="156">
        <v>8.51639267469616</v>
      </c>
      <c r="P107" s="156">
        <v>8.6790076516773809</v>
      </c>
      <c r="Q107" s="156">
        <v>8.6876316398336133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8.2912654937736651E-3</v>
      </c>
      <c r="H108" s="156">
        <v>2.0977527790454337E-2</v>
      </c>
      <c r="I108" s="156">
        <v>2.3240325357523919E-2</v>
      </c>
      <c r="J108" s="156">
        <v>2.817585260196542E-2</v>
      </c>
      <c r="K108" s="156">
        <v>1.381992261445106E-2</v>
      </c>
      <c r="L108" s="156">
        <v>6.0817112194479321E-2</v>
      </c>
      <c r="M108" s="156">
        <v>7.7783204038526399E-2</v>
      </c>
      <c r="N108" s="156">
        <v>7.6479479305775561E-2</v>
      </c>
      <c r="O108" s="156">
        <v>1.8991111314161917E-2</v>
      </c>
      <c r="P108" s="156">
        <v>5.6415629205437204E-2</v>
      </c>
      <c r="Q108" s="156">
        <v>2.4402919152444899E-2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3.3542218357928623E-2</v>
      </c>
      <c r="H109" s="157">
        <f t="shared" si="188"/>
        <v>5.7605109928985293E-2</v>
      </c>
      <c r="I109" s="157">
        <f t="shared" si="188"/>
        <v>0.10150805222063553</v>
      </c>
      <c r="J109" s="157">
        <f t="shared" si="188"/>
        <v>0.17882378573412386</v>
      </c>
      <c r="K109" s="157">
        <f t="shared" si="188"/>
        <v>0.28499773975568826</v>
      </c>
      <c r="L109" s="157">
        <f t="shared" si="188"/>
        <v>0.32935110967318038</v>
      </c>
      <c r="M109" s="157">
        <f t="shared" si="188"/>
        <v>0.40288927779491951</v>
      </c>
      <c r="N109" s="157">
        <f t="shared" si="188"/>
        <v>0.44937615081721904</v>
      </c>
      <c r="O109" s="157">
        <f t="shared" si="188"/>
        <v>0.46533579527915181</v>
      </c>
      <c r="P109" s="157">
        <f t="shared" si="188"/>
        <v>0.50300753203877435</v>
      </c>
      <c r="Q109" s="157">
        <f t="shared" si="188"/>
        <v>0.49249936033680752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3.3542218357928623E-2</v>
      </c>
      <c r="H110" s="156">
        <v>5.7605109928985293E-2</v>
      </c>
      <c r="I110" s="156">
        <v>0.10150805222063553</v>
      </c>
      <c r="J110" s="156">
        <v>0.17882378573412386</v>
      </c>
      <c r="K110" s="156">
        <v>0.28499773975568826</v>
      </c>
      <c r="L110" s="156">
        <v>0.32935110967318038</v>
      </c>
      <c r="M110" s="156">
        <v>0.40288927779491951</v>
      </c>
      <c r="N110" s="156">
        <v>0.44937615081721904</v>
      </c>
      <c r="O110" s="156">
        <v>0.46533579527915181</v>
      </c>
      <c r="P110" s="156">
        <v>0.50300753203877435</v>
      </c>
      <c r="Q110" s="156">
        <v>0.49249936033680752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0.58155909757674495</v>
      </c>
      <c r="H111" s="157">
        <f t="shared" si="189"/>
        <v>0.83875116030845254</v>
      </c>
      <c r="I111" s="157">
        <f t="shared" si="189"/>
        <v>1.2809800936940647</v>
      </c>
      <c r="J111" s="157">
        <f t="shared" si="189"/>
        <v>1.9054055915142216</v>
      </c>
      <c r="K111" s="157">
        <f t="shared" si="189"/>
        <v>2.4938968329344551</v>
      </c>
      <c r="L111" s="157">
        <f t="shared" si="189"/>
        <v>3.1025293546652986</v>
      </c>
      <c r="M111" s="157">
        <f t="shared" si="189"/>
        <v>4.095226512418475</v>
      </c>
      <c r="N111" s="157">
        <f t="shared" si="189"/>
        <v>4.211288683497914</v>
      </c>
      <c r="O111" s="157">
        <f t="shared" si="189"/>
        <v>4.4864441222085061</v>
      </c>
      <c r="P111" s="157">
        <f t="shared" si="189"/>
        <v>4.8480992299216705</v>
      </c>
      <c r="Q111" s="157">
        <f t="shared" si="189"/>
        <v>4.4684796920511589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0.55982795327864765</v>
      </c>
      <c r="H116" s="162">
        <v>0.8032443134814784</v>
      </c>
      <c r="I116" s="162">
        <v>1.2095702301340647</v>
      </c>
      <c r="J116" s="162">
        <v>1.7595027342851721</v>
      </c>
      <c r="K116" s="162">
        <v>2.2511628523027922</v>
      </c>
      <c r="L116" s="162">
        <v>2.7708523299548156</v>
      </c>
      <c r="M116" s="162">
        <v>3.6051227197559799</v>
      </c>
      <c r="N116" s="162">
        <v>3.6528490839717369</v>
      </c>
      <c r="O116" s="162">
        <v>3.8477052228183108</v>
      </c>
      <c r="P116" s="162">
        <v>4.1297502987833781</v>
      </c>
      <c r="Q116" s="162">
        <v>3.7299695946452411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2.1731144298097319E-2</v>
      </c>
      <c r="H117" s="160">
        <f t="shared" si="191"/>
        <v>3.5506846826974109E-2</v>
      </c>
      <c r="I117" s="160">
        <f t="shared" si="191"/>
        <v>7.1409863559999912E-2</v>
      </c>
      <c r="J117" s="160">
        <f t="shared" si="191"/>
        <v>0.14590285722904961</v>
      </c>
      <c r="K117" s="160">
        <f t="shared" si="191"/>
        <v>0.24273398063166307</v>
      </c>
      <c r="L117" s="160">
        <f t="shared" si="191"/>
        <v>0.3316770247104831</v>
      </c>
      <c r="M117" s="160">
        <f t="shared" si="191"/>
        <v>0.49010379266249504</v>
      </c>
      <c r="N117" s="160">
        <f t="shared" si="191"/>
        <v>0.55843959952617661</v>
      </c>
      <c r="O117" s="160">
        <f t="shared" si="191"/>
        <v>0.63873889939019524</v>
      </c>
      <c r="P117" s="160">
        <f t="shared" si="191"/>
        <v>0.7183489311382929</v>
      </c>
      <c r="Q117" s="160">
        <f t="shared" si="191"/>
        <v>0.73851009740591789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8.3021866166659922E-3</v>
      </c>
      <c r="H118" s="156">
        <v>1.3973640015566573E-2</v>
      </c>
      <c r="I118" s="156">
        <v>2.7700762511928028E-2</v>
      </c>
      <c r="J118" s="156">
        <v>5.6042749062126015E-2</v>
      </c>
      <c r="K118" s="156">
        <v>8.9518030404642471E-2</v>
      </c>
      <c r="L118" s="156">
        <v>0.1316638407079441</v>
      </c>
      <c r="M118" s="156">
        <v>0.19605483533818938</v>
      </c>
      <c r="N118" s="156">
        <v>0.21344408646563739</v>
      </c>
      <c r="O118" s="156">
        <v>0.23790731872074861</v>
      </c>
      <c r="P118" s="156">
        <v>0.27359508125661708</v>
      </c>
      <c r="Q118" s="156">
        <v>0.274226856728438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1.3428957681431328E-2</v>
      </c>
      <c r="H119" s="156">
        <v>2.1533206811407538E-2</v>
      </c>
      <c r="I119" s="156">
        <v>4.370910104807188E-2</v>
      </c>
      <c r="J119" s="156">
        <v>8.9860108166923608E-2</v>
      </c>
      <c r="K119" s="156">
        <v>0.15321595022702059</v>
      </c>
      <c r="L119" s="156">
        <v>0.20001318400253901</v>
      </c>
      <c r="M119" s="156">
        <v>0.29404895732430569</v>
      </c>
      <c r="N119" s="156">
        <v>0.34499551306053927</v>
      </c>
      <c r="O119" s="156">
        <v>0.40083158066944657</v>
      </c>
      <c r="P119" s="156">
        <v>0.44475384988167582</v>
      </c>
      <c r="Q119" s="156">
        <v>0.46428324067747989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0.27474024689713278</v>
      </c>
      <c r="H120" s="157">
        <f t="shared" si="192"/>
        <v>0.40508067001052361</v>
      </c>
      <c r="I120" s="157">
        <f t="shared" si="192"/>
        <v>0.62565398154435548</v>
      </c>
      <c r="J120" s="157">
        <f t="shared" si="192"/>
        <v>0.94291717472554792</v>
      </c>
      <c r="K120" s="157">
        <f t="shared" si="192"/>
        <v>1.2799426784798511</v>
      </c>
      <c r="L120" s="157">
        <f t="shared" si="192"/>
        <v>1.507877312140415</v>
      </c>
      <c r="M120" s="157">
        <f t="shared" si="192"/>
        <v>1.9857447855271186</v>
      </c>
      <c r="N120" s="157">
        <f t="shared" si="192"/>
        <v>2.1219589902884222</v>
      </c>
      <c r="O120" s="157">
        <f t="shared" si="192"/>
        <v>2.2409251496258022</v>
      </c>
      <c r="P120" s="157">
        <f t="shared" si="192"/>
        <v>2.3969214612424898</v>
      </c>
      <c r="Q120" s="157">
        <f t="shared" si="192"/>
        <v>2.2317679991939654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7.5443907329831264E-2</v>
      </c>
      <c r="H121" s="156">
        <v>7.5603298619646264E-2</v>
      </c>
      <c r="I121" s="156">
        <v>0.12865059586929647</v>
      </c>
      <c r="J121" s="156">
        <v>0.19744747284380457</v>
      </c>
      <c r="K121" s="156">
        <v>0.26053733552497016</v>
      </c>
      <c r="L121" s="156">
        <v>0.29695592940289633</v>
      </c>
      <c r="M121" s="156">
        <v>0.3399635596432154</v>
      </c>
      <c r="N121" s="156">
        <v>0.37529516376396721</v>
      </c>
      <c r="O121" s="156">
        <v>0.38645549052164063</v>
      </c>
      <c r="P121" s="156">
        <v>0.38197970237370177</v>
      </c>
      <c r="Q121" s="156">
        <v>0.35817669991411194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0.19929633956730153</v>
      </c>
      <c r="H122" s="57">
        <v>0.32947737139087735</v>
      </c>
      <c r="I122" s="57">
        <v>0.49700338567505903</v>
      </c>
      <c r="J122" s="57">
        <v>0.74546970188174333</v>
      </c>
      <c r="K122" s="57">
        <v>1.0194053429548811</v>
      </c>
      <c r="L122" s="57">
        <v>1.2109213827375187</v>
      </c>
      <c r="M122" s="57">
        <v>1.6457812258839033</v>
      </c>
      <c r="N122" s="57">
        <v>1.746663826524455</v>
      </c>
      <c r="O122" s="57">
        <v>1.8544696591041616</v>
      </c>
      <c r="P122" s="57">
        <v>2.0149417588687881</v>
      </c>
      <c r="Q122" s="57">
        <v>1.8735912992798534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93">SUM(C125,C128,C130,C139)</f>
        <v>0</v>
      </c>
      <c r="D124" s="168">
        <f t="shared" si="193"/>
        <v>0</v>
      </c>
      <c r="E124" s="168">
        <f t="shared" si="193"/>
        <v>0</v>
      </c>
      <c r="F124" s="168">
        <f t="shared" si="193"/>
        <v>0</v>
      </c>
      <c r="G124" s="168">
        <f t="shared" si="193"/>
        <v>0</v>
      </c>
      <c r="H124" s="168">
        <f t="shared" si="193"/>
        <v>0</v>
      </c>
      <c r="I124" s="168">
        <f t="shared" si="193"/>
        <v>0</v>
      </c>
      <c r="J124" s="168">
        <f t="shared" si="193"/>
        <v>0</v>
      </c>
      <c r="K124" s="168">
        <f t="shared" si="193"/>
        <v>0</v>
      </c>
      <c r="L124" s="168">
        <f t="shared" si="193"/>
        <v>0</v>
      </c>
      <c r="M124" s="168">
        <f t="shared" si="193"/>
        <v>0</v>
      </c>
      <c r="N124" s="168">
        <f t="shared" si="193"/>
        <v>0</v>
      </c>
      <c r="O124" s="168">
        <f t="shared" si="193"/>
        <v>0</v>
      </c>
      <c r="P124" s="168">
        <f t="shared" si="193"/>
        <v>0</v>
      </c>
      <c r="Q124" s="168">
        <f t="shared" si="193"/>
        <v>0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214">SUM(C140:C141)</f>
        <v>0</v>
      </c>
      <c r="D139" s="157">
        <f t="shared" si="214"/>
        <v>0</v>
      </c>
      <c r="E139" s="157">
        <f t="shared" si="214"/>
        <v>0</v>
      </c>
      <c r="F139" s="157">
        <f t="shared" si="214"/>
        <v>0</v>
      </c>
      <c r="G139" s="157">
        <f t="shared" si="214"/>
        <v>0</v>
      </c>
      <c r="H139" s="157">
        <f t="shared" si="214"/>
        <v>0</v>
      </c>
      <c r="I139" s="157">
        <f t="shared" si="214"/>
        <v>0</v>
      </c>
      <c r="J139" s="157">
        <f t="shared" si="214"/>
        <v>0</v>
      </c>
      <c r="K139" s="157">
        <f t="shared" si="214"/>
        <v>0</v>
      </c>
      <c r="L139" s="157">
        <f t="shared" si="214"/>
        <v>0</v>
      </c>
      <c r="M139" s="157">
        <f t="shared" si="214"/>
        <v>0</v>
      </c>
      <c r="N139" s="157">
        <f t="shared" si="214"/>
        <v>0</v>
      </c>
      <c r="O139" s="157">
        <f t="shared" si="214"/>
        <v>0</v>
      </c>
      <c r="P139" s="157">
        <f t="shared" si="214"/>
        <v>0</v>
      </c>
      <c r="Q139" s="157">
        <f t="shared" si="214"/>
        <v>0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80.758061162006626</v>
      </c>
      <c r="C143" s="168">
        <f t="shared" ref="C143" si="216">SUM(C144,C146,C148,C157)</f>
        <v>142.35991679197696</v>
      </c>
      <c r="D143" s="168">
        <f t="shared" ref="D143" si="217">SUM(D144,D146,D148,D157)</f>
        <v>167.51807168956765</v>
      </c>
      <c r="E143" s="168">
        <f t="shared" ref="E143" si="218">SUM(E144,E146,E148,E157)</f>
        <v>212.08929755033944</v>
      </c>
      <c r="F143" s="168">
        <f t="shared" ref="F143" si="219">SUM(F144,F146,F148,F157)</f>
        <v>266.68746799140376</v>
      </c>
      <c r="G143" s="168">
        <f t="shared" ref="G143" si="220">SUM(G144,G146,G148,G157)</f>
        <v>344.55004862156665</v>
      </c>
      <c r="H143" s="168">
        <f t="shared" ref="H143" si="221">SUM(H144,H146,H148,H157)</f>
        <v>430.44974001540959</v>
      </c>
      <c r="I143" s="168">
        <f t="shared" ref="I143" si="222">SUM(I144,I146,I148,I157)</f>
        <v>487.55435712765473</v>
      </c>
      <c r="J143" s="168">
        <f t="shared" ref="J143" si="223">SUM(J144,J146,J148,J157)</f>
        <v>503.66889243783066</v>
      </c>
      <c r="K143" s="168">
        <f t="shared" ref="K143" si="224">SUM(K144,K146,K148,K157)</f>
        <v>530.9213978518743</v>
      </c>
      <c r="L143" s="168">
        <f t="shared" ref="L143" si="225">SUM(L144,L146,L148,L157)</f>
        <v>666.84107244215465</v>
      </c>
      <c r="M143" s="168">
        <f t="shared" ref="M143" si="226">SUM(M144,M146,M148,M157)</f>
        <v>723.80694105572013</v>
      </c>
      <c r="N143" s="168">
        <f t="shared" ref="N143" si="227">SUM(N144,N146,N148,N157)</f>
        <v>724.12559017150079</v>
      </c>
      <c r="O143" s="168">
        <f t="shared" ref="O143" si="228">SUM(O144,O146,O148,O157)</f>
        <v>732.45386097065398</v>
      </c>
      <c r="P143" s="168">
        <f t="shared" ref="P143" si="229">SUM(P144,P146,P148,P157)</f>
        <v>799.80658034909095</v>
      </c>
      <c r="Q143" s="168">
        <f t="shared" ref="Q143" si="230">SUM(Q144,Q146,Q148,Q157)</f>
        <v>854.72075814911955</v>
      </c>
    </row>
    <row r="144" spans="1:17" ht="12.95" customHeight="1" x14ac:dyDescent="0.25">
      <c r="A144" s="158" t="s">
        <v>65</v>
      </c>
      <c r="B144" s="157">
        <f t="shared" ref="B144:Q144" si="231">B145</f>
        <v>37.178079893297436</v>
      </c>
      <c r="C144" s="157">
        <f t="shared" si="231"/>
        <v>67.978472020451989</v>
      </c>
      <c r="D144" s="157">
        <f t="shared" si="231"/>
        <v>80.67494981054908</v>
      </c>
      <c r="E144" s="157">
        <f t="shared" si="231"/>
        <v>106.22033356559564</v>
      </c>
      <c r="F144" s="157">
        <f t="shared" si="231"/>
        <v>136.19089182799613</v>
      </c>
      <c r="G144" s="157">
        <f t="shared" si="231"/>
        <v>177.07482894164795</v>
      </c>
      <c r="H144" s="157">
        <f t="shared" si="231"/>
        <v>220.29622377429712</v>
      </c>
      <c r="I144" s="157">
        <f t="shared" si="231"/>
        <v>245.46245847524983</v>
      </c>
      <c r="J144" s="157">
        <f t="shared" si="231"/>
        <v>243.38930606016626</v>
      </c>
      <c r="K144" s="157">
        <f t="shared" si="231"/>
        <v>259.87467623749086</v>
      </c>
      <c r="L144" s="157">
        <f t="shared" si="231"/>
        <v>336.32908157627207</v>
      </c>
      <c r="M144" s="157">
        <f t="shared" si="231"/>
        <v>330.65958048983947</v>
      </c>
      <c r="N144" s="157">
        <f t="shared" si="231"/>
        <v>329.3859887627529</v>
      </c>
      <c r="O144" s="157">
        <f t="shared" si="231"/>
        <v>321.92701460879101</v>
      </c>
      <c r="P144" s="157">
        <f t="shared" si="231"/>
        <v>346.46183951442123</v>
      </c>
      <c r="Q144" s="157">
        <f t="shared" si="231"/>
        <v>380.39284466072792</v>
      </c>
    </row>
    <row r="145" spans="1:17" ht="12" customHeight="1" x14ac:dyDescent="0.25">
      <c r="A145" s="23" t="s">
        <v>60</v>
      </c>
      <c r="B145" s="156">
        <v>37.178079893297436</v>
      </c>
      <c r="C145" s="156">
        <v>67.978472020451989</v>
      </c>
      <c r="D145" s="156">
        <v>80.67494981054908</v>
      </c>
      <c r="E145" s="156">
        <v>106.22033356559564</v>
      </c>
      <c r="F145" s="156">
        <v>136.19089182799613</v>
      </c>
      <c r="G145" s="156">
        <v>177.07482894164795</v>
      </c>
      <c r="H145" s="156">
        <v>220.29622377429712</v>
      </c>
      <c r="I145" s="156">
        <v>245.46245847524983</v>
      </c>
      <c r="J145" s="156">
        <v>243.38930606016626</v>
      </c>
      <c r="K145" s="156">
        <v>259.87467623749086</v>
      </c>
      <c r="L145" s="156">
        <v>336.32908157627207</v>
      </c>
      <c r="M145" s="156">
        <v>330.65958048983947</v>
      </c>
      <c r="N145" s="156">
        <v>329.3859887627529</v>
      </c>
      <c r="O145" s="156">
        <v>321.92701460879101</v>
      </c>
      <c r="P145" s="156">
        <v>346.46183951442123</v>
      </c>
      <c r="Q145" s="156">
        <v>380.39284466072792</v>
      </c>
    </row>
    <row r="146" spans="1:17" ht="12.95" customHeight="1" x14ac:dyDescent="0.25">
      <c r="A146" s="158" t="s">
        <v>112</v>
      </c>
      <c r="B146" s="157">
        <f t="shared" ref="B146:Q146" si="232">B147</f>
        <v>19.651255249795845</v>
      </c>
      <c r="C146" s="157">
        <f t="shared" si="232"/>
        <v>32.190244433073595</v>
      </c>
      <c r="D146" s="157">
        <f t="shared" si="232"/>
        <v>37.658278891394417</v>
      </c>
      <c r="E146" s="157">
        <f t="shared" si="232"/>
        <v>45.821039891011381</v>
      </c>
      <c r="F146" s="157">
        <f t="shared" si="232"/>
        <v>56.224854493788293</v>
      </c>
      <c r="G146" s="157">
        <f t="shared" si="232"/>
        <v>71.464553511649285</v>
      </c>
      <c r="H146" s="157">
        <f t="shared" si="232"/>
        <v>87.659224932764104</v>
      </c>
      <c r="I146" s="157">
        <f t="shared" si="232"/>
        <v>101.22647223941357</v>
      </c>
      <c r="J146" s="157">
        <f t="shared" si="232"/>
        <v>109.99847027460085</v>
      </c>
      <c r="K146" s="157">
        <f t="shared" si="232"/>
        <v>117.38398219960023</v>
      </c>
      <c r="L146" s="157">
        <f t="shared" si="232"/>
        <v>135.80919018099007</v>
      </c>
      <c r="M146" s="157">
        <f t="shared" si="232"/>
        <v>159.62796014181663</v>
      </c>
      <c r="N146" s="157">
        <f t="shared" si="232"/>
        <v>166.32354638621632</v>
      </c>
      <c r="O146" s="157">
        <f t="shared" si="232"/>
        <v>174.0322544507452</v>
      </c>
      <c r="P146" s="157">
        <f t="shared" si="232"/>
        <v>190.73614652161106</v>
      </c>
      <c r="Q146" s="157">
        <f t="shared" si="232"/>
        <v>204.79451047877245</v>
      </c>
    </row>
    <row r="147" spans="1:17" ht="12" customHeight="1" x14ac:dyDescent="0.25">
      <c r="A147" s="23" t="s">
        <v>60</v>
      </c>
      <c r="B147" s="156">
        <v>19.651255249795845</v>
      </c>
      <c r="C147" s="156">
        <v>32.190244433073595</v>
      </c>
      <c r="D147" s="156">
        <v>37.658278891394417</v>
      </c>
      <c r="E147" s="156">
        <v>45.821039891011381</v>
      </c>
      <c r="F147" s="156">
        <v>56.224854493788293</v>
      </c>
      <c r="G147" s="156">
        <v>71.464553511649285</v>
      </c>
      <c r="H147" s="156">
        <v>87.659224932764104</v>
      </c>
      <c r="I147" s="156">
        <v>101.22647223941357</v>
      </c>
      <c r="J147" s="156">
        <v>109.99847027460085</v>
      </c>
      <c r="K147" s="156">
        <v>117.38398219960023</v>
      </c>
      <c r="L147" s="156">
        <v>135.80919018099007</v>
      </c>
      <c r="M147" s="156">
        <v>159.62796014181663</v>
      </c>
      <c r="N147" s="156">
        <v>166.32354638621632</v>
      </c>
      <c r="O147" s="156">
        <v>174.0322544507452</v>
      </c>
      <c r="P147" s="156">
        <v>190.73614652161106</v>
      </c>
      <c r="Q147" s="156">
        <v>204.79451047877245</v>
      </c>
    </row>
    <row r="148" spans="1:17" ht="12" customHeight="1" x14ac:dyDescent="0.25">
      <c r="A148" s="158" t="s">
        <v>63</v>
      </c>
      <c r="B148" s="157">
        <f t="shared" ref="B148" si="233">SUM(B149:B150,B153:B154)</f>
        <v>15.668360930444729</v>
      </c>
      <c r="C148" s="157">
        <f t="shared" ref="C148" si="234">SUM(C149:C150,C153:C154)</f>
        <v>27.829876234836874</v>
      </c>
      <c r="D148" s="157">
        <f t="shared" ref="D148" si="235">SUM(D149:D150,D153:D154)</f>
        <v>32.688467625597575</v>
      </c>
      <c r="E148" s="157">
        <f t="shared" ref="E148" si="236">SUM(E149:E150,E153:E154)</f>
        <v>39.930421391328714</v>
      </c>
      <c r="F148" s="157">
        <f t="shared" ref="F148" si="237">SUM(F149:F150,F153:F154)</f>
        <v>49.796260398972862</v>
      </c>
      <c r="G148" s="157">
        <f t="shared" ref="G148" si="238">SUM(G149:G150,G153:G154)</f>
        <v>64.363252859468588</v>
      </c>
      <c r="H148" s="157">
        <f t="shared" ref="H148" si="239">SUM(H149:H150,H153:H154)</f>
        <v>81.309422186478727</v>
      </c>
      <c r="I148" s="157">
        <f t="shared" ref="I148" si="240">SUM(I149:I150,I153:I154)</f>
        <v>93.621169657468627</v>
      </c>
      <c r="J148" s="157">
        <f t="shared" ref="J148" si="241">SUM(J149:J150,J153:J154)</f>
        <v>99.634793409385878</v>
      </c>
      <c r="K148" s="157">
        <f t="shared" ref="K148" si="242">SUM(K149:K150,K153:K154)</f>
        <v>101.15265700782713</v>
      </c>
      <c r="L148" s="157">
        <f t="shared" ref="L148" si="243">SUM(L149:L150,L153:L154)</f>
        <v>129.82284368459119</v>
      </c>
      <c r="M148" s="157">
        <f t="shared" ref="M148" si="244">SUM(M149:M150,M153:M154)</f>
        <v>156.31247403122518</v>
      </c>
      <c r="N148" s="157">
        <f t="shared" ref="N148" si="245">SUM(N149:N150,N153:N154)</f>
        <v>151.51453602004537</v>
      </c>
      <c r="O148" s="157">
        <f t="shared" ref="O148" si="246">SUM(O149:O150,O153:O154)</f>
        <v>157.51571068701057</v>
      </c>
      <c r="P148" s="157">
        <f t="shared" ref="P148" si="247">SUM(P149:P150,P153:P154)</f>
        <v>175.51227365004019</v>
      </c>
      <c r="Q148" s="157">
        <f t="shared" ref="Q148" si="248">SUM(Q149:Q150,Q153:Q154)</f>
        <v>179.7622532744449</v>
      </c>
    </row>
    <row r="149" spans="1:17" ht="12" customHeight="1" x14ac:dyDescent="0.25">
      <c r="A149" s="167" t="s">
        <v>144</v>
      </c>
      <c r="B149" s="132">
        <v>14.812850039313469</v>
      </c>
      <c r="C149" s="132">
        <v>14.380075754620018</v>
      </c>
      <c r="D149" s="132">
        <v>14.369063518119805</v>
      </c>
      <c r="E149" s="132">
        <v>25.417847985148377</v>
      </c>
      <c r="F149" s="132">
        <v>25.984742952370617</v>
      </c>
      <c r="G149" s="132">
        <v>26.292679147039699</v>
      </c>
      <c r="H149" s="132">
        <v>26.101467359717404</v>
      </c>
      <c r="I149" s="132">
        <v>24.621381203140938</v>
      </c>
      <c r="J149" s="132">
        <v>22.733821451230785</v>
      </c>
      <c r="K149" s="132">
        <v>19.654872580905174</v>
      </c>
      <c r="L149" s="132">
        <v>19.324348867108867</v>
      </c>
      <c r="M149" s="132">
        <v>16.414213324293435</v>
      </c>
      <c r="N149" s="132">
        <v>15.628582373012319</v>
      </c>
      <c r="O149" s="132">
        <v>14.612453838434092</v>
      </c>
      <c r="P149" s="132">
        <v>12.668817710887867</v>
      </c>
      <c r="Q149" s="132">
        <v>12.427022839090075</v>
      </c>
    </row>
    <row r="150" spans="1:17" ht="12" customHeight="1" x14ac:dyDescent="0.25">
      <c r="A150" s="167" t="s">
        <v>143</v>
      </c>
      <c r="B150" s="132">
        <f t="shared" ref="B150" si="249">SUM(B151:B152)</f>
        <v>0.42502235534967647</v>
      </c>
      <c r="C150" s="132">
        <f t="shared" ref="C150" si="250">SUM(C151:C152)</f>
        <v>0.45151175599870247</v>
      </c>
      <c r="D150" s="132">
        <f t="shared" ref="D150" si="251">SUM(D151:D152)</f>
        <v>0.46747580341077716</v>
      </c>
      <c r="E150" s="132">
        <f t="shared" ref="E150" si="252">SUM(E151:E152)</f>
        <v>0.84257080435089859</v>
      </c>
      <c r="F150" s="132">
        <f t="shared" ref="F150" si="253">SUM(F151:F152)</f>
        <v>0.97705121360017988</v>
      </c>
      <c r="G150" s="132">
        <f t="shared" ref="G150" si="254">SUM(G151:G152)</f>
        <v>1.0870317577825503</v>
      </c>
      <c r="H150" s="132">
        <f t="shared" ref="H150" si="255">SUM(H151:H152)</f>
        <v>1.2601697659690576</v>
      </c>
      <c r="I150" s="132">
        <f t="shared" ref="I150" si="256">SUM(I151:I152)</f>
        <v>1.5551295158374301</v>
      </c>
      <c r="J150" s="132">
        <f t="shared" ref="J150" si="257">SUM(J151:J152)</f>
        <v>1.9886623332193634</v>
      </c>
      <c r="K150" s="132">
        <f t="shared" ref="K150" si="258">SUM(K151:K152)</f>
        <v>2.1510678087701365</v>
      </c>
      <c r="L150" s="132">
        <f t="shared" ref="L150" si="259">SUM(L151:L152)</f>
        <v>2.5413195056613951</v>
      </c>
      <c r="M150" s="132">
        <f t="shared" ref="M150" si="260">SUM(M151:M152)</f>
        <v>2.4202644602032244</v>
      </c>
      <c r="N150" s="132">
        <f t="shared" ref="N150" si="261">SUM(N151:N152)</f>
        <v>2.47114288035909</v>
      </c>
      <c r="O150" s="132">
        <f t="shared" ref="O150" si="262">SUM(O151:O152)</f>
        <v>2.4490817831832983</v>
      </c>
      <c r="P150" s="132">
        <f t="shared" ref="P150" si="263">SUM(P151:P152)</f>
        <v>2.2761894926665565</v>
      </c>
      <c r="Q150" s="132">
        <f t="shared" ref="Q150" si="264">SUM(Q151:Q152)</f>
        <v>2.4912436312926749</v>
      </c>
    </row>
    <row r="151" spans="1:17" ht="12" customHeight="1" x14ac:dyDescent="0.25">
      <c r="A151" s="166" t="s">
        <v>57</v>
      </c>
      <c r="B151" s="165">
        <v>0.14875755916681896</v>
      </c>
      <c r="C151" s="165">
        <v>0.1589952832708551</v>
      </c>
      <c r="D151" s="165">
        <v>0.16535189237948178</v>
      </c>
      <c r="E151" s="165">
        <v>0.31509836405940167</v>
      </c>
      <c r="F151" s="165">
        <v>0.3636800468459917</v>
      </c>
      <c r="G151" s="165">
        <v>0.40301489854117173</v>
      </c>
      <c r="H151" s="165">
        <v>0.46516908733307899</v>
      </c>
      <c r="I151" s="165">
        <v>0.57187647656834284</v>
      </c>
      <c r="J151" s="165">
        <v>0.72858778476100905</v>
      </c>
      <c r="K151" s="165">
        <v>0.7842364600276136</v>
      </c>
      <c r="L151" s="165">
        <v>0.92397509877897477</v>
      </c>
      <c r="M151" s="165">
        <v>0.89143254105281056</v>
      </c>
      <c r="N151" s="165">
        <v>0.90796688672405113</v>
      </c>
      <c r="O151" s="165">
        <v>0.89713694499929031</v>
      </c>
      <c r="P151" s="165">
        <v>0.83089739378485361</v>
      </c>
      <c r="Q151" s="165">
        <v>0.90691968801875067</v>
      </c>
    </row>
    <row r="152" spans="1:17" ht="12" customHeight="1" x14ac:dyDescent="0.25">
      <c r="A152" s="147" t="s">
        <v>59</v>
      </c>
      <c r="B152" s="164">
        <v>0.27626479618285749</v>
      </c>
      <c r="C152" s="164">
        <v>0.29251647272784737</v>
      </c>
      <c r="D152" s="164">
        <v>0.30212391103129538</v>
      </c>
      <c r="E152" s="164">
        <v>0.52747244029149698</v>
      </c>
      <c r="F152" s="164">
        <v>0.61337116675418824</v>
      </c>
      <c r="G152" s="164">
        <v>0.68401685924137867</v>
      </c>
      <c r="H152" s="164">
        <v>0.79500067863597856</v>
      </c>
      <c r="I152" s="164">
        <v>0.98325303926908736</v>
      </c>
      <c r="J152" s="164">
        <v>1.2600745484583542</v>
      </c>
      <c r="K152" s="164">
        <v>1.3668313487425228</v>
      </c>
      <c r="L152" s="164">
        <v>1.6173444068824203</v>
      </c>
      <c r="M152" s="164">
        <v>1.5288319191504136</v>
      </c>
      <c r="N152" s="164">
        <v>1.5631759936350391</v>
      </c>
      <c r="O152" s="164">
        <v>1.551944838184008</v>
      </c>
      <c r="P152" s="164">
        <v>1.4452920988817028</v>
      </c>
      <c r="Q152" s="164">
        <v>1.584323943273924</v>
      </c>
    </row>
    <row r="153" spans="1:17" ht="12" customHeight="1" x14ac:dyDescent="0.25">
      <c r="A153" s="163" t="s">
        <v>142</v>
      </c>
      <c r="B153" s="162">
        <v>0.41888955111015297</v>
      </c>
      <c r="C153" s="162">
        <v>12.645255827989136</v>
      </c>
      <c r="D153" s="162">
        <v>17.332761770214546</v>
      </c>
      <c r="E153" s="162">
        <v>13.255330162107978</v>
      </c>
      <c r="F153" s="162">
        <v>22.050756939851603</v>
      </c>
      <c r="G153" s="162">
        <v>35.59289953004167</v>
      </c>
      <c r="H153" s="162">
        <v>51.651483295886123</v>
      </c>
      <c r="I153" s="162">
        <v>63.665214104934947</v>
      </c>
      <c r="J153" s="162">
        <v>69.133512959253423</v>
      </c>
      <c r="K153" s="162">
        <v>71.564507741436714</v>
      </c>
      <c r="L153" s="162">
        <v>96.362127796154184</v>
      </c>
      <c r="M153" s="162">
        <v>120.96519650972685</v>
      </c>
      <c r="N153" s="162">
        <v>115.70284338158602</v>
      </c>
      <c r="O153" s="162">
        <v>120.42064309285738</v>
      </c>
      <c r="P153" s="162">
        <v>136.78692270815725</v>
      </c>
      <c r="Q153" s="162">
        <v>137.6234404701392</v>
      </c>
    </row>
    <row r="154" spans="1:17" ht="12" customHeight="1" x14ac:dyDescent="0.25">
      <c r="A154" s="161" t="s">
        <v>141</v>
      </c>
      <c r="B154" s="160">
        <f t="shared" ref="B154" si="265">SUM(B155:B156)</f>
        <v>1.159898467143E-2</v>
      </c>
      <c r="C154" s="160">
        <f t="shared" ref="C154" si="266">SUM(C155:C156)</f>
        <v>0.35303289622901857</v>
      </c>
      <c r="D154" s="160">
        <f t="shared" ref="D154" si="267">SUM(D155:D156)</f>
        <v>0.51916653385244538</v>
      </c>
      <c r="E154" s="160">
        <f t="shared" ref="E154" si="268">SUM(E155:E156)</f>
        <v>0.41467243972146139</v>
      </c>
      <c r="F154" s="160">
        <f t="shared" ref="F154" si="269">SUM(F155:F156)</f>
        <v>0.78370929315046567</v>
      </c>
      <c r="G154" s="160">
        <f t="shared" ref="G154" si="270">SUM(G155:G156)</f>
        <v>1.3906424246046698</v>
      </c>
      <c r="H154" s="160">
        <f t="shared" ref="H154" si="271">SUM(H155:H156)</f>
        <v>2.2963017649061426</v>
      </c>
      <c r="I154" s="160">
        <f t="shared" ref="I154" si="272">SUM(I155:I156)</f>
        <v>3.7794448335553223</v>
      </c>
      <c r="J154" s="160">
        <f t="shared" ref="J154" si="273">SUM(J155:J156)</f>
        <v>5.7787966656823109</v>
      </c>
      <c r="K154" s="160">
        <f t="shared" ref="K154" si="274">SUM(K155:K156)</f>
        <v>7.7822088767150976</v>
      </c>
      <c r="L154" s="160">
        <f t="shared" ref="L154" si="275">SUM(L155:L156)</f>
        <v>11.595047515666753</v>
      </c>
      <c r="M154" s="160">
        <f t="shared" ref="M154" si="276">SUM(M155:M156)</f>
        <v>16.512799737001679</v>
      </c>
      <c r="N154" s="160">
        <f t="shared" ref="N154" si="277">SUM(N155:N156)</f>
        <v>17.711967385087934</v>
      </c>
      <c r="O154" s="160">
        <f t="shared" ref="O154" si="278">SUM(O155:O156)</f>
        <v>20.033531972535794</v>
      </c>
      <c r="P154" s="160">
        <f t="shared" ref="P154" si="279">SUM(P155:P156)</f>
        <v>23.780343738328526</v>
      </c>
      <c r="Q154" s="160">
        <f t="shared" ref="Q154" si="280">SUM(Q155:Q156)</f>
        <v>27.220546333922947</v>
      </c>
    </row>
    <row r="155" spans="1:17" ht="12" customHeight="1" x14ac:dyDescent="0.25">
      <c r="A155" s="148" t="s">
        <v>60</v>
      </c>
      <c r="B155" s="156">
        <v>4.1929223272623856E-3</v>
      </c>
      <c r="C155" s="156">
        <v>0.13931652435778644</v>
      </c>
      <c r="D155" s="156">
        <v>0.19868781721088205</v>
      </c>
      <c r="E155" s="156">
        <v>0.15618967232944098</v>
      </c>
      <c r="F155" s="156">
        <v>0.29747967217477789</v>
      </c>
      <c r="G155" s="156">
        <v>0.53085837048859608</v>
      </c>
      <c r="H155" s="156">
        <v>0.90375459725360519</v>
      </c>
      <c r="I155" s="156">
        <v>1.4643418629660621</v>
      </c>
      <c r="J155" s="156">
        <v>2.2138713337660092</v>
      </c>
      <c r="K155" s="156">
        <v>2.862875142941069</v>
      </c>
      <c r="L155" s="156">
        <v>4.6051094414374854</v>
      </c>
      <c r="M155" s="156">
        <v>6.6083040364980636</v>
      </c>
      <c r="N155" s="156">
        <v>6.7717562072388562</v>
      </c>
      <c r="O155" s="156">
        <v>7.4574586295375251</v>
      </c>
      <c r="P155" s="156">
        <v>9.0641638429459039</v>
      </c>
      <c r="Q155" s="156">
        <v>10.1289673381333</v>
      </c>
    </row>
    <row r="156" spans="1:17" ht="12" customHeight="1" x14ac:dyDescent="0.25">
      <c r="A156" s="148" t="s">
        <v>59</v>
      </c>
      <c r="B156" s="156">
        <v>7.4060623441676143E-3</v>
      </c>
      <c r="C156" s="156">
        <v>0.21371637187123216</v>
      </c>
      <c r="D156" s="156">
        <v>0.32047871664156335</v>
      </c>
      <c r="E156" s="156">
        <v>0.25848276739202042</v>
      </c>
      <c r="F156" s="156">
        <v>0.48622962097568778</v>
      </c>
      <c r="G156" s="156">
        <v>0.85978405411607384</v>
      </c>
      <c r="H156" s="156">
        <v>1.3925471676525376</v>
      </c>
      <c r="I156" s="156">
        <v>2.3151029705892601</v>
      </c>
      <c r="J156" s="156">
        <v>3.5649253319163017</v>
      </c>
      <c r="K156" s="156">
        <v>4.919333733774029</v>
      </c>
      <c r="L156" s="156">
        <v>6.9899380742292667</v>
      </c>
      <c r="M156" s="156">
        <v>9.9044957005036167</v>
      </c>
      <c r="N156" s="156">
        <v>10.940211177849079</v>
      </c>
      <c r="O156" s="156">
        <v>12.576073342998269</v>
      </c>
      <c r="P156" s="156">
        <v>14.716179895382623</v>
      </c>
      <c r="Q156" s="156">
        <v>17.091578995789646</v>
      </c>
    </row>
    <row r="157" spans="1:17" ht="12" customHeight="1" x14ac:dyDescent="0.25">
      <c r="A157" s="158" t="s">
        <v>62</v>
      </c>
      <c r="B157" s="157">
        <f t="shared" ref="B157" si="281">SUM(B158:B159)</f>
        <v>8.2603650884686139</v>
      </c>
      <c r="C157" s="157">
        <f t="shared" ref="C157" si="282">SUM(C158:C159)</f>
        <v>14.361324103614514</v>
      </c>
      <c r="D157" s="157">
        <f t="shared" ref="D157" si="283">SUM(D158:D159)</f>
        <v>16.496375362026576</v>
      </c>
      <c r="E157" s="157">
        <f t="shared" ref="E157" si="284">SUM(E158:E159)</f>
        <v>20.117502702403733</v>
      </c>
      <c r="F157" s="157">
        <f t="shared" ref="F157" si="285">SUM(F158:F159)</f>
        <v>24.475461270646498</v>
      </c>
      <c r="G157" s="157">
        <f t="shared" ref="G157" si="286">SUM(G158:G159)</f>
        <v>31.6474133088008</v>
      </c>
      <c r="H157" s="157">
        <f t="shared" ref="H157" si="287">SUM(H158:H159)</f>
        <v>41.184869121869582</v>
      </c>
      <c r="I157" s="157">
        <f t="shared" ref="I157" si="288">SUM(I158:I159)</f>
        <v>47.244256755522741</v>
      </c>
      <c r="J157" s="157">
        <f t="shared" ref="J157" si="289">SUM(J158:J159)</f>
        <v>50.64632269367771</v>
      </c>
      <c r="K157" s="157">
        <f t="shared" ref="K157" si="290">SUM(K158:K159)</f>
        <v>52.510082406956137</v>
      </c>
      <c r="L157" s="157">
        <f t="shared" ref="L157" si="291">SUM(L158:L159)</f>
        <v>64.879957000301388</v>
      </c>
      <c r="M157" s="157">
        <f t="shared" ref="M157" si="292">SUM(M158:M159)</f>
        <v>77.206926392838938</v>
      </c>
      <c r="N157" s="157">
        <f t="shared" ref="N157" si="293">SUM(N158:N159)</f>
        <v>76.901519002486239</v>
      </c>
      <c r="O157" s="157">
        <f t="shared" ref="O157" si="294">SUM(O158:O159)</f>
        <v>78.978881224107241</v>
      </c>
      <c r="P157" s="157">
        <f t="shared" ref="P157" si="295">SUM(P158:P159)</f>
        <v>87.096320663018489</v>
      </c>
      <c r="Q157" s="157">
        <f t="shared" ref="Q157" si="296">SUM(Q158:Q159)</f>
        <v>89.771149735174276</v>
      </c>
    </row>
    <row r="158" spans="1:17" ht="12" customHeight="1" x14ac:dyDescent="0.25">
      <c r="A158" s="23" t="s">
        <v>57</v>
      </c>
      <c r="B158" s="156">
        <v>3.0440271795914193</v>
      </c>
      <c r="C158" s="156">
        <v>3.7346940736595049</v>
      </c>
      <c r="D158" s="156">
        <v>4.5888706255586635</v>
      </c>
      <c r="E158" s="156">
        <v>5.3171693817135326</v>
      </c>
      <c r="F158" s="156">
        <v>7.2887019220044778</v>
      </c>
      <c r="G158" s="156">
        <v>8.6878722461874869</v>
      </c>
      <c r="H158" s="156">
        <v>7.6842994629763179</v>
      </c>
      <c r="I158" s="156">
        <v>9.7158665849694028</v>
      </c>
      <c r="J158" s="156">
        <v>10.606642275823781</v>
      </c>
      <c r="K158" s="156">
        <v>10.688042724369616</v>
      </c>
      <c r="L158" s="156">
        <v>12.778175871899808</v>
      </c>
      <c r="M158" s="156">
        <v>13.217744417646459</v>
      </c>
      <c r="N158" s="156">
        <v>13.600325246817452</v>
      </c>
      <c r="O158" s="156">
        <v>13.620410354640928</v>
      </c>
      <c r="P158" s="156">
        <v>13.879801923238913</v>
      </c>
      <c r="Q158" s="156">
        <v>14.40790431050339</v>
      </c>
    </row>
    <row r="159" spans="1:17" ht="12" customHeight="1" x14ac:dyDescent="0.25">
      <c r="A159" s="29" t="s">
        <v>140</v>
      </c>
      <c r="B159" s="57">
        <v>5.2163379088771942</v>
      </c>
      <c r="C159" s="57">
        <v>10.62663002995501</v>
      </c>
      <c r="D159" s="57">
        <v>11.907504736467914</v>
      </c>
      <c r="E159" s="57">
        <v>14.800333320690202</v>
      </c>
      <c r="F159" s="57">
        <v>17.18675934864202</v>
      </c>
      <c r="G159" s="57">
        <v>22.959541062613315</v>
      </c>
      <c r="H159" s="57">
        <v>33.500569658893262</v>
      </c>
      <c r="I159" s="57">
        <v>37.528390170553337</v>
      </c>
      <c r="J159" s="57">
        <v>40.03968041785393</v>
      </c>
      <c r="K159" s="57">
        <v>41.822039682586521</v>
      </c>
      <c r="L159" s="57">
        <v>52.101781128401583</v>
      </c>
      <c r="M159" s="57">
        <v>63.989181975192473</v>
      </c>
      <c r="N159" s="57">
        <v>63.301193755668784</v>
      </c>
      <c r="O159" s="57">
        <v>65.358470869466316</v>
      </c>
      <c r="P159" s="57">
        <v>73.216518739779573</v>
      </c>
      <c r="Q159" s="57">
        <v>75.363245424670893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684.48488064863636</v>
      </c>
      <c r="C161" s="168">
        <f t="shared" ref="C161:Q161" si="297">SUM(C162,C164,C166,C175)</f>
        <v>827.72333439478939</v>
      </c>
      <c r="D161" s="168">
        <f t="shared" si="297"/>
        <v>875.67016180887811</v>
      </c>
      <c r="E161" s="168">
        <f t="shared" si="297"/>
        <v>987.02190305672752</v>
      </c>
      <c r="F161" s="168">
        <f t="shared" si="297"/>
        <v>1073.6353671542206</v>
      </c>
      <c r="G161" s="168">
        <f t="shared" si="297"/>
        <v>1179.3282734282971</v>
      </c>
      <c r="H161" s="168">
        <f t="shared" si="297"/>
        <v>1328.6775679434418</v>
      </c>
      <c r="I161" s="168">
        <f t="shared" si="297"/>
        <v>1304.6225434228973</v>
      </c>
      <c r="J161" s="168">
        <f t="shared" si="297"/>
        <v>1241.5189734000985</v>
      </c>
      <c r="K161" s="168">
        <f t="shared" si="297"/>
        <v>1231.3424626645735</v>
      </c>
      <c r="L161" s="168">
        <f t="shared" si="297"/>
        <v>1399.5952319044961</v>
      </c>
      <c r="M161" s="168">
        <f t="shared" si="297"/>
        <v>1256.8172707286717</v>
      </c>
      <c r="N161" s="168">
        <f t="shared" si="297"/>
        <v>1180.7722746547972</v>
      </c>
      <c r="O161" s="168">
        <f t="shared" si="297"/>
        <v>1032.4893456884297</v>
      </c>
      <c r="P161" s="168">
        <f t="shared" si="297"/>
        <v>1032.5499623962826</v>
      </c>
      <c r="Q161" s="168">
        <f t="shared" si="297"/>
        <v>963.98886144649975</v>
      </c>
    </row>
    <row r="162" spans="1:17" ht="12.95" customHeight="1" x14ac:dyDescent="0.25">
      <c r="A162" s="158" t="s">
        <v>65</v>
      </c>
      <c r="B162" s="157">
        <f t="shared" ref="B162:Q162" si="298">B163</f>
        <v>411.10990121574662</v>
      </c>
      <c r="C162" s="157">
        <f t="shared" si="298"/>
        <v>520.73335303647457</v>
      </c>
      <c r="D162" s="157">
        <f t="shared" si="298"/>
        <v>541.85940448641986</v>
      </c>
      <c r="E162" s="157">
        <f t="shared" si="298"/>
        <v>619.78332907179231</v>
      </c>
      <c r="F162" s="157">
        <f t="shared" si="298"/>
        <v>680.19892038845751</v>
      </c>
      <c r="G162" s="157">
        <f t="shared" si="298"/>
        <v>752.42400539274843</v>
      </c>
      <c r="H162" s="157">
        <f t="shared" si="298"/>
        <v>858.12664637676517</v>
      </c>
      <c r="I162" s="157">
        <f t="shared" si="298"/>
        <v>815.23767462213573</v>
      </c>
      <c r="J162" s="157">
        <f t="shared" si="298"/>
        <v>742.11889619490796</v>
      </c>
      <c r="K162" s="157">
        <f t="shared" si="298"/>
        <v>720.91073099435312</v>
      </c>
      <c r="L162" s="157">
        <f t="shared" si="298"/>
        <v>864.57332433841191</v>
      </c>
      <c r="M162" s="157">
        <f t="shared" si="298"/>
        <v>717.07663329844752</v>
      </c>
      <c r="N162" s="157">
        <f t="shared" si="298"/>
        <v>669.74851475967455</v>
      </c>
      <c r="O162" s="157">
        <f t="shared" si="298"/>
        <v>545.40614184800825</v>
      </c>
      <c r="P162" s="157">
        <f t="shared" si="298"/>
        <v>553.29653193592833</v>
      </c>
      <c r="Q162" s="157">
        <f t="shared" si="298"/>
        <v>519.5813122252365</v>
      </c>
    </row>
    <row r="163" spans="1:17" ht="12" customHeight="1" x14ac:dyDescent="0.25">
      <c r="A163" s="23" t="s">
        <v>60</v>
      </c>
      <c r="B163" s="57">
        <v>411.10990121574662</v>
      </c>
      <c r="C163" s="57">
        <v>520.73335303647457</v>
      </c>
      <c r="D163" s="57">
        <v>541.85940448641986</v>
      </c>
      <c r="E163" s="57">
        <v>619.78332907179231</v>
      </c>
      <c r="F163" s="57">
        <v>680.19892038845751</v>
      </c>
      <c r="G163" s="57">
        <v>752.42400539274843</v>
      </c>
      <c r="H163" s="57">
        <v>858.12664637676517</v>
      </c>
      <c r="I163" s="57">
        <v>815.23767462213573</v>
      </c>
      <c r="J163" s="57">
        <v>742.11889619490796</v>
      </c>
      <c r="K163" s="57">
        <v>720.91073099435312</v>
      </c>
      <c r="L163" s="57">
        <v>864.57332433841191</v>
      </c>
      <c r="M163" s="57">
        <v>717.07663329844752</v>
      </c>
      <c r="N163" s="57">
        <v>669.74851475967455</v>
      </c>
      <c r="O163" s="57">
        <v>545.40614184800825</v>
      </c>
      <c r="P163" s="57">
        <v>553.29653193592833</v>
      </c>
      <c r="Q163" s="57">
        <v>519.5813122252365</v>
      </c>
    </row>
    <row r="164" spans="1:17" ht="12.95" customHeight="1" x14ac:dyDescent="0.25">
      <c r="A164" s="158" t="s">
        <v>112</v>
      </c>
      <c r="B164" s="157">
        <f t="shared" ref="B164:Q164" si="299">B165</f>
        <v>8.773865954789823</v>
      </c>
      <c r="C164" s="157">
        <f t="shared" si="299"/>
        <v>9.7424538251326549</v>
      </c>
      <c r="D164" s="157">
        <f t="shared" si="299"/>
        <v>11.069052371219735</v>
      </c>
      <c r="E164" s="157">
        <f t="shared" si="299"/>
        <v>12.235069536857273</v>
      </c>
      <c r="F164" s="157">
        <f t="shared" si="299"/>
        <v>14.896649820873465</v>
      </c>
      <c r="G164" s="157">
        <f t="shared" si="299"/>
        <v>16.981886822719687</v>
      </c>
      <c r="H164" s="157">
        <f t="shared" si="299"/>
        <v>22.379270997720269</v>
      </c>
      <c r="I164" s="157">
        <f t="shared" si="299"/>
        <v>25.994660191088162</v>
      </c>
      <c r="J164" s="157">
        <f t="shared" si="299"/>
        <v>30.611225950334699</v>
      </c>
      <c r="K164" s="157">
        <f t="shared" si="299"/>
        <v>36.082134536667105</v>
      </c>
      <c r="L164" s="157">
        <f t="shared" si="299"/>
        <v>37.592984345717539</v>
      </c>
      <c r="M164" s="157">
        <f t="shared" si="299"/>
        <v>35.113995789866507</v>
      </c>
      <c r="N164" s="157">
        <f t="shared" si="299"/>
        <v>34.546064538771724</v>
      </c>
      <c r="O164" s="157">
        <f t="shared" si="299"/>
        <v>31.784913190029453</v>
      </c>
      <c r="P164" s="157">
        <f t="shared" si="299"/>
        <v>31.636583635584522</v>
      </c>
      <c r="Q164" s="157">
        <f t="shared" si="299"/>
        <v>30.651512680605876</v>
      </c>
    </row>
    <row r="165" spans="1:17" ht="12" customHeight="1" x14ac:dyDescent="0.25">
      <c r="A165" s="23" t="s">
        <v>60</v>
      </c>
      <c r="B165" s="156">
        <v>8.773865954789823</v>
      </c>
      <c r="C165" s="156">
        <v>9.7424538251326549</v>
      </c>
      <c r="D165" s="156">
        <v>11.069052371219735</v>
      </c>
      <c r="E165" s="156">
        <v>12.235069536857273</v>
      </c>
      <c r="F165" s="156">
        <v>14.896649820873465</v>
      </c>
      <c r="G165" s="156">
        <v>16.981886822719687</v>
      </c>
      <c r="H165" s="156">
        <v>22.379270997720269</v>
      </c>
      <c r="I165" s="156">
        <v>25.994660191088162</v>
      </c>
      <c r="J165" s="156">
        <v>30.611225950334699</v>
      </c>
      <c r="K165" s="156">
        <v>36.082134536667105</v>
      </c>
      <c r="L165" s="156">
        <v>37.592984345717539</v>
      </c>
      <c r="M165" s="156">
        <v>35.113995789866507</v>
      </c>
      <c r="N165" s="156">
        <v>34.546064538771724</v>
      </c>
      <c r="O165" s="156">
        <v>31.784913190029453</v>
      </c>
      <c r="P165" s="156">
        <v>31.636583635584522</v>
      </c>
      <c r="Q165" s="156">
        <v>30.651512680605876</v>
      </c>
    </row>
    <row r="166" spans="1:17" ht="12" customHeight="1" x14ac:dyDescent="0.25">
      <c r="A166" s="158" t="s">
        <v>63</v>
      </c>
      <c r="B166" s="157">
        <f>SUM(B167:B168,B171:B172)</f>
        <v>173.2589486992554</v>
      </c>
      <c r="C166" s="157">
        <f t="shared" ref="C166:Q166" si="300">SUM(C167:C168,C171:C172)</f>
        <v>192.04436731845064</v>
      </c>
      <c r="D166" s="157">
        <f t="shared" si="300"/>
        <v>211.41446485254869</v>
      </c>
      <c r="E166" s="157">
        <f t="shared" si="300"/>
        <v>233.5881357865876</v>
      </c>
      <c r="F166" s="157">
        <f t="shared" si="300"/>
        <v>250.84779151846629</v>
      </c>
      <c r="G166" s="157">
        <f t="shared" si="300"/>
        <v>271.15922666947671</v>
      </c>
      <c r="H166" s="157">
        <f t="shared" si="300"/>
        <v>290.75519367254549</v>
      </c>
      <c r="I166" s="157">
        <f t="shared" si="300"/>
        <v>303.01613525899609</v>
      </c>
      <c r="J166" s="157">
        <f t="shared" si="300"/>
        <v>307.42324793771525</v>
      </c>
      <c r="K166" s="157">
        <f t="shared" si="300"/>
        <v>312.29771548721453</v>
      </c>
      <c r="L166" s="157">
        <f t="shared" si="300"/>
        <v>325.3553178705418</v>
      </c>
      <c r="M166" s="157">
        <f t="shared" si="300"/>
        <v>331.54225283195319</v>
      </c>
      <c r="N166" s="157">
        <f t="shared" si="300"/>
        <v>313.37074106903452</v>
      </c>
      <c r="O166" s="157">
        <f t="shared" si="300"/>
        <v>302.24112627709275</v>
      </c>
      <c r="P166" s="157">
        <f t="shared" si="300"/>
        <v>296.84854617216479</v>
      </c>
      <c r="Q166" s="157">
        <f t="shared" si="300"/>
        <v>274.88876012567607</v>
      </c>
    </row>
    <row r="167" spans="1:17" ht="12" customHeight="1" x14ac:dyDescent="0.25">
      <c r="A167" s="167" t="s">
        <v>144</v>
      </c>
      <c r="B167" s="132">
        <v>163.79819167531738</v>
      </c>
      <c r="C167" s="132">
        <v>164.20190754356153</v>
      </c>
      <c r="D167" s="132">
        <v>179.2279027819977</v>
      </c>
      <c r="E167" s="132">
        <v>203.81369831269657</v>
      </c>
      <c r="F167" s="132">
        <v>227.94696221132716</v>
      </c>
      <c r="G167" s="132">
        <v>241.50243637180805</v>
      </c>
      <c r="H167" s="132">
        <v>250.42045529953469</v>
      </c>
      <c r="I167" s="132">
        <v>236.65336729151008</v>
      </c>
      <c r="J167" s="132">
        <v>218.98427268647461</v>
      </c>
      <c r="K167" s="132">
        <v>189.4388737442068</v>
      </c>
      <c r="L167" s="132">
        <v>187.57636866588282</v>
      </c>
      <c r="M167" s="132">
        <v>155.69367247104393</v>
      </c>
      <c r="N167" s="132">
        <v>149.13908508076116</v>
      </c>
      <c r="O167" s="132">
        <v>139.96553626367179</v>
      </c>
      <c r="P167" s="132">
        <v>121.84229382548035</v>
      </c>
      <c r="Q167" s="132">
        <v>119.64011364670296</v>
      </c>
    </row>
    <row r="168" spans="1:17" ht="12" customHeight="1" x14ac:dyDescent="0.25">
      <c r="A168" s="167" t="s">
        <v>143</v>
      </c>
      <c r="B168" s="132">
        <f t="shared" ref="B168" si="301">SUM(B169:B170)</f>
        <v>4.699948717515106</v>
      </c>
      <c r="C168" s="132">
        <f t="shared" ref="C168" si="302">SUM(C169:C170)</f>
        <v>5.1514408623295429</v>
      </c>
      <c r="D168" s="132">
        <f t="shared" ref="D168" si="303">SUM(D169:D170)</f>
        <v>5.8169941066016424</v>
      </c>
      <c r="E168" s="132">
        <f t="shared" ref="E168" si="304">SUM(E169:E170)</f>
        <v>6.786524817231788</v>
      </c>
      <c r="F168" s="132">
        <f t="shared" ref="F168" si="305">SUM(F169:F170)</f>
        <v>8.6300128395348832</v>
      </c>
      <c r="G168" s="132">
        <f t="shared" ref="G168" si="306">SUM(G169:G170)</f>
        <v>10.04003147625312</v>
      </c>
      <c r="H168" s="132">
        <f t="shared" ref="H168" si="307">SUM(H169:H170)</f>
        <v>12.121908666639722</v>
      </c>
      <c r="I168" s="132">
        <f t="shared" ref="I168" si="308">SUM(I169:I170)</f>
        <v>14.959575719705368</v>
      </c>
      <c r="J168" s="132">
        <f t="shared" ref="J168" si="309">SUM(J169:J170)</f>
        <v>19.128258523231139</v>
      </c>
      <c r="K168" s="132">
        <f t="shared" ref="K168" si="310">SUM(K169:K170)</f>
        <v>20.688984768122875</v>
      </c>
      <c r="L168" s="132">
        <f t="shared" ref="L168" si="311">SUM(L169:L170)</f>
        <v>24.490715256432079</v>
      </c>
      <c r="M168" s="132">
        <f t="shared" ref="M168" si="312">SUM(M169:M170)</f>
        <v>23.155972251410468</v>
      </c>
      <c r="N168" s="132">
        <f t="shared" ref="N168" si="313">SUM(N169:N170)</f>
        <v>23.702293832191174</v>
      </c>
      <c r="O168" s="132">
        <f t="shared" ref="O168" si="314">SUM(O169:O170)</f>
        <v>23.521473452343503</v>
      </c>
      <c r="P168" s="132">
        <f t="shared" ref="P168" si="315">SUM(P169:P170)</f>
        <v>21.886412089216819</v>
      </c>
      <c r="Q168" s="132">
        <f t="shared" ref="Q168" si="316">SUM(Q169:Q170)</f>
        <v>23.959176993338815</v>
      </c>
    </row>
    <row r="169" spans="1:17" ht="12" customHeight="1" x14ac:dyDescent="0.25">
      <c r="A169" s="166" t="s">
        <v>57</v>
      </c>
      <c r="B169" s="165">
        <v>1.6449791184549758</v>
      </c>
      <c r="C169" s="165">
        <v>1.8216523023416455</v>
      </c>
      <c r="D169" s="165">
        <v>2.0874119271837825</v>
      </c>
      <c r="E169" s="165">
        <v>2.4755350415682131</v>
      </c>
      <c r="F169" s="165">
        <v>3.194629878610515</v>
      </c>
      <c r="G169" s="165">
        <v>3.7236583859160439</v>
      </c>
      <c r="H169" s="165">
        <v>4.4830700108077526</v>
      </c>
      <c r="I169" s="165">
        <v>5.511550926695838</v>
      </c>
      <c r="J169" s="165">
        <v>7.0206593487009128</v>
      </c>
      <c r="K169" s="165">
        <v>7.5554558501590874</v>
      </c>
      <c r="L169" s="165">
        <v>8.9497116292358374</v>
      </c>
      <c r="M169" s="165">
        <v>8.4654923030039289</v>
      </c>
      <c r="N169" s="165">
        <v>8.6819933236546021</v>
      </c>
      <c r="O169" s="165">
        <v>8.6091526113951637</v>
      </c>
      <c r="P169" s="165">
        <v>7.9987502935427628</v>
      </c>
      <c r="Q169" s="165">
        <v>8.7353761477045602</v>
      </c>
    </row>
    <row r="170" spans="1:17" ht="12" customHeight="1" x14ac:dyDescent="0.25">
      <c r="A170" s="147" t="s">
        <v>59</v>
      </c>
      <c r="B170" s="164">
        <v>3.0549695990601307</v>
      </c>
      <c r="C170" s="164">
        <v>3.3297885599878971</v>
      </c>
      <c r="D170" s="164">
        <v>3.7295821794178594</v>
      </c>
      <c r="E170" s="164">
        <v>4.3109897756635753</v>
      </c>
      <c r="F170" s="164">
        <v>5.4353829609243682</v>
      </c>
      <c r="G170" s="164">
        <v>6.3163730903370752</v>
      </c>
      <c r="H170" s="164">
        <v>7.6388386558319707</v>
      </c>
      <c r="I170" s="164">
        <v>9.4480247930095302</v>
      </c>
      <c r="J170" s="164">
        <v>12.107599174530225</v>
      </c>
      <c r="K170" s="164">
        <v>13.133528917963787</v>
      </c>
      <c r="L170" s="164">
        <v>15.541003627196242</v>
      </c>
      <c r="M170" s="164">
        <v>14.690479948406539</v>
      </c>
      <c r="N170" s="164">
        <v>15.02030050853657</v>
      </c>
      <c r="O170" s="164">
        <v>14.91232084094834</v>
      </c>
      <c r="P170" s="164">
        <v>13.887661795674058</v>
      </c>
      <c r="Q170" s="164">
        <v>15.223800845634253</v>
      </c>
    </row>
    <row r="171" spans="1:17" ht="12" customHeight="1" x14ac:dyDescent="0.25">
      <c r="A171" s="163" t="s">
        <v>142</v>
      </c>
      <c r="B171" s="162">
        <v>4.6321472999835294</v>
      </c>
      <c r="C171" s="162">
        <v>22.065469394680104</v>
      </c>
      <c r="D171" s="162">
        <v>25.605157217753845</v>
      </c>
      <c r="E171" s="162">
        <v>22.293080576912679</v>
      </c>
      <c r="F171" s="162">
        <v>13.784752984880923</v>
      </c>
      <c r="G171" s="162">
        <v>18.88421586362303</v>
      </c>
      <c r="H171" s="162">
        <v>27.020885235769367</v>
      </c>
      <c r="I171" s="162">
        <v>48.545004106327468</v>
      </c>
      <c r="J171" s="162">
        <v>64.010492080513686</v>
      </c>
      <c r="K171" s="162">
        <v>92.239103328459052</v>
      </c>
      <c r="L171" s="162">
        <v>101.20560906806826</v>
      </c>
      <c r="M171" s="162">
        <v>134.45802126038444</v>
      </c>
      <c r="N171" s="162">
        <v>121.93115611047639</v>
      </c>
      <c r="O171" s="162">
        <v>118.93458302228785</v>
      </c>
      <c r="P171" s="162">
        <v>130.39304096562074</v>
      </c>
      <c r="Q171" s="162">
        <v>109.57546904278561</v>
      </c>
    </row>
    <row r="172" spans="1:17" ht="12" customHeight="1" x14ac:dyDescent="0.25">
      <c r="A172" s="161" t="s">
        <v>141</v>
      </c>
      <c r="B172" s="160">
        <f t="shared" ref="B172" si="317">SUM(B173:B174)</f>
        <v>0.12866100643939157</v>
      </c>
      <c r="C172" s="160">
        <f t="shared" ref="C172" si="318">SUM(C173:C174)</f>
        <v>0.62554951787948898</v>
      </c>
      <c r="D172" s="160">
        <f t="shared" ref="D172" si="319">SUM(D173:D174)</f>
        <v>0.7644107461955012</v>
      </c>
      <c r="E172" s="160">
        <f t="shared" ref="E172" si="320">SUM(E173:E174)</f>
        <v>0.69483207974656802</v>
      </c>
      <c r="F172" s="160">
        <f t="shared" ref="F172" si="321">SUM(F173:F174)</f>
        <v>0.48606348272331401</v>
      </c>
      <c r="G172" s="160">
        <f t="shared" ref="G172" si="322">SUM(G173:G174)</f>
        <v>0.73254295779251222</v>
      </c>
      <c r="H172" s="160">
        <f t="shared" ref="H172" si="323">SUM(H173:H174)</f>
        <v>1.1919444706016897</v>
      </c>
      <c r="I172" s="160">
        <f t="shared" ref="I172" si="324">SUM(I173:I174)</f>
        <v>2.8581881414531747</v>
      </c>
      <c r="J172" s="160">
        <f t="shared" ref="J172" si="325">SUM(J173:J174)</f>
        <v>5.3002246474957895</v>
      </c>
      <c r="K172" s="160">
        <f t="shared" ref="K172" si="326">SUM(K173:K174)</f>
        <v>9.9307536464257602</v>
      </c>
      <c r="L172" s="160">
        <f t="shared" ref="L172" si="327">SUM(L173:L174)</f>
        <v>12.08262488015863</v>
      </c>
      <c r="M172" s="160">
        <f t="shared" ref="M172" si="328">SUM(M173:M174)</f>
        <v>18.234586849114351</v>
      </c>
      <c r="N172" s="160">
        <f t="shared" ref="N172" si="329">SUM(N173:N174)</f>
        <v>18.598206045605771</v>
      </c>
      <c r="O172" s="160">
        <f t="shared" ref="O172" si="330">SUM(O173:O174)</f>
        <v>19.81953353878961</v>
      </c>
      <c r="P172" s="160">
        <f t="shared" ref="P172" si="331">SUM(P173:P174)</f>
        <v>22.726799291846874</v>
      </c>
      <c r="Q172" s="160">
        <f t="shared" ref="Q172" si="332">SUM(Q173:Q174)</f>
        <v>21.714000442848665</v>
      </c>
    </row>
    <row r="173" spans="1:17" ht="12" customHeight="1" x14ac:dyDescent="0.25">
      <c r="A173" s="148" t="s">
        <v>60</v>
      </c>
      <c r="B173" s="156">
        <v>4.6509726655347465E-2</v>
      </c>
      <c r="C173" s="156">
        <v>0.246859104563797</v>
      </c>
      <c r="D173" s="156">
        <v>0.29264778400494795</v>
      </c>
      <c r="E173" s="156">
        <v>0.26217962719413884</v>
      </c>
      <c r="F173" s="156">
        <v>0.18461814852822916</v>
      </c>
      <c r="G173" s="156">
        <v>0.27986139417657813</v>
      </c>
      <c r="H173" s="156">
        <v>0.46971805572648684</v>
      </c>
      <c r="I173" s="156">
        <v>1.1095551204469261</v>
      </c>
      <c r="J173" s="156">
        <v>2.0347652416651854</v>
      </c>
      <c r="K173" s="156">
        <v>3.6645018473018207</v>
      </c>
      <c r="L173" s="156">
        <v>4.7954709530657782</v>
      </c>
      <c r="M173" s="156">
        <v>7.2935442207214338</v>
      </c>
      <c r="N173" s="156">
        <v>7.099005975457831</v>
      </c>
      <c r="O173" s="156">
        <v>7.3524533447788292</v>
      </c>
      <c r="P173" s="156">
        <v>8.6381314955319564</v>
      </c>
      <c r="Q173" s="156">
        <v>8.0479453600689173</v>
      </c>
    </row>
    <row r="174" spans="1:17" ht="12" customHeight="1" x14ac:dyDescent="0.25">
      <c r="A174" s="159" t="s">
        <v>59</v>
      </c>
      <c r="B174" s="57">
        <v>8.2151279784044115E-2</v>
      </c>
      <c r="C174" s="57">
        <v>0.37869041331569203</v>
      </c>
      <c r="D174" s="57">
        <v>0.47176296219055325</v>
      </c>
      <c r="E174" s="57">
        <v>0.43265245255242918</v>
      </c>
      <c r="F174" s="57">
        <v>0.30144533419508485</v>
      </c>
      <c r="G174" s="57">
        <v>0.45268156361593415</v>
      </c>
      <c r="H174" s="57">
        <v>0.72222641487520289</v>
      </c>
      <c r="I174" s="57">
        <v>1.7486330210062484</v>
      </c>
      <c r="J174" s="57">
        <v>3.2654594058306041</v>
      </c>
      <c r="K174" s="57">
        <v>6.2662517991239399</v>
      </c>
      <c r="L174" s="57">
        <v>7.2871539270928514</v>
      </c>
      <c r="M174" s="57">
        <v>10.941042628392918</v>
      </c>
      <c r="N174" s="57">
        <v>11.499200070147939</v>
      </c>
      <c r="O174" s="57">
        <v>12.467080194010782</v>
      </c>
      <c r="P174" s="57">
        <v>14.088667796314917</v>
      </c>
      <c r="Q174" s="57">
        <v>13.666055082779746</v>
      </c>
    </row>
    <row r="175" spans="1:17" ht="12" customHeight="1" x14ac:dyDescent="0.25">
      <c r="A175" s="158" t="s">
        <v>62</v>
      </c>
      <c r="B175" s="157">
        <f>SUM(B176:B177)</f>
        <v>91.342164778844605</v>
      </c>
      <c r="C175" s="157">
        <f t="shared" ref="C175:Q175" si="333">SUM(C176:C177)</f>
        <v>105.20316021473154</v>
      </c>
      <c r="D175" s="157">
        <f t="shared" si="333"/>
        <v>111.32724009868983</v>
      </c>
      <c r="E175" s="157">
        <f t="shared" si="333"/>
        <v>121.41536866149033</v>
      </c>
      <c r="F175" s="157">
        <f t="shared" si="333"/>
        <v>127.69200542642321</v>
      </c>
      <c r="G175" s="157">
        <f t="shared" si="333"/>
        <v>138.76315454335219</v>
      </c>
      <c r="H175" s="157">
        <f t="shared" si="333"/>
        <v>157.41645689641086</v>
      </c>
      <c r="I175" s="157">
        <f t="shared" si="333"/>
        <v>160.37407335067735</v>
      </c>
      <c r="J175" s="157">
        <f t="shared" si="333"/>
        <v>161.3656033171408</v>
      </c>
      <c r="K175" s="157">
        <f t="shared" si="333"/>
        <v>162.05188164633881</v>
      </c>
      <c r="L175" s="157">
        <f t="shared" si="333"/>
        <v>172.07360534982482</v>
      </c>
      <c r="M175" s="157">
        <f t="shared" si="333"/>
        <v>173.08438880840467</v>
      </c>
      <c r="N175" s="157">
        <f t="shared" si="333"/>
        <v>163.10695428731648</v>
      </c>
      <c r="O175" s="157">
        <f t="shared" si="333"/>
        <v>153.05716437329912</v>
      </c>
      <c r="P175" s="157">
        <f t="shared" si="333"/>
        <v>150.76830065260492</v>
      </c>
      <c r="Q175" s="157">
        <f t="shared" si="333"/>
        <v>138.86727641498135</v>
      </c>
    </row>
    <row r="176" spans="1:17" ht="12" customHeight="1" x14ac:dyDescent="0.25">
      <c r="A176" s="23" t="s">
        <v>57</v>
      </c>
      <c r="B176" s="156">
        <v>33.660576970656159</v>
      </c>
      <c r="C176" s="156">
        <v>27.358171005673512</v>
      </c>
      <c r="D176" s="156">
        <v>30.968605255760242</v>
      </c>
      <c r="E176" s="156">
        <v>32.090641189163314</v>
      </c>
      <c r="F176" s="156">
        <v>38.026144998829743</v>
      </c>
      <c r="G176" s="156">
        <v>38.093500328701616</v>
      </c>
      <c r="H176" s="156">
        <v>29.370836053271329</v>
      </c>
      <c r="I176" s="156">
        <v>32.981299620714431</v>
      </c>
      <c r="J176" s="156">
        <v>33.794228051978941</v>
      </c>
      <c r="K176" s="156">
        <v>32.984352559830434</v>
      </c>
      <c r="L176" s="156">
        <v>33.890015491195818</v>
      </c>
      <c r="M176" s="156">
        <v>29.631807858980885</v>
      </c>
      <c r="N176" s="156">
        <v>28.846042324437747</v>
      </c>
      <c r="O176" s="156">
        <v>26.395594302566245</v>
      </c>
      <c r="P176" s="156">
        <v>24.026643886338611</v>
      </c>
      <c r="Q176" s="156">
        <v>22.287620686793105</v>
      </c>
    </row>
    <row r="177" spans="1:17" ht="12" customHeight="1" x14ac:dyDescent="0.25">
      <c r="A177" s="29" t="s">
        <v>140</v>
      </c>
      <c r="B177" s="57">
        <v>57.681587808188446</v>
      </c>
      <c r="C177" s="57">
        <v>77.844989209058028</v>
      </c>
      <c r="D177" s="57">
        <v>80.35863484292959</v>
      </c>
      <c r="E177" s="57">
        <v>89.324727472327012</v>
      </c>
      <c r="F177" s="57">
        <v>89.665860427593472</v>
      </c>
      <c r="G177" s="57">
        <v>100.66965421465058</v>
      </c>
      <c r="H177" s="57">
        <v>128.04562084313955</v>
      </c>
      <c r="I177" s="57">
        <v>127.39277372996293</v>
      </c>
      <c r="J177" s="57">
        <v>127.57137526516186</v>
      </c>
      <c r="K177" s="57">
        <v>129.06752908650839</v>
      </c>
      <c r="L177" s="57">
        <v>138.18358985862901</v>
      </c>
      <c r="M177" s="57">
        <v>143.45258094942378</v>
      </c>
      <c r="N177" s="57">
        <v>134.26091196287874</v>
      </c>
      <c r="O177" s="57">
        <v>126.66157007073286</v>
      </c>
      <c r="P177" s="57">
        <v>126.7416567662663</v>
      </c>
      <c r="Q177" s="57">
        <v>116.57965572818824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0.47450697310987255</v>
      </c>
      <c r="C3" s="175">
        <f>IF(RES_hhdet_tes!C3=0,"",RES_hhdet_tes!C3/RES_hhdet_fec!C3)</f>
        <v>0.48637473214224092</v>
      </c>
      <c r="D3" s="175">
        <f>IF(RES_hhdet_tes!D3=0,"",RES_hhdet_tes!D3/RES_hhdet_fec!D3)</f>
        <v>0.48464237862589643</v>
      </c>
      <c r="E3" s="175">
        <f>IF(RES_hhdet_tes!E3=0,"",RES_hhdet_tes!E3/RES_hhdet_fec!E3)</f>
        <v>0.48953454742672409</v>
      </c>
      <c r="F3" s="175">
        <f>IF(RES_hhdet_tes!F3=0,"",RES_hhdet_tes!F3/RES_hhdet_fec!F3)</f>
        <v>0.48897896925819712</v>
      </c>
      <c r="G3" s="175">
        <f>IF(RES_hhdet_tes!G3=0,"",RES_hhdet_tes!G3/RES_hhdet_fec!G3)</f>
        <v>0.49205427611521485</v>
      </c>
      <c r="H3" s="175">
        <f>IF(RES_hhdet_tes!H3=0,"",RES_hhdet_tes!H3/RES_hhdet_fec!H3)</f>
        <v>0.50113250238782514</v>
      </c>
      <c r="I3" s="175">
        <f>IF(RES_hhdet_tes!I3=0,"",RES_hhdet_tes!I3/RES_hhdet_fec!I3)</f>
        <v>0.50736947561398305</v>
      </c>
      <c r="J3" s="175">
        <f>IF(RES_hhdet_tes!J3=0,"",RES_hhdet_tes!J3/RES_hhdet_fec!J3)</f>
        <v>0.50947006310326959</v>
      </c>
      <c r="K3" s="175">
        <f>IF(RES_hhdet_tes!K3=0,"",RES_hhdet_tes!K3/RES_hhdet_fec!K3)</f>
        <v>0.51154861174561428</v>
      </c>
      <c r="L3" s="175">
        <f>IF(RES_hhdet_tes!L3=0,"",RES_hhdet_tes!L3/RES_hhdet_fec!L3)</f>
        <v>0.51417256390935751</v>
      </c>
      <c r="M3" s="175">
        <f>IF(RES_hhdet_tes!M3=0,"",RES_hhdet_tes!M3/RES_hhdet_fec!M3)</f>
        <v>0.52016298684861062</v>
      </c>
      <c r="N3" s="175">
        <f>IF(RES_hhdet_tes!N3=0,"",RES_hhdet_tes!N3/RES_hhdet_fec!N3)</f>
        <v>0.5216321538032801</v>
      </c>
      <c r="O3" s="175">
        <f>IF(RES_hhdet_tes!O3=0,"",RES_hhdet_tes!O3/RES_hhdet_fec!O3)</f>
        <v>0.52434191854043843</v>
      </c>
      <c r="P3" s="175">
        <f>IF(RES_hhdet_tes!P3=0,"",RES_hhdet_tes!P3/RES_hhdet_fec!P3)</f>
        <v>0.52613224337595654</v>
      </c>
      <c r="Q3" s="175">
        <f>IF(RES_hhdet_tes!Q3=0,"",RES_hhdet_tes!Q3/RES_hhdet_fec!Q3)</f>
        <v>0.52304029945567165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0.47005375894786089</v>
      </c>
      <c r="C4" s="169">
        <f>IF(RES_hhdet_tes!C4=0,"",RES_hhdet_tes!C4/RES_hhdet_fec!C4)</f>
        <v>0.47612419319056426</v>
      </c>
      <c r="D4" s="169">
        <f>IF(RES_hhdet_tes!D4=0,"",RES_hhdet_tes!D4/RES_hhdet_fec!D4)</f>
        <v>0.475285939448989</v>
      </c>
      <c r="E4" s="169">
        <f>IF(RES_hhdet_tes!E4=0,"",RES_hhdet_tes!E4/RES_hhdet_fec!E4)</f>
        <v>0.47548396042771207</v>
      </c>
      <c r="F4" s="169">
        <f>IF(RES_hhdet_tes!F4=0,"",RES_hhdet_tes!F4/RES_hhdet_fec!F4)</f>
        <v>0.47790032414584072</v>
      </c>
      <c r="G4" s="169">
        <f>IF(RES_hhdet_tes!G4=0,"",RES_hhdet_tes!G4/RES_hhdet_fec!G4)</f>
        <v>0.48018448879619002</v>
      </c>
      <c r="H4" s="169">
        <f>IF(RES_hhdet_tes!H4=0,"",RES_hhdet_tes!H4/RES_hhdet_fec!H4)</f>
        <v>0.48419809796878582</v>
      </c>
      <c r="I4" s="169">
        <f>IF(RES_hhdet_tes!I4=0,"",RES_hhdet_tes!I4/RES_hhdet_fec!I4)</f>
        <v>0.48489438948666846</v>
      </c>
      <c r="J4" s="169">
        <f>IF(RES_hhdet_tes!J4=0,"",RES_hhdet_tes!J4/RES_hhdet_fec!J4)</f>
        <v>0.48735344387737684</v>
      </c>
      <c r="K4" s="169">
        <f>IF(RES_hhdet_tes!K4=0,"",RES_hhdet_tes!K4/RES_hhdet_fec!K4)</f>
        <v>0.48808394544363976</v>
      </c>
      <c r="L4" s="169">
        <f>IF(RES_hhdet_tes!L4=0,"",RES_hhdet_tes!L4/RES_hhdet_fec!L4)</f>
        <v>0.4937515832780266</v>
      </c>
      <c r="M4" s="169">
        <f>IF(RES_hhdet_tes!M4=0,"",RES_hhdet_tes!M4/RES_hhdet_fec!M4)</f>
        <v>0.49718338823289038</v>
      </c>
      <c r="N4" s="169">
        <f>IF(RES_hhdet_tes!N4=0,"",RES_hhdet_tes!N4/RES_hhdet_fec!N4)</f>
        <v>0.49839724846130656</v>
      </c>
      <c r="O4" s="169">
        <f>IF(RES_hhdet_tes!O4=0,"",RES_hhdet_tes!O4/RES_hhdet_fec!O4)</f>
        <v>0.5008820224174626</v>
      </c>
      <c r="P4" s="169">
        <f>IF(RES_hhdet_tes!P4=0,"",RES_hhdet_tes!P4/RES_hhdet_fec!P4)</f>
        <v>0.50407731034507308</v>
      </c>
      <c r="Q4" s="169">
        <f>IF(RES_hhdet_tes!Q4=0,"",RES_hhdet_tes!Q4/RES_hhdet_fec!Q4)</f>
        <v>0.50419678250100197</v>
      </c>
    </row>
    <row r="5" spans="1:17" ht="12" customHeight="1" x14ac:dyDescent="0.25">
      <c r="A5" s="23" t="s">
        <v>58</v>
      </c>
      <c r="B5" s="73">
        <f>IF(RES_hhdet_tes!B5=0,"",RES_hhdet_tes!B5/RES_hhdet_fec!B5)</f>
        <v>0.46770820501949778</v>
      </c>
      <c r="C5" s="73">
        <f>IF(RES_hhdet_tes!C5=0,"",RES_hhdet_tes!C5/RES_hhdet_fec!C5)</f>
        <v>0.47071200106129885</v>
      </c>
      <c r="D5" s="73">
        <f>IF(RES_hhdet_tes!D5=0,"",RES_hhdet_tes!D5/RES_hhdet_fec!D5)</f>
        <v>0.47186260663561586</v>
      </c>
      <c r="E5" s="73">
        <f>IF(RES_hhdet_tes!E5=0,"",RES_hhdet_tes!E5/RES_hhdet_fec!E5)</f>
        <v>0.47316303799044518</v>
      </c>
      <c r="F5" s="73">
        <f>IF(RES_hhdet_tes!F5=0,"",RES_hhdet_tes!F5/RES_hhdet_fec!F5)</f>
        <v>0.47582697935540508</v>
      </c>
      <c r="G5" s="73">
        <f>IF(RES_hhdet_tes!G5=0,"",RES_hhdet_tes!G5/RES_hhdet_fec!G5)</f>
        <v>0.47746651586875827</v>
      </c>
      <c r="H5" s="73">
        <f>IF(RES_hhdet_tes!H5=0,"",RES_hhdet_tes!H5/RES_hhdet_fec!H5)</f>
        <v>0.47918786638511934</v>
      </c>
      <c r="I5" s="73">
        <f>IF(RES_hhdet_tes!I5=0,"",RES_hhdet_tes!I5/RES_hhdet_fec!I5)</f>
        <v>0.48119803598242095</v>
      </c>
      <c r="J5" s="73">
        <f>IF(RES_hhdet_tes!J5=0,"",RES_hhdet_tes!J5/RES_hhdet_fec!J5)</f>
        <v>0.48412407922242628</v>
      </c>
      <c r="K5" s="73">
        <f>IF(RES_hhdet_tes!K5=0,"",RES_hhdet_tes!K5/RES_hhdet_fec!K5)</f>
        <v>0.48695891804024444</v>
      </c>
      <c r="L5" s="73">
        <f>IF(RES_hhdet_tes!L5=0,"",RES_hhdet_tes!L5/RES_hhdet_fec!L5)</f>
        <v>0.48961426388809087</v>
      </c>
      <c r="M5" s="73">
        <f>IF(RES_hhdet_tes!M5=0,"",RES_hhdet_tes!M5/RES_hhdet_fec!M5)</f>
        <v>0.49225169590594897</v>
      </c>
      <c r="N5" s="73">
        <f>IF(RES_hhdet_tes!N5=0,"",RES_hhdet_tes!N5/RES_hhdet_fec!N5)</f>
        <v>0.49383600688782636</v>
      </c>
      <c r="O5" s="73">
        <f>IF(RES_hhdet_tes!O5=0,"",RES_hhdet_tes!O5/RES_hhdet_fec!O5)</f>
        <v>0.49976952840240579</v>
      </c>
      <c r="P5" s="73">
        <f>IF(RES_hhdet_tes!P5=0,"",RES_hhdet_tes!P5/RES_hhdet_fec!P5)</f>
        <v>0.50084822533438644</v>
      </c>
      <c r="Q5" s="73">
        <f>IF(RES_hhdet_tes!Q5=0,"",RES_hhdet_tes!Q5/RES_hhdet_fec!Q5)</f>
        <v>0.50279631895478583</v>
      </c>
    </row>
    <row r="6" spans="1:17" ht="12" customHeight="1" x14ac:dyDescent="0.25">
      <c r="A6" s="23" t="s">
        <v>60</v>
      </c>
      <c r="B6" s="73">
        <f>IF(RES_hhdet_tes!B6=0,"",RES_hhdet_tes!B6/RES_hhdet_fec!B6)</f>
        <v>1</v>
      </c>
      <c r="C6" s="73">
        <f>IF(RES_hhdet_tes!C6=0,"",RES_hhdet_tes!C6/RES_hhdet_fec!C6)</f>
        <v>1</v>
      </c>
      <c r="D6" s="73">
        <f>IF(RES_hhdet_tes!D6=0,"",RES_hhdet_tes!D6/RES_hhdet_fec!D6)</f>
        <v>1</v>
      </c>
      <c r="E6" s="73">
        <f>IF(RES_hhdet_tes!E6=0,"",RES_hhdet_tes!E6/RES_hhdet_fec!E6)</f>
        <v>1.0000000000000002</v>
      </c>
      <c r="F6" s="73">
        <f>IF(RES_hhdet_tes!F6=0,"",RES_hhdet_tes!F6/RES_hhdet_fec!F6)</f>
        <v>1</v>
      </c>
      <c r="G6" s="73">
        <f>IF(RES_hhdet_tes!G6=0,"",RES_hhdet_tes!G6/RES_hhdet_fec!G6)</f>
        <v>1</v>
      </c>
      <c r="H6" s="73">
        <f>IF(RES_hhdet_tes!H6=0,"",RES_hhdet_tes!H6/RES_hhdet_fec!H6)</f>
        <v>0.99999999999999967</v>
      </c>
      <c r="I6" s="73">
        <f>IF(RES_hhdet_tes!I6=0,"",RES_hhdet_tes!I6/RES_hhdet_fec!I6)</f>
        <v>1</v>
      </c>
      <c r="J6" s="73">
        <f>IF(RES_hhdet_tes!J6=0,"",RES_hhdet_tes!J6/RES_hhdet_fec!J6)</f>
        <v>0.99999999999999978</v>
      </c>
      <c r="K6" s="73">
        <f>IF(RES_hhdet_tes!K6=0,"",RES_hhdet_tes!K6/RES_hhdet_fec!K6)</f>
        <v>1.0000000000000002</v>
      </c>
      <c r="L6" s="73">
        <f>IF(RES_hhdet_tes!L6=0,"",RES_hhdet_tes!L6/RES_hhdet_fec!L6)</f>
        <v>0.99999999999999989</v>
      </c>
      <c r="M6" s="73">
        <f>IF(RES_hhdet_tes!M6=0,"",RES_hhdet_tes!M6/RES_hhdet_fec!M6)</f>
        <v>0.99999999999999989</v>
      </c>
      <c r="N6" s="73">
        <f>IF(RES_hhdet_tes!N6=0,"",RES_hhdet_tes!N6/RES_hhdet_fec!N6)</f>
        <v>0.99999999999999967</v>
      </c>
      <c r="O6" s="73">
        <f>IF(RES_hhdet_tes!O6=0,"",RES_hhdet_tes!O6/RES_hhdet_fec!O6)</f>
        <v>0.99999999999999989</v>
      </c>
      <c r="P6" s="73">
        <f>IF(RES_hhdet_tes!P6=0,"",RES_hhdet_tes!P6/RES_hhdet_fec!P6)</f>
        <v>1</v>
      </c>
      <c r="Q6" s="73">
        <f>IF(RES_hhdet_tes!Q6=0,"",RES_hhdet_tes!Q6/RES_hhdet_fec!Q6)</f>
        <v>1.0000000000000007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1.5553428843439745</v>
      </c>
      <c r="C7" s="169">
        <f>IF(RES_hhdet_tes!C7=0,"",RES_hhdet_tes!C7/RES_hhdet_fec!C7)</f>
        <v>1.6164073164426802</v>
      </c>
      <c r="D7" s="169">
        <f>IF(RES_hhdet_tes!D7=0,"",RES_hhdet_tes!D7/RES_hhdet_fec!D7)</f>
        <v>1.6676112459632211</v>
      </c>
      <c r="E7" s="169">
        <f>IF(RES_hhdet_tes!E7=0,"",RES_hhdet_tes!E7/RES_hhdet_fec!E7)</f>
        <v>1.7057153766976965</v>
      </c>
      <c r="F7" s="169">
        <f>IF(RES_hhdet_tes!F7=0,"",RES_hhdet_tes!F7/RES_hhdet_fec!F7)</f>
        <v>1.7951168602815799</v>
      </c>
      <c r="G7" s="169">
        <f>IF(RES_hhdet_tes!G7=0,"",RES_hhdet_tes!G7/RES_hhdet_fec!G7)</f>
        <v>1.8526385387212361</v>
      </c>
      <c r="H7" s="169">
        <f>IF(RES_hhdet_tes!H7=0,"",RES_hhdet_tes!H7/RES_hhdet_fec!H7)</f>
        <v>1.9497060789026492</v>
      </c>
      <c r="I7" s="169">
        <f>IF(RES_hhdet_tes!I7=0,"",RES_hhdet_tes!I7/RES_hhdet_fec!I7)</f>
        <v>2.0300118220326704</v>
      </c>
      <c r="J7" s="169">
        <f>IF(RES_hhdet_tes!J7=0,"",RES_hhdet_tes!J7/RES_hhdet_fec!J7)</f>
        <v>2.143246419421915</v>
      </c>
      <c r="K7" s="169">
        <f>IF(RES_hhdet_tes!K7=0,"",RES_hhdet_tes!K7/RES_hhdet_fec!K7)</f>
        <v>2.3204598306747553</v>
      </c>
      <c r="L7" s="169">
        <f>IF(RES_hhdet_tes!L7=0,"",RES_hhdet_tes!L7/RES_hhdet_fec!L7)</f>
        <v>2.3658104947023437</v>
      </c>
      <c r="M7" s="169">
        <f>IF(RES_hhdet_tes!M7=0,"",RES_hhdet_tes!M7/RES_hhdet_fec!M7)</f>
        <v>2.3900081627908305</v>
      </c>
      <c r="N7" s="169">
        <f>IF(RES_hhdet_tes!N7=0,"",RES_hhdet_tes!N7/RES_hhdet_fec!N7)</f>
        <v>2.5721871958681519</v>
      </c>
      <c r="O7" s="169">
        <f>IF(RES_hhdet_tes!O7=0,"",RES_hhdet_tes!O7/RES_hhdet_fec!O7)</f>
        <v>2.7585121549071099</v>
      </c>
      <c r="P7" s="169">
        <f>IF(RES_hhdet_tes!P7=0,"",RES_hhdet_tes!P7/RES_hhdet_fec!P7)</f>
        <v>3.0820924607392017</v>
      </c>
      <c r="Q7" s="169">
        <f>IF(RES_hhdet_tes!Q7=0,"",RES_hhdet_tes!Q7/RES_hhdet_fec!Q7)</f>
        <v>3.3572109985862508</v>
      </c>
    </row>
    <row r="8" spans="1:17" ht="12" customHeight="1" x14ac:dyDescent="0.25">
      <c r="A8" s="23" t="s">
        <v>60</v>
      </c>
      <c r="B8" s="73">
        <f>IF(RES_hhdet_tes!B8=0,"",RES_hhdet_tes!B8/RES_hhdet_fec!B8)</f>
        <v>1.5553428843439745</v>
      </c>
      <c r="C8" s="73">
        <f>IF(RES_hhdet_tes!C8=0,"",RES_hhdet_tes!C8/RES_hhdet_fec!C8)</f>
        <v>1.6164073164426802</v>
      </c>
      <c r="D8" s="73">
        <f>IF(RES_hhdet_tes!D8=0,"",RES_hhdet_tes!D8/RES_hhdet_fec!D8)</f>
        <v>1.6676112459632211</v>
      </c>
      <c r="E8" s="73">
        <f>IF(RES_hhdet_tes!E8=0,"",RES_hhdet_tes!E8/RES_hhdet_fec!E8)</f>
        <v>1.7057153766976965</v>
      </c>
      <c r="F8" s="73">
        <f>IF(RES_hhdet_tes!F8=0,"",RES_hhdet_tes!F8/RES_hhdet_fec!F8)</f>
        <v>1.7951168602815799</v>
      </c>
      <c r="G8" s="73">
        <f>IF(RES_hhdet_tes!G8=0,"",RES_hhdet_tes!G8/RES_hhdet_fec!G8)</f>
        <v>1.8526385387212361</v>
      </c>
      <c r="H8" s="73">
        <f>IF(RES_hhdet_tes!H8=0,"",RES_hhdet_tes!H8/RES_hhdet_fec!H8)</f>
        <v>1.9497060789026492</v>
      </c>
      <c r="I8" s="73">
        <f>IF(RES_hhdet_tes!I8=0,"",RES_hhdet_tes!I8/RES_hhdet_fec!I8)</f>
        <v>2.0300118220326704</v>
      </c>
      <c r="J8" s="73">
        <f>IF(RES_hhdet_tes!J8=0,"",RES_hhdet_tes!J8/RES_hhdet_fec!J8)</f>
        <v>2.143246419421915</v>
      </c>
      <c r="K8" s="73">
        <f>IF(RES_hhdet_tes!K8=0,"",RES_hhdet_tes!K8/RES_hhdet_fec!K8)</f>
        <v>2.3204598306747553</v>
      </c>
      <c r="L8" s="73">
        <f>IF(RES_hhdet_tes!L8=0,"",RES_hhdet_tes!L8/RES_hhdet_fec!L8)</f>
        <v>2.3658104947023437</v>
      </c>
      <c r="M8" s="73">
        <f>IF(RES_hhdet_tes!M8=0,"",RES_hhdet_tes!M8/RES_hhdet_fec!M8)</f>
        <v>2.3900081627908305</v>
      </c>
      <c r="N8" s="73">
        <f>IF(RES_hhdet_tes!N8=0,"",RES_hhdet_tes!N8/RES_hhdet_fec!N8)</f>
        <v>2.5721871958681519</v>
      </c>
      <c r="O8" s="73">
        <f>IF(RES_hhdet_tes!O8=0,"",RES_hhdet_tes!O8/RES_hhdet_fec!O8)</f>
        <v>2.7585121549071099</v>
      </c>
      <c r="P8" s="73">
        <f>IF(RES_hhdet_tes!P8=0,"",RES_hhdet_tes!P8/RES_hhdet_fec!P8)</f>
        <v>3.0820924607392017</v>
      </c>
      <c r="Q8" s="73">
        <f>IF(RES_hhdet_tes!Q8=0,"",RES_hhdet_tes!Q8/RES_hhdet_fec!Q8)</f>
        <v>3.3572109985862508</v>
      </c>
    </row>
    <row r="9" spans="1:17" ht="12" customHeight="1" x14ac:dyDescent="0.25">
      <c r="A9" s="158" t="s">
        <v>63</v>
      </c>
      <c r="B9" s="169">
        <f>IF(RES_hhdet_tes!B9=0,"",RES_hhdet_tes!B9/RES_hhdet_fec!B9)</f>
        <v>0.47302669815695819</v>
      </c>
      <c r="C9" s="169">
        <f>IF(RES_hhdet_tes!C9=0,"",RES_hhdet_tes!C9/RES_hhdet_fec!C9)</f>
        <v>0.48535435629159213</v>
      </c>
      <c r="D9" s="169">
        <f>IF(RES_hhdet_tes!D9=0,"",RES_hhdet_tes!D9/RES_hhdet_fec!D9)</f>
        <v>0.48303951881210067</v>
      </c>
      <c r="E9" s="169">
        <f>IF(RES_hhdet_tes!E9=0,"",RES_hhdet_tes!E9/RES_hhdet_fec!E9)</f>
        <v>0.48945490676826553</v>
      </c>
      <c r="F9" s="169">
        <f>IF(RES_hhdet_tes!F9=0,"",RES_hhdet_tes!F9/RES_hhdet_fec!F9)</f>
        <v>0.4868852869365568</v>
      </c>
      <c r="G9" s="169">
        <f>IF(RES_hhdet_tes!G9=0,"",RES_hhdet_tes!G9/RES_hhdet_fec!G9)</f>
        <v>0.48779247971150475</v>
      </c>
      <c r="H9" s="169">
        <f>IF(RES_hhdet_tes!H9=0,"",RES_hhdet_tes!H9/RES_hhdet_fec!H9)</f>
        <v>0.49028640304198245</v>
      </c>
      <c r="I9" s="169">
        <f>IF(RES_hhdet_tes!I9=0,"",RES_hhdet_tes!I9/RES_hhdet_fec!I9)</f>
        <v>0.50262938812972691</v>
      </c>
      <c r="J9" s="169">
        <f>IF(RES_hhdet_tes!J9=0,"",RES_hhdet_tes!J9/RES_hhdet_fec!J9)</f>
        <v>0.50103787790837495</v>
      </c>
      <c r="K9" s="169">
        <f>IF(RES_hhdet_tes!K9=0,"",RES_hhdet_tes!K9/RES_hhdet_fec!K9)</f>
        <v>0.50096081529869896</v>
      </c>
      <c r="L9" s="169">
        <f>IF(RES_hhdet_tes!L9=0,"",RES_hhdet_tes!L9/RES_hhdet_fec!L9)</f>
        <v>0.49332086454520102</v>
      </c>
      <c r="M9" s="169">
        <f>IF(RES_hhdet_tes!M9=0,"",RES_hhdet_tes!M9/RES_hhdet_fec!M9)</f>
        <v>0.49352472773467831</v>
      </c>
      <c r="N9" s="169">
        <f>IF(RES_hhdet_tes!N9=0,"",RES_hhdet_tes!N9/RES_hhdet_fec!N9)</f>
        <v>0.49105396238932819</v>
      </c>
      <c r="O9" s="169">
        <f>IF(RES_hhdet_tes!O9=0,"",RES_hhdet_tes!O9/RES_hhdet_fec!O9)</f>
        <v>0.49238289009858044</v>
      </c>
      <c r="P9" s="169">
        <f>IF(RES_hhdet_tes!P9=0,"",RES_hhdet_tes!P9/RES_hhdet_fec!P9)</f>
        <v>0.48612408409502761</v>
      </c>
      <c r="Q9" s="169">
        <f>IF(RES_hhdet_tes!Q9=0,"",RES_hhdet_tes!Q9/RES_hhdet_fec!Q9)</f>
        <v>0.47926758968743682</v>
      </c>
    </row>
    <row r="10" spans="1:17" ht="12" customHeight="1" x14ac:dyDescent="0.25">
      <c r="A10" s="167" t="s">
        <v>171</v>
      </c>
      <c r="B10" s="174">
        <f>IF(RES_hhdet_tes!B10=0,"",RES_hhdet_tes!B10/RES_hhdet_fec!B10)</f>
        <v>0.39253718472720828</v>
      </c>
      <c r="C10" s="174">
        <f>IF(RES_hhdet_tes!C10=0,"",RES_hhdet_tes!C10/RES_hhdet_fec!C10)</f>
        <v>0.3966923878249155</v>
      </c>
      <c r="D10" s="174">
        <f>IF(RES_hhdet_tes!D10=0,"",RES_hhdet_tes!D10/RES_hhdet_fec!D10)</f>
        <v>0.39952562399238778</v>
      </c>
      <c r="E10" s="174">
        <f>IF(RES_hhdet_tes!E10=0,"",RES_hhdet_tes!E10/RES_hhdet_fec!E10)</f>
        <v>0.40029456955276987</v>
      </c>
      <c r="F10" s="174">
        <f>IF(RES_hhdet_tes!F10=0,"",RES_hhdet_tes!F10/RES_hhdet_fec!F10)</f>
        <v>0.40481922930135783</v>
      </c>
      <c r="G10" s="174">
        <f>IF(RES_hhdet_tes!G10=0,"",RES_hhdet_tes!G10/RES_hhdet_fec!G10)</f>
        <v>0.40703172552162564</v>
      </c>
      <c r="H10" s="174">
        <f>IF(RES_hhdet_tes!H10=0,"",RES_hhdet_tes!H10/RES_hhdet_fec!H10)</f>
        <v>0.40890456337181036</v>
      </c>
      <c r="I10" s="174">
        <f>IF(RES_hhdet_tes!I10=0,"",RES_hhdet_tes!I10/RES_hhdet_fec!I10)</f>
        <v>0.40963472025694053</v>
      </c>
      <c r="J10" s="174">
        <f>IF(RES_hhdet_tes!J10=0,"",RES_hhdet_tes!J10/RES_hhdet_fec!J10)</f>
        <v>0.412881043464706</v>
      </c>
      <c r="K10" s="174">
        <f>IF(RES_hhdet_tes!K10=0,"",RES_hhdet_tes!K10/RES_hhdet_fec!K10)</f>
        <v>0.41419319396078358</v>
      </c>
      <c r="L10" s="174">
        <f>IF(RES_hhdet_tes!L10=0,"",RES_hhdet_tes!L10/RES_hhdet_fec!L10)</f>
        <v>0.41506390834325424</v>
      </c>
      <c r="M10" s="174">
        <f>IF(RES_hhdet_tes!M10=0,"",RES_hhdet_tes!M10/RES_hhdet_fec!M10)</f>
        <v>0.4158575539138864</v>
      </c>
      <c r="N10" s="174">
        <f>IF(RES_hhdet_tes!N10=0,"",RES_hhdet_tes!N10/RES_hhdet_fec!N10)</f>
        <v>0.4164041720416945</v>
      </c>
      <c r="O10" s="174">
        <f>IF(RES_hhdet_tes!O10=0,"",RES_hhdet_tes!O10/RES_hhdet_fec!O10)</f>
        <v>0.41967750490754774</v>
      </c>
      <c r="P10" s="174">
        <f>IF(RES_hhdet_tes!P10=0,"",RES_hhdet_tes!P10/RES_hhdet_fec!P10)</f>
        <v>0.41994430312465597</v>
      </c>
      <c r="Q10" s="174">
        <f>IF(RES_hhdet_tes!Q10=0,"",RES_hhdet_tes!Q10/RES_hhdet_fec!Q10)</f>
        <v>0.42067194746157655</v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0.48909248536209415</v>
      </c>
      <c r="C11" s="174">
        <f>IF(RES_hhdet_tes!C11=0,"",RES_hhdet_tes!C11/RES_hhdet_fec!C11)</f>
        <v>0.49796698122063104</v>
      </c>
      <c r="D11" s="174">
        <f>IF(RES_hhdet_tes!D11=0,"",RES_hhdet_tes!D11/RES_hhdet_fec!D11)</f>
        <v>0.50372633699597358</v>
      </c>
      <c r="E11" s="174">
        <f>IF(RES_hhdet_tes!E11=0,"",RES_hhdet_tes!E11/RES_hhdet_fec!E11)</f>
        <v>0.51245597523494946</v>
      </c>
      <c r="F11" s="174">
        <f>IF(RES_hhdet_tes!F11=0,"",RES_hhdet_tes!F11/RES_hhdet_fec!F11)</f>
        <v>0.51933012249648547</v>
      </c>
      <c r="G11" s="174">
        <f>IF(RES_hhdet_tes!G11=0,"",RES_hhdet_tes!G11/RES_hhdet_fec!G11)</f>
        <v>0.52592781925484577</v>
      </c>
      <c r="H11" s="174">
        <f>IF(RES_hhdet_tes!H11=0,"",RES_hhdet_tes!H11/RES_hhdet_fec!H11)</f>
        <v>0.53511946488691264</v>
      </c>
      <c r="I11" s="174">
        <f>IF(RES_hhdet_tes!I11=0,"",RES_hhdet_tes!I11/RES_hhdet_fec!I11)</f>
        <v>0.5466330732725968</v>
      </c>
      <c r="J11" s="174">
        <f>IF(RES_hhdet_tes!J11=0,"",RES_hhdet_tes!J11/RES_hhdet_fec!J11)</f>
        <v>0.56147506052505514</v>
      </c>
      <c r="K11" s="174">
        <f>IF(RES_hhdet_tes!K11=0,"",RES_hhdet_tes!K11/RES_hhdet_fec!K11)</f>
        <v>0.56870413664763197</v>
      </c>
      <c r="L11" s="174">
        <f>IF(RES_hhdet_tes!L11=0,"",RES_hhdet_tes!L11/RES_hhdet_fec!L11)</f>
        <v>0.57108937211809307</v>
      </c>
      <c r="M11" s="174">
        <f>IF(RES_hhdet_tes!M11=0,"",RES_hhdet_tes!M11/RES_hhdet_fec!M11)</f>
        <v>0.57723017826846446</v>
      </c>
      <c r="N11" s="174">
        <f>IF(RES_hhdet_tes!N11=0,"",RES_hhdet_tes!N11/RES_hhdet_fec!N11)</f>
        <v>0.58046059338273392</v>
      </c>
      <c r="O11" s="174">
        <f>IF(RES_hhdet_tes!O11=0,"",RES_hhdet_tes!O11/RES_hhdet_fec!O11)</f>
        <v>0.58661747993274826</v>
      </c>
      <c r="P11" s="174">
        <f>IF(RES_hhdet_tes!P11=0,"",RES_hhdet_tes!P11/RES_hhdet_fec!P11)</f>
        <v>0.58699485850766087</v>
      </c>
      <c r="Q11" s="174">
        <f>IF(RES_hhdet_tes!Q11=0,"",RES_hhdet_tes!Q11/RES_hhdet_fec!Q11)</f>
        <v>0.58827083785810941</v>
      </c>
    </row>
    <row r="12" spans="1:17" ht="12" customHeight="1" x14ac:dyDescent="0.25">
      <c r="A12" s="167" t="s">
        <v>143</v>
      </c>
      <c r="B12" s="174">
        <f>IF(RES_hhdet_tes!B12=0,"",RES_hhdet_tes!B12/RES_hhdet_fec!B12)</f>
        <v>0.73227326172866869</v>
      </c>
      <c r="C12" s="174">
        <f>IF(RES_hhdet_tes!C12=0,"",RES_hhdet_tes!C12/RES_hhdet_fec!C12)</f>
        <v>0.7414498731610103</v>
      </c>
      <c r="D12" s="174">
        <f>IF(RES_hhdet_tes!D12=0,"",RES_hhdet_tes!D12/RES_hhdet_fec!D12)</f>
        <v>0.74544467153947214</v>
      </c>
      <c r="E12" s="174">
        <f>IF(RES_hhdet_tes!E12=0,"",RES_hhdet_tes!E12/RES_hhdet_fec!E12)</f>
        <v>0.75182712849185851</v>
      </c>
      <c r="F12" s="174">
        <f>IF(RES_hhdet_tes!F12=0,"",RES_hhdet_tes!F12/RES_hhdet_fec!F12)</f>
        <v>0.75717271242284379</v>
      </c>
      <c r="G12" s="174">
        <f>IF(RES_hhdet_tes!G12=0,"",RES_hhdet_tes!G12/RES_hhdet_fec!G12)</f>
        <v>0.75995472936058006</v>
      </c>
      <c r="H12" s="174">
        <f>IF(RES_hhdet_tes!H12=0,"",RES_hhdet_tes!H12/RES_hhdet_fec!H12)</f>
        <v>0.76503713411688334</v>
      </c>
      <c r="I12" s="174">
        <f>IF(RES_hhdet_tes!I12=0,"",RES_hhdet_tes!I12/RES_hhdet_fec!I12)</f>
        <v>0.7719051370931368</v>
      </c>
      <c r="J12" s="174">
        <f>IF(RES_hhdet_tes!J12=0,"",RES_hhdet_tes!J12/RES_hhdet_fec!J12)</f>
        <v>0.78062241251316578</v>
      </c>
      <c r="K12" s="174">
        <f>IF(RES_hhdet_tes!K12=0,"",RES_hhdet_tes!K12/RES_hhdet_fec!K12)</f>
        <v>0.78776026104547492</v>
      </c>
      <c r="L12" s="174">
        <f>IF(RES_hhdet_tes!L12=0,"",RES_hhdet_tes!L12/RES_hhdet_fec!L12)</f>
        <v>0.78877239353016393</v>
      </c>
      <c r="M12" s="174">
        <f>IF(RES_hhdet_tes!M12=0,"",RES_hhdet_tes!M12/RES_hhdet_fec!M12)</f>
        <v>0.79201229073483381</v>
      </c>
      <c r="N12" s="174">
        <f>IF(RES_hhdet_tes!N12=0,"",RES_hhdet_tes!N12/RES_hhdet_fec!N12)</f>
        <v>0.79337356383079094</v>
      </c>
      <c r="O12" s="174">
        <f>IF(RES_hhdet_tes!O12=0,"",RES_hhdet_tes!O12/RES_hhdet_fec!O12)</f>
        <v>0.79569928038677551</v>
      </c>
      <c r="P12" s="174">
        <f>IF(RES_hhdet_tes!P12=0,"",RES_hhdet_tes!P12/RES_hhdet_fec!P12)</f>
        <v>0.79644582547090437</v>
      </c>
      <c r="Q12" s="174">
        <f>IF(RES_hhdet_tes!Q12=0,"",RES_hhdet_tes!Q12/RES_hhdet_fec!Q12)</f>
        <v>0.79759884184581009</v>
      </c>
    </row>
    <row r="13" spans="1:17" ht="12" customHeight="1" x14ac:dyDescent="0.25">
      <c r="A13" s="166" t="s">
        <v>57</v>
      </c>
      <c r="B13" s="173">
        <f>IF(RES_hhdet_tes!B13=0,"",RES_hhdet_tes!B13/RES_hhdet_fec!B13)</f>
        <v>0.48909248536209415</v>
      </c>
      <c r="C13" s="173">
        <f>IF(RES_hhdet_tes!C13=0,"",RES_hhdet_tes!C13/RES_hhdet_fec!C13)</f>
        <v>0.50451901995979775</v>
      </c>
      <c r="D13" s="173">
        <f>IF(RES_hhdet_tes!D13=0,"",RES_hhdet_tes!D13/RES_hhdet_fec!D13)</f>
        <v>0.50998418472510987</v>
      </c>
      <c r="E13" s="173">
        <f>IF(RES_hhdet_tes!E13=0,"",RES_hhdet_tes!E13/RES_hhdet_fec!E13)</f>
        <v>0.51991096084730337</v>
      </c>
      <c r="F13" s="173">
        <f>IF(RES_hhdet_tes!F13=0,"",RES_hhdet_tes!F13/RES_hhdet_fec!F13)</f>
        <v>0.52799544118762709</v>
      </c>
      <c r="G13" s="173">
        <f>IF(RES_hhdet_tes!G13=0,"",RES_hhdet_tes!G13/RES_hhdet_fec!G13)</f>
        <v>0.53146485415436395</v>
      </c>
      <c r="H13" s="173">
        <f>IF(RES_hhdet_tes!H13=0,"",RES_hhdet_tes!H13/RES_hhdet_fec!H13)</f>
        <v>0.53900714913799186</v>
      </c>
      <c r="I13" s="173">
        <f>IF(RES_hhdet_tes!I13=0,"",RES_hhdet_tes!I13/RES_hhdet_fec!I13)</f>
        <v>0.55025171786479476</v>
      </c>
      <c r="J13" s="173">
        <f>IF(RES_hhdet_tes!J13=0,"",RES_hhdet_tes!J13/RES_hhdet_fec!J13)</f>
        <v>0.56504123168531961</v>
      </c>
      <c r="K13" s="173">
        <f>IF(RES_hhdet_tes!K13=0,"",RES_hhdet_tes!K13/RES_hhdet_fec!K13)</f>
        <v>0.5772059641556806</v>
      </c>
      <c r="L13" s="173">
        <f>IF(RES_hhdet_tes!L13=0,"",RES_hhdet_tes!L13/RES_hhdet_fec!L13)</f>
        <v>0.57737690010064646</v>
      </c>
      <c r="M13" s="173">
        <f>IF(RES_hhdet_tes!M13=0,"",RES_hhdet_tes!M13/RES_hhdet_fec!M13)</f>
        <v>0.58305704914518219</v>
      </c>
      <c r="N13" s="173">
        <f>IF(RES_hhdet_tes!N13=0,"",RES_hhdet_tes!N13/RES_hhdet_fec!N13)</f>
        <v>0.58437837051485253</v>
      </c>
      <c r="O13" s="173">
        <f>IF(RES_hhdet_tes!O13=0,"",RES_hhdet_tes!O13/RES_hhdet_fec!O13)</f>
        <v>0.58759615319240077</v>
      </c>
      <c r="P13" s="173">
        <f>IF(RES_hhdet_tes!P13=0,"",RES_hhdet_tes!P13/RES_hhdet_fec!P13)</f>
        <v>0.58770809037696792</v>
      </c>
      <c r="Q13" s="173">
        <f>IF(RES_hhdet_tes!Q13=0,"",RES_hhdet_tes!Q13/RES_hhdet_fec!Q13)</f>
        <v>0.58854288382274811</v>
      </c>
    </row>
    <row r="14" spans="1:17" ht="12" customHeight="1" x14ac:dyDescent="0.25">
      <c r="A14" s="147" t="s">
        <v>59</v>
      </c>
      <c r="B14" s="172">
        <f>IF(RES_hhdet_tes!B14=0,"",RES_hhdet_tes!B14/RES_hhdet_fec!B14)</f>
        <v>1</v>
      </c>
      <c r="C14" s="172">
        <f>IF(RES_hhdet_tes!C14=0,"",RES_hhdet_tes!C14/RES_hhdet_fec!C14)</f>
        <v>0.99999999999999978</v>
      </c>
      <c r="D14" s="172">
        <f>IF(RES_hhdet_tes!D14=0,"",RES_hhdet_tes!D14/RES_hhdet_fec!D14)</f>
        <v>1.0000000000000002</v>
      </c>
      <c r="E14" s="172">
        <f>IF(RES_hhdet_tes!E14=0,"",RES_hhdet_tes!E14/RES_hhdet_fec!E14)</f>
        <v>1</v>
      </c>
      <c r="F14" s="172">
        <f>IF(RES_hhdet_tes!F14=0,"",RES_hhdet_tes!F14/RES_hhdet_fec!F14)</f>
        <v>0.99999999999999956</v>
      </c>
      <c r="G14" s="172">
        <f>IF(RES_hhdet_tes!G14=0,"",RES_hhdet_tes!G14/RES_hhdet_fec!G14)</f>
        <v>1.0000000000000004</v>
      </c>
      <c r="H14" s="172">
        <f>IF(RES_hhdet_tes!H14=0,"",RES_hhdet_tes!H14/RES_hhdet_fec!H14)</f>
        <v>0.99999999999999978</v>
      </c>
      <c r="I14" s="172">
        <f>IF(RES_hhdet_tes!I14=0,"",RES_hhdet_tes!I14/RES_hhdet_fec!I14)</f>
        <v>1.0000000000000004</v>
      </c>
      <c r="J14" s="172">
        <f>IF(RES_hhdet_tes!J14=0,"",RES_hhdet_tes!J14/RES_hhdet_fec!J14)</f>
        <v>1</v>
      </c>
      <c r="K14" s="172">
        <f>IF(RES_hhdet_tes!K14=0,"",RES_hhdet_tes!K14/RES_hhdet_fec!K14)</f>
        <v>0.99999999999999911</v>
      </c>
      <c r="L14" s="172">
        <f>IF(RES_hhdet_tes!L14=0,"",RES_hhdet_tes!L14/RES_hhdet_fec!L14)</f>
        <v>1</v>
      </c>
      <c r="M14" s="172">
        <f>IF(RES_hhdet_tes!M14=0,"",RES_hhdet_tes!M14/RES_hhdet_fec!M14)</f>
        <v>1.0000000000000002</v>
      </c>
      <c r="N14" s="172">
        <f>IF(RES_hhdet_tes!N14=0,"",RES_hhdet_tes!N14/RES_hhdet_fec!N14)</f>
        <v>0.99999999999999944</v>
      </c>
      <c r="O14" s="172">
        <f>IF(RES_hhdet_tes!O14=0,"",RES_hhdet_tes!O14/RES_hhdet_fec!O14)</f>
        <v>0.99999999999999978</v>
      </c>
      <c r="P14" s="172">
        <f>IF(RES_hhdet_tes!P14=0,"",RES_hhdet_tes!P14/RES_hhdet_fec!P14)</f>
        <v>0.99999999999999967</v>
      </c>
      <c r="Q14" s="172">
        <f>IF(RES_hhdet_tes!Q14=0,"",RES_hhdet_tes!Q14/RES_hhdet_fec!Q14)</f>
        <v>1</v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0.62495150907378672</v>
      </c>
      <c r="C15" s="171">
        <f>IF(RES_hhdet_tes!C15=0,"",RES_hhdet_tes!C15/RES_hhdet_fec!C15)</f>
        <v>0.67235856549805628</v>
      </c>
      <c r="D15" s="171">
        <f>IF(RES_hhdet_tes!D15=0,"",RES_hhdet_tes!D15/RES_hhdet_fec!D15)</f>
        <v>0.68276357068097659</v>
      </c>
      <c r="E15" s="171">
        <f>IF(RES_hhdet_tes!E15=0,"",RES_hhdet_tes!E15/RES_hhdet_fec!E15)</f>
        <v>0.68644031287597729</v>
      </c>
      <c r="F15" s="171">
        <f>IF(RES_hhdet_tes!F15=0,"",RES_hhdet_tes!F15/RES_hhdet_fec!F15)</f>
        <v>0.69049686632357554</v>
      </c>
      <c r="G15" s="171">
        <f>IF(RES_hhdet_tes!G15=0,"",RES_hhdet_tes!G15/RES_hhdet_fec!G15)</f>
        <v>0.69246631776510026</v>
      </c>
      <c r="H15" s="171">
        <f>IF(RES_hhdet_tes!H15=0,"",RES_hhdet_tes!H15/RES_hhdet_fec!H15)</f>
        <v>0.69379807542671346</v>
      </c>
      <c r="I15" s="171">
        <f>IF(RES_hhdet_tes!I15=0,"",RES_hhdet_tes!I15/RES_hhdet_fec!I15)</f>
        <v>0.6994456013334448</v>
      </c>
      <c r="J15" s="171">
        <f>IF(RES_hhdet_tes!J15=0,"",RES_hhdet_tes!J15/RES_hhdet_fec!J15)</f>
        <v>0.70339362661996896</v>
      </c>
      <c r="K15" s="171">
        <f>IF(RES_hhdet_tes!K15=0,"",RES_hhdet_tes!K15/RES_hhdet_fec!K15)</f>
        <v>0.70975757970823972</v>
      </c>
      <c r="L15" s="171">
        <f>IF(RES_hhdet_tes!L15=0,"",RES_hhdet_tes!L15/RES_hhdet_fec!L15)</f>
        <v>0.71699137271416058</v>
      </c>
      <c r="M15" s="171">
        <f>IF(RES_hhdet_tes!M15=0,"",RES_hhdet_tes!M15/RES_hhdet_fec!M15)</f>
        <v>0.7217935949274199</v>
      </c>
      <c r="N15" s="171">
        <f>IF(RES_hhdet_tes!N15=0,"",RES_hhdet_tes!N15/RES_hhdet_fec!N15)</f>
        <v>0.72464209478887409</v>
      </c>
      <c r="O15" s="171">
        <f>IF(RES_hhdet_tes!O15=0,"",RES_hhdet_tes!O15/RES_hhdet_fec!O15)</f>
        <v>0.72929394392647184</v>
      </c>
      <c r="P15" s="171">
        <f>IF(RES_hhdet_tes!P15=0,"",RES_hhdet_tes!P15/RES_hhdet_fec!P15)</f>
        <v>0.73239373428314791</v>
      </c>
      <c r="Q15" s="171">
        <f>IF(RES_hhdet_tes!Q15=0,"",RES_hhdet_tes!Q15/RES_hhdet_fec!Q15)</f>
        <v>0.73457361125556497</v>
      </c>
    </row>
    <row r="16" spans="1:17" ht="12" customHeight="1" x14ac:dyDescent="0.25">
      <c r="A16" s="161" t="s">
        <v>141</v>
      </c>
      <c r="B16" s="170">
        <f>IF(RES_hhdet_tes!B16=0,"",RES_hhdet_tes!B16/RES_hhdet_fec!B16)</f>
        <v>0.82173377029965522</v>
      </c>
      <c r="C16" s="170">
        <f>IF(RES_hhdet_tes!C16=0,"",RES_hhdet_tes!C16/RES_hhdet_fec!C16)</f>
        <v>0.8446371484653461</v>
      </c>
      <c r="D16" s="170">
        <f>IF(RES_hhdet_tes!D16=0,"",RES_hhdet_tes!D16/RES_hhdet_fec!D16)</f>
        <v>0.84926462591043883</v>
      </c>
      <c r="E16" s="170">
        <f>IF(RES_hhdet_tes!E16=0,"",RES_hhdet_tes!E16/RES_hhdet_fec!E16)</f>
        <v>0.85370263541617541</v>
      </c>
      <c r="F16" s="170">
        <f>IF(RES_hhdet_tes!F16=0,"",RES_hhdet_tes!F16/RES_hhdet_fec!F16)</f>
        <v>0.85665070572737945</v>
      </c>
      <c r="G16" s="170">
        <f>IF(RES_hhdet_tes!G16=0,"",RES_hhdet_tes!G16/RES_hhdet_fec!G16)</f>
        <v>0.85821262815776356</v>
      </c>
      <c r="H16" s="170">
        <f>IF(RES_hhdet_tes!H16=0,"",RES_hhdet_tes!H16/RES_hhdet_fec!H16)</f>
        <v>0.85646699354040035</v>
      </c>
      <c r="I16" s="170">
        <f>IF(RES_hhdet_tes!I16=0,"",RES_hhdet_tes!I16/RES_hhdet_fec!I16)</f>
        <v>0.86300433557320388</v>
      </c>
      <c r="J16" s="170">
        <f>IF(RES_hhdet_tes!J16=0,"",RES_hhdet_tes!J16/RES_hhdet_fec!J16)</f>
        <v>0.86592259252240955</v>
      </c>
      <c r="K16" s="170">
        <f>IF(RES_hhdet_tes!K16=0,"",RES_hhdet_tes!K16/RES_hhdet_fec!K16)</f>
        <v>0.87286653761503885</v>
      </c>
      <c r="L16" s="170">
        <f>IF(RES_hhdet_tes!L16=0,"",RES_hhdet_tes!L16/RES_hhdet_fec!L16)</f>
        <v>0.86641214911880937</v>
      </c>
      <c r="M16" s="170">
        <f>IF(RES_hhdet_tes!M16=0,"",RES_hhdet_tes!M16/RES_hhdet_fec!M16)</f>
        <v>0.8680793676016656</v>
      </c>
      <c r="N16" s="170">
        <f>IF(RES_hhdet_tes!N16=0,"",RES_hhdet_tes!N16/RES_hhdet_fec!N16)</f>
        <v>0.8740467790468065</v>
      </c>
      <c r="O16" s="170">
        <f>IF(RES_hhdet_tes!O16=0,"",RES_hhdet_tes!O16/RES_hhdet_fec!O16)</f>
        <v>0.88136429210348755</v>
      </c>
      <c r="P16" s="170">
        <f>IF(RES_hhdet_tes!P16=0,"",RES_hhdet_tes!P16/RES_hhdet_fec!P16)</f>
        <v>0.87983481052081014</v>
      </c>
      <c r="Q16" s="170">
        <f>IF(RES_hhdet_tes!Q16=0,"",RES_hhdet_tes!Q16/RES_hhdet_fec!Q16)</f>
        <v>0.8826331811086946</v>
      </c>
    </row>
    <row r="17" spans="1:17" ht="12" customHeight="1" x14ac:dyDescent="0.25">
      <c r="A17" s="148" t="s">
        <v>60</v>
      </c>
      <c r="B17" s="73">
        <f>IF(RES_hhdet_tes!B17=0,"",RES_hhdet_tes!B17/RES_hhdet_fec!B17)</f>
        <v>0.6249515090737866</v>
      </c>
      <c r="C17" s="73">
        <f>IF(RES_hhdet_tes!C17=0,"",RES_hhdet_tes!C17/RES_hhdet_fec!C17)</f>
        <v>0.68207649726968866</v>
      </c>
      <c r="D17" s="73">
        <f>IF(RES_hhdet_tes!D17=0,"",RES_hhdet_tes!D17/RES_hhdet_fec!D17)</f>
        <v>0.68276357068097615</v>
      </c>
      <c r="E17" s="73">
        <f>IF(RES_hhdet_tes!E17=0,"",RES_hhdet_tes!E17/RES_hhdet_fec!E17)</f>
        <v>0.68709934671968442</v>
      </c>
      <c r="F17" s="73">
        <f>IF(RES_hhdet_tes!F17=0,"",RES_hhdet_tes!F17/RES_hhdet_fec!F17)</f>
        <v>0.69369763085825642</v>
      </c>
      <c r="G17" s="73">
        <f>IF(RES_hhdet_tes!G17=0,"",RES_hhdet_tes!G17/RES_hhdet_fec!G17)</f>
        <v>0.69756749611234148</v>
      </c>
      <c r="H17" s="73">
        <f>IF(RES_hhdet_tes!H17=0,"",RES_hhdet_tes!H17/RES_hhdet_fec!H17)</f>
        <v>0.70081562719568991</v>
      </c>
      <c r="I17" s="73">
        <f>IF(RES_hhdet_tes!I17=0,"",RES_hhdet_tes!I17/RES_hhdet_fec!I17)</f>
        <v>0.70956840365153739</v>
      </c>
      <c r="J17" s="73">
        <f>IF(RES_hhdet_tes!J17=0,"",RES_hhdet_tes!J17/RES_hhdet_fec!J17)</f>
        <v>0.71217506354828852</v>
      </c>
      <c r="K17" s="73">
        <f>IF(RES_hhdet_tes!K17=0,"",RES_hhdet_tes!K17/RES_hhdet_fec!K17)</f>
        <v>0.71634535297582791</v>
      </c>
      <c r="L17" s="73">
        <f>IF(RES_hhdet_tes!L17=0,"",RES_hhdet_tes!L17/RES_hhdet_fec!L17)</f>
        <v>0.72003042860157196</v>
      </c>
      <c r="M17" s="73">
        <f>IF(RES_hhdet_tes!M17=0,"",RES_hhdet_tes!M17/RES_hhdet_fec!M17)</f>
        <v>0.72438755820009504</v>
      </c>
      <c r="N17" s="73">
        <f>IF(RES_hhdet_tes!N17=0,"",RES_hhdet_tes!N17/RES_hhdet_fec!N17)</f>
        <v>0.72581134433594152</v>
      </c>
      <c r="O17" s="73">
        <f>IF(RES_hhdet_tes!O17=0,"",RES_hhdet_tes!O17/RES_hhdet_fec!O17)</f>
        <v>0.73501391132669991</v>
      </c>
      <c r="P17" s="73">
        <f>IF(RES_hhdet_tes!P17=0,"",RES_hhdet_tes!P17/RES_hhdet_fec!P17)</f>
        <v>0.73646971324237687</v>
      </c>
      <c r="Q17" s="73">
        <f>IF(RES_hhdet_tes!Q17=0,"",RES_hhdet_tes!Q17/RES_hhdet_fec!Q17)</f>
        <v>0.73656597865347384</v>
      </c>
    </row>
    <row r="18" spans="1:17" ht="12" customHeight="1" x14ac:dyDescent="0.25">
      <c r="A18" s="148" t="s">
        <v>59</v>
      </c>
      <c r="B18" s="73">
        <f>IF(RES_hhdet_tes!B18=0,"",RES_hhdet_tes!B18/RES_hhdet_fec!B18)</f>
        <v>0.99999999999999978</v>
      </c>
      <c r="C18" s="73">
        <f>IF(RES_hhdet_tes!C18=0,"",RES_hhdet_tes!C18/RES_hhdet_fec!C18)</f>
        <v>1</v>
      </c>
      <c r="D18" s="73">
        <f>IF(RES_hhdet_tes!D18=0,"",RES_hhdet_tes!D18/RES_hhdet_fec!D18)</f>
        <v>0.99999999999999978</v>
      </c>
      <c r="E18" s="73">
        <f>IF(RES_hhdet_tes!E18=0,"",RES_hhdet_tes!E18/RES_hhdet_fec!E18)</f>
        <v>0.99999999999999989</v>
      </c>
      <c r="F18" s="73">
        <f>IF(RES_hhdet_tes!F18=0,"",RES_hhdet_tes!F18/RES_hhdet_fec!F18)</f>
        <v>1</v>
      </c>
      <c r="G18" s="73">
        <f>IF(RES_hhdet_tes!G18=0,"",RES_hhdet_tes!G18/RES_hhdet_fec!G18)</f>
        <v>1</v>
      </c>
      <c r="H18" s="73">
        <f>IF(RES_hhdet_tes!H18=0,"",RES_hhdet_tes!H18/RES_hhdet_fec!H18)</f>
        <v>1</v>
      </c>
      <c r="I18" s="73">
        <f>IF(RES_hhdet_tes!I18=0,"",RES_hhdet_tes!I18/RES_hhdet_fec!I18)</f>
        <v>1</v>
      </c>
      <c r="J18" s="73">
        <f>IF(RES_hhdet_tes!J18=0,"",RES_hhdet_tes!J18/RES_hhdet_fec!J18)</f>
        <v>1</v>
      </c>
      <c r="K18" s="73">
        <f>IF(RES_hhdet_tes!K18=0,"",RES_hhdet_tes!K18/RES_hhdet_fec!K18)</f>
        <v>1.0000000000000002</v>
      </c>
      <c r="L18" s="73">
        <f>IF(RES_hhdet_tes!L18=0,"",RES_hhdet_tes!L18/RES_hhdet_fec!L18)</f>
        <v>0.99999999999999989</v>
      </c>
      <c r="M18" s="73">
        <f>IF(RES_hhdet_tes!M18=0,"",RES_hhdet_tes!M18/RES_hhdet_fec!M18)</f>
        <v>1</v>
      </c>
      <c r="N18" s="73">
        <f>IF(RES_hhdet_tes!N18=0,"",RES_hhdet_tes!N18/RES_hhdet_fec!N18)</f>
        <v>1.0000000000000002</v>
      </c>
      <c r="O18" s="73">
        <f>IF(RES_hhdet_tes!O18=0,"",RES_hhdet_tes!O18/RES_hhdet_fec!O18)</f>
        <v>1</v>
      </c>
      <c r="P18" s="73">
        <f>IF(RES_hhdet_tes!P18=0,"",RES_hhdet_tes!P18/RES_hhdet_fec!P18)</f>
        <v>0.99999999999999967</v>
      </c>
      <c r="Q18" s="73">
        <f>IF(RES_hhdet_tes!Q18=0,"",RES_hhdet_tes!Q18/RES_hhdet_fec!Q18)</f>
        <v>1.0000000000000002</v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0.46451202598189062</v>
      </c>
      <c r="C19" s="169">
        <f>IF(RES_hhdet_tes!C19=0,"",RES_hhdet_tes!C19/RES_hhdet_fec!C19)</f>
        <v>0.50259093897483831</v>
      </c>
      <c r="D19" s="169">
        <f>IF(RES_hhdet_tes!D19=0,"",RES_hhdet_tes!D19/RES_hhdet_fec!D19)</f>
        <v>0.49809597254454357</v>
      </c>
      <c r="E19" s="169">
        <f>IF(RES_hhdet_tes!E19=0,"",RES_hhdet_tes!E19/RES_hhdet_fec!E19)</f>
        <v>0.51671917199589112</v>
      </c>
      <c r="F19" s="169">
        <f>IF(RES_hhdet_tes!F19=0,"",RES_hhdet_tes!F19/RES_hhdet_fec!F19)</f>
        <v>0.50870600305310865</v>
      </c>
      <c r="G19" s="169">
        <f>IF(RES_hhdet_tes!G19=0,"",RES_hhdet_tes!G19/RES_hhdet_fec!G19)</f>
        <v>0.51826644776147079</v>
      </c>
      <c r="H19" s="169">
        <f>IF(RES_hhdet_tes!H19=0,"",RES_hhdet_tes!H19/RES_hhdet_fec!H19)</f>
        <v>0.55973294307125687</v>
      </c>
      <c r="I19" s="169">
        <f>IF(RES_hhdet_tes!I19=0,"",RES_hhdet_tes!I19/RES_hhdet_fec!I19)</f>
        <v>0.55805024655493107</v>
      </c>
      <c r="J19" s="169">
        <f>IF(RES_hhdet_tes!J19=0,"",RES_hhdet_tes!J19/RES_hhdet_fec!J19)</f>
        <v>0.54993776113309978</v>
      </c>
      <c r="K19" s="169">
        <f>IF(RES_hhdet_tes!K19=0,"",RES_hhdet_tes!K19/RES_hhdet_fec!K19)</f>
        <v>0.55077982630748623</v>
      </c>
      <c r="L19" s="169">
        <f>IF(RES_hhdet_tes!L19=0,"",RES_hhdet_tes!L19/RES_hhdet_fec!L19)</f>
        <v>0.55870373274381147</v>
      </c>
      <c r="M19" s="169">
        <f>IF(RES_hhdet_tes!M19=0,"",RES_hhdet_tes!M19/RES_hhdet_fec!M19)</f>
        <v>0.58224332020012326</v>
      </c>
      <c r="N19" s="169">
        <f>IF(RES_hhdet_tes!N19=0,"",RES_hhdet_tes!N19/RES_hhdet_fec!N19)</f>
        <v>0.58667910482485119</v>
      </c>
      <c r="O19" s="169">
        <f>IF(RES_hhdet_tes!O19=0,"",RES_hhdet_tes!O19/RES_hhdet_fec!O19)</f>
        <v>0.59348521970284718</v>
      </c>
      <c r="P19" s="169">
        <f>IF(RES_hhdet_tes!P19=0,"",RES_hhdet_tes!P19/RES_hhdet_fec!P19)</f>
        <v>0.60089834023064104</v>
      </c>
      <c r="Q19" s="169">
        <f>IF(RES_hhdet_tes!Q19=0,"",RES_hhdet_tes!Q19/RES_hhdet_fec!Q19)</f>
        <v>0.59344885341009701</v>
      </c>
    </row>
    <row r="20" spans="1:17" ht="12" customHeight="1" x14ac:dyDescent="0.25">
      <c r="A20" s="23" t="s">
        <v>58</v>
      </c>
      <c r="B20" s="73">
        <f>IF(RES_hhdet_tes!B20=0,"",RES_hhdet_tes!B20/RES_hhdet_fec!B20)</f>
        <v>0.29971571530251528</v>
      </c>
      <c r="C20" s="73">
        <f>IF(RES_hhdet_tes!C20=0,"",RES_hhdet_tes!C20/RES_hhdet_fec!C20)</f>
        <v>0.30521953549996284</v>
      </c>
      <c r="D20" s="73">
        <f>IF(RES_hhdet_tes!D20=0,"",RES_hhdet_tes!D20/RES_hhdet_fec!D20)</f>
        <v>0.30914563813845403</v>
      </c>
      <c r="E20" s="73">
        <f>IF(RES_hhdet_tes!E20=0,"",RES_hhdet_tes!E20/RES_hhdet_fec!E20)</f>
        <v>0.31285508135431489</v>
      </c>
      <c r="F20" s="73">
        <f>IF(RES_hhdet_tes!F20=0,"",RES_hhdet_tes!F20/RES_hhdet_fec!F20)</f>
        <v>0.31778297781563736</v>
      </c>
      <c r="G20" s="73">
        <f>IF(RES_hhdet_tes!G20=0,"",RES_hhdet_tes!G20/RES_hhdet_fec!G20)</f>
        <v>0.32159305480199774</v>
      </c>
      <c r="H20" s="73">
        <f>IF(RES_hhdet_tes!H20=0,"",RES_hhdet_tes!H20/RES_hhdet_fec!H20)</f>
        <v>0.32586132053614625</v>
      </c>
      <c r="I20" s="73">
        <f>IF(RES_hhdet_tes!I20=0,"",RES_hhdet_tes!I20/RES_hhdet_fec!I20)</f>
        <v>0.33035181747415387</v>
      </c>
      <c r="J20" s="73">
        <f>IF(RES_hhdet_tes!J20=0,"",RES_hhdet_tes!J20/RES_hhdet_fec!J20)</f>
        <v>0.33595196538519906</v>
      </c>
      <c r="K20" s="73">
        <f>IF(RES_hhdet_tes!K20=0,"",RES_hhdet_tes!K20/RES_hhdet_fec!K20)</f>
        <v>0.3392382505121343</v>
      </c>
      <c r="L20" s="73">
        <f>IF(RES_hhdet_tes!L20=0,"",RES_hhdet_tes!L20/RES_hhdet_fec!L20)</f>
        <v>0.34041180018306505</v>
      </c>
      <c r="M20" s="73">
        <f>IF(RES_hhdet_tes!M20=0,"",RES_hhdet_tes!M20/RES_hhdet_fec!M20)</f>
        <v>0.34146851148486523</v>
      </c>
      <c r="N20" s="73">
        <f>IF(RES_hhdet_tes!N20=0,"",RES_hhdet_tes!N20/RES_hhdet_fec!N20)</f>
        <v>0.34345881816631163</v>
      </c>
      <c r="O20" s="73">
        <f>IF(RES_hhdet_tes!O20=0,"",RES_hhdet_tes!O20/RES_hhdet_fec!O20)</f>
        <v>0.34545527525546205</v>
      </c>
      <c r="P20" s="73">
        <f>IF(RES_hhdet_tes!P20=0,"",RES_hhdet_tes!P20/RES_hhdet_fec!P20)</f>
        <v>0.34572623286564674</v>
      </c>
      <c r="Q20" s="73">
        <f>IF(RES_hhdet_tes!Q20=0,"",RES_hhdet_tes!Q20/RES_hhdet_fec!Q20)</f>
        <v>0.34617222366420702</v>
      </c>
    </row>
    <row r="21" spans="1:17" ht="12" customHeight="1" x14ac:dyDescent="0.25">
      <c r="A21" s="23" t="s">
        <v>57</v>
      </c>
      <c r="B21" s="73">
        <f>IF(RES_hhdet_tes!B21=0,"",RES_hhdet_tes!B21/RES_hhdet_fec!B21)</f>
        <v>0.38963042989327001</v>
      </c>
      <c r="C21" s="73">
        <f>IF(RES_hhdet_tes!C21=0,"",RES_hhdet_tes!C21/RES_hhdet_fec!C21)</f>
        <v>0.39014765698507264</v>
      </c>
      <c r="D21" s="73">
        <f>IF(RES_hhdet_tes!D21=0,"",RES_hhdet_tes!D21/RES_hhdet_fec!D21)</f>
        <v>0.39721653986534133</v>
      </c>
      <c r="E21" s="73">
        <f>IF(RES_hhdet_tes!E21=0,"",RES_hhdet_tes!E21/RES_hhdet_fec!E21)</f>
        <v>0.40322915938046389</v>
      </c>
      <c r="F21" s="73">
        <f>IF(RES_hhdet_tes!F21=0,"",RES_hhdet_tes!F21/RES_hhdet_fec!F21)</f>
        <v>0.41739661940795814</v>
      </c>
      <c r="G21" s="73">
        <f>IF(RES_hhdet_tes!G21=0,"",RES_hhdet_tes!G21/RES_hhdet_fec!G21)</f>
        <v>0.42349533591312094</v>
      </c>
      <c r="H21" s="73">
        <f>IF(RES_hhdet_tes!H21=0,"",RES_hhdet_tes!H21/RES_hhdet_fec!H21)</f>
        <v>0.4378644847650951</v>
      </c>
      <c r="I21" s="73">
        <f>IF(RES_hhdet_tes!I21=0,"",RES_hhdet_tes!I21/RES_hhdet_fec!I21)</f>
        <v>0.44423467405512707</v>
      </c>
      <c r="J21" s="73">
        <f>IF(RES_hhdet_tes!J21=0,"",RES_hhdet_tes!J21/RES_hhdet_fec!J21)</f>
        <v>0.44876397184346506</v>
      </c>
      <c r="K21" s="73">
        <f>IF(RES_hhdet_tes!K21=0,"",RES_hhdet_tes!K21/RES_hhdet_fec!K21)</f>
        <v>0.44916348337488166</v>
      </c>
      <c r="L21" s="73">
        <f>IF(RES_hhdet_tes!L21=0,"",RES_hhdet_tes!L21/RES_hhdet_fec!L21)</f>
        <v>0.45141619027785934</v>
      </c>
      <c r="M21" s="73">
        <f>IF(RES_hhdet_tes!M21=0,"",RES_hhdet_tes!M21/RES_hhdet_fec!M21)</f>
        <v>0.4537727197990532</v>
      </c>
      <c r="N21" s="73">
        <f>IF(RES_hhdet_tes!N21=0,"",RES_hhdet_tes!N21/RES_hhdet_fec!N21)</f>
        <v>0.46483219208061693</v>
      </c>
      <c r="O21" s="73">
        <f>IF(RES_hhdet_tes!O21=0,"",RES_hhdet_tes!O21/RES_hhdet_fec!O21)</f>
        <v>0.46880035647253548</v>
      </c>
      <c r="P21" s="73">
        <f>IF(RES_hhdet_tes!P21=0,"",RES_hhdet_tes!P21/RES_hhdet_fec!P21)</f>
        <v>0.47008534523440348</v>
      </c>
      <c r="Q21" s="73">
        <f>IF(RES_hhdet_tes!Q21=0,"",RES_hhdet_tes!Q21/RES_hhdet_fec!Q21)</f>
        <v>0.47120205942621407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0.77422957228785216</v>
      </c>
      <c r="C22" s="65">
        <f>IF(RES_hhdet_tes!C22=0,"",RES_hhdet_tes!C22/RES_hhdet_fec!C22)</f>
        <v>0.78720831373027145</v>
      </c>
      <c r="D22" s="65">
        <f>IF(RES_hhdet_tes!D22=0,"",RES_hhdet_tes!D22/RES_hhdet_fec!D22)</f>
        <v>0.79101982847972896</v>
      </c>
      <c r="E22" s="65">
        <f>IF(RES_hhdet_tes!E22=0,"",RES_hhdet_tes!E22/RES_hhdet_fec!E22)</f>
        <v>0.79554280029500335</v>
      </c>
      <c r="F22" s="65">
        <f>IF(RES_hhdet_tes!F22=0,"",RES_hhdet_tes!F22/RES_hhdet_fec!F22)</f>
        <v>0.80026542588398608</v>
      </c>
      <c r="G22" s="65">
        <f>IF(RES_hhdet_tes!G22=0,"",RES_hhdet_tes!G22/RES_hhdet_fec!G22)</f>
        <v>0.80538246102901312</v>
      </c>
      <c r="H22" s="65">
        <f>IF(RES_hhdet_tes!H22=0,"",RES_hhdet_tes!H22/RES_hhdet_fec!H22)</f>
        <v>0.81160493863022387</v>
      </c>
      <c r="I22" s="65">
        <f>IF(RES_hhdet_tes!I22=0,"",RES_hhdet_tes!I22/RES_hhdet_fec!I22)</f>
        <v>0.81561067124391351</v>
      </c>
      <c r="J22" s="65">
        <f>IF(RES_hhdet_tes!J22=0,"",RES_hhdet_tes!J22/RES_hhdet_fec!J22)</f>
        <v>0.82044453878788515</v>
      </c>
      <c r="K22" s="65">
        <f>IF(RES_hhdet_tes!K22=0,"",RES_hhdet_tes!K22/RES_hhdet_fec!K22)</f>
        <v>0.82714130530970609</v>
      </c>
      <c r="L22" s="65">
        <f>IF(RES_hhdet_tes!L22=0,"",RES_hhdet_tes!L22/RES_hhdet_fec!L22)</f>
        <v>0.8287526075063264</v>
      </c>
      <c r="M22" s="65">
        <f>IF(RES_hhdet_tes!M22=0,"",RES_hhdet_tes!M22/RES_hhdet_fec!M22)</f>
        <v>0.83042110980878336</v>
      </c>
      <c r="N22" s="65">
        <f>IF(RES_hhdet_tes!N22=0,"",RES_hhdet_tes!N22/RES_hhdet_fec!N22)</f>
        <v>0.83223891710419273</v>
      </c>
      <c r="O22" s="65">
        <f>IF(RES_hhdet_tes!O22=0,"",RES_hhdet_tes!O22/RES_hhdet_fec!O22)</f>
        <v>0.83430407884579805</v>
      </c>
      <c r="P22" s="65">
        <f>IF(RES_hhdet_tes!P22=0,"",RES_hhdet_tes!P22/RES_hhdet_fec!P22)</f>
        <v>0.83651501799511241</v>
      </c>
      <c r="Q22" s="65">
        <f>IF(RES_hhdet_tes!Q22=0,"",RES_hhdet_tes!Q22/RES_hhdet_fec!Q22)</f>
        <v>0.83742705026798292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>
        <f>IF(RES_hhdet_tes!B24=0,"",RES_hhdet_tes!B24/RES_hhdet_fec!B24)</f>
        <v>0.54723041279809348</v>
      </c>
      <c r="C24" s="175">
        <f>IF(RES_hhdet_tes!C24=0,"",RES_hhdet_tes!C24/RES_hhdet_fec!C24)</f>
        <v>0.560296642790993</v>
      </c>
      <c r="D24" s="175">
        <f>IF(RES_hhdet_tes!D24=0,"",RES_hhdet_tes!D24/RES_hhdet_fec!D24)</f>
        <v>0.55998986664924899</v>
      </c>
      <c r="E24" s="175">
        <f>IF(RES_hhdet_tes!E24=0,"",RES_hhdet_tes!E24/RES_hhdet_fec!E24)</f>
        <v>0.56028633285108642</v>
      </c>
      <c r="F24" s="175">
        <f>IF(RES_hhdet_tes!F24=0,"",RES_hhdet_tes!F24/RES_hhdet_fec!F24)</f>
        <v>0.56226769590620673</v>
      </c>
      <c r="G24" s="175">
        <f>IF(RES_hhdet_tes!G24=0,"",RES_hhdet_tes!G24/RES_hhdet_fec!G24)</f>
        <v>0.57102492411601069</v>
      </c>
      <c r="H24" s="175">
        <f>IF(RES_hhdet_tes!H24=0,"",RES_hhdet_tes!H24/RES_hhdet_fec!H24)</f>
        <v>0.5897035155129472</v>
      </c>
      <c r="I24" s="175">
        <f>IF(RES_hhdet_tes!I24=0,"",RES_hhdet_tes!I24/RES_hhdet_fec!I24)</f>
        <v>0.59791673630196329</v>
      </c>
      <c r="J24" s="175">
        <f>IF(RES_hhdet_tes!J24=0,"",RES_hhdet_tes!J24/RES_hhdet_fec!J24)</f>
        <v>0.61072783187723068</v>
      </c>
      <c r="K24" s="175">
        <f>IF(RES_hhdet_tes!K24=0,"",RES_hhdet_tes!K24/RES_hhdet_fec!K24)</f>
        <v>0.61712409598525697</v>
      </c>
      <c r="L24" s="175">
        <f>IF(RES_hhdet_tes!L24=0,"",RES_hhdet_tes!L24/RES_hhdet_fec!L24)</f>
        <v>0.63022648412295057</v>
      </c>
      <c r="M24" s="175">
        <f>IF(RES_hhdet_tes!M24=0,"",RES_hhdet_tes!M24/RES_hhdet_fec!M24)</f>
        <v>0.64305048701933376</v>
      </c>
      <c r="N24" s="175">
        <f>IF(RES_hhdet_tes!N24=0,"",RES_hhdet_tes!N24/RES_hhdet_fec!N24)</f>
        <v>0.65037234250595266</v>
      </c>
      <c r="O24" s="175">
        <f>IF(RES_hhdet_tes!O24=0,"",RES_hhdet_tes!O24/RES_hhdet_fec!O24)</f>
        <v>0.65322494194577541</v>
      </c>
      <c r="P24" s="175">
        <f>IF(RES_hhdet_tes!P24=0,"",RES_hhdet_tes!P24/RES_hhdet_fec!P24)</f>
        <v>0.66507649971102678</v>
      </c>
      <c r="Q24" s="175">
        <f>IF(RES_hhdet_tes!Q24=0,"",RES_hhdet_tes!Q24/RES_hhdet_fec!Q24)</f>
        <v>0.66959210955906434</v>
      </c>
    </row>
    <row r="25" spans="1:17" ht="12.95" customHeight="1" x14ac:dyDescent="0.25">
      <c r="A25" s="158" t="s">
        <v>65</v>
      </c>
      <c r="B25" s="169">
        <f>IF(RES_hhdet_tes!B25=0,"",RES_hhdet_tes!B25/RES_hhdet_fec!B25)</f>
        <v>0.55982408863158717</v>
      </c>
      <c r="C25" s="169">
        <f>IF(RES_hhdet_tes!C25=0,"",RES_hhdet_tes!C25/RES_hhdet_fec!C25)</f>
        <v>0.56875408722914478</v>
      </c>
      <c r="D25" s="169">
        <f>IF(RES_hhdet_tes!D25=0,"",RES_hhdet_tes!D25/RES_hhdet_fec!D25)</f>
        <v>0.56709999750527906</v>
      </c>
      <c r="E25" s="169">
        <f>IF(RES_hhdet_tes!E25=0,"",RES_hhdet_tes!E25/RES_hhdet_fec!E25)</f>
        <v>0.56482943507961469</v>
      </c>
      <c r="F25" s="169">
        <f>IF(RES_hhdet_tes!F25=0,"",RES_hhdet_tes!F25/RES_hhdet_fec!F25)</f>
        <v>0.5664638854948536</v>
      </c>
      <c r="G25" s="169">
        <f>IF(RES_hhdet_tes!G25=0,"",RES_hhdet_tes!G25/RES_hhdet_fec!G25)</f>
        <v>0.57383217125473174</v>
      </c>
      <c r="H25" s="169">
        <f>IF(RES_hhdet_tes!H25=0,"",RES_hhdet_tes!H25/RES_hhdet_fec!H25)</f>
        <v>0.58770158254100435</v>
      </c>
      <c r="I25" s="169">
        <f>IF(RES_hhdet_tes!I25=0,"",RES_hhdet_tes!I25/RES_hhdet_fec!I25)</f>
        <v>0.59439555592029347</v>
      </c>
      <c r="J25" s="169">
        <f>IF(RES_hhdet_tes!J25=0,"",RES_hhdet_tes!J25/RES_hhdet_fec!J25)</f>
        <v>0.60466510910146709</v>
      </c>
      <c r="K25" s="169">
        <f>IF(RES_hhdet_tes!K25=0,"",RES_hhdet_tes!K25/RES_hhdet_fec!K25)</f>
        <v>0.60711790742165772</v>
      </c>
      <c r="L25" s="169">
        <f>IF(RES_hhdet_tes!L25=0,"",RES_hhdet_tes!L25/RES_hhdet_fec!L25)</f>
        <v>0.62184825226345641</v>
      </c>
      <c r="M25" s="169">
        <f>IF(RES_hhdet_tes!M25=0,"",RES_hhdet_tes!M25/RES_hhdet_fec!M25)</f>
        <v>0.63390645738538443</v>
      </c>
      <c r="N25" s="169">
        <f>IF(RES_hhdet_tes!N25=0,"",RES_hhdet_tes!N25/RES_hhdet_fec!N25)</f>
        <v>0.64192088741419329</v>
      </c>
      <c r="O25" s="169">
        <f>IF(RES_hhdet_tes!O25=0,"",RES_hhdet_tes!O25/RES_hhdet_fec!O25)</f>
        <v>0.64275600136630651</v>
      </c>
      <c r="P25" s="169">
        <f>IF(RES_hhdet_tes!P25=0,"",RES_hhdet_tes!P25/RES_hhdet_fec!P25)</f>
        <v>0.6553300849903605</v>
      </c>
      <c r="Q25" s="169">
        <f>IF(RES_hhdet_tes!Q25=0,"",RES_hhdet_tes!Q25/RES_hhdet_fec!Q25)</f>
        <v>0.65780273368143372</v>
      </c>
    </row>
    <row r="26" spans="1:17" ht="12" customHeight="1" x14ac:dyDescent="0.25">
      <c r="A26" s="23" t="s">
        <v>84</v>
      </c>
      <c r="B26" s="73">
        <f>IF(RES_hhdet_tes!B26=0,"",RES_hhdet_tes!B26/RES_hhdet_fec!B26)</f>
        <v>0.55405433517694347</v>
      </c>
      <c r="C26" s="73">
        <f>IF(RES_hhdet_tes!C26=0,"",RES_hhdet_tes!C26/RES_hhdet_fec!C26)</f>
        <v>0.55560721420451231</v>
      </c>
      <c r="D26" s="73">
        <f>IF(RES_hhdet_tes!D26=0,"",RES_hhdet_tes!D26/RES_hhdet_fec!D26)</f>
        <v>0.55873920204938465</v>
      </c>
      <c r="E26" s="73">
        <f>IF(RES_hhdet_tes!E26=0,"",RES_hhdet_tes!E26/RES_hhdet_fec!E26)</f>
        <v>0.55914075239843253</v>
      </c>
      <c r="F26" s="73">
        <f>IF(RES_hhdet_tes!F26=0,"",RES_hhdet_tes!F26/RES_hhdet_fec!F26)</f>
        <v>0.56138584927351332</v>
      </c>
      <c r="G26" s="73">
        <f>IF(RES_hhdet_tes!G26=0,"",RES_hhdet_tes!G26/RES_hhdet_fec!G26)</f>
        <v>0.56721426235452166</v>
      </c>
      <c r="H26" s="73">
        <f>IF(RES_hhdet_tes!H26=0,"",RES_hhdet_tes!H26/RES_hhdet_fec!H26)</f>
        <v>0.5756734847203514</v>
      </c>
      <c r="I26" s="73">
        <f>IF(RES_hhdet_tes!I26=0,"",RES_hhdet_tes!I26/RES_hhdet_fec!I26)</f>
        <v>0.58554126891192249</v>
      </c>
      <c r="J26" s="73">
        <f>IF(RES_hhdet_tes!J26=0,"",RES_hhdet_tes!J26/RES_hhdet_fec!J26)</f>
        <v>0.59698773117937354</v>
      </c>
      <c r="K26" s="73">
        <f>IF(RES_hhdet_tes!K26=0,"",RES_hhdet_tes!K26/RES_hhdet_fec!K26)</f>
        <v>0.60443857595843742</v>
      </c>
      <c r="L26" s="73">
        <f>IF(RES_hhdet_tes!L26=0,"",RES_hhdet_tes!L26/RES_hhdet_fec!L26)</f>
        <v>0.61218791734638833</v>
      </c>
      <c r="M26" s="73">
        <f>IF(RES_hhdet_tes!M26=0,"",RES_hhdet_tes!M26/RES_hhdet_fec!M26)</f>
        <v>0.62255352862886981</v>
      </c>
      <c r="N26" s="73">
        <f>IF(RES_hhdet_tes!N26=0,"",RES_hhdet_tes!N26/RES_hhdet_fec!N26)</f>
        <v>0.63151113450410989</v>
      </c>
      <c r="O26" s="73">
        <f>IF(RES_hhdet_tes!O26=0,"",RES_hhdet_tes!O26/RES_hhdet_fec!O26)</f>
        <v>0.64020594751306081</v>
      </c>
      <c r="P26" s="73">
        <f>IF(RES_hhdet_tes!P26=0,"",RES_hhdet_tes!P26/RES_hhdet_fec!P26)</f>
        <v>0.64807028170560832</v>
      </c>
      <c r="Q26" s="73">
        <f>IF(RES_hhdet_tes!Q26=0,"",RES_hhdet_tes!Q26/RES_hhdet_fec!Q26)</f>
        <v>0.65465643200202372</v>
      </c>
    </row>
    <row r="27" spans="1:17" ht="12" customHeight="1" x14ac:dyDescent="0.25">
      <c r="A27" s="23" t="s">
        <v>60</v>
      </c>
      <c r="B27" s="73">
        <f>IF(RES_hhdet_tes!B27=0,"",RES_hhdet_tes!B27/RES_hhdet_fec!B27)</f>
        <v>1.0000000000000004</v>
      </c>
      <c r="C27" s="73">
        <f>IF(RES_hhdet_tes!C27=0,"",RES_hhdet_tes!C27/RES_hhdet_fec!C27)</f>
        <v>1.0000000000000004</v>
      </c>
      <c r="D27" s="73">
        <f>IF(RES_hhdet_tes!D27=0,"",RES_hhdet_tes!D27/RES_hhdet_fec!D27)</f>
        <v>1</v>
      </c>
      <c r="E27" s="73">
        <f>IF(RES_hhdet_tes!E27=0,"",RES_hhdet_tes!E27/RES_hhdet_fec!E27)</f>
        <v>1</v>
      </c>
      <c r="F27" s="73">
        <f>IF(RES_hhdet_tes!F27=0,"",RES_hhdet_tes!F27/RES_hhdet_fec!F27)</f>
        <v>1.0000000000000002</v>
      </c>
      <c r="G27" s="73">
        <f>IF(RES_hhdet_tes!G27=0,"",RES_hhdet_tes!G27/RES_hhdet_fec!G27)</f>
        <v>0.99999999999999944</v>
      </c>
      <c r="H27" s="73">
        <f>IF(RES_hhdet_tes!H27=0,"",RES_hhdet_tes!H27/RES_hhdet_fec!H27)</f>
        <v>0.99999999999999978</v>
      </c>
      <c r="I27" s="73">
        <f>IF(RES_hhdet_tes!I27=0,"",RES_hhdet_tes!I27/RES_hhdet_fec!I27)</f>
        <v>1</v>
      </c>
      <c r="J27" s="73">
        <f>IF(RES_hhdet_tes!J27=0,"",RES_hhdet_tes!J27/RES_hhdet_fec!J27)</f>
        <v>1</v>
      </c>
      <c r="K27" s="73">
        <f>IF(RES_hhdet_tes!K27=0,"",RES_hhdet_tes!K27/RES_hhdet_fec!K27)</f>
        <v>1</v>
      </c>
      <c r="L27" s="73">
        <f>IF(RES_hhdet_tes!L27=0,"",RES_hhdet_tes!L27/RES_hhdet_fec!L27)</f>
        <v>1.0000000000000002</v>
      </c>
      <c r="M27" s="73">
        <f>IF(RES_hhdet_tes!M27=0,"",RES_hhdet_tes!M27/RES_hhdet_fec!M27)</f>
        <v>1</v>
      </c>
      <c r="N27" s="73">
        <f>IF(RES_hhdet_tes!N27=0,"",RES_hhdet_tes!N27/RES_hhdet_fec!N27)</f>
        <v>1.0000000000000002</v>
      </c>
      <c r="O27" s="73">
        <f>IF(RES_hhdet_tes!O27=0,"",RES_hhdet_tes!O27/RES_hhdet_fec!O27)</f>
        <v>1.0000000000000004</v>
      </c>
      <c r="P27" s="73">
        <f>IF(RES_hhdet_tes!P27=0,"",RES_hhdet_tes!P27/RES_hhdet_fec!P27)</f>
        <v>0.99999999999999967</v>
      </c>
      <c r="Q27" s="73">
        <f>IF(RES_hhdet_tes!Q27=0,"",RES_hhdet_tes!Q27/RES_hhdet_fec!Q27)</f>
        <v>1.0000000000000004</v>
      </c>
    </row>
    <row r="28" spans="1:17" ht="12.95" customHeight="1" x14ac:dyDescent="0.25">
      <c r="A28" s="158" t="s">
        <v>112</v>
      </c>
      <c r="B28" s="169">
        <f>IF(RES_hhdet_tes!B28=0,"",RES_hhdet_tes!B28/RES_hhdet_fec!B28)</f>
        <v>1.5553428843439749</v>
      </c>
      <c r="C28" s="169">
        <f>IF(RES_hhdet_tes!C28=0,"",RES_hhdet_tes!C28/RES_hhdet_fec!C28)</f>
        <v>1.5815241684529633</v>
      </c>
      <c r="D28" s="169">
        <f>IF(RES_hhdet_tes!D28=0,"",RES_hhdet_tes!D28/RES_hhdet_fec!D28)</f>
        <v>1.6276370434712635</v>
      </c>
      <c r="E28" s="169">
        <f>IF(RES_hhdet_tes!E28=0,"",RES_hhdet_tes!E28/RES_hhdet_fec!E28)</f>
        <v>1.6693037115354521</v>
      </c>
      <c r="F28" s="169">
        <f>IF(RES_hhdet_tes!F28=0,"",RES_hhdet_tes!F28/RES_hhdet_fec!F28)</f>
        <v>1.7376634911370188</v>
      </c>
      <c r="G28" s="169">
        <f>IF(RES_hhdet_tes!G28=0,"",RES_hhdet_tes!G28/RES_hhdet_fec!G28)</f>
        <v>1.794212926950119</v>
      </c>
      <c r="H28" s="169">
        <f>IF(RES_hhdet_tes!H28=0,"",RES_hhdet_tes!H28/RES_hhdet_fec!H28)</f>
        <v>1.9070346950987203</v>
      </c>
      <c r="I28" s="169">
        <f>IF(RES_hhdet_tes!I28=0,"",RES_hhdet_tes!I28/RES_hhdet_fec!I28)</f>
        <v>2.001811689250931</v>
      </c>
      <c r="J28" s="169">
        <f>IF(RES_hhdet_tes!J28=0,"",RES_hhdet_tes!J28/RES_hhdet_fec!J28)</f>
        <v>2.2005309737745304</v>
      </c>
      <c r="K28" s="169">
        <f>IF(RES_hhdet_tes!K28=0,"",RES_hhdet_tes!K28/RES_hhdet_fec!K28)</f>
        <v>2.3321911918971443</v>
      </c>
      <c r="L28" s="169">
        <f>IF(RES_hhdet_tes!L28=0,"",RES_hhdet_tes!L28/RES_hhdet_fec!L28)</f>
        <v>2.4204850902838824</v>
      </c>
      <c r="M28" s="169">
        <f>IF(RES_hhdet_tes!M28=0,"",RES_hhdet_tes!M28/RES_hhdet_fec!M28)</f>
        <v>2.455018953084219</v>
      </c>
      <c r="N28" s="169">
        <f>IF(RES_hhdet_tes!N28=0,"",RES_hhdet_tes!N28/RES_hhdet_fec!N28)</f>
        <v>2.6103286874115605</v>
      </c>
      <c r="O28" s="169">
        <f>IF(RES_hhdet_tes!O28=0,"",RES_hhdet_tes!O28/RES_hhdet_fec!O28)</f>
        <v>2.7403928268566591</v>
      </c>
      <c r="P28" s="169">
        <f>IF(RES_hhdet_tes!P28=0,"",RES_hhdet_tes!P28/RES_hhdet_fec!P28)</f>
        <v>3.0170310039285329</v>
      </c>
      <c r="Q28" s="169">
        <f>IF(RES_hhdet_tes!Q28=0,"",RES_hhdet_tes!Q28/RES_hhdet_fec!Q28)</f>
        <v>3.2398050499124813</v>
      </c>
    </row>
    <row r="29" spans="1:17" ht="12" customHeight="1" x14ac:dyDescent="0.25">
      <c r="A29" s="23" t="s">
        <v>60</v>
      </c>
      <c r="B29" s="73">
        <f>IF(RES_hhdet_tes!B29=0,"",RES_hhdet_tes!B29/RES_hhdet_fec!B29)</f>
        <v>1.5553428843439749</v>
      </c>
      <c r="C29" s="73">
        <f>IF(RES_hhdet_tes!C29=0,"",RES_hhdet_tes!C29/RES_hhdet_fec!C29)</f>
        <v>1.5815241684529633</v>
      </c>
      <c r="D29" s="73">
        <f>IF(RES_hhdet_tes!D29=0,"",RES_hhdet_tes!D29/RES_hhdet_fec!D29)</f>
        <v>1.6276370434712635</v>
      </c>
      <c r="E29" s="73">
        <f>IF(RES_hhdet_tes!E29=0,"",RES_hhdet_tes!E29/RES_hhdet_fec!E29)</f>
        <v>1.6693037115354521</v>
      </c>
      <c r="F29" s="73">
        <f>IF(RES_hhdet_tes!F29=0,"",RES_hhdet_tes!F29/RES_hhdet_fec!F29)</f>
        <v>1.7376634911370188</v>
      </c>
      <c r="G29" s="73">
        <f>IF(RES_hhdet_tes!G29=0,"",RES_hhdet_tes!G29/RES_hhdet_fec!G29)</f>
        <v>1.794212926950119</v>
      </c>
      <c r="H29" s="73">
        <f>IF(RES_hhdet_tes!H29=0,"",RES_hhdet_tes!H29/RES_hhdet_fec!H29)</f>
        <v>1.9070346950987203</v>
      </c>
      <c r="I29" s="73">
        <f>IF(RES_hhdet_tes!I29=0,"",RES_hhdet_tes!I29/RES_hhdet_fec!I29)</f>
        <v>2.001811689250931</v>
      </c>
      <c r="J29" s="73">
        <f>IF(RES_hhdet_tes!J29=0,"",RES_hhdet_tes!J29/RES_hhdet_fec!J29)</f>
        <v>2.2005309737745304</v>
      </c>
      <c r="K29" s="73">
        <f>IF(RES_hhdet_tes!K29=0,"",RES_hhdet_tes!K29/RES_hhdet_fec!K29)</f>
        <v>2.3321911918971443</v>
      </c>
      <c r="L29" s="73">
        <f>IF(RES_hhdet_tes!L29=0,"",RES_hhdet_tes!L29/RES_hhdet_fec!L29)</f>
        <v>2.4204850902838824</v>
      </c>
      <c r="M29" s="73">
        <f>IF(RES_hhdet_tes!M29=0,"",RES_hhdet_tes!M29/RES_hhdet_fec!M29)</f>
        <v>2.455018953084219</v>
      </c>
      <c r="N29" s="73">
        <f>IF(RES_hhdet_tes!N29=0,"",RES_hhdet_tes!N29/RES_hhdet_fec!N29)</f>
        <v>2.6103286874115605</v>
      </c>
      <c r="O29" s="73">
        <f>IF(RES_hhdet_tes!O29=0,"",RES_hhdet_tes!O29/RES_hhdet_fec!O29)</f>
        <v>2.7403928268566591</v>
      </c>
      <c r="P29" s="73">
        <f>IF(RES_hhdet_tes!P29=0,"",RES_hhdet_tes!P29/RES_hhdet_fec!P29)</f>
        <v>3.0170310039285329</v>
      </c>
      <c r="Q29" s="73">
        <f>IF(RES_hhdet_tes!Q29=0,"",RES_hhdet_tes!Q29/RES_hhdet_fec!Q29)</f>
        <v>3.2398050499124813</v>
      </c>
    </row>
    <row r="30" spans="1:17" ht="12" customHeight="1" x14ac:dyDescent="0.25">
      <c r="A30" s="158" t="s">
        <v>63</v>
      </c>
      <c r="B30" s="169">
        <f>IF(RES_hhdet_tes!B30=0,"",RES_hhdet_tes!B30/RES_hhdet_fec!B30)</f>
        <v>0.49660156917570913</v>
      </c>
      <c r="C30" s="169">
        <f>IF(RES_hhdet_tes!C30=0,"",RES_hhdet_tes!C30/RES_hhdet_fec!C30)</f>
        <v>0.49858924762107804</v>
      </c>
      <c r="D30" s="169">
        <f>IF(RES_hhdet_tes!D30=0,"",RES_hhdet_tes!D30/RES_hhdet_fec!D30)</f>
        <v>0.50146013894805097</v>
      </c>
      <c r="E30" s="169">
        <f>IF(RES_hhdet_tes!E30=0,"",RES_hhdet_tes!E30/RES_hhdet_fec!E30)</f>
        <v>0.50201556592967245</v>
      </c>
      <c r="F30" s="169">
        <f>IF(RES_hhdet_tes!F30=0,"",RES_hhdet_tes!F30/RES_hhdet_fec!F30)</f>
        <v>0.50470533162421294</v>
      </c>
      <c r="G30" s="169">
        <f>IF(RES_hhdet_tes!G30=0,"",RES_hhdet_tes!G30/RES_hhdet_fec!G30)</f>
        <v>0.51034852429119937</v>
      </c>
      <c r="H30" s="169">
        <f>IF(RES_hhdet_tes!H30=0,"",RES_hhdet_tes!H30/RES_hhdet_fec!H30)</f>
        <v>0.51873300863421445</v>
      </c>
      <c r="I30" s="169">
        <f>IF(RES_hhdet_tes!I30=0,"",RES_hhdet_tes!I30/RES_hhdet_fec!I30)</f>
        <v>0.52897109064865155</v>
      </c>
      <c r="J30" s="169">
        <f>IF(RES_hhdet_tes!J30=0,"",RES_hhdet_tes!J30/RES_hhdet_fec!J30)</f>
        <v>0.54159807912136293</v>
      </c>
      <c r="K30" s="169">
        <f>IF(RES_hhdet_tes!K30=0,"",RES_hhdet_tes!K30/RES_hhdet_fec!K30)</f>
        <v>0.55048696144754827</v>
      </c>
      <c r="L30" s="169">
        <f>IF(RES_hhdet_tes!L30=0,"",RES_hhdet_tes!L30/RES_hhdet_fec!L30)</f>
        <v>0.55966500905455974</v>
      </c>
      <c r="M30" s="169">
        <f>IF(RES_hhdet_tes!M30=0,"",RES_hhdet_tes!M30/RES_hhdet_fec!M30)</f>
        <v>0.57348300689029164</v>
      </c>
      <c r="N30" s="169">
        <f>IF(RES_hhdet_tes!N30=0,"",RES_hhdet_tes!N30/RES_hhdet_fec!N30)</f>
        <v>0.58115515413240859</v>
      </c>
      <c r="O30" s="169">
        <f>IF(RES_hhdet_tes!O30=0,"",RES_hhdet_tes!O30/RES_hhdet_fec!O30)</f>
        <v>0.58869174823034653</v>
      </c>
      <c r="P30" s="169">
        <f>IF(RES_hhdet_tes!P30=0,"",RES_hhdet_tes!P30/RES_hhdet_fec!P30)</f>
        <v>0.59636832340215962</v>
      </c>
      <c r="Q30" s="169">
        <f>IF(RES_hhdet_tes!Q30=0,"",RES_hhdet_tes!Q30/RES_hhdet_fec!Q30)</f>
        <v>0.6039776340379831</v>
      </c>
    </row>
    <row r="31" spans="1:17" ht="12" customHeight="1" x14ac:dyDescent="0.25">
      <c r="A31" s="167" t="s">
        <v>169</v>
      </c>
      <c r="B31" s="174">
        <f>IF(RES_hhdet_tes!B31=0,"",RES_hhdet_tes!B31/RES_hhdet_fec!B31)</f>
        <v>0.48909248536209399</v>
      </c>
      <c r="C31" s="174">
        <f>IF(RES_hhdet_tes!C31=0,"",RES_hhdet_tes!C31/RES_hhdet_fec!C31)</f>
        <v>0.49038442383393654</v>
      </c>
      <c r="D31" s="174">
        <f>IF(RES_hhdet_tes!D31=0,"",RES_hhdet_tes!D31/RES_hhdet_fec!D31)</f>
        <v>0.49311647811463116</v>
      </c>
      <c r="E31" s="174">
        <f>IF(RES_hhdet_tes!E31=0,"",RES_hhdet_tes!E31/RES_hhdet_fec!E31)</f>
        <v>0.49346441154309162</v>
      </c>
      <c r="F31" s="174">
        <f>IF(RES_hhdet_tes!F31=0,"",RES_hhdet_tes!F31/RES_hhdet_fec!F31)</f>
        <v>0.49519003536209211</v>
      </c>
      <c r="G31" s="174">
        <f>IF(RES_hhdet_tes!G31=0,"",RES_hhdet_tes!G31/RES_hhdet_fec!G31)</f>
        <v>0.49999504422990798</v>
      </c>
      <c r="H31" s="174">
        <f>IF(RES_hhdet_tes!H31=0,"",RES_hhdet_tes!H31/RES_hhdet_fec!H31)</f>
        <v>0.50682339403407284</v>
      </c>
      <c r="I31" s="174">
        <f>IF(RES_hhdet_tes!I31=0,"",RES_hhdet_tes!I31/RES_hhdet_fec!I31)</f>
        <v>0.51436998691499536</v>
      </c>
      <c r="J31" s="174">
        <f>IF(RES_hhdet_tes!J31=0,"",RES_hhdet_tes!J31/RES_hhdet_fec!J31)</f>
        <v>0.52274500749606556</v>
      </c>
      <c r="K31" s="174">
        <f>IF(RES_hhdet_tes!K31=0,"",RES_hhdet_tes!K31/RES_hhdet_fec!K31)</f>
        <v>0.52814993789146203</v>
      </c>
      <c r="L31" s="174">
        <f>IF(RES_hhdet_tes!L31=0,"",RES_hhdet_tes!L31/RES_hhdet_fec!L31)</f>
        <v>0.53392589561286996</v>
      </c>
      <c r="M31" s="174">
        <f>IF(RES_hhdet_tes!M31=0,"",RES_hhdet_tes!M31/RES_hhdet_fec!M31)</f>
        <v>0.54092473892711057</v>
      </c>
      <c r="N31" s="174">
        <f>IF(RES_hhdet_tes!N31=0,"",RES_hhdet_tes!N31/RES_hhdet_fec!N31)</f>
        <v>0.5483213046339025</v>
      </c>
      <c r="O31" s="174">
        <f>IF(RES_hhdet_tes!O31=0,"",RES_hhdet_tes!O31/RES_hhdet_fec!O31)</f>
        <v>0.55555663845418446</v>
      </c>
      <c r="P31" s="174">
        <f>IF(RES_hhdet_tes!P31=0,"",RES_hhdet_tes!P31/RES_hhdet_fec!P31)</f>
        <v>0.56217842379122174</v>
      </c>
      <c r="Q31" s="174">
        <f>IF(RES_hhdet_tes!Q31=0,"",RES_hhdet_tes!Q31/RES_hhdet_fec!Q31)</f>
        <v>0.56807825886137275</v>
      </c>
    </row>
    <row r="32" spans="1:17" ht="12" customHeight="1" x14ac:dyDescent="0.25">
      <c r="A32" s="167" t="s">
        <v>168</v>
      </c>
      <c r="B32" s="174">
        <f>IF(RES_hhdet_tes!B32=0,"",RES_hhdet_tes!B32/RES_hhdet_fec!B32)</f>
        <v>0.73227326172866847</v>
      </c>
      <c r="C32" s="174">
        <f>IF(RES_hhdet_tes!C32=0,"",RES_hhdet_tes!C32/RES_hhdet_fec!C32)</f>
        <v>0.73550065084863114</v>
      </c>
      <c r="D32" s="174">
        <f>IF(RES_hhdet_tes!D32=0,"",RES_hhdet_tes!D32/RES_hhdet_fec!D32)</f>
        <v>0.7384692266489391</v>
      </c>
      <c r="E32" s="174">
        <f>IF(RES_hhdet_tes!E32=0,"",RES_hhdet_tes!E32/RES_hhdet_fec!E32)</f>
        <v>0.73996527157239289</v>
      </c>
      <c r="F32" s="174">
        <f>IF(RES_hhdet_tes!F32=0,"",RES_hhdet_tes!F32/RES_hhdet_fec!F32)</f>
        <v>0.7443847596941382</v>
      </c>
      <c r="G32" s="174">
        <f>IF(RES_hhdet_tes!G32=0,"",RES_hhdet_tes!G32/RES_hhdet_fec!G32)</f>
        <v>0.75046148782845323</v>
      </c>
      <c r="H32" s="174">
        <f>IF(RES_hhdet_tes!H32=0,"",RES_hhdet_tes!H32/RES_hhdet_fec!H32)</f>
        <v>0.75985018057139053</v>
      </c>
      <c r="I32" s="174">
        <f>IF(RES_hhdet_tes!I32=0,"",RES_hhdet_tes!I32/RES_hhdet_fec!I32)</f>
        <v>0.77094281625514538</v>
      </c>
      <c r="J32" s="174">
        <f>IF(RES_hhdet_tes!J32=0,"",RES_hhdet_tes!J32/RES_hhdet_fec!J32)</f>
        <v>0.78169550769299334</v>
      </c>
      <c r="K32" s="174">
        <f>IF(RES_hhdet_tes!K32=0,"",RES_hhdet_tes!K32/RES_hhdet_fec!K32)</f>
        <v>0.78656625272446146</v>
      </c>
      <c r="L32" s="174">
        <f>IF(RES_hhdet_tes!L32=0,"",RES_hhdet_tes!L32/RES_hhdet_fec!L32)</f>
        <v>0.78951339149955657</v>
      </c>
      <c r="M32" s="174">
        <f>IF(RES_hhdet_tes!M32=0,"",RES_hhdet_tes!M32/RES_hhdet_fec!M32)</f>
        <v>0.79147402497025698</v>
      </c>
      <c r="N32" s="174">
        <f>IF(RES_hhdet_tes!N32=0,"",RES_hhdet_tes!N32/RES_hhdet_fec!N32)</f>
        <v>0.7934984623479493</v>
      </c>
      <c r="O32" s="174">
        <f>IF(RES_hhdet_tes!O32=0,"",RES_hhdet_tes!O32/RES_hhdet_fec!O32)</f>
        <v>0.79548697443663974</v>
      </c>
      <c r="P32" s="174">
        <f>IF(RES_hhdet_tes!P32=0,"",RES_hhdet_tes!P32/RES_hhdet_fec!P32)</f>
        <v>0.79712488664885939</v>
      </c>
      <c r="Q32" s="174">
        <f>IF(RES_hhdet_tes!Q32=0,"",RES_hhdet_tes!Q32/RES_hhdet_fec!Q32)</f>
        <v>0.7982760642259229</v>
      </c>
    </row>
    <row r="33" spans="1:17" ht="12" customHeight="1" x14ac:dyDescent="0.25">
      <c r="A33" s="166" t="s">
        <v>57</v>
      </c>
      <c r="B33" s="173">
        <f>IF(RES_hhdet_tes!B33=0,"",RES_hhdet_tes!B33/RES_hhdet_fec!B33)</f>
        <v>0.48909248536209415</v>
      </c>
      <c r="C33" s="173">
        <f>IF(RES_hhdet_tes!C33=0,"",RES_hhdet_tes!C33/RES_hhdet_fec!C33)</f>
        <v>0.49311803347468824</v>
      </c>
      <c r="D33" s="173">
        <f>IF(RES_hhdet_tes!D33=0,"",RES_hhdet_tes!D33/RES_hhdet_fec!D33)</f>
        <v>0.49655654077983841</v>
      </c>
      <c r="E33" s="173">
        <f>IF(RES_hhdet_tes!E33=0,"",RES_hhdet_tes!E33/RES_hhdet_fec!E33)</f>
        <v>0.49696426463338522</v>
      </c>
      <c r="F33" s="173">
        <f>IF(RES_hhdet_tes!F33=0,"",RES_hhdet_tes!F33/RES_hhdet_fec!F33)</f>
        <v>0.50313838312775649</v>
      </c>
      <c r="G33" s="173">
        <f>IF(RES_hhdet_tes!G33=0,"",RES_hhdet_tes!G33/RES_hhdet_fec!G33)</f>
        <v>0.51293536055528277</v>
      </c>
      <c r="H33" s="173">
        <f>IF(RES_hhdet_tes!H33=0,"",RES_hhdet_tes!H33/RES_hhdet_fec!H33)</f>
        <v>0.52883044103035781</v>
      </c>
      <c r="I33" s="173">
        <f>IF(RES_hhdet_tes!I33=0,"",RES_hhdet_tes!I33/RES_hhdet_fec!I33)</f>
        <v>0.54835425231807566</v>
      </c>
      <c r="J33" s="173">
        <f>IF(RES_hhdet_tes!J33=0,"",RES_hhdet_tes!J33/RES_hhdet_fec!J33)</f>
        <v>0.56716885175375675</v>
      </c>
      <c r="K33" s="173">
        <f>IF(RES_hhdet_tes!K33=0,"",RES_hhdet_tes!K33/RES_hhdet_fec!K33)</f>
        <v>0.57482742939418929</v>
      </c>
      <c r="L33" s="173">
        <f>IF(RES_hhdet_tes!L33=0,"",RES_hhdet_tes!L33/RES_hhdet_fec!L33)</f>
        <v>0.57885948499604756</v>
      </c>
      <c r="M33" s="173">
        <f>IF(RES_hhdet_tes!M33=0,"",RES_hhdet_tes!M33/RES_hhdet_fec!M33)</f>
        <v>0.5819780136722702</v>
      </c>
      <c r="N33" s="173">
        <f>IF(RES_hhdet_tes!N33=0,"",RES_hhdet_tes!N33/RES_hhdet_fec!N33)</f>
        <v>0.58462959938074144</v>
      </c>
      <c r="O33" s="173">
        <f>IF(RES_hhdet_tes!O33=0,"",RES_hhdet_tes!O33/RES_hhdet_fec!O33)</f>
        <v>0.58716758989266338</v>
      </c>
      <c r="P33" s="173">
        <f>IF(RES_hhdet_tes!P33=0,"",RES_hhdet_tes!P33/RES_hhdet_fec!P33)</f>
        <v>0.58908350520428632</v>
      </c>
      <c r="Q33" s="173">
        <f>IF(RES_hhdet_tes!Q33=0,"",RES_hhdet_tes!Q33/RES_hhdet_fec!Q33)</f>
        <v>0.58991959515223369</v>
      </c>
    </row>
    <row r="34" spans="1:17" ht="12" customHeight="1" x14ac:dyDescent="0.25">
      <c r="A34" s="147" t="s">
        <v>59</v>
      </c>
      <c r="B34" s="172">
        <f>IF(RES_hhdet_tes!B34=0,"",RES_hhdet_tes!B34/RES_hhdet_fec!B34)</f>
        <v>1</v>
      </c>
      <c r="C34" s="172">
        <f>IF(RES_hhdet_tes!C34=0,"",RES_hhdet_tes!C34/RES_hhdet_fec!C34)</f>
        <v>1</v>
      </c>
      <c r="D34" s="172">
        <f>IF(RES_hhdet_tes!D34=0,"",RES_hhdet_tes!D34/RES_hhdet_fec!D34)</f>
        <v>1</v>
      </c>
      <c r="E34" s="172">
        <f>IF(RES_hhdet_tes!E34=0,"",RES_hhdet_tes!E34/RES_hhdet_fec!E34)</f>
        <v>1.0000000000000002</v>
      </c>
      <c r="F34" s="172">
        <f>IF(RES_hhdet_tes!F34=0,"",RES_hhdet_tes!F34/RES_hhdet_fec!F34)</f>
        <v>1.0000000000000002</v>
      </c>
      <c r="G34" s="172">
        <f>IF(RES_hhdet_tes!G34=0,"",RES_hhdet_tes!G34/RES_hhdet_fec!G34)</f>
        <v>1</v>
      </c>
      <c r="H34" s="172">
        <f>IF(RES_hhdet_tes!H34=0,"",RES_hhdet_tes!H34/RES_hhdet_fec!H34)</f>
        <v>1.0000000000000004</v>
      </c>
      <c r="I34" s="172">
        <f>IF(RES_hhdet_tes!I34=0,"",RES_hhdet_tes!I34/RES_hhdet_fec!I34)</f>
        <v>0.99999999999999967</v>
      </c>
      <c r="J34" s="172">
        <f>IF(RES_hhdet_tes!J34=0,"",RES_hhdet_tes!J34/RES_hhdet_fec!J34)</f>
        <v>1</v>
      </c>
      <c r="K34" s="172">
        <f>IF(RES_hhdet_tes!K34=0,"",RES_hhdet_tes!K34/RES_hhdet_fec!K34)</f>
        <v>1</v>
      </c>
      <c r="L34" s="172">
        <f>IF(RES_hhdet_tes!L34=0,"",RES_hhdet_tes!L34/RES_hhdet_fec!L34)</f>
        <v>0.99999999999999989</v>
      </c>
      <c r="M34" s="172">
        <f>IF(RES_hhdet_tes!M34=0,"",RES_hhdet_tes!M34/RES_hhdet_fec!M34)</f>
        <v>1.0000000000000002</v>
      </c>
      <c r="N34" s="172">
        <f>IF(RES_hhdet_tes!N34=0,"",RES_hhdet_tes!N34/RES_hhdet_fec!N34)</f>
        <v>1.0000000000000004</v>
      </c>
      <c r="O34" s="172">
        <f>IF(RES_hhdet_tes!O34=0,"",RES_hhdet_tes!O34/RES_hhdet_fec!O34)</f>
        <v>1.0000000000000004</v>
      </c>
      <c r="P34" s="172">
        <f>IF(RES_hhdet_tes!P34=0,"",RES_hhdet_tes!P34/RES_hhdet_fec!P34)</f>
        <v>1</v>
      </c>
      <c r="Q34" s="172">
        <f>IF(RES_hhdet_tes!Q34=0,"",RES_hhdet_tes!Q34/RES_hhdet_fec!Q34)</f>
        <v>0.99999999999999978</v>
      </c>
    </row>
    <row r="35" spans="1:17" ht="12" customHeight="1" x14ac:dyDescent="0.25">
      <c r="A35" s="163" t="s">
        <v>142</v>
      </c>
      <c r="B35" s="171">
        <f>IF(RES_hhdet_tes!B35=0,"",RES_hhdet_tes!B35/RES_hhdet_fec!B35)</f>
        <v>0.62495150907378672</v>
      </c>
      <c r="C35" s="171">
        <f>IF(RES_hhdet_tes!C35=0,"",RES_hhdet_tes!C35/RES_hhdet_fec!C35)</f>
        <v>0.62934719687457907</v>
      </c>
      <c r="D35" s="171">
        <f>IF(RES_hhdet_tes!D35=0,"",RES_hhdet_tes!D35/RES_hhdet_fec!D35)</f>
        <v>0.63569819741947531</v>
      </c>
      <c r="E35" s="171">
        <f>IF(RES_hhdet_tes!E35=0,"",RES_hhdet_tes!E35/RES_hhdet_fec!E35)</f>
        <v>0.64027936959054277</v>
      </c>
      <c r="F35" s="171">
        <f>IF(RES_hhdet_tes!F35=0,"",RES_hhdet_tes!F35/RES_hhdet_fec!F35)</f>
        <v>0.64798800762161357</v>
      </c>
      <c r="G35" s="171">
        <f>IF(RES_hhdet_tes!G35=0,"",RES_hhdet_tes!G35/RES_hhdet_fec!G35)</f>
        <v>0.65897969765564068</v>
      </c>
      <c r="H35" s="171">
        <f>IF(RES_hhdet_tes!H35=0,"",RES_hhdet_tes!H35/RES_hhdet_fec!H35)</f>
        <v>0.67205131546279906</v>
      </c>
      <c r="I35" s="171">
        <f>IF(RES_hhdet_tes!I35=0,"",RES_hhdet_tes!I35/RES_hhdet_fec!I35)</f>
        <v>0.68592714701765822</v>
      </c>
      <c r="J35" s="171">
        <f>IF(RES_hhdet_tes!J35=0,"",RES_hhdet_tes!J35/RES_hhdet_fec!J35)</f>
        <v>0.70020199262175864</v>
      </c>
      <c r="K35" s="171">
        <f>IF(RES_hhdet_tes!K35=0,"",RES_hhdet_tes!K35/RES_hhdet_fec!K35)</f>
        <v>0.71574622168484858</v>
      </c>
      <c r="L35" s="171">
        <f>IF(RES_hhdet_tes!L35=0,"",RES_hhdet_tes!L35/RES_hhdet_fec!L35)</f>
        <v>0.71607009211345718</v>
      </c>
      <c r="M35" s="171">
        <f>IF(RES_hhdet_tes!M35=0,"",RES_hhdet_tes!M35/RES_hhdet_fec!M35)</f>
        <v>0.72876971549265668</v>
      </c>
      <c r="N35" s="171">
        <f>IF(RES_hhdet_tes!N35=0,"",RES_hhdet_tes!N35/RES_hhdet_fec!N35)</f>
        <v>0.72882579492737554</v>
      </c>
      <c r="O35" s="171">
        <f>IF(RES_hhdet_tes!O35=0,"",RES_hhdet_tes!O35/RES_hhdet_fec!O35)</f>
        <v>0.72892643316978489</v>
      </c>
      <c r="P35" s="171">
        <f>IF(RES_hhdet_tes!P35=0,"",RES_hhdet_tes!P35/RES_hhdet_fec!P35)</f>
        <v>0.72899634942758496</v>
      </c>
      <c r="Q35" s="171">
        <f>IF(RES_hhdet_tes!Q35=0,"",RES_hhdet_tes!Q35/RES_hhdet_fec!Q35)</f>
        <v>0.72954879229679503</v>
      </c>
    </row>
    <row r="36" spans="1:17" ht="12" customHeight="1" x14ac:dyDescent="0.25">
      <c r="A36" s="161" t="s">
        <v>141</v>
      </c>
      <c r="B36" s="170">
        <f>IF(RES_hhdet_tes!B36=0,"",RES_hhdet_tes!B36/RES_hhdet_fec!B36)</f>
        <v>0.82173377029965555</v>
      </c>
      <c r="C36" s="170">
        <f>IF(RES_hhdet_tes!C36=0,"",RES_hhdet_tes!C36/RES_hhdet_fec!C36)</f>
        <v>0.81980616800056794</v>
      </c>
      <c r="D36" s="170">
        <f>IF(RES_hhdet_tes!D36=0,"",RES_hhdet_tes!D36/RES_hhdet_fec!D36)</f>
        <v>0.82777862173803329</v>
      </c>
      <c r="E36" s="170">
        <f>IF(RES_hhdet_tes!E36=0,"",RES_hhdet_tes!E36/RES_hhdet_fec!E36)</f>
        <v>0.83256226381643872</v>
      </c>
      <c r="F36" s="170">
        <f>IF(RES_hhdet_tes!F36=0,"",RES_hhdet_tes!F36/RES_hhdet_fec!F36)</f>
        <v>0.83709563993737546</v>
      </c>
      <c r="G36" s="170">
        <f>IF(RES_hhdet_tes!G36=0,"",RES_hhdet_tes!G36/RES_hhdet_fec!G36)</f>
        <v>0.84330587468618157</v>
      </c>
      <c r="H36" s="170">
        <f>IF(RES_hhdet_tes!H36=0,"",RES_hhdet_tes!H36/RES_hhdet_fec!H36)</f>
        <v>0.84875846578964997</v>
      </c>
      <c r="I36" s="170">
        <f>IF(RES_hhdet_tes!I36=0,"",RES_hhdet_tes!I36/RES_hhdet_fec!I36)</f>
        <v>0.86027811308990765</v>
      </c>
      <c r="J36" s="170">
        <f>IF(RES_hhdet_tes!J36=0,"",RES_hhdet_tes!J36/RES_hhdet_fec!J36)</f>
        <v>0.86576163040939602</v>
      </c>
      <c r="K36" s="170">
        <f>IF(RES_hhdet_tes!K36=0,"",RES_hhdet_tes!K36/RES_hhdet_fec!K36)</f>
        <v>0.87422438748286369</v>
      </c>
      <c r="L36" s="170">
        <f>IF(RES_hhdet_tes!L36=0,"",RES_hhdet_tes!L36/RES_hhdet_fec!L36)</f>
        <v>0.86650828177633565</v>
      </c>
      <c r="M36" s="170">
        <f>IF(RES_hhdet_tes!M36=0,"",RES_hhdet_tes!M36/RES_hhdet_fec!M36)</f>
        <v>0.87055727735558153</v>
      </c>
      <c r="N36" s="170">
        <f>IF(RES_hhdet_tes!N36=0,"",RES_hhdet_tes!N36/RES_hhdet_fec!N36)</f>
        <v>0.8759248154551974</v>
      </c>
      <c r="O36" s="170">
        <f>IF(RES_hhdet_tes!O36=0,"",RES_hhdet_tes!O36/RES_hhdet_fec!O36)</f>
        <v>0.87931683909095271</v>
      </c>
      <c r="P36" s="170">
        <f>IF(RES_hhdet_tes!P36=0,"",RES_hhdet_tes!P36/RES_hhdet_fec!P36)</f>
        <v>0.8773308231938185</v>
      </c>
      <c r="Q36" s="170">
        <f>IF(RES_hhdet_tes!Q36=0,"",RES_hhdet_tes!Q36/RES_hhdet_fec!Q36)</f>
        <v>0.8803382402657306</v>
      </c>
    </row>
    <row r="37" spans="1:17" ht="12" customHeight="1" x14ac:dyDescent="0.25">
      <c r="A37" s="148" t="s">
        <v>60</v>
      </c>
      <c r="B37" s="73">
        <f>IF(RES_hhdet_tes!B37=0,"",RES_hhdet_tes!B37/RES_hhdet_fec!B37)</f>
        <v>0.62495150907378683</v>
      </c>
      <c r="C37" s="73">
        <f>IF(RES_hhdet_tes!C37=0,"",RES_hhdet_tes!C37/RES_hhdet_fec!C37)</f>
        <v>0.63126414278719312</v>
      </c>
      <c r="D37" s="73">
        <f>IF(RES_hhdet_tes!D37=0,"",RES_hhdet_tes!D37/RES_hhdet_fec!D37)</f>
        <v>0.63754430290685837</v>
      </c>
      <c r="E37" s="73">
        <f>IF(RES_hhdet_tes!E37=0,"",RES_hhdet_tes!E37/RES_hhdet_fec!E37)</f>
        <v>0.64188434163081198</v>
      </c>
      <c r="F37" s="73">
        <f>IF(RES_hhdet_tes!F37=0,"",RES_hhdet_tes!F37/RES_hhdet_fec!F37)</f>
        <v>0.6519132397275289</v>
      </c>
      <c r="G37" s="73">
        <f>IF(RES_hhdet_tes!G37=0,"",RES_hhdet_tes!G37/RES_hhdet_fec!G37)</f>
        <v>0.66577138677855041</v>
      </c>
      <c r="H37" s="73">
        <f>IF(RES_hhdet_tes!H37=0,"",RES_hhdet_tes!H37/RES_hhdet_fec!H37)</f>
        <v>0.68474774777729275</v>
      </c>
      <c r="I37" s="73">
        <f>IF(RES_hhdet_tes!I37=0,"",RES_hhdet_tes!I37/RES_hhdet_fec!I37)</f>
        <v>0.70378879631040225</v>
      </c>
      <c r="J37" s="73">
        <f>IF(RES_hhdet_tes!J37=0,"",RES_hhdet_tes!J37/RES_hhdet_fec!J37)</f>
        <v>0.71182952502079988</v>
      </c>
      <c r="K37" s="73">
        <f>IF(RES_hhdet_tes!K37=0,"",RES_hhdet_tes!K37/RES_hhdet_fec!K37)</f>
        <v>0.7193749284923302</v>
      </c>
      <c r="L37" s="73">
        <f>IF(RES_hhdet_tes!L37=0,"",RES_hhdet_tes!L37/RES_hhdet_fec!L37)</f>
        <v>0.72023190065720732</v>
      </c>
      <c r="M37" s="73">
        <f>IF(RES_hhdet_tes!M37=0,"",RES_hhdet_tes!M37/RES_hhdet_fec!M37)</f>
        <v>0.72956447969767002</v>
      </c>
      <c r="N37" s="73">
        <f>IF(RES_hhdet_tes!N37=0,"",RES_hhdet_tes!N37/RES_hhdet_fec!N37)</f>
        <v>0.72989965803056567</v>
      </c>
      <c r="O37" s="73">
        <f>IF(RES_hhdet_tes!O37=0,"",RES_hhdet_tes!O37/RES_hhdet_fec!O37)</f>
        <v>0.7304406966078455</v>
      </c>
      <c r="P37" s="73">
        <f>IF(RES_hhdet_tes!P37=0,"",RES_hhdet_tes!P37/RES_hhdet_fec!P37)</f>
        <v>0.73097830178470291</v>
      </c>
      <c r="Q37" s="73">
        <f>IF(RES_hhdet_tes!Q37=0,"",RES_hhdet_tes!Q37/RES_hhdet_fec!Q37)</f>
        <v>0.73141490187789671</v>
      </c>
    </row>
    <row r="38" spans="1:17" ht="12" customHeight="1" x14ac:dyDescent="0.25">
      <c r="A38" s="148" t="s">
        <v>59</v>
      </c>
      <c r="B38" s="73">
        <f>IF(RES_hhdet_tes!B38=0,"",RES_hhdet_tes!B38/RES_hhdet_fec!B38)</f>
        <v>1</v>
      </c>
      <c r="C38" s="73">
        <f>IF(RES_hhdet_tes!C38=0,"",RES_hhdet_tes!C38/RES_hhdet_fec!C38)</f>
        <v>1</v>
      </c>
      <c r="D38" s="73">
        <f>IF(RES_hhdet_tes!D38=0,"",RES_hhdet_tes!D38/RES_hhdet_fec!D38)</f>
        <v>1.0000000000000004</v>
      </c>
      <c r="E38" s="73">
        <f>IF(RES_hhdet_tes!E38=0,"",RES_hhdet_tes!E38/RES_hhdet_fec!E38)</f>
        <v>0.99999999999999978</v>
      </c>
      <c r="F38" s="73">
        <f>IF(RES_hhdet_tes!F38=0,"",RES_hhdet_tes!F38/RES_hhdet_fec!F38)</f>
        <v>1.0000000000000002</v>
      </c>
      <c r="G38" s="73">
        <f>IF(RES_hhdet_tes!G38=0,"",RES_hhdet_tes!G38/RES_hhdet_fec!G38)</f>
        <v>1.0000000000000002</v>
      </c>
      <c r="H38" s="73">
        <f>IF(RES_hhdet_tes!H38=0,"",RES_hhdet_tes!H38/RES_hhdet_fec!H38)</f>
        <v>1</v>
      </c>
      <c r="I38" s="73">
        <f>IF(RES_hhdet_tes!I38=0,"",RES_hhdet_tes!I38/RES_hhdet_fec!I38)</f>
        <v>1</v>
      </c>
      <c r="J38" s="73">
        <f>IF(RES_hhdet_tes!J38=0,"",RES_hhdet_tes!J38/RES_hhdet_fec!J38)</f>
        <v>1</v>
      </c>
      <c r="K38" s="73">
        <f>IF(RES_hhdet_tes!K38=0,"",RES_hhdet_tes!K38/RES_hhdet_fec!K38)</f>
        <v>1.0000000000000002</v>
      </c>
      <c r="L38" s="73">
        <f>IF(RES_hhdet_tes!L38=0,"",RES_hhdet_tes!L38/RES_hhdet_fec!L38)</f>
        <v>1.0000000000000002</v>
      </c>
      <c r="M38" s="73">
        <f>IF(RES_hhdet_tes!M38=0,"",RES_hhdet_tes!M38/RES_hhdet_fec!M38)</f>
        <v>1</v>
      </c>
      <c r="N38" s="73">
        <f>IF(RES_hhdet_tes!N38=0,"",RES_hhdet_tes!N38/RES_hhdet_fec!N38)</f>
        <v>0.99999999999999956</v>
      </c>
      <c r="O38" s="73">
        <f>IF(RES_hhdet_tes!O38=0,"",RES_hhdet_tes!O38/RES_hhdet_fec!O38)</f>
        <v>1.0000000000000002</v>
      </c>
      <c r="P38" s="73">
        <f>IF(RES_hhdet_tes!P38=0,"",RES_hhdet_tes!P38/RES_hhdet_fec!P38)</f>
        <v>0.99999999999999978</v>
      </c>
      <c r="Q38" s="73">
        <f>IF(RES_hhdet_tes!Q38=0,"",RES_hhdet_tes!Q38/RES_hhdet_fec!Q38)</f>
        <v>1.0000000000000002</v>
      </c>
    </row>
    <row r="39" spans="1:17" ht="12" customHeight="1" x14ac:dyDescent="0.25">
      <c r="A39" s="158" t="s">
        <v>62</v>
      </c>
      <c r="B39" s="169">
        <f>IF(RES_hhdet_tes!B39=0,"",RES_hhdet_tes!B39/RES_hhdet_fec!B39)</f>
        <v>0.56771987167848459</v>
      </c>
      <c r="C39" s="169">
        <f>IF(RES_hhdet_tes!C39=0,"",RES_hhdet_tes!C39/RES_hhdet_fec!C39)</f>
        <v>0.61968861605234682</v>
      </c>
      <c r="D39" s="169">
        <f>IF(RES_hhdet_tes!D39=0,"",RES_hhdet_tes!D39/RES_hhdet_fec!D39)</f>
        <v>0.61674536041950323</v>
      </c>
      <c r="E39" s="169">
        <f>IF(RES_hhdet_tes!E39=0,"",RES_hhdet_tes!E39/RES_hhdet_fec!E39)</f>
        <v>0.62661607094005722</v>
      </c>
      <c r="F39" s="169">
        <f>IF(RES_hhdet_tes!F39=0,"",RES_hhdet_tes!F39/RES_hhdet_fec!F39)</f>
        <v>0.62015781081633192</v>
      </c>
      <c r="G39" s="169">
        <f>IF(RES_hhdet_tes!G39=0,"",RES_hhdet_tes!G39/RES_hhdet_fec!G39)</f>
        <v>0.63976505508694637</v>
      </c>
      <c r="H39" s="169">
        <f>IF(RES_hhdet_tes!H39=0,"",RES_hhdet_tes!H39/RES_hhdet_fec!H39)</f>
        <v>0.69478449535989772</v>
      </c>
      <c r="I39" s="169">
        <f>IF(RES_hhdet_tes!I39=0,"",RES_hhdet_tes!I39/RES_hhdet_fec!I39)</f>
        <v>0.69610007194199708</v>
      </c>
      <c r="J39" s="169">
        <f>IF(RES_hhdet_tes!J39=0,"",RES_hhdet_tes!J39/RES_hhdet_fec!J39)</f>
        <v>0.70417294324784907</v>
      </c>
      <c r="K39" s="169">
        <f>IF(RES_hhdet_tes!K39=0,"",RES_hhdet_tes!K39/RES_hhdet_fec!K39)</f>
        <v>0.70972082428677041</v>
      </c>
      <c r="L39" s="169">
        <f>IF(RES_hhdet_tes!L39=0,"",RES_hhdet_tes!L39/RES_hhdet_fec!L39)</f>
        <v>0.71419222459707754</v>
      </c>
      <c r="M39" s="169">
        <f>IF(RES_hhdet_tes!M39=0,"",RES_hhdet_tes!M39/RES_hhdet_fec!M39)</f>
        <v>0.72878171863347307</v>
      </c>
      <c r="N39" s="169">
        <f>IF(RES_hhdet_tes!N39=0,"",RES_hhdet_tes!N39/RES_hhdet_fec!N39)</f>
        <v>0.72815957297358491</v>
      </c>
      <c r="O39" s="169">
        <f>IF(RES_hhdet_tes!O39=0,"",RES_hhdet_tes!O39/RES_hhdet_fec!O39)</f>
        <v>0.73333597599503142</v>
      </c>
      <c r="P39" s="169">
        <f>IF(RES_hhdet_tes!P39=0,"",RES_hhdet_tes!P39/RES_hhdet_fec!P39)</f>
        <v>0.7427484246393552</v>
      </c>
      <c r="Q39" s="169">
        <f>IF(RES_hhdet_tes!Q39=0,"",RES_hhdet_tes!Q39/RES_hhdet_fec!Q39)</f>
        <v>0.74526881485421437</v>
      </c>
    </row>
    <row r="40" spans="1:17" ht="12" customHeight="1" x14ac:dyDescent="0.25">
      <c r="A40" s="23" t="s">
        <v>57</v>
      </c>
      <c r="B40" s="73">
        <f>IF(RES_hhdet_tes!B40=0,"",RES_hhdet_tes!B40/RES_hhdet_fec!B40)</f>
        <v>0.38963042989327007</v>
      </c>
      <c r="C40" s="73">
        <f>IF(RES_hhdet_tes!C40=0,"",RES_hhdet_tes!C40/RES_hhdet_fec!C40)</f>
        <v>0.38963042989327018</v>
      </c>
      <c r="D40" s="73">
        <f>IF(RES_hhdet_tes!D40=0,"",RES_hhdet_tes!D40/RES_hhdet_fec!D40)</f>
        <v>0.39572541405038114</v>
      </c>
      <c r="E40" s="73">
        <f>IF(RES_hhdet_tes!E40=0,"",RES_hhdet_tes!E40/RES_hhdet_fec!E40)</f>
        <v>0.39824330458984641</v>
      </c>
      <c r="F40" s="73">
        <f>IF(RES_hhdet_tes!F40=0,"",RES_hhdet_tes!F40/RES_hhdet_fec!F40)</f>
        <v>0.40996968934216305</v>
      </c>
      <c r="G40" s="73">
        <f>IF(RES_hhdet_tes!G40=0,"",RES_hhdet_tes!G40/RES_hhdet_fec!G40)</f>
        <v>0.41866682342651701</v>
      </c>
      <c r="H40" s="73">
        <f>IF(RES_hhdet_tes!H40=0,"",RES_hhdet_tes!H40/RES_hhdet_fec!H40)</f>
        <v>0.43020181988203038</v>
      </c>
      <c r="I40" s="73">
        <f>IF(RES_hhdet_tes!I40=0,"",RES_hhdet_tes!I40/RES_hhdet_fec!I40)</f>
        <v>0.44461482168993277</v>
      </c>
      <c r="J40" s="73">
        <f>IF(RES_hhdet_tes!J40=0,"",RES_hhdet_tes!J40/RES_hhdet_fec!J40)</f>
        <v>0.45577151264857052</v>
      </c>
      <c r="K40" s="73">
        <f>IF(RES_hhdet_tes!K40=0,"",RES_hhdet_tes!K40/RES_hhdet_fec!K40)</f>
        <v>0.45589107421151098</v>
      </c>
      <c r="L40" s="73">
        <f>IF(RES_hhdet_tes!L40=0,"",RES_hhdet_tes!L40/RES_hhdet_fec!L40)</f>
        <v>0.4559144683415744</v>
      </c>
      <c r="M40" s="73">
        <f>IF(RES_hhdet_tes!M40=0,"",RES_hhdet_tes!M40/RES_hhdet_fec!M40)</f>
        <v>0.45636923122507633</v>
      </c>
      <c r="N40" s="73">
        <f>IF(RES_hhdet_tes!N40=0,"",RES_hhdet_tes!N40/RES_hhdet_fec!N40)</f>
        <v>0.46015361917501346</v>
      </c>
      <c r="O40" s="73">
        <f>IF(RES_hhdet_tes!O40=0,"",RES_hhdet_tes!O40/RES_hhdet_fec!O40)</f>
        <v>0.46302773015495913</v>
      </c>
      <c r="P40" s="73">
        <f>IF(RES_hhdet_tes!P40=0,"",RES_hhdet_tes!P40/RES_hhdet_fec!P40)</f>
        <v>0.46322225225906766</v>
      </c>
      <c r="Q40" s="73">
        <f>IF(RES_hhdet_tes!Q40=0,"",RES_hhdet_tes!Q40/RES_hhdet_fec!Q40)</f>
        <v>0.46836849619346149</v>
      </c>
    </row>
    <row r="41" spans="1:17" ht="12" customHeight="1" x14ac:dyDescent="0.25">
      <c r="A41" s="29" t="s">
        <v>140</v>
      </c>
      <c r="B41" s="65">
        <f>IF(RES_hhdet_tes!B41=0,"",RES_hhdet_tes!B41/RES_hhdet_fec!B41)</f>
        <v>0.77422957228785227</v>
      </c>
      <c r="C41" s="65">
        <f>IF(RES_hhdet_tes!C41=0,"",RES_hhdet_tes!C41/RES_hhdet_fec!C41)</f>
        <v>0.78195343564489672</v>
      </c>
      <c r="D41" s="65">
        <f>IF(RES_hhdet_tes!D41=0,"",RES_hhdet_tes!D41/RES_hhdet_fec!D41)</f>
        <v>0.78590367593656096</v>
      </c>
      <c r="E41" s="65">
        <f>IF(RES_hhdet_tes!E41=0,"",RES_hhdet_tes!E41/RES_hhdet_fec!E41)</f>
        <v>0.78920587476810311</v>
      </c>
      <c r="F41" s="65">
        <f>IF(RES_hhdet_tes!F41=0,"",RES_hhdet_tes!F41/RES_hhdet_fec!F41)</f>
        <v>0.79245998148709584</v>
      </c>
      <c r="G41" s="65">
        <f>IF(RES_hhdet_tes!G41=0,"",RES_hhdet_tes!G41/RES_hhdet_fec!G41)</f>
        <v>0.79954053885478427</v>
      </c>
      <c r="H41" s="65">
        <f>IF(RES_hhdet_tes!H41=0,"",RES_hhdet_tes!H41/RES_hhdet_fec!H41)</f>
        <v>0.80889713689906684</v>
      </c>
      <c r="I41" s="65">
        <f>IF(RES_hhdet_tes!I41=0,"",RES_hhdet_tes!I41/RES_hhdet_fec!I41)</f>
        <v>0.81552305754533638</v>
      </c>
      <c r="J41" s="65">
        <f>IF(RES_hhdet_tes!J41=0,"",RES_hhdet_tes!J41/RES_hhdet_fec!J41)</f>
        <v>0.82299354555457405</v>
      </c>
      <c r="K41" s="65">
        <f>IF(RES_hhdet_tes!K41=0,"",RES_hhdet_tes!K41/RES_hhdet_fec!K41)</f>
        <v>0.82746000461321878</v>
      </c>
      <c r="L41" s="65">
        <f>IF(RES_hhdet_tes!L41=0,"",RES_hhdet_tes!L41/RES_hhdet_fec!L41)</f>
        <v>0.82943108226939599</v>
      </c>
      <c r="M41" s="65">
        <f>IF(RES_hhdet_tes!M41=0,"",RES_hhdet_tes!M41/RES_hhdet_fec!M41)</f>
        <v>0.83127733250978553</v>
      </c>
      <c r="N41" s="65">
        <f>IF(RES_hhdet_tes!N41=0,"",RES_hhdet_tes!N41/RES_hhdet_fec!N41)</f>
        <v>0.83231037582285905</v>
      </c>
      <c r="O41" s="65">
        <f>IF(RES_hhdet_tes!O41=0,"",RES_hhdet_tes!O41/RES_hhdet_fec!O41)</f>
        <v>0.83490900482253549</v>
      </c>
      <c r="P41" s="65">
        <f>IF(RES_hhdet_tes!P41=0,"",RES_hhdet_tes!P41/RES_hhdet_fec!P41)</f>
        <v>0.83869044982047447</v>
      </c>
      <c r="Q41" s="65">
        <f>IF(RES_hhdet_tes!Q41=0,"",RES_hhdet_tes!Q41/RES_hhdet_fec!Q41)</f>
        <v>0.84023737192445602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0.5509824862794549</v>
      </c>
      <c r="C43" s="175">
        <f>IF(RES_hhdet_tes!C43=0,"",RES_hhdet_tes!C43/RES_hhdet_fec!C43)</f>
        <v>0.56366383541886866</v>
      </c>
      <c r="D43" s="175">
        <f>IF(RES_hhdet_tes!D43=0,"",RES_hhdet_tes!D43/RES_hhdet_fec!D43)</f>
        <v>0.56426012709184481</v>
      </c>
      <c r="E43" s="175">
        <f>IF(RES_hhdet_tes!E43=0,"",RES_hhdet_tes!E43/RES_hhdet_fec!E43)</f>
        <v>0.5660883500275965</v>
      </c>
      <c r="F43" s="175">
        <f>IF(RES_hhdet_tes!F43=0,"",RES_hhdet_tes!F43/RES_hhdet_fec!F43)</f>
        <v>0.56813573061316647</v>
      </c>
      <c r="G43" s="175">
        <f>IF(RES_hhdet_tes!G43=0,"",RES_hhdet_tes!G43/RES_hhdet_fec!G43)</f>
        <v>0.57756480269374477</v>
      </c>
      <c r="H43" s="175">
        <f>IF(RES_hhdet_tes!H43=0,"",RES_hhdet_tes!H43/RES_hhdet_fec!H43)</f>
        <v>0.59296606966234888</v>
      </c>
      <c r="I43" s="175">
        <f>IF(RES_hhdet_tes!I43=0,"",RES_hhdet_tes!I43/RES_hhdet_fec!I43)</f>
        <v>0.59666350501318088</v>
      </c>
      <c r="J43" s="175">
        <f>IF(RES_hhdet_tes!J43=0,"",RES_hhdet_tes!J43/RES_hhdet_fec!J43)</f>
        <v>0.60568729875081273</v>
      </c>
      <c r="K43" s="175">
        <f>IF(RES_hhdet_tes!K43=0,"",RES_hhdet_tes!K43/RES_hhdet_fec!K43)</f>
        <v>0.60746311052432744</v>
      </c>
      <c r="L43" s="175">
        <f>IF(RES_hhdet_tes!L43=0,"",RES_hhdet_tes!L43/RES_hhdet_fec!L43)</f>
        <v>0.61866059495545911</v>
      </c>
      <c r="M43" s="175">
        <f>IF(RES_hhdet_tes!M43=0,"",RES_hhdet_tes!M43/RES_hhdet_fec!M43)</f>
        <v>0.62968250036672202</v>
      </c>
      <c r="N43" s="175">
        <f>IF(RES_hhdet_tes!N43=0,"",RES_hhdet_tes!N43/RES_hhdet_fec!N43)</f>
        <v>0.63464659989079641</v>
      </c>
      <c r="O43" s="175">
        <f>IF(RES_hhdet_tes!O43=0,"",RES_hhdet_tes!O43/RES_hhdet_fec!O43)</f>
        <v>0.6403391716279776</v>
      </c>
      <c r="P43" s="175">
        <f>IF(RES_hhdet_tes!P43=0,"",RES_hhdet_tes!P43/RES_hhdet_fec!P43)</f>
        <v>0.65264353498082439</v>
      </c>
      <c r="Q43" s="175">
        <f>IF(RES_hhdet_tes!Q43=0,"",RES_hhdet_tes!Q43/RES_hhdet_fec!Q43)</f>
        <v>0.65958549950358869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0.54546651174175709</v>
      </c>
      <c r="C44" s="169">
        <f>IF(RES_hhdet_tes!C44=0,"",RES_hhdet_tes!C44/RES_hhdet_fec!C44)</f>
        <v>0.55426173327682571</v>
      </c>
      <c r="D44" s="169">
        <f>IF(RES_hhdet_tes!D44=0,"",RES_hhdet_tes!D44/RES_hhdet_fec!D44)</f>
        <v>0.55372280361770809</v>
      </c>
      <c r="E44" s="169">
        <f>IF(RES_hhdet_tes!E44=0,"",RES_hhdet_tes!E44/RES_hhdet_fec!E44)</f>
        <v>0.55589979207924645</v>
      </c>
      <c r="F44" s="169">
        <f>IF(RES_hhdet_tes!F44=0,"",RES_hhdet_tes!F44/RES_hhdet_fec!F44)</f>
        <v>0.5603081559664258</v>
      </c>
      <c r="G44" s="169">
        <f>IF(RES_hhdet_tes!G44=0,"",RES_hhdet_tes!G44/RES_hhdet_fec!G44)</f>
        <v>0.56743082080382823</v>
      </c>
      <c r="H44" s="169">
        <f>IF(RES_hhdet_tes!H44=0,"",RES_hhdet_tes!H44/RES_hhdet_fec!H44)</f>
        <v>0.57542127523141295</v>
      </c>
      <c r="I44" s="169">
        <f>IF(RES_hhdet_tes!I44=0,"",RES_hhdet_tes!I44/RES_hhdet_fec!I44)</f>
        <v>0.5781020549971182</v>
      </c>
      <c r="J44" s="169">
        <f>IF(RES_hhdet_tes!J44=0,"",RES_hhdet_tes!J44/RES_hhdet_fec!J44)</f>
        <v>0.58444083908031019</v>
      </c>
      <c r="K44" s="169">
        <f>IF(RES_hhdet_tes!K44=0,"",RES_hhdet_tes!K44/RES_hhdet_fec!K44)</f>
        <v>0.58335800838614915</v>
      </c>
      <c r="L44" s="169">
        <f>IF(RES_hhdet_tes!L44=0,"",RES_hhdet_tes!L44/RES_hhdet_fec!L44)</f>
        <v>0.59662366413579893</v>
      </c>
      <c r="M44" s="169">
        <f>IF(RES_hhdet_tes!M44=0,"",RES_hhdet_tes!M44/RES_hhdet_fec!M44)</f>
        <v>0.60675275228994974</v>
      </c>
      <c r="N44" s="169">
        <f>IF(RES_hhdet_tes!N44=0,"",RES_hhdet_tes!N44/RES_hhdet_fec!N44)</f>
        <v>0.61313314002411701</v>
      </c>
      <c r="O44" s="169">
        <f>IF(RES_hhdet_tes!O44=0,"",RES_hhdet_tes!O44/RES_hhdet_fec!O44)</f>
        <v>0.61951360138512857</v>
      </c>
      <c r="P44" s="169">
        <f>IF(RES_hhdet_tes!P44=0,"",RES_hhdet_tes!P44/RES_hhdet_fec!P44)</f>
        <v>0.63492422165171492</v>
      </c>
      <c r="Q44" s="169">
        <f>IF(RES_hhdet_tes!Q44=0,"",RES_hhdet_tes!Q44/RES_hhdet_fec!Q44)</f>
        <v>0.64428519233870518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0.53966331348403562</v>
      </c>
      <c r="C45" s="73">
        <f>IF(RES_hhdet_tes!C45=0,"",RES_hhdet_tes!C45/RES_hhdet_fec!C45)</f>
        <v>0.54102957977706556</v>
      </c>
      <c r="D45" s="73">
        <f>IF(RES_hhdet_tes!D45=0,"",RES_hhdet_tes!D45/RES_hhdet_fec!D45)</f>
        <v>0.54531079596567933</v>
      </c>
      <c r="E45" s="73">
        <f>IF(RES_hhdet_tes!E45=0,"",RES_hhdet_tes!E45/RES_hhdet_fec!E45)</f>
        <v>0.55018733934470609</v>
      </c>
      <c r="F45" s="73">
        <f>IF(RES_hhdet_tes!F45=0,"",RES_hhdet_tes!F45/RES_hhdet_fec!F45)</f>
        <v>0.55521463187399822</v>
      </c>
      <c r="G45" s="73">
        <f>IF(RES_hhdet_tes!G45=0,"",RES_hhdet_tes!G45/RES_hhdet_fec!G45)</f>
        <v>0.56078959117550886</v>
      </c>
      <c r="H45" s="73">
        <f>IF(RES_hhdet_tes!H45=0,"",RES_hhdet_tes!H45/RES_hhdet_fec!H45)</f>
        <v>0.5633011277058444</v>
      </c>
      <c r="I45" s="73">
        <f>IF(RES_hhdet_tes!I45=0,"",RES_hhdet_tes!I45/RES_hhdet_fec!I45)</f>
        <v>0.56914990280052458</v>
      </c>
      <c r="J45" s="73">
        <f>IF(RES_hhdet_tes!J45=0,"",RES_hhdet_tes!J45/RES_hhdet_fec!J45)</f>
        <v>0.57664569258920495</v>
      </c>
      <c r="K45" s="73">
        <f>IF(RES_hhdet_tes!K45=0,"",RES_hhdet_tes!K45/RES_hhdet_fec!K45)</f>
        <v>0.58062856886713077</v>
      </c>
      <c r="L45" s="73">
        <f>IF(RES_hhdet_tes!L45=0,"",RES_hhdet_tes!L45/RES_hhdet_fec!L45)</f>
        <v>0.58674717161670131</v>
      </c>
      <c r="M45" s="73">
        <f>IF(RES_hhdet_tes!M45=0,"",RES_hhdet_tes!M45/RES_hhdet_fec!M45)</f>
        <v>0.59509562354451429</v>
      </c>
      <c r="N45" s="73">
        <f>IF(RES_hhdet_tes!N45=0,"",RES_hhdet_tes!N45/RES_hhdet_fec!N45)</f>
        <v>0.60240485235465935</v>
      </c>
      <c r="O45" s="73">
        <f>IF(RES_hhdet_tes!O45=0,"",RES_hhdet_tes!O45/RES_hhdet_fec!O45)</f>
        <v>0.61689652639420134</v>
      </c>
      <c r="P45" s="73">
        <f>IF(RES_hhdet_tes!P45=0,"",RES_hhdet_tes!P45/RES_hhdet_fec!P45)</f>
        <v>0.62747893302396618</v>
      </c>
      <c r="Q45" s="73">
        <f>IF(RES_hhdet_tes!Q45=0,"",RES_hhdet_tes!Q45/RES_hhdet_fec!Q45)</f>
        <v>0.64108241904526531</v>
      </c>
    </row>
    <row r="46" spans="1:17" ht="12" customHeight="1" x14ac:dyDescent="0.25">
      <c r="A46" s="23" t="s">
        <v>60</v>
      </c>
      <c r="B46" s="73">
        <f>IF(RES_hhdet_tes!B46=0,"",RES_hhdet_tes!B46/RES_hhdet_fec!B46)</f>
        <v>1</v>
      </c>
      <c r="C46" s="73">
        <f>IF(RES_hhdet_tes!C46=0,"",RES_hhdet_tes!C46/RES_hhdet_fec!C46)</f>
        <v>1.0000000000000002</v>
      </c>
      <c r="D46" s="73">
        <f>IF(RES_hhdet_tes!D46=0,"",RES_hhdet_tes!D46/RES_hhdet_fec!D46)</f>
        <v>1</v>
      </c>
      <c r="E46" s="73">
        <f>IF(RES_hhdet_tes!E46=0,"",RES_hhdet_tes!E46/RES_hhdet_fec!E46)</f>
        <v>0.99999999999999989</v>
      </c>
      <c r="F46" s="73">
        <f>IF(RES_hhdet_tes!F46=0,"",RES_hhdet_tes!F46/RES_hhdet_fec!F46)</f>
        <v>1</v>
      </c>
      <c r="G46" s="73">
        <f>IF(RES_hhdet_tes!G46=0,"",RES_hhdet_tes!G46/RES_hhdet_fec!G46)</f>
        <v>0.99999999999999967</v>
      </c>
      <c r="H46" s="73">
        <f>IF(RES_hhdet_tes!H46=0,"",RES_hhdet_tes!H46/RES_hhdet_fec!H46)</f>
        <v>1</v>
      </c>
      <c r="I46" s="73">
        <f>IF(RES_hhdet_tes!I46=0,"",RES_hhdet_tes!I46/RES_hhdet_fec!I46)</f>
        <v>0.99999999999999978</v>
      </c>
      <c r="J46" s="73">
        <f>IF(RES_hhdet_tes!J46=0,"",RES_hhdet_tes!J46/RES_hhdet_fec!J46)</f>
        <v>1.0000000000000004</v>
      </c>
      <c r="K46" s="73">
        <f>IF(RES_hhdet_tes!K46=0,"",RES_hhdet_tes!K46/RES_hhdet_fec!K46)</f>
        <v>1.0000000000000004</v>
      </c>
      <c r="L46" s="73">
        <f>IF(RES_hhdet_tes!L46=0,"",RES_hhdet_tes!L46/RES_hhdet_fec!L46)</f>
        <v>1.0000000000000002</v>
      </c>
      <c r="M46" s="73">
        <f>IF(RES_hhdet_tes!M46=0,"",RES_hhdet_tes!M46/RES_hhdet_fec!M46)</f>
        <v>1.0000000000000007</v>
      </c>
      <c r="N46" s="73">
        <f>IF(RES_hhdet_tes!N46=0,"",RES_hhdet_tes!N46/RES_hhdet_fec!N46)</f>
        <v>1.0000000000000002</v>
      </c>
      <c r="O46" s="73">
        <f>IF(RES_hhdet_tes!O46=0,"",RES_hhdet_tes!O46/RES_hhdet_fec!O46)</f>
        <v>1.0000000000000002</v>
      </c>
      <c r="P46" s="73">
        <f>IF(RES_hhdet_tes!P46=0,"",RES_hhdet_tes!P46/RES_hhdet_fec!P46)</f>
        <v>1.0000000000000004</v>
      </c>
      <c r="Q46" s="73">
        <f>IF(RES_hhdet_tes!Q46=0,"",RES_hhdet_tes!Q46/RES_hhdet_fec!Q46)</f>
        <v>0.999999999999999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1.5553428843439741</v>
      </c>
      <c r="C47" s="169">
        <f>IF(RES_hhdet_tes!C47=0,"",RES_hhdet_tes!C47/RES_hhdet_fec!C47)</f>
        <v>1.581577189508959</v>
      </c>
      <c r="D47" s="169">
        <f>IF(RES_hhdet_tes!D47=0,"",RES_hhdet_tes!D47/RES_hhdet_fec!D47)</f>
        <v>1.6320683781863101</v>
      </c>
      <c r="E47" s="169">
        <f>IF(RES_hhdet_tes!E47=0,"",RES_hhdet_tes!E47/RES_hhdet_fec!E47)</f>
        <v>1.6695798663834485</v>
      </c>
      <c r="F47" s="169">
        <f>IF(RES_hhdet_tes!F47=0,"",RES_hhdet_tes!F47/RES_hhdet_fec!F47)</f>
        <v>1.7494477095208028</v>
      </c>
      <c r="G47" s="169">
        <f>IF(RES_hhdet_tes!G47=0,"",RES_hhdet_tes!G47/RES_hhdet_fec!G47)</f>
        <v>1.8081388437204553</v>
      </c>
      <c r="H47" s="169">
        <f>IF(RES_hhdet_tes!H47=0,"",RES_hhdet_tes!H47/RES_hhdet_fec!H47)</f>
        <v>1.8827295087925353</v>
      </c>
      <c r="I47" s="169">
        <f>IF(RES_hhdet_tes!I47=0,"",RES_hhdet_tes!I47/RES_hhdet_fec!I47)</f>
        <v>1.9635379996308806</v>
      </c>
      <c r="J47" s="169">
        <f>IF(RES_hhdet_tes!J47=0,"",RES_hhdet_tes!J47/RES_hhdet_fec!J47)</f>
        <v>2.1687829219426771</v>
      </c>
      <c r="K47" s="169">
        <f>IF(RES_hhdet_tes!K47=0,"",RES_hhdet_tes!K47/RES_hhdet_fec!K47)</f>
        <v>2.288173975794304</v>
      </c>
      <c r="L47" s="169">
        <f>IF(RES_hhdet_tes!L47=0,"",RES_hhdet_tes!L47/RES_hhdet_fec!L47)</f>
        <v>2.3783947389591313</v>
      </c>
      <c r="M47" s="169">
        <f>IF(RES_hhdet_tes!M47=0,"",RES_hhdet_tes!M47/RES_hhdet_fec!M47)</f>
        <v>2.4108736483021431</v>
      </c>
      <c r="N47" s="169">
        <f>IF(RES_hhdet_tes!N47=0,"",RES_hhdet_tes!N47/RES_hhdet_fec!N47)</f>
        <v>2.5929544943505869</v>
      </c>
      <c r="O47" s="169">
        <f>IF(RES_hhdet_tes!O47=0,"",RES_hhdet_tes!O47/RES_hhdet_fec!O47)</f>
        <v>2.8028976705360651</v>
      </c>
      <c r="P47" s="169">
        <f>IF(RES_hhdet_tes!P47=0,"",RES_hhdet_tes!P47/RES_hhdet_fec!P47)</f>
        <v>3.0480116938025499</v>
      </c>
      <c r="Q47" s="169">
        <f>IF(RES_hhdet_tes!Q47=0,"",RES_hhdet_tes!Q47/RES_hhdet_fec!Q47)</f>
        <v>3.3470076272667413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1.5553428843439741</v>
      </c>
      <c r="C48" s="73">
        <f>IF(RES_hhdet_tes!C48=0,"",RES_hhdet_tes!C48/RES_hhdet_fec!C48)</f>
        <v>1.581577189508959</v>
      </c>
      <c r="D48" s="73">
        <f>IF(RES_hhdet_tes!D48=0,"",RES_hhdet_tes!D48/RES_hhdet_fec!D48)</f>
        <v>1.6320683781863101</v>
      </c>
      <c r="E48" s="73">
        <f>IF(RES_hhdet_tes!E48=0,"",RES_hhdet_tes!E48/RES_hhdet_fec!E48)</f>
        <v>1.6695798663834485</v>
      </c>
      <c r="F48" s="73">
        <f>IF(RES_hhdet_tes!F48=0,"",RES_hhdet_tes!F48/RES_hhdet_fec!F48)</f>
        <v>1.7494477095208028</v>
      </c>
      <c r="G48" s="73">
        <f>IF(RES_hhdet_tes!G48=0,"",RES_hhdet_tes!G48/RES_hhdet_fec!G48)</f>
        <v>1.8081388437204553</v>
      </c>
      <c r="H48" s="73">
        <f>IF(RES_hhdet_tes!H48=0,"",RES_hhdet_tes!H48/RES_hhdet_fec!H48)</f>
        <v>1.8827295087925353</v>
      </c>
      <c r="I48" s="73">
        <f>IF(RES_hhdet_tes!I48=0,"",RES_hhdet_tes!I48/RES_hhdet_fec!I48)</f>
        <v>1.9635379996308806</v>
      </c>
      <c r="J48" s="73">
        <f>IF(RES_hhdet_tes!J48=0,"",RES_hhdet_tes!J48/RES_hhdet_fec!J48)</f>
        <v>2.1687829219426771</v>
      </c>
      <c r="K48" s="73">
        <f>IF(RES_hhdet_tes!K48=0,"",RES_hhdet_tes!K48/RES_hhdet_fec!K48)</f>
        <v>2.288173975794304</v>
      </c>
      <c r="L48" s="73">
        <f>IF(RES_hhdet_tes!L48=0,"",RES_hhdet_tes!L48/RES_hhdet_fec!L48)</f>
        <v>2.3783947389591313</v>
      </c>
      <c r="M48" s="73">
        <f>IF(RES_hhdet_tes!M48=0,"",RES_hhdet_tes!M48/RES_hhdet_fec!M48)</f>
        <v>2.4108736483021431</v>
      </c>
      <c r="N48" s="73">
        <f>IF(RES_hhdet_tes!N48=0,"",RES_hhdet_tes!N48/RES_hhdet_fec!N48)</f>
        <v>2.5929544943505869</v>
      </c>
      <c r="O48" s="73">
        <f>IF(RES_hhdet_tes!O48=0,"",RES_hhdet_tes!O48/RES_hhdet_fec!O48)</f>
        <v>2.8028976705360651</v>
      </c>
      <c r="P48" s="73">
        <f>IF(RES_hhdet_tes!P48=0,"",RES_hhdet_tes!P48/RES_hhdet_fec!P48)</f>
        <v>3.0480116938025499</v>
      </c>
      <c r="Q48" s="73">
        <f>IF(RES_hhdet_tes!Q48=0,"",RES_hhdet_tes!Q48/RES_hhdet_fec!Q48)</f>
        <v>3.3470076272667413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0.5374397232896565</v>
      </c>
      <c r="C49" s="169">
        <f>IF(RES_hhdet_tes!C49=0,"",RES_hhdet_tes!C49/RES_hhdet_fec!C49)</f>
        <v>0.54137411520503453</v>
      </c>
      <c r="D49" s="169">
        <f>IF(RES_hhdet_tes!D49=0,"",RES_hhdet_tes!D49/RES_hhdet_fec!D49)</f>
        <v>0.54415725536886406</v>
      </c>
      <c r="E49" s="169">
        <f>IF(RES_hhdet_tes!E49=0,"",RES_hhdet_tes!E49/RES_hhdet_fec!E49)</f>
        <v>0.54260547022205763</v>
      </c>
      <c r="F49" s="169">
        <f>IF(RES_hhdet_tes!F49=0,"",RES_hhdet_tes!F49/RES_hhdet_fec!F49)</f>
        <v>0.54142730910727199</v>
      </c>
      <c r="G49" s="169">
        <f>IF(RES_hhdet_tes!G49=0,"",RES_hhdet_tes!G49/RES_hhdet_fec!G49)</f>
        <v>0.55104767501303675</v>
      </c>
      <c r="H49" s="169">
        <f>IF(RES_hhdet_tes!H49=0,"",RES_hhdet_tes!H49/RES_hhdet_fec!H49)</f>
        <v>0.56135842868096775</v>
      </c>
      <c r="I49" s="169">
        <f>IF(RES_hhdet_tes!I49=0,"",RES_hhdet_tes!I49/RES_hhdet_fec!I49)</f>
        <v>0.56399487583547803</v>
      </c>
      <c r="J49" s="169">
        <f>IF(RES_hhdet_tes!J49=0,"",RES_hhdet_tes!J49/RES_hhdet_fec!J49)</f>
        <v>0.57062761071125057</v>
      </c>
      <c r="K49" s="169">
        <f>IF(RES_hhdet_tes!K49=0,"",RES_hhdet_tes!K49/RES_hhdet_fec!K49)</f>
        <v>0.57039685266264539</v>
      </c>
      <c r="L49" s="169">
        <f>IF(RES_hhdet_tes!L49=0,"",RES_hhdet_tes!L49/RES_hhdet_fec!L49)</f>
        <v>0.57971893535408836</v>
      </c>
      <c r="M49" s="169">
        <f>IF(RES_hhdet_tes!M49=0,"",RES_hhdet_tes!M49/RES_hhdet_fec!M49)</f>
        <v>0.58412138180485396</v>
      </c>
      <c r="N49" s="169">
        <f>IF(RES_hhdet_tes!N49=0,"",RES_hhdet_tes!N49/RES_hhdet_fec!N49)</f>
        <v>0.58423801065471603</v>
      </c>
      <c r="O49" s="169">
        <f>IF(RES_hhdet_tes!O49=0,"",RES_hhdet_tes!O49/RES_hhdet_fec!O49)</f>
        <v>0.58807199827149392</v>
      </c>
      <c r="P49" s="169">
        <f>IF(RES_hhdet_tes!P49=0,"",RES_hhdet_tes!P49/RES_hhdet_fec!P49)</f>
        <v>0.59272341227295122</v>
      </c>
      <c r="Q49" s="169">
        <f>IF(RES_hhdet_tes!Q49=0,"",RES_hhdet_tes!Q49/RES_hhdet_fec!Q49)</f>
        <v>0.59606571682019494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0.47550658299092458</v>
      </c>
      <c r="C50" s="174">
        <f>IF(RES_hhdet_tes!C50=0,"",RES_hhdet_tes!C50/RES_hhdet_fec!C50)</f>
        <v>0.47709476248189953</v>
      </c>
      <c r="D50" s="174">
        <f>IF(RES_hhdet_tes!D50=0,"",RES_hhdet_tes!D50/RES_hhdet_fec!D50)</f>
        <v>0.48046305542601808</v>
      </c>
      <c r="E50" s="174">
        <f>IF(RES_hhdet_tes!E50=0,"",RES_hhdet_tes!E50/RES_hhdet_fec!E50)</f>
        <v>0.48747562043220632</v>
      </c>
      <c r="F50" s="174">
        <f>IF(RES_hhdet_tes!F50=0,"",RES_hhdet_tes!F50/RES_hhdet_fec!F50)</f>
        <v>0.4943272173471186</v>
      </c>
      <c r="G50" s="174">
        <f>IF(RES_hhdet_tes!G50=0,"",RES_hhdet_tes!G50/RES_hhdet_fec!G50)</f>
        <v>0.49652925594615743</v>
      </c>
      <c r="H50" s="174">
        <f>IF(RES_hhdet_tes!H50=0,"",RES_hhdet_tes!H50/RES_hhdet_fec!H50)</f>
        <v>0.49965195205174207</v>
      </c>
      <c r="I50" s="174">
        <f>IF(RES_hhdet_tes!I50=0,"",RES_hhdet_tes!I50/RES_hhdet_fec!I50)</f>
        <v>0.50462856654102872</v>
      </c>
      <c r="J50" s="174">
        <f>IF(RES_hhdet_tes!J50=0,"",RES_hhdet_tes!J50/RES_hhdet_fec!J50)</f>
        <v>0.50933563545136251</v>
      </c>
      <c r="K50" s="174">
        <f>IF(RES_hhdet_tes!K50=0,"",RES_hhdet_tes!K50/RES_hhdet_fec!K50)</f>
        <v>0.51176214480495741</v>
      </c>
      <c r="L50" s="174">
        <f>IF(RES_hhdet_tes!L50=0,"",RES_hhdet_tes!L50/RES_hhdet_fec!L50)</f>
        <v>0.51426280391681145</v>
      </c>
      <c r="M50" s="174">
        <f>IF(RES_hhdet_tes!M50=0,"",RES_hhdet_tes!M50/RES_hhdet_fec!M50)</f>
        <v>0.51838235254686749</v>
      </c>
      <c r="N50" s="174">
        <f>IF(RES_hhdet_tes!N50=0,"",RES_hhdet_tes!N50/RES_hhdet_fec!N50)</f>
        <v>0.52229305251549984</v>
      </c>
      <c r="O50" s="174">
        <f>IF(RES_hhdet_tes!O50=0,"",RES_hhdet_tes!O50/RES_hhdet_fec!O50)</f>
        <v>0.53041287175750007</v>
      </c>
      <c r="P50" s="174">
        <f>IF(RES_hhdet_tes!P50=0,"",RES_hhdet_tes!P50/RES_hhdet_fec!P50)</f>
        <v>0.53579463314411335</v>
      </c>
      <c r="Q50" s="174">
        <f>IF(RES_hhdet_tes!Q50=0,"",RES_hhdet_tes!Q50/RES_hhdet_fec!Q50)</f>
        <v>0.54288657100587534</v>
      </c>
    </row>
    <row r="51" spans="1:17" ht="12" customHeight="1" x14ac:dyDescent="0.25">
      <c r="A51" s="167" t="s">
        <v>164</v>
      </c>
      <c r="B51" s="174">
        <f>IF(RES_hhdet_tes!B51=0,"",RES_hhdet_tes!B51/RES_hhdet_fec!B51)</f>
        <v>0.72147136563046232</v>
      </c>
      <c r="C51" s="174">
        <f>IF(RES_hhdet_tes!C51=0,"",RES_hhdet_tes!C51/RES_hhdet_fec!C51)</f>
        <v>0.72519073647405075</v>
      </c>
      <c r="D51" s="174">
        <f>IF(RES_hhdet_tes!D51=0,"",RES_hhdet_tes!D51/RES_hhdet_fec!D51)</f>
        <v>0.72857404684815841</v>
      </c>
      <c r="E51" s="174">
        <f>IF(RES_hhdet_tes!E51=0,"",RES_hhdet_tes!E51/RES_hhdet_fec!E51)</f>
        <v>0.73647701575075775</v>
      </c>
      <c r="F51" s="174">
        <f>IF(RES_hhdet_tes!F51=0,"",RES_hhdet_tes!F51/RES_hhdet_fec!F51)</f>
        <v>0.74561071518716804</v>
      </c>
      <c r="G51" s="174">
        <f>IF(RES_hhdet_tes!G51=0,"",RES_hhdet_tes!G51/RES_hhdet_fec!G51)</f>
        <v>0.74838406370045474</v>
      </c>
      <c r="H51" s="174">
        <f>IF(RES_hhdet_tes!H51=0,"",RES_hhdet_tes!H51/RES_hhdet_fec!H51)</f>
        <v>0.74994596755557263</v>
      </c>
      <c r="I51" s="174">
        <f>IF(RES_hhdet_tes!I51=0,"",RES_hhdet_tes!I51/RES_hhdet_fec!I51)</f>
        <v>0.75814070051660531</v>
      </c>
      <c r="J51" s="174">
        <f>IF(RES_hhdet_tes!J51=0,"",RES_hhdet_tes!J51/RES_hhdet_fec!J51)</f>
        <v>0.76541397735455274</v>
      </c>
      <c r="K51" s="174">
        <f>IF(RES_hhdet_tes!K51=0,"",RES_hhdet_tes!K51/RES_hhdet_fec!K51)</f>
        <v>0.76800811913592515</v>
      </c>
      <c r="L51" s="174">
        <f>IF(RES_hhdet_tes!L51=0,"",RES_hhdet_tes!L51/RES_hhdet_fec!L51)</f>
        <v>0.77002362758183929</v>
      </c>
      <c r="M51" s="174">
        <f>IF(RES_hhdet_tes!M51=0,"",RES_hhdet_tes!M51/RES_hhdet_fec!M51)</f>
        <v>0.77234368895218619</v>
      </c>
      <c r="N51" s="174">
        <f>IF(RES_hhdet_tes!N51=0,"",RES_hhdet_tes!N51/RES_hhdet_fec!N51)</f>
        <v>0.77365564642833362</v>
      </c>
      <c r="O51" s="174">
        <f>IF(RES_hhdet_tes!O51=0,"",RES_hhdet_tes!O51/RES_hhdet_fec!O51)</f>
        <v>0.77786511527318725</v>
      </c>
      <c r="P51" s="174">
        <f>IF(RES_hhdet_tes!P51=0,"",RES_hhdet_tes!P51/RES_hhdet_fec!P51)</f>
        <v>0.77987577229660865</v>
      </c>
      <c r="Q51" s="174">
        <f>IF(RES_hhdet_tes!Q51=0,"",RES_hhdet_tes!Q51/RES_hhdet_fec!Q51)</f>
        <v>0.78371366716999435</v>
      </c>
    </row>
    <row r="52" spans="1:17" ht="12" customHeight="1" x14ac:dyDescent="0.25">
      <c r="A52" s="166" t="s">
        <v>163</v>
      </c>
      <c r="B52" s="173">
        <f>IF(RES_hhdet_tes!B52=0,"",RES_hhdet_tes!B52/RES_hhdet_fec!B52)</f>
        <v>0.47550658299092463</v>
      </c>
      <c r="C52" s="173">
        <f>IF(RES_hhdet_tes!C52=0,"",RES_hhdet_tes!C52/RES_hhdet_fec!C52)</f>
        <v>0.47984464654053105</v>
      </c>
      <c r="D52" s="173">
        <f>IF(RES_hhdet_tes!D52=0,"",RES_hhdet_tes!D52/RES_hhdet_fec!D52)</f>
        <v>0.48498992848068201</v>
      </c>
      <c r="E52" s="173">
        <f>IF(RES_hhdet_tes!E52=0,"",RES_hhdet_tes!E52/RES_hhdet_fec!E52)</f>
        <v>0.49705688850133201</v>
      </c>
      <c r="F52" s="173">
        <f>IF(RES_hhdet_tes!F52=0,"",RES_hhdet_tes!F52/RES_hhdet_fec!F52)</f>
        <v>0.51219049584437293</v>
      </c>
      <c r="G52" s="173">
        <f>IF(RES_hhdet_tes!G52=0,"",RES_hhdet_tes!G52/RES_hhdet_fec!G52)</f>
        <v>0.51553340227943223</v>
      </c>
      <c r="H52" s="173">
        <f>IF(RES_hhdet_tes!H52=0,"",RES_hhdet_tes!H52/RES_hhdet_fec!H52)</f>
        <v>0.51608048186182576</v>
      </c>
      <c r="I52" s="173">
        <f>IF(RES_hhdet_tes!I52=0,"",RES_hhdet_tes!I52/RES_hhdet_fec!I52)</f>
        <v>0.52964022330479854</v>
      </c>
      <c r="J52" s="173">
        <f>IF(RES_hhdet_tes!J52=0,"",RES_hhdet_tes!J52/RES_hhdet_fec!J52)</f>
        <v>0.54129102310083954</v>
      </c>
      <c r="K52" s="173">
        <f>IF(RES_hhdet_tes!K52=0,"",RES_hhdet_tes!K52/RES_hhdet_fec!K52)</f>
        <v>0.54425164955442651</v>
      </c>
      <c r="L52" s="173">
        <f>IF(RES_hhdet_tes!L52=0,"",RES_hhdet_tes!L52/RES_hhdet_fec!L52)</f>
        <v>0.54625772727556154</v>
      </c>
      <c r="M52" s="173">
        <f>IF(RES_hhdet_tes!M52=0,"",RES_hhdet_tes!M52/RES_hhdet_fec!M52)</f>
        <v>0.55015964828749409</v>
      </c>
      <c r="N52" s="173">
        <f>IF(RES_hhdet_tes!N52=0,"",RES_hhdet_tes!N52/RES_hhdet_fec!N52)</f>
        <v>0.55154379512392471</v>
      </c>
      <c r="O52" s="173">
        <f>IF(RES_hhdet_tes!O52=0,"",RES_hhdet_tes!O52/RES_hhdet_fec!O52)</f>
        <v>0.55861988953004327</v>
      </c>
      <c r="P52" s="173">
        <f>IF(RES_hhdet_tes!P52=0,"",RES_hhdet_tes!P52/RES_hhdet_fec!P52)</f>
        <v>0.56141124994901104</v>
      </c>
      <c r="Q52" s="173">
        <f>IF(RES_hhdet_tes!Q52=0,"",RES_hhdet_tes!Q52/RES_hhdet_fec!Q52)</f>
        <v>0.56768919361297465</v>
      </c>
    </row>
    <row r="53" spans="1:17" ht="12" customHeight="1" x14ac:dyDescent="0.25">
      <c r="A53" s="147" t="s">
        <v>59</v>
      </c>
      <c r="B53" s="172">
        <f>IF(RES_hhdet_tes!B53=0,"",RES_hhdet_tes!B53/RES_hhdet_fec!B53)</f>
        <v>0.99999999999999978</v>
      </c>
      <c r="C53" s="172">
        <f>IF(RES_hhdet_tes!C53=0,"",RES_hhdet_tes!C53/RES_hhdet_fec!C53)</f>
        <v>1.0000000000000002</v>
      </c>
      <c r="D53" s="172">
        <f>IF(RES_hhdet_tes!D53=0,"",RES_hhdet_tes!D53/RES_hhdet_fec!D53)</f>
        <v>1.0000000000000002</v>
      </c>
      <c r="E53" s="172">
        <f>IF(RES_hhdet_tes!E53=0,"",RES_hhdet_tes!E53/RES_hhdet_fec!E53)</f>
        <v>0.99999999999999967</v>
      </c>
      <c r="F53" s="172">
        <f>IF(RES_hhdet_tes!F53=0,"",RES_hhdet_tes!F53/RES_hhdet_fec!F53)</f>
        <v>1</v>
      </c>
      <c r="G53" s="172">
        <f>IF(RES_hhdet_tes!G53=0,"",RES_hhdet_tes!G53/RES_hhdet_fec!G53)</f>
        <v>0.99999999999999989</v>
      </c>
      <c r="H53" s="172">
        <f>IF(RES_hhdet_tes!H53=0,"",RES_hhdet_tes!H53/RES_hhdet_fec!H53)</f>
        <v>0.99999999999999967</v>
      </c>
      <c r="I53" s="172">
        <f>IF(RES_hhdet_tes!I53=0,"",RES_hhdet_tes!I53/RES_hhdet_fec!I53)</f>
        <v>1.0000000000000004</v>
      </c>
      <c r="J53" s="172">
        <f>IF(RES_hhdet_tes!J53=0,"",RES_hhdet_tes!J53/RES_hhdet_fec!J53)</f>
        <v>0.99999999999999989</v>
      </c>
      <c r="K53" s="172">
        <f>IF(RES_hhdet_tes!K53=0,"",RES_hhdet_tes!K53/RES_hhdet_fec!K53)</f>
        <v>1.0000000000000002</v>
      </c>
      <c r="L53" s="172">
        <f>IF(RES_hhdet_tes!L53=0,"",RES_hhdet_tes!L53/RES_hhdet_fec!L53)</f>
        <v>0.99999999999999978</v>
      </c>
      <c r="M53" s="172">
        <f>IF(RES_hhdet_tes!M53=0,"",RES_hhdet_tes!M53/RES_hhdet_fec!M53)</f>
        <v>0.99999999999999989</v>
      </c>
      <c r="N53" s="172">
        <f>IF(RES_hhdet_tes!N53=0,"",RES_hhdet_tes!N53/RES_hhdet_fec!N53)</f>
        <v>1</v>
      </c>
      <c r="O53" s="172">
        <f>IF(RES_hhdet_tes!O53=0,"",RES_hhdet_tes!O53/RES_hhdet_fec!O53)</f>
        <v>0.99999999999999944</v>
      </c>
      <c r="P53" s="172">
        <f>IF(RES_hhdet_tes!P53=0,"",RES_hhdet_tes!P53/RES_hhdet_fec!P53)</f>
        <v>0.99999999999999967</v>
      </c>
      <c r="Q53" s="172">
        <f>IF(RES_hhdet_tes!Q53=0,"",RES_hhdet_tes!Q53/RES_hhdet_fec!Q53)</f>
        <v>1.0000000000000002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0.62495150907378672</v>
      </c>
      <c r="C54" s="171">
        <f>IF(RES_hhdet_tes!C54=0,"",RES_hhdet_tes!C54/RES_hhdet_fec!C54)</f>
        <v>0.62880408437707203</v>
      </c>
      <c r="D54" s="171">
        <f>IF(RES_hhdet_tes!D54=0,"",RES_hhdet_tes!D54/RES_hhdet_fec!D54)</f>
        <v>0.63612076140525298</v>
      </c>
      <c r="E54" s="171">
        <f>IF(RES_hhdet_tes!E54=0,"",RES_hhdet_tes!E54/RES_hhdet_fec!E54)</f>
        <v>0.63925510520249973</v>
      </c>
      <c r="F54" s="171">
        <f>IF(RES_hhdet_tes!F54=0,"",RES_hhdet_tes!F54/RES_hhdet_fec!F54)</f>
        <v>0.64196268236013276</v>
      </c>
      <c r="G54" s="171">
        <f>IF(RES_hhdet_tes!G54=0,"",RES_hhdet_tes!G54/RES_hhdet_fec!G54)</f>
        <v>0.65751845508110085</v>
      </c>
      <c r="H54" s="171">
        <f>IF(RES_hhdet_tes!H54=0,"",RES_hhdet_tes!H54/RES_hhdet_fec!H54)</f>
        <v>0.66852478714909547</v>
      </c>
      <c r="I54" s="171">
        <f>IF(RES_hhdet_tes!I54=0,"",RES_hhdet_tes!I54/RES_hhdet_fec!I54)</f>
        <v>0.68068670376209484</v>
      </c>
      <c r="J54" s="171">
        <f>IF(RES_hhdet_tes!J54=0,"",RES_hhdet_tes!J54/RES_hhdet_fec!J54)</f>
        <v>0.69808233439984058</v>
      </c>
      <c r="K54" s="171">
        <f>IF(RES_hhdet_tes!K54=0,"",RES_hhdet_tes!K54/RES_hhdet_fec!K54)</f>
        <v>0.70098012772859153</v>
      </c>
      <c r="L54" s="171">
        <f>IF(RES_hhdet_tes!L54=0,"",RES_hhdet_tes!L54/RES_hhdet_fec!L54)</f>
        <v>0.70781640081113062</v>
      </c>
      <c r="M54" s="171">
        <f>IF(RES_hhdet_tes!M54=0,"",RES_hhdet_tes!M54/RES_hhdet_fec!M54)</f>
        <v>0.70988833643222282</v>
      </c>
      <c r="N54" s="171">
        <f>IF(RES_hhdet_tes!N54=0,"",RES_hhdet_tes!N54/RES_hhdet_fec!N54)</f>
        <v>0.7125535230612533</v>
      </c>
      <c r="O54" s="171">
        <f>IF(RES_hhdet_tes!O54=0,"",RES_hhdet_tes!O54/RES_hhdet_fec!O54)</f>
        <v>0.71990530247514206</v>
      </c>
      <c r="P54" s="171">
        <f>IF(RES_hhdet_tes!P54=0,"",RES_hhdet_tes!P54/RES_hhdet_fec!P54)</f>
        <v>0.72618864915527326</v>
      </c>
      <c r="Q54" s="171">
        <f>IF(RES_hhdet_tes!Q54=0,"",RES_hhdet_tes!Q54/RES_hhdet_fec!Q54)</f>
        <v>0.73429798894643417</v>
      </c>
    </row>
    <row r="55" spans="1:17" ht="12" customHeight="1" x14ac:dyDescent="0.25">
      <c r="A55" s="161" t="s">
        <v>141</v>
      </c>
      <c r="B55" s="170">
        <f>IF(RES_hhdet_tes!B55=0,"",RES_hhdet_tes!B55/RES_hhdet_fec!B55)</f>
        <v>0.82173377029965533</v>
      </c>
      <c r="C55" s="170">
        <f>IF(RES_hhdet_tes!C55=0,"",RES_hhdet_tes!C55/RES_hhdet_fec!C55)</f>
        <v>0.81927124726403933</v>
      </c>
      <c r="D55" s="170">
        <f>IF(RES_hhdet_tes!D55=0,"",RES_hhdet_tes!D55/RES_hhdet_fec!D55)</f>
        <v>0.82825328688659139</v>
      </c>
      <c r="E55" s="170">
        <f>IF(RES_hhdet_tes!E55=0,"",RES_hhdet_tes!E55/RES_hhdet_fec!E55)</f>
        <v>0.83240049200907562</v>
      </c>
      <c r="F55" s="170">
        <f>IF(RES_hhdet_tes!F55=0,"",RES_hhdet_tes!F55/RES_hhdet_fec!F55)</f>
        <v>0.83258428532493745</v>
      </c>
      <c r="G55" s="170">
        <f>IF(RES_hhdet_tes!G55=0,"",RES_hhdet_tes!G55/RES_hhdet_fec!G55)</f>
        <v>0.84375624936691429</v>
      </c>
      <c r="H55" s="170">
        <f>IF(RES_hhdet_tes!H55=0,"",RES_hhdet_tes!H55/RES_hhdet_fec!H55)</f>
        <v>0.84539246655588218</v>
      </c>
      <c r="I55" s="170">
        <f>IF(RES_hhdet_tes!I55=0,"",RES_hhdet_tes!I55/RES_hhdet_fec!I55)</f>
        <v>0.85228755506382003</v>
      </c>
      <c r="J55" s="170">
        <f>IF(RES_hhdet_tes!J55=0,"",RES_hhdet_tes!J55/RES_hhdet_fec!J55)</f>
        <v>0.86153992009010549</v>
      </c>
      <c r="K55" s="170">
        <f>IF(RES_hhdet_tes!K55=0,"",RES_hhdet_tes!K55/RES_hhdet_fec!K55)</f>
        <v>0.86712634817820011</v>
      </c>
      <c r="L55" s="170">
        <f>IF(RES_hhdet_tes!L55=0,"",RES_hhdet_tes!L55/RES_hhdet_fec!L55)</f>
        <v>0.8630279067263058</v>
      </c>
      <c r="M55" s="170">
        <f>IF(RES_hhdet_tes!M55=0,"",RES_hhdet_tes!M55/RES_hhdet_fec!M55)</f>
        <v>0.86358686421906916</v>
      </c>
      <c r="N55" s="170">
        <f>IF(RES_hhdet_tes!N55=0,"",RES_hhdet_tes!N55/RES_hhdet_fec!N55)</f>
        <v>0.87012334834207916</v>
      </c>
      <c r="O55" s="170">
        <f>IF(RES_hhdet_tes!O55=0,"",RES_hhdet_tes!O55/RES_hhdet_fec!O55)</f>
        <v>0.8764143865278845</v>
      </c>
      <c r="P55" s="170">
        <f>IF(RES_hhdet_tes!P55=0,"",RES_hhdet_tes!P55/RES_hhdet_fec!P55)</f>
        <v>0.87607685940630164</v>
      </c>
      <c r="Q55" s="170">
        <f>IF(RES_hhdet_tes!Q55=0,"",RES_hhdet_tes!Q55/RES_hhdet_fec!Q55)</f>
        <v>0.88190630885409471</v>
      </c>
    </row>
    <row r="56" spans="1:17" ht="12" customHeight="1" x14ac:dyDescent="0.25">
      <c r="A56" s="148" t="s">
        <v>60</v>
      </c>
      <c r="B56" s="73">
        <f>IF(RES_hhdet_tes!B56=0,"",RES_hhdet_tes!B56/RES_hhdet_fec!B56)</f>
        <v>0.62495150907378649</v>
      </c>
      <c r="C56" s="73">
        <f>IF(RES_hhdet_tes!C56=0,"",RES_hhdet_tes!C56/RES_hhdet_fec!C56)</f>
        <v>0.63016951899160523</v>
      </c>
      <c r="D56" s="73">
        <f>IF(RES_hhdet_tes!D56=0,"",RES_hhdet_tes!D56/RES_hhdet_fec!D56)</f>
        <v>0.63854327927693955</v>
      </c>
      <c r="E56" s="73">
        <f>IF(RES_hhdet_tes!E56=0,"",RES_hhdet_tes!E56/RES_hhdet_fec!E56)</f>
        <v>0.64153834425519141</v>
      </c>
      <c r="F56" s="73">
        <f>IF(RES_hhdet_tes!F56=0,"",RES_hhdet_tes!F56/RES_hhdet_fec!F56)</f>
        <v>0.64227357869647905</v>
      </c>
      <c r="G56" s="73">
        <f>IF(RES_hhdet_tes!G56=0,"",RES_hhdet_tes!G56/RES_hhdet_fec!G56)</f>
        <v>0.66673203609881004</v>
      </c>
      <c r="H56" s="73">
        <f>IF(RES_hhdet_tes!H56=0,"",RES_hhdet_tes!H56/RES_hhdet_fec!H56)</f>
        <v>0.67773156108647681</v>
      </c>
      <c r="I56" s="73">
        <f>IF(RES_hhdet_tes!I56=0,"",RES_hhdet_tes!I56/RES_hhdet_fec!I56)</f>
        <v>0.68684876734713685</v>
      </c>
      <c r="J56" s="73">
        <f>IF(RES_hhdet_tes!J56=0,"",RES_hhdet_tes!J56/RES_hhdet_fec!J56)</f>
        <v>0.70276674906751047</v>
      </c>
      <c r="K56" s="73">
        <f>IF(RES_hhdet_tes!K56=0,"",RES_hhdet_tes!K56/RES_hhdet_fec!K56)</f>
        <v>0.70353809218064745</v>
      </c>
      <c r="L56" s="73">
        <f>IF(RES_hhdet_tes!L56=0,"",RES_hhdet_tes!L56/RES_hhdet_fec!L56)</f>
        <v>0.71293783083996676</v>
      </c>
      <c r="M56" s="73">
        <f>IF(RES_hhdet_tes!M56=0,"",RES_hhdet_tes!M56/RES_hhdet_fec!M56)</f>
        <v>0.71500168879846115</v>
      </c>
      <c r="N56" s="73">
        <f>IF(RES_hhdet_tes!N56=0,"",RES_hhdet_tes!N56/RES_hhdet_fec!N56)</f>
        <v>0.71727039411347837</v>
      </c>
      <c r="O56" s="73">
        <f>IF(RES_hhdet_tes!O56=0,"",RES_hhdet_tes!O56/RES_hhdet_fec!O56)</f>
        <v>0.72395774500849985</v>
      </c>
      <c r="P56" s="73">
        <f>IF(RES_hhdet_tes!P56=0,"",RES_hhdet_tes!P56/RES_hhdet_fec!P56)</f>
        <v>0.72822827544229651</v>
      </c>
      <c r="Q56" s="73">
        <f>IF(RES_hhdet_tes!Q56=0,"",RES_hhdet_tes!Q56/RES_hhdet_fec!Q56)</f>
        <v>0.73493448788936067</v>
      </c>
    </row>
    <row r="57" spans="1:17" ht="12" customHeight="1" x14ac:dyDescent="0.25">
      <c r="A57" s="148" t="s">
        <v>59</v>
      </c>
      <c r="B57" s="73">
        <f>IF(RES_hhdet_tes!B57=0,"",RES_hhdet_tes!B57/RES_hhdet_fec!B57)</f>
        <v>1</v>
      </c>
      <c r="C57" s="73">
        <f>IF(RES_hhdet_tes!C57=0,"",RES_hhdet_tes!C57/RES_hhdet_fec!C57)</f>
        <v>0.99999999999999967</v>
      </c>
      <c r="D57" s="73">
        <f>IF(RES_hhdet_tes!D57=0,"",RES_hhdet_tes!D57/RES_hhdet_fec!D57)</f>
        <v>0.99999999999999978</v>
      </c>
      <c r="E57" s="73">
        <f>IF(RES_hhdet_tes!E57=0,"",RES_hhdet_tes!E57/RES_hhdet_fec!E57)</f>
        <v>0.99999999999999956</v>
      </c>
      <c r="F57" s="73">
        <f>IF(RES_hhdet_tes!F57=0,"",RES_hhdet_tes!F57/RES_hhdet_fec!F57)</f>
        <v>1</v>
      </c>
      <c r="G57" s="73">
        <f>IF(RES_hhdet_tes!G57=0,"",RES_hhdet_tes!G57/RES_hhdet_fec!G57)</f>
        <v>1</v>
      </c>
      <c r="H57" s="73">
        <f>IF(RES_hhdet_tes!H57=0,"",RES_hhdet_tes!H57/RES_hhdet_fec!H57)</f>
        <v>1</v>
      </c>
      <c r="I57" s="73">
        <f>IF(RES_hhdet_tes!I57=0,"",RES_hhdet_tes!I57/RES_hhdet_fec!I57)</f>
        <v>1.0000000000000004</v>
      </c>
      <c r="J57" s="73">
        <f>IF(RES_hhdet_tes!J57=0,"",RES_hhdet_tes!J57/RES_hhdet_fec!J57)</f>
        <v>1</v>
      </c>
      <c r="K57" s="73">
        <f>IF(RES_hhdet_tes!K57=0,"",RES_hhdet_tes!K57/RES_hhdet_fec!K57)</f>
        <v>1.0000000000000007</v>
      </c>
      <c r="L57" s="73">
        <f>IF(RES_hhdet_tes!L57=0,"",RES_hhdet_tes!L57/RES_hhdet_fec!L57)</f>
        <v>0.99999999999999956</v>
      </c>
      <c r="M57" s="73">
        <f>IF(RES_hhdet_tes!M57=0,"",RES_hhdet_tes!M57/RES_hhdet_fec!M57)</f>
        <v>1</v>
      </c>
      <c r="N57" s="73">
        <f>IF(RES_hhdet_tes!N57=0,"",RES_hhdet_tes!N57/RES_hhdet_fec!N57)</f>
        <v>0.99999999999999922</v>
      </c>
      <c r="O57" s="73">
        <f>IF(RES_hhdet_tes!O57=0,"",RES_hhdet_tes!O57/RES_hhdet_fec!O57)</f>
        <v>1</v>
      </c>
      <c r="P57" s="73">
        <f>IF(RES_hhdet_tes!P57=0,"",RES_hhdet_tes!P57/RES_hhdet_fec!P57)</f>
        <v>1.0000000000000002</v>
      </c>
      <c r="Q57" s="73">
        <f>IF(RES_hhdet_tes!Q57=0,"",RES_hhdet_tes!Q57/RES_hhdet_fec!Q57)</f>
        <v>1.0000000000000004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0.56772007074014896</v>
      </c>
      <c r="C58" s="169">
        <f>IF(RES_hhdet_tes!C58=0,"",RES_hhdet_tes!C58/RES_hhdet_fec!C58)</f>
        <v>0.61965854596816416</v>
      </c>
      <c r="D58" s="169">
        <f>IF(RES_hhdet_tes!D58=0,"",RES_hhdet_tes!D58/RES_hhdet_fec!D58)</f>
        <v>0.61750235027766565</v>
      </c>
      <c r="E58" s="169">
        <f>IF(RES_hhdet_tes!E58=0,"",RES_hhdet_tes!E58/RES_hhdet_fec!E58)</f>
        <v>0.63056165258739894</v>
      </c>
      <c r="F58" s="169">
        <f>IF(RES_hhdet_tes!F58=0,"",RES_hhdet_tes!F58/RES_hhdet_fec!F58)</f>
        <v>0.62483198698205022</v>
      </c>
      <c r="G58" s="169">
        <f>IF(RES_hhdet_tes!G58=0,"",RES_hhdet_tes!G58/RES_hhdet_fec!G58)</f>
        <v>0.64255073061248302</v>
      </c>
      <c r="H58" s="169">
        <f>IF(RES_hhdet_tes!H58=0,"",RES_hhdet_tes!H58/RES_hhdet_fec!H58)</f>
        <v>0.69890307861417622</v>
      </c>
      <c r="I58" s="169">
        <f>IF(RES_hhdet_tes!I58=0,"",RES_hhdet_tes!I58/RES_hhdet_fec!I58)</f>
        <v>0.69512942322354265</v>
      </c>
      <c r="J58" s="169">
        <f>IF(RES_hhdet_tes!J58=0,"",RES_hhdet_tes!J58/RES_hhdet_fec!J58)</f>
        <v>0.699074227111388</v>
      </c>
      <c r="K58" s="169">
        <f>IF(RES_hhdet_tes!K58=0,"",RES_hhdet_tes!K58/RES_hhdet_fec!K58)</f>
        <v>0.7047485284775219</v>
      </c>
      <c r="L58" s="169">
        <f>IF(RES_hhdet_tes!L58=0,"",RES_hhdet_tes!L58/RES_hhdet_fec!L58)</f>
        <v>0.71086023318717906</v>
      </c>
      <c r="M58" s="169">
        <f>IF(RES_hhdet_tes!M58=0,"",RES_hhdet_tes!M58/RES_hhdet_fec!M58)</f>
        <v>0.72737402424882525</v>
      </c>
      <c r="N58" s="169">
        <f>IF(RES_hhdet_tes!N58=0,"",RES_hhdet_tes!N58/RES_hhdet_fec!N58)</f>
        <v>0.73008704885917242</v>
      </c>
      <c r="O58" s="169">
        <f>IF(RES_hhdet_tes!O58=0,"",RES_hhdet_tes!O58/RES_hhdet_fec!O58)</f>
        <v>0.73672421806722199</v>
      </c>
      <c r="P58" s="169">
        <f>IF(RES_hhdet_tes!P58=0,"",RES_hhdet_tes!P58/RES_hhdet_fec!P58)</f>
        <v>0.74531677485156655</v>
      </c>
      <c r="Q58" s="169">
        <f>IF(RES_hhdet_tes!Q58=0,"",RES_hhdet_tes!Q58/RES_hhdet_fec!Q58)</f>
        <v>0.74783712915787881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0.38963042989327001</v>
      </c>
      <c r="C59" s="73">
        <f>IF(RES_hhdet_tes!C59=0,"",RES_hhdet_tes!C59/RES_hhdet_fec!C59)</f>
        <v>0.38963042989327012</v>
      </c>
      <c r="D59" s="73">
        <f>IF(RES_hhdet_tes!D59=0,"",RES_hhdet_tes!D59/RES_hhdet_fec!D59)</f>
        <v>0.39654384386340635</v>
      </c>
      <c r="E59" s="73">
        <f>IF(RES_hhdet_tes!E59=0,"",RES_hhdet_tes!E59/RES_hhdet_fec!E59)</f>
        <v>0.40248315541044849</v>
      </c>
      <c r="F59" s="73">
        <f>IF(RES_hhdet_tes!F59=0,"",RES_hhdet_tes!F59/RES_hhdet_fec!F59)</f>
        <v>0.41470474032374355</v>
      </c>
      <c r="G59" s="73">
        <f>IF(RES_hhdet_tes!G59=0,"",RES_hhdet_tes!G59/RES_hhdet_fec!G59)</f>
        <v>0.42106985540249869</v>
      </c>
      <c r="H59" s="73">
        <f>IF(RES_hhdet_tes!H59=0,"",RES_hhdet_tes!H59/RES_hhdet_fec!H59)</f>
        <v>0.43967535813764314</v>
      </c>
      <c r="I59" s="73">
        <f>IF(RES_hhdet_tes!I59=0,"",RES_hhdet_tes!I59/RES_hhdet_fec!I59)</f>
        <v>0.4445685923469701</v>
      </c>
      <c r="J59" s="73">
        <f>IF(RES_hhdet_tes!J59=0,"",RES_hhdet_tes!J59/RES_hhdet_fec!J59)</f>
        <v>0.4479725214794637</v>
      </c>
      <c r="K59" s="73">
        <f>IF(RES_hhdet_tes!K59=0,"",RES_hhdet_tes!K59/RES_hhdet_fec!K59)</f>
        <v>0.44850612498059772</v>
      </c>
      <c r="L59" s="73">
        <f>IF(RES_hhdet_tes!L59=0,"",RES_hhdet_tes!L59/RES_hhdet_fec!L59)</f>
        <v>0.45135229154934925</v>
      </c>
      <c r="M59" s="73">
        <f>IF(RES_hhdet_tes!M59=0,"",RES_hhdet_tes!M59/RES_hhdet_fec!M59)</f>
        <v>0.45364002390752461</v>
      </c>
      <c r="N59" s="73">
        <f>IF(RES_hhdet_tes!N59=0,"",RES_hhdet_tes!N59/RES_hhdet_fec!N59)</f>
        <v>0.46479554333188144</v>
      </c>
      <c r="O59" s="73">
        <f>IF(RES_hhdet_tes!O59=0,"",RES_hhdet_tes!O59/RES_hhdet_fec!O59)</f>
        <v>0.46848313050762536</v>
      </c>
      <c r="P59" s="73">
        <f>IF(RES_hhdet_tes!P59=0,"",RES_hhdet_tes!P59/RES_hhdet_fec!P59)</f>
        <v>0.46879454200781195</v>
      </c>
      <c r="Q59" s="73">
        <f>IF(RES_hhdet_tes!Q59=0,"",RES_hhdet_tes!Q59/RES_hhdet_fec!Q59)</f>
        <v>0.47260117318585565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0.77422957228785194</v>
      </c>
      <c r="C60" s="65">
        <f>IF(RES_hhdet_tes!C60=0,"",RES_hhdet_tes!C60/RES_hhdet_fec!C60)</f>
        <v>0.78188797947244748</v>
      </c>
      <c r="D60" s="65">
        <f>IF(RES_hhdet_tes!D60=0,"",RES_hhdet_tes!D60/RES_hhdet_fec!D60)</f>
        <v>0.78636393734332966</v>
      </c>
      <c r="E60" s="65">
        <f>IF(RES_hhdet_tes!E60=0,"",RES_hhdet_tes!E60/RES_hhdet_fec!E60)</f>
        <v>0.79174875374590847</v>
      </c>
      <c r="F60" s="65">
        <f>IF(RES_hhdet_tes!F60=0,"",RES_hhdet_tes!F60/RES_hhdet_fec!F60)</f>
        <v>0.79584402207419136</v>
      </c>
      <c r="G60" s="65">
        <f>IF(RES_hhdet_tes!G60=0,"",RES_hhdet_tes!G60/RES_hhdet_fec!G60)</f>
        <v>0.80222289828396243</v>
      </c>
      <c r="H60" s="65">
        <f>IF(RES_hhdet_tes!H60=0,"",RES_hhdet_tes!H60/RES_hhdet_fec!H60)</f>
        <v>0.80820339341714853</v>
      </c>
      <c r="I60" s="65">
        <f>IF(RES_hhdet_tes!I60=0,"",RES_hhdet_tes!I60/RES_hhdet_fec!I60)</f>
        <v>0.81388660182782713</v>
      </c>
      <c r="J60" s="65">
        <f>IF(RES_hhdet_tes!J60=0,"",RES_hhdet_tes!J60/RES_hhdet_fec!J60)</f>
        <v>0.82097849914256682</v>
      </c>
      <c r="K60" s="65">
        <f>IF(RES_hhdet_tes!K60=0,"",RES_hhdet_tes!K60/RES_hhdet_fec!K60)</f>
        <v>0.82523963245523291</v>
      </c>
      <c r="L60" s="65">
        <f>IF(RES_hhdet_tes!L60=0,"",RES_hhdet_tes!L60/RES_hhdet_fec!L60)</f>
        <v>0.82755357913439365</v>
      </c>
      <c r="M60" s="65">
        <f>IF(RES_hhdet_tes!M60=0,"",RES_hhdet_tes!M60/RES_hhdet_fec!M60)</f>
        <v>0.83094537871727014</v>
      </c>
      <c r="N60" s="65">
        <f>IF(RES_hhdet_tes!N60=0,"",RES_hhdet_tes!N60/RES_hhdet_fec!N60)</f>
        <v>0.8321317387706878</v>
      </c>
      <c r="O60" s="65">
        <f>IF(RES_hhdet_tes!O60=0,"",RES_hhdet_tes!O60/RES_hhdet_fec!O60)</f>
        <v>0.83654155649412942</v>
      </c>
      <c r="P60" s="65">
        <f>IF(RES_hhdet_tes!P60=0,"",RES_hhdet_tes!P60/RES_hhdet_fec!P60)</f>
        <v>0.83915089408825949</v>
      </c>
      <c r="Q60" s="65">
        <f>IF(RES_hhdet_tes!Q60=0,"",RES_hhdet_tes!Q60/RES_hhdet_fec!Q60)</f>
        <v>0.84153350466037513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0.55340790094216374</v>
      </c>
      <c r="C62" s="175">
        <f>IF(RES_hhdet_tes!C62=0,"",RES_hhdet_tes!C62/RES_hhdet_fec!C62)</f>
        <v>0.56815435072233234</v>
      </c>
      <c r="D62" s="175">
        <f>IF(RES_hhdet_tes!D62=0,"",RES_hhdet_tes!D62/RES_hhdet_fec!D62)</f>
        <v>0.56973686490385533</v>
      </c>
      <c r="E62" s="175">
        <f>IF(RES_hhdet_tes!E62=0,"",RES_hhdet_tes!E62/RES_hhdet_fec!E62)</f>
        <v>0.57873822762185045</v>
      </c>
      <c r="F62" s="175">
        <f>IF(RES_hhdet_tes!F62=0,"",RES_hhdet_tes!F62/RES_hhdet_fec!F62)</f>
        <v>0.58924112644836735</v>
      </c>
      <c r="G62" s="175">
        <f>IF(RES_hhdet_tes!G62=0,"",RES_hhdet_tes!G62/RES_hhdet_fec!G62)</f>
        <v>0.59352147833265456</v>
      </c>
      <c r="H62" s="175">
        <f>IF(RES_hhdet_tes!H62=0,"",RES_hhdet_tes!H62/RES_hhdet_fec!H62)</f>
        <v>0.60599406233504283</v>
      </c>
      <c r="I62" s="175">
        <f>IF(RES_hhdet_tes!I62=0,"",RES_hhdet_tes!I62/RES_hhdet_fec!I62)</f>
        <v>0.60819513668682856</v>
      </c>
      <c r="J62" s="175">
        <f>IF(RES_hhdet_tes!J62=0,"",RES_hhdet_tes!J62/RES_hhdet_fec!J62)</f>
        <v>0.61257685247407279</v>
      </c>
      <c r="K62" s="175">
        <f>IF(RES_hhdet_tes!K62=0,"",RES_hhdet_tes!K62/RES_hhdet_fec!K62)</f>
        <v>0.61593235757904963</v>
      </c>
      <c r="L62" s="175">
        <f>IF(RES_hhdet_tes!L62=0,"",RES_hhdet_tes!L62/RES_hhdet_fec!L62)</f>
        <v>0.62651149955302521</v>
      </c>
      <c r="M62" s="175">
        <f>IF(RES_hhdet_tes!M62=0,"",RES_hhdet_tes!M62/RES_hhdet_fec!M62)</f>
        <v>0.62826578911553133</v>
      </c>
      <c r="N62" s="175">
        <f>IF(RES_hhdet_tes!N62=0,"",RES_hhdet_tes!N62/RES_hhdet_fec!N62)</f>
        <v>0.63439249833353528</v>
      </c>
      <c r="O62" s="175">
        <f>IF(RES_hhdet_tes!O62=0,"",RES_hhdet_tes!O62/RES_hhdet_fec!O62)</f>
        <v>0.62910739640957503</v>
      </c>
      <c r="P62" s="175">
        <f>IF(RES_hhdet_tes!P62=0,"",RES_hhdet_tes!P62/RES_hhdet_fec!P62)</f>
        <v>0.63526719499105833</v>
      </c>
      <c r="Q62" s="175">
        <f>IF(RES_hhdet_tes!Q62=0,"",RES_hhdet_tes!Q62/RES_hhdet_fec!Q62)</f>
        <v>0.63516739269177458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0.58134236939864992</v>
      </c>
      <c r="C63" s="169">
        <f>IF(RES_hhdet_tes!C63=0,"",RES_hhdet_tes!C63/RES_hhdet_fec!C63)</f>
        <v>0.59780590607322059</v>
      </c>
      <c r="D63" s="169">
        <f>IF(RES_hhdet_tes!D63=0,"",RES_hhdet_tes!D63/RES_hhdet_fec!D63)</f>
        <v>0.60021703263181592</v>
      </c>
      <c r="E63" s="169">
        <f>IF(RES_hhdet_tes!E63=0,"",RES_hhdet_tes!E63/RES_hhdet_fec!E63)</f>
        <v>0.60800433676628673</v>
      </c>
      <c r="F63" s="169">
        <f>IF(RES_hhdet_tes!F63=0,"",RES_hhdet_tes!F63/RES_hhdet_fec!F63)</f>
        <v>0.6146563159217675</v>
      </c>
      <c r="G63" s="169">
        <f>IF(RES_hhdet_tes!G63=0,"",RES_hhdet_tes!G63/RES_hhdet_fec!G63)</f>
        <v>0.61994746636913889</v>
      </c>
      <c r="H63" s="169">
        <f>IF(RES_hhdet_tes!H63=0,"",RES_hhdet_tes!H63/RES_hhdet_fec!H63)</f>
        <v>0.63444625016786693</v>
      </c>
      <c r="I63" s="169">
        <f>IF(RES_hhdet_tes!I63=0,"",RES_hhdet_tes!I63/RES_hhdet_fec!I63)</f>
        <v>0.63680589214903338</v>
      </c>
      <c r="J63" s="169">
        <f>IF(RES_hhdet_tes!J63=0,"",RES_hhdet_tes!J63/RES_hhdet_fec!J63)</f>
        <v>0.6407249504950201</v>
      </c>
      <c r="K63" s="169">
        <f>IF(RES_hhdet_tes!K63=0,"",RES_hhdet_tes!K63/RES_hhdet_fec!K63)</f>
        <v>0.64041514089304474</v>
      </c>
      <c r="L63" s="169">
        <f>IF(RES_hhdet_tes!L63=0,"",RES_hhdet_tes!L63/RES_hhdet_fec!L63)</f>
        <v>0.65351340070817054</v>
      </c>
      <c r="M63" s="169">
        <f>IF(RES_hhdet_tes!M63=0,"",RES_hhdet_tes!M63/RES_hhdet_fec!M63)</f>
        <v>0.66109458367033458</v>
      </c>
      <c r="N63" s="169">
        <f>IF(RES_hhdet_tes!N63=0,"",RES_hhdet_tes!N63/RES_hhdet_fec!N63)</f>
        <v>0.66647516497761061</v>
      </c>
      <c r="O63" s="169">
        <f>IF(RES_hhdet_tes!O63=0,"",RES_hhdet_tes!O63/RES_hhdet_fec!O63)</f>
        <v>0.664001385127304</v>
      </c>
      <c r="P63" s="169">
        <f>IF(RES_hhdet_tes!P63=0,"",RES_hhdet_tes!P63/RES_hhdet_fec!P63)</f>
        <v>0.67270120775440911</v>
      </c>
      <c r="Q63" s="169">
        <f>IF(RES_hhdet_tes!Q63=0,"",RES_hhdet_tes!Q63/RES_hhdet_fec!Q63)</f>
        <v>0.67001661423899195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0.57564086771630452</v>
      </c>
      <c r="C64" s="73">
        <f>IF(RES_hhdet_tes!C64=0,"",RES_hhdet_tes!C64/RES_hhdet_fec!C64)</f>
        <v>0.58489830158320344</v>
      </c>
      <c r="D64" s="73">
        <f>IF(RES_hhdet_tes!D64=0,"",RES_hhdet_tes!D64/RES_hhdet_fec!D64)</f>
        <v>0.59203571858748327</v>
      </c>
      <c r="E64" s="73">
        <f>IF(RES_hhdet_tes!E64=0,"",RES_hhdet_tes!E64/RES_hhdet_fec!E64)</f>
        <v>0.60248283782361844</v>
      </c>
      <c r="F64" s="73">
        <f>IF(RES_hhdet_tes!F64=0,"",RES_hhdet_tes!F64/RES_hhdet_fec!F64)</f>
        <v>0.60975388062853075</v>
      </c>
      <c r="G64" s="73">
        <f>IF(RES_hhdet_tes!G64=0,"",RES_hhdet_tes!G64/RES_hhdet_fec!G64)</f>
        <v>0.61356341943153347</v>
      </c>
      <c r="H64" s="73">
        <f>IF(RES_hhdet_tes!H64=0,"",RES_hhdet_tes!H64/RES_hhdet_fec!H64)</f>
        <v>0.62290684549109154</v>
      </c>
      <c r="I64" s="73">
        <f>IF(RES_hhdet_tes!I64=0,"",RES_hhdet_tes!I64/RES_hhdet_fec!I64)</f>
        <v>0.62829846625242047</v>
      </c>
      <c r="J64" s="73">
        <f>IF(RES_hhdet_tes!J64=0,"",RES_hhdet_tes!J64/RES_hhdet_fec!J64)</f>
        <v>0.63332319356309463</v>
      </c>
      <c r="K64" s="73">
        <f>IF(RES_hhdet_tes!K64=0,"",RES_hhdet_tes!K64/RES_hhdet_fec!K64)</f>
        <v>0.63782742483063004</v>
      </c>
      <c r="L64" s="73">
        <f>IF(RES_hhdet_tes!L64=0,"",RES_hhdet_tes!L64/RES_hhdet_fec!L64)</f>
        <v>0.64419915033563002</v>
      </c>
      <c r="M64" s="73">
        <f>IF(RES_hhdet_tes!M64=0,"",RES_hhdet_tes!M64/RES_hhdet_fec!M64)</f>
        <v>0.65011942526053956</v>
      </c>
      <c r="N64" s="73">
        <f>IF(RES_hhdet_tes!N64=0,"",RES_hhdet_tes!N64/RES_hhdet_fec!N64)</f>
        <v>0.6563971434737047</v>
      </c>
      <c r="O64" s="73">
        <f>IF(RES_hhdet_tes!O64=0,"",RES_hhdet_tes!O64/RES_hhdet_fec!O64)</f>
        <v>0.6615231231014953</v>
      </c>
      <c r="P64" s="73">
        <f>IF(RES_hhdet_tes!P64=0,"",RES_hhdet_tes!P64/RES_hhdet_fec!P64)</f>
        <v>0.66562060016241276</v>
      </c>
      <c r="Q64" s="73">
        <f>IF(RES_hhdet_tes!Q64=0,"",RES_hhdet_tes!Q64/RES_hhdet_fec!Q64)</f>
        <v>0.66692574987681075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</v>
      </c>
      <c r="C65" s="73">
        <f>IF(RES_hhdet_tes!C65=0,"",RES_hhdet_tes!C65/RES_hhdet_fec!C65)</f>
        <v>1.0000000000000002</v>
      </c>
      <c r="D65" s="73">
        <f>IF(RES_hhdet_tes!D65=0,"",RES_hhdet_tes!D65/RES_hhdet_fec!D65)</f>
        <v>1.0000000000000002</v>
      </c>
      <c r="E65" s="73">
        <f>IF(RES_hhdet_tes!E65=0,"",RES_hhdet_tes!E65/RES_hhdet_fec!E65)</f>
        <v>1</v>
      </c>
      <c r="F65" s="73">
        <f>IF(RES_hhdet_tes!F65=0,"",RES_hhdet_tes!F65/RES_hhdet_fec!F65)</f>
        <v>1</v>
      </c>
      <c r="G65" s="73">
        <f>IF(RES_hhdet_tes!G65=0,"",RES_hhdet_tes!G65/RES_hhdet_fec!G65)</f>
        <v>1.0000000000000002</v>
      </c>
      <c r="H65" s="73">
        <f>IF(RES_hhdet_tes!H65=0,"",RES_hhdet_tes!H65/RES_hhdet_fec!H65)</f>
        <v>1.0000000000000004</v>
      </c>
      <c r="I65" s="73">
        <f>IF(RES_hhdet_tes!I65=0,"",RES_hhdet_tes!I65/RES_hhdet_fec!I65)</f>
        <v>0.99999999999999978</v>
      </c>
      <c r="J65" s="73">
        <f>IF(RES_hhdet_tes!J65=0,"",RES_hhdet_tes!J65/RES_hhdet_fec!J65)</f>
        <v>0.99999999999999989</v>
      </c>
      <c r="K65" s="73">
        <f>IF(RES_hhdet_tes!K65=0,"",RES_hhdet_tes!K65/RES_hhdet_fec!K65)</f>
        <v>1</v>
      </c>
      <c r="L65" s="73">
        <f>IF(RES_hhdet_tes!L65=0,"",RES_hhdet_tes!L65/RES_hhdet_fec!L65)</f>
        <v>1.0000000000000004</v>
      </c>
      <c r="M65" s="73">
        <f>IF(RES_hhdet_tes!M65=0,"",RES_hhdet_tes!M65/RES_hhdet_fec!M65)</f>
        <v>0.99999999999999933</v>
      </c>
      <c r="N65" s="73">
        <f>IF(RES_hhdet_tes!N65=0,"",RES_hhdet_tes!N65/RES_hhdet_fec!N65)</f>
        <v>0.99999999999999967</v>
      </c>
      <c r="O65" s="73">
        <f>IF(RES_hhdet_tes!O65=0,"",RES_hhdet_tes!O65/RES_hhdet_fec!O65)</f>
        <v>0.99999999999999956</v>
      </c>
      <c r="P65" s="73">
        <f>IF(RES_hhdet_tes!P65=0,"",RES_hhdet_tes!P65/RES_hhdet_fec!P65)</f>
        <v>0.99999999999999978</v>
      </c>
      <c r="Q65" s="73">
        <f>IF(RES_hhdet_tes!Q65=0,"",RES_hhdet_tes!Q65/RES_hhdet_fec!Q65)</f>
        <v>1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1.5553428843439752</v>
      </c>
      <c r="C66" s="169">
        <f>IF(RES_hhdet_tes!C66=0,"",RES_hhdet_tes!C66/RES_hhdet_fec!C66)</f>
        <v>1.6057761565364495</v>
      </c>
      <c r="D66" s="169">
        <f>IF(RES_hhdet_tes!D66=0,"",RES_hhdet_tes!D66/RES_hhdet_fec!D66)</f>
        <v>1.6680015121324838</v>
      </c>
      <c r="E66" s="169">
        <f>IF(RES_hhdet_tes!E66=0,"",RES_hhdet_tes!E66/RES_hhdet_fec!E66)</f>
        <v>1.7309555916620092</v>
      </c>
      <c r="F66" s="169">
        <f>IF(RES_hhdet_tes!F66=0,"",RES_hhdet_tes!F66/RES_hhdet_fec!F66)</f>
        <v>1.8171418481569053</v>
      </c>
      <c r="G66" s="169">
        <f>IF(RES_hhdet_tes!G66=0,"",RES_hhdet_tes!G66/RES_hhdet_fec!G66)</f>
        <v>1.871960610007174</v>
      </c>
      <c r="H66" s="169">
        <f>IF(RES_hhdet_tes!H66=0,"",RES_hhdet_tes!H66/RES_hhdet_fec!H66)</f>
        <v>1.9882655863349097</v>
      </c>
      <c r="I66" s="169">
        <f>IF(RES_hhdet_tes!I66=0,"",RES_hhdet_tes!I66/RES_hhdet_fec!I66)</f>
        <v>2.0710716549006465</v>
      </c>
      <c r="J66" s="169">
        <f>IF(RES_hhdet_tes!J66=0,"",RES_hhdet_tes!J66/RES_hhdet_fec!J66)</f>
        <v>2.1465139262463317</v>
      </c>
      <c r="K66" s="169">
        <f>IF(RES_hhdet_tes!K66=0,"",RES_hhdet_tes!K66/RES_hhdet_fec!K66)</f>
        <v>2.2947006030089683</v>
      </c>
      <c r="L66" s="169">
        <f>IF(RES_hhdet_tes!L66=0,"",RES_hhdet_tes!L66/RES_hhdet_fec!L66)</f>
        <v>2.4062196112977823</v>
      </c>
      <c r="M66" s="169">
        <f>IF(RES_hhdet_tes!M66=0,"",RES_hhdet_tes!M66/RES_hhdet_fec!M66)</f>
        <v>2.4659103890149581</v>
      </c>
      <c r="N66" s="169">
        <f>IF(RES_hhdet_tes!N66=0,"",RES_hhdet_tes!N66/RES_hhdet_fec!N66)</f>
        <v>2.6653543836493401</v>
      </c>
      <c r="O66" s="169">
        <f>IF(RES_hhdet_tes!O66=0,"",RES_hhdet_tes!O66/RES_hhdet_fec!O66)</f>
        <v>2.7832288634548785</v>
      </c>
      <c r="P66" s="169">
        <f>IF(RES_hhdet_tes!P66=0,"",RES_hhdet_tes!P66/RES_hhdet_fec!P66)</f>
        <v>3.1077330920476536</v>
      </c>
      <c r="Q66" s="169">
        <f>IF(RES_hhdet_tes!Q66=0,"",RES_hhdet_tes!Q66/RES_hhdet_fec!Q66)</f>
        <v>3.3375899820495674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1.5553428843439752</v>
      </c>
      <c r="C67" s="73">
        <f>IF(RES_hhdet_tes!C67=0,"",RES_hhdet_tes!C67/RES_hhdet_fec!C67)</f>
        <v>1.6057761565364495</v>
      </c>
      <c r="D67" s="73">
        <f>IF(RES_hhdet_tes!D67=0,"",RES_hhdet_tes!D67/RES_hhdet_fec!D67)</f>
        <v>1.6680015121324838</v>
      </c>
      <c r="E67" s="73">
        <f>IF(RES_hhdet_tes!E67=0,"",RES_hhdet_tes!E67/RES_hhdet_fec!E67)</f>
        <v>1.7309555916620092</v>
      </c>
      <c r="F67" s="73">
        <f>IF(RES_hhdet_tes!F67=0,"",RES_hhdet_tes!F67/RES_hhdet_fec!F67)</f>
        <v>1.8171418481569053</v>
      </c>
      <c r="G67" s="73">
        <f>IF(RES_hhdet_tes!G67=0,"",RES_hhdet_tes!G67/RES_hhdet_fec!G67)</f>
        <v>1.871960610007174</v>
      </c>
      <c r="H67" s="73">
        <f>IF(RES_hhdet_tes!H67=0,"",RES_hhdet_tes!H67/RES_hhdet_fec!H67)</f>
        <v>1.9882655863349097</v>
      </c>
      <c r="I67" s="73">
        <f>IF(RES_hhdet_tes!I67=0,"",RES_hhdet_tes!I67/RES_hhdet_fec!I67)</f>
        <v>2.0710716549006465</v>
      </c>
      <c r="J67" s="73">
        <f>IF(RES_hhdet_tes!J67=0,"",RES_hhdet_tes!J67/RES_hhdet_fec!J67)</f>
        <v>2.1465139262463317</v>
      </c>
      <c r="K67" s="73">
        <f>IF(RES_hhdet_tes!K67=0,"",RES_hhdet_tes!K67/RES_hhdet_fec!K67)</f>
        <v>2.2947006030089683</v>
      </c>
      <c r="L67" s="73">
        <f>IF(RES_hhdet_tes!L67=0,"",RES_hhdet_tes!L67/RES_hhdet_fec!L67)</f>
        <v>2.4062196112977823</v>
      </c>
      <c r="M67" s="73">
        <f>IF(RES_hhdet_tes!M67=0,"",RES_hhdet_tes!M67/RES_hhdet_fec!M67)</f>
        <v>2.4659103890149581</v>
      </c>
      <c r="N67" s="73">
        <f>IF(RES_hhdet_tes!N67=0,"",RES_hhdet_tes!N67/RES_hhdet_fec!N67)</f>
        <v>2.6653543836493401</v>
      </c>
      <c r="O67" s="73">
        <f>IF(RES_hhdet_tes!O67=0,"",RES_hhdet_tes!O67/RES_hhdet_fec!O67)</f>
        <v>2.7832288634548785</v>
      </c>
      <c r="P67" s="73">
        <f>IF(RES_hhdet_tes!P67=0,"",RES_hhdet_tes!P67/RES_hhdet_fec!P67)</f>
        <v>3.1077330920476536</v>
      </c>
      <c r="Q67" s="73">
        <f>IF(RES_hhdet_tes!Q67=0,"",RES_hhdet_tes!Q67/RES_hhdet_fec!Q67)</f>
        <v>3.3375899820495674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0.52950669812993589</v>
      </c>
      <c r="C68" s="169">
        <f>IF(RES_hhdet_tes!C68=0,"",RES_hhdet_tes!C68/RES_hhdet_fec!C68)</f>
        <v>0.53599008672585691</v>
      </c>
      <c r="D68" s="169">
        <f>IF(RES_hhdet_tes!D68=0,"",RES_hhdet_tes!D68/RES_hhdet_fec!D68)</f>
        <v>0.53617412812996346</v>
      </c>
      <c r="E68" s="169">
        <f>IF(RES_hhdet_tes!E68=0,"",RES_hhdet_tes!E68/RES_hhdet_fec!E68)</f>
        <v>0.54307964781107954</v>
      </c>
      <c r="F68" s="169">
        <f>IF(RES_hhdet_tes!F68=0,"",RES_hhdet_tes!F68/RES_hhdet_fec!F68)</f>
        <v>0.55547898322958267</v>
      </c>
      <c r="G68" s="169">
        <f>IF(RES_hhdet_tes!G68=0,"",RES_hhdet_tes!G68/RES_hhdet_fec!G68)</f>
        <v>0.55622721181919332</v>
      </c>
      <c r="H68" s="169">
        <f>IF(RES_hhdet_tes!H68=0,"",RES_hhdet_tes!H68/RES_hhdet_fec!H68)</f>
        <v>0.56112568007104369</v>
      </c>
      <c r="I68" s="169">
        <f>IF(RES_hhdet_tes!I68=0,"",RES_hhdet_tes!I68/RES_hhdet_fec!I68)</f>
        <v>0.56399997718553341</v>
      </c>
      <c r="J68" s="169">
        <f>IF(RES_hhdet_tes!J68=0,"",RES_hhdet_tes!J68/RES_hhdet_fec!J68)</f>
        <v>0.56975461746289868</v>
      </c>
      <c r="K68" s="169">
        <f>IF(RES_hhdet_tes!K68=0,"",RES_hhdet_tes!K68/RES_hhdet_fec!K68)</f>
        <v>0.57544507794083255</v>
      </c>
      <c r="L68" s="169">
        <f>IF(RES_hhdet_tes!L68=0,"",RES_hhdet_tes!L68/RES_hhdet_fec!L68)</f>
        <v>0.57819974782604344</v>
      </c>
      <c r="M68" s="169">
        <f>IF(RES_hhdet_tes!M68=0,"",RES_hhdet_tes!M68/RES_hhdet_fec!M68)</f>
        <v>0.5823455725280009</v>
      </c>
      <c r="N68" s="169">
        <f>IF(RES_hhdet_tes!N68=0,"",RES_hhdet_tes!N68/RES_hhdet_fec!N68)</f>
        <v>0.59064594229709333</v>
      </c>
      <c r="O68" s="169">
        <f>IF(RES_hhdet_tes!O68=0,"",RES_hhdet_tes!O68/RES_hhdet_fec!O68)</f>
        <v>0.58835233671140585</v>
      </c>
      <c r="P68" s="169">
        <f>IF(RES_hhdet_tes!P68=0,"",RES_hhdet_tes!P68/RES_hhdet_fec!P68)</f>
        <v>0.59071127917319466</v>
      </c>
      <c r="Q68" s="169">
        <f>IF(RES_hhdet_tes!Q68=0,"",RES_hhdet_tes!Q68/RES_hhdet_fec!Q68)</f>
        <v>0.59177735779054319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0.50947133891884788</v>
      </c>
      <c r="C69" s="174">
        <f>IF(RES_hhdet_tes!C69=0,"",RES_hhdet_tes!C69/RES_hhdet_fec!C69)</f>
        <v>0.51401057464846056</v>
      </c>
      <c r="D69" s="174">
        <f>IF(RES_hhdet_tes!D69=0,"",RES_hhdet_tes!D69/RES_hhdet_fec!D69)</f>
        <v>0.51899818994069224</v>
      </c>
      <c r="E69" s="174">
        <f>IF(RES_hhdet_tes!E69=0,"",RES_hhdet_tes!E69/RES_hhdet_fec!E69)</f>
        <v>0.52407167496615503</v>
      </c>
      <c r="F69" s="174">
        <f>IF(RES_hhdet_tes!F69=0,"",RES_hhdet_tes!F69/RES_hhdet_fec!F69)</f>
        <v>0.52609995618519589</v>
      </c>
      <c r="G69" s="174">
        <f>IF(RES_hhdet_tes!G69=0,"",RES_hhdet_tes!G69/RES_hhdet_fec!G69)</f>
        <v>0.52920225066056814</v>
      </c>
      <c r="H69" s="174">
        <f>IF(RES_hhdet_tes!H69=0,"",RES_hhdet_tes!H69/RES_hhdet_fec!H69)</f>
        <v>0.53519423786104348</v>
      </c>
      <c r="I69" s="174">
        <f>IF(RES_hhdet_tes!I69=0,"",RES_hhdet_tes!I69/RES_hhdet_fec!I69)</f>
        <v>0.53837679387432147</v>
      </c>
      <c r="J69" s="174">
        <f>IF(RES_hhdet_tes!J69=0,"",RES_hhdet_tes!J69/RES_hhdet_fec!J69)</f>
        <v>0.54074057591372893</v>
      </c>
      <c r="K69" s="174">
        <f>IF(RES_hhdet_tes!K69=0,"",RES_hhdet_tes!K69/RES_hhdet_fec!K69)</f>
        <v>0.54261458530296125</v>
      </c>
      <c r="L69" s="174">
        <f>IF(RES_hhdet_tes!L69=0,"",RES_hhdet_tes!L69/RES_hhdet_fec!L69)</f>
        <v>0.54698963386845934</v>
      </c>
      <c r="M69" s="174">
        <f>IF(RES_hhdet_tes!M69=0,"",RES_hhdet_tes!M69/RES_hhdet_fec!M69)</f>
        <v>0.55020430205690252</v>
      </c>
      <c r="N69" s="174">
        <f>IF(RES_hhdet_tes!N69=0,"",RES_hhdet_tes!N69/RES_hhdet_fec!N69)</f>
        <v>0.55202777432015815</v>
      </c>
      <c r="O69" s="174">
        <f>IF(RES_hhdet_tes!O69=0,"",RES_hhdet_tes!O69/RES_hhdet_fec!O69)</f>
        <v>0.5535834893050795</v>
      </c>
      <c r="P69" s="174">
        <f>IF(RES_hhdet_tes!P69=0,"",RES_hhdet_tes!P69/RES_hhdet_fec!P69)</f>
        <v>0.55529434069535877</v>
      </c>
      <c r="Q69" s="174">
        <f>IF(RES_hhdet_tes!Q69=0,"",RES_hhdet_tes!Q69/RES_hhdet_fec!Q69)</f>
        <v>0.55719944073609728</v>
      </c>
    </row>
    <row r="70" spans="1:17" ht="12" customHeight="1" x14ac:dyDescent="0.25">
      <c r="A70" s="167" t="s">
        <v>159</v>
      </c>
      <c r="B70" s="174">
        <f>IF(RES_hhdet_tes!B70=0,"",RES_hhdet_tes!B70/RES_hhdet_fec!B70)</f>
        <v>0.7479509727945397</v>
      </c>
      <c r="C70" s="174">
        <f>IF(RES_hhdet_tes!C70=0,"",RES_hhdet_tes!C70/RES_hhdet_fec!C70)</f>
        <v>0.75409605436923999</v>
      </c>
      <c r="D70" s="174">
        <f>IF(RES_hhdet_tes!D70=0,"",RES_hhdet_tes!D70/RES_hhdet_fec!D70)</f>
        <v>0.75980584488475367</v>
      </c>
      <c r="E70" s="174">
        <f>IF(RES_hhdet_tes!E70=0,"",RES_hhdet_tes!E70/RES_hhdet_fec!E70)</f>
        <v>0.76494546724331569</v>
      </c>
      <c r="F70" s="174">
        <f>IF(RES_hhdet_tes!F70=0,"",RES_hhdet_tes!F70/RES_hhdet_fec!F70)</f>
        <v>0.76936319249121998</v>
      </c>
      <c r="G70" s="174">
        <f>IF(RES_hhdet_tes!G70=0,"",RES_hhdet_tes!G70/RES_hhdet_fec!G70)</f>
        <v>0.77257535035578806</v>
      </c>
      <c r="H70" s="174">
        <f>IF(RES_hhdet_tes!H70=0,"",RES_hhdet_tes!H70/RES_hhdet_fec!H70)</f>
        <v>0.77836909629322903</v>
      </c>
      <c r="I70" s="174">
        <f>IF(RES_hhdet_tes!I70=0,"",RES_hhdet_tes!I70/RES_hhdet_fec!I70)</f>
        <v>0.78155726813725812</v>
      </c>
      <c r="J70" s="174">
        <f>IF(RES_hhdet_tes!J70=0,"",RES_hhdet_tes!J70/RES_hhdet_fec!J70)</f>
        <v>0.78469482879292163</v>
      </c>
      <c r="K70" s="174">
        <f>IF(RES_hhdet_tes!K70=0,"",RES_hhdet_tes!K70/RES_hhdet_fec!K70)</f>
        <v>0.78689874925381842</v>
      </c>
      <c r="L70" s="174">
        <f>IF(RES_hhdet_tes!L70=0,"",RES_hhdet_tes!L70/RES_hhdet_fec!L70)</f>
        <v>0.79028648863732898</v>
      </c>
      <c r="M70" s="174">
        <f>IF(RES_hhdet_tes!M70=0,"",RES_hhdet_tes!M70/RES_hhdet_fec!M70)</f>
        <v>0.79369434191335553</v>
      </c>
      <c r="N70" s="174">
        <f>IF(RES_hhdet_tes!N70=0,"",RES_hhdet_tes!N70/RES_hhdet_fec!N70)</f>
        <v>0.78884965822708786</v>
      </c>
      <c r="O70" s="174">
        <f>IF(RES_hhdet_tes!O70=0,"",RES_hhdet_tes!O70/RES_hhdet_fec!O70)</f>
        <v>0.79250288653527179</v>
      </c>
      <c r="P70" s="174">
        <f>IF(RES_hhdet_tes!P70=0,"",RES_hhdet_tes!P70/RES_hhdet_fec!P70)</f>
        <v>0.79343125395714986</v>
      </c>
      <c r="Q70" s="174">
        <f>IF(RES_hhdet_tes!Q70=0,"",RES_hhdet_tes!Q70/RES_hhdet_fec!Q70)</f>
        <v>0.79453926782794215</v>
      </c>
    </row>
    <row r="71" spans="1:17" ht="12" customHeight="1" x14ac:dyDescent="0.25">
      <c r="A71" s="166" t="s">
        <v>109</v>
      </c>
      <c r="B71" s="173">
        <f>IF(RES_hhdet_tes!B71=0,"",RES_hhdet_tes!B71/RES_hhdet_fec!B71)</f>
        <v>0.50947133891884788</v>
      </c>
      <c r="C71" s="173">
        <f>IF(RES_hhdet_tes!C71=0,"",RES_hhdet_tes!C71/RES_hhdet_fec!C71)</f>
        <v>0.51936470812394298</v>
      </c>
      <c r="D71" s="173">
        <f>IF(RES_hhdet_tes!D71=0,"",RES_hhdet_tes!D71/RES_hhdet_fec!D71)</f>
        <v>0.52837191137711226</v>
      </c>
      <c r="E71" s="173">
        <f>IF(RES_hhdet_tes!E71=0,"",RES_hhdet_tes!E71/RES_hhdet_fec!E71)</f>
        <v>0.5373424410051848</v>
      </c>
      <c r="F71" s="173">
        <f>IF(RES_hhdet_tes!F71=0,"",RES_hhdet_tes!F71/RES_hhdet_fec!F71)</f>
        <v>0.54141581703843611</v>
      </c>
      <c r="G71" s="173">
        <f>IF(RES_hhdet_tes!G71=0,"",RES_hhdet_tes!G71/RES_hhdet_fec!G71)</f>
        <v>0.54707868817534988</v>
      </c>
      <c r="H71" s="173">
        <f>IF(RES_hhdet_tes!H71=0,"",RES_hhdet_tes!H71/RES_hhdet_fec!H71)</f>
        <v>0.55628069676389691</v>
      </c>
      <c r="I71" s="173">
        <f>IF(RES_hhdet_tes!I71=0,"",RES_hhdet_tes!I71/RES_hhdet_fec!I71)</f>
        <v>0.56043870542611707</v>
      </c>
      <c r="J71" s="173">
        <f>IF(RES_hhdet_tes!J71=0,"",RES_hhdet_tes!J71/RES_hhdet_fec!J71)</f>
        <v>0.56429980350792108</v>
      </c>
      <c r="K71" s="173">
        <f>IF(RES_hhdet_tes!K71=0,"",RES_hhdet_tes!K71/RES_hhdet_fec!K71)</f>
        <v>0.56668110942282235</v>
      </c>
      <c r="L71" s="173">
        <f>IF(RES_hhdet_tes!L71=0,"",RES_hhdet_tes!L71/RES_hhdet_fec!L71)</f>
        <v>0.57166127052501436</v>
      </c>
      <c r="M71" s="173">
        <f>IF(RES_hhdet_tes!M71=0,"",RES_hhdet_tes!M71/RES_hhdet_fec!M71)</f>
        <v>0.57215641658409233</v>
      </c>
      <c r="N71" s="173">
        <f>IF(RES_hhdet_tes!N71=0,"",RES_hhdet_tes!N71/RES_hhdet_fec!N71)</f>
        <v>0.573419079521716</v>
      </c>
      <c r="O71" s="173">
        <f>IF(RES_hhdet_tes!O71=0,"",RES_hhdet_tes!O71/RES_hhdet_fec!O71)</f>
        <v>0.57409957355938557</v>
      </c>
      <c r="P71" s="173">
        <f>IF(RES_hhdet_tes!P71=0,"",RES_hhdet_tes!P71/RES_hhdet_fec!P71)</f>
        <v>0.57519115682019262</v>
      </c>
      <c r="Q71" s="173">
        <f>IF(RES_hhdet_tes!Q71=0,"",RES_hhdet_tes!Q71/RES_hhdet_fec!Q71)</f>
        <v>0.57659345782556426</v>
      </c>
    </row>
    <row r="72" spans="1:17" ht="12" customHeight="1" x14ac:dyDescent="0.25">
      <c r="A72" s="147" t="s">
        <v>59</v>
      </c>
      <c r="B72" s="172">
        <f>IF(RES_hhdet_tes!B72=0,"",RES_hhdet_tes!B72/RES_hhdet_fec!B72)</f>
        <v>1</v>
      </c>
      <c r="C72" s="172">
        <f>IF(RES_hhdet_tes!C72=0,"",RES_hhdet_tes!C72/RES_hhdet_fec!C72)</f>
        <v>1</v>
      </c>
      <c r="D72" s="172">
        <f>IF(RES_hhdet_tes!D72=0,"",RES_hhdet_tes!D72/RES_hhdet_fec!D72)</f>
        <v>1.0000000000000004</v>
      </c>
      <c r="E72" s="172">
        <f>IF(RES_hhdet_tes!E72=0,"",RES_hhdet_tes!E72/RES_hhdet_fec!E72)</f>
        <v>1</v>
      </c>
      <c r="F72" s="172">
        <f>IF(RES_hhdet_tes!F72=0,"",RES_hhdet_tes!F72/RES_hhdet_fec!F72)</f>
        <v>1</v>
      </c>
      <c r="G72" s="172">
        <f>IF(RES_hhdet_tes!G72=0,"",RES_hhdet_tes!G72/RES_hhdet_fec!G72)</f>
        <v>1</v>
      </c>
      <c r="H72" s="172">
        <f>IF(RES_hhdet_tes!H72=0,"",RES_hhdet_tes!H72/RES_hhdet_fec!H72)</f>
        <v>0.99999999999999989</v>
      </c>
      <c r="I72" s="172">
        <f>IF(RES_hhdet_tes!I72=0,"",RES_hhdet_tes!I72/RES_hhdet_fec!I72)</f>
        <v>1</v>
      </c>
      <c r="J72" s="172">
        <f>IF(RES_hhdet_tes!J72=0,"",RES_hhdet_tes!J72/RES_hhdet_fec!J72)</f>
        <v>1</v>
      </c>
      <c r="K72" s="172">
        <f>IF(RES_hhdet_tes!K72=0,"",RES_hhdet_tes!K72/RES_hhdet_fec!K72)</f>
        <v>1</v>
      </c>
      <c r="L72" s="172">
        <f>IF(RES_hhdet_tes!L72=0,"",RES_hhdet_tes!L72/RES_hhdet_fec!L72)</f>
        <v>1.0000000000000002</v>
      </c>
      <c r="M72" s="172">
        <f>IF(RES_hhdet_tes!M72=0,"",RES_hhdet_tes!M72/RES_hhdet_fec!M72)</f>
        <v>1</v>
      </c>
      <c r="N72" s="172">
        <f>IF(RES_hhdet_tes!N72=0,"",RES_hhdet_tes!N72/RES_hhdet_fec!N72)</f>
        <v>1</v>
      </c>
      <c r="O72" s="172">
        <f>IF(RES_hhdet_tes!O72=0,"",RES_hhdet_tes!O72/RES_hhdet_fec!O72)</f>
        <v>1.0000000000000002</v>
      </c>
      <c r="P72" s="172">
        <f>IF(RES_hhdet_tes!P72=0,"",RES_hhdet_tes!P72/RES_hhdet_fec!P72)</f>
        <v>1</v>
      </c>
      <c r="Q72" s="172">
        <f>IF(RES_hhdet_tes!Q72=0,"",RES_hhdet_tes!Q72/RES_hhdet_fec!Q72)</f>
        <v>0.99999999999999967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0.6249515090737866</v>
      </c>
      <c r="C73" s="171">
        <f>IF(RES_hhdet_tes!C73=0,"",RES_hhdet_tes!C73/RES_hhdet_fec!C73)</f>
        <v>0.63538488457148379</v>
      </c>
      <c r="D73" s="171">
        <f>IF(RES_hhdet_tes!D73=0,"",RES_hhdet_tes!D73/RES_hhdet_fec!D73)</f>
        <v>0.6426389561885989</v>
      </c>
      <c r="E73" s="171">
        <f>IF(RES_hhdet_tes!E73=0,"",RES_hhdet_tes!E73/RES_hhdet_fec!E73)</f>
        <v>0.65747629087027448</v>
      </c>
      <c r="F73" s="171">
        <f>IF(RES_hhdet_tes!F73=0,"",RES_hhdet_tes!F73/RES_hhdet_fec!F73)</f>
        <v>0.67504598666684312</v>
      </c>
      <c r="G73" s="171">
        <f>IF(RES_hhdet_tes!G73=0,"",RES_hhdet_tes!G73/RES_hhdet_fec!G73)</f>
        <v>0.68568719645380771</v>
      </c>
      <c r="H73" s="171">
        <f>IF(RES_hhdet_tes!H73=0,"",RES_hhdet_tes!H73/RES_hhdet_fec!H73)</f>
        <v>0.69572241024611281</v>
      </c>
      <c r="I73" s="171">
        <f>IF(RES_hhdet_tes!I73=0,"",RES_hhdet_tes!I73/RES_hhdet_fec!I73)</f>
        <v>0.69852332188280497</v>
      </c>
      <c r="J73" s="171">
        <f>IF(RES_hhdet_tes!J73=0,"",RES_hhdet_tes!J73/RES_hhdet_fec!J73)</f>
        <v>0.70133553345690036</v>
      </c>
      <c r="K73" s="171">
        <f>IF(RES_hhdet_tes!K73=0,"",RES_hhdet_tes!K73/RES_hhdet_fec!K73)</f>
        <v>0.7035533768913298</v>
      </c>
      <c r="L73" s="171">
        <f>IF(RES_hhdet_tes!L73=0,"",RES_hhdet_tes!L73/RES_hhdet_fec!L73)</f>
        <v>0.70762837934641454</v>
      </c>
      <c r="M73" s="171">
        <f>IF(RES_hhdet_tes!M73=0,"",RES_hhdet_tes!M73/RES_hhdet_fec!M73)</f>
        <v>0.71257639294285191</v>
      </c>
      <c r="N73" s="171">
        <f>IF(RES_hhdet_tes!N73=0,"",RES_hhdet_tes!N73/RES_hhdet_fec!N73)</f>
        <v>0.72268570027620749</v>
      </c>
      <c r="O73" s="171">
        <f>IF(RES_hhdet_tes!O73=0,"",RES_hhdet_tes!O73/RES_hhdet_fec!O73)</f>
        <v>0.7322301908032135</v>
      </c>
      <c r="P73" s="171">
        <f>IF(RES_hhdet_tes!P73=0,"",RES_hhdet_tes!P73/RES_hhdet_fec!P73)</f>
        <v>0.73362363451322854</v>
      </c>
      <c r="Q73" s="171">
        <f>IF(RES_hhdet_tes!Q73=0,"",RES_hhdet_tes!Q73/RES_hhdet_fec!Q73)</f>
        <v>0.73401433502080127</v>
      </c>
    </row>
    <row r="74" spans="1:17" ht="12" customHeight="1" x14ac:dyDescent="0.25">
      <c r="A74" s="161" t="s">
        <v>141</v>
      </c>
      <c r="B74" s="170">
        <f>IF(RES_hhdet_tes!B74=0,"",RES_hhdet_tes!B74/RES_hhdet_fec!B74)</f>
        <v>0.82173377029965544</v>
      </c>
      <c r="C74" s="170">
        <f>IF(RES_hhdet_tes!C74=0,"",RES_hhdet_tes!C74/RES_hhdet_fec!C74)</f>
        <v>0.82596831854083697</v>
      </c>
      <c r="D74" s="170">
        <f>IF(RES_hhdet_tes!D74=0,"",RES_hhdet_tes!D74/RES_hhdet_fec!D74)</f>
        <v>0.83507333584977061</v>
      </c>
      <c r="E74" s="170">
        <f>IF(RES_hhdet_tes!E74=0,"",RES_hhdet_tes!E74/RES_hhdet_fec!E74)</f>
        <v>0.84972868913804034</v>
      </c>
      <c r="F74" s="170">
        <f>IF(RES_hhdet_tes!F74=0,"",RES_hhdet_tes!F74/RES_hhdet_fec!F74)</f>
        <v>0.85755310851676603</v>
      </c>
      <c r="G74" s="170">
        <f>IF(RES_hhdet_tes!G74=0,"",RES_hhdet_tes!G74/RES_hhdet_fec!G74)</f>
        <v>0.85749107730407548</v>
      </c>
      <c r="H74" s="170">
        <f>IF(RES_hhdet_tes!H74=0,"",RES_hhdet_tes!H74/RES_hhdet_fec!H74)</f>
        <v>0.85535134713410799</v>
      </c>
      <c r="I74" s="170">
        <f>IF(RES_hhdet_tes!I74=0,"",RES_hhdet_tes!I74/RES_hhdet_fec!I74)</f>
        <v>0.85915451897552486</v>
      </c>
      <c r="J74" s="170">
        <f>IF(RES_hhdet_tes!J74=0,"",RES_hhdet_tes!J74/RES_hhdet_fec!J74)</f>
        <v>0.86371760726750446</v>
      </c>
      <c r="K74" s="170">
        <f>IF(RES_hhdet_tes!K74=0,"",RES_hhdet_tes!K74/RES_hhdet_fec!K74)</f>
        <v>0.87154674380766584</v>
      </c>
      <c r="L74" s="170">
        <f>IF(RES_hhdet_tes!L74=0,"",RES_hhdet_tes!L74/RES_hhdet_fec!L74)</f>
        <v>0.86516970802062421</v>
      </c>
      <c r="M74" s="170">
        <f>IF(RES_hhdet_tes!M74=0,"",RES_hhdet_tes!M74/RES_hhdet_fec!M74)</f>
        <v>0.86553442862250884</v>
      </c>
      <c r="N74" s="170">
        <f>IF(RES_hhdet_tes!N74=0,"",RES_hhdet_tes!N74/RES_hhdet_fec!N74)</f>
        <v>0.87714717806428177</v>
      </c>
      <c r="O74" s="170">
        <f>IF(RES_hhdet_tes!O74=0,"",RES_hhdet_tes!O74/RES_hhdet_fec!O74)</f>
        <v>0.8805706139604248</v>
      </c>
      <c r="P74" s="170">
        <f>IF(RES_hhdet_tes!P74=0,"",RES_hhdet_tes!P74/RES_hhdet_fec!P74)</f>
        <v>0.8785370485293188</v>
      </c>
      <c r="Q74" s="170">
        <f>IF(RES_hhdet_tes!Q74=0,"",RES_hhdet_tes!Q74/RES_hhdet_fec!Q74)</f>
        <v>0.88146164448517972</v>
      </c>
    </row>
    <row r="75" spans="1:17" ht="12" customHeight="1" x14ac:dyDescent="0.25">
      <c r="A75" s="148" t="s">
        <v>60</v>
      </c>
      <c r="B75" s="73">
        <f>IF(RES_hhdet_tes!B75=0,"",RES_hhdet_tes!B75/RES_hhdet_fec!B75)</f>
        <v>0.62495150907378672</v>
      </c>
      <c r="C75" s="73">
        <f>IF(RES_hhdet_tes!C75=0,"",RES_hhdet_tes!C75/RES_hhdet_fec!C75)</f>
        <v>0.64387392990658587</v>
      </c>
      <c r="D75" s="73">
        <f>IF(RES_hhdet_tes!D75=0,"",RES_hhdet_tes!D75/RES_hhdet_fec!D75)</f>
        <v>0.65289669826652852</v>
      </c>
      <c r="E75" s="73">
        <f>IF(RES_hhdet_tes!E75=0,"",RES_hhdet_tes!E75/RES_hhdet_fec!E75)</f>
        <v>0.67859987449701942</v>
      </c>
      <c r="F75" s="73">
        <f>IF(RES_hhdet_tes!F75=0,"",RES_hhdet_tes!F75/RES_hhdet_fec!F75)</f>
        <v>0.69562584483176604</v>
      </c>
      <c r="G75" s="73">
        <f>IF(RES_hhdet_tes!G75=0,"",RES_hhdet_tes!G75/RES_hhdet_fec!G75)</f>
        <v>0.69602842793914788</v>
      </c>
      <c r="H75" s="73">
        <f>IF(RES_hhdet_tes!H75=0,"",RES_hhdet_tes!H75/RES_hhdet_fec!H75)</f>
        <v>0.69849014138186105</v>
      </c>
      <c r="I75" s="73">
        <f>IF(RES_hhdet_tes!I75=0,"",RES_hhdet_tes!I75/RES_hhdet_fec!I75)</f>
        <v>0.70140677032692822</v>
      </c>
      <c r="J75" s="73">
        <f>IF(RES_hhdet_tes!J75=0,"",RES_hhdet_tes!J75/RES_hhdet_fec!J75)</f>
        <v>0.70744160581808802</v>
      </c>
      <c r="K75" s="73">
        <f>IF(RES_hhdet_tes!K75=0,"",RES_hhdet_tes!K75/RES_hhdet_fec!K75)</f>
        <v>0.71340068648478672</v>
      </c>
      <c r="L75" s="73">
        <f>IF(RES_hhdet_tes!L75=0,"",RES_hhdet_tes!L75/RES_hhdet_fec!L75)</f>
        <v>0.71742655632237751</v>
      </c>
      <c r="M75" s="73">
        <f>IF(RES_hhdet_tes!M75=0,"",RES_hhdet_tes!M75/RES_hhdet_fec!M75)</f>
        <v>0.71907059728560219</v>
      </c>
      <c r="N75" s="73">
        <f>IF(RES_hhdet_tes!N75=0,"",RES_hhdet_tes!N75/RES_hhdet_fec!N75)</f>
        <v>0.73256062976262859</v>
      </c>
      <c r="O75" s="73">
        <f>IF(RES_hhdet_tes!O75=0,"",RES_hhdet_tes!O75/RES_hhdet_fec!O75)</f>
        <v>0.73324114265085394</v>
      </c>
      <c r="P75" s="73">
        <f>IF(RES_hhdet_tes!P75=0,"",RES_hhdet_tes!P75/RES_hhdet_fec!P75)</f>
        <v>0.73362363451322776</v>
      </c>
      <c r="Q75" s="73">
        <f>IF(RES_hhdet_tes!Q75=0,"",RES_hhdet_tes!Q75/RES_hhdet_fec!Q75)</f>
        <v>0.73393642281475735</v>
      </c>
    </row>
    <row r="76" spans="1:17" ht="12" customHeight="1" x14ac:dyDescent="0.25">
      <c r="A76" s="148" t="s">
        <v>59</v>
      </c>
      <c r="B76" s="73">
        <f>IF(RES_hhdet_tes!B76=0,"",RES_hhdet_tes!B76/RES_hhdet_fec!B76)</f>
        <v>1</v>
      </c>
      <c r="C76" s="73">
        <f>IF(RES_hhdet_tes!C76=0,"",RES_hhdet_tes!C76/RES_hhdet_fec!C76)</f>
        <v>0.99999999999999978</v>
      </c>
      <c r="D76" s="73">
        <f>IF(RES_hhdet_tes!D76=0,"",RES_hhdet_tes!D76/RES_hhdet_fec!D76)</f>
        <v>0.99999999999999978</v>
      </c>
      <c r="E76" s="73">
        <f>IF(RES_hhdet_tes!E76=0,"",RES_hhdet_tes!E76/RES_hhdet_fec!E76)</f>
        <v>0.99999999999999978</v>
      </c>
      <c r="F76" s="73">
        <f>IF(RES_hhdet_tes!F76=0,"",RES_hhdet_tes!F76/RES_hhdet_fec!F76)</f>
        <v>0.99999999999999978</v>
      </c>
      <c r="G76" s="73">
        <f>IF(RES_hhdet_tes!G76=0,"",RES_hhdet_tes!G76/RES_hhdet_fec!G76)</f>
        <v>0.99999999999999989</v>
      </c>
      <c r="H76" s="73">
        <f>IF(RES_hhdet_tes!H76=0,"",RES_hhdet_tes!H76/RES_hhdet_fec!H76)</f>
        <v>1</v>
      </c>
      <c r="I76" s="73">
        <f>IF(RES_hhdet_tes!I76=0,"",RES_hhdet_tes!I76/RES_hhdet_fec!I76)</f>
        <v>1</v>
      </c>
      <c r="J76" s="73">
        <f>IF(RES_hhdet_tes!J76=0,"",RES_hhdet_tes!J76/RES_hhdet_fec!J76)</f>
        <v>1</v>
      </c>
      <c r="K76" s="73">
        <f>IF(RES_hhdet_tes!K76=0,"",RES_hhdet_tes!K76/RES_hhdet_fec!K76)</f>
        <v>0.99999999999999978</v>
      </c>
      <c r="L76" s="73">
        <f>IF(RES_hhdet_tes!L76=0,"",RES_hhdet_tes!L76/RES_hhdet_fec!L76)</f>
        <v>0.99999999999999978</v>
      </c>
      <c r="M76" s="73">
        <f>IF(RES_hhdet_tes!M76=0,"",RES_hhdet_tes!M76/RES_hhdet_fec!M76)</f>
        <v>1</v>
      </c>
      <c r="N76" s="73">
        <f>IF(RES_hhdet_tes!N76=0,"",RES_hhdet_tes!N76/RES_hhdet_fec!N76)</f>
        <v>1.0000000000000002</v>
      </c>
      <c r="O76" s="73">
        <f>IF(RES_hhdet_tes!O76=0,"",RES_hhdet_tes!O76/RES_hhdet_fec!O76)</f>
        <v>1</v>
      </c>
      <c r="P76" s="73">
        <f>IF(RES_hhdet_tes!P76=0,"",RES_hhdet_tes!P76/RES_hhdet_fec!P76)</f>
        <v>1</v>
      </c>
      <c r="Q76" s="73">
        <f>IF(RES_hhdet_tes!Q76=0,"",RES_hhdet_tes!Q76/RES_hhdet_fec!Q76)</f>
        <v>0.99999999999999989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0.4680388025783217</v>
      </c>
      <c r="C77" s="169">
        <f>IF(RES_hhdet_tes!C77=0,"",RES_hhdet_tes!C77/RES_hhdet_fec!C77)</f>
        <v>0.48361693995312127</v>
      </c>
      <c r="D77" s="169">
        <f>IF(RES_hhdet_tes!D77=0,"",RES_hhdet_tes!D77/RES_hhdet_fec!D77)</f>
        <v>0.47847485146954244</v>
      </c>
      <c r="E77" s="169">
        <f>IF(RES_hhdet_tes!E77=0,"",RES_hhdet_tes!E77/RES_hhdet_fec!E77)</f>
        <v>0.4892601441064991</v>
      </c>
      <c r="F77" s="169">
        <f>IF(RES_hhdet_tes!F77=0,"",RES_hhdet_tes!F77/RES_hhdet_fec!F77)</f>
        <v>0.50604120609745507</v>
      </c>
      <c r="G77" s="169">
        <f>IF(RES_hhdet_tes!G77=0,"",RES_hhdet_tes!G77/RES_hhdet_fec!G77)</f>
        <v>0.50474574136047878</v>
      </c>
      <c r="H77" s="169">
        <f>IF(RES_hhdet_tes!H77=0,"",RES_hhdet_tes!H77/RES_hhdet_fec!H77)</f>
        <v>0.50862187263094039</v>
      </c>
      <c r="I77" s="169">
        <f>IF(RES_hhdet_tes!I77=0,"",RES_hhdet_tes!I77/RES_hhdet_fec!I77)</f>
        <v>0.50601782806482587</v>
      </c>
      <c r="J77" s="169">
        <f>IF(RES_hhdet_tes!J77=0,"",RES_hhdet_tes!J77/RES_hhdet_fec!J77)</f>
        <v>0.50940828237402591</v>
      </c>
      <c r="K77" s="169">
        <f>IF(RES_hhdet_tes!K77=0,"",RES_hhdet_tes!K77/RES_hhdet_fec!K77)</f>
        <v>0.51067108271404882</v>
      </c>
      <c r="L77" s="169">
        <f>IF(RES_hhdet_tes!L77=0,"",RES_hhdet_tes!L77/RES_hhdet_fec!L77)</f>
        <v>0.50734240873041403</v>
      </c>
      <c r="M77" s="169">
        <f>IF(RES_hhdet_tes!M77=0,"",RES_hhdet_tes!M77/RES_hhdet_fec!M77)</f>
        <v>0.5070316373897108</v>
      </c>
      <c r="N77" s="169">
        <f>IF(RES_hhdet_tes!N77=0,"",RES_hhdet_tes!N77/RES_hhdet_fec!N77)</f>
        <v>0.519070765803332</v>
      </c>
      <c r="O77" s="169">
        <f>IF(RES_hhdet_tes!O77=0,"",RES_hhdet_tes!O77/RES_hhdet_fec!O77)</f>
        <v>0.51048667214542309</v>
      </c>
      <c r="P77" s="169">
        <f>IF(RES_hhdet_tes!P77=0,"",RES_hhdet_tes!P77/RES_hhdet_fec!P77)</f>
        <v>0.51170677573316514</v>
      </c>
      <c r="Q77" s="169">
        <f>IF(RES_hhdet_tes!Q77=0,"",RES_hhdet_tes!Q77/RES_hhdet_fec!Q77)</f>
        <v>0.50943716798305505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0.4196020014235215</v>
      </c>
      <c r="C78" s="73">
        <f>IF(RES_hhdet_tes!C78=0,"",RES_hhdet_tes!C78/RES_hhdet_fec!C78)</f>
        <v>0.42946229136761133</v>
      </c>
      <c r="D78" s="73">
        <f>IF(RES_hhdet_tes!D78=0,"",RES_hhdet_tes!D78/RES_hhdet_fec!D78)</f>
        <v>0.44071947334272216</v>
      </c>
      <c r="E78" s="73">
        <f>IF(RES_hhdet_tes!E78=0,"",RES_hhdet_tes!E78/RES_hhdet_fec!E78)</f>
        <v>0.45043817096922273</v>
      </c>
      <c r="F78" s="73">
        <f>IF(RES_hhdet_tes!F78=0,"",RES_hhdet_tes!F78/RES_hhdet_fec!F78)</f>
        <v>0.45674826160567866</v>
      </c>
      <c r="G78" s="73">
        <f>IF(RES_hhdet_tes!G78=0,"",RES_hhdet_tes!G78/RES_hhdet_fec!G78)</f>
        <v>0.46388275179784993</v>
      </c>
      <c r="H78" s="73">
        <f>IF(RES_hhdet_tes!H78=0,"",RES_hhdet_tes!H78/RES_hhdet_fec!H78)</f>
        <v>0.47275960008424461</v>
      </c>
      <c r="I78" s="73">
        <f>IF(RES_hhdet_tes!I78=0,"",RES_hhdet_tes!I78/RES_hhdet_fec!I78)</f>
        <v>0.47938276837935623</v>
      </c>
      <c r="J78" s="73">
        <f>IF(RES_hhdet_tes!J78=0,"",RES_hhdet_tes!J78/RES_hhdet_fec!J78)</f>
        <v>0.48515302674344107</v>
      </c>
      <c r="K78" s="73">
        <f>IF(RES_hhdet_tes!K78=0,"",RES_hhdet_tes!K78/RES_hhdet_fec!K78)</f>
        <v>0.4882060698708634</v>
      </c>
      <c r="L78" s="73">
        <f>IF(RES_hhdet_tes!L78=0,"",RES_hhdet_tes!L78/RES_hhdet_fec!L78)</f>
        <v>0.49306292588606038</v>
      </c>
      <c r="M78" s="73">
        <f>IF(RES_hhdet_tes!M78=0,"",RES_hhdet_tes!M78/RES_hhdet_fec!M78)</f>
        <v>0.49572595056236801</v>
      </c>
      <c r="N78" s="73">
        <f>IF(RES_hhdet_tes!N78=0,"",RES_hhdet_tes!N78/RES_hhdet_fec!N78)</f>
        <v>0.49764194606015189</v>
      </c>
      <c r="O78" s="73">
        <f>IF(RES_hhdet_tes!O78=0,"",RES_hhdet_tes!O78/RES_hhdet_fec!O78)</f>
        <v>0.5001666794725208</v>
      </c>
      <c r="P78" s="73">
        <f>IF(RES_hhdet_tes!P78=0,"",RES_hhdet_tes!P78/RES_hhdet_fec!P78)</f>
        <v>0.50511548967937736</v>
      </c>
      <c r="Q78" s="73">
        <f>IF(RES_hhdet_tes!Q78=0,"",RES_hhdet_tes!Q78/RES_hhdet_fec!Q78)</f>
        <v>0.50852944849506854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0.77422957228785227</v>
      </c>
      <c r="C79" s="65">
        <f>IF(RES_hhdet_tes!C79=0,"",RES_hhdet_tes!C79/RES_hhdet_fec!C79)</f>
        <v>0.78310458275127204</v>
      </c>
      <c r="D79" s="65">
        <f>IF(RES_hhdet_tes!D79=0,"",RES_hhdet_tes!D79/RES_hhdet_fec!D79)</f>
        <v>0.78604199889279125</v>
      </c>
      <c r="E79" s="65">
        <f>IF(RES_hhdet_tes!E79=0,"",RES_hhdet_tes!E79/RES_hhdet_fec!E79)</f>
        <v>0.79492190450246758</v>
      </c>
      <c r="F79" s="65">
        <f>IF(RES_hhdet_tes!F79=0,"",RES_hhdet_tes!F79/RES_hhdet_fec!F79)</f>
        <v>0.80468972375456749</v>
      </c>
      <c r="G79" s="65">
        <f>IF(RES_hhdet_tes!G79=0,"",RES_hhdet_tes!G79/RES_hhdet_fec!G79)</f>
        <v>0.81101200237721194</v>
      </c>
      <c r="H79" s="65">
        <f>IF(RES_hhdet_tes!H79=0,"",RES_hhdet_tes!H79/RES_hhdet_fec!H79)</f>
        <v>0.81927525767039133</v>
      </c>
      <c r="I79" s="65">
        <f>IF(RES_hhdet_tes!I79=0,"",RES_hhdet_tes!I79/RES_hhdet_fec!I79)</f>
        <v>0.82098605103718758</v>
      </c>
      <c r="J79" s="65">
        <f>IF(RES_hhdet_tes!J79=0,"",RES_hhdet_tes!J79/RES_hhdet_fec!J79)</f>
        <v>0.82186853293427165</v>
      </c>
      <c r="K79" s="65">
        <f>IF(RES_hhdet_tes!K79=0,"",RES_hhdet_tes!K79/RES_hhdet_fec!K79)</f>
        <v>0.82229196567305474</v>
      </c>
      <c r="L79" s="65">
        <f>IF(RES_hhdet_tes!L79=0,"",RES_hhdet_tes!L79/RES_hhdet_fec!L79)</f>
        <v>0.82395873049468149</v>
      </c>
      <c r="M79" s="65">
        <f>IF(RES_hhdet_tes!M79=0,"",RES_hhdet_tes!M79/RES_hhdet_fec!M79)</f>
        <v>0.8253603310025589</v>
      </c>
      <c r="N79" s="65">
        <f>IF(RES_hhdet_tes!N79=0,"",RES_hhdet_tes!N79/RES_hhdet_fec!N79)</f>
        <v>0.83769505546792056</v>
      </c>
      <c r="O79" s="65">
        <f>IF(RES_hhdet_tes!O79=0,"",RES_hhdet_tes!O79/RES_hhdet_fec!O79)</f>
        <v>0.84214619479169017</v>
      </c>
      <c r="P79" s="65">
        <f>IF(RES_hhdet_tes!P79=0,"",RES_hhdet_tes!P79/RES_hhdet_fec!P79)</f>
        <v>0.84214619479168995</v>
      </c>
      <c r="Q79" s="65">
        <f>IF(RES_hhdet_tes!Q79=0,"",RES_hhdet_tes!Q79/RES_hhdet_fec!Q79)</f>
        <v>0.84214619479170805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0.47186587558349424</v>
      </c>
      <c r="C81" s="175">
        <f>IF(RES_hhdet_tes!C81=0,"",RES_hhdet_tes!C81/RES_hhdet_fec!C81)</f>
        <v>0.47927760990244778</v>
      </c>
      <c r="D81" s="175">
        <f>IF(RES_hhdet_tes!D81=0,"",RES_hhdet_tes!D81/RES_hhdet_fec!D81)</f>
        <v>0.4795577621986839</v>
      </c>
      <c r="E81" s="175">
        <f>IF(RES_hhdet_tes!E81=0,"",RES_hhdet_tes!E81/RES_hhdet_fec!E81)</f>
        <v>0.4788409356338485</v>
      </c>
      <c r="F81" s="175">
        <f>IF(RES_hhdet_tes!F81=0,"",RES_hhdet_tes!F81/RES_hhdet_fec!F81)</f>
        <v>0.48138127670466396</v>
      </c>
      <c r="G81" s="175">
        <f>IF(RES_hhdet_tes!G81=0,"",RES_hhdet_tes!G81/RES_hhdet_fec!G81)</f>
        <v>0.48933749350744632</v>
      </c>
      <c r="H81" s="175">
        <f>IF(RES_hhdet_tes!H81=0,"",RES_hhdet_tes!H81/RES_hhdet_fec!H81)</f>
        <v>0.50458291146368184</v>
      </c>
      <c r="I81" s="175">
        <f>IF(RES_hhdet_tes!I81=0,"",RES_hhdet_tes!I81/RES_hhdet_fec!I81)</f>
        <v>0.51267000418824615</v>
      </c>
      <c r="J81" s="175">
        <f>IF(RES_hhdet_tes!J81=0,"",RES_hhdet_tes!J81/RES_hhdet_fec!J81)</f>
        <v>0.52782240106860667</v>
      </c>
      <c r="K81" s="175">
        <f>IF(RES_hhdet_tes!K81=0,"",RES_hhdet_tes!K81/RES_hhdet_fec!K81)</f>
        <v>0.5338645226744021</v>
      </c>
      <c r="L81" s="175">
        <f>IF(RES_hhdet_tes!L81=0,"",RES_hhdet_tes!L81/RES_hhdet_fec!L81)</f>
        <v>0.54382354601561111</v>
      </c>
      <c r="M81" s="175">
        <f>IF(RES_hhdet_tes!M81=0,"",RES_hhdet_tes!M81/RES_hhdet_fec!M81)</f>
        <v>0.5608734374344535</v>
      </c>
      <c r="N81" s="175">
        <f>IF(RES_hhdet_tes!N81=0,"",RES_hhdet_tes!N81/RES_hhdet_fec!N81)</f>
        <v>0.56541168225919747</v>
      </c>
      <c r="O81" s="175">
        <f>IF(RES_hhdet_tes!O81=0,"",RES_hhdet_tes!O81/RES_hhdet_fec!O81)</f>
        <v>0.56791536596189596</v>
      </c>
      <c r="P81" s="175">
        <f>IF(RES_hhdet_tes!P81=0,"",RES_hhdet_tes!P81/RES_hhdet_fec!P81)</f>
        <v>0.57647313249603793</v>
      </c>
      <c r="Q81" s="175">
        <f>IF(RES_hhdet_tes!Q81=0,"",RES_hhdet_tes!Q81/RES_hhdet_fec!Q81)</f>
        <v>0.57635485346234627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0.44845017488410888</v>
      </c>
      <c r="C82" s="169">
        <f>IF(RES_hhdet_tes!C82=0,"",RES_hhdet_tes!C82/RES_hhdet_fec!C82)</f>
        <v>0.45209486629537893</v>
      </c>
      <c r="D82" s="169">
        <f>IF(RES_hhdet_tes!D82=0,"",RES_hhdet_tes!D82/RES_hhdet_fec!D82)</f>
        <v>0.45215083677169787</v>
      </c>
      <c r="E82" s="169">
        <f>IF(RES_hhdet_tes!E82=0,"",RES_hhdet_tes!E82/RES_hhdet_fec!E82)</f>
        <v>0.45128372678069084</v>
      </c>
      <c r="F82" s="169">
        <f>IF(RES_hhdet_tes!F82=0,"",RES_hhdet_tes!F82/RES_hhdet_fec!F82)</f>
        <v>0.45383242153299214</v>
      </c>
      <c r="G82" s="169">
        <f>IF(RES_hhdet_tes!G82=0,"",RES_hhdet_tes!G82/RES_hhdet_fec!G82)</f>
        <v>0.45923934900620433</v>
      </c>
      <c r="H82" s="169">
        <f>IF(RES_hhdet_tes!H82=0,"",RES_hhdet_tes!H82/RES_hhdet_fec!H82)</f>
        <v>0.46772513389923309</v>
      </c>
      <c r="I82" s="169">
        <f>IF(RES_hhdet_tes!I82=0,"",RES_hhdet_tes!I82/RES_hhdet_fec!I82)</f>
        <v>0.47364159589756044</v>
      </c>
      <c r="J82" s="169">
        <f>IF(RES_hhdet_tes!J82=0,"",RES_hhdet_tes!J82/RES_hhdet_fec!J82)</f>
        <v>0.48324169230547298</v>
      </c>
      <c r="K82" s="169">
        <f>IF(RES_hhdet_tes!K82=0,"",RES_hhdet_tes!K82/RES_hhdet_fec!K82)</f>
        <v>0.49176995259612322</v>
      </c>
      <c r="L82" s="169">
        <f>IF(RES_hhdet_tes!L82=0,"",RES_hhdet_tes!L82/RES_hhdet_fec!L82)</f>
        <v>0.5006391999999501</v>
      </c>
      <c r="M82" s="169">
        <f>IF(RES_hhdet_tes!M82=0,"",RES_hhdet_tes!M82/RES_hhdet_fec!M82)</f>
        <v>0.51193747360902797</v>
      </c>
      <c r="N82" s="169">
        <f>IF(RES_hhdet_tes!N82=0,"",RES_hhdet_tes!N82/RES_hhdet_fec!N82)</f>
        <v>0.51788453229307929</v>
      </c>
      <c r="O82" s="169">
        <f>IF(RES_hhdet_tes!O82=0,"",RES_hhdet_tes!O82/RES_hhdet_fec!O82)</f>
        <v>0.52063590259562464</v>
      </c>
      <c r="P82" s="169">
        <f>IF(RES_hhdet_tes!P82=0,"",RES_hhdet_tes!P82/RES_hhdet_fec!P82)</f>
        <v>0.52805725308049967</v>
      </c>
      <c r="Q82" s="169">
        <f>IF(RES_hhdet_tes!Q82=0,"",RES_hhdet_tes!Q82/RES_hhdet_fec!Q82)</f>
        <v>0.53039711356757813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0.44612167248013646</v>
      </c>
      <c r="C83" s="73">
        <f>IF(RES_hhdet_tes!C83=0,"",RES_hhdet_tes!C83/RES_hhdet_fec!C83)</f>
        <v>0.44672290124569752</v>
      </c>
      <c r="D83" s="73">
        <f>IF(RES_hhdet_tes!D83=0,"",RES_hhdet_tes!D83/RES_hhdet_fec!D83)</f>
        <v>0.44875162753795728</v>
      </c>
      <c r="E83" s="73">
        <f>IF(RES_hhdet_tes!E83=0,"",RES_hhdet_tes!E83/RES_hhdet_fec!E83)</f>
        <v>0.44897981577298068</v>
      </c>
      <c r="F83" s="73">
        <f>IF(RES_hhdet_tes!F83=0,"",RES_hhdet_tes!F83/RES_hhdet_fec!F83)</f>
        <v>0.45177314169414562</v>
      </c>
      <c r="G83" s="73">
        <f>IF(RES_hhdet_tes!G83=0,"",RES_hhdet_tes!G83/RES_hhdet_fec!G83)</f>
        <v>0.45653580837582236</v>
      </c>
      <c r="H83" s="73">
        <f>IF(RES_hhdet_tes!H83=0,"",RES_hhdet_tes!H83/RES_hhdet_fec!H83)</f>
        <v>0.46273243983719509</v>
      </c>
      <c r="I83" s="73">
        <f>IF(RES_hhdet_tes!I83=0,"",RES_hhdet_tes!I83/RES_hhdet_fec!I83)</f>
        <v>0.46995276166139194</v>
      </c>
      <c r="J83" s="73">
        <f>IF(RES_hhdet_tes!J83=0,"",RES_hhdet_tes!J83/RES_hhdet_fec!J83)</f>
        <v>0.48001406198213359</v>
      </c>
      <c r="K83" s="73">
        <f>IF(RES_hhdet_tes!K83=0,"",RES_hhdet_tes!K83/RES_hhdet_fec!K83)</f>
        <v>0.49064457215285434</v>
      </c>
      <c r="L83" s="73">
        <f>IF(RES_hhdet_tes!L83=0,"",RES_hhdet_tes!L83/RES_hhdet_fec!L83)</f>
        <v>0.49650076935009418</v>
      </c>
      <c r="M83" s="73">
        <f>IF(RES_hhdet_tes!M83=0,"",RES_hhdet_tes!M83/RES_hhdet_fec!M83)</f>
        <v>0.50700700093539508</v>
      </c>
      <c r="N83" s="73">
        <f>IF(RES_hhdet_tes!N83=0,"",RES_hhdet_tes!N83/RES_hhdet_fec!N83)</f>
        <v>0.51332745942178271</v>
      </c>
      <c r="O83" s="73">
        <f>IF(RES_hhdet_tes!O83=0,"",RES_hhdet_tes!O83/RES_hhdet_fec!O83)</f>
        <v>0.51952520246884404</v>
      </c>
      <c r="P83" s="73">
        <f>IF(RES_hhdet_tes!P83=0,"",RES_hhdet_tes!P83/RES_hhdet_fec!P83)</f>
        <v>0.52483712442274977</v>
      </c>
      <c r="Q83" s="73">
        <f>IF(RES_hhdet_tes!Q83=0,"",RES_hhdet_tes!Q83/RES_hhdet_fec!Q83)</f>
        <v>0.52900152289436397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1.0000000000000004</v>
      </c>
      <c r="C84" s="73">
        <f>IF(RES_hhdet_tes!C84=0,"",RES_hhdet_tes!C84/RES_hhdet_fec!C84)</f>
        <v>1.0000000000000002</v>
      </c>
      <c r="D84" s="73">
        <f>IF(RES_hhdet_tes!D84=0,"",RES_hhdet_tes!D84/RES_hhdet_fec!D84)</f>
        <v>0.99999999999999989</v>
      </c>
      <c r="E84" s="73">
        <f>IF(RES_hhdet_tes!E84=0,"",RES_hhdet_tes!E84/RES_hhdet_fec!E84)</f>
        <v>0.99999999999999989</v>
      </c>
      <c r="F84" s="73">
        <f>IF(RES_hhdet_tes!F84=0,"",RES_hhdet_tes!F84/RES_hhdet_fec!F84)</f>
        <v>1</v>
      </c>
      <c r="G84" s="73">
        <f>IF(RES_hhdet_tes!G84=0,"",RES_hhdet_tes!G84/RES_hhdet_fec!G84)</f>
        <v>0.99999999999999956</v>
      </c>
      <c r="H84" s="73">
        <f>IF(RES_hhdet_tes!H84=0,"",RES_hhdet_tes!H84/RES_hhdet_fec!H84)</f>
        <v>1.0000000000000002</v>
      </c>
      <c r="I84" s="73">
        <f>IF(RES_hhdet_tes!I84=0,"",RES_hhdet_tes!I84/RES_hhdet_fec!I84)</f>
        <v>1.0000000000000002</v>
      </c>
      <c r="J84" s="73">
        <f>IF(RES_hhdet_tes!J84=0,"",RES_hhdet_tes!J84/RES_hhdet_fec!J84)</f>
        <v>0.99999999999999933</v>
      </c>
      <c r="K84" s="73">
        <f>IF(RES_hhdet_tes!K84=0,"",RES_hhdet_tes!K84/RES_hhdet_fec!K84)</f>
        <v>1</v>
      </c>
      <c r="L84" s="73">
        <f>IF(RES_hhdet_tes!L84=0,"",RES_hhdet_tes!L84/RES_hhdet_fec!L84)</f>
        <v>0.99999999999999956</v>
      </c>
      <c r="M84" s="73">
        <f>IF(RES_hhdet_tes!M84=0,"",RES_hhdet_tes!M84/RES_hhdet_fec!M84)</f>
        <v>1.0000000000000002</v>
      </c>
      <c r="N84" s="73">
        <f>IF(RES_hhdet_tes!N84=0,"",RES_hhdet_tes!N84/RES_hhdet_fec!N84)</f>
        <v>1.0000000000000004</v>
      </c>
      <c r="O84" s="73">
        <f>IF(RES_hhdet_tes!O84=0,"",RES_hhdet_tes!O84/RES_hhdet_fec!O84)</f>
        <v>1</v>
      </c>
      <c r="P84" s="73">
        <f>IF(RES_hhdet_tes!P84=0,"",RES_hhdet_tes!P84/RES_hhdet_fec!P84)</f>
        <v>0.99999999999999956</v>
      </c>
      <c r="Q84" s="73">
        <f>IF(RES_hhdet_tes!Q84=0,"",RES_hhdet_tes!Q84/RES_hhdet_fec!Q84)</f>
        <v>0.99999999999999967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1.5553428843439749</v>
      </c>
      <c r="C85" s="169">
        <f>IF(RES_hhdet_tes!C85=0,"",RES_hhdet_tes!C85/RES_hhdet_fec!C85)</f>
        <v>1.5818240387100742</v>
      </c>
      <c r="D85" s="169">
        <f>IF(RES_hhdet_tes!D85=0,"",RES_hhdet_tes!D85/RES_hhdet_fec!D85)</f>
        <v>1.6257010615244887</v>
      </c>
      <c r="E85" s="169">
        <f>IF(RES_hhdet_tes!E85=0,"",RES_hhdet_tes!E85/RES_hhdet_fec!E85)</f>
        <v>1.6673436699216511</v>
      </c>
      <c r="F85" s="169">
        <f>IF(RES_hhdet_tes!F85=0,"",RES_hhdet_tes!F85/RES_hhdet_fec!F85)</f>
        <v>1.7397268276809492</v>
      </c>
      <c r="G85" s="169">
        <f>IF(RES_hhdet_tes!G85=0,"",RES_hhdet_tes!G85/RES_hhdet_fec!G85)</f>
        <v>1.7963325873308402</v>
      </c>
      <c r="H85" s="169">
        <f>IF(RES_hhdet_tes!H85=0,"",RES_hhdet_tes!H85/RES_hhdet_fec!H85)</f>
        <v>1.9057201063548126</v>
      </c>
      <c r="I85" s="169">
        <f>IF(RES_hhdet_tes!I85=0,"",RES_hhdet_tes!I85/RES_hhdet_fec!I85)</f>
        <v>1.9961071626517257</v>
      </c>
      <c r="J85" s="169">
        <f>IF(RES_hhdet_tes!J85=0,"",RES_hhdet_tes!J85/RES_hhdet_fec!J85)</f>
        <v>2.2011146164612017</v>
      </c>
      <c r="K85" s="169">
        <f>IF(RES_hhdet_tes!K85=0,"",RES_hhdet_tes!K85/RES_hhdet_fec!K85)</f>
        <v>2.359080967449743</v>
      </c>
      <c r="L85" s="169">
        <f>IF(RES_hhdet_tes!L85=0,"",RES_hhdet_tes!L85/RES_hhdet_fec!L85)</f>
        <v>2.4393164708483726</v>
      </c>
      <c r="M85" s="169">
        <f>IF(RES_hhdet_tes!M85=0,"",RES_hhdet_tes!M85/RES_hhdet_fec!M85)</f>
        <v>2.5148684065195539</v>
      </c>
      <c r="N85" s="169">
        <f>IF(RES_hhdet_tes!N85=0,"",RES_hhdet_tes!N85/RES_hhdet_fec!N85)</f>
        <v>2.6659200806814281</v>
      </c>
      <c r="O85" s="169">
        <f>IF(RES_hhdet_tes!O85=0,"",RES_hhdet_tes!O85/RES_hhdet_fec!O85)</f>
        <v>2.7949406967942676</v>
      </c>
      <c r="P85" s="169">
        <f>IF(RES_hhdet_tes!P85=0,"",RES_hhdet_tes!P85/RES_hhdet_fec!P85)</f>
        <v>3.0350855963068364</v>
      </c>
      <c r="Q85" s="169">
        <f>IF(RES_hhdet_tes!Q85=0,"",RES_hhdet_tes!Q85/RES_hhdet_fec!Q85)</f>
        <v>3.2082870560806813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1.5553428843439749</v>
      </c>
      <c r="C86" s="73">
        <f>IF(RES_hhdet_tes!C86=0,"",RES_hhdet_tes!C86/RES_hhdet_fec!C86)</f>
        <v>1.5818240387100742</v>
      </c>
      <c r="D86" s="73">
        <f>IF(RES_hhdet_tes!D86=0,"",RES_hhdet_tes!D86/RES_hhdet_fec!D86)</f>
        <v>1.6257010615244887</v>
      </c>
      <c r="E86" s="73">
        <f>IF(RES_hhdet_tes!E86=0,"",RES_hhdet_tes!E86/RES_hhdet_fec!E86)</f>
        <v>1.6673436699216511</v>
      </c>
      <c r="F86" s="73">
        <f>IF(RES_hhdet_tes!F86=0,"",RES_hhdet_tes!F86/RES_hhdet_fec!F86)</f>
        <v>1.7397268276809492</v>
      </c>
      <c r="G86" s="73">
        <f>IF(RES_hhdet_tes!G86=0,"",RES_hhdet_tes!G86/RES_hhdet_fec!G86)</f>
        <v>1.7963325873308402</v>
      </c>
      <c r="H86" s="73">
        <f>IF(RES_hhdet_tes!H86=0,"",RES_hhdet_tes!H86/RES_hhdet_fec!H86)</f>
        <v>1.9057201063548126</v>
      </c>
      <c r="I86" s="73">
        <f>IF(RES_hhdet_tes!I86=0,"",RES_hhdet_tes!I86/RES_hhdet_fec!I86)</f>
        <v>1.9961071626517257</v>
      </c>
      <c r="J86" s="73">
        <f>IF(RES_hhdet_tes!J86=0,"",RES_hhdet_tes!J86/RES_hhdet_fec!J86)</f>
        <v>2.2011146164612017</v>
      </c>
      <c r="K86" s="73">
        <f>IF(RES_hhdet_tes!K86=0,"",RES_hhdet_tes!K86/RES_hhdet_fec!K86)</f>
        <v>2.359080967449743</v>
      </c>
      <c r="L86" s="73">
        <f>IF(RES_hhdet_tes!L86=0,"",RES_hhdet_tes!L86/RES_hhdet_fec!L86)</f>
        <v>2.4393164708483726</v>
      </c>
      <c r="M86" s="73">
        <f>IF(RES_hhdet_tes!M86=0,"",RES_hhdet_tes!M86/RES_hhdet_fec!M86)</f>
        <v>2.5148684065195539</v>
      </c>
      <c r="N86" s="73">
        <f>IF(RES_hhdet_tes!N86=0,"",RES_hhdet_tes!N86/RES_hhdet_fec!N86)</f>
        <v>2.6659200806814281</v>
      </c>
      <c r="O86" s="73">
        <f>IF(RES_hhdet_tes!O86=0,"",RES_hhdet_tes!O86/RES_hhdet_fec!O86)</f>
        <v>2.7949406967942676</v>
      </c>
      <c r="P86" s="73">
        <f>IF(RES_hhdet_tes!P86=0,"",RES_hhdet_tes!P86/RES_hhdet_fec!P86)</f>
        <v>3.0350855963068364</v>
      </c>
      <c r="Q86" s="73">
        <f>IF(RES_hhdet_tes!Q86=0,"",RES_hhdet_tes!Q86/RES_hhdet_fec!Q86)</f>
        <v>3.2082870560806813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0.46737211965105913</v>
      </c>
      <c r="C87" s="169">
        <f>IF(RES_hhdet_tes!C87=0,"",RES_hhdet_tes!C87/RES_hhdet_fec!C87)</f>
        <v>0.46888186807257221</v>
      </c>
      <c r="D87" s="169">
        <f>IF(RES_hhdet_tes!D87=0,"",RES_hhdet_tes!D87/RES_hhdet_fec!D87)</f>
        <v>0.47217273555069578</v>
      </c>
      <c r="E87" s="169">
        <f>IF(RES_hhdet_tes!E87=0,"",RES_hhdet_tes!E87/RES_hhdet_fec!E87)</f>
        <v>0.47307945418285291</v>
      </c>
      <c r="F87" s="169">
        <f>IF(RES_hhdet_tes!F87=0,"",RES_hhdet_tes!F87/RES_hhdet_fec!F87)</f>
        <v>0.47861977884058621</v>
      </c>
      <c r="G87" s="169">
        <f>IF(RES_hhdet_tes!G87=0,"",RES_hhdet_tes!G87/RES_hhdet_fec!G87)</f>
        <v>0.48913572776291997</v>
      </c>
      <c r="H87" s="169">
        <f>IF(RES_hhdet_tes!H87=0,"",RES_hhdet_tes!H87/RES_hhdet_fec!H87)</f>
        <v>0.50157803683626967</v>
      </c>
      <c r="I87" s="169">
        <f>IF(RES_hhdet_tes!I87=0,"",RES_hhdet_tes!I87/RES_hhdet_fec!I87)</f>
        <v>0.51102132964331881</v>
      </c>
      <c r="J87" s="169">
        <f>IF(RES_hhdet_tes!J87=0,"",RES_hhdet_tes!J87/RES_hhdet_fec!J87)</f>
        <v>0.5281600218619994</v>
      </c>
      <c r="K87" s="169">
        <f>IF(RES_hhdet_tes!K87=0,"",RES_hhdet_tes!K87/RES_hhdet_fec!K87)</f>
        <v>0.53751592643737245</v>
      </c>
      <c r="L87" s="169">
        <f>IF(RES_hhdet_tes!L87=0,"",RES_hhdet_tes!L87/RES_hhdet_fec!L87)</f>
        <v>0.54821190953212406</v>
      </c>
      <c r="M87" s="169">
        <f>IF(RES_hhdet_tes!M87=0,"",RES_hhdet_tes!M87/RES_hhdet_fec!M87)</f>
        <v>0.56330004802077016</v>
      </c>
      <c r="N87" s="169">
        <f>IF(RES_hhdet_tes!N87=0,"",RES_hhdet_tes!N87/RES_hhdet_fec!N87)</f>
        <v>0.56194416241775413</v>
      </c>
      <c r="O87" s="169">
        <f>IF(RES_hhdet_tes!O87=0,"",RES_hhdet_tes!O87/RES_hhdet_fec!O87)</f>
        <v>0.5593606708117016</v>
      </c>
      <c r="P87" s="169">
        <f>IF(RES_hhdet_tes!P87=0,"",RES_hhdet_tes!P87/RES_hhdet_fec!P87)</f>
        <v>0.56411040251987998</v>
      </c>
      <c r="Q87" s="169">
        <f>IF(RES_hhdet_tes!Q87=0,"",RES_hhdet_tes!Q87/RES_hhdet_fec!Q87)</f>
        <v>0.56184196189239533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0.40757707113507835</v>
      </c>
      <c r="C88" s="174">
        <f>IF(RES_hhdet_tes!C88=0,"",RES_hhdet_tes!C88/RES_hhdet_fec!C88)</f>
        <v>0.41070982730756445</v>
      </c>
      <c r="D88" s="174">
        <f>IF(RES_hhdet_tes!D88=0,"",RES_hhdet_tes!D88/RES_hhdet_fec!D88)</f>
        <v>0.4161745776117744</v>
      </c>
      <c r="E88" s="174">
        <f>IF(RES_hhdet_tes!E88=0,"",RES_hhdet_tes!E88/RES_hhdet_fec!E88)</f>
        <v>0.41963785752297128</v>
      </c>
      <c r="F88" s="174">
        <f>IF(RES_hhdet_tes!F88=0,"",RES_hhdet_tes!F88/RES_hhdet_fec!F88)</f>
        <v>0.42422453324802484</v>
      </c>
      <c r="G88" s="174">
        <f>IF(RES_hhdet_tes!G88=0,"",RES_hhdet_tes!G88/RES_hhdet_fec!G88)</f>
        <v>0.42781740405459789</v>
      </c>
      <c r="H88" s="174">
        <f>IF(RES_hhdet_tes!H88=0,"",RES_hhdet_tes!H88/RES_hhdet_fec!H88)</f>
        <v>0.43308720904623416</v>
      </c>
      <c r="I88" s="174">
        <f>IF(RES_hhdet_tes!I88=0,"",RES_hhdet_tes!I88/RES_hhdet_fec!I88)</f>
        <v>0.44026164071408702</v>
      </c>
      <c r="J88" s="174">
        <f>IF(RES_hhdet_tes!J88=0,"",RES_hhdet_tes!J88/RES_hhdet_fec!J88)</f>
        <v>0.44700302679218312</v>
      </c>
      <c r="K88" s="174">
        <f>IF(RES_hhdet_tes!K88=0,"",RES_hhdet_tes!K88/RES_hhdet_fec!K88)</f>
        <v>0.45400068224515094</v>
      </c>
      <c r="L88" s="174">
        <f>IF(RES_hhdet_tes!L88=0,"",RES_hhdet_tes!L88/RES_hhdet_fec!L88)</f>
        <v>0.45686208478963203</v>
      </c>
      <c r="M88" s="174">
        <f>IF(RES_hhdet_tes!M88=0,"",RES_hhdet_tes!M88/RES_hhdet_fec!M88)</f>
        <v>0.46262005954860996</v>
      </c>
      <c r="N88" s="174">
        <f>IF(RES_hhdet_tes!N88=0,"",RES_hhdet_tes!N88/RES_hhdet_fec!N88)</f>
        <v>0.46661465081033227</v>
      </c>
      <c r="O88" s="174">
        <f>IF(RES_hhdet_tes!O88=0,"",RES_hhdet_tes!O88/RES_hhdet_fec!O88)</f>
        <v>0.47059715264688695</v>
      </c>
      <c r="P88" s="174">
        <f>IF(RES_hhdet_tes!P88=0,"",RES_hhdet_tes!P88/RES_hhdet_fec!P88)</f>
        <v>0.47330664800151778</v>
      </c>
      <c r="Q88" s="174">
        <f>IF(RES_hhdet_tes!Q88=0,"",RES_hhdet_tes!Q88/RES_hhdet_fec!Q88)</f>
        <v>0.47539208813498018</v>
      </c>
    </row>
    <row r="89" spans="1:17" ht="12" customHeight="1" x14ac:dyDescent="0.25">
      <c r="A89" s="167" t="s">
        <v>155</v>
      </c>
      <c r="B89" s="174">
        <f>IF(RES_hhdet_tes!B89=0,"",RES_hhdet_tes!B89/RES_hhdet_fec!B89)</f>
        <v>0.66261566385254955</v>
      </c>
      <c r="C89" s="174">
        <f>IF(RES_hhdet_tes!C89=0,"",RES_hhdet_tes!C89/RES_hhdet_fec!C89)</f>
        <v>0.66859516787774376</v>
      </c>
      <c r="D89" s="174">
        <f>IF(RES_hhdet_tes!D89=0,"",RES_hhdet_tes!D89/RES_hhdet_fec!D89)</f>
        <v>0.67420217968066098</v>
      </c>
      <c r="E89" s="174">
        <f>IF(RES_hhdet_tes!E89=0,"",RES_hhdet_tes!E89/RES_hhdet_fec!E89)</f>
        <v>0.67975246302740144</v>
      </c>
      <c r="F89" s="174">
        <f>IF(RES_hhdet_tes!F89=0,"",RES_hhdet_tes!F89/RES_hhdet_fec!F89)</f>
        <v>0.68626565832353126</v>
      </c>
      <c r="G89" s="174">
        <f>IF(RES_hhdet_tes!G89=0,"",RES_hhdet_tes!G89/RES_hhdet_fec!G89)</f>
        <v>0.69111274613813078</v>
      </c>
      <c r="H89" s="174">
        <f>IF(RES_hhdet_tes!H89=0,"",RES_hhdet_tes!H89/RES_hhdet_fec!H89)</f>
        <v>0.69871359568010927</v>
      </c>
      <c r="I89" s="174">
        <f>IF(RES_hhdet_tes!I89=0,"",RES_hhdet_tes!I89/RES_hhdet_fec!I89)</f>
        <v>0.70890629081488221</v>
      </c>
      <c r="J89" s="174">
        <f>IF(RES_hhdet_tes!J89=0,"",RES_hhdet_tes!J89/RES_hhdet_fec!J89)</f>
        <v>0.71382214162973645</v>
      </c>
      <c r="K89" s="174">
        <f>IF(RES_hhdet_tes!K89=0,"",RES_hhdet_tes!K89/RES_hhdet_fec!K89)</f>
        <v>0.71383842942881026</v>
      </c>
      <c r="L89" s="174">
        <f>IF(RES_hhdet_tes!L89=0,"",RES_hhdet_tes!L89/RES_hhdet_fec!L89)</f>
        <v>0.72248151273624983</v>
      </c>
      <c r="M89" s="174">
        <f>IF(RES_hhdet_tes!M89=0,"",RES_hhdet_tes!M89/RES_hhdet_fec!M89)</f>
        <v>0.72147030769962139</v>
      </c>
      <c r="N89" s="174">
        <f>IF(RES_hhdet_tes!N89=0,"",RES_hhdet_tes!N89/RES_hhdet_fec!N89)</f>
        <v>0.72352383077212812</v>
      </c>
      <c r="O89" s="174">
        <f>IF(RES_hhdet_tes!O89=0,"",RES_hhdet_tes!O89/RES_hhdet_fec!O89)</f>
        <v>0.725745920883345</v>
      </c>
      <c r="P89" s="174">
        <f>IF(RES_hhdet_tes!P89=0,"",RES_hhdet_tes!P89/RES_hhdet_fec!P89)</f>
        <v>0.7273670159233796</v>
      </c>
      <c r="Q89" s="174">
        <f>IF(RES_hhdet_tes!Q89=0,"",RES_hhdet_tes!Q89/RES_hhdet_fec!Q89)</f>
        <v>0.72783255679691328</v>
      </c>
    </row>
    <row r="90" spans="1:17" ht="12" customHeight="1" x14ac:dyDescent="0.25">
      <c r="A90" s="166" t="s">
        <v>55</v>
      </c>
      <c r="B90" s="173">
        <f>IF(RES_hhdet_tes!B90=0,"",RES_hhdet_tes!B90/RES_hhdet_fec!B90)</f>
        <v>0.40757707113507829</v>
      </c>
      <c r="C90" s="173">
        <f>IF(RES_hhdet_tes!C90=0,"",RES_hhdet_tes!C90/RES_hhdet_fec!C90)</f>
        <v>0.41506894028934277</v>
      </c>
      <c r="D90" s="173">
        <f>IF(RES_hhdet_tes!D90=0,"",RES_hhdet_tes!D90/RES_hhdet_fec!D90)</f>
        <v>0.42444139272192155</v>
      </c>
      <c r="E90" s="173">
        <f>IF(RES_hhdet_tes!E90=0,"",RES_hhdet_tes!E90/RES_hhdet_fec!E90)</f>
        <v>0.42909070753398504</v>
      </c>
      <c r="F90" s="173">
        <f>IF(RES_hhdet_tes!F90=0,"",RES_hhdet_tes!F90/RES_hhdet_fec!F90)</f>
        <v>0.43957786968182067</v>
      </c>
      <c r="G90" s="173">
        <f>IF(RES_hhdet_tes!G90=0,"",RES_hhdet_tes!G90/RES_hhdet_fec!G90)</f>
        <v>0.44609776004967611</v>
      </c>
      <c r="H90" s="173">
        <f>IF(RES_hhdet_tes!H90=0,"",RES_hhdet_tes!H90/RES_hhdet_fec!H90)</f>
        <v>0.45718693322976689</v>
      </c>
      <c r="I90" s="173">
        <f>IF(RES_hhdet_tes!I90=0,"",RES_hhdet_tes!I90/RES_hhdet_fec!I90)</f>
        <v>0.47317865733850006</v>
      </c>
      <c r="J90" s="173">
        <f>IF(RES_hhdet_tes!J90=0,"",RES_hhdet_tes!J90/RES_hhdet_fec!J90)</f>
        <v>0.4794675662374529</v>
      </c>
      <c r="K90" s="173">
        <f>IF(RES_hhdet_tes!K90=0,"",RES_hhdet_tes!K90/RES_hhdet_fec!K90)</f>
        <v>0.48347592865001709</v>
      </c>
      <c r="L90" s="173">
        <f>IF(RES_hhdet_tes!L90=0,"",RES_hhdet_tes!L90/RES_hhdet_fec!L90)</f>
        <v>0.48469046884868777</v>
      </c>
      <c r="M90" s="173">
        <f>IF(RES_hhdet_tes!M90=0,"",RES_hhdet_tes!M90/RES_hhdet_fec!M90)</f>
        <v>0.48799935590005711</v>
      </c>
      <c r="N90" s="173">
        <f>IF(RES_hhdet_tes!N90=0,"",RES_hhdet_tes!N90/RES_hhdet_fec!N90)</f>
        <v>0.48980039469223219</v>
      </c>
      <c r="O90" s="173">
        <f>IF(RES_hhdet_tes!O90=0,"",RES_hhdet_tes!O90/RES_hhdet_fec!O90)</f>
        <v>0.49189312425357962</v>
      </c>
      <c r="P90" s="173">
        <f>IF(RES_hhdet_tes!P90=0,"",RES_hhdet_tes!P90/RES_hhdet_fec!P90)</f>
        <v>0.4930194625129144</v>
      </c>
      <c r="Q90" s="173">
        <f>IF(RES_hhdet_tes!Q90=0,"",RES_hhdet_tes!Q90/RES_hhdet_fec!Q90)</f>
        <v>0.49356510543140408</v>
      </c>
    </row>
    <row r="91" spans="1:17" ht="12" customHeight="1" x14ac:dyDescent="0.25">
      <c r="A91" s="147" t="s">
        <v>59</v>
      </c>
      <c r="B91" s="172">
        <f>IF(RES_hhdet_tes!B91=0,"",RES_hhdet_tes!B91/RES_hhdet_fec!B91)</f>
        <v>1</v>
      </c>
      <c r="C91" s="172">
        <f>IF(RES_hhdet_tes!C91=0,"",RES_hhdet_tes!C91/RES_hhdet_fec!C91)</f>
        <v>1.0000000000000002</v>
      </c>
      <c r="D91" s="172">
        <f>IF(RES_hhdet_tes!D91=0,"",RES_hhdet_tes!D91/RES_hhdet_fec!D91)</f>
        <v>0.99999999999999978</v>
      </c>
      <c r="E91" s="172">
        <f>IF(RES_hhdet_tes!E91=0,"",RES_hhdet_tes!E91/RES_hhdet_fec!E91)</f>
        <v>0.99999999999999967</v>
      </c>
      <c r="F91" s="172">
        <f>IF(RES_hhdet_tes!F91=0,"",RES_hhdet_tes!F91/RES_hhdet_fec!F91)</f>
        <v>1.0000000000000002</v>
      </c>
      <c r="G91" s="172">
        <f>IF(RES_hhdet_tes!G91=0,"",RES_hhdet_tes!G91/RES_hhdet_fec!G91)</f>
        <v>1.0000000000000004</v>
      </c>
      <c r="H91" s="172">
        <f>IF(RES_hhdet_tes!H91=0,"",RES_hhdet_tes!H91/RES_hhdet_fec!H91)</f>
        <v>0.99999999999999956</v>
      </c>
      <c r="I91" s="172">
        <f>IF(RES_hhdet_tes!I91=0,"",RES_hhdet_tes!I91/RES_hhdet_fec!I91)</f>
        <v>1</v>
      </c>
      <c r="J91" s="172">
        <f>IF(RES_hhdet_tes!J91=0,"",RES_hhdet_tes!J91/RES_hhdet_fec!J91)</f>
        <v>0.99999999999999978</v>
      </c>
      <c r="K91" s="172">
        <f>IF(RES_hhdet_tes!K91=0,"",RES_hhdet_tes!K91/RES_hhdet_fec!K91)</f>
        <v>0.99999999999999989</v>
      </c>
      <c r="L91" s="172">
        <f>IF(RES_hhdet_tes!L91=0,"",RES_hhdet_tes!L91/RES_hhdet_fec!L91)</f>
        <v>1.0000000000000002</v>
      </c>
      <c r="M91" s="172">
        <f>IF(RES_hhdet_tes!M91=0,"",RES_hhdet_tes!M91/RES_hhdet_fec!M91)</f>
        <v>1</v>
      </c>
      <c r="N91" s="172">
        <f>IF(RES_hhdet_tes!N91=0,"",RES_hhdet_tes!N91/RES_hhdet_fec!N91)</f>
        <v>1</v>
      </c>
      <c r="O91" s="172">
        <f>IF(RES_hhdet_tes!O91=0,"",RES_hhdet_tes!O91/RES_hhdet_fec!O91)</f>
        <v>1.0000000000000002</v>
      </c>
      <c r="P91" s="172">
        <f>IF(RES_hhdet_tes!P91=0,"",RES_hhdet_tes!P91/RES_hhdet_fec!P91)</f>
        <v>1</v>
      </c>
      <c r="Q91" s="172">
        <f>IF(RES_hhdet_tes!Q91=0,"",RES_hhdet_tes!Q91/RES_hhdet_fec!Q91)</f>
        <v>0.99999999999999956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0.48909248536209371</v>
      </c>
      <c r="C92" s="171">
        <f>IF(RES_hhdet_tes!C92=0,"",RES_hhdet_tes!C92/RES_hhdet_fec!C92)</f>
        <v>0.49373706086359109</v>
      </c>
      <c r="D92" s="171">
        <f>IF(RES_hhdet_tes!D92=0,"",RES_hhdet_tes!D92/RES_hhdet_fec!D92)</f>
        <v>0.49775028050615377</v>
      </c>
      <c r="E92" s="171">
        <f>IF(RES_hhdet_tes!E92=0,"",RES_hhdet_tes!E92/RES_hhdet_fec!E92)</f>
        <v>0.50067355917111012</v>
      </c>
      <c r="F92" s="171">
        <f>IF(RES_hhdet_tes!F92=0,"",RES_hhdet_tes!F92/RES_hhdet_fec!F92)</f>
        <v>0.50823421641362065</v>
      </c>
      <c r="G92" s="171">
        <f>IF(RES_hhdet_tes!G92=0,"",RES_hhdet_tes!G92/RES_hhdet_fec!G92)</f>
        <v>0.51956287412577973</v>
      </c>
      <c r="H92" s="171">
        <f>IF(RES_hhdet_tes!H92=0,"",RES_hhdet_tes!H92/RES_hhdet_fec!H92)</f>
        <v>0.53237995556090945</v>
      </c>
      <c r="I92" s="171">
        <f>IF(RES_hhdet_tes!I92=0,"",RES_hhdet_tes!I92/RES_hhdet_fec!I92)</f>
        <v>0.54778396722090572</v>
      </c>
      <c r="J92" s="171">
        <f>IF(RES_hhdet_tes!J92=0,"",RES_hhdet_tes!J92/RES_hhdet_fec!J92)</f>
        <v>0.56590758180716183</v>
      </c>
      <c r="K92" s="171">
        <f>IF(RES_hhdet_tes!K92=0,"",RES_hhdet_tes!K92/RES_hhdet_fec!K92)</f>
        <v>0.56858538337471165</v>
      </c>
      <c r="L92" s="171">
        <f>IF(RES_hhdet_tes!L92=0,"",RES_hhdet_tes!L92/RES_hhdet_fec!L92)</f>
        <v>0.57137687275128179</v>
      </c>
      <c r="M92" s="171">
        <f>IF(RES_hhdet_tes!M92=0,"",RES_hhdet_tes!M92/RES_hhdet_fec!M92)</f>
        <v>0.57347354587691246</v>
      </c>
      <c r="N92" s="171">
        <f>IF(RES_hhdet_tes!N92=0,"",RES_hhdet_tes!N92/RES_hhdet_fec!N92)</f>
        <v>0.57389046512619435</v>
      </c>
      <c r="O92" s="171">
        <f>IF(RES_hhdet_tes!O92=0,"",RES_hhdet_tes!O92/RES_hhdet_fec!O92)</f>
        <v>0.578588136019896</v>
      </c>
      <c r="P92" s="171">
        <f>IF(RES_hhdet_tes!P92=0,"",RES_hhdet_tes!P92/RES_hhdet_fec!P92)</f>
        <v>0.58316680203185944</v>
      </c>
      <c r="Q92" s="171">
        <f>IF(RES_hhdet_tes!Q92=0,"",RES_hhdet_tes!Q92/RES_hhdet_fec!Q92)</f>
        <v>0.59039168495310135</v>
      </c>
    </row>
    <row r="93" spans="1:17" ht="12" customHeight="1" x14ac:dyDescent="0.25">
      <c r="A93" s="161" t="s">
        <v>143</v>
      </c>
      <c r="B93" s="170">
        <f>IF(RES_hhdet_tes!B93=0,"",RES_hhdet_tes!B93/RES_hhdet_fec!B93)</f>
        <v>0.73227326172866836</v>
      </c>
      <c r="C93" s="170">
        <f>IF(RES_hhdet_tes!C93=0,"",RES_hhdet_tes!C93/RES_hhdet_fec!C93)</f>
        <v>0.73685456349131517</v>
      </c>
      <c r="D93" s="170">
        <f>IF(RES_hhdet_tes!D93=0,"",RES_hhdet_tes!D93/RES_hhdet_fec!D93)</f>
        <v>0.74006721164606348</v>
      </c>
      <c r="E93" s="170">
        <f>IF(RES_hhdet_tes!E93=0,"",RES_hhdet_tes!E93/RES_hhdet_fec!E93)</f>
        <v>0.74281033800833518</v>
      </c>
      <c r="F93" s="170">
        <f>IF(RES_hhdet_tes!F93=0,"",RES_hhdet_tes!F93/RES_hhdet_fec!F93)</f>
        <v>0.74858789680246574</v>
      </c>
      <c r="G93" s="170">
        <f>IF(RES_hhdet_tes!G93=0,"",RES_hhdet_tes!G93/RES_hhdet_fec!G93)</f>
        <v>0.75607357315066492</v>
      </c>
      <c r="H93" s="170">
        <f>IF(RES_hhdet_tes!H93=0,"",RES_hhdet_tes!H93/RES_hhdet_fec!H93)</f>
        <v>0.76468456185628586</v>
      </c>
      <c r="I93" s="170">
        <f>IF(RES_hhdet_tes!I93=0,"",RES_hhdet_tes!I93/RES_hhdet_fec!I93)</f>
        <v>0.77539743059279553</v>
      </c>
      <c r="J93" s="170">
        <f>IF(RES_hhdet_tes!J93=0,"",RES_hhdet_tes!J93/RES_hhdet_fec!J93)</f>
        <v>0.78422716822336724</v>
      </c>
      <c r="K93" s="170">
        <f>IF(RES_hhdet_tes!K93=0,"",RES_hhdet_tes!K93/RES_hhdet_fec!K93)</f>
        <v>0.78564493327183571</v>
      </c>
      <c r="L93" s="170">
        <f>IF(RES_hhdet_tes!L93=0,"",RES_hhdet_tes!L93/RES_hhdet_fec!L93)</f>
        <v>0.78873481959847014</v>
      </c>
      <c r="M93" s="170">
        <f>IF(RES_hhdet_tes!M93=0,"",RES_hhdet_tes!M93/RES_hhdet_fec!M93)</f>
        <v>0.78955774290602287</v>
      </c>
      <c r="N93" s="170">
        <f>IF(RES_hhdet_tes!N93=0,"",RES_hhdet_tes!N93/RES_hhdet_fec!N93)</f>
        <v>0.79041803429056923</v>
      </c>
      <c r="O93" s="170">
        <f>IF(RES_hhdet_tes!O93=0,"",RES_hhdet_tes!O93/RES_hhdet_fec!O93)</f>
        <v>0.7930852176303812</v>
      </c>
      <c r="P93" s="170">
        <f>IF(RES_hhdet_tes!P93=0,"",RES_hhdet_tes!P93/RES_hhdet_fec!P93)</f>
        <v>0.79550108916327678</v>
      </c>
      <c r="Q93" s="170">
        <f>IF(RES_hhdet_tes!Q93=0,"",RES_hhdet_tes!Q93/RES_hhdet_fec!Q93)</f>
        <v>0.79989443711328545</v>
      </c>
    </row>
    <row r="94" spans="1:17" ht="12" customHeight="1" x14ac:dyDescent="0.25">
      <c r="A94" s="148" t="s">
        <v>57</v>
      </c>
      <c r="B94" s="73">
        <f>IF(RES_hhdet_tes!B94=0,"",RES_hhdet_tes!B94/RES_hhdet_fec!B94)</f>
        <v>0.48909248536209404</v>
      </c>
      <c r="C94" s="73">
        <f>IF(RES_hhdet_tes!C94=0,"",RES_hhdet_tes!C94/RES_hhdet_fec!C94)</f>
        <v>0.49571264818746213</v>
      </c>
      <c r="D94" s="73">
        <f>IF(RES_hhdet_tes!D94=0,"",RES_hhdet_tes!D94/RES_hhdet_fec!D94)</f>
        <v>0.49963264186127504</v>
      </c>
      <c r="E94" s="73">
        <f>IF(RES_hhdet_tes!E94=0,"",RES_hhdet_tes!E94/RES_hhdet_fec!E94)</f>
        <v>0.50246802982438576</v>
      </c>
      <c r="F94" s="73">
        <f>IF(RES_hhdet_tes!F94=0,"",RES_hhdet_tes!F94/RES_hhdet_fec!F94)</f>
        <v>0.51130838698621384</v>
      </c>
      <c r="G94" s="73">
        <f>IF(RES_hhdet_tes!G94=0,"",RES_hhdet_tes!G94/RES_hhdet_fec!G94)</f>
        <v>0.52388937438749239</v>
      </c>
      <c r="H94" s="73">
        <f>IF(RES_hhdet_tes!H94=0,"",RES_hhdet_tes!H94/RES_hhdet_fec!H94)</f>
        <v>0.5383154088030383</v>
      </c>
      <c r="I94" s="73">
        <f>IF(RES_hhdet_tes!I94=0,"",RES_hhdet_tes!I94/RES_hhdet_fec!I94)</f>
        <v>0.55713768181052781</v>
      </c>
      <c r="J94" s="73">
        <f>IF(RES_hhdet_tes!J94=0,"",RES_hhdet_tes!J94/RES_hhdet_fec!J94)</f>
        <v>0.57218836153457409</v>
      </c>
      <c r="K94" s="73">
        <f>IF(RES_hhdet_tes!K94=0,"",RES_hhdet_tes!K94/RES_hhdet_fec!K94)</f>
        <v>0.57299210688768665</v>
      </c>
      <c r="L94" s="73">
        <f>IF(RES_hhdet_tes!L94=0,"",RES_hhdet_tes!L94/RES_hhdet_fec!L94)</f>
        <v>0.57730172237291888</v>
      </c>
      <c r="M94" s="73">
        <f>IF(RES_hhdet_tes!M94=0,"",RES_hhdet_tes!M94/RES_hhdet_fec!M94)</f>
        <v>0.5781365352437865</v>
      </c>
      <c r="N94" s="73">
        <f>IF(RES_hhdet_tes!N94=0,"",RES_hhdet_tes!N94/RES_hhdet_fec!N94)</f>
        <v>0.5784334293627309</v>
      </c>
      <c r="O94" s="73">
        <f>IF(RES_hhdet_tes!O94=0,"",RES_hhdet_tes!O94/RES_hhdet_fec!O94)</f>
        <v>0.58231937522228694</v>
      </c>
      <c r="P94" s="73">
        <f>IF(RES_hhdet_tes!P94=0,"",RES_hhdet_tes!P94/RES_hhdet_fec!P94)</f>
        <v>0.58579455980328532</v>
      </c>
      <c r="Q94" s="73">
        <f>IF(RES_hhdet_tes!Q94=0,"",RES_hhdet_tes!Q94/RES_hhdet_fec!Q94)</f>
        <v>0.59320955182642598</v>
      </c>
    </row>
    <row r="95" spans="1:17" ht="12" customHeight="1" x14ac:dyDescent="0.25">
      <c r="A95" s="148" t="s">
        <v>59</v>
      </c>
      <c r="B95" s="73">
        <f>IF(RES_hhdet_tes!B95=0,"",RES_hhdet_tes!B95/RES_hhdet_fec!B95)</f>
        <v>0.99999999999999978</v>
      </c>
      <c r="C95" s="73">
        <f>IF(RES_hhdet_tes!C95=0,"",RES_hhdet_tes!C95/RES_hhdet_fec!C95)</f>
        <v>0.99999999999999956</v>
      </c>
      <c r="D95" s="73">
        <f>IF(RES_hhdet_tes!D95=0,"",RES_hhdet_tes!D95/RES_hhdet_fec!D95)</f>
        <v>1.0000000000000002</v>
      </c>
      <c r="E95" s="73">
        <f>IF(RES_hhdet_tes!E95=0,"",RES_hhdet_tes!E95/RES_hhdet_fec!E95)</f>
        <v>1.0000000000000002</v>
      </c>
      <c r="F95" s="73">
        <f>IF(RES_hhdet_tes!F95=0,"",RES_hhdet_tes!F95/RES_hhdet_fec!F95)</f>
        <v>1</v>
      </c>
      <c r="G95" s="73">
        <f>IF(RES_hhdet_tes!G95=0,"",RES_hhdet_tes!G95/RES_hhdet_fec!G95)</f>
        <v>0.99999999999999956</v>
      </c>
      <c r="H95" s="73">
        <f>IF(RES_hhdet_tes!H95=0,"",RES_hhdet_tes!H95/RES_hhdet_fec!H95)</f>
        <v>0.99999999999999967</v>
      </c>
      <c r="I95" s="73">
        <f>IF(RES_hhdet_tes!I95=0,"",RES_hhdet_tes!I95/RES_hhdet_fec!I95)</f>
        <v>0.99999999999999989</v>
      </c>
      <c r="J95" s="73">
        <f>IF(RES_hhdet_tes!J95=0,"",RES_hhdet_tes!J95/RES_hhdet_fec!J95)</f>
        <v>1</v>
      </c>
      <c r="K95" s="73">
        <f>IF(RES_hhdet_tes!K95=0,"",RES_hhdet_tes!K95/RES_hhdet_fec!K95)</f>
        <v>0.99999999999999978</v>
      </c>
      <c r="L95" s="73">
        <f>IF(RES_hhdet_tes!L95=0,"",RES_hhdet_tes!L95/RES_hhdet_fec!L95)</f>
        <v>0.99999999999999978</v>
      </c>
      <c r="M95" s="73">
        <f>IF(RES_hhdet_tes!M95=0,"",RES_hhdet_tes!M95/RES_hhdet_fec!M95)</f>
        <v>1.0000000000000002</v>
      </c>
      <c r="N95" s="73">
        <f>IF(RES_hhdet_tes!N95=0,"",RES_hhdet_tes!N95/RES_hhdet_fec!N95)</f>
        <v>1</v>
      </c>
      <c r="O95" s="73">
        <f>IF(RES_hhdet_tes!O95=0,"",RES_hhdet_tes!O95/RES_hhdet_fec!O95)</f>
        <v>1</v>
      </c>
      <c r="P95" s="73">
        <f>IF(RES_hhdet_tes!P95=0,"",RES_hhdet_tes!P95/RES_hhdet_fec!P95)</f>
        <v>1.0000000000000007</v>
      </c>
      <c r="Q95" s="73">
        <f>IF(RES_hhdet_tes!Q95=0,"",RES_hhdet_tes!Q95/RES_hhdet_fec!Q95)</f>
        <v>1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0.62495150907378694</v>
      </c>
      <c r="C96" s="171">
        <f>IF(RES_hhdet_tes!C96=0,"",RES_hhdet_tes!C96/RES_hhdet_fec!C96)</f>
        <v>0.62495150907378683</v>
      </c>
      <c r="D96" s="171">
        <f>IF(RES_hhdet_tes!D96=0,"",RES_hhdet_tes!D96/RES_hhdet_fec!D96)</f>
        <v>0.67451206911662553</v>
      </c>
      <c r="E96" s="171">
        <f>IF(RES_hhdet_tes!E96=0,"",RES_hhdet_tes!E96/RES_hhdet_fec!E96)</f>
        <v>0.68258240355603339</v>
      </c>
      <c r="F96" s="171">
        <f>IF(RES_hhdet_tes!F96=0,"",RES_hhdet_tes!F96/RES_hhdet_fec!F96)</f>
        <v>0.69248021482832411</v>
      </c>
      <c r="G96" s="171">
        <f>IF(RES_hhdet_tes!G96=0,"",RES_hhdet_tes!G96/RES_hhdet_fec!G96)</f>
        <v>0.69947904611425504</v>
      </c>
      <c r="H96" s="171">
        <f>IF(RES_hhdet_tes!H96=0,"",RES_hhdet_tes!H96/RES_hhdet_fec!H96)</f>
        <v>0.70249621234177495</v>
      </c>
      <c r="I96" s="171">
        <f>IF(RES_hhdet_tes!I96=0,"",RES_hhdet_tes!I96/RES_hhdet_fec!I96)</f>
        <v>0.70737756043596833</v>
      </c>
      <c r="J96" s="171">
        <f>IF(RES_hhdet_tes!J96=0,"",RES_hhdet_tes!J96/RES_hhdet_fec!J96)</f>
        <v>0.71205568773934325</v>
      </c>
      <c r="K96" s="171">
        <f>IF(RES_hhdet_tes!K96=0,"",RES_hhdet_tes!K96/RES_hhdet_fec!K96)</f>
        <v>0.71592447185090158</v>
      </c>
      <c r="L96" s="171">
        <f>IF(RES_hhdet_tes!L96=0,"",RES_hhdet_tes!L96/RES_hhdet_fec!L96)</f>
        <v>0.7188453334369137</v>
      </c>
      <c r="M96" s="171">
        <f>IF(RES_hhdet_tes!M96=0,"",RES_hhdet_tes!M96/RES_hhdet_fec!M96)</f>
        <v>0.72332190841797772</v>
      </c>
      <c r="N96" s="171">
        <f>IF(RES_hhdet_tes!N96=0,"",RES_hhdet_tes!N96/RES_hhdet_fec!N96)</f>
        <v>0.72535489847334722</v>
      </c>
      <c r="O96" s="171">
        <f>IF(RES_hhdet_tes!O96=0,"",RES_hhdet_tes!O96/RES_hhdet_fec!O96)</f>
        <v>0.72710342139248552</v>
      </c>
      <c r="P96" s="171">
        <f>IF(RES_hhdet_tes!P96=0,"",RES_hhdet_tes!P96/RES_hhdet_fec!P96)</f>
        <v>0.72823704527314848</v>
      </c>
      <c r="Q96" s="171">
        <f>IF(RES_hhdet_tes!Q96=0,"",RES_hhdet_tes!Q96/RES_hhdet_fec!Q96)</f>
        <v>0.73020609621029309</v>
      </c>
    </row>
    <row r="97" spans="1:17" ht="12" customHeight="1" x14ac:dyDescent="0.25">
      <c r="A97" s="161" t="s">
        <v>141</v>
      </c>
      <c r="B97" s="170">
        <f>IF(RES_hhdet_tes!B97=0,"",RES_hhdet_tes!B97/RES_hhdet_fec!B97)</f>
        <v>0.82173377029965544</v>
      </c>
      <c r="C97" s="170">
        <f>IF(RES_hhdet_tes!C97=0,"",RES_hhdet_tes!C97/RES_hhdet_fec!C97)</f>
        <v>0.81672131027225925</v>
      </c>
      <c r="D97" s="170">
        <f>IF(RES_hhdet_tes!D97=0,"",RES_hhdet_tes!D97/RES_hhdet_fec!D97)</f>
        <v>0.85106535287755769</v>
      </c>
      <c r="E97" s="170">
        <f>IF(RES_hhdet_tes!E97=0,"",RES_hhdet_tes!E97/RES_hhdet_fec!E97)</f>
        <v>0.85344736090386708</v>
      </c>
      <c r="F97" s="170">
        <f>IF(RES_hhdet_tes!F97=0,"",RES_hhdet_tes!F97/RES_hhdet_fec!F97)</f>
        <v>0.85786509257595989</v>
      </c>
      <c r="G97" s="170">
        <f>IF(RES_hhdet_tes!G97=0,"",RES_hhdet_tes!G97/RES_hhdet_fec!G97)</f>
        <v>0.85956632941418065</v>
      </c>
      <c r="H97" s="170">
        <f>IF(RES_hhdet_tes!H97=0,"",RES_hhdet_tes!H97/RES_hhdet_fec!H97)</f>
        <v>0.85876239637008567</v>
      </c>
      <c r="I97" s="170">
        <f>IF(RES_hhdet_tes!I97=0,"",RES_hhdet_tes!I97/RES_hhdet_fec!I97)</f>
        <v>0.86285752104623892</v>
      </c>
      <c r="J97" s="170">
        <f>IF(RES_hhdet_tes!J97=0,"",RES_hhdet_tes!J97/RES_hhdet_fec!J97)</f>
        <v>0.86782682039383352</v>
      </c>
      <c r="K97" s="170">
        <f>IF(RES_hhdet_tes!K97=0,"",RES_hhdet_tes!K97/RES_hhdet_fec!K97)</f>
        <v>0.874815525683313</v>
      </c>
      <c r="L97" s="170">
        <f>IF(RES_hhdet_tes!L97=0,"",RES_hhdet_tes!L97/RES_hhdet_fec!L97)</f>
        <v>0.86749164624176722</v>
      </c>
      <c r="M97" s="170">
        <f>IF(RES_hhdet_tes!M97=0,"",RES_hhdet_tes!M97/RES_hhdet_fec!M97)</f>
        <v>0.87026528114654722</v>
      </c>
      <c r="N97" s="170">
        <f>IF(RES_hhdet_tes!N97=0,"",RES_hhdet_tes!N97/RES_hhdet_fec!N97)</f>
        <v>0.87599886183493714</v>
      </c>
      <c r="O97" s="170">
        <f>IF(RES_hhdet_tes!O97=0,"",RES_hhdet_tes!O97/RES_hhdet_fec!O97)</f>
        <v>0.87952419926266778</v>
      </c>
      <c r="P97" s="170">
        <f>IF(RES_hhdet_tes!P97=0,"",RES_hhdet_tes!P97/RES_hhdet_fec!P97)</f>
        <v>0.87815615192957863</v>
      </c>
      <c r="Q97" s="170">
        <f>IF(RES_hhdet_tes!Q97=0,"",RES_hhdet_tes!Q97/RES_hhdet_fec!Q97)</f>
        <v>0.88111492192589635</v>
      </c>
    </row>
    <row r="98" spans="1:17" ht="12" customHeight="1" x14ac:dyDescent="0.25">
      <c r="A98" s="148" t="s">
        <v>60</v>
      </c>
      <c r="B98" s="73">
        <f>IF(RES_hhdet_tes!B98=0,"",RES_hhdet_tes!B98/RES_hhdet_fec!B98)</f>
        <v>0.6249515090737866</v>
      </c>
      <c r="C98" s="73">
        <f>IF(RES_hhdet_tes!C98=0,"",RES_hhdet_tes!C98/RES_hhdet_fec!C98)</f>
        <v>0.62495150907378683</v>
      </c>
      <c r="D98" s="73">
        <f>IF(RES_hhdet_tes!D98=0,"",RES_hhdet_tes!D98/RES_hhdet_fec!D98)</f>
        <v>0.68655336585465443</v>
      </c>
      <c r="E98" s="73">
        <f>IF(RES_hhdet_tes!E98=0,"",RES_hhdet_tes!E98/RES_hhdet_fec!E98)</f>
        <v>0.68655336585465421</v>
      </c>
      <c r="F98" s="73">
        <f>IF(RES_hhdet_tes!F98=0,"",RES_hhdet_tes!F98/RES_hhdet_fec!F98)</f>
        <v>0.69629247843432718</v>
      </c>
      <c r="G98" s="73">
        <f>IF(RES_hhdet_tes!G98=0,"",RES_hhdet_tes!G98/RES_hhdet_fec!G98)</f>
        <v>0.70045494127177066</v>
      </c>
      <c r="H98" s="73">
        <f>IF(RES_hhdet_tes!H98=0,"",RES_hhdet_tes!H98/RES_hhdet_fec!H98)</f>
        <v>0.70560023160739993</v>
      </c>
      <c r="I98" s="73">
        <f>IF(RES_hhdet_tes!I98=0,"",RES_hhdet_tes!I98/RES_hhdet_fec!I98)</f>
        <v>0.70925715601014638</v>
      </c>
      <c r="J98" s="73">
        <f>IF(RES_hhdet_tes!J98=0,"",RES_hhdet_tes!J98/RES_hhdet_fec!J98)</f>
        <v>0.71626288323687959</v>
      </c>
      <c r="K98" s="73">
        <f>IF(RES_hhdet_tes!K98=0,"",RES_hhdet_tes!K98/RES_hhdet_fec!K98)</f>
        <v>0.72069385031232491</v>
      </c>
      <c r="L98" s="73">
        <f>IF(RES_hhdet_tes!L98=0,"",RES_hhdet_tes!L98/RES_hhdet_fec!L98)</f>
        <v>0.7222928075892322</v>
      </c>
      <c r="M98" s="73">
        <f>IF(RES_hhdet_tes!M98=0,"",RES_hhdet_tes!M98/RES_hhdet_fec!M98)</f>
        <v>0.72895443268148208</v>
      </c>
      <c r="N98" s="73">
        <f>IF(RES_hhdet_tes!N98=0,"",RES_hhdet_tes!N98/RES_hhdet_fec!N98)</f>
        <v>0.73006085023481326</v>
      </c>
      <c r="O98" s="73">
        <f>IF(RES_hhdet_tes!O98=0,"",RES_hhdet_tes!O98/RES_hhdet_fec!O98)</f>
        <v>0.73090385868462471</v>
      </c>
      <c r="P98" s="73">
        <f>IF(RES_hhdet_tes!P98=0,"",RES_hhdet_tes!P98/RES_hhdet_fec!P98)</f>
        <v>0.73278830282865604</v>
      </c>
      <c r="Q98" s="73">
        <f>IF(RES_hhdet_tes!Q98=0,"",RES_hhdet_tes!Q98/RES_hhdet_fec!Q98)</f>
        <v>0.73315819163369234</v>
      </c>
    </row>
    <row r="99" spans="1:17" ht="12" customHeight="1" x14ac:dyDescent="0.25">
      <c r="A99" s="148" t="s">
        <v>59</v>
      </c>
      <c r="B99" s="73">
        <f>IF(RES_hhdet_tes!B99=0,"",RES_hhdet_tes!B99/RES_hhdet_fec!B99)</f>
        <v>1</v>
      </c>
      <c r="C99" s="73">
        <f>IF(RES_hhdet_tes!C99=0,"",RES_hhdet_tes!C99/RES_hhdet_fec!C99)</f>
        <v>0.99999999999999989</v>
      </c>
      <c r="D99" s="73">
        <f>IF(RES_hhdet_tes!D99=0,"",RES_hhdet_tes!D99/RES_hhdet_fec!D99)</f>
        <v>1.0000000000000002</v>
      </c>
      <c r="E99" s="73">
        <f>IF(RES_hhdet_tes!E99=0,"",RES_hhdet_tes!E99/RES_hhdet_fec!E99)</f>
        <v>0.99999999999999989</v>
      </c>
      <c r="F99" s="73">
        <f>IF(RES_hhdet_tes!F99=0,"",RES_hhdet_tes!F99/RES_hhdet_fec!F99)</f>
        <v>1</v>
      </c>
      <c r="G99" s="73">
        <f>IF(RES_hhdet_tes!G99=0,"",RES_hhdet_tes!G99/RES_hhdet_fec!G99)</f>
        <v>1.0000000000000002</v>
      </c>
      <c r="H99" s="73">
        <f>IF(RES_hhdet_tes!H99=0,"",RES_hhdet_tes!H99/RES_hhdet_fec!H99)</f>
        <v>1</v>
      </c>
      <c r="I99" s="73">
        <f>IF(RES_hhdet_tes!I99=0,"",RES_hhdet_tes!I99/RES_hhdet_fec!I99)</f>
        <v>1.0000000000000004</v>
      </c>
      <c r="J99" s="73">
        <f>IF(RES_hhdet_tes!J99=0,"",RES_hhdet_tes!J99/RES_hhdet_fec!J99)</f>
        <v>1</v>
      </c>
      <c r="K99" s="73">
        <f>IF(RES_hhdet_tes!K99=0,"",RES_hhdet_tes!K99/RES_hhdet_fec!K99)</f>
        <v>1</v>
      </c>
      <c r="L99" s="73">
        <f>IF(RES_hhdet_tes!L99=0,"",RES_hhdet_tes!L99/RES_hhdet_fec!L99)</f>
        <v>1</v>
      </c>
      <c r="M99" s="73">
        <f>IF(RES_hhdet_tes!M99=0,"",RES_hhdet_tes!M99/RES_hhdet_fec!M99)</f>
        <v>0.99999999999999978</v>
      </c>
      <c r="N99" s="73">
        <f>IF(RES_hhdet_tes!N99=0,"",RES_hhdet_tes!N99/RES_hhdet_fec!N99)</f>
        <v>1.0000000000000002</v>
      </c>
      <c r="O99" s="73">
        <f>IF(RES_hhdet_tes!O99=0,"",RES_hhdet_tes!O99/RES_hhdet_fec!O99)</f>
        <v>0.99999999999999967</v>
      </c>
      <c r="P99" s="73">
        <f>IF(RES_hhdet_tes!P99=0,"",RES_hhdet_tes!P99/RES_hhdet_fec!P99)</f>
        <v>0.99999999999999967</v>
      </c>
      <c r="Q99" s="73">
        <f>IF(RES_hhdet_tes!Q99=0,"",RES_hhdet_tes!Q99/RES_hhdet_fec!Q99)</f>
        <v>1.0000000000000002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0.56771999594883005</v>
      </c>
      <c r="C100" s="169">
        <f>IF(RES_hhdet_tes!C100=0,"",RES_hhdet_tes!C100/RES_hhdet_fec!C100)</f>
        <v>0.61952553369749941</v>
      </c>
      <c r="D100" s="169">
        <f>IF(RES_hhdet_tes!D100=0,"",RES_hhdet_tes!D100/RES_hhdet_fec!D100)</f>
        <v>0.61620729777766448</v>
      </c>
      <c r="E100" s="169">
        <f>IF(RES_hhdet_tes!E100=0,"",RES_hhdet_tes!E100/RES_hhdet_fec!E100)</f>
        <v>0.62608576527819415</v>
      </c>
      <c r="F100" s="169">
        <f>IF(RES_hhdet_tes!F100=0,"",RES_hhdet_tes!F100/RES_hhdet_fec!F100)</f>
        <v>0.62032182199314112</v>
      </c>
      <c r="G100" s="169">
        <f>IF(RES_hhdet_tes!G100=0,"",RES_hhdet_tes!G100/RES_hhdet_fec!G100)</f>
        <v>0.63888421159653175</v>
      </c>
      <c r="H100" s="169">
        <f>IF(RES_hhdet_tes!H100=0,"",RES_hhdet_tes!H100/RES_hhdet_fec!H100)</f>
        <v>0.69396991470404279</v>
      </c>
      <c r="I100" s="169">
        <f>IF(RES_hhdet_tes!I100=0,"",RES_hhdet_tes!I100/RES_hhdet_fec!I100)</f>
        <v>0.69426714466062345</v>
      </c>
      <c r="J100" s="169">
        <f>IF(RES_hhdet_tes!J100=0,"",RES_hhdet_tes!J100/RES_hhdet_fec!J100)</f>
        <v>0.70216026797625564</v>
      </c>
      <c r="K100" s="169">
        <f>IF(RES_hhdet_tes!K100=0,"",RES_hhdet_tes!K100/RES_hhdet_fec!K100)</f>
        <v>0.67692072160040839</v>
      </c>
      <c r="L100" s="169">
        <f>IF(RES_hhdet_tes!L100=0,"",RES_hhdet_tes!L100/RES_hhdet_fec!L100)</f>
        <v>0.68435866121004119</v>
      </c>
      <c r="M100" s="169">
        <f>IF(RES_hhdet_tes!M100=0,"",RES_hhdet_tes!M100/RES_hhdet_fec!M100)</f>
        <v>0.70232723376647876</v>
      </c>
      <c r="N100" s="169">
        <f>IF(RES_hhdet_tes!N100=0,"",RES_hhdet_tes!N100/RES_hhdet_fec!N100)</f>
        <v>0.70333952334728822</v>
      </c>
      <c r="O100" s="169">
        <f>IF(RES_hhdet_tes!O100=0,"",RES_hhdet_tes!O100/RES_hhdet_fec!O100)</f>
        <v>0.70794754554484385</v>
      </c>
      <c r="P100" s="169">
        <f>IF(RES_hhdet_tes!P100=0,"",RES_hhdet_tes!P100/RES_hhdet_fec!P100)</f>
        <v>0.71731033931308197</v>
      </c>
      <c r="Q100" s="169">
        <f>IF(RES_hhdet_tes!Q100=0,"",RES_hhdet_tes!Q100/RES_hhdet_fec!Q100)</f>
        <v>0.71681783127976451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>
        <f>IF(RES_hhdet_tes!K101=0,"",RES_hhdet_tes!K101/RES_hhdet_fec!K101)</f>
        <v>0.33936919796520149</v>
      </c>
      <c r="L101" s="73">
        <f>IF(RES_hhdet_tes!L101=0,"",RES_hhdet_tes!L101/RES_hhdet_fec!L101)</f>
        <v>0.33939940216790543</v>
      </c>
      <c r="M101" s="73">
        <f>IF(RES_hhdet_tes!M101=0,"",RES_hhdet_tes!M101/RES_hhdet_fec!M101)</f>
        <v>0.33940872102857977</v>
      </c>
      <c r="N101" s="73">
        <f>IF(RES_hhdet_tes!N101=0,"",RES_hhdet_tes!N101/RES_hhdet_fec!N101)</f>
        <v>0.33942637309242923</v>
      </c>
      <c r="O101" s="73">
        <f>IF(RES_hhdet_tes!O101=0,"",RES_hhdet_tes!O101/RES_hhdet_fec!O101)</f>
        <v>0.33944247372367559</v>
      </c>
      <c r="P101" s="73">
        <f>IF(RES_hhdet_tes!P101=0,"",RES_hhdet_tes!P101/RES_hhdet_fec!P101)</f>
        <v>0.3394682847851147</v>
      </c>
      <c r="Q101" s="73">
        <f>IF(RES_hhdet_tes!Q101=0,"",RES_hhdet_tes!Q101/RES_hhdet_fec!Q101)</f>
        <v>0.33955971016270747</v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0.38963042989327012</v>
      </c>
      <c r="C102" s="73">
        <f>IF(RES_hhdet_tes!C102=0,"",RES_hhdet_tes!C102/RES_hhdet_fec!C102)</f>
        <v>0.38963042989327012</v>
      </c>
      <c r="D102" s="73">
        <f>IF(RES_hhdet_tes!D102=0,"",RES_hhdet_tes!D102/RES_hhdet_fec!D102)</f>
        <v>0.39530598167097869</v>
      </c>
      <c r="E102" s="73">
        <f>IF(RES_hhdet_tes!E102=0,"",RES_hhdet_tes!E102/RES_hhdet_fec!E102)</f>
        <v>0.39780506314745806</v>
      </c>
      <c r="F102" s="73">
        <f>IF(RES_hhdet_tes!F102=0,"",RES_hhdet_tes!F102/RES_hhdet_fec!F102)</f>
        <v>0.41021759832097426</v>
      </c>
      <c r="G102" s="73">
        <f>IF(RES_hhdet_tes!G102=0,"",RES_hhdet_tes!G102/RES_hhdet_fec!G102)</f>
        <v>0.41726213023425507</v>
      </c>
      <c r="H102" s="73">
        <f>IF(RES_hhdet_tes!H102=0,"",RES_hhdet_tes!H102/RES_hhdet_fec!H102)</f>
        <v>0.42867808045721872</v>
      </c>
      <c r="I102" s="73">
        <f>IF(RES_hhdet_tes!I102=0,"",RES_hhdet_tes!I102/RES_hhdet_fec!I102)</f>
        <v>0.44124931342186302</v>
      </c>
      <c r="J102" s="73">
        <f>IF(RES_hhdet_tes!J102=0,"",RES_hhdet_tes!J102/RES_hhdet_fec!J102)</f>
        <v>0.45164274575838137</v>
      </c>
      <c r="K102" s="73">
        <f>IF(RES_hhdet_tes!K102=0,"",RES_hhdet_tes!K102/RES_hhdet_fec!K102)</f>
        <v>0.45216319544270062</v>
      </c>
      <c r="L102" s="73">
        <f>IF(RES_hhdet_tes!L102=0,"",RES_hhdet_tes!L102/RES_hhdet_fec!L102)</f>
        <v>0.45585782870634622</v>
      </c>
      <c r="M102" s="73">
        <f>IF(RES_hhdet_tes!M102=0,"",RES_hhdet_tes!M102/RES_hhdet_fec!M102)</f>
        <v>0.45722742041667197</v>
      </c>
      <c r="N102" s="73">
        <f>IF(RES_hhdet_tes!N102=0,"",RES_hhdet_tes!N102/RES_hhdet_fec!N102)</f>
        <v>0.46383514006126864</v>
      </c>
      <c r="O102" s="73">
        <f>IF(RES_hhdet_tes!O102=0,"",RES_hhdet_tes!O102/RES_hhdet_fec!O102)</f>
        <v>0.46585590861098553</v>
      </c>
      <c r="P102" s="73">
        <f>IF(RES_hhdet_tes!P102=0,"",RES_hhdet_tes!P102/RES_hhdet_fec!P102)</f>
        <v>0.46600055252952988</v>
      </c>
      <c r="Q102" s="73">
        <f>IF(RES_hhdet_tes!Q102=0,"",RES_hhdet_tes!Q102/RES_hhdet_fec!Q102)</f>
        <v>0.4696315194319981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0.77422957228785239</v>
      </c>
      <c r="C103" s="65">
        <f>IF(RES_hhdet_tes!C103=0,"",RES_hhdet_tes!C103/RES_hhdet_fec!C103)</f>
        <v>0.78160201773998994</v>
      </c>
      <c r="D103" s="65">
        <f>IF(RES_hhdet_tes!D103=0,"",RES_hhdet_tes!D103/RES_hhdet_fec!D103)</f>
        <v>0.78533135836162737</v>
      </c>
      <c r="E103" s="65">
        <f>IF(RES_hhdet_tes!E103=0,"",RES_hhdet_tes!E103/RES_hhdet_fec!E103)</f>
        <v>0.78868034468325621</v>
      </c>
      <c r="F103" s="65">
        <f>IF(RES_hhdet_tes!F103=0,"",RES_hhdet_tes!F103/RES_hhdet_fec!F103)</f>
        <v>0.792447929041463</v>
      </c>
      <c r="G103" s="65">
        <f>IF(RES_hhdet_tes!G103=0,"",RES_hhdet_tes!G103/RES_hhdet_fec!G103)</f>
        <v>0.7995862093783026</v>
      </c>
      <c r="H103" s="65">
        <f>IF(RES_hhdet_tes!H103=0,"",RES_hhdet_tes!H103/RES_hhdet_fec!H103)</f>
        <v>0.80877847412740955</v>
      </c>
      <c r="I103" s="65">
        <f>IF(RES_hhdet_tes!I103=0,"",RES_hhdet_tes!I103/RES_hhdet_fec!I103)</f>
        <v>0.81530092084915085</v>
      </c>
      <c r="J103" s="65">
        <f>IF(RES_hhdet_tes!J103=0,"",RES_hhdet_tes!J103/RES_hhdet_fec!J103)</f>
        <v>0.82310498027207035</v>
      </c>
      <c r="K103" s="65">
        <f>IF(RES_hhdet_tes!K103=0,"",RES_hhdet_tes!K103/RES_hhdet_fec!K103)</f>
        <v>0.82785171380652955</v>
      </c>
      <c r="L103" s="65">
        <f>IF(RES_hhdet_tes!L103=0,"",RES_hhdet_tes!L103/RES_hhdet_fec!L103)</f>
        <v>0.82959484876606726</v>
      </c>
      <c r="M103" s="65">
        <f>IF(RES_hhdet_tes!M103=0,"",RES_hhdet_tes!M103/RES_hhdet_fec!M103)</f>
        <v>0.83217373309194653</v>
      </c>
      <c r="N103" s="65">
        <f>IF(RES_hhdet_tes!N103=0,"",RES_hhdet_tes!N103/RES_hhdet_fec!N103)</f>
        <v>0.83335450395863908</v>
      </c>
      <c r="O103" s="65">
        <f>IF(RES_hhdet_tes!O103=0,"",RES_hhdet_tes!O103/RES_hhdet_fec!O103)</f>
        <v>0.83589801790552976</v>
      </c>
      <c r="P103" s="65">
        <f>IF(RES_hhdet_tes!P103=0,"",RES_hhdet_tes!P103/RES_hhdet_fec!P103)</f>
        <v>0.83906433833407446</v>
      </c>
      <c r="Q103" s="65">
        <f>IF(RES_hhdet_tes!Q103=0,"",RES_hhdet_tes!Q103/RES_hhdet_fec!Q103)</f>
        <v>0.8401222668451942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>
        <f>IF(RES_hhdet_tes!G105=0,"",RES_hhdet_tes!G105/RES_hhdet_fec!G105)</f>
        <v>0.76117922826581652</v>
      </c>
      <c r="H105" s="175">
        <f>IF(RES_hhdet_tes!H105=0,"",RES_hhdet_tes!H105/RES_hhdet_fec!H105)</f>
        <v>0.76954599244601396</v>
      </c>
      <c r="I105" s="175">
        <f>IF(RES_hhdet_tes!I105=0,"",RES_hhdet_tes!I105/RES_hhdet_fec!I105)</f>
        <v>0.77286243828889789</v>
      </c>
      <c r="J105" s="175">
        <f>IF(RES_hhdet_tes!J105=0,"",RES_hhdet_tes!J105/RES_hhdet_fec!J105)</f>
        <v>0.77816569016529569</v>
      </c>
      <c r="K105" s="175">
        <f>IF(RES_hhdet_tes!K105=0,"",RES_hhdet_tes!K105/RES_hhdet_fec!K105)</f>
        <v>0.7862319208027877</v>
      </c>
      <c r="L105" s="175">
        <f>IF(RES_hhdet_tes!L105=0,"",RES_hhdet_tes!L105/RES_hhdet_fec!L105)</f>
        <v>0.78786929631522917</v>
      </c>
      <c r="M105" s="175">
        <f>IF(RES_hhdet_tes!M105=0,"",RES_hhdet_tes!M105/RES_hhdet_fec!M105)</f>
        <v>0.7908624253999792</v>
      </c>
      <c r="N105" s="175">
        <f>IF(RES_hhdet_tes!N105=0,"",RES_hhdet_tes!N105/RES_hhdet_fec!N105)</f>
        <v>0.79399134325117326</v>
      </c>
      <c r="O105" s="175">
        <f>IF(RES_hhdet_tes!O105=0,"",RES_hhdet_tes!O105/RES_hhdet_fec!O105)</f>
        <v>0.79720626846138387</v>
      </c>
      <c r="P105" s="175">
        <f>IF(RES_hhdet_tes!P105=0,"",RES_hhdet_tes!P105/RES_hhdet_fec!P105)</f>
        <v>0.80003772834711184</v>
      </c>
      <c r="Q105" s="175">
        <f>IF(RES_hhdet_tes!Q105=0,"",RES_hhdet_tes!Q105/RES_hhdet_fec!Q105)</f>
        <v>0.80400517363559543</v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>
        <f>IF(RES_hhdet_tes!G106=0,"",RES_hhdet_tes!G106/RES_hhdet_fec!G106)</f>
        <v>0.79338343193881211</v>
      </c>
      <c r="H106" s="169">
        <f>IF(RES_hhdet_tes!H106=0,"",RES_hhdet_tes!H106/RES_hhdet_fec!H106)</f>
        <v>0.79573302932183898</v>
      </c>
      <c r="I106" s="169">
        <f>IF(RES_hhdet_tes!I106=0,"",RES_hhdet_tes!I106/RES_hhdet_fec!I106)</f>
        <v>0.79883157384753856</v>
      </c>
      <c r="J106" s="169">
        <f>IF(RES_hhdet_tes!J106=0,"",RES_hhdet_tes!J106/RES_hhdet_fec!J106)</f>
        <v>0.80293714506583547</v>
      </c>
      <c r="K106" s="169">
        <f>IF(RES_hhdet_tes!K106=0,"",RES_hhdet_tes!K106/RES_hhdet_fec!K106)</f>
        <v>0.80608447586922038</v>
      </c>
      <c r="L106" s="169">
        <f>IF(RES_hhdet_tes!L106=0,"",RES_hhdet_tes!L106/RES_hhdet_fec!L106)</f>
        <v>0.80842392796753815</v>
      </c>
      <c r="M106" s="169">
        <f>IF(RES_hhdet_tes!M106=0,"",RES_hhdet_tes!M106/RES_hhdet_fec!M106)</f>
        <v>0.81265030292284635</v>
      </c>
      <c r="N106" s="169">
        <f>IF(RES_hhdet_tes!N106=0,"",RES_hhdet_tes!N106/RES_hhdet_fec!N106)</f>
        <v>0.81398494334973293</v>
      </c>
      <c r="O106" s="169">
        <f>IF(RES_hhdet_tes!O106=0,"",RES_hhdet_tes!O106/RES_hhdet_fec!O106)</f>
        <v>0.81438682032866494</v>
      </c>
      <c r="P106" s="169">
        <f>IF(RES_hhdet_tes!P106=0,"",RES_hhdet_tes!P106/RES_hhdet_fec!P106)</f>
        <v>0.81568633424343839</v>
      </c>
      <c r="Q106" s="169">
        <f>IF(RES_hhdet_tes!Q106=0,"",RES_hhdet_tes!Q106/RES_hhdet_fec!Q106)</f>
        <v>0.81597067739538798</v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>
        <f>IF(RES_hhdet_tes!G107=0,"",RES_hhdet_tes!G107/RES_hhdet_fec!G107)</f>
        <v>0.79248687021273889</v>
      </c>
      <c r="H107" s="73">
        <f>IF(RES_hhdet_tes!H107=0,"",RES_hhdet_tes!H107/RES_hhdet_fec!H107)</f>
        <v>0.79408901200540505</v>
      </c>
      <c r="I107" s="73">
        <f>IF(RES_hhdet_tes!I107=0,"",RES_hhdet_tes!I107/RES_hhdet_fec!I107)</f>
        <v>0.79763514334845353</v>
      </c>
      <c r="J107" s="73">
        <f>IF(RES_hhdet_tes!J107=0,"",RES_hhdet_tes!J107/RES_hhdet_fec!J107)</f>
        <v>0.80190902878293435</v>
      </c>
      <c r="K107" s="73">
        <f>IF(RES_hhdet_tes!K107=0,"",RES_hhdet_tes!K107/RES_hhdet_fec!K107)</f>
        <v>0.80573190601861722</v>
      </c>
      <c r="L107" s="73">
        <f>IF(RES_hhdet_tes!L107=0,"",RES_hhdet_tes!L107/RES_hhdet_fec!L107)</f>
        <v>0.80713342825468992</v>
      </c>
      <c r="M107" s="73">
        <f>IF(RES_hhdet_tes!M107=0,"",RES_hhdet_tes!M107/RES_hhdet_fec!M107)</f>
        <v>0.81113633737217972</v>
      </c>
      <c r="N107" s="73">
        <f>IF(RES_hhdet_tes!N107=0,"",RES_hhdet_tes!N107/RES_hhdet_fec!N107)</f>
        <v>0.81259328783347673</v>
      </c>
      <c r="O107" s="73">
        <f>IF(RES_hhdet_tes!O107=0,"",RES_hhdet_tes!O107/RES_hhdet_fec!O107)</f>
        <v>0.81404987881064828</v>
      </c>
      <c r="P107" s="73">
        <f>IF(RES_hhdet_tes!P107=0,"",RES_hhdet_tes!P107/RES_hhdet_fec!P107)</f>
        <v>0.81471024375980661</v>
      </c>
      <c r="Q107" s="73">
        <f>IF(RES_hhdet_tes!Q107=0,"",RES_hhdet_tes!Q107/RES_hhdet_fec!Q107)</f>
        <v>0.8155490997994076</v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>
        <f>IF(RES_hhdet_tes!G108=0,"",RES_hhdet_tes!G108/RES_hhdet_fec!G108)</f>
        <v>1.0000000000000004</v>
      </c>
      <c r="H108" s="73">
        <f>IF(RES_hhdet_tes!H108=0,"",RES_hhdet_tes!H108/RES_hhdet_fec!H108)</f>
        <v>1</v>
      </c>
      <c r="I108" s="73">
        <f>IF(RES_hhdet_tes!I108=0,"",RES_hhdet_tes!I108/RES_hhdet_fec!I108)</f>
        <v>0.99999999999999989</v>
      </c>
      <c r="J108" s="73">
        <f>IF(RES_hhdet_tes!J108=0,"",RES_hhdet_tes!J108/RES_hhdet_fec!J108)</f>
        <v>1.0000000000000004</v>
      </c>
      <c r="K108" s="73">
        <f>IF(RES_hhdet_tes!K108=0,"",RES_hhdet_tes!K108/RES_hhdet_fec!K108)</f>
        <v>0.99999999999999989</v>
      </c>
      <c r="L108" s="73">
        <f>IF(RES_hhdet_tes!L108=0,"",RES_hhdet_tes!L108/RES_hhdet_fec!L108)</f>
        <v>0.99999999999999967</v>
      </c>
      <c r="M108" s="73">
        <f>IF(RES_hhdet_tes!M108=0,"",RES_hhdet_tes!M108/RES_hhdet_fec!M108)</f>
        <v>1.0000000000000002</v>
      </c>
      <c r="N108" s="73">
        <f>IF(RES_hhdet_tes!N108=0,"",RES_hhdet_tes!N108/RES_hhdet_fec!N108)</f>
        <v>0.99999999999999978</v>
      </c>
      <c r="O108" s="73">
        <f>IF(RES_hhdet_tes!O108=0,"",RES_hhdet_tes!O108/RES_hhdet_fec!O108)</f>
        <v>1.0000000000000002</v>
      </c>
      <c r="P108" s="73">
        <f>IF(RES_hhdet_tes!P108=0,"",RES_hhdet_tes!P108/RES_hhdet_fec!P108)</f>
        <v>0.99999999999999978</v>
      </c>
      <c r="Q108" s="73">
        <f>IF(RES_hhdet_tes!Q108=0,"",RES_hhdet_tes!Q108/RES_hhdet_fec!Q108)</f>
        <v>1</v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>
        <f>IF(RES_hhdet_tes!G109=0,"",RES_hhdet_tes!G109/RES_hhdet_fec!G109)</f>
        <v>2.0757001635197039</v>
      </c>
      <c r="H109" s="169">
        <f>IF(RES_hhdet_tes!H109=0,"",RES_hhdet_tes!H109/RES_hhdet_fec!H109)</f>
        <v>2.1196393655413601</v>
      </c>
      <c r="I109" s="169">
        <f>IF(RES_hhdet_tes!I109=0,"",RES_hhdet_tes!I109/RES_hhdet_fec!I109)</f>
        <v>2.2001134882653068</v>
      </c>
      <c r="J109" s="169">
        <f>IF(RES_hhdet_tes!J109=0,"",RES_hhdet_tes!J109/RES_hhdet_fec!J109)</f>
        <v>2.2969584550210072</v>
      </c>
      <c r="K109" s="169">
        <f>IF(RES_hhdet_tes!K109=0,"",RES_hhdet_tes!K109/RES_hhdet_fec!K109)</f>
        <v>2.4326321214433868</v>
      </c>
      <c r="L109" s="169">
        <f>IF(RES_hhdet_tes!L109=0,"",RES_hhdet_tes!L109/RES_hhdet_fec!L109)</f>
        <v>2.4922515550925839</v>
      </c>
      <c r="M109" s="169">
        <f>IF(RES_hhdet_tes!M109=0,"",RES_hhdet_tes!M109/RES_hhdet_fec!M109)</f>
        <v>2.5844495244592074</v>
      </c>
      <c r="N109" s="169">
        <f>IF(RES_hhdet_tes!N109=0,"",RES_hhdet_tes!N109/RES_hhdet_fec!N109)</f>
        <v>2.6898186509306479</v>
      </c>
      <c r="O109" s="169">
        <f>IF(RES_hhdet_tes!O109=0,"",RES_hhdet_tes!O109/RES_hhdet_fec!O109)</f>
        <v>2.8716383516536204</v>
      </c>
      <c r="P109" s="169">
        <f>IF(RES_hhdet_tes!P109=0,"",RES_hhdet_tes!P109/RES_hhdet_fec!P109)</f>
        <v>3.0511777509682982</v>
      </c>
      <c r="Q109" s="169">
        <f>IF(RES_hhdet_tes!Q109=0,"",RES_hhdet_tes!Q109/RES_hhdet_fec!Q109)</f>
        <v>3.2237275646790327</v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>
        <f>IF(RES_hhdet_tes!G110=0,"",RES_hhdet_tes!G110/RES_hhdet_fec!G110)</f>
        <v>2.0757001635197039</v>
      </c>
      <c r="H110" s="73">
        <f>IF(RES_hhdet_tes!H110=0,"",RES_hhdet_tes!H110/RES_hhdet_fec!H110)</f>
        <v>2.1196393655413601</v>
      </c>
      <c r="I110" s="73">
        <f>IF(RES_hhdet_tes!I110=0,"",RES_hhdet_tes!I110/RES_hhdet_fec!I110)</f>
        <v>2.2001134882653068</v>
      </c>
      <c r="J110" s="73">
        <f>IF(RES_hhdet_tes!J110=0,"",RES_hhdet_tes!J110/RES_hhdet_fec!J110)</f>
        <v>2.2969584550210072</v>
      </c>
      <c r="K110" s="73">
        <f>IF(RES_hhdet_tes!K110=0,"",RES_hhdet_tes!K110/RES_hhdet_fec!K110)</f>
        <v>2.4326321214433868</v>
      </c>
      <c r="L110" s="73">
        <f>IF(RES_hhdet_tes!L110=0,"",RES_hhdet_tes!L110/RES_hhdet_fec!L110)</f>
        <v>2.4922515550925839</v>
      </c>
      <c r="M110" s="73">
        <f>IF(RES_hhdet_tes!M110=0,"",RES_hhdet_tes!M110/RES_hhdet_fec!M110)</f>
        <v>2.5844495244592074</v>
      </c>
      <c r="N110" s="73">
        <f>IF(RES_hhdet_tes!N110=0,"",RES_hhdet_tes!N110/RES_hhdet_fec!N110)</f>
        <v>2.6898186509306479</v>
      </c>
      <c r="O110" s="73">
        <f>IF(RES_hhdet_tes!O110=0,"",RES_hhdet_tes!O110/RES_hhdet_fec!O110)</f>
        <v>2.8716383516536204</v>
      </c>
      <c r="P110" s="73">
        <f>IF(RES_hhdet_tes!P110=0,"",RES_hhdet_tes!P110/RES_hhdet_fec!P110)</f>
        <v>3.0511777509682982</v>
      </c>
      <c r="Q110" s="73">
        <f>IF(RES_hhdet_tes!Q110=0,"",RES_hhdet_tes!Q110/RES_hhdet_fec!Q110)</f>
        <v>3.2237275646790327</v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>
        <f>IF(RES_hhdet_tes!G111=0,"",RES_hhdet_tes!G111/RES_hhdet_fec!G111)</f>
        <v>0.70533365366993295</v>
      </c>
      <c r="H111" s="169">
        <f>IF(RES_hhdet_tes!H111=0,"",RES_hhdet_tes!H111/RES_hhdet_fec!H111)</f>
        <v>0.70729026794452954</v>
      </c>
      <c r="I111" s="169">
        <f>IF(RES_hhdet_tes!I111=0,"",RES_hhdet_tes!I111/RES_hhdet_fec!I111)</f>
        <v>0.71218241296264195</v>
      </c>
      <c r="J111" s="169">
        <f>IF(RES_hhdet_tes!J111=0,"",RES_hhdet_tes!J111/RES_hhdet_fec!J111)</f>
        <v>0.71861130393143091</v>
      </c>
      <c r="K111" s="169">
        <f>IF(RES_hhdet_tes!K111=0,"",RES_hhdet_tes!K111/RES_hhdet_fec!K111)</f>
        <v>0.7249071073214397</v>
      </c>
      <c r="L111" s="169">
        <f>IF(RES_hhdet_tes!L111=0,"",RES_hhdet_tes!L111/RES_hhdet_fec!L111)</f>
        <v>0.72664505547091229</v>
      </c>
      <c r="M111" s="169">
        <f>IF(RES_hhdet_tes!M111=0,"",RES_hhdet_tes!M111/RES_hhdet_fec!M111)</f>
        <v>0.73186125402575153</v>
      </c>
      <c r="N111" s="169">
        <f>IF(RES_hhdet_tes!N111=0,"",RES_hhdet_tes!N111/RES_hhdet_fec!N111)</f>
        <v>0.73541164321752583</v>
      </c>
      <c r="O111" s="169">
        <f>IF(RES_hhdet_tes!O111=0,"",RES_hhdet_tes!O111/RES_hhdet_fec!O111)</f>
        <v>0.74246215041901398</v>
      </c>
      <c r="P111" s="169">
        <f>IF(RES_hhdet_tes!P111=0,"",RES_hhdet_tes!P111/RES_hhdet_fec!P111)</f>
        <v>0.74493858091209808</v>
      </c>
      <c r="Q111" s="169">
        <f>IF(RES_hhdet_tes!Q111=0,"",RES_hhdet_tes!Q111/RES_hhdet_fec!Q111)</f>
        <v>0.74998094334310583</v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>
        <f>IF(RES_hhdet_tes!G116=0,"",RES_hhdet_tes!G116/RES_hhdet_fec!G116)</f>
        <v>0.70045494127177077</v>
      </c>
      <c r="H116" s="171">
        <f>IF(RES_hhdet_tes!H116=0,"",RES_hhdet_tes!H116/RES_hhdet_fec!H116)</f>
        <v>0.70184484570804928</v>
      </c>
      <c r="I116" s="171">
        <f>IF(RES_hhdet_tes!I116=0,"",RES_hhdet_tes!I116/RES_hhdet_fec!I116)</f>
        <v>0.70490501360906177</v>
      </c>
      <c r="J116" s="171">
        <f>IF(RES_hhdet_tes!J116=0,"",RES_hhdet_tes!J116/RES_hhdet_fec!J116)</f>
        <v>0.7085378019907338</v>
      </c>
      <c r="K116" s="171">
        <f>IF(RES_hhdet_tes!K116=0,"",RES_hhdet_tes!K116/RES_hhdet_fec!K116)</f>
        <v>0.71180004842118039</v>
      </c>
      <c r="L116" s="171">
        <f>IF(RES_hhdet_tes!L116=0,"",RES_hhdet_tes!L116/RES_hhdet_fec!L116)</f>
        <v>0.71282953827527451</v>
      </c>
      <c r="M116" s="171">
        <f>IF(RES_hhdet_tes!M116=0,"",RES_hhdet_tes!M116/RES_hhdet_fec!M116)</f>
        <v>0.71649303840165879</v>
      </c>
      <c r="N116" s="171">
        <f>IF(RES_hhdet_tes!N116=0,"",RES_hhdet_tes!N116/RES_hhdet_fec!N116)</f>
        <v>0.71789117297294547</v>
      </c>
      <c r="O116" s="171">
        <f>IF(RES_hhdet_tes!O116=0,"",RES_hhdet_tes!O116/RES_hhdet_fec!O116)</f>
        <v>0.72367453025047823</v>
      </c>
      <c r="P116" s="171">
        <f>IF(RES_hhdet_tes!P116=0,"",RES_hhdet_tes!P116/RES_hhdet_fec!P116)</f>
        <v>0.72572504876637967</v>
      </c>
      <c r="Q116" s="171">
        <f>IF(RES_hhdet_tes!Q116=0,"",RES_hhdet_tes!Q116/RES_hhdet_fec!Q116)</f>
        <v>0.72839819359083913</v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>
        <f>IF(RES_hhdet_tes!G117=0,"",RES_hhdet_tes!G117/RES_hhdet_fec!G117)</f>
        <v>0.85956632941418054</v>
      </c>
      <c r="H117" s="170">
        <f>IF(RES_hhdet_tes!H117=0,"",RES_hhdet_tes!H117/RES_hhdet_fec!H117)</f>
        <v>0.8578619929046063</v>
      </c>
      <c r="I117" s="170">
        <f>IF(RES_hhdet_tes!I117=0,"",RES_hhdet_tes!I117/RES_hhdet_fec!I117)</f>
        <v>0.86311674487891732</v>
      </c>
      <c r="J117" s="170">
        <f>IF(RES_hhdet_tes!J117=0,"",RES_hhdet_tes!J117/RES_hhdet_fec!J117)</f>
        <v>0.86731445957983144</v>
      </c>
      <c r="K117" s="170">
        <f>IF(RES_hhdet_tes!K117=0,"",RES_hhdet_tes!K117/RES_hhdet_fec!K117)</f>
        <v>0.87419802782789757</v>
      </c>
      <c r="L117" s="170">
        <f>IF(RES_hhdet_tes!L117=0,"",RES_hhdet_tes!L117/RES_hhdet_fec!L117)</f>
        <v>0.86702731638289099</v>
      </c>
      <c r="M117" s="170">
        <f>IF(RES_hhdet_tes!M117=0,"",RES_hhdet_tes!M117/RES_hhdet_fec!M117)</f>
        <v>0.86896365934548869</v>
      </c>
      <c r="N117" s="170">
        <f>IF(RES_hhdet_tes!N117=0,"",RES_hhdet_tes!N117/RES_hhdet_fec!N117)</f>
        <v>0.87511536532938472</v>
      </c>
      <c r="O117" s="170">
        <f>IF(RES_hhdet_tes!O117=0,"",RES_hhdet_tes!O117/RES_hhdet_fec!O117)</f>
        <v>0.88010039559923292</v>
      </c>
      <c r="P117" s="170">
        <f>IF(RES_hhdet_tes!P117=0,"",RES_hhdet_tes!P117/RES_hhdet_fec!P117)</f>
        <v>0.87867573411996158</v>
      </c>
      <c r="Q117" s="170">
        <f>IF(RES_hhdet_tes!Q117=0,"",RES_hhdet_tes!Q117/RES_hhdet_fec!Q117)</f>
        <v>0.8819709496645135</v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>
        <f>IF(RES_hhdet_tes!G118=0,"",RES_hhdet_tes!G118/RES_hhdet_fec!G118)</f>
        <v>0.70045494127177066</v>
      </c>
      <c r="H118" s="73">
        <f>IF(RES_hhdet_tes!H118=0,"",RES_hhdet_tes!H118/RES_hhdet_fec!H118)</f>
        <v>0.70372340443896708</v>
      </c>
      <c r="I118" s="73">
        <f>IF(RES_hhdet_tes!I118=0,"",RES_hhdet_tes!I118/RES_hhdet_fec!I118)</f>
        <v>0.70980671202603518</v>
      </c>
      <c r="J118" s="73">
        <f>IF(RES_hhdet_tes!J118=0,"",RES_hhdet_tes!J118/RES_hhdet_fec!J118)</f>
        <v>0.71516299458669708</v>
      </c>
      <c r="K118" s="73">
        <f>IF(RES_hhdet_tes!K118=0,"",RES_hhdet_tes!K118/RES_hhdet_fec!K118)</f>
        <v>0.71931611597763256</v>
      </c>
      <c r="L118" s="73">
        <f>IF(RES_hhdet_tes!L118=0,"",RES_hhdet_tes!L118/RES_hhdet_fec!L118)</f>
        <v>0.72131967844073919</v>
      </c>
      <c r="M118" s="73">
        <f>IF(RES_hhdet_tes!M118=0,"",RES_hhdet_tes!M118/RES_hhdet_fec!M118)</f>
        <v>0.72623504636284675</v>
      </c>
      <c r="N118" s="73">
        <f>IF(RES_hhdet_tes!N118=0,"",RES_hhdet_tes!N118/RES_hhdet_fec!N118)</f>
        <v>0.72813755905330957</v>
      </c>
      <c r="O118" s="73">
        <f>IF(RES_hhdet_tes!O118=0,"",RES_hhdet_tes!O118/RES_hhdet_fec!O118)</f>
        <v>0.73219085748322721</v>
      </c>
      <c r="P118" s="73">
        <f>IF(RES_hhdet_tes!P118=0,"",RES_hhdet_tes!P118/RES_hhdet_fec!P118)</f>
        <v>0.73392778127677571</v>
      </c>
      <c r="Q118" s="73">
        <f>IF(RES_hhdet_tes!Q118=0,"",RES_hhdet_tes!Q118/RES_hhdet_fec!Q118)</f>
        <v>0.73507957649951994</v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>
        <f>IF(RES_hhdet_tes!G119=0,"",RES_hhdet_tes!G119/RES_hhdet_fec!G119)</f>
        <v>1</v>
      </c>
      <c r="H119" s="73">
        <f>IF(RES_hhdet_tes!H119=0,"",RES_hhdet_tes!H119/RES_hhdet_fec!H119)</f>
        <v>1</v>
      </c>
      <c r="I119" s="73">
        <f>IF(RES_hhdet_tes!I119=0,"",RES_hhdet_tes!I119/RES_hhdet_fec!I119)</f>
        <v>1</v>
      </c>
      <c r="J119" s="73">
        <f>IF(RES_hhdet_tes!J119=0,"",RES_hhdet_tes!J119/RES_hhdet_fec!J119)</f>
        <v>1.0000000000000002</v>
      </c>
      <c r="K119" s="73">
        <f>IF(RES_hhdet_tes!K119=0,"",RES_hhdet_tes!K119/RES_hhdet_fec!K119)</f>
        <v>1.0000000000000002</v>
      </c>
      <c r="L119" s="73">
        <f>IF(RES_hhdet_tes!L119=0,"",RES_hhdet_tes!L119/RES_hhdet_fec!L119)</f>
        <v>0.99999999999999956</v>
      </c>
      <c r="M119" s="73">
        <f>IF(RES_hhdet_tes!M119=0,"",RES_hhdet_tes!M119/RES_hhdet_fec!M119)</f>
        <v>0.99999999999999978</v>
      </c>
      <c r="N119" s="73">
        <f>IF(RES_hhdet_tes!N119=0,"",RES_hhdet_tes!N119/RES_hhdet_fec!N119)</f>
        <v>1</v>
      </c>
      <c r="O119" s="73">
        <f>IF(RES_hhdet_tes!O119=0,"",RES_hhdet_tes!O119/RES_hhdet_fec!O119)</f>
        <v>1</v>
      </c>
      <c r="P119" s="73">
        <f>IF(RES_hhdet_tes!P119=0,"",RES_hhdet_tes!P119/RES_hhdet_fec!P119)</f>
        <v>1</v>
      </c>
      <c r="Q119" s="73">
        <f>IF(RES_hhdet_tes!Q119=0,"",RES_hhdet_tes!Q119/RES_hhdet_fec!Q119)</f>
        <v>1.0000000000000002</v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>
        <f>IF(RES_hhdet_tes!G120=0,"",RES_hhdet_tes!G120/RES_hhdet_fec!G120)</f>
        <v>0.67084060688797698</v>
      </c>
      <c r="H120" s="169">
        <f>IF(RES_hhdet_tes!H120=0,"",RES_hhdet_tes!H120/RES_hhdet_fec!H120)</f>
        <v>0.7137467347509856</v>
      </c>
      <c r="I120" s="169">
        <f>IF(RES_hhdet_tes!I120=0,"",RES_hhdet_tes!I120/RES_hhdet_fec!I120)</f>
        <v>0.70647951756636096</v>
      </c>
      <c r="J120" s="169">
        <f>IF(RES_hhdet_tes!J120=0,"",RES_hhdet_tes!J120/RES_hhdet_fec!J120)</f>
        <v>0.70706967257055908</v>
      </c>
      <c r="K120" s="169">
        <f>IF(RES_hhdet_tes!K120=0,"",RES_hhdet_tes!K120/RES_hhdet_fec!K120)</f>
        <v>0.71218142139777674</v>
      </c>
      <c r="L120" s="169">
        <f>IF(RES_hhdet_tes!L120=0,"",RES_hhdet_tes!L120/RES_hhdet_fec!L120)</f>
        <v>0.716303385818293</v>
      </c>
      <c r="M120" s="169">
        <f>IF(RES_hhdet_tes!M120=0,"",RES_hhdet_tes!M120/RES_hhdet_fec!M120)</f>
        <v>0.73159530852814014</v>
      </c>
      <c r="N120" s="169">
        <f>IF(RES_hhdet_tes!N120=0,"",RES_hhdet_tes!N120/RES_hhdet_fec!N120)</f>
        <v>0.72962678181554708</v>
      </c>
      <c r="O120" s="169">
        <f>IF(RES_hhdet_tes!O120=0,"",RES_hhdet_tes!O120/RES_hhdet_fec!O120)</f>
        <v>0.73628500907174477</v>
      </c>
      <c r="P120" s="169">
        <f>IF(RES_hhdet_tes!P120=0,"",RES_hhdet_tes!P120/RES_hhdet_fec!P120)</f>
        <v>0.74412177334059171</v>
      </c>
      <c r="Q120" s="169">
        <f>IF(RES_hhdet_tes!Q120=0,"",RES_hhdet_tes!Q120/RES_hhdet_fec!Q120)</f>
        <v>0.7453773431128341</v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>
        <f>IF(RES_hhdet_tes!G121=0,"",RES_hhdet_tes!G121/RES_hhdet_fec!G121)</f>
        <v>0.45063154609328698</v>
      </c>
      <c r="H121" s="73">
        <f>IF(RES_hhdet_tes!H121=0,"",RES_hhdet_tes!H121/RES_hhdet_fec!H121)</f>
        <v>0.45063154609328698</v>
      </c>
      <c r="I121" s="73">
        <f>IF(RES_hhdet_tes!I121=0,"",RES_hhdet_tes!I121/RES_hhdet_fec!I121)</f>
        <v>0.45334887979409849</v>
      </c>
      <c r="J121" s="73">
        <f>IF(RES_hhdet_tes!J121=0,"",RES_hhdet_tes!J121/RES_hhdet_fec!J121)</f>
        <v>0.45568899462222001</v>
      </c>
      <c r="K121" s="73">
        <f>IF(RES_hhdet_tes!K121=0,"",RES_hhdet_tes!K121/RES_hhdet_fec!K121)</f>
        <v>0.45784329022114062</v>
      </c>
      <c r="L121" s="73">
        <f>IF(RES_hhdet_tes!L121=0,"",RES_hhdet_tes!L121/RES_hhdet_fec!L121)</f>
        <v>0.45866248767416506</v>
      </c>
      <c r="M121" s="73">
        <f>IF(RES_hhdet_tes!M121=0,"",RES_hhdet_tes!M121/RES_hhdet_fec!M121)</f>
        <v>0.46019490618869219</v>
      </c>
      <c r="N121" s="73">
        <f>IF(RES_hhdet_tes!N121=0,"",RES_hhdet_tes!N121/RES_hhdet_fec!N121)</f>
        <v>0.46116070676606075</v>
      </c>
      <c r="O121" s="73">
        <f>IF(RES_hhdet_tes!O121=0,"",RES_hhdet_tes!O121/RES_hhdet_fec!O121)</f>
        <v>0.46625185122036378</v>
      </c>
      <c r="P121" s="73">
        <f>IF(RES_hhdet_tes!P121=0,"",RES_hhdet_tes!P121/RES_hhdet_fec!P121)</f>
        <v>0.46626953233366525</v>
      </c>
      <c r="Q121" s="73">
        <f>IF(RES_hhdet_tes!Q121=0,"",RES_hhdet_tes!Q121/RES_hhdet_fec!Q121)</f>
        <v>0.4687004640181287</v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>
        <f>IF(RES_hhdet_tes!G122=0,"",RES_hhdet_tes!G122/RES_hhdet_fec!G122)</f>
        <v>0.82310299043263924</v>
      </c>
      <c r="H122" s="65">
        <f>IF(RES_hhdet_tes!H122=0,"",RES_hhdet_tes!H122/RES_hhdet_fec!H122)</f>
        <v>0.8241687366515259</v>
      </c>
      <c r="I122" s="65">
        <f>IF(RES_hhdet_tes!I122=0,"",RES_hhdet_tes!I122/RES_hhdet_fec!I122)</f>
        <v>0.8258399903946817</v>
      </c>
      <c r="J122" s="65">
        <f>IF(RES_hhdet_tes!J122=0,"",RES_hhdet_tes!J122/RES_hhdet_fec!J122)</f>
        <v>0.82805872423808358</v>
      </c>
      <c r="K122" s="65">
        <f>IF(RES_hhdet_tes!K122=0,"",RES_hhdet_tes!K122/RES_hhdet_fec!K122)</f>
        <v>0.83002592809593323</v>
      </c>
      <c r="L122" s="65">
        <f>IF(RES_hhdet_tes!L122=0,"",RES_hhdet_tes!L122/RES_hhdet_fec!L122)</f>
        <v>0.8307393147699399</v>
      </c>
      <c r="M122" s="65">
        <f>IF(RES_hhdet_tes!M122=0,"",RES_hhdet_tes!M122/RES_hhdet_fec!M122)</f>
        <v>0.83308402250704738</v>
      </c>
      <c r="N122" s="65">
        <f>IF(RES_hhdet_tes!N122=0,"",RES_hhdet_tes!N122/RES_hhdet_fec!N122)</f>
        <v>0.83393896240390497</v>
      </c>
      <c r="O122" s="65">
        <f>IF(RES_hhdet_tes!O122=0,"",RES_hhdet_tes!O122/RES_hhdet_fec!O122)</f>
        <v>0.83734538429557004</v>
      </c>
      <c r="P122" s="65">
        <f>IF(RES_hhdet_tes!P122=0,"",RES_hhdet_tes!P122/RES_hhdet_fec!P122)</f>
        <v>0.83888924175148449</v>
      </c>
      <c r="Q122" s="65">
        <f>IF(RES_hhdet_tes!Q122=0,"",RES_hhdet_tes!Q122/RES_hhdet_fec!Q122)</f>
        <v>0.84019274289918056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 t="str">
        <f>IF(RES_hhdet_tes!B124=0,"",RES_hhdet_tes!B124/RES_hhdet_fec!B124)</f>
        <v/>
      </c>
      <c r="C124" s="175" t="str">
        <f>IF(RES_hhdet_tes!C124=0,"",RES_hhdet_tes!C124/RES_hhdet_fec!C124)</f>
        <v/>
      </c>
      <c r="D124" s="175" t="str">
        <f>IF(RES_hhdet_tes!D124=0,"",RES_hhdet_tes!D124/RES_hhdet_fec!D124)</f>
        <v/>
      </c>
      <c r="E124" s="175" t="str">
        <f>IF(RES_hhdet_tes!E124=0,"",RES_hhdet_tes!E124/RES_hhdet_fec!E124)</f>
        <v/>
      </c>
      <c r="F124" s="175" t="str">
        <f>IF(RES_hhdet_tes!F124=0,"",RES_hhdet_tes!F124/RES_hhdet_fec!F124)</f>
        <v/>
      </c>
      <c r="G124" s="175" t="str">
        <f>IF(RES_hhdet_tes!G124=0,"",RES_hhdet_tes!G124/RES_hhdet_fec!G124)</f>
        <v/>
      </c>
      <c r="H124" s="175" t="str">
        <f>IF(RES_hhdet_tes!H124=0,"",RES_hhdet_tes!H124/RES_hhdet_fec!H124)</f>
        <v/>
      </c>
      <c r="I124" s="175" t="str">
        <f>IF(RES_hhdet_tes!I124=0,"",RES_hhdet_tes!I124/RES_hhdet_fec!I124)</f>
        <v/>
      </c>
      <c r="J124" s="175" t="str">
        <f>IF(RES_hhdet_tes!J124=0,"",RES_hhdet_tes!J124/RES_hhdet_fec!J124)</f>
        <v/>
      </c>
      <c r="K124" s="175" t="str">
        <f>IF(RES_hhdet_tes!K124=0,"",RES_hhdet_tes!K124/RES_hhdet_fec!K124)</f>
        <v/>
      </c>
      <c r="L124" s="175" t="str">
        <f>IF(RES_hhdet_tes!L124=0,"",RES_hhdet_tes!L124/RES_hhdet_fec!L124)</f>
        <v/>
      </c>
      <c r="M124" s="175" t="str">
        <f>IF(RES_hhdet_tes!M124=0,"",RES_hhdet_tes!M124/RES_hhdet_fec!M124)</f>
        <v/>
      </c>
      <c r="N124" s="175" t="str">
        <f>IF(RES_hhdet_tes!N124=0,"",RES_hhdet_tes!N124/RES_hhdet_fec!N124)</f>
        <v/>
      </c>
      <c r="O124" s="175" t="str">
        <f>IF(RES_hhdet_tes!O124=0,"",RES_hhdet_tes!O124/RES_hhdet_fec!O124)</f>
        <v/>
      </c>
      <c r="P124" s="175" t="str">
        <f>IF(RES_hhdet_tes!P124=0,"",RES_hhdet_tes!P124/RES_hhdet_fec!P124)</f>
        <v/>
      </c>
      <c r="Q124" s="175" t="str">
        <f>IF(RES_hhdet_tes!Q124=0,"",RES_hhdet_tes!Q124/RES_hhdet_fec!Q124)</f>
        <v/>
      </c>
    </row>
    <row r="125" spans="1:17" ht="12.95" customHeight="1" x14ac:dyDescent="0.25">
      <c r="A125" s="158" t="s">
        <v>65</v>
      </c>
      <c r="B125" s="169" t="str">
        <f>IF(RES_hhdet_tes!B125=0,"",RES_hhdet_tes!B125/RES_hhdet_fec!B125)</f>
        <v/>
      </c>
      <c r="C125" s="169" t="str">
        <f>IF(RES_hhdet_tes!C125=0,"",RES_hhdet_tes!C125/RES_hhdet_fec!C125)</f>
        <v/>
      </c>
      <c r="D125" s="169" t="str">
        <f>IF(RES_hhdet_tes!D125=0,"",RES_hhdet_tes!D125/RES_hhdet_fec!D125)</f>
        <v/>
      </c>
      <c r="E125" s="169" t="str">
        <f>IF(RES_hhdet_tes!E125=0,"",RES_hhdet_tes!E125/RES_hhdet_fec!E125)</f>
        <v/>
      </c>
      <c r="F125" s="169" t="str">
        <f>IF(RES_hhdet_tes!F125=0,"",RES_hhdet_tes!F125/RES_hhdet_fec!F125)</f>
        <v/>
      </c>
      <c r="G125" s="169" t="str">
        <f>IF(RES_hhdet_tes!G125=0,"",RES_hhdet_tes!G125/RES_hhdet_fec!G125)</f>
        <v/>
      </c>
      <c r="H125" s="169" t="str">
        <f>IF(RES_hhdet_tes!H125=0,"",RES_hhdet_tes!H125/RES_hhdet_fec!H125)</f>
        <v/>
      </c>
      <c r="I125" s="169" t="str">
        <f>IF(RES_hhdet_tes!I125=0,"",RES_hhdet_tes!I125/RES_hhdet_fec!I125)</f>
        <v/>
      </c>
      <c r="J125" s="169" t="str">
        <f>IF(RES_hhdet_tes!J125=0,"",RES_hhdet_tes!J125/RES_hhdet_fec!J125)</f>
        <v/>
      </c>
      <c r="K125" s="169" t="str">
        <f>IF(RES_hhdet_tes!K125=0,"",RES_hhdet_tes!K125/RES_hhdet_fec!K125)</f>
        <v/>
      </c>
      <c r="L125" s="169" t="str">
        <f>IF(RES_hhdet_tes!L125=0,"",RES_hhdet_tes!L125/RES_hhdet_fec!L125)</f>
        <v/>
      </c>
      <c r="M125" s="169" t="str">
        <f>IF(RES_hhdet_tes!M125=0,"",RES_hhdet_tes!M125/RES_hhdet_fec!M125)</f>
        <v/>
      </c>
      <c r="N125" s="169" t="str">
        <f>IF(RES_hhdet_tes!N125=0,"",RES_hhdet_tes!N125/RES_hhdet_fec!N125)</f>
        <v/>
      </c>
      <c r="O125" s="169" t="str">
        <f>IF(RES_hhdet_tes!O125=0,"",RES_hhdet_tes!O125/RES_hhdet_fec!O125)</f>
        <v/>
      </c>
      <c r="P125" s="169" t="str">
        <f>IF(RES_hhdet_tes!P125=0,"",RES_hhdet_tes!P125/RES_hhdet_fec!P125)</f>
        <v/>
      </c>
      <c r="Q125" s="169" t="str">
        <f>IF(RES_hhdet_tes!Q125=0,"",RES_hhdet_tes!Q125/RES_hhdet_fec!Q125)</f>
        <v/>
      </c>
    </row>
    <row r="126" spans="1:17" ht="12" customHeight="1" x14ac:dyDescent="0.25">
      <c r="A126" s="23" t="s">
        <v>149</v>
      </c>
      <c r="B126" s="73" t="str">
        <f>IF(RES_hhdet_tes!B126=0,"",RES_hhdet_tes!B126/RES_hhdet_fec!B126)</f>
        <v/>
      </c>
      <c r="C126" s="73" t="str">
        <f>IF(RES_hhdet_tes!C126=0,"",RES_hhdet_tes!C126/RES_hhdet_fec!C126)</f>
        <v/>
      </c>
      <c r="D126" s="73" t="str">
        <f>IF(RES_hhdet_tes!D126=0,"",RES_hhdet_tes!D126/RES_hhdet_fec!D126)</f>
        <v/>
      </c>
      <c r="E126" s="73" t="str">
        <f>IF(RES_hhdet_tes!E126=0,"",RES_hhdet_tes!E126/RES_hhdet_fec!E126)</f>
        <v/>
      </c>
      <c r="F126" s="73" t="str">
        <f>IF(RES_hhdet_tes!F126=0,"",RES_hhdet_tes!F126/RES_hhdet_fec!F126)</f>
        <v/>
      </c>
      <c r="G126" s="73" t="str">
        <f>IF(RES_hhdet_tes!G126=0,"",RES_hhdet_tes!G126/RES_hhdet_fec!G126)</f>
        <v/>
      </c>
      <c r="H126" s="73" t="str">
        <f>IF(RES_hhdet_tes!H126=0,"",RES_hhdet_tes!H126/RES_hhdet_fec!H126)</f>
        <v/>
      </c>
      <c r="I126" s="73" t="str">
        <f>IF(RES_hhdet_tes!I126=0,"",RES_hhdet_tes!I126/RES_hhdet_fec!I126)</f>
        <v/>
      </c>
      <c r="J126" s="73" t="str">
        <f>IF(RES_hhdet_tes!J126=0,"",RES_hhdet_tes!J126/RES_hhdet_fec!J126)</f>
        <v/>
      </c>
      <c r="K126" s="73" t="str">
        <f>IF(RES_hhdet_tes!K126=0,"",RES_hhdet_tes!K126/RES_hhdet_fec!K126)</f>
        <v/>
      </c>
      <c r="L126" s="73" t="str">
        <f>IF(RES_hhdet_tes!L126=0,"",RES_hhdet_tes!L126/RES_hhdet_fec!L126)</f>
        <v/>
      </c>
      <c r="M126" s="73" t="str">
        <f>IF(RES_hhdet_tes!M126=0,"",RES_hhdet_tes!M126/RES_hhdet_fec!M126)</f>
        <v/>
      </c>
      <c r="N126" s="73" t="str">
        <f>IF(RES_hhdet_tes!N126=0,"",RES_hhdet_tes!N126/RES_hhdet_fec!N126)</f>
        <v/>
      </c>
      <c r="O126" s="73" t="str">
        <f>IF(RES_hhdet_tes!O126=0,"",RES_hhdet_tes!O126/RES_hhdet_fec!O126)</f>
        <v/>
      </c>
      <c r="P126" s="73" t="str">
        <f>IF(RES_hhdet_tes!P126=0,"",RES_hhdet_tes!P126/RES_hhdet_fec!P126)</f>
        <v/>
      </c>
      <c r="Q126" s="73" t="str">
        <f>IF(RES_hhdet_tes!Q126=0,"",RES_hhdet_tes!Q126/RES_hhdet_fec!Q126)</f>
        <v/>
      </c>
    </row>
    <row r="127" spans="1:17" ht="12" customHeight="1" x14ac:dyDescent="0.25">
      <c r="A127" s="23" t="s">
        <v>60</v>
      </c>
      <c r="B127" s="73" t="str">
        <f>IF(RES_hhdet_tes!B127=0,"",RES_hhdet_tes!B127/RES_hhdet_fec!B127)</f>
        <v/>
      </c>
      <c r="C127" s="73" t="str">
        <f>IF(RES_hhdet_tes!C127=0,"",RES_hhdet_tes!C127/RES_hhdet_fec!C127)</f>
        <v/>
      </c>
      <c r="D127" s="73" t="str">
        <f>IF(RES_hhdet_tes!D127=0,"",RES_hhdet_tes!D127/RES_hhdet_fec!D127)</f>
        <v/>
      </c>
      <c r="E127" s="73" t="str">
        <f>IF(RES_hhdet_tes!E127=0,"",RES_hhdet_tes!E127/RES_hhdet_fec!E127)</f>
        <v/>
      </c>
      <c r="F127" s="73" t="str">
        <f>IF(RES_hhdet_tes!F127=0,"",RES_hhdet_tes!F127/RES_hhdet_fec!F127)</f>
        <v/>
      </c>
      <c r="G127" s="73" t="str">
        <f>IF(RES_hhdet_tes!G127=0,"",RES_hhdet_tes!G127/RES_hhdet_fec!G127)</f>
        <v/>
      </c>
      <c r="H127" s="73" t="str">
        <f>IF(RES_hhdet_tes!H127=0,"",RES_hhdet_tes!H127/RES_hhdet_fec!H127)</f>
        <v/>
      </c>
      <c r="I127" s="73" t="str">
        <f>IF(RES_hhdet_tes!I127=0,"",RES_hhdet_tes!I127/RES_hhdet_fec!I127)</f>
        <v/>
      </c>
      <c r="J127" s="73" t="str">
        <f>IF(RES_hhdet_tes!J127=0,"",RES_hhdet_tes!J127/RES_hhdet_fec!J127)</f>
        <v/>
      </c>
      <c r="K127" s="73" t="str">
        <f>IF(RES_hhdet_tes!K127=0,"",RES_hhdet_tes!K127/RES_hhdet_fec!K127)</f>
        <v/>
      </c>
      <c r="L127" s="73" t="str">
        <f>IF(RES_hhdet_tes!L127=0,"",RES_hhdet_tes!L127/RES_hhdet_fec!L127)</f>
        <v/>
      </c>
      <c r="M127" s="73" t="str">
        <f>IF(RES_hhdet_tes!M127=0,"",RES_hhdet_tes!M127/RES_hhdet_fec!M127)</f>
        <v/>
      </c>
      <c r="N127" s="73" t="str">
        <f>IF(RES_hhdet_tes!N127=0,"",RES_hhdet_tes!N127/RES_hhdet_fec!N127)</f>
        <v/>
      </c>
      <c r="O127" s="73" t="str">
        <f>IF(RES_hhdet_tes!O127=0,"",RES_hhdet_tes!O127/RES_hhdet_fec!O127)</f>
        <v/>
      </c>
      <c r="P127" s="73" t="str">
        <f>IF(RES_hhdet_tes!P127=0,"",RES_hhdet_tes!P127/RES_hhdet_fec!P127)</f>
        <v/>
      </c>
      <c r="Q127" s="73" t="str">
        <f>IF(RES_hhdet_tes!Q127=0,"",RES_hhdet_tes!Q127/RES_hhdet_fec!Q127)</f>
        <v/>
      </c>
    </row>
    <row r="128" spans="1:17" ht="12.95" customHeight="1" x14ac:dyDescent="0.25">
      <c r="A128" s="158" t="s">
        <v>112</v>
      </c>
      <c r="B128" s="169" t="str">
        <f>IF(RES_hhdet_tes!B128=0,"",RES_hhdet_tes!B128/RES_hhdet_fec!B128)</f>
        <v/>
      </c>
      <c r="C128" s="169" t="str">
        <f>IF(RES_hhdet_tes!C128=0,"",RES_hhdet_tes!C128/RES_hhdet_fec!C128)</f>
        <v/>
      </c>
      <c r="D128" s="169" t="str">
        <f>IF(RES_hhdet_tes!D128=0,"",RES_hhdet_tes!D128/RES_hhdet_fec!D128)</f>
        <v/>
      </c>
      <c r="E128" s="169" t="str">
        <f>IF(RES_hhdet_tes!E128=0,"",RES_hhdet_tes!E128/RES_hhdet_fec!E128)</f>
        <v/>
      </c>
      <c r="F128" s="169" t="str">
        <f>IF(RES_hhdet_tes!F128=0,"",RES_hhdet_tes!F128/RES_hhdet_fec!F128)</f>
        <v/>
      </c>
      <c r="G128" s="169" t="str">
        <f>IF(RES_hhdet_tes!G128=0,"",RES_hhdet_tes!G128/RES_hhdet_fec!G128)</f>
        <v/>
      </c>
      <c r="H128" s="169" t="str">
        <f>IF(RES_hhdet_tes!H128=0,"",RES_hhdet_tes!H128/RES_hhdet_fec!H128)</f>
        <v/>
      </c>
      <c r="I128" s="169" t="str">
        <f>IF(RES_hhdet_tes!I128=0,"",RES_hhdet_tes!I128/RES_hhdet_fec!I128)</f>
        <v/>
      </c>
      <c r="J128" s="169" t="str">
        <f>IF(RES_hhdet_tes!J128=0,"",RES_hhdet_tes!J128/RES_hhdet_fec!J128)</f>
        <v/>
      </c>
      <c r="K128" s="169" t="str">
        <f>IF(RES_hhdet_tes!K128=0,"",RES_hhdet_tes!K128/RES_hhdet_fec!K128)</f>
        <v/>
      </c>
      <c r="L128" s="169" t="str">
        <f>IF(RES_hhdet_tes!L128=0,"",RES_hhdet_tes!L128/RES_hhdet_fec!L128)</f>
        <v/>
      </c>
      <c r="M128" s="169" t="str">
        <f>IF(RES_hhdet_tes!M128=0,"",RES_hhdet_tes!M128/RES_hhdet_fec!M128)</f>
        <v/>
      </c>
      <c r="N128" s="169" t="str">
        <f>IF(RES_hhdet_tes!N128=0,"",RES_hhdet_tes!N128/RES_hhdet_fec!N128)</f>
        <v/>
      </c>
      <c r="O128" s="169" t="str">
        <f>IF(RES_hhdet_tes!O128=0,"",RES_hhdet_tes!O128/RES_hhdet_fec!O128)</f>
        <v/>
      </c>
      <c r="P128" s="169" t="str">
        <f>IF(RES_hhdet_tes!P128=0,"",RES_hhdet_tes!P128/RES_hhdet_fec!P128)</f>
        <v/>
      </c>
      <c r="Q128" s="169" t="str">
        <f>IF(RES_hhdet_tes!Q128=0,"",RES_hhdet_tes!Q128/RES_hhdet_fec!Q128)</f>
        <v/>
      </c>
    </row>
    <row r="129" spans="1:17" ht="12" customHeight="1" x14ac:dyDescent="0.25">
      <c r="A129" s="23" t="s">
        <v>60</v>
      </c>
      <c r="B129" s="73" t="str">
        <f>IF(RES_hhdet_tes!B129=0,"",RES_hhdet_tes!B129/RES_hhdet_fec!B129)</f>
        <v/>
      </c>
      <c r="C129" s="73" t="str">
        <f>IF(RES_hhdet_tes!C129=0,"",RES_hhdet_tes!C129/RES_hhdet_fec!C129)</f>
        <v/>
      </c>
      <c r="D129" s="73" t="str">
        <f>IF(RES_hhdet_tes!D129=0,"",RES_hhdet_tes!D129/RES_hhdet_fec!D129)</f>
        <v/>
      </c>
      <c r="E129" s="73" t="str">
        <f>IF(RES_hhdet_tes!E129=0,"",RES_hhdet_tes!E129/RES_hhdet_fec!E129)</f>
        <v/>
      </c>
      <c r="F129" s="73" t="str">
        <f>IF(RES_hhdet_tes!F129=0,"",RES_hhdet_tes!F129/RES_hhdet_fec!F129)</f>
        <v/>
      </c>
      <c r="G129" s="73" t="str">
        <f>IF(RES_hhdet_tes!G129=0,"",RES_hhdet_tes!G129/RES_hhdet_fec!G129)</f>
        <v/>
      </c>
      <c r="H129" s="73" t="str">
        <f>IF(RES_hhdet_tes!H129=0,"",RES_hhdet_tes!H129/RES_hhdet_fec!H129)</f>
        <v/>
      </c>
      <c r="I129" s="73" t="str">
        <f>IF(RES_hhdet_tes!I129=0,"",RES_hhdet_tes!I129/RES_hhdet_fec!I129)</f>
        <v/>
      </c>
      <c r="J129" s="73" t="str">
        <f>IF(RES_hhdet_tes!J129=0,"",RES_hhdet_tes!J129/RES_hhdet_fec!J129)</f>
        <v/>
      </c>
      <c r="K129" s="73" t="str">
        <f>IF(RES_hhdet_tes!K129=0,"",RES_hhdet_tes!K129/RES_hhdet_fec!K129)</f>
        <v/>
      </c>
      <c r="L129" s="73" t="str">
        <f>IF(RES_hhdet_tes!L129=0,"",RES_hhdet_tes!L129/RES_hhdet_fec!L129)</f>
        <v/>
      </c>
      <c r="M129" s="73" t="str">
        <f>IF(RES_hhdet_tes!M129=0,"",RES_hhdet_tes!M129/RES_hhdet_fec!M129)</f>
        <v/>
      </c>
      <c r="N129" s="73" t="str">
        <f>IF(RES_hhdet_tes!N129=0,"",RES_hhdet_tes!N129/RES_hhdet_fec!N129)</f>
        <v/>
      </c>
      <c r="O129" s="73" t="str">
        <f>IF(RES_hhdet_tes!O129=0,"",RES_hhdet_tes!O129/RES_hhdet_fec!O129)</f>
        <v/>
      </c>
      <c r="P129" s="73" t="str">
        <f>IF(RES_hhdet_tes!P129=0,"",RES_hhdet_tes!P129/RES_hhdet_fec!P129)</f>
        <v/>
      </c>
      <c r="Q129" s="73" t="str">
        <f>IF(RES_hhdet_tes!Q129=0,"",RES_hhdet_tes!Q129/RES_hhdet_fec!Q129)</f>
        <v/>
      </c>
    </row>
    <row r="130" spans="1:17" ht="12" customHeight="1" x14ac:dyDescent="0.25">
      <c r="A130" s="158" t="s">
        <v>63</v>
      </c>
      <c r="B130" s="169" t="str">
        <f>IF(RES_hhdet_tes!B130=0,"",RES_hhdet_tes!B130/RES_hhdet_fec!B130)</f>
        <v/>
      </c>
      <c r="C130" s="169" t="str">
        <f>IF(RES_hhdet_tes!C130=0,"",RES_hhdet_tes!C130/RES_hhdet_fec!C130)</f>
        <v/>
      </c>
      <c r="D130" s="169" t="str">
        <f>IF(RES_hhdet_tes!D130=0,"",RES_hhdet_tes!D130/RES_hhdet_fec!D130)</f>
        <v/>
      </c>
      <c r="E130" s="169" t="str">
        <f>IF(RES_hhdet_tes!E130=0,"",RES_hhdet_tes!E130/RES_hhdet_fec!E130)</f>
        <v/>
      </c>
      <c r="F130" s="169" t="str">
        <f>IF(RES_hhdet_tes!F130=0,"",RES_hhdet_tes!F130/RES_hhdet_fec!F130)</f>
        <v/>
      </c>
      <c r="G130" s="169" t="str">
        <f>IF(RES_hhdet_tes!G130=0,"",RES_hhdet_tes!G130/RES_hhdet_fec!G130)</f>
        <v/>
      </c>
      <c r="H130" s="169" t="str">
        <f>IF(RES_hhdet_tes!H130=0,"",RES_hhdet_tes!H130/RES_hhdet_fec!H130)</f>
        <v/>
      </c>
      <c r="I130" s="169" t="str">
        <f>IF(RES_hhdet_tes!I130=0,"",RES_hhdet_tes!I130/RES_hhdet_fec!I130)</f>
        <v/>
      </c>
      <c r="J130" s="169" t="str">
        <f>IF(RES_hhdet_tes!J130=0,"",RES_hhdet_tes!J130/RES_hhdet_fec!J130)</f>
        <v/>
      </c>
      <c r="K130" s="169" t="str">
        <f>IF(RES_hhdet_tes!K130=0,"",RES_hhdet_tes!K130/RES_hhdet_fec!K130)</f>
        <v/>
      </c>
      <c r="L130" s="169" t="str">
        <f>IF(RES_hhdet_tes!L130=0,"",RES_hhdet_tes!L130/RES_hhdet_fec!L130)</f>
        <v/>
      </c>
      <c r="M130" s="169" t="str">
        <f>IF(RES_hhdet_tes!M130=0,"",RES_hhdet_tes!M130/RES_hhdet_fec!M130)</f>
        <v/>
      </c>
      <c r="N130" s="169" t="str">
        <f>IF(RES_hhdet_tes!N130=0,"",RES_hhdet_tes!N130/RES_hhdet_fec!N130)</f>
        <v/>
      </c>
      <c r="O130" s="169" t="str">
        <f>IF(RES_hhdet_tes!O130=0,"",RES_hhdet_tes!O130/RES_hhdet_fec!O130)</f>
        <v/>
      </c>
      <c r="P130" s="169" t="str">
        <f>IF(RES_hhdet_tes!P130=0,"",RES_hhdet_tes!P130/RES_hhdet_fec!P130)</f>
        <v/>
      </c>
      <c r="Q130" s="169" t="str">
        <f>IF(RES_hhdet_tes!Q130=0,"",RES_hhdet_tes!Q130/RES_hhdet_fec!Q130)</f>
        <v/>
      </c>
    </row>
    <row r="131" spans="1:17" ht="12" customHeight="1" x14ac:dyDescent="0.25">
      <c r="A131" s="167" t="s">
        <v>148</v>
      </c>
      <c r="B131" s="174" t="str">
        <f>IF(RES_hhdet_tes!B131=0,"",RES_hhdet_tes!B131/RES_hhdet_fec!B131)</f>
        <v/>
      </c>
      <c r="C131" s="174" t="str">
        <f>IF(RES_hhdet_tes!C131=0,"",RES_hhdet_tes!C131/RES_hhdet_fec!C131)</f>
        <v/>
      </c>
      <c r="D131" s="174" t="str">
        <f>IF(RES_hhdet_tes!D131=0,"",RES_hhdet_tes!D131/RES_hhdet_fec!D131)</f>
        <v/>
      </c>
      <c r="E131" s="174" t="str">
        <f>IF(RES_hhdet_tes!E131=0,"",RES_hhdet_tes!E131/RES_hhdet_fec!E131)</f>
        <v/>
      </c>
      <c r="F131" s="174" t="str">
        <f>IF(RES_hhdet_tes!F131=0,"",RES_hhdet_tes!F131/RES_hhdet_fec!F131)</f>
        <v/>
      </c>
      <c r="G131" s="174" t="str">
        <f>IF(RES_hhdet_tes!G131=0,"",RES_hhdet_tes!G131/RES_hhdet_fec!G131)</f>
        <v/>
      </c>
      <c r="H131" s="174" t="str">
        <f>IF(RES_hhdet_tes!H131=0,"",RES_hhdet_tes!H131/RES_hhdet_fec!H131)</f>
        <v/>
      </c>
      <c r="I131" s="174" t="str">
        <f>IF(RES_hhdet_tes!I131=0,"",RES_hhdet_tes!I131/RES_hhdet_fec!I131)</f>
        <v/>
      </c>
      <c r="J131" s="174" t="str">
        <f>IF(RES_hhdet_tes!J131=0,"",RES_hhdet_tes!J131/RES_hhdet_fec!J131)</f>
        <v/>
      </c>
      <c r="K131" s="174" t="str">
        <f>IF(RES_hhdet_tes!K131=0,"",RES_hhdet_tes!K131/RES_hhdet_fec!K131)</f>
        <v/>
      </c>
      <c r="L131" s="174" t="str">
        <f>IF(RES_hhdet_tes!L131=0,"",RES_hhdet_tes!L131/RES_hhdet_fec!L131)</f>
        <v/>
      </c>
      <c r="M131" s="174" t="str">
        <f>IF(RES_hhdet_tes!M131=0,"",RES_hhdet_tes!M131/RES_hhdet_fec!M131)</f>
        <v/>
      </c>
      <c r="N131" s="174" t="str">
        <f>IF(RES_hhdet_tes!N131=0,"",RES_hhdet_tes!N131/RES_hhdet_fec!N131)</f>
        <v/>
      </c>
      <c r="O131" s="174" t="str">
        <f>IF(RES_hhdet_tes!O131=0,"",RES_hhdet_tes!O131/RES_hhdet_fec!O131)</f>
        <v/>
      </c>
      <c r="P131" s="174" t="str">
        <f>IF(RES_hhdet_tes!P131=0,"",RES_hhdet_tes!P131/RES_hhdet_fec!P131)</f>
        <v/>
      </c>
      <c r="Q131" s="174" t="str">
        <f>IF(RES_hhdet_tes!Q131=0,"",RES_hhdet_tes!Q131/RES_hhdet_fec!Q131)</f>
        <v/>
      </c>
    </row>
    <row r="132" spans="1:17" ht="12" customHeight="1" x14ac:dyDescent="0.25">
      <c r="A132" s="167" t="s">
        <v>147</v>
      </c>
      <c r="B132" s="174" t="str">
        <f>IF(RES_hhdet_tes!B132=0,"",RES_hhdet_tes!B132/RES_hhdet_fec!B132)</f>
        <v/>
      </c>
      <c r="C132" s="174" t="str">
        <f>IF(RES_hhdet_tes!C132=0,"",RES_hhdet_tes!C132/RES_hhdet_fec!C132)</f>
        <v/>
      </c>
      <c r="D132" s="174" t="str">
        <f>IF(RES_hhdet_tes!D132=0,"",RES_hhdet_tes!D132/RES_hhdet_fec!D132)</f>
        <v/>
      </c>
      <c r="E132" s="174" t="str">
        <f>IF(RES_hhdet_tes!E132=0,"",RES_hhdet_tes!E132/RES_hhdet_fec!E132)</f>
        <v/>
      </c>
      <c r="F132" s="174" t="str">
        <f>IF(RES_hhdet_tes!F132=0,"",RES_hhdet_tes!F132/RES_hhdet_fec!F132)</f>
        <v/>
      </c>
      <c r="G132" s="174" t="str">
        <f>IF(RES_hhdet_tes!G132=0,"",RES_hhdet_tes!G132/RES_hhdet_fec!G132)</f>
        <v/>
      </c>
      <c r="H132" s="174" t="str">
        <f>IF(RES_hhdet_tes!H132=0,"",RES_hhdet_tes!H132/RES_hhdet_fec!H132)</f>
        <v/>
      </c>
      <c r="I132" s="174" t="str">
        <f>IF(RES_hhdet_tes!I132=0,"",RES_hhdet_tes!I132/RES_hhdet_fec!I132)</f>
        <v/>
      </c>
      <c r="J132" s="174" t="str">
        <f>IF(RES_hhdet_tes!J132=0,"",RES_hhdet_tes!J132/RES_hhdet_fec!J132)</f>
        <v/>
      </c>
      <c r="K132" s="174" t="str">
        <f>IF(RES_hhdet_tes!K132=0,"",RES_hhdet_tes!K132/RES_hhdet_fec!K132)</f>
        <v/>
      </c>
      <c r="L132" s="174" t="str">
        <f>IF(RES_hhdet_tes!L132=0,"",RES_hhdet_tes!L132/RES_hhdet_fec!L132)</f>
        <v/>
      </c>
      <c r="M132" s="174" t="str">
        <f>IF(RES_hhdet_tes!M132=0,"",RES_hhdet_tes!M132/RES_hhdet_fec!M132)</f>
        <v/>
      </c>
      <c r="N132" s="174" t="str">
        <f>IF(RES_hhdet_tes!N132=0,"",RES_hhdet_tes!N132/RES_hhdet_fec!N132)</f>
        <v/>
      </c>
      <c r="O132" s="174" t="str">
        <f>IF(RES_hhdet_tes!O132=0,"",RES_hhdet_tes!O132/RES_hhdet_fec!O132)</f>
        <v/>
      </c>
      <c r="P132" s="174" t="str">
        <f>IF(RES_hhdet_tes!P132=0,"",RES_hhdet_tes!P132/RES_hhdet_fec!P132)</f>
        <v/>
      </c>
      <c r="Q132" s="174" t="str">
        <f>IF(RES_hhdet_tes!Q132=0,"",RES_hhdet_tes!Q132/RES_hhdet_fec!Q132)</f>
        <v/>
      </c>
    </row>
    <row r="133" spans="1:17" ht="12" customHeight="1" x14ac:dyDescent="0.25">
      <c r="A133" s="166" t="s">
        <v>61</v>
      </c>
      <c r="B133" s="173" t="str">
        <f>IF(RES_hhdet_tes!B133=0,"",RES_hhdet_tes!B133/RES_hhdet_fec!B133)</f>
        <v/>
      </c>
      <c r="C133" s="173" t="str">
        <f>IF(RES_hhdet_tes!C133=0,"",RES_hhdet_tes!C133/RES_hhdet_fec!C133)</f>
        <v/>
      </c>
      <c r="D133" s="173" t="str">
        <f>IF(RES_hhdet_tes!D133=0,"",RES_hhdet_tes!D133/RES_hhdet_fec!D133)</f>
        <v/>
      </c>
      <c r="E133" s="173" t="str">
        <f>IF(RES_hhdet_tes!E133=0,"",RES_hhdet_tes!E133/RES_hhdet_fec!E133)</f>
        <v/>
      </c>
      <c r="F133" s="173" t="str">
        <f>IF(RES_hhdet_tes!F133=0,"",RES_hhdet_tes!F133/RES_hhdet_fec!F133)</f>
        <v/>
      </c>
      <c r="G133" s="173" t="str">
        <f>IF(RES_hhdet_tes!G133=0,"",RES_hhdet_tes!G133/RES_hhdet_fec!G133)</f>
        <v/>
      </c>
      <c r="H133" s="173" t="str">
        <f>IF(RES_hhdet_tes!H133=0,"",RES_hhdet_tes!H133/RES_hhdet_fec!H133)</f>
        <v/>
      </c>
      <c r="I133" s="173" t="str">
        <f>IF(RES_hhdet_tes!I133=0,"",RES_hhdet_tes!I133/RES_hhdet_fec!I133)</f>
        <v/>
      </c>
      <c r="J133" s="173" t="str">
        <f>IF(RES_hhdet_tes!J133=0,"",RES_hhdet_tes!J133/RES_hhdet_fec!J133)</f>
        <v/>
      </c>
      <c r="K133" s="173" t="str">
        <f>IF(RES_hhdet_tes!K133=0,"",RES_hhdet_tes!K133/RES_hhdet_fec!K133)</f>
        <v/>
      </c>
      <c r="L133" s="173" t="str">
        <f>IF(RES_hhdet_tes!L133=0,"",RES_hhdet_tes!L133/RES_hhdet_fec!L133)</f>
        <v/>
      </c>
      <c r="M133" s="173" t="str">
        <f>IF(RES_hhdet_tes!M133=0,"",RES_hhdet_tes!M133/RES_hhdet_fec!M133)</f>
        <v/>
      </c>
      <c r="N133" s="173" t="str">
        <f>IF(RES_hhdet_tes!N133=0,"",RES_hhdet_tes!N133/RES_hhdet_fec!N133)</f>
        <v/>
      </c>
      <c r="O133" s="173" t="str">
        <f>IF(RES_hhdet_tes!O133=0,"",RES_hhdet_tes!O133/RES_hhdet_fec!O133)</f>
        <v/>
      </c>
      <c r="P133" s="173" t="str">
        <f>IF(RES_hhdet_tes!P133=0,"",RES_hhdet_tes!P133/RES_hhdet_fec!P133)</f>
        <v/>
      </c>
      <c r="Q133" s="173" t="str">
        <f>IF(RES_hhdet_tes!Q133=0,"",RES_hhdet_tes!Q133/RES_hhdet_fec!Q133)</f>
        <v/>
      </c>
    </row>
    <row r="134" spans="1:17" ht="12" customHeight="1" x14ac:dyDescent="0.25">
      <c r="A134" s="147" t="s">
        <v>59</v>
      </c>
      <c r="B134" s="172" t="str">
        <f>IF(RES_hhdet_tes!B134=0,"",RES_hhdet_tes!B134/RES_hhdet_fec!B134)</f>
        <v/>
      </c>
      <c r="C134" s="172" t="str">
        <f>IF(RES_hhdet_tes!C134=0,"",RES_hhdet_tes!C134/RES_hhdet_fec!C134)</f>
        <v/>
      </c>
      <c r="D134" s="172" t="str">
        <f>IF(RES_hhdet_tes!D134=0,"",RES_hhdet_tes!D134/RES_hhdet_fec!D134)</f>
        <v/>
      </c>
      <c r="E134" s="172" t="str">
        <f>IF(RES_hhdet_tes!E134=0,"",RES_hhdet_tes!E134/RES_hhdet_fec!E134)</f>
        <v/>
      </c>
      <c r="F134" s="172" t="str">
        <f>IF(RES_hhdet_tes!F134=0,"",RES_hhdet_tes!F134/RES_hhdet_fec!F134)</f>
        <v/>
      </c>
      <c r="G134" s="172" t="str">
        <f>IF(RES_hhdet_tes!G134=0,"",RES_hhdet_tes!G134/RES_hhdet_fec!G134)</f>
        <v/>
      </c>
      <c r="H134" s="172" t="str">
        <f>IF(RES_hhdet_tes!H134=0,"",RES_hhdet_tes!H134/RES_hhdet_fec!H134)</f>
        <v/>
      </c>
      <c r="I134" s="172" t="str">
        <f>IF(RES_hhdet_tes!I134=0,"",RES_hhdet_tes!I134/RES_hhdet_fec!I134)</f>
        <v/>
      </c>
      <c r="J134" s="172" t="str">
        <f>IF(RES_hhdet_tes!J134=0,"",RES_hhdet_tes!J134/RES_hhdet_fec!J134)</f>
        <v/>
      </c>
      <c r="K134" s="172" t="str">
        <f>IF(RES_hhdet_tes!K134=0,"",RES_hhdet_tes!K134/RES_hhdet_fec!K134)</f>
        <v/>
      </c>
      <c r="L134" s="172" t="str">
        <f>IF(RES_hhdet_tes!L134=0,"",RES_hhdet_tes!L134/RES_hhdet_fec!L134)</f>
        <v/>
      </c>
      <c r="M134" s="172" t="str">
        <f>IF(RES_hhdet_tes!M134=0,"",RES_hhdet_tes!M134/RES_hhdet_fec!M134)</f>
        <v/>
      </c>
      <c r="N134" s="172" t="str">
        <f>IF(RES_hhdet_tes!N134=0,"",RES_hhdet_tes!N134/RES_hhdet_fec!N134)</f>
        <v/>
      </c>
      <c r="O134" s="172" t="str">
        <f>IF(RES_hhdet_tes!O134=0,"",RES_hhdet_tes!O134/RES_hhdet_fec!O134)</f>
        <v/>
      </c>
      <c r="P134" s="172" t="str">
        <f>IF(RES_hhdet_tes!P134=0,"",RES_hhdet_tes!P134/RES_hhdet_fec!P134)</f>
        <v/>
      </c>
      <c r="Q134" s="172" t="str">
        <f>IF(RES_hhdet_tes!Q134=0,"",RES_hhdet_tes!Q134/RES_hhdet_fec!Q134)</f>
        <v/>
      </c>
    </row>
    <row r="135" spans="1:17" ht="12" customHeight="1" x14ac:dyDescent="0.25">
      <c r="A135" s="163" t="s">
        <v>142</v>
      </c>
      <c r="B135" s="171" t="str">
        <f>IF(RES_hhdet_tes!B135=0,"",RES_hhdet_tes!B135/RES_hhdet_fec!B135)</f>
        <v/>
      </c>
      <c r="C135" s="171" t="str">
        <f>IF(RES_hhdet_tes!C135=0,"",RES_hhdet_tes!C135/RES_hhdet_fec!C135)</f>
        <v/>
      </c>
      <c r="D135" s="171" t="str">
        <f>IF(RES_hhdet_tes!D135=0,"",RES_hhdet_tes!D135/RES_hhdet_fec!D135)</f>
        <v/>
      </c>
      <c r="E135" s="171" t="str">
        <f>IF(RES_hhdet_tes!E135=0,"",RES_hhdet_tes!E135/RES_hhdet_fec!E135)</f>
        <v/>
      </c>
      <c r="F135" s="171" t="str">
        <f>IF(RES_hhdet_tes!F135=0,"",RES_hhdet_tes!F135/RES_hhdet_fec!F135)</f>
        <v/>
      </c>
      <c r="G135" s="171" t="str">
        <f>IF(RES_hhdet_tes!G135=0,"",RES_hhdet_tes!G135/RES_hhdet_fec!G135)</f>
        <v/>
      </c>
      <c r="H135" s="171" t="str">
        <f>IF(RES_hhdet_tes!H135=0,"",RES_hhdet_tes!H135/RES_hhdet_fec!H135)</f>
        <v/>
      </c>
      <c r="I135" s="171" t="str">
        <f>IF(RES_hhdet_tes!I135=0,"",RES_hhdet_tes!I135/RES_hhdet_fec!I135)</f>
        <v/>
      </c>
      <c r="J135" s="171" t="str">
        <f>IF(RES_hhdet_tes!J135=0,"",RES_hhdet_tes!J135/RES_hhdet_fec!J135)</f>
        <v/>
      </c>
      <c r="K135" s="171" t="str">
        <f>IF(RES_hhdet_tes!K135=0,"",RES_hhdet_tes!K135/RES_hhdet_fec!K135)</f>
        <v/>
      </c>
      <c r="L135" s="171" t="str">
        <f>IF(RES_hhdet_tes!L135=0,"",RES_hhdet_tes!L135/RES_hhdet_fec!L135)</f>
        <v/>
      </c>
      <c r="M135" s="171" t="str">
        <f>IF(RES_hhdet_tes!M135=0,"",RES_hhdet_tes!M135/RES_hhdet_fec!M135)</f>
        <v/>
      </c>
      <c r="N135" s="171" t="str">
        <f>IF(RES_hhdet_tes!N135=0,"",RES_hhdet_tes!N135/RES_hhdet_fec!N135)</f>
        <v/>
      </c>
      <c r="O135" s="171" t="str">
        <f>IF(RES_hhdet_tes!O135=0,"",RES_hhdet_tes!O135/RES_hhdet_fec!O135)</f>
        <v/>
      </c>
      <c r="P135" s="171" t="str">
        <f>IF(RES_hhdet_tes!P135=0,"",RES_hhdet_tes!P135/RES_hhdet_fec!P135)</f>
        <v/>
      </c>
      <c r="Q135" s="171" t="str">
        <f>IF(RES_hhdet_tes!Q135=0,"",RES_hhdet_tes!Q135/RES_hhdet_fec!Q135)</f>
        <v/>
      </c>
    </row>
    <row r="136" spans="1:17" ht="12" customHeight="1" x14ac:dyDescent="0.25">
      <c r="A136" s="161" t="s">
        <v>141</v>
      </c>
      <c r="B136" s="170" t="str">
        <f>IF(RES_hhdet_tes!B136=0,"",RES_hhdet_tes!B136/RES_hhdet_fec!B136)</f>
        <v/>
      </c>
      <c r="C136" s="170" t="str">
        <f>IF(RES_hhdet_tes!C136=0,"",RES_hhdet_tes!C136/RES_hhdet_fec!C136)</f>
        <v/>
      </c>
      <c r="D136" s="170" t="str">
        <f>IF(RES_hhdet_tes!D136=0,"",RES_hhdet_tes!D136/RES_hhdet_fec!D136)</f>
        <v/>
      </c>
      <c r="E136" s="170" t="str">
        <f>IF(RES_hhdet_tes!E136=0,"",RES_hhdet_tes!E136/RES_hhdet_fec!E136)</f>
        <v/>
      </c>
      <c r="F136" s="170" t="str">
        <f>IF(RES_hhdet_tes!F136=0,"",RES_hhdet_tes!F136/RES_hhdet_fec!F136)</f>
        <v/>
      </c>
      <c r="G136" s="170" t="str">
        <f>IF(RES_hhdet_tes!G136=0,"",RES_hhdet_tes!G136/RES_hhdet_fec!G136)</f>
        <v/>
      </c>
      <c r="H136" s="170" t="str">
        <f>IF(RES_hhdet_tes!H136=0,"",RES_hhdet_tes!H136/RES_hhdet_fec!H136)</f>
        <v/>
      </c>
      <c r="I136" s="170" t="str">
        <f>IF(RES_hhdet_tes!I136=0,"",RES_hhdet_tes!I136/RES_hhdet_fec!I136)</f>
        <v/>
      </c>
      <c r="J136" s="170" t="str">
        <f>IF(RES_hhdet_tes!J136=0,"",RES_hhdet_tes!J136/RES_hhdet_fec!J136)</f>
        <v/>
      </c>
      <c r="K136" s="170" t="str">
        <f>IF(RES_hhdet_tes!K136=0,"",RES_hhdet_tes!K136/RES_hhdet_fec!K136)</f>
        <v/>
      </c>
      <c r="L136" s="170" t="str">
        <f>IF(RES_hhdet_tes!L136=0,"",RES_hhdet_tes!L136/RES_hhdet_fec!L136)</f>
        <v/>
      </c>
      <c r="M136" s="170" t="str">
        <f>IF(RES_hhdet_tes!M136=0,"",RES_hhdet_tes!M136/RES_hhdet_fec!M136)</f>
        <v/>
      </c>
      <c r="N136" s="170" t="str">
        <f>IF(RES_hhdet_tes!N136=0,"",RES_hhdet_tes!N136/RES_hhdet_fec!N136)</f>
        <v/>
      </c>
      <c r="O136" s="170" t="str">
        <f>IF(RES_hhdet_tes!O136=0,"",RES_hhdet_tes!O136/RES_hhdet_fec!O136)</f>
        <v/>
      </c>
      <c r="P136" s="170" t="str">
        <f>IF(RES_hhdet_tes!P136=0,"",RES_hhdet_tes!P136/RES_hhdet_fec!P136)</f>
        <v/>
      </c>
      <c r="Q136" s="170" t="str">
        <f>IF(RES_hhdet_tes!Q136=0,"",RES_hhdet_tes!Q136/RES_hhdet_fec!Q136)</f>
        <v/>
      </c>
    </row>
    <row r="137" spans="1:17" ht="12" customHeight="1" x14ac:dyDescent="0.25">
      <c r="A137" s="148" t="s">
        <v>60</v>
      </c>
      <c r="B137" s="73" t="str">
        <f>IF(RES_hhdet_tes!B137=0,"",RES_hhdet_tes!B137/RES_hhdet_fec!B137)</f>
        <v/>
      </c>
      <c r="C137" s="73" t="str">
        <f>IF(RES_hhdet_tes!C137=0,"",RES_hhdet_tes!C137/RES_hhdet_fec!C137)</f>
        <v/>
      </c>
      <c r="D137" s="73" t="str">
        <f>IF(RES_hhdet_tes!D137=0,"",RES_hhdet_tes!D137/RES_hhdet_fec!D137)</f>
        <v/>
      </c>
      <c r="E137" s="73" t="str">
        <f>IF(RES_hhdet_tes!E137=0,"",RES_hhdet_tes!E137/RES_hhdet_fec!E137)</f>
        <v/>
      </c>
      <c r="F137" s="73" t="str">
        <f>IF(RES_hhdet_tes!F137=0,"",RES_hhdet_tes!F137/RES_hhdet_fec!F137)</f>
        <v/>
      </c>
      <c r="G137" s="73" t="str">
        <f>IF(RES_hhdet_tes!G137=0,"",RES_hhdet_tes!G137/RES_hhdet_fec!G137)</f>
        <v/>
      </c>
      <c r="H137" s="73" t="str">
        <f>IF(RES_hhdet_tes!H137=0,"",RES_hhdet_tes!H137/RES_hhdet_fec!H137)</f>
        <v/>
      </c>
      <c r="I137" s="73" t="str">
        <f>IF(RES_hhdet_tes!I137=0,"",RES_hhdet_tes!I137/RES_hhdet_fec!I137)</f>
        <v/>
      </c>
      <c r="J137" s="73" t="str">
        <f>IF(RES_hhdet_tes!J137=0,"",RES_hhdet_tes!J137/RES_hhdet_fec!J137)</f>
        <v/>
      </c>
      <c r="K137" s="73" t="str">
        <f>IF(RES_hhdet_tes!K137=0,"",RES_hhdet_tes!K137/RES_hhdet_fec!K137)</f>
        <v/>
      </c>
      <c r="L137" s="73" t="str">
        <f>IF(RES_hhdet_tes!L137=0,"",RES_hhdet_tes!L137/RES_hhdet_fec!L137)</f>
        <v/>
      </c>
      <c r="M137" s="73" t="str">
        <f>IF(RES_hhdet_tes!M137=0,"",RES_hhdet_tes!M137/RES_hhdet_fec!M137)</f>
        <v/>
      </c>
      <c r="N137" s="73" t="str">
        <f>IF(RES_hhdet_tes!N137=0,"",RES_hhdet_tes!N137/RES_hhdet_fec!N137)</f>
        <v/>
      </c>
      <c r="O137" s="73" t="str">
        <f>IF(RES_hhdet_tes!O137=0,"",RES_hhdet_tes!O137/RES_hhdet_fec!O137)</f>
        <v/>
      </c>
      <c r="P137" s="73" t="str">
        <f>IF(RES_hhdet_tes!P137=0,"",RES_hhdet_tes!P137/RES_hhdet_fec!P137)</f>
        <v/>
      </c>
      <c r="Q137" s="73" t="str">
        <f>IF(RES_hhdet_tes!Q137=0,"",RES_hhdet_tes!Q137/RES_hhdet_fec!Q137)</f>
        <v/>
      </c>
    </row>
    <row r="138" spans="1:17" ht="12" customHeight="1" x14ac:dyDescent="0.25">
      <c r="A138" s="148" t="s">
        <v>59</v>
      </c>
      <c r="B138" s="73" t="str">
        <f>IF(RES_hhdet_tes!B138=0,"",RES_hhdet_tes!B138/RES_hhdet_fec!B138)</f>
        <v/>
      </c>
      <c r="C138" s="73" t="str">
        <f>IF(RES_hhdet_tes!C138=0,"",RES_hhdet_tes!C138/RES_hhdet_fec!C138)</f>
        <v/>
      </c>
      <c r="D138" s="73" t="str">
        <f>IF(RES_hhdet_tes!D138=0,"",RES_hhdet_tes!D138/RES_hhdet_fec!D138)</f>
        <v/>
      </c>
      <c r="E138" s="73" t="str">
        <f>IF(RES_hhdet_tes!E138=0,"",RES_hhdet_tes!E138/RES_hhdet_fec!E138)</f>
        <v/>
      </c>
      <c r="F138" s="73" t="str">
        <f>IF(RES_hhdet_tes!F138=0,"",RES_hhdet_tes!F138/RES_hhdet_fec!F138)</f>
        <v/>
      </c>
      <c r="G138" s="73" t="str">
        <f>IF(RES_hhdet_tes!G138=0,"",RES_hhdet_tes!G138/RES_hhdet_fec!G138)</f>
        <v/>
      </c>
      <c r="H138" s="73" t="str">
        <f>IF(RES_hhdet_tes!H138=0,"",RES_hhdet_tes!H138/RES_hhdet_fec!H138)</f>
        <v/>
      </c>
      <c r="I138" s="73" t="str">
        <f>IF(RES_hhdet_tes!I138=0,"",RES_hhdet_tes!I138/RES_hhdet_fec!I138)</f>
        <v/>
      </c>
      <c r="J138" s="73" t="str">
        <f>IF(RES_hhdet_tes!J138=0,"",RES_hhdet_tes!J138/RES_hhdet_fec!J138)</f>
        <v/>
      </c>
      <c r="K138" s="73" t="str">
        <f>IF(RES_hhdet_tes!K138=0,"",RES_hhdet_tes!K138/RES_hhdet_fec!K138)</f>
        <v/>
      </c>
      <c r="L138" s="73" t="str">
        <f>IF(RES_hhdet_tes!L138=0,"",RES_hhdet_tes!L138/RES_hhdet_fec!L138)</f>
        <v/>
      </c>
      <c r="M138" s="73" t="str">
        <f>IF(RES_hhdet_tes!M138=0,"",RES_hhdet_tes!M138/RES_hhdet_fec!M138)</f>
        <v/>
      </c>
      <c r="N138" s="73" t="str">
        <f>IF(RES_hhdet_tes!N138=0,"",RES_hhdet_tes!N138/RES_hhdet_fec!N138)</f>
        <v/>
      </c>
      <c r="O138" s="73" t="str">
        <f>IF(RES_hhdet_tes!O138=0,"",RES_hhdet_tes!O138/RES_hhdet_fec!O138)</f>
        <v/>
      </c>
      <c r="P138" s="73" t="str">
        <f>IF(RES_hhdet_tes!P138=0,"",RES_hhdet_tes!P138/RES_hhdet_fec!P138)</f>
        <v/>
      </c>
      <c r="Q138" s="73" t="str">
        <f>IF(RES_hhdet_tes!Q138=0,"",RES_hhdet_tes!Q138/RES_hhdet_fec!Q138)</f>
        <v/>
      </c>
    </row>
    <row r="139" spans="1:17" ht="12" customHeight="1" x14ac:dyDescent="0.25">
      <c r="A139" s="158" t="s">
        <v>62</v>
      </c>
      <c r="B139" s="169" t="str">
        <f>IF(RES_hhdet_tes!B139=0,"",RES_hhdet_tes!B139/RES_hhdet_fec!B139)</f>
        <v/>
      </c>
      <c r="C139" s="169" t="str">
        <f>IF(RES_hhdet_tes!C139=0,"",RES_hhdet_tes!C139/RES_hhdet_fec!C139)</f>
        <v/>
      </c>
      <c r="D139" s="169" t="str">
        <f>IF(RES_hhdet_tes!D139=0,"",RES_hhdet_tes!D139/RES_hhdet_fec!D139)</f>
        <v/>
      </c>
      <c r="E139" s="169" t="str">
        <f>IF(RES_hhdet_tes!E139=0,"",RES_hhdet_tes!E139/RES_hhdet_fec!E139)</f>
        <v/>
      </c>
      <c r="F139" s="169" t="str">
        <f>IF(RES_hhdet_tes!F139=0,"",RES_hhdet_tes!F139/RES_hhdet_fec!F139)</f>
        <v/>
      </c>
      <c r="G139" s="169" t="str">
        <f>IF(RES_hhdet_tes!G139=0,"",RES_hhdet_tes!G139/RES_hhdet_fec!G139)</f>
        <v/>
      </c>
      <c r="H139" s="169" t="str">
        <f>IF(RES_hhdet_tes!H139=0,"",RES_hhdet_tes!H139/RES_hhdet_fec!H139)</f>
        <v/>
      </c>
      <c r="I139" s="169" t="str">
        <f>IF(RES_hhdet_tes!I139=0,"",RES_hhdet_tes!I139/RES_hhdet_fec!I139)</f>
        <v/>
      </c>
      <c r="J139" s="169" t="str">
        <f>IF(RES_hhdet_tes!J139=0,"",RES_hhdet_tes!J139/RES_hhdet_fec!J139)</f>
        <v/>
      </c>
      <c r="K139" s="169" t="str">
        <f>IF(RES_hhdet_tes!K139=0,"",RES_hhdet_tes!K139/RES_hhdet_fec!K139)</f>
        <v/>
      </c>
      <c r="L139" s="169" t="str">
        <f>IF(RES_hhdet_tes!L139=0,"",RES_hhdet_tes!L139/RES_hhdet_fec!L139)</f>
        <v/>
      </c>
      <c r="M139" s="169" t="str">
        <f>IF(RES_hhdet_tes!M139=0,"",RES_hhdet_tes!M139/RES_hhdet_fec!M139)</f>
        <v/>
      </c>
      <c r="N139" s="169" t="str">
        <f>IF(RES_hhdet_tes!N139=0,"",RES_hhdet_tes!N139/RES_hhdet_fec!N139)</f>
        <v/>
      </c>
      <c r="O139" s="169" t="str">
        <f>IF(RES_hhdet_tes!O139=0,"",RES_hhdet_tes!O139/RES_hhdet_fec!O139)</f>
        <v/>
      </c>
      <c r="P139" s="169" t="str">
        <f>IF(RES_hhdet_tes!P139=0,"",RES_hhdet_tes!P139/RES_hhdet_fec!P139)</f>
        <v/>
      </c>
      <c r="Q139" s="169" t="str">
        <f>IF(RES_hhdet_tes!Q139=0,"",RES_hhdet_tes!Q139/RES_hhdet_fec!Q139)</f>
        <v/>
      </c>
    </row>
    <row r="140" spans="1:17" ht="12" customHeight="1" x14ac:dyDescent="0.25">
      <c r="A140" s="23" t="s">
        <v>57</v>
      </c>
      <c r="B140" s="73" t="str">
        <f>IF(RES_hhdet_tes!B140=0,"",RES_hhdet_tes!B140/RES_hhdet_fec!B140)</f>
        <v/>
      </c>
      <c r="C140" s="73" t="str">
        <f>IF(RES_hhdet_tes!C140=0,"",RES_hhdet_tes!C140/RES_hhdet_fec!C140)</f>
        <v/>
      </c>
      <c r="D140" s="73" t="str">
        <f>IF(RES_hhdet_tes!D140=0,"",RES_hhdet_tes!D140/RES_hhdet_fec!D140)</f>
        <v/>
      </c>
      <c r="E140" s="73" t="str">
        <f>IF(RES_hhdet_tes!E140=0,"",RES_hhdet_tes!E140/RES_hhdet_fec!E140)</f>
        <v/>
      </c>
      <c r="F140" s="73" t="str">
        <f>IF(RES_hhdet_tes!F140=0,"",RES_hhdet_tes!F140/RES_hhdet_fec!F140)</f>
        <v/>
      </c>
      <c r="G140" s="73" t="str">
        <f>IF(RES_hhdet_tes!G140=0,"",RES_hhdet_tes!G140/RES_hhdet_fec!G140)</f>
        <v/>
      </c>
      <c r="H140" s="73" t="str">
        <f>IF(RES_hhdet_tes!H140=0,"",RES_hhdet_tes!H140/RES_hhdet_fec!H140)</f>
        <v/>
      </c>
      <c r="I140" s="73" t="str">
        <f>IF(RES_hhdet_tes!I140=0,"",RES_hhdet_tes!I140/RES_hhdet_fec!I140)</f>
        <v/>
      </c>
      <c r="J140" s="73" t="str">
        <f>IF(RES_hhdet_tes!J140=0,"",RES_hhdet_tes!J140/RES_hhdet_fec!J140)</f>
        <v/>
      </c>
      <c r="K140" s="73" t="str">
        <f>IF(RES_hhdet_tes!K140=0,"",RES_hhdet_tes!K140/RES_hhdet_fec!K140)</f>
        <v/>
      </c>
      <c r="L140" s="73" t="str">
        <f>IF(RES_hhdet_tes!L140=0,"",RES_hhdet_tes!L140/RES_hhdet_fec!L140)</f>
        <v/>
      </c>
      <c r="M140" s="73" t="str">
        <f>IF(RES_hhdet_tes!M140=0,"",RES_hhdet_tes!M140/RES_hhdet_fec!M140)</f>
        <v/>
      </c>
      <c r="N140" s="73" t="str">
        <f>IF(RES_hhdet_tes!N140=0,"",RES_hhdet_tes!N140/RES_hhdet_fec!N140)</f>
        <v/>
      </c>
      <c r="O140" s="73" t="str">
        <f>IF(RES_hhdet_tes!O140=0,"",RES_hhdet_tes!O140/RES_hhdet_fec!O140)</f>
        <v/>
      </c>
      <c r="P140" s="73" t="str">
        <f>IF(RES_hhdet_tes!P140=0,"",RES_hhdet_tes!P140/RES_hhdet_fec!P140)</f>
        <v/>
      </c>
      <c r="Q140" s="73" t="str">
        <f>IF(RES_hhdet_tes!Q140=0,"",RES_hhdet_tes!Q140/RES_hhdet_fec!Q140)</f>
        <v/>
      </c>
    </row>
    <row r="141" spans="1:17" ht="12" customHeight="1" x14ac:dyDescent="0.25">
      <c r="A141" s="29" t="s">
        <v>140</v>
      </c>
      <c r="B141" s="65" t="str">
        <f>IF(RES_hhdet_tes!B141=0,"",RES_hhdet_tes!B141/RES_hhdet_fec!B141)</f>
        <v/>
      </c>
      <c r="C141" s="65" t="str">
        <f>IF(RES_hhdet_tes!C141=0,"",RES_hhdet_tes!C141/RES_hhdet_fec!C141)</f>
        <v/>
      </c>
      <c r="D141" s="65" t="str">
        <f>IF(RES_hhdet_tes!D141=0,"",RES_hhdet_tes!D141/RES_hhdet_fec!D141)</f>
        <v/>
      </c>
      <c r="E141" s="65" t="str">
        <f>IF(RES_hhdet_tes!E141=0,"",RES_hhdet_tes!E141/RES_hhdet_fec!E141)</f>
        <v/>
      </c>
      <c r="F141" s="65" t="str">
        <f>IF(RES_hhdet_tes!F141=0,"",RES_hhdet_tes!F141/RES_hhdet_fec!F141)</f>
        <v/>
      </c>
      <c r="G141" s="65" t="str">
        <f>IF(RES_hhdet_tes!G141=0,"",RES_hhdet_tes!G141/RES_hhdet_fec!G141)</f>
        <v/>
      </c>
      <c r="H141" s="65" t="str">
        <f>IF(RES_hhdet_tes!H141=0,"",RES_hhdet_tes!H141/RES_hhdet_fec!H141)</f>
        <v/>
      </c>
      <c r="I141" s="65" t="str">
        <f>IF(RES_hhdet_tes!I141=0,"",RES_hhdet_tes!I141/RES_hhdet_fec!I141)</f>
        <v/>
      </c>
      <c r="J141" s="65" t="str">
        <f>IF(RES_hhdet_tes!J141=0,"",RES_hhdet_tes!J141/RES_hhdet_fec!J141)</f>
        <v/>
      </c>
      <c r="K141" s="65" t="str">
        <f>IF(RES_hhdet_tes!K141=0,"",RES_hhdet_tes!K141/RES_hhdet_fec!K141)</f>
        <v/>
      </c>
      <c r="L141" s="65" t="str">
        <f>IF(RES_hhdet_tes!L141=0,"",RES_hhdet_tes!L141/RES_hhdet_fec!L141)</f>
        <v/>
      </c>
      <c r="M141" s="65" t="str">
        <f>IF(RES_hhdet_tes!M141=0,"",RES_hhdet_tes!M141/RES_hhdet_fec!M141)</f>
        <v/>
      </c>
      <c r="N141" s="65" t="str">
        <f>IF(RES_hhdet_tes!N141=0,"",RES_hhdet_tes!N141/RES_hhdet_fec!N141)</f>
        <v/>
      </c>
      <c r="O141" s="65" t="str">
        <f>IF(RES_hhdet_tes!O141=0,"",RES_hhdet_tes!O141/RES_hhdet_fec!O141)</f>
        <v/>
      </c>
      <c r="P141" s="65" t="str">
        <f>IF(RES_hhdet_tes!P141=0,"",RES_hhdet_tes!P141/RES_hhdet_fec!P141)</f>
        <v/>
      </c>
      <c r="Q141" s="65" t="str">
        <f>IF(RES_hhdet_tes!Q141=0,"",RES_hhdet_tes!Q141/RES_hhdet_fec!Q141)</f>
        <v/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0.86667424324392361</v>
      </c>
      <c r="C143" s="175">
        <f>IF(RES_hhdet_tes!C143=0,"",RES_hhdet_tes!C143/RES_hhdet_fec!C143)</f>
        <v>0.94267991837941367</v>
      </c>
      <c r="D143" s="175">
        <f>IF(RES_hhdet_tes!D143=0,"",RES_hhdet_tes!D143/RES_hhdet_fec!D143)</f>
        <v>0.96460899356367547</v>
      </c>
      <c r="E143" s="175">
        <f>IF(RES_hhdet_tes!E143=0,"",RES_hhdet_tes!E143/RES_hhdet_fec!E143)</f>
        <v>0.98168748060919286</v>
      </c>
      <c r="F143" s="175">
        <f>IF(RES_hhdet_tes!F143=0,"",RES_hhdet_tes!F143/RES_hhdet_fec!F143)</f>
        <v>1.0124066598465566</v>
      </c>
      <c r="G143" s="175">
        <f>IF(RES_hhdet_tes!G143=0,"",RES_hhdet_tes!G143/RES_hhdet_fec!G143)</f>
        <v>1.0522455845177006</v>
      </c>
      <c r="H143" s="175">
        <f>IF(RES_hhdet_tes!H143=0,"",RES_hhdet_tes!H143/RES_hhdet_fec!H143)</f>
        <v>1.0927304695773827</v>
      </c>
      <c r="I143" s="175">
        <f>IF(RES_hhdet_tes!I143=0,"",RES_hhdet_tes!I143/RES_hhdet_fec!I143)</f>
        <v>1.1188310732235487</v>
      </c>
      <c r="J143" s="175">
        <f>IF(RES_hhdet_tes!J143=0,"",RES_hhdet_tes!J143/RES_hhdet_fec!J143)</f>
        <v>1.1341556269564266</v>
      </c>
      <c r="K143" s="175">
        <f>IF(RES_hhdet_tes!K143=0,"",RES_hhdet_tes!K143/RES_hhdet_fec!K143)</f>
        <v>1.1683482957523255</v>
      </c>
      <c r="L143" s="175">
        <f>IF(RES_hhdet_tes!L143=0,"",RES_hhdet_tes!L143/RES_hhdet_fec!L143)</f>
        <v>1.2131795720235869</v>
      </c>
      <c r="M143" s="175">
        <f>IF(RES_hhdet_tes!M143=0,"",RES_hhdet_tes!M143/RES_hhdet_fec!M143)</f>
        <v>1.24187432639341</v>
      </c>
      <c r="N143" s="175">
        <f>IF(RES_hhdet_tes!N143=0,"",RES_hhdet_tes!N143/RES_hhdet_fec!N143)</f>
        <v>1.2679710111269538</v>
      </c>
      <c r="O143" s="175">
        <f>IF(RES_hhdet_tes!O143=0,"",RES_hhdet_tes!O143/RES_hhdet_fec!O143)</f>
        <v>1.289865202802909</v>
      </c>
      <c r="P143" s="175">
        <f>IF(RES_hhdet_tes!P143=0,"",RES_hhdet_tes!P143/RES_hhdet_fec!P143)</f>
        <v>1.3154287192176775</v>
      </c>
      <c r="Q143" s="175">
        <f>IF(RES_hhdet_tes!Q143=0,"",RES_hhdet_tes!Q143/RES_hhdet_fec!Q143)</f>
        <v>1.3623451885720363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1.0793266269680717</v>
      </c>
      <c r="C144" s="169">
        <f>IF(RES_hhdet_tes!C144=0,"",RES_hhdet_tes!C144/RES_hhdet_fec!C144)</f>
        <v>1.1204707322308289</v>
      </c>
      <c r="D144" s="169">
        <f>IF(RES_hhdet_tes!D144=0,"",RES_hhdet_tes!D144/RES_hhdet_fec!D144)</f>
        <v>1.1406497157637419</v>
      </c>
      <c r="E144" s="169">
        <f>IF(RES_hhdet_tes!E144=0,"",RES_hhdet_tes!E144/RES_hhdet_fec!E144)</f>
        <v>1.1722008223300093</v>
      </c>
      <c r="F144" s="169">
        <f>IF(RES_hhdet_tes!F144=0,"",RES_hhdet_tes!F144/RES_hhdet_fec!F144)</f>
        <v>1.2126454448825028</v>
      </c>
      <c r="G144" s="169">
        <f>IF(RES_hhdet_tes!G144=0,"",RES_hhdet_tes!G144/RES_hhdet_fec!G144)</f>
        <v>1.2697936083671242</v>
      </c>
      <c r="H144" s="169">
        <f>IF(RES_hhdet_tes!H144=0,"",RES_hhdet_tes!H144/RES_hhdet_fec!H144)</f>
        <v>1.328332972911356</v>
      </c>
      <c r="I144" s="169">
        <f>IF(RES_hhdet_tes!I144=0,"",RES_hhdet_tes!I144/RES_hhdet_fec!I144)</f>
        <v>1.3847378854607415</v>
      </c>
      <c r="J144" s="169">
        <f>IF(RES_hhdet_tes!J144=0,"",RES_hhdet_tes!J144/RES_hhdet_fec!J144)</f>
        <v>1.424589365709668</v>
      </c>
      <c r="K144" s="169">
        <f>IF(RES_hhdet_tes!K144=0,"",RES_hhdet_tes!K144/RES_hhdet_fec!K144)</f>
        <v>1.4676526159746996</v>
      </c>
      <c r="L144" s="169">
        <f>IF(RES_hhdet_tes!L144=0,"",RES_hhdet_tes!L144/RES_hhdet_fec!L144)</f>
        <v>1.5871098769494543</v>
      </c>
      <c r="M144" s="169">
        <f>IF(RES_hhdet_tes!M144=0,"",RES_hhdet_tes!M144/RES_hhdet_fec!M144)</f>
        <v>1.7304076719447588</v>
      </c>
      <c r="N144" s="169">
        <f>IF(RES_hhdet_tes!N144=0,"",RES_hhdet_tes!N144/RES_hhdet_fec!N144)</f>
        <v>1.7668148582317118</v>
      </c>
      <c r="O144" s="169">
        <f>IF(RES_hhdet_tes!O144=0,"",RES_hhdet_tes!O144/RES_hhdet_fec!O144)</f>
        <v>1.8457331331288869</v>
      </c>
      <c r="P144" s="169">
        <f>IF(RES_hhdet_tes!P144=0,"",RES_hhdet_tes!P144/RES_hhdet_fec!P144)</f>
        <v>1.933418262618664</v>
      </c>
      <c r="Q144" s="169">
        <f>IF(RES_hhdet_tes!Q144=0,"",RES_hhdet_tes!Q144/RES_hhdet_fec!Q144)</f>
        <v>2.0134725930265982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1.0793266269680717</v>
      </c>
      <c r="C145" s="73">
        <f>IF(RES_hhdet_tes!C145=0,"",RES_hhdet_tes!C145/RES_hhdet_fec!C145)</f>
        <v>1.1204707322308289</v>
      </c>
      <c r="D145" s="73">
        <f>IF(RES_hhdet_tes!D145=0,"",RES_hhdet_tes!D145/RES_hhdet_fec!D145)</f>
        <v>1.1406497157637419</v>
      </c>
      <c r="E145" s="73">
        <f>IF(RES_hhdet_tes!E145=0,"",RES_hhdet_tes!E145/RES_hhdet_fec!E145)</f>
        <v>1.1722008223300093</v>
      </c>
      <c r="F145" s="73">
        <f>IF(RES_hhdet_tes!F145=0,"",RES_hhdet_tes!F145/RES_hhdet_fec!F145)</f>
        <v>1.2126454448825028</v>
      </c>
      <c r="G145" s="73">
        <f>IF(RES_hhdet_tes!G145=0,"",RES_hhdet_tes!G145/RES_hhdet_fec!G145)</f>
        <v>1.2697936083671242</v>
      </c>
      <c r="H145" s="73">
        <f>IF(RES_hhdet_tes!H145=0,"",RES_hhdet_tes!H145/RES_hhdet_fec!H145)</f>
        <v>1.328332972911356</v>
      </c>
      <c r="I145" s="73">
        <f>IF(RES_hhdet_tes!I145=0,"",RES_hhdet_tes!I145/RES_hhdet_fec!I145)</f>
        <v>1.3847378854607415</v>
      </c>
      <c r="J145" s="73">
        <f>IF(RES_hhdet_tes!J145=0,"",RES_hhdet_tes!J145/RES_hhdet_fec!J145)</f>
        <v>1.424589365709668</v>
      </c>
      <c r="K145" s="73">
        <f>IF(RES_hhdet_tes!K145=0,"",RES_hhdet_tes!K145/RES_hhdet_fec!K145)</f>
        <v>1.4676526159746996</v>
      </c>
      <c r="L145" s="73">
        <f>IF(RES_hhdet_tes!L145=0,"",RES_hhdet_tes!L145/RES_hhdet_fec!L145)</f>
        <v>1.5871098769494543</v>
      </c>
      <c r="M145" s="73">
        <f>IF(RES_hhdet_tes!M145=0,"",RES_hhdet_tes!M145/RES_hhdet_fec!M145)</f>
        <v>1.7304076719447588</v>
      </c>
      <c r="N145" s="73">
        <f>IF(RES_hhdet_tes!N145=0,"",RES_hhdet_tes!N145/RES_hhdet_fec!N145)</f>
        <v>1.7668148582317118</v>
      </c>
      <c r="O145" s="73">
        <f>IF(RES_hhdet_tes!O145=0,"",RES_hhdet_tes!O145/RES_hhdet_fec!O145)</f>
        <v>1.8457331331288869</v>
      </c>
      <c r="P145" s="73">
        <f>IF(RES_hhdet_tes!P145=0,"",RES_hhdet_tes!P145/RES_hhdet_fec!P145)</f>
        <v>1.933418262618664</v>
      </c>
      <c r="Q145" s="73">
        <f>IF(RES_hhdet_tes!Q145=0,"",RES_hhdet_tes!Q145/RES_hhdet_fec!Q145)</f>
        <v>2.0134725930265982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1.5553428843439747</v>
      </c>
      <c r="C146" s="169">
        <f>IF(RES_hhdet_tes!C146=0,"",RES_hhdet_tes!C146/RES_hhdet_fec!C146)</f>
        <v>1.6898520692604084</v>
      </c>
      <c r="D146" s="169">
        <f>IF(RES_hhdet_tes!D146=0,"",RES_hhdet_tes!D146/RES_hhdet_fec!D146)</f>
        <v>1.7356485099808334</v>
      </c>
      <c r="E146" s="169">
        <f>IF(RES_hhdet_tes!E146=0,"",RES_hhdet_tes!E146/RES_hhdet_fec!E146)</f>
        <v>1.7915520117508856</v>
      </c>
      <c r="F146" s="169">
        <f>IF(RES_hhdet_tes!F146=0,"",RES_hhdet_tes!F146/RES_hhdet_fec!F146)</f>
        <v>1.8519897152924678</v>
      </c>
      <c r="G146" s="169">
        <f>IF(RES_hhdet_tes!G146=0,"",RES_hhdet_tes!G146/RES_hhdet_fec!G146)</f>
        <v>1.9274067819671585</v>
      </c>
      <c r="H146" s="169">
        <f>IF(RES_hhdet_tes!H146=0,"",RES_hhdet_tes!H146/RES_hhdet_fec!H146)</f>
        <v>1.9988843677319281</v>
      </c>
      <c r="I146" s="169">
        <f>IF(RES_hhdet_tes!I146=0,"",RES_hhdet_tes!I146/RES_hhdet_fec!I146)</f>
        <v>2.0554834007356249</v>
      </c>
      <c r="J146" s="169">
        <f>IF(RES_hhdet_tes!J146=0,"",RES_hhdet_tes!J146/RES_hhdet_fec!J146)</f>
        <v>2.0950042617170803</v>
      </c>
      <c r="K146" s="169">
        <f>IF(RES_hhdet_tes!K146=0,"",RES_hhdet_tes!K146/RES_hhdet_fec!K146)</f>
        <v>2.1381863051338508</v>
      </c>
      <c r="L146" s="169">
        <f>IF(RES_hhdet_tes!L146=0,"",RES_hhdet_tes!L146/RES_hhdet_fec!L146)</f>
        <v>2.2604551967933895</v>
      </c>
      <c r="M146" s="169">
        <f>IF(RES_hhdet_tes!M146=0,"",RES_hhdet_tes!M146/RES_hhdet_fec!M146)</f>
        <v>2.4105806425682306</v>
      </c>
      <c r="N146" s="169">
        <f>IF(RES_hhdet_tes!N146=0,"",RES_hhdet_tes!N146/RES_hhdet_fec!N146)</f>
        <v>2.4489153018163079</v>
      </c>
      <c r="O146" s="169">
        <f>IF(RES_hhdet_tes!O146=0,"",RES_hhdet_tes!O146/RES_hhdet_fec!O146)</f>
        <v>2.5373726351350623</v>
      </c>
      <c r="P146" s="169">
        <f>IF(RES_hhdet_tes!P146=0,"",RES_hhdet_tes!P146/RES_hhdet_fec!P146)</f>
        <v>2.6395999252653519</v>
      </c>
      <c r="Q146" s="169">
        <f>IF(RES_hhdet_tes!Q146=0,"",RES_hhdet_tes!Q146/RES_hhdet_fec!Q146)</f>
        <v>2.7373496087877163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1.5553428843439747</v>
      </c>
      <c r="C147" s="73">
        <f>IF(RES_hhdet_tes!C147=0,"",RES_hhdet_tes!C147/RES_hhdet_fec!C147)</f>
        <v>1.6898520692604084</v>
      </c>
      <c r="D147" s="73">
        <f>IF(RES_hhdet_tes!D147=0,"",RES_hhdet_tes!D147/RES_hhdet_fec!D147)</f>
        <v>1.7356485099808334</v>
      </c>
      <c r="E147" s="73">
        <f>IF(RES_hhdet_tes!E147=0,"",RES_hhdet_tes!E147/RES_hhdet_fec!E147)</f>
        <v>1.7915520117508856</v>
      </c>
      <c r="F147" s="73">
        <f>IF(RES_hhdet_tes!F147=0,"",RES_hhdet_tes!F147/RES_hhdet_fec!F147)</f>
        <v>1.8519897152924678</v>
      </c>
      <c r="G147" s="73">
        <f>IF(RES_hhdet_tes!G147=0,"",RES_hhdet_tes!G147/RES_hhdet_fec!G147)</f>
        <v>1.9274067819671585</v>
      </c>
      <c r="H147" s="73">
        <f>IF(RES_hhdet_tes!H147=0,"",RES_hhdet_tes!H147/RES_hhdet_fec!H147)</f>
        <v>1.9988843677319281</v>
      </c>
      <c r="I147" s="73">
        <f>IF(RES_hhdet_tes!I147=0,"",RES_hhdet_tes!I147/RES_hhdet_fec!I147)</f>
        <v>2.0554834007356249</v>
      </c>
      <c r="J147" s="73">
        <f>IF(RES_hhdet_tes!J147=0,"",RES_hhdet_tes!J147/RES_hhdet_fec!J147)</f>
        <v>2.0950042617170803</v>
      </c>
      <c r="K147" s="73">
        <f>IF(RES_hhdet_tes!K147=0,"",RES_hhdet_tes!K147/RES_hhdet_fec!K147)</f>
        <v>2.1381863051338508</v>
      </c>
      <c r="L147" s="73">
        <f>IF(RES_hhdet_tes!L147=0,"",RES_hhdet_tes!L147/RES_hhdet_fec!L147)</f>
        <v>2.2604551967933895</v>
      </c>
      <c r="M147" s="73">
        <f>IF(RES_hhdet_tes!M147=0,"",RES_hhdet_tes!M147/RES_hhdet_fec!M147)</f>
        <v>2.4105806425682306</v>
      </c>
      <c r="N147" s="73">
        <f>IF(RES_hhdet_tes!N147=0,"",RES_hhdet_tes!N147/RES_hhdet_fec!N147)</f>
        <v>2.4489153018163079</v>
      </c>
      <c r="O147" s="73">
        <f>IF(RES_hhdet_tes!O147=0,"",RES_hhdet_tes!O147/RES_hhdet_fec!O147)</f>
        <v>2.5373726351350623</v>
      </c>
      <c r="P147" s="73">
        <f>IF(RES_hhdet_tes!P147=0,"",RES_hhdet_tes!P147/RES_hhdet_fec!P147)</f>
        <v>2.6395999252653519</v>
      </c>
      <c r="Q147" s="73">
        <f>IF(RES_hhdet_tes!Q147=0,"",RES_hhdet_tes!Q147/RES_hhdet_fec!Q147)</f>
        <v>2.7373496087877163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0.49660104263047028</v>
      </c>
      <c r="C148" s="169">
        <f>IF(RES_hhdet_tes!C148=0,"",RES_hhdet_tes!C148/RES_hhdet_fec!C148)</f>
        <v>0.5716872703034801</v>
      </c>
      <c r="D148" s="169">
        <f>IF(RES_hhdet_tes!D148=0,"",RES_hhdet_tes!D148/RES_hhdet_fec!D148)</f>
        <v>0.59151368557977535</v>
      </c>
      <c r="E148" s="169">
        <f>IF(RES_hhdet_tes!E148=0,"",RES_hhdet_tes!E148/RES_hhdet_fec!E148)</f>
        <v>0.57974716094049061</v>
      </c>
      <c r="F148" s="169">
        <f>IF(RES_hhdet_tes!F148=0,"",RES_hhdet_tes!F148/RES_hhdet_fec!F148)</f>
        <v>0.60256259897296005</v>
      </c>
      <c r="G148" s="169">
        <f>IF(RES_hhdet_tes!G148=0,"",RES_hhdet_tes!G148/RES_hhdet_fec!G148)</f>
        <v>0.62576053939580367</v>
      </c>
      <c r="H148" s="169">
        <f>IF(RES_hhdet_tes!H148=0,"",RES_hhdet_tes!H148/RES_hhdet_fec!H148)</f>
        <v>0.64508432364297252</v>
      </c>
      <c r="I148" s="169">
        <f>IF(RES_hhdet_tes!I148=0,"",RES_hhdet_tes!I148/RES_hhdet_fec!I148)</f>
        <v>0.66000463035420531</v>
      </c>
      <c r="J148" s="169">
        <f>IF(RES_hhdet_tes!J148=0,"",RES_hhdet_tes!J148/RES_hhdet_fec!J148)</f>
        <v>0.67131532861992604</v>
      </c>
      <c r="K148" s="169">
        <f>IF(RES_hhdet_tes!K148=0,"",RES_hhdet_tes!K148/RES_hhdet_fec!K148)</f>
        <v>0.6825140342707583</v>
      </c>
      <c r="L148" s="169">
        <f>IF(RES_hhdet_tes!L148=0,"",RES_hhdet_tes!L148/RES_hhdet_fec!L148)</f>
        <v>0.6948560579830404</v>
      </c>
      <c r="M148" s="169">
        <f>IF(RES_hhdet_tes!M148=0,"",RES_hhdet_tes!M148/RES_hhdet_fec!M148)</f>
        <v>0.71089431369068523</v>
      </c>
      <c r="N148" s="169">
        <f>IF(RES_hhdet_tes!N148=0,"",RES_hhdet_tes!N148/RES_hhdet_fec!N148)</f>
        <v>0.71631792260166438</v>
      </c>
      <c r="O148" s="169">
        <f>IF(RES_hhdet_tes!O148=0,"",RES_hhdet_tes!O148/RES_hhdet_fec!O148)</f>
        <v>0.72395632895346729</v>
      </c>
      <c r="P148" s="169">
        <f>IF(RES_hhdet_tes!P148=0,"",RES_hhdet_tes!P148/RES_hhdet_fec!P148)</f>
        <v>0.73221236268258372</v>
      </c>
      <c r="Q148" s="169">
        <f>IF(RES_hhdet_tes!Q148=0,"",RES_hhdet_tes!Q148/RES_hhdet_fec!Q148)</f>
        <v>0.7382361590026868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0.48909248536209421</v>
      </c>
      <c r="C149" s="174">
        <f>IF(RES_hhdet_tes!C149=0,"",RES_hhdet_tes!C149/RES_hhdet_fec!C149)</f>
        <v>0.49488040256538907</v>
      </c>
      <c r="D149" s="174">
        <f>IF(RES_hhdet_tes!D149=0,"",RES_hhdet_tes!D149/RES_hhdet_fec!D149)</f>
        <v>0.50225538015489801</v>
      </c>
      <c r="E149" s="174">
        <f>IF(RES_hhdet_tes!E149=0,"",RES_hhdet_tes!E149/RES_hhdet_fec!E149)</f>
        <v>0.52956235202412549</v>
      </c>
      <c r="F149" s="174">
        <f>IF(RES_hhdet_tes!F149=0,"",RES_hhdet_tes!F149/RES_hhdet_fec!F149)</f>
        <v>0.53547349915820663</v>
      </c>
      <c r="G149" s="174">
        <f>IF(RES_hhdet_tes!G149=0,"",RES_hhdet_tes!G149/RES_hhdet_fec!G149)</f>
        <v>0.54146434221593642</v>
      </c>
      <c r="H149" s="174">
        <f>IF(RES_hhdet_tes!H149=0,"",RES_hhdet_tes!H149/RES_hhdet_fec!H149)</f>
        <v>0.54752350976667208</v>
      </c>
      <c r="I149" s="174">
        <f>IF(RES_hhdet_tes!I149=0,"",RES_hhdet_tes!I149/RES_hhdet_fec!I149)</f>
        <v>0.5530280980374741</v>
      </c>
      <c r="J149" s="174">
        <f>IF(RES_hhdet_tes!J149=0,"",RES_hhdet_tes!J149/RES_hhdet_fec!J149)</f>
        <v>0.55928378479604834</v>
      </c>
      <c r="K149" s="174">
        <f>IF(RES_hhdet_tes!K149=0,"",RES_hhdet_tes!K149/RES_hhdet_fec!K149)</f>
        <v>0.56139735806332458</v>
      </c>
      <c r="L149" s="174">
        <f>IF(RES_hhdet_tes!L149=0,"",RES_hhdet_tes!L149/RES_hhdet_fec!L149)</f>
        <v>0.56159479648734545</v>
      </c>
      <c r="M149" s="174">
        <f>IF(RES_hhdet_tes!M149=0,"",RES_hhdet_tes!M149/RES_hhdet_fec!M149)</f>
        <v>0.57874273728615855</v>
      </c>
      <c r="N149" s="174">
        <f>IF(RES_hhdet_tes!N149=0,"",RES_hhdet_tes!N149/RES_hhdet_fec!N149)</f>
        <v>0.58261146180402845</v>
      </c>
      <c r="O149" s="174">
        <f>IF(RES_hhdet_tes!O149=0,"",RES_hhdet_tes!O149/RES_hhdet_fec!O149)</f>
        <v>0.58617302115621761</v>
      </c>
      <c r="P149" s="174">
        <f>IF(RES_hhdet_tes!P149=0,"",RES_hhdet_tes!P149/RES_hhdet_fec!P149)</f>
        <v>0.58887264825882801</v>
      </c>
      <c r="Q149" s="174">
        <f>IF(RES_hhdet_tes!Q149=0,"",RES_hhdet_tes!Q149/RES_hhdet_fec!Q149)</f>
        <v>0.5902247299762946</v>
      </c>
    </row>
    <row r="150" spans="1:17" ht="12" customHeight="1" x14ac:dyDescent="0.25">
      <c r="A150" s="167" t="s">
        <v>143</v>
      </c>
      <c r="B150" s="174">
        <f>IF(RES_hhdet_tes!B150=0,"",RES_hhdet_tes!B150/RES_hhdet_fec!B150)</f>
        <v>0.73227326172866891</v>
      </c>
      <c r="C150" s="174">
        <f>IF(RES_hhdet_tes!C150=0,"",RES_hhdet_tes!C150/RES_hhdet_fec!C150)</f>
        <v>0.73809687234076082</v>
      </c>
      <c r="D150" s="174">
        <f>IF(RES_hhdet_tes!D150=0,"",RES_hhdet_tes!D150/RES_hhdet_fec!D150)</f>
        <v>0.74350172262091296</v>
      </c>
      <c r="E150" s="174">
        <f>IF(RES_hhdet_tes!E150=0,"",RES_hhdet_tes!E150/RES_hhdet_fec!E150)</f>
        <v>0.77164201815692623</v>
      </c>
      <c r="F150" s="174">
        <f>IF(RES_hhdet_tes!F150=0,"",RES_hhdet_tes!F150/RES_hhdet_fec!F150)</f>
        <v>0.77342698826858081</v>
      </c>
      <c r="G150" s="174">
        <f>IF(RES_hhdet_tes!G150=0,"",RES_hhdet_tes!G150/RES_hhdet_fec!G150)</f>
        <v>0.77499734162795797</v>
      </c>
      <c r="H150" s="174">
        <f>IF(RES_hhdet_tes!H150=0,"",RES_hhdet_tes!H150/RES_hhdet_fec!H150)</f>
        <v>0.77720112798595897</v>
      </c>
      <c r="I150" s="174">
        <f>IF(RES_hhdet_tes!I150=0,"",RES_hhdet_tes!I150/RES_hhdet_fec!I150)</f>
        <v>0.7794821756141066</v>
      </c>
      <c r="J150" s="174">
        <f>IF(RES_hhdet_tes!J150=0,"",RES_hhdet_tes!J150/RES_hhdet_fec!J150)</f>
        <v>0.78221756608348147</v>
      </c>
      <c r="K150" s="174">
        <f>IF(RES_hhdet_tes!K150=0,"",RES_hhdet_tes!K150/RES_hhdet_fec!K150)</f>
        <v>0.78374435625515604</v>
      </c>
      <c r="L150" s="174">
        <f>IF(RES_hhdet_tes!L150=0,"",RES_hhdet_tes!L150/RES_hhdet_fec!L150)</f>
        <v>0.7859578434917851</v>
      </c>
      <c r="M150" s="174">
        <f>IF(RES_hhdet_tes!M150=0,"",RES_hhdet_tes!M150/RES_hhdet_fec!M150)</f>
        <v>0.79337720110838861</v>
      </c>
      <c r="N150" s="174">
        <f>IF(RES_hhdet_tes!N150=0,"",RES_hhdet_tes!N150/RES_hhdet_fec!N150)</f>
        <v>0.79492862723033486</v>
      </c>
      <c r="O150" s="174">
        <f>IF(RES_hhdet_tes!O150=0,"",RES_hhdet_tes!O150/RES_hhdet_fec!O150)</f>
        <v>0.79631135024337008</v>
      </c>
      <c r="P150" s="174">
        <f>IF(RES_hhdet_tes!P150=0,"",RES_hhdet_tes!P150/RES_hhdet_fec!P150)</f>
        <v>0.79734989217577412</v>
      </c>
      <c r="Q150" s="174">
        <f>IF(RES_hhdet_tes!Q150=0,"",RES_hhdet_tes!Q150/RES_hhdet_fec!Q150)</f>
        <v>0.79893268213335111</v>
      </c>
    </row>
    <row r="151" spans="1:17" ht="12" customHeight="1" x14ac:dyDescent="0.25">
      <c r="A151" s="166" t="s">
        <v>57</v>
      </c>
      <c r="B151" s="173">
        <f>IF(RES_hhdet_tes!B151=0,"",RES_hhdet_tes!B151/RES_hhdet_fec!B151)</f>
        <v>0.48909248536209426</v>
      </c>
      <c r="C151" s="173">
        <f>IF(RES_hhdet_tes!C151=0,"",RES_hhdet_tes!C151/RES_hhdet_fec!C151)</f>
        <v>0.49809338732598596</v>
      </c>
      <c r="D151" s="173">
        <f>IF(RES_hhdet_tes!D151=0,"",RES_hhdet_tes!D151/RES_hhdet_fec!D151)</f>
        <v>0.50624403242060634</v>
      </c>
      <c r="E151" s="173">
        <f>IF(RES_hhdet_tes!E151=0,"",RES_hhdet_tes!E151/RES_hhdet_fec!E151)</f>
        <v>0.55824275465864681</v>
      </c>
      <c r="F151" s="173">
        <f>IF(RES_hhdet_tes!F151=0,"",RES_hhdet_tes!F151/RES_hhdet_fec!F151)</f>
        <v>0.55959029354516499</v>
      </c>
      <c r="G151" s="173">
        <f>IF(RES_hhdet_tes!G151=0,"",RES_hhdet_tes!G151/RES_hhdet_fec!G151)</f>
        <v>0.56082595139165325</v>
      </c>
      <c r="H151" s="173">
        <f>IF(RES_hhdet_tes!H151=0,"",RES_hhdet_tes!H151/RES_hhdet_fec!H151)</f>
        <v>0.56287268291285864</v>
      </c>
      <c r="I151" s="173">
        <f>IF(RES_hhdet_tes!I151=0,"",RES_hhdet_tes!I151/RES_hhdet_fec!I151)</f>
        <v>0.56519181785236094</v>
      </c>
      <c r="J151" s="173">
        <f>IF(RES_hhdet_tes!J151=0,"",RES_hhdet_tes!J151/RES_hhdet_fec!J151)</f>
        <v>0.56820393412983849</v>
      </c>
      <c r="K151" s="173">
        <f>IF(RES_hhdet_tes!K151=0,"",RES_hhdet_tes!K151/RES_hhdet_fec!K151)</f>
        <v>0.56920604575100575</v>
      </c>
      <c r="L151" s="173">
        <f>IF(RES_hhdet_tes!L151=0,"",RES_hhdet_tes!L151/RES_hhdet_fec!L151)</f>
        <v>0.57174556297610579</v>
      </c>
      <c r="M151" s="173">
        <f>IF(RES_hhdet_tes!M151=0,"",RES_hhdet_tes!M151/RES_hhdet_fec!M151)</f>
        <v>0.58579321928145056</v>
      </c>
      <c r="N151" s="173">
        <f>IF(RES_hhdet_tes!N151=0,"",RES_hhdet_tes!N151/RES_hhdet_fec!N151)</f>
        <v>0.5875063244981551</v>
      </c>
      <c r="O151" s="173">
        <f>IF(RES_hhdet_tes!O151=0,"",RES_hhdet_tes!O151/RES_hhdet_fec!O151)</f>
        <v>0.58883168463767632</v>
      </c>
      <c r="P151" s="173">
        <f>IF(RES_hhdet_tes!P151=0,"",RES_hhdet_tes!P151/RES_hhdet_fec!P151)</f>
        <v>0.58953924608300856</v>
      </c>
      <c r="Q151" s="173">
        <f>IF(RES_hhdet_tes!Q151=0,"",RES_hhdet_tes!Q151/RES_hhdet_fec!Q151)</f>
        <v>0.59125442007657991</v>
      </c>
    </row>
    <row r="152" spans="1:17" ht="12" customHeight="1" x14ac:dyDescent="0.25">
      <c r="A152" s="147" t="s">
        <v>59</v>
      </c>
      <c r="B152" s="172">
        <f>IF(RES_hhdet_tes!B152=0,"",RES_hhdet_tes!B152/RES_hhdet_fec!B152)</f>
        <v>1.0000000000000004</v>
      </c>
      <c r="C152" s="172">
        <f>IF(RES_hhdet_tes!C152=0,"",RES_hhdet_tes!C152/RES_hhdet_fec!C152)</f>
        <v>1</v>
      </c>
      <c r="D152" s="172">
        <f>IF(RES_hhdet_tes!D152=0,"",RES_hhdet_tes!D152/RES_hhdet_fec!D152)</f>
        <v>1</v>
      </c>
      <c r="E152" s="172">
        <f>IF(RES_hhdet_tes!E152=0,"",RES_hhdet_tes!E152/RES_hhdet_fec!E152)</f>
        <v>1</v>
      </c>
      <c r="F152" s="172">
        <f>IF(RES_hhdet_tes!F152=0,"",RES_hhdet_tes!F152/RES_hhdet_fec!F152)</f>
        <v>1</v>
      </c>
      <c r="G152" s="172">
        <f>IF(RES_hhdet_tes!G152=0,"",RES_hhdet_tes!G152/RES_hhdet_fec!G152)</f>
        <v>0.99999999999999967</v>
      </c>
      <c r="H152" s="172">
        <f>IF(RES_hhdet_tes!H152=0,"",RES_hhdet_tes!H152/RES_hhdet_fec!H152)</f>
        <v>1.0000000000000004</v>
      </c>
      <c r="I152" s="172">
        <f>IF(RES_hhdet_tes!I152=0,"",RES_hhdet_tes!I152/RES_hhdet_fec!I152)</f>
        <v>0.99999999999999911</v>
      </c>
      <c r="J152" s="172">
        <f>IF(RES_hhdet_tes!J152=0,"",RES_hhdet_tes!J152/RES_hhdet_fec!J152)</f>
        <v>1.0000000000000002</v>
      </c>
      <c r="K152" s="172">
        <f>IF(RES_hhdet_tes!K152=0,"",RES_hhdet_tes!K152/RES_hhdet_fec!K152)</f>
        <v>1</v>
      </c>
      <c r="L152" s="172">
        <f>IF(RES_hhdet_tes!L152=0,"",RES_hhdet_tes!L152/RES_hhdet_fec!L152)</f>
        <v>1</v>
      </c>
      <c r="M152" s="172">
        <f>IF(RES_hhdet_tes!M152=0,"",RES_hhdet_tes!M152/RES_hhdet_fec!M152)</f>
        <v>1.0000000000000004</v>
      </c>
      <c r="N152" s="172">
        <f>IF(RES_hhdet_tes!N152=0,"",RES_hhdet_tes!N152/RES_hhdet_fec!N152)</f>
        <v>1</v>
      </c>
      <c r="O152" s="172">
        <f>IF(RES_hhdet_tes!O152=0,"",RES_hhdet_tes!O152/RES_hhdet_fec!O152)</f>
        <v>1</v>
      </c>
      <c r="P152" s="172">
        <f>IF(RES_hhdet_tes!P152=0,"",RES_hhdet_tes!P152/RES_hhdet_fec!P152)</f>
        <v>0.99999999999999956</v>
      </c>
      <c r="Q152" s="172">
        <f>IF(RES_hhdet_tes!Q152=0,"",RES_hhdet_tes!Q152/RES_hhdet_fec!Q152)</f>
        <v>1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0.62495150907378683</v>
      </c>
      <c r="C153" s="171">
        <f>IF(RES_hhdet_tes!C153=0,"",RES_hhdet_tes!C153/RES_hhdet_fec!C153)</f>
        <v>0.68011310595725916</v>
      </c>
      <c r="D153" s="171">
        <f>IF(RES_hhdet_tes!D153=0,"",RES_hhdet_tes!D153/RES_hhdet_fec!D153)</f>
        <v>0.68201724976751732</v>
      </c>
      <c r="E153" s="171">
        <f>IF(RES_hhdet_tes!E153=0,"",RES_hhdet_tes!E153/RES_hhdet_fec!E153)</f>
        <v>0.68679184124750281</v>
      </c>
      <c r="F153" s="171">
        <f>IF(RES_hhdet_tes!F153=0,"",RES_hhdet_tes!F153/RES_hhdet_fec!F153)</f>
        <v>0.69044753739202491</v>
      </c>
      <c r="G153" s="171">
        <f>IF(RES_hhdet_tes!G153=0,"",RES_hhdet_tes!G153/RES_hhdet_fec!G153)</f>
        <v>0.6941392804854063</v>
      </c>
      <c r="H153" s="171">
        <f>IF(RES_hhdet_tes!H153=0,"",RES_hhdet_tes!H153/RES_hhdet_fec!H153)</f>
        <v>0.6972893349625704</v>
      </c>
      <c r="I153" s="171">
        <f>IF(RES_hhdet_tes!I153=0,"",RES_hhdet_tes!I153/RES_hhdet_fec!I153)</f>
        <v>0.69999464350270379</v>
      </c>
      <c r="J153" s="171">
        <f>IF(RES_hhdet_tes!J153=0,"",RES_hhdet_tes!J153/RES_hhdet_fec!J153)</f>
        <v>0.70148506031923608</v>
      </c>
      <c r="K153" s="171">
        <f>IF(RES_hhdet_tes!K153=0,"",RES_hhdet_tes!K153/RES_hhdet_fec!K153)</f>
        <v>0.70482107516090775</v>
      </c>
      <c r="L153" s="171">
        <f>IF(RES_hhdet_tes!L153=0,"",RES_hhdet_tes!L153/RES_hhdet_fec!L153)</f>
        <v>0.70947349105660318</v>
      </c>
      <c r="M153" s="171">
        <f>IF(RES_hhdet_tes!M153=0,"",RES_hhdet_tes!M153/RES_hhdet_fec!M153)</f>
        <v>0.7137794104700067</v>
      </c>
      <c r="N153" s="171">
        <f>IF(RES_hhdet_tes!N153=0,"",RES_hhdet_tes!N153/RES_hhdet_fec!N153)</f>
        <v>0.71709699332419607</v>
      </c>
      <c r="O153" s="171">
        <f>IF(RES_hhdet_tes!O153=0,"",RES_hhdet_tes!O153/RES_hhdet_fec!O153)</f>
        <v>0.72193950670875151</v>
      </c>
      <c r="P153" s="171">
        <f>IF(RES_hhdet_tes!P153=0,"",RES_hhdet_tes!P153/RES_hhdet_fec!P153)</f>
        <v>0.72650017724181448</v>
      </c>
      <c r="Q153" s="171">
        <f>IF(RES_hhdet_tes!Q153=0,"",RES_hhdet_tes!Q153/RES_hhdet_fec!Q153)</f>
        <v>0.73008021596304862</v>
      </c>
    </row>
    <row r="154" spans="1:17" ht="12" customHeight="1" x14ac:dyDescent="0.25">
      <c r="A154" s="161" t="s">
        <v>141</v>
      </c>
      <c r="B154" s="170">
        <f>IF(RES_hhdet_tes!B154=0,"",RES_hhdet_tes!B154/RES_hhdet_fec!B154)</f>
        <v>0.82173377029965555</v>
      </c>
      <c r="C154" s="170">
        <f>IF(RES_hhdet_tes!C154=0,"",RES_hhdet_tes!C154/RES_hhdet_fec!C154)</f>
        <v>0.84463714846534599</v>
      </c>
      <c r="D154" s="170">
        <f>IF(RES_hhdet_tes!D154=0,"",RES_hhdet_tes!D154/RES_hhdet_fec!D154)</f>
        <v>0.85023980663895427</v>
      </c>
      <c r="E154" s="170">
        <f>IF(RES_hhdet_tes!E154=0,"",RES_hhdet_tes!E154/RES_hhdet_fec!E154)</f>
        <v>0.85418251514630128</v>
      </c>
      <c r="F154" s="170">
        <f>IF(RES_hhdet_tes!F154=0,"",RES_hhdet_tes!F154/RES_hhdet_fec!F154)</f>
        <v>0.85748353196870297</v>
      </c>
      <c r="G154" s="170">
        <f>IF(RES_hhdet_tes!G154=0,"",RES_hhdet_tes!G154/RES_hhdet_fec!G154)</f>
        <v>0.85914247956946088</v>
      </c>
      <c r="H154" s="170">
        <f>IF(RES_hhdet_tes!H154=0,"",RES_hhdet_tes!H154/RES_hhdet_fec!H154)</f>
        <v>0.85789290726018963</v>
      </c>
      <c r="I154" s="170">
        <f>IF(RES_hhdet_tes!I154=0,"",RES_hhdet_tes!I154/RES_hhdet_fec!I154)</f>
        <v>0.86246387201458596</v>
      </c>
      <c r="J154" s="170">
        <f>IF(RES_hhdet_tes!J154=0,"",RES_hhdet_tes!J154/RES_hhdet_fec!J154)</f>
        <v>0.86589793257938164</v>
      </c>
      <c r="K154" s="170">
        <f>IF(RES_hhdet_tes!K154=0,"",RES_hhdet_tes!K154/RES_hhdet_fec!K154)</f>
        <v>0.87293080554811286</v>
      </c>
      <c r="L154" s="170">
        <f>IF(RES_hhdet_tes!L154=0,"",RES_hhdet_tes!L154/RES_hhdet_fec!L154)</f>
        <v>0.86731172867553086</v>
      </c>
      <c r="M154" s="170">
        <f>IF(RES_hhdet_tes!M154=0,"",RES_hhdet_tes!M154/RES_hhdet_fec!M154)</f>
        <v>0.86920364909383951</v>
      </c>
      <c r="N154" s="170">
        <f>IF(RES_hhdet_tes!N154=0,"",RES_hhdet_tes!N154/RES_hhdet_fec!N154)</f>
        <v>0.87527323358796361</v>
      </c>
      <c r="O154" s="170">
        <f>IF(RES_hhdet_tes!O154=0,"",RES_hhdet_tes!O154/RES_hhdet_fec!O154)</f>
        <v>0.87979855413450447</v>
      </c>
      <c r="P154" s="170">
        <f>IF(RES_hhdet_tes!P154=0,"",RES_hhdet_tes!P154/RES_hhdet_fec!P154)</f>
        <v>0.87909526107296665</v>
      </c>
      <c r="Q154" s="170">
        <f>IF(RES_hhdet_tes!Q154=0,"",RES_hhdet_tes!Q154/RES_hhdet_fec!Q154)</f>
        <v>0.88307075229344512</v>
      </c>
    </row>
    <row r="155" spans="1:17" ht="12" customHeight="1" x14ac:dyDescent="0.25">
      <c r="A155" s="148" t="s">
        <v>60</v>
      </c>
      <c r="B155" s="73">
        <f>IF(RES_hhdet_tes!B155=0,"",RES_hhdet_tes!B155/RES_hhdet_fec!B155)</f>
        <v>0.62495150907378672</v>
      </c>
      <c r="C155" s="73">
        <f>IF(RES_hhdet_tes!C155=0,"",RES_hhdet_tes!C155/RES_hhdet_fec!C155)</f>
        <v>0.68207649726968866</v>
      </c>
      <c r="D155" s="73">
        <f>IF(RES_hhdet_tes!D155=0,"",RES_hhdet_tes!D155/RES_hhdet_fec!D155)</f>
        <v>0.68481592802657898</v>
      </c>
      <c r="E155" s="73">
        <f>IF(RES_hhdet_tes!E155=0,"",RES_hhdet_tes!E155/RES_hhdet_fec!E155)</f>
        <v>0.68812571299415215</v>
      </c>
      <c r="F155" s="73">
        <f>IF(RES_hhdet_tes!F155=0,"",RES_hhdet_tes!F155/RES_hhdet_fec!F155)</f>
        <v>0.69547717677158061</v>
      </c>
      <c r="G155" s="73">
        <f>IF(RES_hhdet_tes!G155=0,"",RES_hhdet_tes!G155/RES_hhdet_fec!G155)</f>
        <v>0.69955086943416345</v>
      </c>
      <c r="H155" s="73">
        <f>IF(RES_hhdet_tes!H155=0,"",RES_hhdet_tes!H155/RES_hhdet_fec!H155)</f>
        <v>0.70378784322077714</v>
      </c>
      <c r="I155" s="73">
        <f>IF(RES_hhdet_tes!I155=0,"",RES_hhdet_tes!I155/RES_hhdet_fec!I155)</f>
        <v>0.70842261779945004</v>
      </c>
      <c r="J155" s="73">
        <f>IF(RES_hhdet_tes!J155=0,"",RES_hhdet_tes!J155/RES_hhdet_fec!J155)</f>
        <v>0.71212212587095325</v>
      </c>
      <c r="K155" s="73">
        <f>IF(RES_hhdet_tes!K155=0,"",RES_hhdet_tes!K155/RES_hhdet_fec!K155)</f>
        <v>0.71648874479045499</v>
      </c>
      <c r="L155" s="73">
        <f>IF(RES_hhdet_tes!L155=0,"",RES_hhdet_tes!L155/RES_hhdet_fec!L155)</f>
        <v>0.72191574153439297</v>
      </c>
      <c r="M155" s="73">
        <f>IF(RES_hhdet_tes!M155=0,"",RES_hhdet_tes!M155/RES_hhdet_fec!M155)</f>
        <v>0.72673643996100823</v>
      </c>
      <c r="N155" s="73">
        <f>IF(RES_hhdet_tes!N155=0,"",RES_hhdet_tes!N155/RES_hhdet_fec!N155)</f>
        <v>0.72848122383031344</v>
      </c>
      <c r="O155" s="73">
        <f>IF(RES_hhdet_tes!O155=0,"",RES_hhdet_tes!O155/RES_hhdet_fec!O155)</f>
        <v>0.73151666089810152</v>
      </c>
      <c r="P155" s="73">
        <f>IF(RES_hhdet_tes!P155=0,"",RES_hhdet_tes!P155/RES_hhdet_fec!P155)</f>
        <v>0.73484783190630631</v>
      </c>
      <c r="Q155" s="73">
        <f>IF(RES_hhdet_tes!Q155=0,"",RES_hhdet_tes!Q155/RES_hhdet_fec!Q155)</f>
        <v>0.73754812282261017</v>
      </c>
    </row>
    <row r="156" spans="1:17" ht="12" customHeight="1" x14ac:dyDescent="0.25">
      <c r="A156" s="148" t="s">
        <v>59</v>
      </c>
      <c r="B156" s="73">
        <f>IF(RES_hhdet_tes!B156=0,"",RES_hhdet_tes!B156/RES_hhdet_fec!B156)</f>
        <v>1</v>
      </c>
      <c r="C156" s="73">
        <f>IF(RES_hhdet_tes!C156=0,"",RES_hhdet_tes!C156/RES_hhdet_fec!C156)</f>
        <v>1</v>
      </c>
      <c r="D156" s="73">
        <f>IF(RES_hhdet_tes!D156=0,"",RES_hhdet_tes!D156/RES_hhdet_fec!D156)</f>
        <v>1</v>
      </c>
      <c r="E156" s="73">
        <f>IF(RES_hhdet_tes!E156=0,"",RES_hhdet_tes!E156/RES_hhdet_fec!E156)</f>
        <v>1</v>
      </c>
      <c r="F156" s="73">
        <f>IF(RES_hhdet_tes!F156=0,"",RES_hhdet_tes!F156/RES_hhdet_fec!F156)</f>
        <v>1.0000000000000004</v>
      </c>
      <c r="G156" s="73">
        <f>IF(RES_hhdet_tes!G156=0,"",RES_hhdet_tes!G156/RES_hhdet_fec!G156)</f>
        <v>0.99999999999999989</v>
      </c>
      <c r="H156" s="73">
        <f>IF(RES_hhdet_tes!H156=0,"",RES_hhdet_tes!H156/RES_hhdet_fec!H156)</f>
        <v>1.0000000000000002</v>
      </c>
      <c r="I156" s="73">
        <f>IF(RES_hhdet_tes!I156=0,"",RES_hhdet_tes!I156/RES_hhdet_fec!I156)</f>
        <v>1</v>
      </c>
      <c r="J156" s="73">
        <f>IF(RES_hhdet_tes!J156=0,"",RES_hhdet_tes!J156/RES_hhdet_fec!J156)</f>
        <v>1.0000000000000002</v>
      </c>
      <c r="K156" s="73">
        <f>IF(RES_hhdet_tes!K156=0,"",RES_hhdet_tes!K156/RES_hhdet_fec!K156)</f>
        <v>0.99999999999999967</v>
      </c>
      <c r="L156" s="73">
        <f>IF(RES_hhdet_tes!L156=0,"",RES_hhdet_tes!L156/RES_hhdet_fec!L156)</f>
        <v>0.99999999999999989</v>
      </c>
      <c r="M156" s="73">
        <f>IF(RES_hhdet_tes!M156=0,"",RES_hhdet_tes!M156/RES_hhdet_fec!M156)</f>
        <v>1</v>
      </c>
      <c r="N156" s="73">
        <f>IF(RES_hhdet_tes!N156=0,"",RES_hhdet_tes!N156/RES_hhdet_fec!N156)</f>
        <v>0.99999999999999989</v>
      </c>
      <c r="O156" s="73">
        <f>IF(RES_hhdet_tes!O156=0,"",RES_hhdet_tes!O156/RES_hhdet_fec!O156)</f>
        <v>1.0000000000000002</v>
      </c>
      <c r="P156" s="73">
        <f>IF(RES_hhdet_tes!P156=0,"",RES_hhdet_tes!P156/RES_hhdet_fec!P156)</f>
        <v>0.99999999999999989</v>
      </c>
      <c r="Q156" s="73">
        <f>IF(RES_hhdet_tes!Q156=0,"",RES_hhdet_tes!Q156/RES_hhdet_fec!Q156)</f>
        <v>1.0000000000000002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0.56772044140588185</v>
      </c>
      <c r="C157" s="169">
        <f>IF(RES_hhdet_tes!C157=0,"",RES_hhdet_tes!C157/RES_hhdet_fec!C157)</f>
        <v>0.63497308244590034</v>
      </c>
      <c r="D157" s="169">
        <f>IF(RES_hhdet_tes!D157=0,"",RES_hhdet_tes!D157/RES_hhdet_fec!D157)</f>
        <v>0.63502111958585106</v>
      </c>
      <c r="E157" s="169">
        <f>IF(RES_hhdet_tes!E157=0,"",RES_hhdet_tes!E157/RES_hhdet_fec!E157)</f>
        <v>0.64941821234826247</v>
      </c>
      <c r="F157" s="169">
        <f>IF(RES_hhdet_tes!F157=0,"",RES_hhdet_tes!F157/RES_hhdet_fec!F157)</f>
        <v>0.6422247263461649</v>
      </c>
      <c r="G157" s="169">
        <f>IF(RES_hhdet_tes!G157=0,"",RES_hhdet_tes!G157/RES_hhdet_fec!G157)</f>
        <v>0.65854146076692133</v>
      </c>
      <c r="H157" s="169">
        <f>IF(RES_hhdet_tes!H157=0,"",RES_hhdet_tes!H157/RES_hhdet_fec!H157)</f>
        <v>0.70790659861165306</v>
      </c>
      <c r="I157" s="169">
        <f>IF(RES_hhdet_tes!I157=0,"",RES_hhdet_tes!I157/RES_hhdet_fec!I157)</f>
        <v>0.70082716027960101</v>
      </c>
      <c r="J157" s="169">
        <f>IF(RES_hhdet_tes!J157=0,"",RES_hhdet_tes!J157/RES_hhdet_fec!J157)</f>
        <v>0.70030514117779241</v>
      </c>
      <c r="K157" s="169">
        <f>IF(RES_hhdet_tes!K157=0,"",RES_hhdet_tes!K157/RES_hhdet_fec!K157)</f>
        <v>0.70723119664155953</v>
      </c>
      <c r="L157" s="169">
        <f>IF(RES_hhdet_tes!L157=0,"",RES_hhdet_tes!L157/RES_hhdet_fec!L157)</f>
        <v>0.71425050964542969</v>
      </c>
      <c r="M157" s="169">
        <f>IF(RES_hhdet_tes!M157=0,"",RES_hhdet_tes!M157/RES_hhdet_fec!M157)</f>
        <v>0.73081167156138671</v>
      </c>
      <c r="N157" s="169">
        <f>IF(RES_hhdet_tes!N157=0,"",RES_hhdet_tes!N157/RES_hhdet_fec!N157)</f>
        <v>0.7308295852028075</v>
      </c>
      <c r="O157" s="169">
        <f>IF(RES_hhdet_tes!O157=0,"",RES_hhdet_tes!O157/RES_hhdet_fec!O157)</f>
        <v>0.73624670523869529</v>
      </c>
      <c r="P157" s="169">
        <f>IF(RES_hhdet_tes!P157=0,"",RES_hhdet_tes!P157/RES_hhdet_fec!P157)</f>
        <v>0.74528976318631546</v>
      </c>
      <c r="Q157" s="169">
        <f>IF(RES_hhdet_tes!Q157=0,"",RES_hhdet_tes!Q157/RES_hhdet_fec!Q157)</f>
        <v>0.74716991687665157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0.38963042989327001</v>
      </c>
      <c r="C158" s="73">
        <f>IF(RES_hhdet_tes!C158=0,"",RES_hhdet_tes!C158/RES_hhdet_fec!C158)</f>
        <v>0.40416321612051864</v>
      </c>
      <c r="D158" s="73">
        <f>IF(RES_hhdet_tes!D158=0,"",RES_hhdet_tes!D158/RES_hhdet_fec!D158)</f>
        <v>0.41387631058122176</v>
      </c>
      <c r="E158" s="73">
        <f>IF(RES_hhdet_tes!E158=0,"",RES_hhdet_tes!E158/RES_hhdet_fec!E158)</f>
        <v>0.42216685638906248</v>
      </c>
      <c r="F158" s="73">
        <f>IF(RES_hhdet_tes!F158=0,"",RES_hhdet_tes!F158/RES_hhdet_fec!F158)</f>
        <v>0.43203790802112374</v>
      </c>
      <c r="G158" s="73">
        <f>IF(RES_hhdet_tes!G158=0,"",RES_hhdet_tes!G158/RES_hhdet_fec!G158)</f>
        <v>0.4377339490170607</v>
      </c>
      <c r="H158" s="73">
        <f>IF(RES_hhdet_tes!H158=0,"",RES_hhdet_tes!H158/RES_hhdet_fec!H158)</f>
        <v>0.44575691825236102</v>
      </c>
      <c r="I158" s="73">
        <f>IF(RES_hhdet_tes!I158=0,"",RES_hhdet_tes!I158/RES_hhdet_fec!I158)</f>
        <v>0.44816606959999528</v>
      </c>
      <c r="J158" s="73">
        <f>IF(RES_hhdet_tes!J158=0,"",RES_hhdet_tes!J158/RES_hhdet_fec!J158)</f>
        <v>0.44861562050298137</v>
      </c>
      <c r="K158" s="73">
        <f>IF(RES_hhdet_tes!K158=0,"",RES_hhdet_tes!K158/RES_hhdet_fec!K158)</f>
        <v>0.45204851198248908</v>
      </c>
      <c r="L158" s="73">
        <f>IF(RES_hhdet_tes!L158=0,"",RES_hhdet_tes!L158/RES_hhdet_fec!L158)</f>
        <v>0.45632576865353464</v>
      </c>
      <c r="M158" s="73">
        <f>IF(RES_hhdet_tes!M158=0,"",RES_hhdet_tes!M158/RES_hhdet_fec!M158)</f>
        <v>0.45928447629477248</v>
      </c>
      <c r="N158" s="73">
        <f>IF(RES_hhdet_tes!N158=0,"",RES_hhdet_tes!N158/RES_hhdet_fec!N158)</f>
        <v>0.46387819469772579</v>
      </c>
      <c r="O158" s="73">
        <f>IF(RES_hhdet_tes!O158=0,"",RES_hhdet_tes!O158/RES_hhdet_fec!O158)</f>
        <v>0.46705223728014461</v>
      </c>
      <c r="P158" s="73">
        <f>IF(RES_hhdet_tes!P158=0,"",RES_hhdet_tes!P158/RES_hhdet_fec!P158)</f>
        <v>0.46729846070984332</v>
      </c>
      <c r="Q158" s="73">
        <f>IF(RES_hhdet_tes!Q158=0,"",RES_hhdet_tes!Q158/RES_hhdet_fec!Q158)</f>
        <v>0.47074184150919041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0.77422957228785239</v>
      </c>
      <c r="C159" s="65">
        <f>IF(RES_hhdet_tes!C159=0,"",RES_hhdet_tes!C159/RES_hhdet_fec!C159)</f>
        <v>0.79441591104342124</v>
      </c>
      <c r="D159" s="65">
        <f>IF(RES_hhdet_tes!D159=0,"",RES_hhdet_tes!D159/RES_hhdet_fec!D159)</f>
        <v>0.79969065122831295</v>
      </c>
      <c r="E159" s="65">
        <f>IF(RES_hhdet_tes!E159=0,"",RES_hhdet_tes!E159/RES_hhdet_fec!E159)</f>
        <v>0.80511927277570028</v>
      </c>
      <c r="F159" s="65">
        <f>IF(RES_hhdet_tes!F159=0,"",RES_hhdet_tes!F159/RES_hhdet_fec!F159)</f>
        <v>0.80917264446616566</v>
      </c>
      <c r="G159" s="65">
        <f>IF(RES_hhdet_tes!G159=0,"",RES_hhdet_tes!G159/RES_hhdet_fec!G159)</f>
        <v>0.81389547114885996</v>
      </c>
      <c r="H159" s="65">
        <f>IF(RES_hhdet_tes!H159=0,"",RES_hhdet_tes!H159/RES_hhdet_fec!H159)</f>
        <v>0.81829199814090914</v>
      </c>
      <c r="I159" s="65">
        <f>IF(RES_hhdet_tes!I159=0,"",RES_hhdet_tes!I159/RES_hhdet_fec!I159)</f>
        <v>0.82059811638708513</v>
      </c>
      <c r="J159" s="65">
        <f>IF(RES_hhdet_tes!J159=0,"",RES_hhdet_tes!J159/RES_hhdet_fec!J159)</f>
        <v>0.82255322854403568</v>
      </c>
      <c r="K159" s="65">
        <f>IF(RES_hhdet_tes!K159=0,"",RES_hhdet_tes!K159/RES_hhdet_fec!K159)</f>
        <v>0.82645993047376221</v>
      </c>
      <c r="L159" s="65">
        <f>IF(RES_hhdet_tes!L159=0,"",RES_hhdet_tes!L159/RES_hhdet_fec!L159)</f>
        <v>0.82919586519220834</v>
      </c>
      <c r="M159" s="65">
        <f>IF(RES_hhdet_tes!M159=0,"",RES_hhdet_tes!M159/RES_hhdet_fec!M159)</f>
        <v>0.83247212938827186</v>
      </c>
      <c r="N159" s="65">
        <f>IF(RES_hhdet_tes!N159=0,"",RES_hhdet_tes!N159/RES_hhdet_fec!N159)</f>
        <v>0.83393942964188195</v>
      </c>
      <c r="O159" s="65">
        <f>IF(RES_hhdet_tes!O159=0,"",RES_hhdet_tes!O159/RES_hhdet_fec!O159)</f>
        <v>0.8367511585514571</v>
      </c>
      <c r="P159" s="65">
        <f>IF(RES_hhdet_tes!P159=0,"",RES_hhdet_tes!P159/RES_hhdet_fec!P159)</f>
        <v>0.84002296355714923</v>
      </c>
      <c r="Q159" s="65">
        <f>IF(RES_hhdet_tes!Q159=0,"",RES_hhdet_tes!Q159/RES_hhdet_fec!Q159)</f>
        <v>0.84165780104012744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0.61287855210385733</v>
      </c>
      <c r="C161" s="175">
        <f>IF(RES_hhdet_tes!C161=0,"",RES_hhdet_tes!C161/RES_hhdet_fec!C161)</f>
        <v>0.63425769213029026</v>
      </c>
      <c r="D161" s="175">
        <f>IF(RES_hhdet_tes!D161=0,"",RES_hhdet_tes!D161/RES_hhdet_fec!D161)</f>
        <v>0.63916880446463331</v>
      </c>
      <c r="E161" s="175">
        <f>IF(RES_hhdet_tes!E161=0,"",RES_hhdet_tes!E161/RES_hhdet_fec!E161)</f>
        <v>0.64718508088554605</v>
      </c>
      <c r="F161" s="175">
        <f>IF(RES_hhdet_tes!F161=0,"",RES_hhdet_tes!F161/RES_hhdet_fec!F161)</f>
        <v>0.65158105200314709</v>
      </c>
      <c r="G161" s="175">
        <f>IF(RES_hhdet_tes!G161=0,"",RES_hhdet_tes!G161/RES_hhdet_fec!G161)</f>
        <v>0.66042509090305634</v>
      </c>
      <c r="H161" s="175">
        <f>IF(RES_hhdet_tes!H161=0,"",RES_hhdet_tes!H161/RES_hhdet_fec!H161)</f>
        <v>0.67558938025495052</v>
      </c>
      <c r="I161" s="175">
        <f>IF(RES_hhdet_tes!I161=0,"",RES_hhdet_tes!I161/RES_hhdet_fec!I161)</f>
        <v>0.68178303415584929</v>
      </c>
      <c r="J161" s="175">
        <f>IF(RES_hhdet_tes!J161=0,"",RES_hhdet_tes!J161/RES_hhdet_fec!J161)</f>
        <v>0.68926409604128192</v>
      </c>
      <c r="K161" s="175">
        <f>IF(RES_hhdet_tes!K161=0,"",RES_hhdet_tes!K161/RES_hhdet_fec!K161)</f>
        <v>0.69998189600771088</v>
      </c>
      <c r="L161" s="175">
        <f>IF(RES_hhdet_tes!L161=0,"",RES_hhdet_tes!L161/RES_hhdet_fec!L161)</f>
        <v>0.70631983864571135</v>
      </c>
      <c r="M161" s="175">
        <f>IF(RES_hhdet_tes!M161=0,"",RES_hhdet_tes!M161/RES_hhdet_fec!M161)</f>
        <v>0.71439503325783493</v>
      </c>
      <c r="N161" s="175">
        <f>IF(RES_hhdet_tes!N161=0,"",RES_hhdet_tes!N161/RES_hhdet_fec!N161)</f>
        <v>0.71820831195256085</v>
      </c>
      <c r="O161" s="175">
        <f>IF(RES_hhdet_tes!O161=0,"",RES_hhdet_tes!O161/RES_hhdet_fec!O161)</f>
        <v>0.72171770304349347</v>
      </c>
      <c r="P161" s="175">
        <f>IF(RES_hhdet_tes!P161=0,"",RES_hhdet_tes!P161/RES_hhdet_fec!P161)</f>
        <v>0.72939157608014926</v>
      </c>
      <c r="Q161" s="175">
        <f>IF(RES_hhdet_tes!Q161=0,"",RES_hhdet_tes!Q161/RES_hhdet_fec!Q161)</f>
        <v>0.73184010412923406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0.68357353041311153</v>
      </c>
      <c r="C162" s="169">
        <f>IF(RES_hhdet_tes!C162=0,"",RES_hhdet_tes!C162/RES_hhdet_fec!C162)</f>
        <v>0.68679539382256094</v>
      </c>
      <c r="D162" s="169">
        <f>IF(RES_hhdet_tes!D162=0,"",RES_hhdet_tes!D162/RES_hhdet_fec!D162)</f>
        <v>0.69016048657223283</v>
      </c>
      <c r="E162" s="169">
        <f>IF(RES_hhdet_tes!E162=0,"",RES_hhdet_tes!E162/RES_hhdet_fec!E162)</f>
        <v>0.69394887707317499</v>
      </c>
      <c r="F162" s="169">
        <f>IF(RES_hhdet_tes!F162=0,"",RES_hhdet_tes!F162/RES_hhdet_fec!F162)</f>
        <v>0.69718908950242886</v>
      </c>
      <c r="G162" s="169">
        <f>IF(RES_hhdet_tes!G162=0,"",RES_hhdet_tes!G162/RES_hhdet_fec!G162)</f>
        <v>0.70088067772086149</v>
      </c>
      <c r="H162" s="169">
        <f>IF(RES_hhdet_tes!H162=0,"",RES_hhdet_tes!H162/RES_hhdet_fec!H162)</f>
        <v>0.704666968302741</v>
      </c>
      <c r="I162" s="169">
        <f>IF(RES_hhdet_tes!I162=0,"",RES_hhdet_tes!I162/RES_hhdet_fec!I162)</f>
        <v>0.70769842688380613</v>
      </c>
      <c r="J162" s="169">
        <f>IF(RES_hhdet_tes!J162=0,"",RES_hhdet_tes!J162/RES_hhdet_fec!J162)</f>
        <v>0.71034196362281987</v>
      </c>
      <c r="K162" s="169">
        <f>IF(RES_hhdet_tes!K162=0,"",RES_hhdet_tes!K162/RES_hhdet_fec!K162)</f>
        <v>0.71379084224168188</v>
      </c>
      <c r="L162" s="169">
        <f>IF(RES_hhdet_tes!L162=0,"",RES_hhdet_tes!L162/RES_hhdet_fec!L162)</f>
        <v>0.71635950787853042</v>
      </c>
      <c r="M162" s="169">
        <f>IF(RES_hhdet_tes!M162=0,"",RES_hhdet_tes!M162/RES_hhdet_fec!M162)</f>
        <v>0.7191373502021281</v>
      </c>
      <c r="N162" s="169">
        <f>IF(RES_hhdet_tes!N162=0,"",RES_hhdet_tes!N162/RES_hhdet_fec!N162)</f>
        <v>0.72116552590834804</v>
      </c>
      <c r="O162" s="169">
        <f>IF(RES_hhdet_tes!O162=0,"",RES_hhdet_tes!O162/RES_hhdet_fec!O162)</f>
        <v>0.72362785406608288</v>
      </c>
      <c r="P162" s="169">
        <f>IF(RES_hhdet_tes!P162=0,"",RES_hhdet_tes!P162/RES_hhdet_fec!P162)</f>
        <v>0.72559611932839951</v>
      </c>
      <c r="Q162" s="169">
        <f>IF(RES_hhdet_tes!Q162=0,"",RES_hhdet_tes!Q162/RES_hhdet_fec!Q162)</f>
        <v>0.72765737038224187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0.68357353041311153</v>
      </c>
      <c r="C163" s="65">
        <f>IF(RES_hhdet_tes!C163=0,"",RES_hhdet_tes!C163/RES_hhdet_fec!C163)</f>
        <v>0.68679539382256094</v>
      </c>
      <c r="D163" s="65">
        <f>IF(RES_hhdet_tes!D163=0,"",RES_hhdet_tes!D163/RES_hhdet_fec!D163)</f>
        <v>0.69016048657223283</v>
      </c>
      <c r="E163" s="65">
        <f>IF(RES_hhdet_tes!E163=0,"",RES_hhdet_tes!E163/RES_hhdet_fec!E163)</f>
        <v>0.69394887707317499</v>
      </c>
      <c r="F163" s="65">
        <f>IF(RES_hhdet_tes!F163=0,"",RES_hhdet_tes!F163/RES_hhdet_fec!F163)</f>
        <v>0.69718908950242886</v>
      </c>
      <c r="G163" s="65">
        <f>IF(RES_hhdet_tes!G163=0,"",RES_hhdet_tes!G163/RES_hhdet_fec!G163)</f>
        <v>0.70088067772086149</v>
      </c>
      <c r="H163" s="65">
        <f>IF(RES_hhdet_tes!H163=0,"",RES_hhdet_tes!H163/RES_hhdet_fec!H163)</f>
        <v>0.704666968302741</v>
      </c>
      <c r="I163" s="65">
        <f>IF(RES_hhdet_tes!I163=0,"",RES_hhdet_tes!I163/RES_hhdet_fec!I163)</f>
        <v>0.70769842688380613</v>
      </c>
      <c r="J163" s="65">
        <f>IF(RES_hhdet_tes!J163=0,"",RES_hhdet_tes!J163/RES_hhdet_fec!J163)</f>
        <v>0.71034196362281987</v>
      </c>
      <c r="K163" s="65">
        <f>IF(RES_hhdet_tes!K163=0,"",RES_hhdet_tes!K163/RES_hhdet_fec!K163)</f>
        <v>0.71379084224168188</v>
      </c>
      <c r="L163" s="65">
        <f>IF(RES_hhdet_tes!L163=0,"",RES_hhdet_tes!L163/RES_hhdet_fec!L163)</f>
        <v>0.71635950787853042</v>
      </c>
      <c r="M163" s="65">
        <f>IF(RES_hhdet_tes!M163=0,"",RES_hhdet_tes!M163/RES_hhdet_fec!M163)</f>
        <v>0.7191373502021281</v>
      </c>
      <c r="N163" s="65">
        <f>IF(RES_hhdet_tes!N163=0,"",RES_hhdet_tes!N163/RES_hhdet_fec!N163)</f>
        <v>0.72116552590834804</v>
      </c>
      <c r="O163" s="65">
        <f>IF(RES_hhdet_tes!O163=0,"",RES_hhdet_tes!O163/RES_hhdet_fec!O163)</f>
        <v>0.72362785406608288</v>
      </c>
      <c r="P163" s="65">
        <f>IF(RES_hhdet_tes!P163=0,"",RES_hhdet_tes!P163/RES_hhdet_fec!P163)</f>
        <v>0.72559611932839951</v>
      </c>
      <c r="Q163" s="65">
        <f>IF(RES_hhdet_tes!Q163=0,"",RES_hhdet_tes!Q163/RES_hhdet_fec!Q163)</f>
        <v>0.72765737038224187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1.5553428843439747</v>
      </c>
      <c r="C164" s="169">
        <f>IF(RES_hhdet_tes!C164=0,"",RES_hhdet_tes!C164/RES_hhdet_fec!C164)</f>
        <v>1.6042187773033962</v>
      </c>
      <c r="D164" s="169">
        <f>IF(RES_hhdet_tes!D164=0,"",RES_hhdet_tes!D164/RES_hhdet_fec!D164)</f>
        <v>1.6703341789975648</v>
      </c>
      <c r="E164" s="169">
        <f>IF(RES_hhdet_tes!E164=0,"",RES_hhdet_tes!E164/RES_hhdet_fec!E164)</f>
        <v>1.7246352421518529</v>
      </c>
      <c r="F164" s="169">
        <f>IF(RES_hhdet_tes!F164=0,"",RES_hhdet_tes!F164/RES_hhdet_fec!F164)</f>
        <v>1.8081354025617997</v>
      </c>
      <c r="G164" s="169">
        <f>IF(RES_hhdet_tes!G164=0,"",RES_hhdet_tes!G164/RES_hhdet_fec!G164)</f>
        <v>1.8758710989806135</v>
      </c>
      <c r="H164" s="169">
        <f>IF(RES_hhdet_tes!H164=0,"",RES_hhdet_tes!H164/RES_hhdet_fec!H164)</f>
        <v>1.9794341663110526</v>
      </c>
      <c r="I164" s="169">
        <f>IF(RES_hhdet_tes!I164=0,"",RES_hhdet_tes!I164/RES_hhdet_fec!I164)</f>
        <v>2.0604785092592728</v>
      </c>
      <c r="J164" s="169">
        <f>IF(RES_hhdet_tes!J164=0,"",RES_hhdet_tes!J164/RES_hhdet_fec!J164)</f>
        <v>2.1370547031390612</v>
      </c>
      <c r="K164" s="169">
        <f>IF(RES_hhdet_tes!K164=0,"",RES_hhdet_tes!K164/RES_hhdet_fec!K164)</f>
        <v>2.2913344067094097</v>
      </c>
      <c r="L164" s="169">
        <f>IF(RES_hhdet_tes!L164=0,"",RES_hhdet_tes!L164/RES_hhdet_fec!L164)</f>
        <v>2.3859445597499738</v>
      </c>
      <c r="M164" s="169">
        <f>IF(RES_hhdet_tes!M164=0,"",RES_hhdet_tes!M164/RES_hhdet_fec!M164)</f>
        <v>2.4131613225189343</v>
      </c>
      <c r="N164" s="169">
        <f>IF(RES_hhdet_tes!N164=0,"",RES_hhdet_tes!N164/RES_hhdet_fec!N164)</f>
        <v>2.5762518639403127</v>
      </c>
      <c r="O164" s="169">
        <f>IF(RES_hhdet_tes!O164=0,"",RES_hhdet_tes!O164/RES_hhdet_fec!O164)</f>
        <v>2.7236151170041483</v>
      </c>
      <c r="P164" s="169">
        <f>IF(RES_hhdet_tes!P164=0,"",RES_hhdet_tes!P164/RES_hhdet_fec!P164)</f>
        <v>3.0468879304478094</v>
      </c>
      <c r="Q164" s="169">
        <f>IF(RES_hhdet_tes!Q164=0,"",RES_hhdet_tes!Q164/RES_hhdet_fec!Q164)</f>
        <v>3.2853900603191537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1.5553428843439747</v>
      </c>
      <c r="C165" s="73">
        <f>IF(RES_hhdet_tes!C165=0,"",RES_hhdet_tes!C165/RES_hhdet_fec!C165)</f>
        <v>1.6042187773033962</v>
      </c>
      <c r="D165" s="73">
        <f>IF(RES_hhdet_tes!D165=0,"",RES_hhdet_tes!D165/RES_hhdet_fec!D165)</f>
        <v>1.6703341789975648</v>
      </c>
      <c r="E165" s="73">
        <f>IF(RES_hhdet_tes!E165=0,"",RES_hhdet_tes!E165/RES_hhdet_fec!E165)</f>
        <v>1.7246352421518529</v>
      </c>
      <c r="F165" s="73">
        <f>IF(RES_hhdet_tes!F165=0,"",RES_hhdet_tes!F165/RES_hhdet_fec!F165)</f>
        <v>1.8081354025617997</v>
      </c>
      <c r="G165" s="73">
        <f>IF(RES_hhdet_tes!G165=0,"",RES_hhdet_tes!G165/RES_hhdet_fec!G165)</f>
        <v>1.8758710989806135</v>
      </c>
      <c r="H165" s="73">
        <f>IF(RES_hhdet_tes!H165=0,"",RES_hhdet_tes!H165/RES_hhdet_fec!H165)</f>
        <v>1.9794341663110526</v>
      </c>
      <c r="I165" s="73">
        <f>IF(RES_hhdet_tes!I165=0,"",RES_hhdet_tes!I165/RES_hhdet_fec!I165)</f>
        <v>2.0604785092592728</v>
      </c>
      <c r="J165" s="73">
        <f>IF(RES_hhdet_tes!J165=0,"",RES_hhdet_tes!J165/RES_hhdet_fec!J165)</f>
        <v>2.1370547031390612</v>
      </c>
      <c r="K165" s="73">
        <f>IF(RES_hhdet_tes!K165=0,"",RES_hhdet_tes!K165/RES_hhdet_fec!K165)</f>
        <v>2.2913344067094097</v>
      </c>
      <c r="L165" s="73">
        <f>IF(RES_hhdet_tes!L165=0,"",RES_hhdet_tes!L165/RES_hhdet_fec!L165)</f>
        <v>2.3859445597499738</v>
      </c>
      <c r="M165" s="73">
        <f>IF(RES_hhdet_tes!M165=0,"",RES_hhdet_tes!M165/RES_hhdet_fec!M165)</f>
        <v>2.4131613225189343</v>
      </c>
      <c r="N165" s="73">
        <f>IF(RES_hhdet_tes!N165=0,"",RES_hhdet_tes!N165/RES_hhdet_fec!N165)</f>
        <v>2.5762518639403127</v>
      </c>
      <c r="O165" s="73">
        <f>IF(RES_hhdet_tes!O165=0,"",RES_hhdet_tes!O165/RES_hhdet_fec!O165)</f>
        <v>2.7236151170041483</v>
      </c>
      <c r="P165" s="73">
        <f>IF(RES_hhdet_tes!P165=0,"",RES_hhdet_tes!P165/RES_hhdet_fec!P165)</f>
        <v>3.0468879304478094</v>
      </c>
      <c r="Q165" s="73">
        <f>IF(RES_hhdet_tes!Q165=0,"",RES_hhdet_tes!Q165/RES_hhdet_fec!Q165)</f>
        <v>3.2853900603191537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0.49660168375164704</v>
      </c>
      <c r="C166" s="169">
        <f>IF(RES_hhdet_tes!C166=0,"",RES_hhdet_tes!C166/RES_hhdet_fec!C166)</f>
        <v>0.51707139672549485</v>
      </c>
      <c r="D166" s="169">
        <f>IF(RES_hhdet_tes!D166=0,"",RES_hhdet_tes!D166/RES_hhdet_fec!D166)</f>
        <v>0.52949192615576424</v>
      </c>
      <c r="E166" s="169">
        <f>IF(RES_hhdet_tes!E166=0,"",RES_hhdet_tes!E166/RES_hhdet_fec!E166)</f>
        <v>0.53784296585302882</v>
      </c>
      <c r="F166" s="169">
        <f>IF(RES_hhdet_tes!F166=0,"",RES_hhdet_tes!F166/RES_hhdet_fec!F166)</f>
        <v>0.54346652226379544</v>
      </c>
      <c r="G166" s="169">
        <f>IF(RES_hhdet_tes!G166=0,"",RES_hhdet_tes!G166/RES_hhdet_fec!G166)</f>
        <v>0.5542992545327895</v>
      </c>
      <c r="H166" s="169">
        <f>IF(RES_hhdet_tes!H166=0,"",RES_hhdet_tes!H166/RES_hhdet_fec!H166)</f>
        <v>0.56627173416890242</v>
      </c>
      <c r="I166" s="169">
        <f>IF(RES_hhdet_tes!I166=0,"",RES_hhdet_tes!I166/RES_hhdet_fec!I166)</f>
        <v>0.58388043732407902</v>
      </c>
      <c r="J166" s="169">
        <f>IF(RES_hhdet_tes!J166=0,"",RES_hhdet_tes!J166/RES_hhdet_fec!J166)</f>
        <v>0.60114664116865801</v>
      </c>
      <c r="K166" s="169">
        <f>IF(RES_hhdet_tes!K166=0,"",RES_hhdet_tes!K166/RES_hhdet_fec!K166)</f>
        <v>0.62028465486309414</v>
      </c>
      <c r="L166" s="169">
        <f>IF(RES_hhdet_tes!L166=0,"",RES_hhdet_tes!L166/RES_hhdet_fec!L166)</f>
        <v>0.62902074975343258</v>
      </c>
      <c r="M166" s="169">
        <f>IF(RES_hhdet_tes!M166=0,"",RES_hhdet_tes!M166/RES_hhdet_fec!M166)</f>
        <v>0.6500443234642217</v>
      </c>
      <c r="N166" s="169">
        <f>IF(RES_hhdet_tes!N166=0,"",RES_hhdet_tes!N166/RES_hhdet_fec!N166)</f>
        <v>0.65491492991009437</v>
      </c>
      <c r="O166" s="169">
        <f>IF(RES_hhdet_tes!O166=0,"",RES_hhdet_tes!O166/RES_hhdet_fec!O166)</f>
        <v>0.66133521974747778</v>
      </c>
      <c r="P166" s="169">
        <f>IF(RES_hhdet_tes!P166=0,"",RES_hhdet_tes!P166/RES_hhdet_fec!P166)</f>
        <v>0.67419014012439094</v>
      </c>
      <c r="Q166" s="169">
        <f>IF(RES_hhdet_tes!Q166=0,"",RES_hhdet_tes!Q166/RES_hhdet_fec!Q166)</f>
        <v>0.67433292111914467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0.48909248536209399</v>
      </c>
      <c r="C167" s="174">
        <f>IF(RES_hhdet_tes!C167=0,"",RES_hhdet_tes!C167/RES_hhdet_fec!C167)</f>
        <v>0.49643599240148478</v>
      </c>
      <c r="D167" s="174">
        <f>IF(RES_hhdet_tes!D167=0,"",RES_hhdet_tes!D167/RES_hhdet_fec!D167)</f>
        <v>0.50743436756341953</v>
      </c>
      <c r="E167" s="174">
        <f>IF(RES_hhdet_tes!E167=0,"",RES_hhdet_tes!E167/RES_hhdet_fec!E167)</f>
        <v>0.51958271454822968</v>
      </c>
      <c r="F167" s="174">
        <f>IF(RES_hhdet_tes!F167=0,"",RES_hhdet_tes!F167/RES_hhdet_fec!F167)</f>
        <v>0.53009844825689523</v>
      </c>
      <c r="G167" s="174">
        <f>IF(RES_hhdet_tes!G167=0,"",RES_hhdet_tes!G167/RES_hhdet_fec!G167)</f>
        <v>0.5386003370637189</v>
      </c>
      <c r="H167" s="174">
        <f>IF(RES_hhdet_tes!H167=0,"",RES_hhdet_tes!H167/RES_hhdet_fec!H167)</f>
        <v>0.54668543060484953</v>
      </c>
      <c r="I167" s="174">
        <f>IF(RES_hhdet_tes!I167=0,"",RES_hhdet_tes!I167/RES_hhdet_fec!I167)</f>
        <v>0.55319580973816884</v>
      </c>
      <c r="J167" s="174">
        <f>IF(RES_hhdet_tes!J167=0,"",RES_hhdet_tes!J167/RES_hhdet_fec!J167)</f>
        <v>0.56066447798692565</v>
      </c>
      <c r="K167" s="174">
        <f>IF(RES_hhdet_tes!K167=0,"",RES_hhdet_tes!K167/RES_hhdet_fec!K167)</f>
        <v>0.5631175126914586</v>
      </c>
      <c r="L167" s="174">
        <f>IF(RES_hhdet_tes!L167=0,"",RES_hhdet_tes!L167/RES_hhdet_fec!L167)</f>
        <v>0.56731860609651508</v>
      </c>
      <c r="M167" s="174">
        <f>IF(RES_hhdet_tes!M167=0,"",RES_hhdet_tes!M167/RES_hhdet_fec!M167)</f>
        <v>0.57130257136415574</v>
      </c>
      <c r="N167" s="174">
        <f>IF(RES_hhdet_tes!N167=0,"",RES_hhdet_tes!N167/RES_hhdet_fec!N167)</f>
        <v>0.57860155561280435</v>
      </c>
      <c r="O167" s="174">
        <f>IF(RES_hhdet_tes!O167=0,"",RES_hhdet_tes!O167/RES_hhdet_fec!O167)</f>
        <v>0.58432121667846715</v>
      </c>
      <c r="P167" s="174">
        <f>IF(RES_hhdet_tes!P167=0,"",RES_hhdet_tes!P167/RES_hhdet_fec!P167)</f>
        <v>0.58940194610922236</v>
      </c>
      <c r="Q167" s="174">
        <f>IF(RES_hhdet_tes!Q167=0,"",RES_hhdet_tes!Q167/RES_hhdet_fec!Q167)</f>
        <v>0.59136589167347986</v>
      </c>
    </row>
    <row r="168" spans="1:17" ht="12" customHeight="1" x14ac:dyDescent="0.25">
      <c r="A168" s="167" t="s">
        <v>143</v>
      </c>
      <c r="B168" s="174">
        <f>IF(RES_hhdet_tes!B168=0,"",RES_hhdet_tes!B168/RES_hhdet_fec!B168)</f>
        <v>0.73227326172866847</v>
      </c>
      <c r="C168" s="174">
        <f>IF(RES_hhdet_tes!C168=0,"",RES_hhdet_tes!C168/RES_hhdet_fec!C168)</f>
        <v>0.73978699444495377</v>
      </c>
      <c r="D168" s="174">
        <f>IF(RES_hhdet_tes!D168=0,"",RES_hhdet_tes!D168/RES_hhdet_fec!D168)</f>
        <v>0.74945641828489162</v>
      </c>
      <c r="E168" s="174">
        <f>IF(RES_hhdet_tes!E168=0,"",RES_hhdet_tes!E168/RES_hhdet_fec!E168)</f>
        <v>0.76046579338763554</v>
      </c>
      <c r="F168" s="174">
        <f>IF(RES_hhdet_tes!F168=0,"",RES_hhdet_tes!F168/RES_hhdet_fec!F168)</f>
        <v>0.77091526285419365</v>
      </c>
      <c r="G168" s="174">
        <f>IF(RES_hhdet_tes!G168=0,"",RES_hhdet_tes!G168/RES_hhdet_fec!G168)</f>
        <v>0.77516130708044961</v>
      </c>
      <c r="H168" s="174">
        <f>IF(RES_hhdet_tes!H168=0,"",RES_hhdet_tes!H168/RES_hhdet_fec!H168)</f>
        <v>0.77806438446008197</v>
      </c>
      <c r="I168" s="174">
        <f>IF(RES_hhdet_tes!I168=0,"",RES_hhdet_tes!I168/RES_hhdet_fec!I168)</f>
        <v>0.78033875071761072</v>
      </c>
      <c r="J168" s="174">
        <f>IF(RES_hhdet_tes!J168=0,"",RES_hhdet_tes!J168/RES_hhdet_fec!J168)</f>
        <v>0.78303315976220056</v>
      </c>
      <c r="K168" s="174">
        <f>IF(RES_hhdet_tes!K168=0,"",RES_hhdet_tes!K168/RES_hhdet_fec!K168)</f>
        <v>0.78450009700049894</v>
      </c>
      <c r="L168" s="174">
        <f>IF(RES_hhdet_tes!L168=0,"",RES_hhdet_tes!L168/RES_hhdet_fec!L168)</f>
        <v>0.78825167205817981</v>
      </c>
      <c r="M168" s="174">
        <f>IF(RES_hhdet_tes!M168=0,"",RES_hhdet_tes!M168/RES_hhdet_fec!M168)</f>
        <v>0.78995739644419427</v>
      </c>
      <c r="N168" s="174">
        <f>IF(RES_hhdet_tes!N168=0,"",RES_hhdet_tes!N168/RES_hhdet_fec!N168)</f>
        <v>0.79350544868476636</v>
      </c>
      <c r="O168" s="174">
        <f>IF(RES_hhdet_tes!O168=0,"",RES_hhdet_tes!O168/RES_hhdet_fec!O168)</f>
        <v>0.79593056663622941</v>
      </c>
      <c r="P168" s="174">
        <f>IF(RES_hhdet_tes!P168=0,"",RES_hhdet_tes!P168/RES_hhdet_fec!P168)</f>
        <v>0.79788737734095383</v>
      </c>
      <c r="Q168" s="174">
        <f>IF(RES_hhdet_tes!Q168=0,"",RES_hhdet_tes!Q168/RES_hhdet_fec!Q168)</f>
        <v>0.79962575402572855</v>
      </c>
    </row>
    <row r="169" spans="1:17" ht="12" customHeight="1" x14ac:dyDescent="0.25">
      <c r="A169" s="166" t="s">
        <v>57</v>
      </c>
      <c r="B169" s="173">
        <f>IF(RES_hhdet_tes!B169=0,"",RES_hhdet_tes!B169/RES_hhdet_fec!B169)</f>
        <v>0.48909248536209399</v>
      </c>
      <c r="C169" s="173">
        <f>IF(RES_hhdet_tes!C169=0,"",RES_hhdet_tes!C169/RES_hhdet_fec!C169)</f>
        <v>0.50133230802121542</v>
      </c>
      <c r="D169" s="173">
        <f>IF(RES_hhdet_tes!D169=0,"",RES_hhdet_tes!D169/RES_hhdet_fec!D169)</f>
        <v>0.51770674690450624</v>
      </c>
      <c r="E169" s="173">
        <f>IF(RES_hhdet_tes!E169=0,"",RES_hhdet_tes!E169/RES_hhdet_fec!E169)</f>
        <v>0.53662241002453426</v>
      </c>
      <c r="F169" s="173">
        <f>IF(RES_hhdet_tes!F169=0,"",RES_hhdet_tes!F169/RES_hhdet_fec!F169)</f>
        <v>0.55470803398568713</v>
      </c>
      <c r="G169" s="173">
        <f>IF(RES_hhdet_tes!G169=0,"",RES_hhdet_tes!G169/RES_hhdet_fec!G169)</f>
        <v>0.56114598926197656</v>
      </c>
      <c r="H169" s="173">
        <f>IF(RES_hhdet_tes!H169=0,"",RES_hhdet_tes!H169/RES_hhdet_fec!H169)</f>
        <v>0.56456637634622531</v>
      </c>
      <c r="I169" s="173">
        <f>IF(RES_hhdet_tes!I169=0,"",RES_hhdet_tes!I169/RES_hhdet_fec!I169)</f>
        <v>0.56688077821039384</v>
      </c>
      <c r="J169" s="173">
        <f>IF(RES_hhdet_tes!J169=0,"",RES_hhdet_tes!J169/RES_hhdet_fec!J169)</f>
        <v>0.56982100735051167</v>
      </c>
      <c r="K169" s="173">
        <f>IF(RES_hhdet_tes!K169=0,"",RES_hhdet_tes!K169/RES_hhdet_fec!K169)</f>
        <v>0.57071152573957684</v>
      </c>
      <c r="L169" s="173">
        <f>IF(RES_hhdet_tes!L169=0,"",RES_hhdet_tes!L169/RES_hhdet_fec!L169)</f>
        <v>0.57633504327922103</v>
      </c>
      <c r="M169" s="173">
        <f>IF(RES_hhdet_tes!M169=0,"",RES_hhdet_tes!M169/RES_hhdet_fec!M169)</f>
        <v>0.57893770145746981</v>
      </c>
      <c r="N169" s="173">
        <f>IF(RES_hhdet_tes!N169=0,"",RES_hhdet_tes!N169/RES_hhdet_fec!N169)</f>
        <v>0.58464365214546021</v>
      </c>
      <c r="O169" s="173">
        <f>IF(RES_hhdet_tes!O169=0,"",RES_hhdet_tes!O169/RES_hhdet_fec!O169)</f>
        <v>0.5880630303486295</v>
      </c>
      <c r="P169" s="173">
        <f>IF(RES_hhdet_tes!P169=0,"",RES_hhdet_tes!P169/RES_hhdet_fec!P169)</f>
        <v>0.59062790361439332</v>
      </c>
      <c r="Q169" s="173">
        <f>IF(RES_hhdet_tes!Q169=0,"",RES_hhdet_tes!Q169/RES_hhdet_fec!Q169)</f>
        <v>0.59266335155079519</v>
      </c>
    </row>
    <row r="170" spans="1:17" ht="12" customHeight="1" x14ac:dyDescent="0.25">
      <c r="A170" s="147" t="s">
        <v>59</v>
      </c>
      <c r="B170" s="172">
        <f>IF(RES_hhdet_tes!B170=0,"",RES_hhdet_tes!B170/RES_hhdet_fec!B170)</f>
        <v>1</v>
      </c>
      <c r="C170" s="172">
        <f>IF(RES_hhdet_tes!C170=0,"",RES_hhdet_tes!C170/RES_hhdet_fec!C170)</f>
        <v>1.0000000000000002</v>
      </c>
      <c r="D170" s="172">
        <f>IF(RES_hhdet_tes!D170=0,"",RES_hhdet_tes!D170/RES_hhdet_fec!D170)</f>
        <v>1</v>
      </c>
      <c r="E170" s="172">
        <f>IF(RES_hhdet_tes!E170=0,"",RES_hhdet_tes!E170/RES_hhdet_fec!E170)</f>
        <v>1</v>
      </c>
      <c r="F170" s="172">
        <f>IF(RES_hhdet_tes!F170=0,"",RES_hhdet_tes!F170/RES_hhdet_fec!F170)</f>
        <v>0.99999999999999989</v>
      </c>
      <c r="G170" s="172">
        <f>IF(RES_hhdet_tes!G170=0,"",RES_hhdet_tes!G170/RES_hhdet_fec!G170)</f>
        <v>1.0000000000000002</v>
      </c>
      <c r="H170" s="172">
        <f>IF(RES_hhdet_tes!H170=0,"",RES_hhdet_tes!H170/RES_hhdet_fec!H170)</f>
        <v>0.99999999999999978</v>
      </c>
      <c r="I170" s="172">
        <f>IF(RES_hhdet_tes!I170=0,"",RES_hhdet_tes!I170/RES_hhdet_fec!I170)</f>
        <v>0.99999999999999967</v>
      </c>
      <c r="J170" s="172">
        <f>IF(RES_hhdet_tes!J170=0,"",RES_hhdet_tes!J170/RES_hhdet_fec!J170)</f>
        <v>1.0000000000000004</v>
      </c>
      <c r="K170" s="172">
        <f>IF(RES_hhdet_tes!K170=0,"",RES_hhdet_tes!K170/RES_hhdet_fec!K170)</f>
        <v>0.99999999999999978</v>
      </c>
      <c r="L170" s="172">
        <f>IF(RES_hhdet_tes!L170=0,"",RES_hhdet_tes!L170/RES_hhdet_fec!L170)</f>
        <v>0.99999999999999978</v>
      </c>
      <c r="M170" s="172">
        <f>IF(RES_hhdet_tes!M170=0,"",RES_hhdet_tes!M170/RES_hhdet_fec!M170)</f>
        <v>1.0000000000000007</v>
      </c>
      <c r="N170" s="172">
        <f>IF(RES_hhdet_tes!N170=0,"",RES_hhdet_tes!N170/RES_hhdet_fec!N170)</f>
        <v>0.99999999999999967</v>
      </c>
      <c r="O170" s="172">
        <f>IF(RES_hhdet_tes!O170=0,"",RES_hhdet_tes!O170/RES_hhdet_fec!O170)</f>
        <v>0.99999999999999978</v>
      </c>
      <c r="P170" s="172">
        <f>IF(RES_hhdet_tes!P170=0,"",RES_hhdet_tes!P170/RES_hhdet_fec!P170)</f>
        <v>1</v>
      </c>
      <c r="Q170" s="172">
        <f>IF(RES_hhdet_tes!Q170=0,"",RES_hhdet_tes!Q170/RES_hhdet_fec!Q170)</f>
        <v>1.0000000000000004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0.6249515090737866</v>
      </c>
      <c r="C171" s="171">
        <f>IF(RES_hhdet_tes!C171=0,"",RES_hhdet_tes!C171/RES_hhdet_fec!C171)</f>
        <v>0.66982132548877737</v>
      </c>
      <c r="D171" s="171">
        <f>IF(RES_hhdet_tes!D171=0,"",RES_hhdet_tes!D171/RES_hhdet_fec!D171)</f>
        <v>0.68438473546816558</v>
      </c>
      <c r="E171" s="171">
        <f>IF(RES_hhdet_tes!E171=0,"",RES_hhdet_tes!E171/RES_hhdet_fec!E171)</f>
        <v>0.69009175542182311</v>
      </c>
      <c r="F171" s="171">
        <f>IF(RES_hhdet_tes!F171=0,"",RES_hhdet_tes!F171/RES_hhdet_fec!F171)</f>
        <v>0.6961980872145811</v>
      </c>
      <c r="G171" s="171">
        <f>IF(RES_hhdet_tes!G171=0,"",RES_hhdet_tes!G171/RES_hhdet_fec!G171)</f>
        <v>0.69942864278929473</v>
      </c>
      <c r="H171" s="171">
        <f>IF(RES_hhdet_tes!H171=0,"",RES_hhdet_tes!H171/RES_hhdet_fec!H171)</f>
        <v>0.70335789440529206</v>
      </c>
      <c r="I171" s="171">
        <f>IF(RES_hhdet_tes!I171=0,"",RES_hhdet_tes!I171/RES_hhdet_fec!I171)</f>
        <v>0.70666583236369396</v>
      </c>
      <c r="J171" s="171">
        <f>IF(RES_hhdet_tes!J171=0,"",RES_hhdet_tes!J171/RES_hhdet_fec!J171)</f>
        <v>0.70907433071360793</v>
      </c>
      <c r="K171" s="171">
        <f>IF(RES_hhdet_tes!K171=0,"",RES_hhdet_tes!K171/RES_hhdet_fec!K171)</f>
        <v>0.71317556161333551</v>
      </c>
      <c r="L171" s="171">
        <f>IF(RES_hhdet_tes!L171=0,"",RES_hhdet_tes!L171/RES_hhdet_fec!L171)</f>
        <v>0.71474304044955483</v>
      </c>
      <c r="M171" s="171">
        <f>IF(RES_hhdet_tes!M171=0,"",RES_hhdet_tes!M171/RES_hhdet_fec!M171)</f>
        <v>0.71823000186751529</v>
      </c>
      <c r="N171" s="171">
        <f>IF(RES_hhdet_tes!N171=0,"",RES_hhdet_tes!N171/RES_hhdet_fec!N171)</f>
        <v>0.71896473917513626</v>
      </c>
      <c r="O171" s="171">
        <f>IF(RES_hhdet_tes!O171=0,"",RES_hhdet_tes!O171/RES_hhdet_fec!O171)</f>
        <v>0.71926442249895028</v>
      </c>
      <c r="P171" s="171">
        <f>IF(RES_hhdet_tes!P171=0,"",RES_hhdet_tes!P171/RES_hhdet_fec!P171)</f>
        <v>0.72338465903870741</v>
      </c>
      <c r="Q171" s="171">
        <f>IF(RES_hhdet_tes!Q171=0,"",RES_hhdet_tes!Q171/RES_hhdet_fec!Q171)</f>
        <v>0.72699372391080963</v>
      </c>
    </row>
    <row r="172" spans="1:17" ht="12" customHeight="1" x14ac:dyDescent="0.25">
      <c r="A172" s="161" t="s">
        <v>141</v>
      </c>
      <c r="B172" s="170">
        <f>IF(RES_hhdet_tes!B172=0,"",RES_hhdet_tes!B172/RES_hhdet_fec!B172)</f>
        <v>0.82173377029965522</v>
      </c>
      <c r="C172" s="170">
        <f>IF(RES_hhdet_tes!C172=0,"",RES_hhdet_tes!C172/RES_hhdet_fec!C172)</f>
        <v>0.8446371484653461</v>
      </c>
      <c r="D172" s="170">
        <f>IF(RES_hhdet_tes!D172=0,"",RES_hhdet_tes!D172/RES_hhdet_fec!D172)</f>
        <v>0.85042668536606481</v>
      </c>
      <c r="E172" s="170">
        <f>IF(RES_hhdet_tes!E172=0,"",RES_hhdet_tes!E172/RES_hhdet_fec!E172)</f>
        <v>0.85510174245635229</v>
      </c>
      <c r="F172" s="170">
        <f>IF(RES_hhdet_tes!F172=0,"",RES_hhdet_tes!F172/RES_hhdet_fec!F172)</f>
        <v>0.85782091755121503</v>
      </c>
      <c r="G172" s="170">
        <f>IF(RES_hhdet_tes!G172=0,"",RES_hhdet_tes!G172/RES_hhdet_fec!G172)</f>
        <v>0.85956632941418043</v>
      </c>
      <c r="H172" s="170">
        <f>IF(RES_hhdet_tes!H172=0,"",RES_hhdet_tes!H172/RES_hhdet_fec!H172)</f>
        <v>0.85861147207462885</v>
      </c>
      <c r="I172" s="170">
        <f>IF(RES_hhdet_tes!I172=0,"",RES_hhdet_tes!I172/RES_hhdet_fec!I172)</f>
        <v>0.86352586657526564</v>
      </c>
      <c r="J172" s="170">
        <f>IF(RES_hhdet_tes!J172=0,"",RES_hhdet_tes!J172/RES_hhdet_fec!J172)</f>
        <v>0.86702119684591183</v>
      </c>
      <c r="K172" s="170">
        <f>IF(RES_hhdet_tes!K172=0,"",RES_hhdet_tes!K172/RES_hhdet_fec!K172)</f>
        <v>0.87449552103398476</v>
      </c>
      <c r="L172" s="170">
        <f>IF(RES_hhdet_tes!L172=0,"",RES_hhdet_tes!L172/RES_hhdet_fec!L172)</f>
        <v>0.86692068241587961</v>
      </c>
      <c r="M172" s="170">
        <f>IF(RES_hhdet_tes!M172=0,"",RES_hhdet_tes!M172/RES_hhdet_fec!M172)</f>
        <v>0.8689012307520797</v>
      </c>
      <c r="N172" s="170">
        <f>IF(RES_hhdet_tes!N172=0,"",RES_hhdet_tes!N172/RES_hhdet_fec!N172)</f>
        <v>0.87439159382459453</v>
      </c>
      <c r="O172" s="170">
        <f>IF(RES_hhdet_tes!O172=0,"",RES_hhdet_tes!O172/RES_hhdet_fec!O172)</f>
        <v>0.87800999097190557</v>
      </c>
      <c r="P172" s="170">
        <f>IF(RES_hhdet_tes!P172=0,"",RES_hhdet_tes!P172/RES_hhdet_fec!P172)</f>
        <v>0.87756894633145754</v>
      </c>
      <c r="Q172" s="170">
        <f>IF(RES_hhdet_tes!Q172=0,"",RES_hhdet_tes!Q172/RES_hhdet_fec!Q172)</f>
        <v>0.88100328049428744</v>
      </c>
    </row>
    <row r="173" spans="1:17" ht="12" customHeight="1" x14ac:dyDescent="0.25">
      <c r="A173" s="148" t="s">
        <v>60</v>
      </c>
      <c r="B173" s="73">
        <f>IF(RES_hhdet_tes!B173=0,"",RES_hhdet_tes!B173/RES_hhdet_fec!B173)</f>
        <v>0.62495150907378649</v>
      </c>
      <c r="C173" s="73">
        <f>IF(RES_hhdet_tes!C173=0,"",RES_hhdet_tes!C173/RES_hhdet_fec!C173)</f>
        <v>0.68207649726968911</v>
      </c>
      <c r="D173" s="73">
        <f>IF(RES_hhdet_tes!D173=0,"",RES_hhdet_tes!D173/RES_hhdet_fec!D173)</f>
        <v>0.68520923145958113</v>
      </c>
      <c r="E173" s="73">
        <f>IF(RES_hhdet_tes!E173=0,"",RES_hhdet_tes!E173/RES_hhdet_fec!E173)</f>
        <v>0.69009175542182233</v>
      </c>
      <c r="F173" s="73">
        <f>IF(RES_hhdet_tes!F173=0,"",RES_hhdet_tes!F173/RES_hhdet_fec!F173)</f>
        <v>0.69619808721458043</v>
      </c>
      <c r="G173" s="73">
        <f>IF(RES_hhdet_tes!G173=0,"",RES_hhdet_tes!G173/RES_hhdet_fec!G173)</f>
        <v>0.70045494127177044</v>
      </c>
      <c r="H173" s="73">
        <f>IF(RES_hhdet_tes!H173=0,"",RES_hhdet_tes!H173/RES_hhdet_fec!H173)</f>
        <v>0.70528564061686061</v>
      </c>
      <c r="I173" s="73">
        <f>IF(RES_hhdet_tes!I173=0,"",RES_hhdet_tes!I173/RES_hhdet_fec!I173)</f>
        <v>0.71067405237485859</v>
      </c>
      <c r="J173" s="73">
        <f>IF(RES_hhdet_tes!J173=0,"",RES_hhdet_tes!J173/RES_hhdet_fec!J173)</f>
        <v>0.71453344536328922</v>
      </c>
      <c r="K173" s="73">
        <f>IF(RES_hhdet_tes!K173=0,"",RES_hhdet_tes!K173/RES_hhdet_fec!K173)</f>
        <v>0.7199798698688723</v>
      </c>
      <c r="L173" s="73">
        <f>IF(RES_hhdet_tes!L173=0,"",RES_hhdet_tes!L173/RES_hhdet_fec!L173)</f>
        <v>0.7210961980430548</v>
      </c>
      <c r="M173" s="73">
        <f>IF(RES_hhdet_tes!M173=0,"",RES_hhdet_tes!M173/RES_hhdet_fec!M173)</f>
        <v>0.72610461872044718</v>
      </c>
      <c r="N173" s="73">
        <f>IF(RES_hhdet_tes!N173=0,"",RES_hhdet_tes!N173/RES_hhdet_fec!N173)</f>
        <v>0.72656197460692074</v>
      </c>
      <c r="O173" s="73">
        <f>IF(RES_hhdet_tes!O173=0,"",RES_hhdet_tes!O173/RES_hhdet_fec!O173)</f>
        <v>0.72752170554102136</v>
      </c>
      <c r="P173" s="73">
        <f>IF(RES_hhdet_tes!P173=0,"",RES_hhdet_tes!P173/RES_hhdet_fec!P173)</f>
        <v>0.73150052173057556</v>
      </c>
      <c r="Q173" s="73">
        <f>IF(RES_hhdet_tes!Q173=0,"",RES_hhdet_tes!Q173/RES_hhdet_fec!Q173)</f>
        <v>0.73290760844880709</v>
      </c>
    </row>
    <row r="174" spans="1:17" ht="12" customHeight="1" x14ac:dyDescent="0.25">
      <c r="A174" s="159" t="s">
        <v>59</v>
      </c>
      <c r="B174" s="65">
        <f>IF(RES_hhdet_tes!B174=0,"",RES_hhdet_tes!B174/RES_hhdet_fec!B174)</f>
        <v>0.99999999999999978</v>
      </c>
      <c r="C174" s="65">
        <f>IF(RES_hhdet_tes!C174=0,"",RES_hhdet_tes!C174/RES_hhdet_fec!C174)</f>
        <v>0.99999999999999989</v>
      </c>
      <c r="D174" s="65">
        <f>IF(RES_hhdet_tes!D174=0,"",RES_hhdet_tes!D174/RES_hhdet_fec!D174)</f>
        <v>1</v>
      </c>
      <c r="E174" s="65">
        <f>IF(RES_hhdet_tes!E174=0,"",RES_hhdet_tes!E174/RES_hhdet_fec!E174)</f>
        <v>0.99999999999999967</v>
      </c>
      <c r="F174" s="65">
        <f>IF(RES_hhdet_tes!F174=0,"",RES_hhdet_tes!F174/RES_hhdet_fec!F174)</f>
        <v>1</v>
      </c>
      <c r="G174" s="65">
        <f>IF(RES_hhdet_tes!G174=0,"",RES_hhdet_tes!G174/RES_hhdet_fec!G174)</f>
        <v>1.0000000000000002</v>
      </c>
      <c r="H174" s="65">
        <f>IF(RES_hhdet_tes!H174=0,"",RES_hhdet_tes!H174/RES_hhdet_fec!H174)</f>
        <v>1</v>
      </c>
      <c r="I174" s="65">
        <f>IF(RES_hhdet_tes!I174=0,"",RES_hhdet_tes!I174/RES_hhdet_fec!I174)</f>
        <v>1</v>
      </c>
      <c r="J174" s="65">
        <f>IF(RES_hhdet_tes!J174=0,"",RES_hhdet_tes!J174/RES_hhdet_fec!J174)</f>
        <v>1.0000000000000002</v>
      </c>
      <c r="K174" s="65">
        <f>IF(RES_hhdet_tes!K174=0,"",RES_hhdet_tes!K174/RES_hhdet_fec!K174)</f>
        <v>1</v>
      </c>
      <c r="L174" s="65">
        <f>IF(RES_hhdet_tes!L174=0,"",RES_hhdet_tes!L174/RES_hhdet_fec!L174)</f>
        <v>1</v>
      </c>
      <c r="M174" s="65">
        <f>IF(RES_hhdet_tes!M174=0,"",RES_hhdet_tes!M174/RES_hhdet_fec!M174)</f>
        <v>1</v>
      </c>
      <c r="N174" s="65">
        <f>IF(RES_hhdet_tes!N174=0,"",RES_hhdet_tes!N174/RES_hhdet_fec!N174)</f>
        <v>1</v>
      </c>
      <c r="O174" s="65">
        <f>IF(RES_hhdet_tes!O174=0,"",RES_hhdet_tes!O174/RES_hhdet_fec!O174)</f>
        <v>0.99999999999999956</v>
      </c>
      <c r="P174" s="65">
        <f>IF(RES_hhdet_tes!P174=0,"",RES_hhdet_tes!P174/RES_hhdet_fec!P174)</f>
        <v>1</v>
      </c>
      <c r="Q174" s="65">
        <f>IF(RES_hhdet_tes!Q174=0,"",RES_hhdet_tes!Q174/RES_hhdet_fec!Q174)</f>
        <v>1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0.5677201023130618</v>
      </c>
      <c r="C175" s="169">
        <f>IF(RES_hhdet_tes!C175=0,"",RES_hhdet_tes!C175/RES_hhdet_fec!C175)</f>
        <v>0.62125912092823354</v>
      </c>
      <c r="D175" s="169">
        <f>IF(RES_hhdet_tes!D175=0,"",RES_hhdet_tes!D175/RES_hhdet_fec!D175)</f>
        <v>0.62198080663160127</v>
      </c>
      <c r="E175" s="169">
        <f>IF(RES_hhdet_tes!E175=0,"",RES_hhdet_tes!E175/RES_hhdet_fec!E175)</f>
        <v>0.63710083914826843</v>
      </c>
      <c r="F175" s="169">
        <f>IF(RES_hhdet_tes!F175=0,"",RES_hhdet_tes!F175/RES_hhdet_fec!F175)</f>
        <v>0.63120208385556664</v>
      </c>
      <c r="G175" s="169">
        <f>IF(RES_hhdet_tes!G175=0,"",RES_hhdet_tes!G175/RES_hhdet_fec!G175)</f>
        <v>0.64865498158276935</v>
      </c>
      <c r="H175" s="169">
        <f>IF(RES_hhdet_tes!H175=0,"",RES_hhdet_tes!H175/RES_hhdet_fec!H175)</f>
        <v>0.70226088431489264</v>
      </c>
      <c r="I175" s="169">
        <f>IF(RES_hhdet_tes!I175=0,"",RES_hhdet_tes!I175/RES_hhdet_fec!I175)</f>
        <v>0.6972683011967068</v>
      </c>
      <c r="J175" s="169">
        <f>IF(RES_hhdet_tes!J175=0,"",RES_hhdet_tes!J175/RES_hhdet_fec!J175)</f>
        <v>0.6992473355947455</v>
      </c>
      <c r="K175" s="169">
        <f>IF(RES_hhdet_tes!K175=0,"",RES_hhdet_tes!K175/RES_hhdet_fec!K175)</f>
        <v>0.70485120199167239</v>
      </c>
      <c r="L175" s="169">
        <f>IF(RES_hhdet_tes!L175=0,"",RES_hhdet_tes!L175/RES_hhdet_fec!L175)</f>
        <v>0.71211863046241852</v>
      </c>
      <c r="M175" s="169">
        <f>IF(RES_hhdet_tes!M175=0,"",RES_hhdet_tes!M175/RES_hhdet_fec!M175)</f>
        <v>0.7285947396471748</v>
      </c>
      <c r="N175" s="169">
        <f>IF(RES_hhdet_tes!N175=0,"",RES_hhdet_tes!N175/RES_hhdet_fec!N175)</f>
        <v>0.72994976921810084</v>
      </c>
      <c r="O175" s="169">
        <f>IF(RES_hhdet_tes!O175=0,"",RES_hhdet_tes!O175/RES_hhdet_fec!O175)</f>
        <v>0.73513593489255091</v>
      </c>
      <c r="P175" s="169">
        <f>IF(RES_hhdet_tes!P175=0,"",RES_hhdet_tes!P175/RES_hhdet_fec!P175)</f>
        <v>0.74488763261017665</v>
      </c>
      <c r="Q175" s="169">
        <f>IF(RES_hhdet_tes!Q175=0,"",RES_hhdet_tes!Q175/RES_hhdet_fec!Q175)</f>
        <v>0.74583384265390829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0.38963042989326996</v>
      </c>
      <c r="C176" s="73">
        <f>IF(RES_hhdet_tes!C176=0,"",RES_hhdet_tes!C176/RES_hhdet_fec!C176)</f>
        <v>0.38963042989327012</v>
      </c>
      <c r="D176" s="73">
        <f>IF(RES_hhdet_tes!D176=0,"",RES_hhdet_tes!D176/RES_hhdet_fec!D176)</f>
        <v>0.39996545785217802</v>
      </c>
      <c r="E176" s="73">
        <f>IF(RES_hhdet_tes!E176=0,"",RES_hhdet_tes!E176/RES_hhdet_fec!E176)</f>
        <v>0.40851743829412496</v>
      </c>
      <c r="F176" s="73">
        <f>IF(RES_hhdet_tes!F176=0,"",RES_hhdet_tes!F176/RES_hhdet_fec!F176)</f>
        <v>0.42052574350071953</v>
      </c>
      <c r="G176" s="73">
        <f>IF(RES_hhdet_tes!G176=0,"",RES_hhdet_tes!G176/RES_hhdet_fec!G176)</f>
        <v>0.42707079631131545</v>
      </c>
      <c r="H176" s="73">
        <f>IF(RES_hhdet_tes!H176=0,"",RES_hhdet_tes!H176/RES_hhdet_fec!H176)</f>
        <v>0.44002797718671893</v>
      </c>
      <c r="I176" s="73">
        <f>IF(RES_hhdet_tes!I176=0,"",RES_hhdet_tes!I176/RES_hhdet_fec!I176)</f>
        <v>0.44518001546932789</v>
      </c>
      <c r="J176" s="73">
        <f>IF(RES_hhdet_tes!J176=0,"",RES_hhdet_tes!J176/RES_hhdet_fec!J176)</f>
        <v>0.44826286377931207</v>
      </c>
      <c r="K176" s="73">
        <f>IF(RES_hhdet_tes!K176=0,"",RES_hhdet_tes!K176/RES_hhdet_fec!K176)</f>
        <v>0.4483352494653724</v>
      </c>
      <c r="L176" s="73">
        <f>IF(RES_hhdet_tes!L176=0,"",RES_hhdet_tes!L176/RES_hhdet_fec!L176)</f>
        <v>0.45336498885202725</v>
      </c>
      <c r="M176" s="73">
        <f>IF(RES_hhdet_tes!M176=0,"",RES_hhdet_tes!M176/RES_hhdet_fec!M176)</f>
        <v>0.45614895881057782</v>
      </c>
      <c r="N176" s="73">
        <f>IF(RES_hhdet_tes!N176=0,"",RES_hhdet_tes!N176/RES_hhdet_fec!N176)</f>
        <v>0.46421069609185101</v>
      </c>
      <c r="O176" s="73">
        <f>IF(RES_hhdet_tes!O176=0,"",RES_hhdet_tes!O176/RES_hhdet_fec!O176)</f>
        <v>0.46699886367955568</v>
      </c>
      <c r="P176" s="73">
        <f>IF(RES_hhdet_tes!P176=0,"",RES_hhdet_tes!P176/RES_hhdet_fec!P176)</f>
        <v>0.46786060044392774</v>
      </c>
      <c r="Q176" s="73">
        <f>IF(RES_hhdet_tes!Q176=0,"",RES_hhdet_tes!Q176/RES_hhdet_fec!Q176)</f>
        <v>0.47023317858382968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0.77422957228785239</v>
      </c>
      <c r="C177" s="65">
        <f>IF(RES_hhdet_tes!C177=0,"",RES_hhdet_tes!C177/RES_hhdet_fec!C177)</f>
        <v>0.78533791116136131</v>
      </c>
      <c r="D177" s="65">
        <f>IF(RES_hhdet_tes!D177=0,"",RES_hhdet_tes!D177/RES_hhdet_fec!D177)</f>
        <v>0.79124276527467807</v>
      </c>
      <c r="E177" s="65">
        <f>IF(RES_hhdet_tes!E177=0,"",RES_hhdet_tes!E177/RES_hhdet_fec!E177)</f>
        <v>0.79739342500403465</v>
      </c>
      <c r="F177" s="65">
        <f>IF(RES_hhdet_tes!F177=0,"",RES_hhdet_tes!F177/RES_hhdet_fec!F177)</f>
        <v>0.80148633316986639</v>
      </c>
      <c r="G177" s="65">
        <f>IF(RES_hhdet_tes!G177=0,"",RES_hhdet_tes!G177/RES_hhdet_fec!G177)</f>
        <v>0.80711813573449021</v>
      </c>
      <c r="H177" s="65">
        <f>IF(RES_hhdet_tes!H177=0,"",RES_hhdet_tes!H177/RES_hhdet_fec!H177)</f>
        <v>0.81345802690939351</v>
      </c>
      <c r="I177" s="65">
        <f>IF(RES_hhdet_tes!I177=0,"",RES_hhdet_tes!I177/RES_hhdet_fec!I177)</f>
        <v>0.81704939957116107</v>
      </c>
      <c r="J177" s="65">
        <f>IF(RES_hhdet_tes!J177=0,"",RES_hhdet_tes!J177/RES_hhdet_fec!J177)</f>
        <v>0.82102240752604094</v>
      </c>
      <c r="K177" s="65">
        <f>IF(RES_hhdet_tes!K177=0,"",RES_hhdet_tes!K177/RES_hhdet_fec!K177)</f>
        <v>0.82556396452212411</v>
      </c>
      <c r="L177" s="65">
        <f>IF(RES_hhdet_tes!L177=0,"",RES_hhdet_tes!L177/RES_hhdet_fec!L177)</f>
        <v>0.82802187657124748</v>
      </c>
      <c r="M177" s="65">
        <f>IF(RES_hhdet_tes!M177=0,"",RES_hhdet_tes!M177/RES_hhdet_fec!M177)</f>
        <v>0.83113509074331871</v>
      </c>
      <c r="N177" s="65">
        <f>IF(RES_hhdet_tes!N177=0,"",RES_hhdet_tes!N177/RES_hhdet_fec!N177)</f>
        <v>0.8323182703627342</v>
      </c>
      <c r="O177" s="65">
        <f>IF(RES_hhdet_tes!O177=0,"",RES_hhdet_tes!O177/RES_hhdet_fec!O177)</f>
        <v>0.83505351922895044</v>
      </c>
      <c r="P177" s="65">
        <f>IF(RES_hhdet_tes!P177=0,"",RES_hhdet_tes!P177/RES_hhdet_fec!P177)</f>
        <v>0.83907195379140875</v>
      </c>
      <c r="Q177" s="65">
        <f>IF(RES_hhdet_tes!Q177=0,"",RES_hhdet_tes!Q177/RES_hhdet_fec!Q177)</f>
        <v>0.83994931120159322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721.65413270602289</v>
      </c>
      <c r="C3" s="168">
        <f t="shared" ref="C3:Q3" si="0">SUM(C4,C7,C9,C19)</f>
        <v>855.82350582702202</v>
      </c>
      <c r="D3" s="168">
        <f t="shared" si="0"/>
        <v>911.97214712090567</v>
      </c>
      <c r="E3" s="168">
        <f t="shared" si="0"/>
        <v>841.91687777916854</v>
      </c>
      <c r="F3" s="168">
        <f t="shared" si="0"/>
        <v>1058.4944988886489</v>
      </c>
      <c r="G3" s="168">
        <f t="shared" si="0"/>
        <v>1092.5763431513446</v>
      </c>
      <c r="H3" s="168">
        <f t="shared" si="0"/>
        <v>1099.8033258332187</v>
      </c>
      <c r="I3" s="168">
        <f t="shared" si="0"/>
        <v>987.98557583260788</v>
      </c>
      <c r="J3" s="168">
        <f t="shared" si="0"/>
        <v>1028.0819428619182</v>
      </c>
      <c r="K3" s="168">
        <f t="shared" si="0"/>
        <v>1077.6620951519399</v>
      </c>
      <c r="L3" s="168">
        <f t="shared" si="0"/>
        <v>987.67924465773547</v>
      </c>
      <c r="M3" s="168">
        <f t="shared" si="0"/>
        <v>897.43817756080796</v>
      </c>
      <c r="N3" s="168">
        <f t="shared" si="0"/>
        <v>819.35947203205774</v>
      </c>
      <c r="O3" s="168">
        <f t="shared" si="0"/>
        <v>597.40253864452075</v>
      </c>
      <c r="P3" s="168">
        <f t="shared" si="0"/>
        <v>557.33962193854325</v>
      </c>
      <c r="Q3" s="168">
        <f t="shared" si="0"/>
        <v>511.03258529770108</v>
      </c>
    </row>
    <row r="4" spans="1:17" ht="12.95" customHeight="1" x14ac:dyDescent="0.25">
      <c r="A4" s="158" t="s">
        <v>65</v>
      </c>
      <c r="B4" s="157">
        <f t="shared" ref="B4:Q4" si="1">SUM(B5:B6)</f>
        <v>488.68660476623484</v>
      </c>
      <c r="C4" s="157">
        <f t="shared" si="1"/>
        <v>603.62026280312205</v>
      </c>
      <c r="D4" s="157">
        <f t="shared" si="1"/>
        <v>646.31429140776288</v>
      </c>
      <c r="E4" s="157">
        <f t="shared" si="1"/>
        <v>584.07070512872292</v>
      </c>
      <c r="F4" s="157">
        <f t="shared" si="1"/>
        <v>761.04985096816517</v>
      </c>
      <c r="G4" s="157">
        <f t="shared" si="1"/>
        <v>788.23604756972895</v>
      </c>
      <c r="H4" s="157">
        <f t="shared" si="1"/>
        <v>802.99234481770236</v>
      </c>
      <c r="I4" s="157">
        <f t="shared" si="1"/>
        <v>697.43360279028036</v>
      </c>
      <c r="J4" s="157">
        <f t="shared" si="1"/>
        <v>710.80760456684084</v>
      </c>
      <c r="K4" s="157">
        <f t="shared" si="1"/>
        <v>741.67458427828774</v>
      </c>
      <c r="L4" s="157">
        <f t="shared" si="1"/>
        <v>691.115658455691</v>
      </c>
      <c r="M4" s="157">
        <f t="shared" si="1"/>
        <v>595.46125274605527</v>
      </c>
      <c r="N4" s="157">
        <f t="shared" si="1"/>
        <v>533.72189915070567</v>
      </c>
      <c r="O4" s="157">
        <f t="shared" si="1"/>
        <v>383.15867777020065</v>
      </c>
      <c r="P4" s="157">
        <f t="shared" si="1"/>
        <v>351.96116950058865</v>
      </c>
      <c r="Q4" s="157">
        <f t="shared" si="1"/>
        <v>325.80679876595701</v>
      </c>
    </row>
    <row r="5" spans="1:17" ht="12" customHeight="1" x14ac:dyDescent="0.25">
      <c r="A5" s="23" t="s">
        <v>58</v>
      </c>
      <c r="B5" s="156">
        <v>488.68660476623484</v>
      </c>
      <c r="C5" s="156">
        <v>603.62026280312205</v>
      </c>
      <c r="D5" s="156">
        <v>646.31429140776288</v>
      </c>
      <c r="E5" s="156">
        <v>584.07070512872292</v>
      </c>
      <c r="F5" s="156">
        <v>761.04985096816517</v>
      </c>
      <c r="G5" s="156">
        <v>788.23604756972895</v>
      </c>
      <c r="H5" s="156">
        <v>802.99234481770236</v>
      </c>
      <c r="I5" s="156">
        <v>697.43360279028036</v>
      </c>
      <c r="J5" s="156">
        <v>710.80760456684084</v>
      </c>
      <c r="K5" s="156">
        <v>741.67458427828774</v>
      </c>
      <c r="L5" s="156">
        <v>691.115658455691</v>
      </c>
      <c r="M5" s="156">
        <v>595.46125274605527</v>
      </c>
      <c r="N5" s="156">
        <v>533.72189915070567</v>
      </c>
      <c r="O5" s="156">
        <v>383.15867777020065</v>
      </c>
      <c r="P5" s="156">
        <v>351.96116950058865</v>
      </c>
      <c r="Q5" s="156">
        <v>325.80679876595701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161.36529336713406</v>
      </c>
      <c r="C9" s="157">
        <f t="shared" ref="C9:Q9" si="3">SUM(C10:C12,C15:C16)</f>
        <v>179.6047587067294</v>
      </c>
      <c r="D9" s="157">
        <f t="shared" si="3"/>
        <v>189.89074192069546</v>
      </c>
      <c r="E9" s="157">
        <f t="shared" si="3"/>
        <v>190.01268913508557</v>
      </c>
      <c r="F9" s="157">
        <f t="shared" si="3"/>
        <v>216.37276178750847</v>
      </c>
      <c r="G9" s="157">
        <f t="shared" si="3"/>
        <v>222.62705773540222</v>
      </c>
      <c r="H9" s="157">
        <f t="shared" si="3"/>
        <v>226.68482243533342</v>
      </c>
      <c r="I9" s="157">
        <f t="shared" si="3"/>
        <v>218.24149023047147</v>
      </c>
      <c r="J9" s="157">
        <f t="shared" si="3"/>
        <v>236.05730642615168</v>
      </c>
      <c r="K9" s="157">
        <f t="shared" si="3"/>
        <v>252.38727953656823</v>
      </c>
      <c r="L9" s="157">
        <f t="shared" si="3"/>
        <v>222.5163474740026</v>
      </c>
      <c r="M9" s="157">
        <f t="shared" si="3"/>
        <v>235.52254685023939</v>
      </c>
      <c r="N9" s="157">
        <f t="shared" si="3"/>
        <v>225.00595135368661</v>
      </c>
      <c r="O9" s="157">
        <f t="shared" si="3"/>
        <v>170.46946155321447</v>
      </c>
      <c r="P9" s="157">
        <f t="shared" si="3"/>
        <v>165.20895257111249</v>
      </c>
      <c r="Q9" s="157">
        <f t="shared" si="3"/>
        <v>148.98489849201979</v>
      </c>
    </row>
    <row r="10" spans="1:17" ht="12" customHeight="1" x14ac:dyDescent="0.25">
      <c r="A10" s="167" t="s">
        <v>171</v>
      </c>
      <c r="B10" s="132">
        <v>50.301052560000002</v>
      </c>
      <c r="C10" s="132">
        <v>66.539975040000002</v>
      </c>
      <c r="D10" s="132">
        <v>81.194612399999983</v>
      </c>
      <c r="E10" s="132">
        <v>81.194612399999983</v>
      </c>
      <c r="F10" s="132">
        <v>113.47708615794566</v>
      </c>
      <c r="G10" s="132">
        <v>130.03345118814326</v>
      </c>
      <c r="H10" s="132">
        <v>143.15242781500348</v>
      </c>
      <c r="I10" s="132">
        <v>143.04822886772635</v>
      </c>
      <c r="J10" s="132">
        <v>167.71016487432306</v>
      </c>
      <c r="K10" s="132">
        <v>183.77202597213136</v>
      </c>
      <c r="L10" s="132">
        <v>163.33036941846595</v>
      </c>
      <c r="M10" s="132">
        <v>177.52299424774907</v>
      </c>
      <c r="N10" s="132">
        <v>170.91244913980918</v>
      </c>
      <c r="O10" s="132">
        <v>141.46577827121996</v>
      </c>
      <c r="P10" s="132">
        <v>138.75813198887539</v>
      </c>
      <c r="Q10" s="132">
        <v>128.78494486337482</v>
      </c>
    </row>
    <row r="11" spans="1:17" ht="12" customHeight="1" x14ac:dyDescent="0.25">
      <c r="A11" s="167" t="s">
        <v>144</v>
      </c>
      <c r="B11" s="132">
        <v>109.9598684988959</v>
      </c>
      <c r="C11" s="132">
        <v>111.83612634509684</v>
      </c>
      <c r="D11" s="132">
        <v>107.46934845748994</v>
      </c>
      <c r="E11" s="132">
        <v>107.55321189291483</v>
      </c>
      <c r="F11" s="132">
        <v>101.53571057083995</v>
      </c>
      <c r="G11" s="132">
        <v>91.24319322859381</v>
      </c>
      <c r="H11" s="132">
        <v>82.109110245981014</v>
      </c>
      <c r="I11" s="132">
        <v>73.522334820980006</v>
      </c>
      <c r="J11" s="132">
        <v>66.257097038036008</v>
      </c>
      <c r="K11" s="132">
        <v>66.017357685972215</v>
      </c>
      <c r="L11" s="132">
        <v>56.530862417364318</v>
      </c>
      <c r="M11" s="132">
        <v>55.046008428336101</v>
      </c>
      <c r="N11" s="132">
        <v>51.146852367497175</v>
      </c>
      <c r="O11" s="132">
        <v>27.333175577396677</v>
      </c>
      <c r="P11" s="132">
        <v>24.824418963174544</v>
      </c>
      <c r="Q11" s="132">
        <v>18.828233198634788</v>
      </c>
    </row>
    <row r="12" spans="1:17" ht="12" customHeight="1" x14ac:dyDescent="0.25">
      <c r="A12" s="167" t="s">
        <v>143</v>
      </c>
      <c r="B12" s="132">
        <f>SUM(B13:B14)</f>
        <v>1.1043723082381334</v>
      </c>
      <c r="C12" s="132">
        <f t="shared" ref="C12:Q12" si="4">SUM(C13:C14)</f>
        <v>1.2286573216325607</v>
      </c>
      <c r="D12" s="132">
        <f t="shared" si="4"/>
        <v>1.2267810632055307</v>
      </c>
      <c r="E12" s="132">
        <f t="shared" si="4"/>
        <v>1.2648648421707551</v>
      </c>
      <c r="F12" s="132">
        <f t="shared" si="4"/>
        <v>1.3599650587228624</v>
      </c>
      <c r="G12" s="132">
        <f t="shared" si="4"/>
        <v>1.3504133186651475</v>
      </c>
      <c r="H12" s="132">
        <f t="shared" si="4"/>
        <v>1.423284374348929</v>
      </c>
      <c r="I12" s="132">
        <f t="shared" si="4"/>
        <v>1.670926541765102</v>
      </c>
      <c r="J12" s="132">
        <f t="shared" si="4"/>
        <v>2.0900445137926282</v>
      </c>
      <c r="K12" s="132">
        <f t="shared" si="4"/>
        <v>2.5978958784646458</v>
      </c>
      <c r="L12" s="132">
        <f t="shared" si="4"/>
        <v>2.6551156381723255</v>
      </c>
      <c r="M12" s="132">
        <f t="shared" si="4"/>
        <v>2.953544174154219</v>
      </c>
      <c r="N12" s="132">
        <f t="shared" si="4"/>
        <v>2.9466498463802497</v>
      </c>
      <c r="O12" s="132">
        <f t="shared" si="4"/>
        <v>1.6705077045978307</v>
      </c>
      <c r="P12" s="132">
        <f t="shared" si="4"/>
        <v>1.6264016190625734</v>
      </c>
      <c r="Q12" s="132">
        <f t="shared" si="4"/>
        <v>1.3717204300101722</v>
      </c>
    </row>
    <row r="13" spans="1:17" ht="12" customHeight="1" x14ac:dyDescent="0.25">
      <c r="A13" s="166" t="s">
        <v>57</v>
      </c>
      <c r="B13" s="165">
        <v>1.1043723082381334</v>
      </c>
      <c r="C13" s="165">
        <v>1.2286573216325607</v>
      </c>
      <c r="D13" s="165">
        <v>1.2267810632055307</v>
      </c>
      <c r="E13" s="165">
        <v>1.2648648421707551</v>
      </c>
      <c r="F13" s="165">
        <v>1.3599650587228624</v>
      </c>
      <c r="G13" s="165">
        <v>1.3504133186651475</v>
      </c>
      <c r="H13" s="165">
        <v>1.423284374348929</v>
      </c>
      <c r="I13" s="165">
        <v>1.670926541765102</v>
      </c>
      <c r="J13" s="165">
        <v>2.0900445137926282</v>
      </c>
      <c r="K13" s="165">
        <v>2.5978958784646458</v>
      </c>
      <c r="L13" s="165">
        <v>2.6551156381723255</v>
      </c>
      <c r="M13" s="165">
        <v>2.953544174154219</v>
      </c>
      <c r="N13" s="165">
        <v>2.9466498463802497</v>
      </c>
      <c r="O13" s="165">
        <v>1.6705077045978307</v>
      </c>
      <c r="P13" s="165">
        <v>1.6264016190625734</v>
      </c>
      <c r="Q13" s="165">
        <v>1.3717204300101722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71.602234572653998</v>
      </c>
      <c r="C19" s="157">
        <f t="shared" ref="C19:Q19" si="6">SUM(C20:C22)</f>
        <v>72.598484317170531</v>
      </c>
      <c r="D19" s="157">
        <f t="shared" si="6"/>
        <v>75.767113792447432</v>
      </c>
      <c r="E19" s="157">
        <f t="shared" si="6"/>
        <v>67.833483515360058</v>
      </c>
      <c r="F19" s="157">
        <f t="shared" si="6"/>
        <v>81.071886132975322</v>
      </c>
      <c r="G19" s="157">
        <f t="shared" si="6"/>
        <v>81.713237846213389</v>
      </c>
      <c r="H19" s="157">
        <f t="shared" si="6"/>
        <v>70.126158580182846</v>
      </c>
      <c r="I19" s="157">
        <f t="shared" si="6"/>
        <v>72.310482811856062</v>
      </c>
      <c r="J19" s="157">
        <f t="shared" si="6"/>
        <v>81.217031868925631</v>
      </c>
      <c r="K19" s="157">
        <f t="shared" si="6"/>
        <v>83.600231337083883</v>
      </c>
      <c r="L19" s="157">
        <f t="shared" si="6"/>
        <v>74.047238728041862</v>
      </c>
      <c r="M19" s="157">
        <f t="shared" si="6"/>
        <v>66.454377964513327</v>
      </c>
      <c r="N19" s="157">
        <f t="shared" si="6"/>
        <v>60.631621527665459</v>
      </c>
      <c r="O19" s="157">
        <f t="shared" si="6"/>
        <v>43.774399321105612</v>
      </c>
      <c r="P19" s="157">
        <f t="shared" si="6"/>
        <v>40.169499866842074</v>
      </c>
      <c r="Q19" s="157">
        <f t="shared" si="6"/>
        <v>36.240888039724254</v>
      </c>
    </row>
    <row r="20" spans="1:17" ht="12" customHeight="1" x14ac:dyDescent="0.25">
      <c r="A20" s="23" t="s">
        <v>58</v>
      </c>
      <c r="B20" s="156">
        <v>45.551877355218451</v>
      </c>
      <c r="C20" s="156">
        <v>49.87334727730974</v>
      </c>
      <c r="D20" s="156">
        <v>52.295758570341249</v>
      </c>
      <c r="E20" s="156">
        <v>45.653281189429102</v>
      </c>
      <c r="F20" s="156">
        <v>55.314155042072734</v>
      </c>
      <c r="G20" s="156">
        <v>57.531764388961278</v>
      </c>
      <c r="H20" s="156">
        <v>53.084082038458163</v>
      </c>
      <c r="I20" s="156">
        <v>53.80857104933736</v>
      </c>
      <c r="J20" s="156">
        <v>62.370533825292085</v>
      </c>
      <c r="K20" s="156">
        <v>65.220805229705419</v>
      </c>
      <c r="L20" s="156">
        <v>57.54444198483472</v>
      </c>
      <c r="M20" s="156">
        <v>51.44132651606833</v>
      </c>
      <c r="N20" s="156">
        <v>46.479677816937127</v>
      </c>
      <c r="O20" s="156">
        <v>33.527768504603962</v>
      </c>
      <c r="P20" s="156">
        <v>31.13333418393929</v>
      </c>
      <c r="Q20" s="156">
        <v>28.598121952126945</v>
      </c>
    </row>
    <row r="21" spans="1:17" ht="12" customHeight="1" x14ac:dyDescent="0.25">
      <c r="A21" s="23" t="s">
        <v>57</v>
      </c>
      <c r="B21" s="156">
        <v>26.05035721743555</v>
      </c>
      <c r="C21" s="156">
        <v>22.725137039860794</v>
      </c>
      <c r="D21" s="156">
        <v>23.471355222106187</v>
      </c>
      <c r="E21" s="156">
        <v>22.180202325930964</v>
      </c>
      <c r="F21" s="156">
        <v>25.757731090902595</v>
      </c>
      <c r="G21" s="156">
        <v>24.181473457252107</v>
      </c>
      <c r="H21" s="156">
        <v>17.04207654172469</v>
      </c>
      <c r="I21" s="156">
        <v>18.501911762518702</v>
      </c>
      <c r="J21" s="156">
        <v>18.846498043633552</v>
      </c>
      <c r="K21" s="156">
        <v>18.379426107378467</v>
      </c>
      <c r="L21" s="156">
        <v>16.502796743207139</v>
      </c>
      <c r="M21" s="156">
        <v>15.013051448445003</v>
      </c>
      <c r="N21" s="156">
        <v>14.151943710728331</v>
      </c>
      <c r="O21" s="156">
        <v>10.24663081650165</v>
      </c>
      <c r="P21" s="156">
        <v>9.0361656829027837</v>
      </c>
      <c r="Q21" s="156">
        <v>7.6427660875973107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1273.2430667673914</v>
      </c>
      <c r="C24" s="168">
        <f t="shared" ref="C24" si="8">SUM(C25,C28,C30,C39)</f>
        <v>1237.256063012047</v>
      </c>
      <c r="D24" s="168">
        <f t="shared" ref="D24" si="9">SUM(D25,D28,D30,D39)</f>
        <v>1231.2334285945938</v>
      </c>
      <c r="E24" s="168">
        <f t="shared" ref="E24" si="10">SUM(E25,E28,E30,E39)</f>
        <v>1196.6555889010081</v>
      </c>
      <c r="F24" s="168">
        <f t="shared" ref="F24" si="11">SUM(F25,F28,F30,F39)</f>
        <v>1179.8568284627513</v>
      </c>
      <c r="G24" s="168">
        <f t="shared" ref="G24" si="12">SUM(G25,G28,G30,G39)</f>
        <v>1171.5657066410911</v>
      </c>
      <c r="H24" s="168">
        <f t="shared" ref="H24" si="13">SUM(H25,H28,H30,H39)</f>
        <v>1166.03651622354</v>
      </c>
      <c r="I24" s="168">
        <f t="shared" ref="I24" si="14">SUM(I25,I28,I30,I39)</f>
        <v>1181.5761265904766</v>
      </c>
      <c r="J24" s="168">
        <f t="shared" ref="J24" si="15">SUM(J25,J28,J30,J39)</f>
        <v>1203.2845015419753</v>
      </c>
      <c r="K24" s="168">
        <f t="shared" ref="K24" si="16">SUM(K25,K28,K30,K39)</f>
        <v>1205.4362235911769</v>
      </c>
      <c r="L24" s="168">
        <f t="shared" ref="L24" si="17">SUM(L25,L28,L30,L39)</f>
        <v>1234.7489226450177</v>
      </c>
      <c r="M24" s="168">
        <f t="shared" ref="M24" si="18">SUM(M25,M28,M30,M39)</f>
        <v>1144.3842537381277</v>
      </c>
      <c r="N24" s="168">
        <f t="shared" ref="N24" si="19">SUM(N25,N28,N30,N39)</f>
        <v>1149.4120991251427</v>
      </c>
      <c r="O24" s="168">
        <f t="shared" ref="O24" si="20">SUM(O25,O28,O30,O39)</f>
        <v>1126.0237296734731</v>
      </c>
      <c r="P24" s="168">
        <f t="shared" ref="P24" si="21">SUM(P25,P28,P30,P39)</f>
        <v>1114.9594885552056</v>
      </c>
      <c r="Q24" s="168">
        <f t="shared" ref="Q24" si="22">SUM(Q25,Q28,Q30,Q39)</f>
        <v>1085.8463452703295</v>
      </c>
    </row>
    <row r="25" spans="1:17" ht="12.95" customHeight="1" x14ac:dyDescent="0.25">
      <c r="A25" s="158" t="s">
        <v>65</v>
      </c>
      <c r="B25" s="157">
        <f t="shared" ref="B25:Q25" si="23">SUM(B26:B27)</f>
        <v>783.92833428312156</v>
      </c>
      <c r="C25" s="157">
        <f t="shared" si="23"/>
        <v>794.11558649585186</v>
      </c>
      <c r="D25" s="157">
        <f t="shared" si="23"/>
        <v>794.2517586325763</v>
      </c>
      <c r="E25" s="157">
        <f t="shared" si="23"/>
        <v>795.91796993506159</v>
      </c>
      <c r="F25" s="157">
        <f t="shared" si="23"/>
        <v>792.29348773171819</v>
      </c>
      <c r="G25" s="157">
        <f t="shared" si="23"/>
        <v>793.87245783709739</v>
      </c>
      <c r="H25" s="157">
        <f t="shared" si="23"/>
        <v>802.6394599335357</v>
      </c>
      <c r="I25" s="157">
        <f t="shared" si="23"/>
        <v>804.1664299939099</v>
      </c>
      <c r="J25" s="157">
        <f t="shared" si="23"/>
        <v>807.3077953965892</v>
      </c>
      <c r="K25" s="157">
        <f t="shared" si="23"/>
        <v>815.1243693089591</v>
      </c>
      <c r="L25" s="157">
        <f t="shared" si="23"/>
        <v>844.65775332810585</v>
      </c>
      <c r="M25" s="157">
        <f t="shared" si="23"/>
        <v>752.02273983634007</v>
      </c>
      <c r="N25" s="157">
        <f t="shared" si="23"/>
        <v>748.3547111954656</v>
      </c>
      <c r="O25" s="157">
        <f t="shared" si="23"/>
        <v>718.23283694075349</v>
      </c>
      <c r="P25" s="157">
        <f t="shared" si="23"/>
        <v>708.56634685755751</v>
      </c>
      <c r="Q25" s="157">
        <f t="shared" si="23"/>
        <v>705.7683603746699</v>
      </c>
    </row>
    <row r="26" spans="1:17" ht="12" customHeight="1" x14ac:dyDescent="0.25">
      <c r="A26" s="23" t="s">
        <v>84</v>
      </c>
      <c r="B26" s="156">
        <v>783.92833428312156</v>
      </c>
      <c r="C26" s="156">
        <v>794.11558649585186</v>
      </c>
      <c r="D26" s="156">
        <v>794.2517586325763</v>
      </c>
      <c r="E26" s="156">
        <v>795.91796993506159</v>
      </c>
      <c r="F26" s="156">
        <v>792.29348773171819</v>
      </c>
      <c r="G26" s="156">
        <v>793.87245783709739</v>
      </c>
      <c r="H26" s="156">
        <v>802.6394599335357</v>
      </c>
      <c r="I26" s="156">
        <v>804.1664299939099</v>
      </c>
      <c r="J26" s="156">
        <v>807.3077953965892</v>
      </c>
      <c r="K26" s="156">
        <v>815.1243693089591</v>
      </c>
      <c r="L26" s="156">
        <v>844.65775332810585</v>
      </c>
      <c r="M26" s="156">
        <v>752.02273983634007</v>
      </c>
      <c r="N26" s="156">
        <v>748.3547111954656</v>
      </c>
      <c r="O26" s="156">
        <v>718.23283694075349</v>
      </c>
      <c r="P26" s="156">
        <v>708.56634685755751</v>
      </c>
      <c r="Q26" s="156">
        <v>705.7683603746699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389.76977757612099</v>
      </c>
      <c r="C30" s="157">
        <f t="shared" ref="C30" si="26">SUM(C31:C32,C35:C36)</f>
        <v>371.27682244313013</v>
      </c>
      <c r="D30" s="157">
        <f t="shared" ref="D30" si="27">SUM(D31:D32,D35:D36)</f>
        <v>364.2758459288753</v>
      </c>
      <c r="E30" s="157">
        <f t="shared" ref="E30" si="28">SUM(E31:E32,E35:E36)</f>
        <v>336.94352027877363</v>
      </c>
      <c r="F30" s="157">
        <f t="shared" ref="F30" si="29">SUM(F31:F32,F35:F36)</f>
        <v>321.12982050990274</v>
      </c>
      <c r="G30" s="157">
        <f t="shared" ref="G30" si="30">SUM(G31:G32,G35:G36)</f>
        <v>317.02744769678606</v>
      </c>
      <c r="H30" s="157">
        <f t="shared" ref="H30" si="31">SUM(H31:H32,H35:H36)</f>
        <v>319.54421202612457</v>
      </c>
      <c r="I30" s="157">
        <f t="shared" ref="I30" si="32">SUM(I31:I32,I35:I36)</f>
        <v>329.14074508281664</v>
      </c>
      <c r="J30" s="157">
        <f t="shared" ref="J30" si="33">SUM(J31:J32,J35:J36)</f>
        <v>344.7665117493695</v>
      </c>
      <c r="K30" s="157">
        <f t="shared" ref="K30" si="34">SUM(K31:K32,K35:K36)</f>
        <v>341.32317232002299</v>
      </c>
      <c r="L30" s="157">
        <f t="shared" ref="L30" si="35">SUM(L31:L32,L35:L36)</f>
        <v>339.28647493562949</v>
      </c>
      <c r="M30" s="157">
        <f t="shared" ref="M30" si="36">SUM(M31:M32,M35:M36)</f>
        <v>345.27120641839088</v>
      </c>
      <c r="N30" s="157">
        <f t="shared" ref="N30" si="37">SUM(N31:N32,N35:N36)</f>
        <v>352.7341890905891</v>
      </c>
      <c r="O30" s="157">
        <f t="shared" ref="O30" si="38">SUM(O31:O32,O35:O36)</f>
        <v>361.38115712593344</v>
      </c>
      <c r="P30" s="157">
        <f t="shared" ref="P30" si="39">SUM(P31:P32,P35:P36)</f>
        <v>361.93597830006456</v>
      </c>
      <c r="Q30" s="157">
        <f t="shared" ref="Q30" si="40">SUM(Q31:Q32,Q35:Q36)</f>
        <v>338.9508827003794</v>
      </c>
    </row>
    <row r="31" spans="1:17" ht="12" customHeight="1" x14ac:dyDescent="0.25">
      <c r="A31" s="167" t="s">
        <v>169</v>
      </c>
      <c r="B31" s="132">
        <v>385.89442816666838</v>
      </c>
      <c r="C31" s="132">
        <v>367.2424306453824</v>
      </c>
      <c r="D31" s="132">
        <v>360.16432447706154</v>
      </c>
      <c r="E31" s="132">
        <v>333.02701326423193</v>
      </c>
      <c r="F31" s="132">
        <v>316.88582007182811</v>
      </c>
      <c r="G31" s="132">
        <v>312.40409517777761</v>
      </c>
      <c r="H31" s="132">
        <v>314.09930058016698</v>
      </c>
      <c r="I31" s="132">
        <v>321.82651094611202</v>
      </c>
      <c r="J31" s="132">
        <v>334.22337402158189</v>
      </c>
      <c r="K31" s="132">
        <v>328.39984305423474</v>
      </c>
      <c r="L31" s="132">
        <v>324.06634619478484</v>
      </c>
      <c r="M31" s="132">
        <v>327.68881759872778</v>
      </c>
      <c r="N31" s="132">
        <v>333.51926562661453</v>
      </c>
      <c r="O31" s="132">
        <v>340.56653308576193</v>
      </c>
      <c r="P31" s="132">
        <v>339.68275396826829</v>
      </c>
      <c r="Q31" s="132">
        <v>315.93399047720533</v>
      </c>
    </row>
    <row r="32" spans="1:17" ht="12" customHeight="1" x14ac:dyDescent="0.25">
      <c r="A32" s="167" t="s">
        <v>168</v>
      </c>
      <c r="B32" s="132">
        <f t="shared" ref="B32" si="41">SUM(B33:B34)</f>
        <v>3.8753494094525824</v>
      </c>
      <c r="C32" s="132">
        <f t="shared" ref="C32" si="42">SUM(C33:C34)</f>
        <v>4.0343917977477357</v>
      </c>
      <c r="D32" s="132">
        <f t="shared" ref="D32" si="43">SUM(D33:D34)</f>
        <v>4.1115214518137755</v>
      </c>
      <c r="E32" s="132">
        <f t="shared" ref="E32" si="44">SUM(E33:E34)</f>
        <v>3.9165070145416907</v>
      </c>
      <c r="F32" s="132">
        <f t="shared" ref="F32" si="45">SUM(F33:F34)</f>
        <v>4.2440004380746084</v>
      </c>
      <c r="G32" s="132">
        <f t="shared" ref="G32" si="46">SUM(G33:G34)</f>
        <v>4.6233525190084404</v>
      </c>
      <c r="H32" s="132">
        <f t="shared" ref="H32" si="47">SUM(H33:H34)</f>
        <v>5.4449114459575849</v>
      </c>
      <c r="I32" s="132">
        <f t="shared" ref="I32" si="48">SUM(I33:I34)</f>
        <v>7.3142341367045907</v>
      </c>
      <c r="J32" s="132">
        <f t="shared" ref="J32" si="49">SUM(J33:J34)</f>
        <v>10.543137727787604</v>
      </c>
      <c r="K32" s="132">
        <f t="shared" ref="K32" si="50">SUM(K33:K34)</f>
        <v>12.923329265788254</v>
      </c>
      <c r="L32" s="132">
        <f t="shared" ref="L32" si="51">SUM(L33:L34)</f>
        <v>15.220128740844668</v>
      </c>
      <c r="M32" s="132">
        <f t="shared" ref="M32" si="52">SUM(M33:M34)</f>
        <v>17.58238881966308</v>
      </c>
      <c r="N32" s="132">
        <f t="shared" ref="N32" si="53">SUM(N33:N34)</f>
        <v>19.214923463974586</v>
      </c>
      <c r="O32" s="132">
        <f t="shared" ref="O32" si="54">SUM(O33:O34)</f>
        <v>20.814624040171537</v>
      </c>
      <c r="P32" s="132">
        <f t="shared" ref="P32" si="55">SUM(P33:P34)</f>
        <v>22.253224331796247</v>
      </c>
      <c r="Q32" s="132">
        <f t="shared" ref="Q32" si="56">SUM(Q33:Q34)</f>
        <v>23.016892223174047</v>
      </c>
    </row>
    <row r="33" spans="1:17" ht="12" customHeight="1" x14ac:dyDescent="0.25">
      <c r="A33" s="166" t="s">
        <v>57</v>
      </c>
      <c r="B33" s="165">
        <v>3.8753494094525824</v>
      </c>
      <c r="C33" s="165">
        <v>4.0343917977477357</v>
      </c>
      <c r="D33" s="165">
        <v>4.1115214518137755</v>
      </c>
      <c r="E33" s="165">
        <v>3.9165070145416907</v>
      </c>
      <c r="F33" s="165">
        <v>4.2440004380746084</v>
      </c>
      <c r="G33" s="165">
        <v>4.6233525190084404</v>
      </c>
      <c r="H33" s="165">
        <v>5.4449114459575849</v>
      </c>
      <c r="I33" s="165">
        <v>7.3142341367045907</v>
      </c>
      <c r="J33" s="165">
        <v>10.543137727787604</v>
      </c>
      <c r="K33" s="165">
        <v>12.923329265788254</v>
      </c>
      <c r="L33" s="165">
        <v>15.220128740844668</v>
      </c>
      <c r="M33" s="165">
        <v>17.58238881966308</v>
      </c>
      <c r="N33" s="165">
        <v>19.214923463974586</v>
      </c>
      <c r="O33" s="165">
        <v>20.814624040171537</v>
      </c>
      <c r="P33" s="165">
        <v>22.253224331796247</v>
      </c>
      <c r="Q33" s="165">
        <v>23.016892223174047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99.54495490814891</v>
      </c>
      <c r="C39" s="157">
        <f t="shared" ref="C39" si="74">SUM(C40:C41)</f>
        <v>71.863654073064922</v>
      </c>
      <c r="D39" s="157">
        <f t="shared" ref="D39" si="75">SUM(D40:D41)</f>
        <v>72.705824033142108</v>
      </c>
      <c r="E39" s="157">
        <f t="shared" ref="E39" si="76">SUM(E40:E41)</f>
        <v>63.79409868717287</v>
      </c>
      <c r="F39" s="157">
        <f t="shared" ref="F39" si="77">SUM(F40:F41)</f>
        <v>66.433520221130593</v>
      </c>
      <c r="G39" s="157">
        <f t="shared" ref="G39" si="78">SUM(G40:G41)</f>
        <v>60.665801107207791</v>
      </c>
      <c r="H39" s="157">
        <f t="shared" ref="H39" si="79">SUM(H40:H41)</f>
        <v>43.852844263879668</v>
      </c>
      <c r="I39" s="157">
        <f t="shared" ref="I39" si="80">SUM(I40:I41)</f>
        <v>48.268951513750103</v>
      </c>
      <c r="J39" s="157">
        <f t="shared" ref="J39" si="81">SUM(J40:J41)</f>
        <v>51.21019439601654</v>
      </c>
      <c r="K39" s="157">
        <f t="shared" ref="K39" si="82">SUM(K40:K41)</f>
        <v>48.988681962194981</v>
      </c>
      <c r="L39" s="157">
        <f t="shared" ref="L39" si="83">SUM(L40:L41)</f>
        <v>50.80469438128236</v>
      </c>
      <c r="M39" s="157">
        <f t="shared" ref="M39" si="84">SUM(M40:M41)</f>
        <v>47.090307483396707</v>
      </c>
      <c r="N39" s="157">
        <f t="shared" ref="N39" si="85">SUM(N40:N41)</f>
        <v>48.323198839087986</v>
      </c>
      <c r="O39" s="157">
        <f t="shared" ref="O39" si="86">SUM(O40:O41)</f>
        <v>46.409735606786278</v>
      </c>
      <c r="P39" s="157">
        <f t="shared" ref="P39" si="87">SUM(P40:P41)</f>
        <v>44.457163397583287</v>
      </c>
      <c r="Q39" s="157">
        <f t="shared" ref="Q39" si="88">SUM(Q40:Q41)</f>
        <v>41.12710219528018</v>
      </c>
    </row>
    <row r="40" spans="1:17" ht="12" customHeight="1" x14ac:dyDescent="0.25">
      <c r="A40" s="23" t="s">
        <v>57</v>
      </c>
      <c r="B40" s="156">
        <v>99.54495490814891</v>
      </c>
      <c r="C40" s="156">
        <v>71.863654073064922</v>
      </c>
      <c r="D40" s="156">
        <v>72.705824033142108</v>
      </c>
      <c r="E40" s="156">
        <v>63.79409868717287</v>
      </c>
      <c r="F40" s="156">
        <v>66.433520221130593</v>
      </c>
      <c r="G40" s="156">
        <v>60.665801107207791</v>
      </c>
      <c r="H40" s="156">
        <v>43.852844263879668</v>
      </c>
      <c r="I40" s="156">
        <v>48.268951513750103</v>
      </c>
      <c r="J40" s="156">
        <v>51.21019439601654</v>
      </c>
      <c r="K40" s="156">
        <v>48.988681962194981</v>
      </c>
      <c r="L40" s="156">
        <v>50.80469438128236</v>
      </c>
      <c r="M40" s="156">
        <v>47.090307483396707</v>
      </c>
      <c r="N40" s="156">
        <v>48.323198839087986</v>
      </c>
      <c r="O40" s="156">
        <v>46.409735606786278</v>
      </c>
      <c r="P40" s="156">
        <v>44.457163397583287</v>
      </c>
      <c r="Q40" s="156">
        <v>41.12710219528018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7377.6031003377175</v>
      </c>
      <c r="C43" s="168">
        <f t="shared" ref="C43" si="90">SUM(C44,C47,C49,C58)</f>
        <v>7221.6960466775417</v>
      </c>
      <c r="D43" s="168">
        <f t="shared" ref="D43" si="91">SUM(D44,D47,D49,D58)</f>
        <v>7152.3203101732897</v>
      </c>
      <c r="E43" s="168">
        <f t="shared" ref="E43" si="92">SUM(E44,E47,E49,E58)</f>
        <v>7902.0777677271335</v>
      </c>
      <c r="F43" s="168">
        <f t="shared" ref="F43" si="93">SUM(F44,F47,F49,F58)</f>
        <v>8764.8619150769755</v>
      </c>
      <c r="G43" s="168">
        <f t="shared" ref="G43" si="94">SUM(G44,G47,G49,G58)</f>
        <v>8491.362796917485</v>
      </c>
      <c r="H43" s="168">
        <f t="shared" ref="H43" si="95">SUM(H44,H47,H49,H58)</f>
        <v>7256.4194178149646</v>
      </c>
      <c r="I43" s="168">
        <f t="shared" ref="I43" si="96">SUM(I44,I47,I49,I58)</f>
        <v>6990.1485150325443</v>
      </c>
      <c r="J43" s="168">
        <f t="shared" ref="J43" si="97">SUM(J44,J47,J49,J58)</f>
        <v>6662.309196261328</v>
      </c>
      <c r="K43" s="168">
        <f t="shared" ref="K43" si="98">SUM(K44,K47,K49,K58)</f>
        <v>6321.3492010313466</v>
      </c>
      <c r="L43" s="168">
        <f t="shared" ref="L43" si="99">SUM(L44,L47,L49,L58)</f>
        <v>6389.1245679919029</v>
      </c>
      <c r="M43" s="168">
        <f t="shared" ref="M43" si="100">SUM(M44,M47,M49,M58)</f>
        <v>5407.0181209739267</v>
      </c>
      <c r="N43" s="168">
        <f t="shared" ref="N43" si="101">SUM(N44,N47,N49,N58)</f>
        <v>5017.404147361598</v>
      </c>
      <c r="O43" s="168">
        <f t="shared" ref="O43" si="102">SUM(O44,O47,O49,O58)</f>
        <v>5233.1212341235168</v>
      </c>
      <c r="P43" s="168">
        <f t="shared" ref="P43" si="103">SUM(P44,P47,P49,P58)</f>
        <v>5236.5059605424813</v>
      </c>
      <c r="Q43" s="168">
        <f t="shared" ref="Q43" si="104">SUM(Q44,Q47,Q49,Q58)</f>
        <v>6270.5357152795377</v>
      </c>
    </row>
    <row r="44" spans="1:17" ht="12.95" customHeight="1" x14ac:dyDescent="0.25">
      <c r="A44" s="158" t="s">
        <v>65</v>
      </c>
      <c r="B44" s="157">
        <f t="shared" ref="B44:Q44" si="105">SUM(B45:B46)</f>
        <v>5299.0578873624036</v>
      </c>
      <c r="C44" s="157">
        <f t="shared" si="105"/>
        <v>5356.939762934946</v>
      </c>
      <c r="D44" s="157">
        <f t="shared" si="105"/>
        <v>5261.172297749511</v>
      </c>
      <c r="E44" s="157">
        <f t="shared" si="105"/>
        <v>5916.9079229390991</v>
      </c>
      <c r="F44" s="157">
        <f t="shared" si="105"/>
        <v>6604.3082211561359</v>
      </c>
      <c r="G44" s="157">
        <f t="shared" si="105"/>
        <v>6413.5856165370888</v>
      </c>
      <c r="H44" s="157">
        <f t="shared" si="105"/>
        <v>5545.3686614361377</v>
      </c>
      <c r="I44" s="157">
        <f t="shared" si="105"/>
        <v>5217.9320005686504</v>
      </c>
      <c r="J44" s="157">
        <f t="shared" si="105"/>
        <v>4853.4093524631362</v>
      </c>
      <c r="K44" s="157">
        <f t="shared" si="105"/>
        <v>4603.321403872832</v>
      </c>
      <c r="L44" s="157">
        <f t="shared" si="105"/>
        <v>4744.0555963723646</v>
      </c>
      <c r="M44" s="157">
        <f t="shared" si="105"/>
        <v>3813.5919948781666</v>
      </c>
      <c r="N44" s="157">
        <f t="shared" si="105"/>
        <v>3489.6020855304296</v>
      </c>
      <c r="O44" s="157">
        <f t="shared" si="105"/>
        <v>3540.1256377463196</v>
      </c>
      <c r="P44" s="157">
        <f t="shared" si="105"/>
        <v>3505.3239744728444</v>
      </c>
      <c r="Q44" s="157">
        <f t="shared" si="105"/>
        <v>4230.5146394187268</v>
      </c>
    </row>
    <row r="45" spans="1:17" ht="12" customHeight="1" x14ac:dyDescent="0.25">
      <c r="A45" s="23" t="s">
        <v>166</v>
      </c>
      <c r="B45" s="156">
        <v>5299.0578873624036</v>
      </c>
      <c r="C45" s="156">
        <v>5356.939762934946</v>
      </c>
      <c r="D45" s="156">
        <v>5261.172297749511</v>
      </c>
      <c r="E45" s="156">
        <v>5916.9079229390991</v>
      </c>
      <c r="F45" s="156">
        <v>6604.3082211561359</v>
      </c>
      <c r="G45" s="156">
        <v>6413.5856165370888</v>
      </c>
      <c r="H45" s="156">
        <v>5545.3686614361377</v>
      </c>
      <c r="I45" s="156">
        <v>5217.9320005686504</v>
      </c>
      <c r="J45" s="156">
        <v>4853.4093524631362</v>
      </c>
      <c r="K45" s="156">
        <v>4603.321403872832</v>
      </c>
      <c r="L45" s="156">
        <v>4744.0555963723646</v>
      </c>
      <c r="M45" s="156">
        <v>3813.5919948781666</v>
      </c>
      <c r="N45" s="156">
        <v>3489.6020855304296</v>
      </c>
      <c r="O45" s="156">
        <v>3540.1256377463196</v>
      </c>
      <c r="P45" s="156">
        <v>3505.3239744728444</v>
      </c>
      <c r="Q45" s="156">
        <v>4230.5146394187268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1521.6777409176741</v>
      </c>
      <c r="C49" s="157">
        <f t="shared" ref="C49" si="108">SUM(C50:C51,C54:C55)</f>
        <v>1463.6094324765281</v>
      </c>
      <c r="D49" s="157">
        <f t="shared" ref="D49" si="109">SUM(D50:D51,D54:D55)</f>
        <v>1478.7952360895372</v>
      </c>
      <c r="E49" s="157">
        <f t="shared" ref="E49" si="110">SUM(E50:E51,E54:E55)</f>
        <v>1597.0231107556954</v>
      </c>
      <c r="F49" s="157">
        <f t="shared" ref="F49" si="111">SUM(F50:F51,F54:F55)</f>
        <v>1737.7650863349088</v>
      </c>
      <c r="G49" s="157">
        <f t="shared" ref="G49" si="112">SUM(G50:G51,G54:G55)</f>
        <v>1685.4618834500484</v>
      </c>
      <c r="H49" s="157">
        <f t="shared" ref="H49" si="113">SUM(H50:H51,H54:H55)</f>
        <v>1466.0843467425821</v>
      </c>
      <c r="I49" s="157">
        <f t="shared" ref="I49" si="114">SUM(I50:I51,I54:I55)</f>
        <v>1511.5314571467336</v>
      </c>
      <c r="J49" s="157">
        <f t="shared" ref="J49" si="115">SUM(J50:J51,J54:J55)</f>
        <v>1545.3705957792697</v>
      </c>
      <c r="K49" s="157">
        <f t="shared" ref="K49" si="116">SUM(K50:K51,K54:K55)</f>
        <v>1482.3257242707493</v>
      </c>
      <c r="L49" s="157">
        <f t="shared" ref="L49" si="117">SUM(L50:L51,L54:L55)</f>
        <v>1413.3133512570423</v>
      </c>
      <c r="M49" s="157">
        <f t="shared" ref="M49" si="118">SUM(M50:M51,M54:M55)</f>
        <v>1394.6212869037399</v>
      </c>
      <c r="N49" s="157">
        <f t="shared" ref="N49" si="119">SUM(N50:N51,N54:N55)</f>
        <v>1343.1116180542749</v>
      </c>
      <c r="O49" s="157">
        <f t="shared" ref="O49" si="120">SUM(O50:O51,O54:O55)</f>
        <v>1505.3756217402049</v>
      </c>
      <c r="P49" s="157">
        <f t="shared" ref="P49" si="121">SUM(P50:P51,P54:P55)</f>
        <v>1550.4857042686381</v>
      </c>
      <c r="Q49" s="157">
        <f t="shared" ref="Q49" si="122">SUM(Q50:Q51,Q54:Q55)</f>
        <v>1836.6791431804543</v>
      </c>
    </row>
    <row r="50" spans="1:17" ht="12" customHeight="1" x14ac:dyDescent="0.25">
      <c r="A50" s="167" t="s">
        <v>165</v>
      </c>
      <c r="B50" s="132">
        <v>1506.5478993350553</v>
      </c>
      <c r="C50" s="132">
        <v>1447.7054881031261</v>
      </c>
      <c r="D50" s="132">
        <v>1462.1043091004037</v>
      </c>
      <c r="E50" s="132">
        <v>1578.459806130239</v>
      </c>
      <c r="F50" s="132">
        <v>1714.7988012243675</v>
      </c>
      <c r="G50" s="132">
        <v>1660.8821560408137</v>
      </c>
      <c r="H50" s="132">
        <v>1441.102645795236</v>
      </c>
      <c r="I50" s="132">
        <v>1477.9417566528423</v>
      </c>
      <c r="J50" s="132">
        <v>1498.1126449613914</v>
      </c>
      <c r="K50" s="132">
        <v>1426.2008093653037</v>
      </c>
      <c r="L50" s="132">
        <v>1349.9135821432926</v>
      </c>
      <c r="M50" s="132">
        <v>1323.6024958069445</v>
      </c>
      <c r="N50" s="132">
        <v>1269.9469270733587</v>
      </c>
      <c r="O50" s="132">
        <v>1418.6699617012332</v>
      </c>
      <c r="P50" s="132">
        <v>1455.1554716082414</v>
      </c>
      <c r="Q50" s="132">
        <v>1711.9566320827103</v>
      </c>
    </row>
    <row r="51" spans="1:17" ht="12" customHeight="1" x14ac:dyDescent="0.25">
      <c r="A51" s="167" t="s">
        <v>164</v>
      </c>
      <c r="B51" s="132">
        <f t="shared" ref="B51" si="123">SUM(B52:B53)</f>
        <v>15.129841582618884</v>
      </c>
      <c r="C51" s="132">
        <f t="shared" ref="C51" si="124">SUM(C52:C53)</f>
        <v>15.903944373401986</v>
      </c>
      <c r="D51" s="132">
        <f t="shared" ref="D51" si="125">SUM(D52:D53)</f>
        <v>16.69092698913348</v>
      </c>
      <c r="E51" s="132">
        <f t="shared" ref="E51" si="126">SUM(E52:E53)</f>
        <v>18.563304625456404</v>
      </c>
      <c r="F51" s="132">
        <f t="shared" ref="F51" si="127">SUM(F52:F53)</f>
        <v>22.966285110541389</v>
      </c>
      <c r="G51" s="132">
        <f t="shared" ref="G51" si="128">SUM(G52:G53)</f>
        <v>24.579727409234689</v>
      </c>
      <c r="H51" s="132">
        <f t="shared" ref="H51" si="129">SUM(H52:H53)</f>
        <v>24.981700947346056</v>
      </c>
      <c r="I51" s="132">
        <f t="shared" ref="I51" si="130">SUM(I52:I53)</f>
        <v>33.589700493891229</v>
      </c>
      <c r="J51" s="132">
        <f t="shared" ref="J51" si="131">SUM(J52:J53)</f>
        <v>47.25795081787836</v>
      </c>
      <c r="K51" s="132">
        <f t="shared" ref="K51" si="132">SUM(K52:K53)</f>
        <v>56.124914905445522</v>
      </c>
      <c r="L51" s="132">
        <f t="shared" ref="L51" si="133">SUM(L52:L53)</f>
        <v>63.399769113749606</v>
      </c>
      <c r="M51" s="132">
        <f t="shared" ref="M51" si="134">SUM(M52:M53)</f>
        <v>71.018791096795454</v>
      </c>
      <c r="N51" s="132">
        <f t="shared" ref="N51" si="135">SUM(N52:N53)</f>
        <v>73.164690980916177</v>
      </c>
      <c r="O51" s="132">
        <f t="shared" ref="O51" si="136">SUM(O52:O53)</f>
        <v>86.7056600389718</v>
      </c>
      <c r="P51" s="132">
        <f t="shared" ref="P51" si="137">SUM(P52:P53)</f>
        <v>95.330232660396689</v>
      </c>
      <c r="Q51" s="132">
        <f t="shared" ref="Q51" si="138">SUM(Q52:Q53)</f>
        <v>124.72251109774402</v>
      </c>
    </row>
    <row r="52" spans="1:17" ht="12" customHeight="1" x14ac:dyDescent="0.25">
      <c r="A52" s="166" t="s">
        <v>163</v>
      </c>
      <c r="B52" s="165">
        <v>15.129841582618884</v>
      </c>
      <c r="C52" s="165">
        <v>15.903944373401986</v>
      </c>
      <c r="D52" s="165">
        <v>16.69092698913348</v>
      </c>
      <c r="E52" s="165">
        <v>18.563304625456404</v>
      </c>
      <c r="F52" s="165">
        <v>22.966285110541389</v>
      </c>
      <c r="G52" s="165">
        <v>24.579727409234689</v>
      </c>
      <c r="H52" s="165">
        <v>24.981700947346056</v>
      </c>
      <c r="I52" s="165">
        <v>33.589700493891229</v>
      </c>
      <c r="J52" s="165">
        <v>47.25795081787836</v>
      </c>
      <c r="K52" s="165">
        <v>56.124914905445522</v>
      </c>
      <c r="L52" s="165">
        <v>63.399769113749606</v>
      </c>
      <c r="M52" s="165">
        <v>71.018791096795454</v>
      </c>
      <c r="N52" s="165">
        <v>73.164690980916177</v>
      </c>
      <c r="O52" s="165">
        <v>86.7056600389718</v>
      </c>
      <c r="P52" s="165">
        <v>95.330232660396689</v>
      </c>
      <c r="Q52" s="165">
        <v>124.72251109774402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556.86747205764004</v>
      </c>
      <c r="C58" s="157">
        <f t="shared" ref="C58" si="156">SUM(C59:C60)</f>
        <v>401.1468512660681</v>
      </c>
      <c r="D58" s="157">
        <f t="shared" ref="D58" si="157">SUM(D59:D60)</f>
        <v>412.35277633424215</v>
      </c>
      <c r="E58" s="157">
        <f t="shared" ref="E58" si="158">SUM(E59:E60)</f>
        <v>388.14673403233911</v>
      </c>
      <c r="F58" s="157">
        <f t="shared" ref="F58" si="159">SUM(F59:F60)</f>
        <v>422.78860758593117</v>
      </c>
      <c r="G58" s="157">
        <f t="shared" ref="G58" si="160">SUM(G59:G60)</f>
        <v>392.31529693034753</v>
      </c>
      <c r="H58" s="157">
        <f t="shared" ref="H58" si="161">SUM(H59:H60)</f>
        <v>244.96640963624529</v>
      </c>
      <c r="I58" s="157">
        <f t="shared" ref="I58" si="162">SUM(I59:I60)</f>
        <v>260.68505731716016</v>
      </c>
      <c r="J58" s="157">
        <f t="shared" ref="J58" si="163">SUM(J59:J60)</f>
        <v>263.52924801892209</v>
      </c>
      <c r="K58" s="157">
        <f t="shared" ref="K58" si="164">SUM(K59:K60)</f>
        <v>235.70207288776473</v>
      </c>
      <c r="L58" s="157">
        <f t="shared" ref="L58" si="165">SUM(L59:L60)</f>
        <v>231.75562036249667</v>
      </c>
      <c r="M58" s="157">
        <f t="shared" ref="M58" si="166">SUM(M59:M60)</f>
        <v>198.8048391920199</v>
      </c>
      <c r="N58" s="157">
        <f t="shared" ref="N58" si="167">SUM(N59:N60)</f>
        <v>184.6904437768936</v>
      </c>
      <c r="O58" s="157">
        <f t="shared" ref="O58" si="168">SUM(O59:O60)</f>
        <v>187.61997463699211</v>
      </c>
      <c r="P58" s="157">
        <f t="shared" ref="P58" si="169">SUM(P59:P60)</f>
        <v>180.69628180099917</v>
      </c>
      <c r="Q58" s="157">
        <f t="shared" ref="Q58" si="170">SUM(Q59:Q60)</f>
        <v>203.34193268035725</v>
      </c>
    </row>
    <row r="59" spans="1:17" ht="12" customHeight="1" x14ac:dyDescent="0.25">
      <c r="A59" s="23" t="s">
        <v>57</v>
      </c>
      <c r="B59" s="156">
        <v>556.86747205764004</v>
      </c>
      <c r="C59" s="156">
        <v>401.1468512660681</v>
      </c>
      <c r="D59" s="156">
        <v>412.35277633424215</v>
      </c>
      <c r="E59" s="156">
        <v>388.14673403233911</v>
      </c>
      <c r="F59" s="156">
        <v>422.78860758593117</v>
      </c>
      <c r="G59" s="156">
        <v>392.31529693034753</v>
      </c>
      <c r="H59" s="156">
        <v>244.96640963624529</v>
      </c>
      <c r="I59" s="156">
        <v>260.68505731716016</v>
      </c>
      <c r="J59" s="156">
        <v>263.52924801892209</v>
      </c>
      <c r="K59" s="156">
        <v>235.70207288776473</v>
      </c>
      <c r="L59" s="156">
        <v>231.75562036249667</v>
      </c>
      <c r="M59" s="156">
        <v>198.8048391920199</v>
      </c>
      <c r="N59" s="156">
        <v>184.6904437768936</v>
      </c>
      <c r="O59" s="156">
        <v>187.61997463699211</v>
      </c>
      <c r="P59" s="156">
        <v>180.69628180099917</v>
      </c>
      <c r="Q59" s="156">
        <v>203.34193268035725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4721.0581015280841</v>
      </c>
      <c r="C62" s="168">
        <f t="shared" ref="C62:Q62" si="171">SUM(C63,C66,C68,C77)</f>
        <v>5299.7878604721955</v>
      </c>
      <c r="D62" s="168">
        <f t="shared" si="171"/>
        <v>5940.8737488716406</v>
      </c>
      <c r="E62" s="168">
        <f t="shared" si="171"/>
        <v>6947.0693188328551</v>
      </c>
      <c r="F62" s="168">
        <f t="shared" si="171"/>
        <v>7116.4462137312994</v>
      </c>
      <c r="G62" s="168">
        <f t="shared" si="171"/>
        <v>7473.6920434447748</v>
      </c>
      <c r="H62" s="168">
        <f t="shared" si="171"/>
        <v>8588.8828744644234</v>
      </c>
      <c r="I62" s="168">
        <f t="shared" si="171"/>
        <v>8864.3929776697096</v>
      </c>
      <c r="J62" s="168">
        <f t="shared" si="171"/>
        <v>8538.1587474810112</v>
      </c>
      <c r="K62" s="168">
        <f t="shared" si="171"/>
        <v>8650.3443125183276</v>
      </c>
      <c r="L62" s="168">
        <f t="shared" si="171"/>
        <v>9999.3156844665973</v>
      </c>
      <c r="M62" s="168">
        <f t="shared" si="171"/>
        <v>8014.1941261324137</v>
      </c>
      <c r="N62" s="168">
        <f t="shared" si="171"/>
        <v>8243.0576945845278</v>
      </c>
      <c r="O62" s="168">
        <f t="shared" si="171"/>
        <v>7501.0191870424096</v>
      </c>
      <c r="P62" s="168">
        <f t="shared" si="171"/>
        <v>7267.85852661852</v>
      </c>
      <c r="Q62" s="168">
        <f t="shared" si="171"/>
        <v>7088.8704310747962</v>
      </c>
    </row>
    <row r="63" spans="1:17" ht="12.95" customHeight="1" x14ac:dyDescent="0.25">
      <c r="A63" s="158" t="s">
        <v>65</v>
      </c>
      <c r="B63" s="157">
        <f t="shared" ref="B63:Q63" si="172">SUM(B64:B65)</f>
        <v>2804.6400723410106</v>
      </c>
      <c r="C63" s="157">
        <f t="shared" si="172"/>
        <v>3223.7718320441718</v>
      </c>
      <c r="D63" s="157">
        <f t="shared" si="172"/>
        <v>3615.2377814049328</v>
      </c>
      <c r="E63" s="157">
        <f t="shared" si="172"/>
        <v>4325.0114819379396</v>
      </c>
      <c r="F63" s="157">
        <f t="shared" si="172"/>
        <v>4498.5763193912298</v>
      </c>
      <c r="G63" s="157">
        <f t="shared" si="172"/>
        <v>4746.6426360129144</v>
      </c>
      <c r="H63" s="157">
        <f t="shared" si="172"/>
        <v>5440.4555411800384</v>
      </c>
      <c r="I63" s="157">
        <f t="shared" si="172"/>
        <v>5518.6856012889966</v>
      </c>
      <c r="J63" s="157">
        <f t="shared" si="172"/>
        <v>5121.8618000625911</v>
      </c>
      <c r="K63" s="157">
        <f t="shared" si="172"/>
        <v>5208.4537793574045</v>
      </c>
      <c r="L63" s="157">
        <f t="shared" si="172"/>
        <v>6220.3604517987087</v>
      </c>
      <c r="M63" s="157">
        <f t="shared" si="172"/>
        <v>4595.6388947333926</v>
      </c>
      <c r="N63" s="157">
        <f t="shared" si="172"/>
        <v>4659.7181911939433</v>
      </c>
      <c r="O63" s="157">
        <f t="shared" si="172"/>
        <v>4078.5009506466508</v>
      </c>
      <c r="P63" s="157">
        <f t="shared" si="172"/>
        <v>3895.1919980369389</v>
      </c>
      <c r="Q63" s="157">
        <f t="shared" si="172"/>
        <v>3858.7284581504568</v>
      </c>
    </row>
    <row r="64" spans="1:17" ht="12" customHeight="1" x14ac:dyDescent="0.25">
      <c r="A64" s="23" t="s">
        <v>161</v>
      </c>
      <c r="B64" s="156">
        <v>2804.6400723410106</v>
      </c>
      <c r="C64" s="156">
        <v>3223.7718320441718</v>
      </c>
      <c r="D64" s="156">
        <v>3615.2377814049328</v>
      </c>
      <c r="E64" s="156">
        <v>4325.0114819379396</v>
      </c>
      <c r="F64" s="156">
        <v>4498.5763193912298</v>
      </c>
      <c r="G64" s="156">
        <v>4746.6426360129144</v>
      </c>
      <c r="H64" s="156">
        <v>5440.4555411800384</v>
      </c>
      <c r="I64" s="156">
        <v>5518.6856012889966</v>
      </c>
      <c r="J64" s="156">
        <v>5121.8618000625911</v>
      </c>
      <c r="K64" s="156">
        <v>5208.4537793574045</v>
      </c>
      <c r="L64" s="156">
        <v>6220.3604517987087</v>
      </c>
      <c r="M64" s="156">
        <v>4595.6388947333926</v>
      </c>
      <c r="N64" s="156">
        <v>4659.7181911939433</v>
      </c>
      <c r="O64" s="156">
        <v>4078.5009506466508</v>
      </c>
      <c r="P64" s="156">
        <v>3895.1919980369389</v>
      </c>
      <c r="Q64" s="156">
        <v>3858.7284581504568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1209.353152257157</v>
      </c>
      <c r="C68" s="157">
        <f t="shared" ref="C68:Q68" si="174">SUM(C69:C70,C73:C74)</f>
        <v>1311.7481620142976</v>
      </c>
      <c r="D68" s="157">
        <f t="shared" si="174"/>
        <v>1461.9817348532954</v>
      </c>
      <c r="E68" s="157">
        <f t="shared" si="174"/>
        <v>1647.4913605855029</v>
      </c>
      <c r="F68" s="157">
        <f t="shared" si="174"/>
        <v>1638.8366530105814</v>
      </c>
      <c r="G68" s="157">
        <f t="shared" si="174"/>
        <v>1704.9517704354405</v>
      </c>
      <c r="H68" s="157">
        <f t="shared" si="174"/>
        <v>1953.3037315968536</v>
      </c>
      <c r="I68" s="157">
        <f t="shared" si="174"/>
        <v>2049.815163764596</v>
      </c>
      <c r="J68" s="157">
        <f t="shared" si="174"/>
        <v>2075.2058361824029</v>
      </c>
      <c r="K68" s="157">
        <f t="shared" si="174"/>
        <v>2060.2071930901438</v>
      </c>
      <c r="L68" s="157">
        <f t="shared" si="174"/>
        <v>2266.3027265847054</v>
      </c>
      <c r="M68" s="157">
        <f t="shared" si="174"/>
        <v>2050.0096993225256</v>
      </c>
      <c r="N68" s="157">
        <f t="shared" si="174"/>
        <v>2147.5267018971899</v>
      </c>
      <c r="O68" s="157">
        <f t="shared" si="174"/>
        <v>2045.4931899819126</v>
      </c>
      <c r="P68" s="157">
        <f t="shared" si="174"/>
        <v>2003.2128194630484</v>
      </c>
      <c r="Q68" s="157">
        <f t="shared" si="174"/>
        <v>1912.0302405823477</v>
      </c>
    </row>
    <row r="69" spans="1:17" ht="12" customHeight="1" x14ac:dyDescent="0.25">
      <c r="A69" s="167" t="s">
        <v>160</v>
      </c>
      <c r="B69" s="132">
        <v>1197.3287325148722</v>
      </c>
      <c r="C69" s="132">
        <v>1297.4943633457428</v>
      </c>
      <c r="D69" s="132">
        <v>1445.4806336200866</v>
      </c>
      <c r="E69" s="132">
        <v>1628.3413541036919</v>
      </c>
      <c r="F69" s="132">
        <v>1617.1776718206941</v>
      </c>
      <c r="G69" s="132">
        <v>1680.087747378376</v>
      </c>
      <c r="H69" s="132">
        <v>1920.0198487720399</v>
      </c>
      <c r="I69" s="132">
        <v>2004.2635949775051</v>
      </c>
      <c r="J69" s="132">
        <v>2011.7452526573002</v>
      </c>
      <c r="K69" s="132">
        <v>1982.2021068179097</v>
      </c>
      <c r="L69" s="132">
        <v>2164.6386585214696</v>
      </c>
      <c r="M69" s="132">
        <v>1945.6161549859582</v>
      </c>
      <c r="N69" s="132">
        <v>2030.5420992164743</v>
      </c>
      <c r="O69" s="132">
        <v>1927.6781355069511</v>
      </c>
      <c r="P69" s="132">
        <v>1880.0471791680779</v>
      </c>
      <c r="Q69" s="132">
        <v>1782.1909526926545</v>
      </c>
    </row>
    <row r="70" spans="1:17" ht="12" customHeight="1" x14ac:dyDescent="0.25">
      <c r="A70" s="167" t="s">
        <v>159</v>
      </c>
      <c r="B70" s="132">
        <f>SUM(B71:B72)</f>
        <v>12.024419742284831</v>
      </c>
      <c r="C70" s="132">
        <f t="shared" ref="C70:Q70" si="175">SUM(C71:C72)</f>
        <v>14.253798668554698</v>
      </c>
      <c r="D70" s="132">
        <f t="shared" si="175"/>
        <v>16.501101233208768</v>
      </c>
      <c r="E70" s="132">
        <f t="shared" si="175"/>
        <v>19.150006481810951</v>
      </c>
      <c r="F70" s="132">
        <f t="shared" si="175"/>
        <v>21.658981189887406</v>
      </c>
      <c r="G70" s="132">
        <f t="shared" si="175"/>
        <v>24.864023057064532</v>
      </c>
      <c r="H70" s="132">
        <f t="shared" si="175"/>
        <v>33.283882824813602</v>
      </c>
      <c r="I70" s="132">
        <f t="shared" si="175"/>
        <v>45.551568787090922</v>
      </c>
      <c r="J70" s="132">
        <f t="shared" si="175"/>
        <v>63.460583525102621</v>
      </c>
      <c r="K70" s="132">
        <f t="shared" si="175"/>
        <v>78.005086272234081</v>
      </c>
      <c r="L70" s="132">
        <f t="shared" si="175"/>
        <v>101.66406806323565</v>
      </c>
      <c r="M70" s="132">
        <f t="shared" si="175"/>
        <v>104.39354433656727</v>
      </c>
      <c r="N70" s="132">
        <f t="shared" si="175"/>
        <v>116.98460268071544</v>
      </c>
      <c r="O70" s="132">
        <f t="shared" si="175"/>
        <v>117.81505447496149</v>
      </c>
      <c r="P70" s="132">
        <f t="shared" si="175"/>
        <v>123.16564029497044</v>
      </c>
      <c r="Q70" s="132">
        <f t="shared" si="175"/>
        <v>129.83928788969311</v>
      </c>
    </row>
    <row r="71" spans="1:17" ht="12" customHeight="1" x14ac:dyDescent="0.25">
      <c r="A71" s="166" t="s">
        <v>109</v>
      </c>
      <c r="B71" s="165">
        <v>12.024419742284831</v>
      </c>
      <c r="C71" s="165">
        <v>14.253798668554698</v>
      </c>
      <c r="D71" s="165">
        <v>16.501101233208768</v>
      </c>
      <c r="E71" s="165">
        <v>19.150006481810951</v>
      </c>
      <c r="F71" s="165">
        <v>21.658981189887406</v>
      </c>
      <c r="G71" s="165">
        <v>24.864023057064532</v>
      </c>
      <c r="H71" s="165">
        <v>33.283882824813602</v>
      </c>
      <c r="I71" s="165">
        <v>45.551568787090922</v>
      </c>
      <c r="J71" s="165">
        <v>63.460583525102621</v>
      </c>
      <c r="K71" s="165">
        <v>78.005086272234081</v>
      </c>
      <c r="L71" s="165">
        <v>101.66406806323565</v>
      </c>
      <c r="M71" s="165">
        <v>104.39354433656727</v>
      </c>
      <c r="N71" s="165">
        <v>116.98460268071544</v>
      </c>
      <c r="O71" s="165">
        <v>117.81505447496149</v>
      </c>
      <c r="P71" s="165">
        <v>123.16564029497044</v>
      </c>
      <c r="Q71" s="165">
        <v>129.83928788969311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707.06487692991664</v>
      </c>
      <c r="C77" s="157">
        <f t="shared" ref="C77:Q77" si="177">SUM(C78:C79)</f>
        <v>764.26786641372564</v>
      </c>
      <c r="D77" s="157">
        <f t="shared" si="177"/>
        <v>863.65423261341198</v>
      </c>
      <c r="E77" s="157">
        <f t="shared" si="177"/>
        <v>974.56647630941291</v>
      </c>
      <c r="F77" s="157">
        <f t="shared" si="177"/>
        <v>979.03324132948808</v>
      </c>
      <c r="G77" s="157">
        <f t="shared" si="177"/>
        <v>1022.0976369964201</v>
      </c>
      <c r="H77" s="157">
        <f t="shared" si="177"/>
        <v>1195.1236016875314</v>
      </c>
      <c r="I77" s="157">
        <f t="shared" si="177"/>
        <v>1295.8922126161176</v>
      </c>
      <c r="J77" s="157">
        <f t="shared" si="177"/>
        <v>1341.0911112360175</v>
      </c>
      <c r="K77" s="157">
        <f t="shared" si="177"/>
        <v>1381.6833400707787</v>
      </c>
      <c r="L77" s="157">
        <f t="shared" si="177"/>
        <v>1512.6525060831827</v>
      </c>
      <c r="M77" s="157">
        <f t="shared" si="177"/>
        <v>1368.5455320764956</v>
      </c>
      <c r="N77" s="157">
        <f t="shared" si="177"/>
        <v>1435.8128014933945</v>
      </c>
      <c r="O77" s="157">
        <f t="shared" si="177"/>
        <v>1377.025046413846</v>
      </c>
      <c r="P77" s="157">
        <f t="shared" si="177"/>
        <v>1369.4537091185327</v>
      </c>
      <c r="Q77" s="157">
        <f t="shared" si="177"/>
        <v>1318.1117323419908</v>
      </c>
    </row>
    <row r="78" spans="1:17" ht="12" customHeight="1" x14ac:dyDescent="0.25">
      <c r="A78" s="23" t="s">
        <v>109</v>
      </c>
      <c r="B78" s="156">
        <v>707.06487692991664</v>
      </c>
      <c r="C78" s="156">
        <v>764.26786641372564</v>
      </c>
      <c r="D78" s="156">
        <v>863.65423261341198</v>
      </c>
      <c r="E78" s="156">
        <v>974.56647630941291</v>
      </c>
      <c r="F78" s="156">
        <v>979.03324132948808</v>
      </c>
      <c r="G78" s="156">
        <v>1022.0976369964201</v>
      </c>
      <c r="H78" s="156">
        <v>1195.1236016875314</v>
      </c>
      <c r="I78" s="156">
        <v>1295.8922126161176</v>
      </c>
      <c r="J78" s="156">
        <v>1341.0911112360175</v>
      </c>
      <c r="K78" s="156">
        <v>1381.6833400707787</v>
      </c>
      <c r="L78" s="156">
        <v>1512.6525060831827</v>
      </c>
      <c r="M78" s="156">
        <v>1368.5455320764956</v>
      </c>
      <c r="N78" s="156">
        <v>1435.8128014933945</v>
      </c>
      <c r="O78" s="156">
        <v>1377.025046413846</v>
      </c>
      <c r="P78" s="156">
        <v>1369.4537091185327</v>
      </c>
      <c r="Q78" s="156">
        <v>1318.1117323419908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1746.7570620961569</v>
      </c>
      <c r="C81" s="168">
        <f t="shared" ref="C81:Q81" si="178">SUM(C82,C85,C87,C100)</f>
        <v>1536.4921012603409</v>
      </c>
      <c r="D81" s="168">
        <f t="shared" si="178"/>
        <v>1446.0602277622643</v>
      </c>
      <c r="E81" s="168">
        <f t="shared" si="178"/>
        <v>1272.6802926718747</v>
      </c>
      <c r="F81" s="168">
        <f t="shared" si="178"/>
        <v>1211.8656574943</v>
      </c>
      <c r="G81" s="168">
        <f t="shared" si="178"/>
        <v>1139.4962850528129</v>
      </c>
      <c r="H81" s="168">
        <f t="shared" si="178"/>
        <v>996.65984408405893</v>
      </c>
      <c r="I81" s="168">
        <f t="shared" si="178"/>
        <v>966.08818301616714</v>
      </c>
      <c r="J81" s="168">
        <f t="shared" si="178"/>
        <v>923.78493306015139</v>
      </c>
      <c r="K81" s="168">
        <f t="shared" si="178"/>
        <v>836.42815894766477</v>
      </c>
      <c r="L81" s="168">
        <f t="shared" si="178"/>
        <v>838.01699117524265</v>
      </c>
      <c r="M81" s="168">
        <f t="shared" si="178"/>
        <v>741.75251760669335</v>
      </c>
      <c r="N81" s="168">
        <f t="shared" si="178"/>
        <v>725.46809705408089</v>
      </c>
      <c r="O81" s="168">
        <f t="shared" si="178"/>
        <v>690.05797666193075</v>
      </c>
      <c r="P81" s="168">
        <f t="shared" si="178"/>
        <v>625.60731012906831</v>
      </c>
      <c r="Q81" s="168">
        <f t="shared" si="178"/>
        <v>602.15159175611166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1277.5817021353373</v>
      </c>
      <c r="C87" s="157">
        <f t="shared" ref="C87:Q87" si="181">SUM(C88:C89,C92:C93,C96:C97)</f>
        <v>1201.670612493092</v>
      </c>
      <c r="D87" s="157">
        <f t="shared" si="181"/>
        <v>1110.0220634381492</v>
      </c>
      <c r="E87" s="157">
        <f t="shared" si="181"/>
        <v>978.10581790125798</v>
      </c>
      <c r="F87" s="157">
        <f t="shared" si="181"/>
        <v>900.99404774937886</v>
      </c>
      <c r="G87" s="157">
        <f t="shared" si="181"/>
        <v>854.31364203352985</v>
      </c>
      <c r="H87" s="157">
        <f t="shared" si="181"/>
        <v>792.79223748093148</v>
      </c>
      <c r="I87" s="157">
        <f t="shared" si="181"/>
        <v>744.31477647342786</v>
      </c>
      <c r="J87" s="157">
        <f t="shared" si="181"/>
        <v>685.42679811842106</v>
      </c>
      <c r="K87" s="157">
        <f t="shared" si="181"/>
        <v>594.83438162799496</v>
      </c>
      <c r="L87" s="157">
        <f t="shared" si="181"/>
        <v>588.90718627908313</v>
      </c>
      <c r="M87" s="157">
        <f t="shared" si="181"/>
        <v>488.50220638511234</v>
      </c>
      <c r="N87" s="157">
        <f t="shared" si="181"/>
        <v>463.76854701103741</v>
      </c>
      <c r="O87" s="157">
        <f t="shared" si="181"/>
        <v>432.41024627671089</v>
      </c>
      <c r="P87" s="157">
        <f t="shared" si="181"/>
        <v>374.72029834663562</v>
      </c>
      <c r="Q87" s="157">
        <f t="shared" si="181"/>
        <v>369.25251648067365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1264.8787958735902</v>
      </c>
      <c r="C92" s="162">
        <v>1188.6129757376773</v>
      </c>
      <c r="D92" s="162">
        <v>1097.4934053761235</v>
      </c>
      <c r="E92" s="162">
        <v>966.736612795626</v>
      </c>
      <c r="F92" s="162">
        <v>889.08642325921028</v>
      </c>
      <c r="G92" s="162">
        <v>841.85477098462968</v>
      </c>
      <c r="H92" s="162">
        <v>779.28326470803313</v>
      </c>
      <c r="I92" s="162">
        <v>727.77443185715435</v>
      </c>
      <c r="J92" s="162">
        <v>664.4662314071378</v>
      </c>
      <c r="K92" s="162">
        <v>572.3123592080002</v>
      </c>
      <c r="L92" s="162">
        <v>562.48944360990572</v>
      </c>
      <c r="M92" s="162">
        <v>463.62597966343526</v>
      </c>
      <c r="N92" s="162">
        <v>438.50507417431703</v>
      </c>
      <c r="O92" s="162">
        <v>407.50459407571958</v>
      </c>
      <c r="P92" s="162">
        <v>351.68090456073332</v>
      </c>
      <c r="Q92" s="162">
        <v>344.1778656518681</v>
      </c>
    </row>
    <row r="93" spans="1:17" ht="12" customHeight="1" x14ac:dyDescent="0.25">
      <c r="A93" s="161" t="s">
        <v>143</v>
      </c>
      <c r="B93" s="160">
        <f>SUM(B94:B95)</f>
        <v>12.702906261747136</v>
      </c>
      <c r="C93" s="160">
        <f t="shared" ref="C93:Q93" si="183">SUM(C94:C95)</f>
        <v>13.057636755414663</v>
      </c>
      <c r="D93" s="160">
        <f t="shared" si="183"/>
        <v>12.528658062025666</v>
      </c>
      <c r="E93" s="160">
        <f t="shared" si="183"/>
        <v>11.369205105631938</v>
      </c>
      <c r="F93" s="160">
        <f t="shared" si="183"/>
        <v>11.907624490168548</v>
      </c>
      <c r="G93" s="160">
        <f t="shared" si="183"/>
        <v>12.458871048900189</v>
      </c>
      <c r="H93" s="160">
        <f t="shared" si="183"/>
        <v>13.508972772898385</v>
      </c>
      <c r="I93" s="160">
        <f t="shared" si="183"/>
        <v>16.540344616273458</v>
      </c>
      <c r="J93" s="160">
        <f t="shared" si="183"/>
        <v>20.960566711283288</v>
      </c>
      <c r="K93" s="160">
        <f t="shared" si="183"/>
        <v>22.522022419994773</v>
      </c>
      <c r="L93" s="160">
        <f t="shared" si="183"/>
        <v>26.417742669177443</v>
      </c>
      <c r="M93" s="160">
        <f t="shared" si="183"/>
        <v>24.876226721677071</v>
      </c>
      <c r="N93" s="160">
        <f t="shared" si="183"/>
        <v>25.263472836720407</v>
      </c>
      <c r="O93" s="160">
        <f t="shared" si="183"/>
        <v>24.905652200991337</v>
      </c>
      <c r="P93" s="160">
        <f t="shared" si="183"/>
        <v>23.039393785902302</v>
      </c>
      <c r="Q93" s="160">
        <f t="shared" si="183"/>
        <v>25.074650828805559</v>
      </c>
    </row>
    <row r="94" spans="1:17" ht="12" customHeight="1" x14ac:dyDescent="0.25">
      <c r="A94" s="148" t="s">
        <v>57</v>
      </c>
      <c r="B94" s="156">
        <v>12.702906261747136</v>
      </c>
      <c r="C94" s="156">
        <v>13.057636755414663</v>
      </c>
      <c r="D94" s="156">
        <v>12.528658062025666</v>
      </c>
      <c r="E94" s="156">
        <v>11.369205105631938</v>
      </c>
      <c r="F94" s="156">
        <v>11.907624490168548</v>
      </c>
      <c r="G94" s="156">
        <v>12.458871048900189</v>
      </c>
      <c r="H94" s="156">
        <v>13.508972772898385</v>
      </c>
      <c r="I94" s="156">
        <v>16.540344616273458</v>
      </c>
      <c r="J94" s="156">
        <v>20.960566711283288</v>
      </c>
      <c r="K94" s="156">
        <v>22.522022419994773</v>
      </c>
      <c r="L94" s="156">
        <v>26.417742669177443</v>
      </c>
      <c r="M94" s="156">
        <v>24.876226721677071</v>
      </c>
      <c r="N94" s="156">
        <v>25.263472836720407</v>
      </c>
      <c r="O94" s="156">
        <v>24.905652200991337</v>
      </c>
      <c r="P94" s="156">
        <v>23.039393785902302</v>
      </c>
      <c r="Q94" s="156">
        <v>25.074650828805559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469.17535996081961</v>
      </c>
      <c r="C100" s="157">
        <f t="shared" ref="C100:Q100" si="185">SUM(C101:C103)</f>
        <v>334.82148876724898</v>
      </c>
      <c r="D100" s="157">
        <f t="shared" si="185"/>
        <v>336.03816432411503</v>
      </c>
      <c r="E100" s="157">
        <f t="shared" si="185"/>
        <v>294.57447477061669</v>
      </c>
      <c r="F100" s="157">
        <f t="shared" si="185"/>
        <v>310.8716097449211</v>
      </c>
      <c r="G100" s="157">
        <f t="shared" si="185"/>
        <v>285.18264301928303</v>
      </c>
      <c r="H100" s="157">
        <f t="shared" si="185"/>
        <v>203.86760660312748</v>
      </c>
      <c r="I100" s="157">
        <f t="shared" si="185"/>
        <v>221.77340654273928</v>
      </c>
      <c r="J100" s="157">
        <f t="shared" si="185"/>
        <v>238.35813494173027</v>
      </c>
      <c r="K100" s="157">
        <f t="shared" si="185"/>
        <v>241.59377731966981</v>
      </c>
      <c r="L100" s="157">
        <f t="shared" si="185"/>
        <v>249.10980489615955</v>
      </c>
      <c r="M100" s="157">
        <f t="shared" si="185"/>
        <v>253.25031122158103</v>
      </c>
      <c r="N100" s="157">
        <f t="shared" si="185"/>
        <v>261.69955004304347</v>
      </c>
      <c r="O100" s="157">
        <f t="shared" si="185"/>
        <v>257.64773038521992</v>
      </c>
      <c r="P100" s="157">
        <f t="shared" si="185"/>
        <v>250.88701178243267</v>
      </c>
      <c r="Q100" s="157">
        <f t="shared" si="185"/>
        <v>232.89907527543798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469.17535996081961</v>
      </c>
      <c r="C102" s="156">
        <v>334.82148876724898</v>
      </c>
      <c r="D102" s="156">
        <v>336.03816432411503</v>
      </c>
      <c r="E102" s="156">
        <v>294.57447477061669</v>
      </c>
      <c r="F102" s="156">
        <v>310.8716097449211</v>
      </c>
      <c r="G102" s="156">
        <v>285.18264301928303</v>
      </c>
      <c r="H102" s="156">
        <v>203.86760660312748</v>
      </c>
      <c r="I102" s="156">
        <v>221.77340654273928</v>
      </c>
      <c r="J102" s="156">
        <v>238.35813494173027</v>
      </c>
      <c r="K102" s="156">
        <v>241.59377731966981</v>
      </c>
      <c r="L102" s="156">
        <v>249.10980489615955</v>
      </c>
      <c r="M102" s="156">
        <v>253.25031122158103</v>
      </c>
      <c r="N102" s="156">
        <v>261.69955004304347</v>
      </c>
      <c r="O102" s="156">
        <v>257.64773038521992</v>
      </c>
      <c r="P102" s="156">
        <v>250.88701178243267</v>
      </c>
      <c r="Q102" s="156">
        <v>232.89907527543798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0.44229716614496994</v>
      </c>
      <c r="H105" s="168">
        <f t="shared" si="186"/>
        <v>0.4432316129185862</v>
      </c>
      <c r="I105" s="168">
        <f t="shared" si="186"/>
        <v>0.74970572946835257</v>
      </c>
      <c r="J105" s="168">
        <f t="shared" si="186"/>
        <v>1.1447077265324086</v>
      </c>
      <c r="K105" s="168">
        <f t="shared" si="186"/>
        <v>1.5033658759108741</v>
      </c>
      <c r="L105" s="168">
        <f t="shared" si="186"/>
        <v>1.7104498838668876</v>
      </c>
      <c r="M105" s="168">
        <f t="shared" si="186"/>
        <v>1.9516508966251098</v>
      </c>
      <c r="N105" s="168">
        <f t="shared" si="186"/>
        <v>2.149969240619205</v>
      </c>
      <c r="O105" s="168">
        <f t="shared" si="186"/>
        <v>2.1897295919287671</v>
      </c>
      <c r="P105" s="168">
        <f t="shared" si="186"/>
        <v>2.1642868596690259</v>
      </c>
      <c r="Q105" s="168">
        <f t="shared" si="186"/>
        <v>2.0188940216343698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0.44229716614496994</v>
      </c>
      <c r="H120" s="157">
        <f t="shared" si="192"/>
        <v>0.4432316129185862</v>
      </c>
      <c r="I120" s="157">
        <f t="shared" si="192"/>
        <v>0.74970572946835257</v>
      </c>
      <c r="J120" s="157">
        <f t="shared" si="192"/>
        <v>1.1447077265324086</v>
      </c>
      <c r="K120" s="157">
        <f t="shared" si="192"/>
        <v>1.5033658759108741</v>
      </c>
      <c r="L120" s="157">
        <f t="shared" si="192"/>
        <v>1.7104498838668876</v>
      </c>
      <c r="M120" s="157">
        <f t="shared" si="192"/>
        <v>1.9516508966251098</v>
      </c>
      <c r="N120" s="157">
        <f t="shared" si="192"/>
        <v>2.149969240619205</v>
      </c>
      <c r="O120" s="157">
        <f t="shared" si="192"/>
        <v>2.1897295919287671</v>
      </c>
      <c r="P120" s="157">
        <f t="shared" si="192"/>
        <v>2.1642868596690259</v>
      </c>
      <c r="Q120" s="157">
        <f t="shared" si="192"/>
        <v>2.0188940216343698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0.44229716614496994</v>
      </c>
      <c r="H121" s="156">
        <v>0.4432316129185862</v>
      </c>
      <c r="I121" s="156">
        <v>0.74970572946835257</v>
      </c>
      <c r="J121" s="156">
        <v>1.1447077265324086</v>
      </c>
      <c r="K121" s="156">
        <v>1.5033658759108741</v>
      </c>
      <c r="L121" s="156">
        <v>1.7104498838668876</v>
      </c>
      <c r="M121" s="156">
        <v>1.9516508966251098</v>
      </c>
      <c r="N121" s="156">
        <v>2.149969240619205</v>
      </c>
      <c r="O121" s="156">
        <v>2.1897295919287671</v>
      </c>
      <c r="P121" s="156">
        <v>2.1642868596690259</v>
      </c>
      <c r="Q121" s="156">
        <v>2.0188940216343698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93">SUM(C125,C128,C130,C139)</f>
        <v>0</v>
      </c>
      <c r="D124" s="168">
        <f t="shared" si="193"/>
        <v>0</v>
      </c>
      <c r="E124" s="168">
        <f t="shared" si="193"/>
        <v>0</v>
      </c>
      <c r="F124" s="168">
        <f t="shared" si="193"/>
        <v>0</v>
      </c>
      <c r="G124" s="168">
        <f t="shared" si="193"/>
        <v>0</v>
      </c>
      <c r="H124" s="168">
        <f t="shared" si="193"/>
        <v>0</v>
      </c>
      <c r="I124" s="168">
        <f t="shared" si="193"/>
        <v>0</v>
      </c>
      <c r="J124" s="168">
        <f t="shared" si="193"/>
        <v>0</v>
      </c>
      <c r="K124" s="168">
        <f t="shared" si="193"/>
        <v>0</v>
      </c>
      <c r="L124" s="168">
        <f t="shared" si="193"/>
        <v>0</v>
      </c>
      <c r="M124" s="168">
        <f t="shared" si="193"/>
        <v>0</v>
      </c>
      <c r="N124" s="168">
        <f t="shared" si="193"/>
        <v>0</v>
      </c>
      <c r="O124" s="168">
        <f t="shared" si="193"/>
        <v>0</v>
      </c>
      <c r="P124" s="168">
        <f t="shared" si="193"/>
        <v>0</v>
      </c>
      <c r="Q124" s="168">
        <f t="shared" si="193"/>
        <v>0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214">SUM(C140:C141)</f>
        <v>0</v>
      </c>
      <c r="D139" s="157">
        <f t="shared" si="214"/>
        <v>0</v>
      </c>
      <c r="E139" s="157">
        <f t="shared" si="214"/>
        <v>0</v>
      </c>
      <c r="F139" s="157">
        <f t="shared" si="214"/>
        <v>0</v>
      </c>
      <c r="G139" s="157">
        <f t="shared" si="214"/>
        <v>0</v>
      </c>
      <c r="H139" s="157">
        <f t="shared" si="214"/>
        <v>0</v>
      </c>
      <c r="I139" s="157">
        <f t="shared" si="214"/>
        <v>0</v>
      </c>
      <c r="J139" s="157">
        <f t="shared" si="214"/>
        <v>0</v>
      </c>
      <c r="K139" s="157">
        <f t="shared" si="214"/>
        <v>0</v>
      </c>
      <c r="L139" s="157">
        <f t="shared" si="214"/>
        <v>0</v>
      </c>
      <c r="M139" s="157">
        <f t="shared" si="214"/>
        <v>0</v>
      </c>
      <c r="N139" s="157">
        <f t="shared" si="214"/>
        <v>0</v>
      </c>
      <c r="O139" s="157">
        <f t="shared" si="214"/>
        <v>0</v>
      </c>
      <c r="P139" s="157">
        <f t="shared" si="214"/>
        <v>0</v>
      </c>
      <c r="Q139" s="157">
        <f t="shared" si="214"/>
        <v>0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101.45616102728187</v>
      </c>
      <c r="C143" s="168">
        <f t="shared" ref="C143" si="216">SUM(C144,C146,C148,C157)</f>
        <v>102.02230188800098</v>
      </c>
      <c r="D143" s="168">
        <f t="shared" ref="D143" si="217">SUM(D144,D146,D148,D157)</f>
        <v>105.73624061100958</v>
      </c>
      <c r="E143" s="168">
        <f t="shared" ref="E143" si="218">SUM(E144,E146,E148,E157)</f>
        <v>161.5695062943623</v>
      </c>
      <c r="F143" s="168">
        <f t="shared" ref="F143" si="219">SUM(F144,F146,F148,F157)</f>
        <v>174.48786170419444</v>
      </c>
      <c r="G143" s="168">
        <f t="shared" ref="G143" si="220">SUM(G144,G146,G148,G157)</f>
        <v>182.61788840409639</v>
      </c>
      <c r="H143" s="168">
        <f t="shared" ref="H143" si="221">SUM(H144,H146,H148,H157)</f>
        <v>173.66879880389018</v>
      </c>
      <c r="I143" s="168">
        <f t="shared" ref="I143" si="222">SUM(I144,I146,I148,I157)</f>
        <v>177.56548455768001</v>
      </c>
      <c r="J143" s="168">
        <f t="shared" ref="J143" si="223">SUM(J144,J146,J148,J157)</f>
        <v>173.23648523721852</v>
      </c>
      <c r="K143" s="168">
        <f t="shared" ref="K143" si="224">SUM(K144,K146,K148,K157)</f>
        <v>158.59671526490658</v>
      </c>
      <c r="L143" s="168">
        <f t="shared" ref="L143" si="225">SUM(L144,L146,L148,L157)</f>
        <v>169.15407976424819</v>
      </c>
      <c r="M143" s="168">
        <f t="shared" ref="M143" si="226">SUM(M144,M146,M148,M157)</f>
        <v>154.97899112640391</v>
      </c>
      <c r="N143" s="168">
        <f t="shared" ref="N143" si="227">SUM(N144,N146,N148,N157)</f>
        <v>152.40755178120187</v>
      </c>
      <c r="O143" s="168">
        <f t="shared" ref="O143" si="228">SUM(O144,O146,O148,O157)</f>
        <v>146.92673226980804</v>
      </c>
      <c r="P143" s="168">
        <f t="shared" ref="P143" si="229">SUM(P144,P146,P148,P157)</f>
        <v>139.02924823111687</v>
      </c>
      <c r="Q143" s="168">
        <f t="shared" ref="Q143" si="230">SUM(Q144,Q146,Q148,Q157)</f>
        <v>140.53544743001007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80.816277940193871</v>
      </c>
      <c r="C148" s="157">
        <f t="shared" ref="C148" si="234">SUM(C149:C150,C153:C154)</f>
        <v>77.609938697601308</v>
      </c>
      <c r="D148" s="157">
        <f t="shared" ref="D148" si="235">SUM(D149:D150,D153:D154)</f>
        <v>76.444389396775762</v>
      </c>
      <c r="E148" s="157">
        <f t="shared" ref="E148" si="236">SUM(E149:E150,E153:E154)</f>
        <v>128.29528233383118</v>
      </c>
      <c r="F148" s="157">
        <f t="shared" ref="F148" si="237">SUM(F149:F150,F153:F154)</f>
        <v>129.91814126960233</v>
      </c>
      <c r="G148" s="157">
        <f t="shared" ref="G148" si="238">SUM(G149:G150,G153:G154)</f>
        <v>130.18367339090676</v>
      </c>
      <c r="H148" s="157">
        <f t="shared" ref="H148" si="239">SUM(H149:H150,H153:H154)</f>
        <v>128.12620476118897</v>
      </c>
      <c r="I148" s="157">
        <f t="shared" ref="I148" si="240">SUM(I149:I150,I153:I154)</f>
        <v>120.29192913114787</v>
      </c>
      <c r="J148" s="157">
        <f t="shared" ref="J148" si="241">SUM(J149:J150,J153:J154)</f>
        <v>110.77459752335061</v>
      </c>
      <c r="K148" s="157">
        <f t="shared" ref="K148" si="242">SUM(K149:K150,K153:K154)</f>
        <v>96.133445871912016</v>
      </c>
      <c r="L148" s="157">
        <f t="shared" ref="L148" si="243">SUM(L149:L150,L153:L154)</f>
        <v>95.17559327016717</v>
      </c>
      <c r="M148" s="157">
        <f t="shared" ref="M148" si="244">SUM(M149:M150,M153:M154)</f>
        <v>78.948611653200189</v>
      </c>
      <c r="N148" s="157">
        <f t="shared" ref="N148" si="245">SUM(N149:N150,N153:N154)</f>
        <v>74.95122261814889</v>
      </c>
      <c r="O148" s="157">
        <f t="shared" ref="O148" si="246">SUM(O149:O150,O153:O154)</f>
        <v>69.883177978127847</v>
      </c>
      <c r="P148" s="157">
        <f t="shared" ref="P148" si="247">SUM(P149:P150,P153:P154)</f>
        <v>60.55981917481796</v>
      </c>
      <c r="Q148" s="157">
        <f t="shared" ref="Q148" si="248">SUM(Q149:Q150,Q153:Q154)</f>
        <v>59.676219864682366</v>
      </c>
    </row>
    <row r="149" spans="1:17" ht="12" customHeight="1" x14ac:dyDescent="0.25">
      <c r="A149" s="167" t="s">
        <v>144</v>
      </c>
      <c r="B149" s="132">
        <v>80.012752505630843</v>
      </c>
      <c r="C149" s="132">
        <v>76.766632990480772</v>
      </c>
      <c r="D149" s="132">
        <v>75.581488684419014</v>
      </c>
      <c r="E149" s="132">
        <v>126.80408668428743</v>
      </c>
      <c r="F149" s="132">
        <v>128.20117850704591</v>
      </c>
      <c r="G149" s="132">
        <v>128.2851997382898</v>
      </c>
      <c r="H149" s="132">
        <v>125.94291062346623</v>
      </c>
      <c r="I149" s="132">
        <v>117.61881229376391</v>
      </c>
      <c r="J149" s="132">
        <v>107.38702014456224</v>
      </c>
      <c r="K149" s="132">
        <v>92.493548826706288</v>
      </c>
      <c r="L149" s="132">
        <v>90.906171710190321</v>
      </c>
      <c r="M149" s="132">
        <v>74.928337053118625</v>
      </c>
      <c r="N149" s="132">
        <v>70.86831983841769</v>
      </c>
      <c r="O149" s="132">
        <v>65.85805507725469</v>
      </c>
      <c r="P149" s="132">
        <v>56.836362972332623</v>
      </c>
      <c r="Q149" s="132">
        <v>55.623878672186045</v>
      </c>
    </row>
    <row r="150" spans="1:17" ht="12" customHeight="1" x14ac:dyDescent="0.25">
      <c r="A150" s="167" t="s">
        <v>143</v>
      </c>
      <c r="B150" s="132">
        <f t="shared" ref="B150" si="249">SUM(B151:B152)</f>
        <v>0.80352543456303471</v>
      </c>
      <c r="C150" s="132">
        <f t="shared" ref="C150" si="250">SUM(C151:C152)</f>
        <v>0.8433057071205301</v>
      </c>
      <c r="D150" s="132">
        <f t="shared" ref="D150" si="251">SUM(D151:D152)</f>
        <v>0.86290071235675125</v>
      </c>
      <c r="E150" s="132">
        <f t="shared" ref="E150" si="252">SUM(E151:E152)</f>
        <v>1.4911956495437677</v>
      </c>
      <c r="F150" s="132">
        <f t="shared" ref="F150" si="253">SUM(F151:F152)</f>
        <v>1.7169627625564083</v>
      </c>
      <c r="G150" s="132">
        <f t="shared" ref="G150" si="254">SUM(G151:G152)</f>
        <v>1.8984736526169439</v>
      </c>
      <c r="H150" s="132">
        <f t="shared" ref="H150" si="255">SUM(H151:H152)</f>
        <v>2.1832941377227342</v>
      </c>
      <c r="I150" s="132">
        <f t="shared" ref="I150" si="256">SUM(I151:I152)</f>
        <v>2.6731168373839513</v>
      </c>
      <c r="J150" s="132">
        <f t="shared" ref="J150" si="257">SUM(J151:J152)</f>
        <v>3.387577378788365</v>
      </c>
      <c r="K150" s="132">
        <f t="shared" ref="K150" si="258">SUM(K151:K152)</f>
        <v>3.6398970452057249</v>
      </c>
      <c r="L150" s="132">
        <f t="shared" ref="L150" si="259">SUM(L151:L152)</f>
        <v>4.2694215599768528</v>
      </c>
      <c r="M150" s="132">
        <f t="shared" ref="M150" si="260">SUM(M151:M152)</f>
        <v>4.0202746000815583</v>
      </c>
      <c r="N150" s="132">
        <f t="shared" ref="N150" si="261">SUM(N151:N152)</f>
        <v>4.0829027797312021</v>
      </c>
      <c r="O150" s="132">
        <f t="shared" ref="O150" si="262">SUM(O151:O152)</f>
        <v>4.0251229008731571</v>
      </c>
      <c r="P150" s="132">
        <f t="shared" ref="P150" si="263">SUM(P151:P152)</f>
        <v>3.7234562024853357</v>
      </c>
      <c r="Q150" s="132">
        <f t="shared" ref="Q150" si="264">SUM(Q151:Q152)</f>
        <v>4.0523411924963204</v>
      </c>
    </row>
    <row r="151" spans="1:17" ht="12" customHeight="1" x14ac:dyDescent="0.25">
      <c r="A151" s="166" t="s">
        <v>57</v>
      </c>
      <c r="B151" s="165">
        <v>0.80352543456303471</v>
      </c>
      <c r="C151" s="165">
        <v>0.8433057071205301</v>
      </c>
      <c r="D151" s="165">
        <v>0.86290071235675125</v>
      </c>
      <c r="E151" s="165">
        <v>1.4911956495437677</v>
      </c>
      <c r="F151" s="165">
        <v>1.7169627625564083</v>
      </c>
      <c r="G151" s="165">
        <v>1.8984736526169439</v>
      </c>
      <c r="H151" s="165">
        <v>2.1832941377227342</v>
      </c>
      <c r="I151" s="165">
        <v>2.6731168373839513</v>
      </c>
      <c r="J151" s="165">
        <v>3.387577378788365</v>
      </c>
      <c r="K151" s="165">
        <v>3.6398970452057249</v>
      </c>
      <c r="L151" s="165">
        <v>4.2694215599768528</v>
      </c>
      <c r="M151" s="165">
        <v>4.0202746000815583</v>
      </c>
      <c r="N151" s="165">
        <v>4.0829027797312021</v>
      </c>
      <c r="O151" s="165">
        <v>4.0251229008731571</v>
      </c>
      <c r="P151" s="165">
        <v>3.7234562024853357</v>
      </c>
      <c r="Q151" s="165">
        <v>4.0523411924963204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20.639883087087998</v>
      </c>
      <c r="C157" s="157">
        <f t="shared" ref="C157" si="282">SUM(C158:C159)</f>
        <v>24.412363190399677</v>
      </c>
      <c r="D157" s="157">
        <f t="shared" ref="D157" si="283">SUM(D158:D159)</f>
        <v>29.291851214233812</v>
      </c>
      <c r="E157" s="157">
        <f t="shared" ref="E157" si="284">SUM(E158:E159)</f>
        <v>33.27422396053111</v>
      </c>
      <c r="F157" s="157">
        <f t="shared" ref="F157" si="285">SUM(F158:F159)</f>
        <v>44.569720434592121</v>
      </c>
      <c r="G157" s="157">
        <f t="shared" ref="G157" si="286">SUM(G158:G159)</f>
        <v>52.434215013189615</v>
      </c>
      <c r="H157" s="157">
        <f t="shared" ref="H157" si="287">SUM(H158:H159)</f>
        <v>45.542594042701197</v>
      </c>
      <c r="I157" s="157">
        <f t="shared" ref="I157" si="288">SUM(I158:I159)</f>
        <v>57.273555426532148</v>
      </c>
      <c r="J157" s="157">
        <f t="shared" ref="J157" si="289">SUM(J158:J159)</f>
        <v>62.46188771386791</v>
      </c>
      <c r="K157" s="157">
        <f t="shared" ref="K157" si="290">SUM(K158:K159)</f>
        <v>62.463269392994562</v>
      </c>
      <c r="L157" s="157">
        <f t="shared" ref="L157" si="291">SUM(L158:L159)</f>
        <v>73.978486494081025</v>
      </c>
      <c r="M157" s="157">
        <f t="shared" ref="M157" si="292">SUM(M158:M159)</f>
        <v>76.030379473203737</v>
      </c>
      <c r="N157" s="157">
        <f t="shared" ref="N157" si="293">SUM(N158:N159)</f>
        <v>77.456329163052985</v>
      </c>
      <c r="O157" s="157">
        <f t="shared" ref="O157" si="294">SUM(O158:O159)</f>
        <v>77.043554291680195</v>
      </c>
      <c r="P157" s="157">
        <f t="shared" ref="P157" si="295">SUM(P158:P159)</f>
        <v>78.469429056298921</v>
      </c>
      <c r="Q157" s="157">
        <f t="shared" ref="Q157" si="296">SUM(Q158:Q159)</f>
        <v>80.8592275653277</v>
      </c>
    </row>
    <row r="158" spans="1:17" ht="12" customHeight="1" x14ac:dyDescent="0.25">
      <c r="A158" s="23" t="s">
        <v>57</v>
      </c>
      <c r="B158" s="156">
        <v>20.639883087087998</v>
      </c>
      <c r="C158" s="156">
        <v>24.412363190399677</v>
      </c>
      <c r="D158" s="156">
        <v>29.291851214233812</v>
      </c>
      <c r="E158" s="156">
        <v>33.27422396053111</v>
      </c>
      <c r="F158" s="156">
        <v>44.569720434592121</v>
      </c>
      <c r="G158" s="156">
        <v>52.434215013189615</v>
      </c>
      <c r="H158" s="156">
        <v>45.542594042701197</v>
      </c>
      <c r="I158" s="156">
        <v>57.273555426532148</v>
      </c>
      <c r="J158" s="156">
        <v>62.46188771386791</v>
      </c>
      <c r="K158" s="156">
        <v>62.463269392994562</v>
      </c>
      <c r="L158" s="156">
        <v>73.978486494081025</v>
      </c>
      <c r="M158" s="156">
        <v>76.030379473203737</v>
      </c>
      <c r="N158" s="156">
        <v>77.456329163052985</v>
      </c>
      <c r="O158" s="156">
        <v>77.043554291680195</v>
      </c>
      <c r="P158" s="156">
        <v>78.469429056298921</v>
      </c>
      <c r="Q158" s="156">
        <v>80.8592275653277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1121.8880119052285</v>
      </c>
      <c r="C161" s="168">
        <f t="shared" ref="C161:Q161" si="297">SUM(C162,C164,C166,C175)</f>
        <v>1068.9294692767855</v>
      </c>
      <c r="D161" s="168">
        <f t="shared" si="297"/>
        <v>1148.3270332525487</v>
      </c>
      <c r="E161" s="168">
        <f t="shared" si="297"/>
        <v>1256.0280354267011</v>
      </c>
      <c r="F161" s="168">
        <f t="shared" si="297"/>
        <v>1390.1341902508746</v>
      </c>
      <c r="G161" s="168">
        <f t="shared" si="297"/>
        <v>1437.7639730703452</v>
      </c>
      <c r="H161" s="168">
        <f t="shared" si="297"/>
        <v>1407.4800843631019</v>
      </c>
      <c r="I161" s="168">
        <f t="shared" si="297"/>
        <v>1351.5838322191644</v>
      </c>
      <c r="J161" s="168">
        <f t="shared" si="297"/>
        <v>1263.5804374975787</v>
      </c>
      <c r="K161" s="168">
        <f t="shared" si="297"/>
        <v>1118.0933529419972</v>
      </c>
      <c r="L161" s="168">
        <f t="shared" si="297"/>
        <v>1112.009806440652</v>
      </c>
      <c r="M161" s="168">
        <f t="shared" si="297"/>
        <v>930.22197043441179</v>
      </c>
      <c r="N161" s="168">
        <f t="shared" si="297"/>
        <v>884.36063397109115</v>
      </c>
      <c r="O161" s="168">
        <f t="shared" si="297"/>
        <v>820.82096829244597</v>
      </c>
      <c r="P161" s="168">
        <f t="shared" si="297"/>
        <v>717.58224258582129</v>
      </c>
      <c r="Q161" s="168">
        <f t="shared" si="297"/>
        <v>698.6364726396589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893.65405329401733</v>
      </c>
      <c r="C166" s="157">
        <f t="shared" ref="C166:Q166" si="300">SUM(C167:C168,C171:C172)</f>
        <v>883.42867781885445</v>
      </c>
      <c r="D166" s="157">
        <f t="shared" si="300"/>
        <v>943.77173394928411</v>
      </c>
      <c r="E166" s="157">
        <f t="shared" si="300"/>
        <v>1048.4987601405667</v>
      </c>
      <c r="F166" s="157">
        <f t="shared" si="300"/>
        <v>1151.2423657630773</v>
      </c>
      <c r="G166" s="157">
        <f t="shared" si="300"/>
        <v>1202.116611889445</v>
      </c>
      <c r="H166" s="157">
        <f t="shared" si="300"/>
        <v>1231.1414009984326</v>
      </c>
      <c r="I166" s="157">
        <f t="shared" si="300"/>
        <v>1155.860014019109</v>
      </c>
      <c r="J166" s="157">
        <f t="shared" si="300"/>
        <v>1064.411620463879</v>
      </c>
      <c r="K166" s="157">
        <f t="shared" si="300"/>
        <v>923.72898389309046</v>
      </c>
      <c r="L166" s="157">
        <f t="shared" si="300"/>
        <v>914.5242384340753</v>
      </c>
      <c r="M166" s="157">
        <f t="shared" si="300"/>
        <v>758.60389168667439</v>
      </c>
      <c r="N166" s="157">
        <f t="shared" si="300"/>
        <v>720.19484125222311</v>
      </c>
      <c r="O166" s="157">
        <f t="shared" si="300"/>
        <v>671.49780016489797</v>
      </c>
      <c r="P166" s="157">
        <f t="shared" si="300"/>
        <v>581.91087200003517</v>
      </c>
      <c r="Q166" s="157">
        <f t="shared" si="300"/>
        <v>573.41984187948424</v>
      </c>
    </row>
    <row r="167" spans="1:17" ht="12" customHeight="1" x14ac:dyDescent="0.25">
      <c r="A167" s="167" t="s">
        <v>144</v>
      </c>
      <c r="B167" s="132">
        <v>884.76857165256752</v>
      </c>
      <c r="C167" s="132">
        <v>873.82911691222819</v>
      </c>
      <c r="D167" s="132">
        <v>933.11961737755291</v>
      </c>
      <c r="E167" s="132">
        <v>1036.3113381870241</v>
      </c>
      <c r="F167" s="132">
        <v>1136.0275160114575</v>
      </c>
      <c r="G167" s="132">
        <v>1184.5856581854632</v>
      </c>
      <c r="H167" s="132">
        <v>1210.163014307112</v>
      </c>
      <c r="I167" s="132">
        <v>1130.1741802148333</v>
      </c>
      <c r="J167" s="132">
        <v>1031.8616184618102</v>
      </c>
      <c r="K167" s="132">
        <v>888.75415459494741</v>
      </c>
      <c r="L167" s="132">
        <v>873.49952182623292</v>
      </c>
      <c r="M167" s="132">
        <v>719.9732465125428</v>
      </c>
      <c r="N167" s="132">
        <v>680.96290131173544</v>
      </c>
      <c r="O167" s="132">
        <v>632.82121666447824</v>
      </c>
      <c r="P167" s="132">
        <v>546.13256774504623</v>
      </c>
      <c r="Q167" s="132">
        <v>534.48081332094296</v>
      </c>
    </row>
    <row r="168" spans="1:17" ht="12" customHeight="1" x14ac:dyDescent="0.25">
      <c r="A168" s="167" t="s">
        <v>143</v>
      </c>
      <c r="B168" s="132">
        <f t="shared" ref="B168" si="301">SUM(B169:B170)</f>
        <v>8.8854816414498039</v>
      </c>
      <c r="C168" s="132">
        <f t="shared" ref="C168" si="302">SUM(C169:C170)</f>
        <v>9.5995609066262446</v>
      </c>
      <c r="D168" s="132">
        <f t="shared" ref="D168" si="303">SUM(D169:D170)</f>
        <v>10.652116571731241</v>
      </c>
      <c r="E168" s="132">
        <f t="shared" ref="E168" si="304">SUM(E169:E170)</f>
        <v>12.187421953542421</v>
      </c>
      <c r="F168" s="132">
        <f t="shared" ref="F168" si="305">SUM(F169:F170)</f>
        <v>15.21484975161985</v>
      </c>
      <c r="G168" s="132">
        <f t="shared" ref="G168" si="306">SUM(G169:G170)</f>
        <v>17.530953703981716</v>
      </c>
      <c r="H168" s="132">
        <f t="shared" ref="H168" si="307">SUM(H169:H170)</f>
        <v>20.978386691320491</v>
      </c>
      <c r="I168" s="132">
        <f t="shared" ref="I168" si="308">SUM(I169:I170)</f>
        <v>25.685833804275749</v>
      </c>
      <c r="J168" s="132">
        <f t="shared" ref="J168" si="309">SUM(J169:J170)</f>
        <v>32.550002002068709</v>
      </c>
      <c r="K168" s="132">
        <f t="shared" ref="K168" si="310">SUM(K169:K170)</f>
        <v>34.97482929814305</v>
      </c>
      <c r="L168" s="132">
        <f t="shared" ref="L168" si="311">SUM(L169:L170)</f>
        <v>41.024716607842343</v>
      </c>
      <c r="M168" s="132">
        <f t="shared" ref="M168" si="312">SUM(M169:M170)</f>
        <v>38.630645174131587</v>
      </c>
      <c r="N168" s="132">
        <f t="shared" ref="N168" si="313">SUM(N169:N170)</f>
        <v>39.231939940487649</v>
      </c>
      <c r="O168" s="132">
        <f t="shared" ref="O168" si="314">SUM(O169:O170)</f>
        <v>38.676583500419746</v>
      </c>
      <c r="P168" s="132">
        <f t="shared" ref="P168" si="315">SUM(P169:P170)</f>
        <v>35.77830425498896</v>
      </c>
      <c r="Q168" s="132">
        <f t="shared" ref="Q168" si="316">SUM(Q169:Q170)</f>
        <v>38.939028558541231</v>
      </c>
    </row>
    <row r="169" spans="1:17" ht="12" customHeight="1" x14ac:dyDescent="0.25">
      <c r="A169" s="166" t="s">
        <v>57</v>
      </c>
      <c r="B169" s="165">
        <v>8.8854816414498039</v>
      </c>
      <c r="C169" s="165">
        <v>9.5995609066262446</v>
      </c>
      <c r="D169" s="165">
        <v>10.652116571731241</v>
      </c>
      <c r="E169" s="165">
        <v>12.187421953542421</v>
      </c>
      <c r="F169" s="165">
        <v>15.21484975161985</v>
      </c>
      <c r="G169" s="165">
        <v>17.530953703981716</v>
      </c>
      <c r="H169" s="165">
        <v>20.978386691320491</v>
      </c>
      <c r="I169" s="165">
        <v>25.685833804275749</v>
      </c>
      <c r="J169" s="165">
        <v>32.550002002068709</v>
      </c>
      <c r="K169" s="165">
        <v>34.97482929814305</v>
      </c>
      <c r="L169" s="165">
        <v>41.024716607842343</v>
      </c>
      <c r="M169" s="165">
        <v>38.630645174131587</v>
      </c>
      <c r="N169" s="165">
        <v>39.231939940487649</v>
      </c>
      <c r="O169" s="165">
        <v>38.676583500419746</v>
      </c>
      <c r="P169" s="165">
        <v>35.77830425498896</v>
      </c>
      <c r="Q169" s="165">
        <v>38.939028558541231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228.23395861121114</v>
      </c>
      <c r="C175" s="157">
        <f t="shared" ref="C175:Q175" si="333">SUM(C176:C177)</f>
        <v>185.500791457931</v>
      </c>
      <c r="D175" s="157">
        <f t="shared" si="333"/>
        <v>204.55529930326463</v>
      </c>
      <c r="E175" s="157">
        <f t="shared" si="333"/>
        <v>207.52927528613438</v>
      </c>
      <c r="F175" s="157">
        <f t="shared" si="333"/>
        <v>238.89182448779732</v>
      </c>
      <c r="G175" s="157">
        <f t="shared" si="333"/>
        <v>235.64736118090022</v>
      </c>
      <c r="H175" s="157">
        <f t="shared" si="333"/>
        <v>176.33868336466938</v>
      </c>
      <c r="I175" s="157">
        <f t="shared" si="333"/>
        <v>195.72381820005532</v>
      </c>
      <c r="J175" s="157">
        <f t="shared" si="333"/>
        <v>199.16881703369975</v>
      </c>
      <c r="K175" s="157">
        <f t="shared" si="333"/>
        <v>194.36436904890672</v>
      </c>
      <c r="L175" s="157">
        <f t="shared" si="333"/>
        <v>197.4855680065767</v>
      </c>
      <c r="M175" s="157">
        <f t="shared" si="333"/>
        <v>171.61807874773734</v>
      </c>
      <c r="N175" s="157">
        <f t="shared" si="333"/>
        <v>164.16579271886798</v>
      </c>
      <c r="O175" s="157">
        <f t="shared" si="333"/>
        <v>149.32316812754797</v>
      </c>
      <c r="P175" s="157">
        <f t="shared" si="333"/>
        <v>135.67137058578609</v>
      </c>
      <c r="Q175" s="157">
        <f t="shared" si="333"/>
        <v>125.21663076017464</v>
      </c>
    </row>
    <row r="176" spans="1:17" ht="12" customHeight="1" x14ac:dyDescent="0.25">
      <c r="A176" s="23" t="s">
        <v>57</v>
      </c>
      <c r="B176" s="156">
        <v>228.23395861121114</v>
      </c>
      <c r="C176" s="156">
        <v>185.500791457931</v>
      </c>
      <c r="D176" s="156">
        <v>204.55529930326463</v>
      </c>
      <c r="E176" s="156">
        <v>207.52927528613438</v>
      </c>
      <c r="F176" s="156">
        <v>238.89182448779732</v>
      </c>
      <c r="G176" s="156">
        <v>235.64736118090022</v>
      </c>
      <c r="H176" s="156">
        <v>176.33868336466938</v>
      </c>
      <c r="I176" s="156">
        <v>195.72381820005532</v>
      </c>
      <c r="J176" s="156">
        <v>199.16881703369975</v>
      </c>
      <c r="K176" s="156">
        <v>194.36436904890672</v>
      </c>
      <c r="L176" s="156">
        <v>197.4855680065767</v>
      </c>
      <c r="M176" s="156">
        <v>171.61807874773734</v>
      </c>
      <c r="N176" s="156">
        <v>164.16579271886798</v>
      </c>
      <c r="O176" s="156">
        <v>149.32316812754797</v>
      </c>
      <c r="P176" s="156">
        <v>135.67137058578609</v>
      </c>
      <c r="Q176" s="156">
        <v>125.21663076017464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8856.3446306448805</v>
      </c>
      <c r="C3" s="168">
        <f t="shared" ref="C3:Q3" si="0">SUM(C4,C7,C9,C19)</f>
        <v>9281.9660456586316</v>
      </c>
      <c r="D3" s="168">
        <f t="shared" si="0"/>
        <v>9689.082995734243</v>
      </c>
      <c r="E3" s="168">
        <f t="shared" si="0"/>
        <v>9024.3382194851165</v>
      </c>
      <c r="F3" s="168">
        <f t="shared" si="0"/>
        <v>10206.710144945433</v>
      </c>
      <c r="G3" s="168">
        <f t="shared" si="0"/>
        <v>10434.05220347765</v>
      </c>
      <c r="H3" s="168">
        <f t="shared" si="0"/>
        <v>10512.90629824705</v>
      </c>
      <c r="I3" s="168">
        <f t="shared" si="0"/>
        <v>9564.9529428082151</v>
      </c>
      <c r="J3" s="168">
        <f t="shared" si="0"/>
        <v>9529.3901868655503</v>
      </c>
      <c r="K3" s="168">
        <f t="shared" si="0"/>
        <v>9667.6398743271329</v>
      </c>
      <c r="L3" s="168">
        <f t="shared" si="0"/>
        <v>10001.660239812873</v>
      </c>
      <c r="M3" s="168">
        <f t="shared" si="0"/>
        <v>9164.314465336809</v>
      </c>
      <c r="N3" s="168">
        <f t="shared" si="0"/>
        <v>8847.2585202034606</v>
      </c>
      <c r="O3" s="168">
        <f t="shared" si="0"/>
        <v>8441.0261160524969</v>
      </c>
      <c r="P3" s="168">
        <f t="shared" si="0"/>
        <v>8410.9298404241617</v>
      </c>
      <c r="Q3" s="168">
        <f t="shared" si="0"/>
        <v>8566.9422114057397</v>
      </c>
    </row>
    <row r="4" spans="1:17" ht="12.95" customHeight="1" x14ac:dyDescent="0.25">
      <c r="A4" s="158" t="s">
        <v>65</v>
      </c>
      <c r="B4" s="157">
        <f t="shared" ref="B4" si="1">SUM(B5:B6)</f>
        <v>5208.6727846170097</v>
      </c>
      <c r="C4" s="157">
        <f t="shared" ref="C4:Q4" si="2">SUM(C5:C6)</f>
        <v>5668.9102420081017</v>
      </c>
      <c r="D4" s="157">
        <f t="shared" si="2"/>
        <v>6025.4618818935851</v>
      </c>
      <c r="E4" s="157">
        <f t="shared" si="2"/>
        <v>5428.0488785102134</v>
      </c>
      <c r="F4" s="157">
        <f t="shared" si="2"/>
        <v>6494.7980362197995</v>
      </c>
      <c r="G4" s="157">
        <f t="shared" si="2"/>
        <v>6680.7856286406113</v>
      </c>
      <c r="H4" s="157">
        <f t="shared" si="2"/>
        <v>6788.2850820696485</v>
      </c>
      <c r="I4" s="157">
        <f t="shared" si="2"/>
        <v>5855.6217686660038</v>
      </c>
      <c r="J4" s="157">
        <f t="shared" si="2"/>
        <v>5760.5971199642299</v>
      </c>
      <c r="K4" s="157">
        <f t="shared" si="2"/>
        <v>5843.7788533327976</v>
      </c>
      <c r="L4" s="157">
        <f t="shared" si="2"/>
        <v>6234.3320993891093</v>
      </c>
      <c r="M4" s="157">
        <f t="shared" si="2"/>
        <v>5330.7264429691231</v>
      </c>
      <c r="N4" s="157">
        <f t="shared" si="2"/>
        <v>5064.5468903968358</v>
      </c>
      <c r="O4" s="157">
        <f t="shared" si="2"/>
        <v>4713.2420113275539</v>
      </c>
      <c r="P4" s="157">
        <f t="shared" si="2"/>
        <v>4649.5950165082659</v>
      </c>
      <c r="Q4" s="157">
        <f t="shared" si="2"/>
        <v>4840.5707894559982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5185.7206688287806</v>
      </c>
      <c r="C5" s="156">
        <f>IF(RES_hhdet_fec!C5=0,0,RES_hhdet_fec!C5/0.086*1000000/RES_hhdet_num!C$3)</f>
        <v>5610.9432534218704</v>
      </c>
      <c r="D5" s="156">
        <f>IF(RES_hhdet_fec!D5=0,0,RES_hhdet_fec!D5/0.086*1000000/RES_hhdet_num!D$3)</f>
        <v>5986.4054514359441</v>
      </c>
      <c r="E5" s="156">
        <f>IF(RES_hhdet_fec!E5=0,0,RES_hhdet_fec!E5/0.086*1000000/RES_hhdet_num!E$3)</f>
        <v>5404.1362046828835</v>
      </c>
      <c r="F5" s="156">
        <f>IF(RES_hhdet_fec!F5=0,0,RES_hhdet_fec!F5/0.086*1000000/RES_hhdet_num!F$3)</f>
        <v>6469.1081301335062</v>
      </c>
      <c r="G5" s="156">
        <f>IF(RES_hhdet_fec!G5=0,0,RES_hhdet_fec!G5/0.086*1000000/RES_hhdet_num!G$3)</f>
        <v>6646.0353302883259</v>
      </c>
      <c r="H5" s="156">
        <f>IF(RES_hhdet_fec!H5=0,0,RES_hhdet_fec!H5/0.086*1000000/RES_hhdet_num!H$3)</f>
        <v>6722.9815337804557</v>
      </c>
      <c r="I5" s="156">
        <f>IF(RES_hhdet_fec!I5=0,0,RES_hhdet_fec!I5/0.086*1000000/RES_hhdet_num!I$3)</f>
        <v>5813.9017106374195</v>
      </c>
      <c r="J5" s="156">
        <f>IF(RES_hhdet_fec!J5=0,0,RES_hhdet_fec!J5/0.086*1000000/RES_hhdet_num!J$3)</f>
        <v>5724.5359897944354</v>
      </c>
      <c r="K5" s="156">
        <f>IF(RES_hhdet_fec!K5=0,0,RES_hhdet_fec!K5/0.086*1000000/RES_hhdet_num!K$3)</f>
        <v>5830.964262882715</v>
      </c>
      <c r="L5" s="156">
        <f>IF(RES_hhdet_fec!L5=0,0,RES_hhdet_fec!L5/0.086*1000000/RES_hhdet_num!L$3)</f>
        <v>6183.7949835312211</v>
      </c>
      <c r="M5" s="156">
        <f>IF(RES_hhdet_fec!M5=0,0,RES_hhdet_fec!M5/0.086*1000000/RES_hhdet_num!M$3)</f>
        <v>5278.9497999279965</v>
      </c>
      <c r="N5" s="156">
        <f>IF(RES_hhdet_fec!N5=0,0,RES_hhdet_fec!N5/0.086*1000000/RES_hhdet_num!N$3)</f>
        <v>5018.9082789158365</v>
      </c>
      <c r="O5" s="156">
        <f>IF(RES_hhdet_fec!O5=0,0,RES_hhdet_fec!O5/0.086*1000000/RES_hhdet_num!O$3)</f>
        <v>4702.7599359106562</v>
      </c>
      <c r="P5" s="156">
        <f>IF(RES_hhdet_fec!P5=0,0,RES_hhdet_fec!P5/0.086*1000000/RES_hhdet_num!P$3)</f>
        <v>4619.5161139868278</v>
      </c>
      <c r="Q5" s="156">
        <f>IF(RES_hhdet_fec!Q5=0,0,RES_hhdet_fec!Q5/0.086*1000000/RES_hhdet_num!Q$3)</f>
        <v>4826.9364516746273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22.952115788228749</v>
      </c>
      <c r="C6" s="156">
        <f>IF(RES_hhdet_fec!C6=0,0,RES_hhdet_fec!C6/0.086*1000000/RES_hhdet_num!C$3)</f>
        <v>57.966988586231011</v>
      </c>
      <c r="D6" s="156">
        <f>IF(RES_hhdet_fec!D6=0,0,RES_hhdet_fec!D6/0.086*1000000/RES_hhdet_num!D$3)</f>
        <v>39.056430457640843</v>
      </c>
      <c r="E6" s="156">
        <f>IF(RES_hhdet_fec!E6=0,0,RES_hhdet_fec!E6/0.086*1000000/RES_hhdet_num!E$3)</f>
        <v>23.912673827329989</v>
      </c>
      <c r="F6" s="156">
        <f>IF(RES_hhdet_fec!F6=0,0,RES_hhdet_fec!F6/0.086*1000000/RES_hhdet_num!F$3)</f>
        <v>25.689906086293053</v>
      </c>
      <c r="G6" s="156">
        <f>IF(RES_hhdet_fec!G6=0,0,RES_hhdet_fec!G6/0.086*1000000/RES_hhdet_num!G$3)</f>
        <v>34.750298352285476</v>
      </c>
      <c r="H6" s="156">
        <f>IF(RES_hhdet_fec!H6=0,0,RES_hhdet_fec!H6/0.086*1000000/RES_hhdet_num!H$3)</f>
        <v>65.303548289193159</v>
      </c>
      <c r="I6" s="156">
        <f>IF(RES_hhdet_fec!I6=0,0,RES_hhdet_fec!I6/0.086*1000000/RES_hhdet_num!I$3)</f>
        <v>41.720058028584077</v>
      </c>
      <c r="J6" s="156">
        <f>IF(RES_hhdet_fec!J6=0,0,RES_hhdet_fec!J6/0.086*1000000/RES_hhdet_num!J$3)</f>
        <v>36.061130169794325</v>
      </c>
      <c r="K6" s="156">
        <f>IF(RES_hhdet_fec!K6=0,0,RES_hhdet_fec!K6/0.086*1000000/RES_hhdet_num!K$3)</f>
        <v>12.814590450082058</v>
      </c>
      <c r="L6" s="156">
        <f>IF(RES_hhdet_fec!L6=0,0,RES_hhdet_fec!L6/0.086*1000000/RES_hhdet_num!L$3)</f>
        <v>50.537115857887976</v>
      </c>
      <c r="M6" s="156">
        <f>IF(RES_hhdet_fec!M6=0,0,RES_hhdet_fec!M6/0.086*1000000/RES_hhdet_num!M$3)</f>
        <v>51.776643041126455</v>
      </c>
      <c r="N6" s="156">
        <f>IF(RES_hhdet_fec!N6=0,0,RES_hhdet_fec!N6/0.086*1000000/RES_hhdet_num!N$3)</f>
        <v>45.638611480999764</v>
      </c>
      <c r="O6" s="156">
        <f>IF(RES_hhdet_fec!O6=0,0,RES_hhdet_fec!O6/0.086*1000000/RES_hhdet_num!O$3)</f>
        <v>10.48207541689772</v>
      </c>
      <c r="P6" s="156">
        <f>IF(RES_hhdet_fec!P6=0,0,RES_hhdet_fec!P6/0.086*1000000/RES_hhdet_num!P$3)</f>
        <v>30.07890252143838</v>
      </c>
      <c r="Q6" s="156">
        <f>IF(RES_hhdet_fec!Q6=0,0,RES_hhdet_fec!Q6/0.086*1000000/RES_hhdet_num!Q$3)</f>
        <v>13.634337781371293</v>
      </c>
    </row>
    <row r="7" spans="1:17" ht="12.95" customHeight="1" x14ac:dyDescent="0.25">
      <c r="A7" s="158" t="s">
        <v>112</v>
      </c>
      <c r="B7" s="157">
        <f t="shared" ref="B7:Q7" si="3">B8</f>
        <v>36.294895580810163</v>
      </c>
      <c r="C7" s="157">
        <f t="shared" si="3"/>
        <v>35.938720719017248</v>
      </c>
      <c r="D7" s="157">
        <f t="shared" si="3"/>
        <v>36.852387190880606</v>
      </c>
      <c r="E7" s="157">
        <f t="shared" si="3"/>
        <v>36.845481274031435</v>
      </c>
      <c r="F7" s="157">
        <f t="shared" si="3"/>
        <v>40.606454970503364</v>
      </c>
      <c r="G7" s="157">
        <f t="shared" si="3"/>
        <v>42.258028288978146</v>
      </c>
      <c r="H7" s="157">
        <f t="shared" si="3"/>
        <v>50.065050392909427</v>
      </c>
      <c r="I7" s="157">
        <f t="shared" si="3"/>
        <v>54.527461216305085</v>
      </c>
      <c r="J7" s="157">
        <f t="shared" si="3"/>
        <v>60.528849722733646</v>
      </c>
      <c r="K7" s="157">
        <f t="shared" si="3"/>
        <v>64.463038651119803</v>
      </c>
      <c r="L7" s="157">
        <f t="shared" si="3"/>
        <v>66.296452974464515</v>
      </c>
      <c r="M7" s="157">
        <f t="shared" si="3"/>
        <v>61.644418977809899</v>
      </c>
      <c r="N7" s="157">
        <f t="shared" si="3"/>
        <v>57.998652536381783</v>
      </c>
      <c r="O7" s="157">
        <f t="shared" si="3"/>
        <v>50.924234663549257</v>
      </c>
      <c r="P7" s="157">
        <f t="shared" si="3"/>
        <v>47.207733090221915</v>
      </c>
      <c r="Q7" s="157">
        <f t="shared" si="3"/>
        <v>44.052256963942781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36.294895580810163</v>
      </c>
      <c r="C8" s="156">
        <f>IF(RES_hhdet_fec!C8=0,0,RES_hhdet_fec!C8/0.086*1000000/RES_hhdet_num!C$3)</f>
        <v>35.938720719017248</v>
      </c>
      <c r="D8" s="156">
        <f>IF(RES_hhdet_fec!D8=0,0,RES_hhdet_fec!D8/0.086*1000000/RES_hhdet_num!D$3)</f>
        <v>36.852387190880606</v>
      </c>
      <c r="E8" s="156">
        <f>IF(RES_hhdet_fec!E8=0,0,RES_hhdet_fec!E8/0.086*1000000/RES_hhdet_num!E$3)</f>
        <v>36.845481274031435</v>
      </c>
      <c r="F8" s="156">
        <f>IF(RES_hhdet_fec!F8=0,0,RES_hhdet_fec!F8/0.086*1000000/RES_hhdet_num!F$3)</f>
        <v>40.606454970503364</v>
      </c>
      <c r="G8" s="156">
        <f>IF(RES_hhdet_fec!G8=0,0,RES_hhdet_fec!G8/0.086*1000000/RES_hhdet_num!G$3)</f>
        <v>42.258028288978146</v>
      </c>
      <c r="H8" s="156">
        <f>IF(RES_hhdet_fec!H8=0,0,RES_hhdet_fec!H8/0.086*1000000/RES_hhdet_num!H$3)</f>
        <v>50.065050392909427</v>
      </c>
      <c r="I8" s="156">
        <f>IF(RES_hhdet_fec!I8=0,0,RES_hhdet_fec!I8/0.086*1000000/RES_hhdet_num!I$3)</f>
        <v>54.527461216305085</v>
      </c>
      <c r="J8" s="156">
        <f>IF(RES_hhdet_fec!J8=0,0,RES_hhdet_fec!J8/0.086*1000000/RES_hhdet_num!J$3)</f>
        <v>60.528849722733646</v>
      </c>
      <c r="K8" s="156">
        <f>IF(RES_hhdet_fec!K8=0,0,RES_hhdet_fec!K8/0.086*1000000/RES_hhdet_num!K$3)</f>
        <v>64.463038651119803</v>
      </c>
      <c r="L8" s="156">
        <f>IF(RES_hhdet_fec!L8=0,0,RES_hhdet_fec!L8/0.086*1000000/RES_hhdet_num!L$3)</f>
        <v>66.296452974464515</v>
      </c>
      <c r="M8" s="156">
        <f>IF(RES_hhdet_fec!M8=0,0,RES_hhdet_fec!M8/0.086*1000000/RES_hhdet_num!M$3)</f>
        <v>61.644418977809899</v>
      </c>
      <c r="N8" s="156">
        <f>IF(RES_hhdet_fec!N8=0,0,RES_hhdet_fec!N8/0.086*1000000/RES_hhdet_num!N$3)</f>
        <v>57.998652536381783</v>
      </c>
      <c r="O8" s="156">
        <f>IF(RES_hhdet_fec!O8=0,0,RES_hhdet_fec!O8/0.086*1000000/RES_hhdet_num!O$3)</f>
        <v>50.924234663549257</v>
      </c>
      <c r="P8" s="156">
        <f>IF(RES_hhdet_fec!P8=0,0,RES_hhdet_fec!P8/0.086*1000000/RES_hhdet_num!P$3)</f>
        <v>47.207733090221915</v>
      </c>
      <c r="Q8" s="156">
        <f>IF(RES_hhdet_fec!Q8=0,0,RES_hhdet_fec!Q8/0.086*1000000/RES_hhdet_num!Q$3)</f>
        <v>44.052256963942781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2356.1718100181206</v>
      </c>
      <c r="C9" s="157">
        <f>IF(RES_hhdet_fec!C9=0,0,RES_hhdet_fec!C9/0.086*1000000/RES_hhdet_num!C$3)</f>
        <v>2350.22286186168</v>
      </c>
      <c r="D9" s="157">
        <f>IF(RES_hhdet_fec!D9=0,0,RES_hhdet_fec!D9/0.086*1000000/RES_hhdet_num!D$3)</f>
        <v>2391.7605996929583</v>
      </c>
      <c r="E9" s="157">
        <f>IF(RES_hhdet_fec!E9=0,0,RES_hhdet_fec!E9/0.086*1000000/RES_hhdet_num!E$3)</f>
        <v>2395.2833287128619</v>
      </c>
      <c r="F9" s="157">
        <f>IF(RES_hhdet_fec!F9=0,0,RES_hhdet_fec!F9/0.086*1000000/RES_hhdet_num!F$3)</f>
        <v>2452.1668929045845</v>
      </c>
      <c r="G9" s="157">
        <f>IF(RES_hhdet_fec!G9=0,0,RES_hhdet_fec!G9/0.086*1000000/RES_hhdet_num!G$3)</f>
        <v>2476.5300207010109</v>
      </c>
      <c r="H9" s="157">
        <f>IF(RES_hhdet_fec!H9=0,0,RES_hhdet_fec!H9/0.086*1000000/RES_hhdet_num!H$3)</f>
        <v>2489.6554208843622</v>
      </c>
      <c r="I9" s="157">
        <f>IF(RES_hhdet_fec!I9=0,0,RES_hhdet_fec!I9/0.086*1000000/RES_hhdet_num!I$3)</f>
        <v>2465.6508686931616</v>
      </c>
      <c r="J9" s="157">
        <f>IF(RES_hhdet_fec!J9=0,0,RES_hhdet_fec!J9/0.086*1000000/RES_hhdet_num!J$3)</f>
        <v>2485.7030135052109</v>
      </c>
      <c r="K9" s="157">
        <f>IF(RES_hhdet_fec!K9=0,0,RES_hhdet_fec!K9/0.086*1000000/RES_hhdet_num!K$3)</f>
        <v>2548.6523996364267</v>
      </c>
      <c r="L9" s="157">
        <f>IF(RES_hhdet_fec!L9=0,0,RES_hhdet_fec!L9/0.086*1000000/RES_hhdet_num!L$3)</f>
        <v>2451.0567263936155</v>
      </c>
      <c r="M9" s="157">
        <f>IF(RES_hhdet_fec!M9=0,0,RES_hhdet_fec!M9/0.086*1000000/RES_hhdet_num!M$3)</f>
        <v>2557.8751356962657</v>
      </c>
      <c r="N9" s="157">
        <f>IF(RES_hhdet_fec!N9=0,0,RES_hhdet_fec!N9/0.086*1000000/RES_hhdet_num!N$3)</f>
        <v>2546.7819256761386</v>
      </c>
      <c r="O9" s="157">
        <f>IF(RES_hhdet_fec!O9=0,0,RES_hhdet_fec!O9/0.086*1000000/RES_hhdet_num!O$3)</f>
        <v>2546.2466764329633</v>
      </c>
      <c r="P9" s="157">
        <f>IF(RES_hhdet_fec!P9=0,0,RES_hhdet_fec!P9/0.086*1000000/RES_hhdet_num!P$3)</f>
        <v>2577.2797557882313</v>
      </c>
      <c r="Q9" s="157">
        <f>IF(RES_hhdet_fec!Q9=0,0,RES_hhdet_fec!Q9/0.086*1000000/RES_hhdet_num!Q$3)</f>
        <v>2565.2633035587364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2836.2382815343917</v>
      </c>
      <c r="C10" s="132">
        <f>IF(RES_hhdet_fec!C10=0,0,RES_hhdet_fec!C10/0.086*1000000/RES_hhdet_num!C10)</f>
        <v>2822.7969078276165</v>
      </c>
      <c r="D10" s="132">
        <f>IF(RES_hhdet_fec!D10=0,0,RES_hhdet_fec!D10/0.086*1000000/RES_hhdet_num!D10)</f>
        <v>2849.0234381514524</v>
      </c>
      <c r="E10" s="132">
        <f>IF(RES_hhdet_fec!E10=0,0,RES_hhdet_fec!E10/0.086*1000000/RES_hhdet_num!E10)</f>
        <v>2848.4787178344218</v>
      </c>
      <c r="F10" s="132">
        <f>IF(RES_hhdet_fec!F10=0,0,RES_hhdet_fec!F10/0.086*1000000/RES_hhdet_num!F10)</f>
        <v>2872.9629153842652</v>
      </c>
      <c r="G10" s="132">
        <f>IF(RES_hhdet_fec!G10=0,0,RES_hhdet_fec!G10/0.086*1000000/RES_hhdet_num!G10)</f>
        <v>2876.8373775973132</v>
      </c>
      <c r="H10" s="132">
        <f>IF(RES_hhdet_fec!H10=0,0,RES_hhdet_fec!H10/0.086*1000000/RES_hhdet_num!H10)</f>
        <v>2863.8552663189016</v>
      </c>
      <c r="I10" s="132">
        <f>IF(RES_hhdet_fec!I10=0,0,RES_hhdet_fec!I10/0.086*1000000/RES_hhdet_num!I10)</f>
        <v>2860.4334063315928</v>
      </c>
      <c r="J10" s="132">
        <f>IF(RES_hhdet_fec!J10=0,0,RES_hhdet_fec!J10/0.086*1000000/RES_hhdet_num!J10)</f>
        <v>2854.6188568602206</v>
      </c>
      <c r="K10" s="132">
        <f>IF(RES_hhdet_fec!K10=0,0,RES_hhdet_fec!K10/0.086*1000000/RES_hhdet_num!K10)</f>
        <v>3020.2704444119881</v>
      </c>
      <c r="L10" s="132">
        <f>IF(RES_hhdet_fec!L10=0,0,RES_hhdet_fec!L10/0.086*1000000/RES_hhdet_num!L10)</f>
        <v>2666.4313096630667</v>
      </c>
      <c r="M10" s="132">
        <f>IF(RES_hhdet_fec!M10=0,0,RES_hhdet_fec!M10/0.086*1000000/RES_hhdet_num!M10)</f>
        <v>2863.457251266298</v>
      </c>
      <c r="N10" s="132">
        <f>IF(RES_hhdet_fec!N10=0,0,RES_hhdet_fec!N10/0.086*1000000/RES_hhdet_num!N10)</f>
        <v>2850.2495097765118</v>
      </c>
      <c r="O10" s="132">
        <f>IF(RES_hhdet_fec!O10=0,0,RES_hhdet_fec!O10/0.086*1000000/RES_hhdet_num!O10)</f>
        <v>2853.0157045857686</v>
      </c>
      <c r="P10" s="132">
        <f>IF(RES_hhdet_fec!P10=0,0,RES_hhdet_fec!P10/0.086*1000000/RES_hhdet_num!P10)</f>
        <v>2852.1392676495734</v>
      </c>
      <c r="Q10" s="132">
        <f>IF(RES_hhdet_fec!Q10=0,0,RES_hhdet_fec!Q10/0.086*1000000/RES_hhdet_num!Q10)</f>
        <v>2819.4172867588823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2276.3362422973182</v>
      </c>
      <c r="C11" s="132">
        <f>IF(RES_hhdet_fec!C11=0,0,RES_hhdet_fec!C11/0.086*1000000/RES_hhdet_num!C11)</f>
        <v>2265.5222301155072</v>
      </c>
      <c r="D11" s="132">
        <f>IF(RES_hhdet_fec!D11=0,0,RES_hhdet_fec!D11/0.086*1000000/RES_hhdet_num!D11)</f>
        <v>2281.127739547137</v>
      </c>
      <c r="E11" s="132">
        <f>IF(RES_hhdet_fec!E11=0,0,RES_hhdet_fec!E11/0.086*1000000/RES_hhdet_num!E11)</f>
        <v>2291.6274010481034</v>
      </c>
      <c r="F11" s="132">
        <f>IF(RES_hhdet_fec!F11=0,0,RES_hhdet_fec!F11/0.086*1000000/RES_hhdet_num!F11)</f>
        <v>2305.7987580984682</v>
      </c>
      <c r="G11" s="132">
        <f>IF(RES_hhdet_fec!G11=0,0,RES_hhdet_fec!G11/0.086*1000000/RES_hhdet_num!G11)</f>
        <v>2308.9044735903053</v>
      </c>
      <c r="H11" s="132">
        <f>IF(RES_hhdet_fec!H11=0,0,RES_hhdet_fec!H11/0.086*1000000/RES_hhdet_num!H11)</f>
        <v>2295.2520304603522</v>
      </c>
      <c r="I11" s="132">
        <f>IF(RES_hhdet_fec!I11=0,0,RES_hhdet_fec!I11/0.086*1000000/RES_hhdet_num!I11)</f>
        <v>2298.9688750296041</v>
      </c>
      <c r="J11" s="132">
        <f>IF(RES_hhdet_fec!J11=0,0,RES_hhdet_fec!J11/0.086*1000000/RES_hhdet_num!J11)</f>
        <v>2291.0698343098043</v>
      </c>
      <c r="K11" s="132">
        <f>IF(RES_hhdet_fec!K11=0,0,RES_hhdet_fec!K11/0.086*1000000/RES_hhdet_num!K11)</f>
        <v>2291.6378352262532</v>
      </c>
      <c r="L11" s="132">
        <f>IF(RES_hhdet_fec!L11=0,0,RES_hhdet_fec!L11/0.086*1000000/RES_hhdet_num!L11)</f>
        <v>2298.2620145045926</v>
      </c>
      <c r="M11" s="132">
        <f>IF(RES_hhdet_fec!M11=0,0,RES_hhdet_fec!M11/0.086*1000000/RES_hhdet_num!M11)</f>
        <v>2300.954640631724</v>
      </c>
      <c r="N11" s="132">
        <f>IF(RES_hhdet_fec!N11=0,0,RES_hhdet_fec!N11/0.086*1000000/RES_hhdet_num!N11)</f>
        <v>2288.7776933482883</v>
      </c>
      <c r="O11" s="132">
        <f>IF(RES_hhdet_fec!O11=0,0,RES_hhdet_fec!O11/0.086*1000000/RES_hhdet_num!O11)</f>
        <v>2283.1549257018037</v>
      </c>
      <c r="P11" s="132">
        <f>IF(RES_hhdet_fec!P11=0,0,RES_hhdet_fec!P11/0.086*1000000/RES_hhdet_num!P11)</f>
        <v>2273.7806167887702</v>
      </c>
      <c r="Q11" s="132">
        <f>IF(RES_hhdet_fec!Q11=0,0,RES_hhdet_fec!Q11/0.086*1000000/RES_hhdet_num!Q11)</f>
        <v>2237.9265602363034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1520.3899873414773</v>
      </c>
      <c r="C12" s="132">
        <f>IF(RES_hhdet_fec!C12=0,0,RES_hhdet_fec!C12/0.086*1000000/RES_hhdet_num!C12)</f>
        <v>1519.5626318638169</v>
      </c>
      <c r="D12" s="132">
        <f>IF(RES_hhdet_fec!D12=0,0,RES_hhdet_fec!D12/0.086*1000000/RES_hhdet_num!D12)</f>
        <v>1536.8998030021025</v>
      </c>
      <c r="E12" s="132">
        <f>IF(RES_hhdet_fec!E12=0,0,RES_hhdet_fec!E12/0.086*1000000/RES_hhdet_num!E12)</f>
        <v>1551.5991600241553</v>
      </c>
      <c r="F12" s="132">
        <f>IF(RES_hhdet_fec!F12=0,0,RES_hhdet_fec!F12/0.086*1000000/RES_hhdet_num!F12)</f>
        <v>1568.6936906265116</v>
      </c>
      <c r="G12" s="132">
        <f>IF(RES_hhdet_fec!G12=0,0,RES_hhdet_fec!G12/0.086*1000000/RES_hhdet_num!G12)</f>
        <v>1577.3316924281098</v>
      </c>
      <c r="H12" s="132">
        <f>IF(RES_hhdet_fec!H12=0,0,RES_hhdet_fec!H12/0.086*1000000/RES_hhdet_num!H12)</f>
        <v>1576.1348949637409</v>
      </c>
      <c r="I12" s="132">
        <f>IF(RES_hhdet_fec!I12=0,0,RES_hhdet_fec!I12/0.086*1000000/RES_hhdet_num!I12)</f>
        <v>1586.5550462974234</v>
      </c>
      <c r="J12" s="132">
        <f>IF(RES_hhdet_fec!J12=0,0,RES_hhdet_fec!J12/0.086*1000000/RES_hhdet_num!J12)</f>
        <v>1589.8721634904525</v>
      </c>
      <c r="K12" s="132">
        <f>IF(RES_hhdet_fec!K12=0,0,RES_hhdet_fec!K12/0.086*1000000/RES_hhdet_num!K12)</f>
        <v>1597.777046077849</v>
      </c>
      <c r="L12" s="132">
        <f>IF(RES_hhdet_fec!L12=0,0,RES_hhdet_fec!L12/0.086*1000000/RES_hhdet_num!L12)</f>
        <v>1609.422753087659</v>
      </c>
      <c r="M12" s="132">
        <f>IF(RES_hhdet_fec!M12=0,0,RES_hhdet_fec!M12/0.086*1000000/RES_hhdet_num!M12)</f>
        <v>1614.414560183154</v>
      </c>
      <c r="N12" s="132">
        <f>IF(RES_hhdet_fec!N12=0,0,RES_hhdet_fec!N12/0.086*1000000/RES_hhdet_num!N12)</f>
        <v>1611.3278447143334</v>
      </c>
      <c r="O12" s="132">
        <f>IF(RES_hhdet_fec!O12=0,0,RES_hhdet_fec!O12/0.086*1000000/RES_hhdet_num!O12)</f>
        <v>1613.0812294733882</v>
      </c>
      <c r="P12" s="132">
        <f>IF(RES_hhdet_fec!P12=0,0,RES_hhdet_fec!P12/0.086*1000000/RES_hhdet_num!P12)</f>
        <v>1611.912279150956</v>
      </c>
      <c r="Q12" s="132">
        <f>IF(RES_hhdet_fec!Q12=0,0,RES_hhdet_fec!Q12/0.086*1000000/RES_hhdet_num!Q12)</f>
        <v>1592.3020697166105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796.71768480409094</v>
      </c>
      <c r="C13" s="165">
        <f>IF(RES_hhdet_fec!C13=0,0,RES_hhdet_fec!C13/0.086*1000000/RES_hhdet_num!C12)</f>
        <v>792.9327805404381</v>
      </c>
      <c r="D13" s="165">
        <f>IF(RES_hhdet_fec!D13=0,0,RES_hhdet_fec!D13/0.086*1000000/RES_hhdet_num!D12)</f>
        <v>798.39470884148932</v>
      </c>
      <c r="E13" s="165">
        <f>IF(RES_hhdet_fec!E13=0,0,RES_hhdet_fec!E13/0.086*1000000/RES_hhdet_num!E12)</f>
        <v>802.06959036684373</v>
      </c>
      <c r="F13" s="165">
        <f>IF(RES_hhdet_fec!F13=0,0,RES_hhdet_fec!F13/0.086*1000000/RES_hhdet_num!F12)</f>
        <v>807.02956533446252</v>
      </c>
      <c r="G13" s="165">
        <f>IF(RES_hhdet_fec!G13=0,0,RES_hhdet_fec!G13/0.086*1000000/RES_hhdet_num!G12)</f>
        <v>808.11656575659367</v>
      </c>
      <c r="H13" s="165">
        <f>IF(RES_hhdet_fec!H13=0,0,RES_hhdet_fec!H13/0.086*1000000/RES_hhdet_num!H12)</f>
        <v>803.33821066114467</v>
      </c>
      <c r="I13" s="165">
        <f>IF(RES_hhdet_fec!I13=0,0,RES_hhdet_fec!I13/0.086*1000000/RES_hhdet_num!I12)</f>
        <v>804.63910626035852</v>
      </c>
      <c r="J13" s="165">
        <f>IF(RES_hhdet_fec!J13=0,0,RES_hhdet_fec!J13/0.086*1000000/RES_hhdet_num!J12)</f>
        <v>801.8744420084322</v>
      </c>
      <c r="K13" s="165">
        <f>IF(RES_hhdet_fec!K13=0,0,RES_hhdet_fec!K13/0.086*1000000/RES_hhdet_num!K12)</f>
        <v>802.07324232918313</v>
      </c>
      <c r="L13" s="165">
        <f>IF(RES_hhdet_fec!L13=0,0,RES_hhdet_fec!L13/0.086*1000000/RES_hhdet_num!L12)</f>
        <v>804.39170507660219</v>
      </c>
      <c r="M13" s="165">
        <f>IF(RES_hhdet_fec!M13=0,0,RES_hhdet_fec!M13/0.086*1000000/RES_hhdet_num!M12)</f>
        <v>805.33412422109836</v>
      </c>
      <c r="N13" s="165">
        <f>IF(RES_hhdet_fec!N13=0,0,RES_hhdet_fec!N13/0.086*1000000/RES_hhdet_num!N12)</f>
        <v>801.07219267189953</v>
      </c>
      <c r="O13" s="165">
        <f>IF(RES_hhdet_fec!O13=0,0,RES_hhdet_fec!O13/0.086*1000000/RES_hhdet_num!O12)</f>
        <v>799.10422399562719</v>
      </c>
      <c r="P13" s="165">
        <f>IF(RES_hhdet_fec!P13=0,0,RES_hhdet_fec!P13/0.086*1000000/RES_hhdet_num!P12)</f>
        <v>795.82321587606566</v>
      </c>
      <c r="Q13" s="165">
        <f>IF(RES_hhdet_fec!Q13=0,0,RES_hhdet_fec!Q13/0.086*1000000/RES_hhdet_num!Q12)</f>
        <v>783.27429608270199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723.67230253738649</v>
      </c>
      <c r="C14" s="164">
        <f>IF(RES_hhdet_fec!C14=0,0,RES_hhdet_fec!C14/0.086*1000000/RES_hhdet_num!C12)</f>
        <v>726.62985132337906</v>
      </c>
      <c r="D14" s="164">
        <f>IF(RES_hhdet_fec!D14=0,0,RES_hhdet_fec!D14/0.086*1000000/RES_hhdet_num!D12)</f>
        <v>738.50509416061334</v>
      </c>
      <c r="E14" s="164">
        <f>IF(RES_hhdet_fec!E14=0,0,RES_hhdet_fec!E14/0.086*1000000/RES_hhdet_num!E12)</f>
        <v>749.52956965731153</v>
      </c>
      <c r="F14" s="164">
        <f>IF(RES_hhdet_fec!F14=0,0,RES_hhdet_fec!F14/0.086*1000000/RES_hhdet_num!F12)</f>
        <v>761.66412529204911</v>
      </c>
      <c r="G14" s="164">
        <f>IF(RES_hhdet_fec!G14=0,0,RES_hhdet_fec!G14/0.086*1000000/RES_hhdet_num!G12)</f>
        <v>769.21512667151603</v>
      </c>
      <c r="H14" s="164">
        <f>IF(RES_hhdet_fec!H14=0,0,RES_hhdet_fec!H14/0.086*1000000/RES_hhdet_num!H12)</f>
        <v>772.79668430259619</v>
      </c>
      <c r="I14" s="164">
        <f>IF(RES_hhdet_fec!I14=0,0,RES_hhdet_fec!I14/0.086*1000000/RES_hhdet_num!I12)</f>
        <v>781.91594003706473</v>
      </c>
      <c r="J14" s="164">
        <f>IF(RES_hhdet_fec!J14=0,0,RES_hhdet_fec!J14/0.086*1000000/RES_hhdet_num!J12)</f>
        <v>787.99772148202032</v>
      </c>
      <c r="K14" s="164">
        <f>IF(RES_hhdet_fec!K14=0,0,RES_hhdet_fec!K14/0.086*1000000/RES_hhdet_num!K12)</f>
        <v>795.70380374866602</v>
      </c>
      <c r="L14" s="164">
        <f>IF(RES_hhdet_fec!L14=0,0,RES_hhdet_fec!L14/0.086*1000000/RES_hhdet_num!L12)</f>
        <v>805.03104801105655</v>
      </c>
      <c r="M14" s="164">
        <f>IF(RES_hhdet_fec!M14=0,0,RES_hhdet_fec!M14/0.086*1000000/RES_hhdet_num!M12)</f>
        <v>809.08043596205584</v>
      </c>
      <c r="N14" s="164">
        <f>IF(RES_hhdet_fec!N14=0,0,RES_hhdet_fec!N14/0.086*1000000/RES_hhdet_num!N12)</f>
        <v>810.25565204243344</v>
      </c>
      <c r="O14" s="164">
        <f>IF(RES_hhdet_fec!O14=0,0,RES_hhdet_fec!O14/0.086*1000000/RES_hhdet_num!O12)</f>
        <v>813.97700547776105</v>
      </c>
      <c r="P14" s="164">
        <f>IF(RES_hhdet_fec!P14=0,0,RES_hhdet_fec!P14/0.086*1000000/RES_hhdet_num!P12)</f>
        <v>816.08906327489012</v>
      </c>
      <c r="Q14" s="164">
        <f>IF(RES_hhdet_fec!Q14=0,0,RES_hhdet_fec!Q14/0.086*1000000/RES_hhdet_num!Q12)</f>
        <v>809.0277736339084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1873.0830731859414</v>
      </c>
      <c r="C15" s="162">
        <f>IF(RES_hhdet_fec!C15=0,0,RES_hhdet_fec!C15/0.086*1000000/RES_hhdet_num!C15)</f>
        <v>1984.1611622048015</v>
      </c>
      <c r="D15" s="162">
        <f>IF(RES_hhdet_fec!D15=0,0,RES_hhdet_fec!D15/0.086*1000000/RES_hhdet_num!D15)</f>
        <v>1910.2211262597166</v>
      </c>
      <c r="E15" s="162">
        <f>IF(RES_hhdet_fec!E15=0,0,RES_hhdet_fec!E15/0.086*1000000/RES_hhdet_num!E15)</f>
        <v>1880.5013921985312</v>
      </c>
      <c r="F15" s="162">
        <f>IF(RES_hhdet_fec!F15=0,0,RES_hhdet_fec!F15/0.086*1000000/RES_hhdet_num!F15)</f>
        <v>1914.3813539323839</v>
      </c>
      <c r="G15" s="162">
        <f>IF(RES_hhdet_fec!G15=0,0,RES_hhdet_fec!G15/0.086*1000000/RES_hhdet_num!G15)</f>
        <v>1939.7678384714907</v>
      </c>
      <c r="H15" s="162">
        <f>IF(RES_hhdet_fec!H15=0,0,RES_hhdet_fec!H15/0.086*1000000/RES_hhdet_num!H15)</f>
        <v>2036.0856827450332</v>
      </c>
      <c r="I15" s="162">
        <f>IF(RES_hhdet_fec!I15=0,0,RES_hhdet_fec!I15/0.086*1000000/RES_hhdet_num!I15)</f>
        <v>1994.6732794909922</v>
      </c>
      <c r="J15" s="162">
        <f>IF(RES_hhdet_fec!J15=0,0,RES_hhdet_fec!J15/0.086*1000000/RES_hhdet_num!J15)</f>
        <v>1963.3800630260316</v>
      </c>
      <c r="K15" s="162">
        <f>IF(RES_hhdet_fec!K15=0,0,RES_hhdet_fec!K15/0.086*1000000/RES_hhdet_num!K15)</f>
        <v>1846.5885503273169</v>
      </c>
      <c r="L15" s="162">
        <f>IF(RES_hhdet_fec!L15=0,0,RES_hhdet_fec!L15/0.086*1000000/RES_hhdet_num!L15)</f>
        <v>2099.0592700554334</v>
      </c>
      <c r="M15" s="162">
        <f>IF(RES_hhdet_fec!M15=0,0,RES_hhdet_fec!M15/0.086*1000000/RES_hhdet_num!M15)</f>
        <v>2122.2882345555913</v>
      </c>
      <c r="N15" s="162">
        <f>IF(RES_hhdet_fec!N15=0,0,RES_hhdet_fec!N15/0.086*1000000/RES_hhdet_num!N15)</f>
        <v>1967.0313043250324</v>
      </c>
      <c r="O15" s="162">
        <f>IF(RES_hhdet_fec!O15=0,0,RES_hhdet_fec!O15/0.086*1000000/RES_hhdet_num!O15)</f>
        <v>1885.2357266325603</v>
      </c>
      <c r="P15" s="162">
        <f>IF(RES_hhdet_fec!P15=0,0,RES_hhdet_fec!P15/0.086*1000000/RES_hhdet_num!P15)</f>
        <v>1954.3608547476704</v>
      </c>
      <c r="Q15" s="162">
        <f>IF(RES_hhdet_fec!Q15=0,0,RES_hhdet_fec!Q15/0.086*1000000/RES_hhdet_num!Q15)</f>
        <v>1857.3254460975479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1379.2513781525006</v>
      </c>
      <c r="C16" s="160">
        <f>IF(RES_hhdet_fec!C16=0,0,RES_hhdet_fec!C16/0.086*1000000/RES_hhdet_num!C16)</f>
        <v>1421.0862580950657</v>
      </c>
      <c r="D16" s="160">
        <f>IF(RES_hhdet_fec!D16=0,0,RES_hhdet_fec!D16/0.086*1000000/RES_hhdet_num!D16)</f>
        <v>1407.0824883514974</v>
      </c>
      <c r="E16" s="160">
        <f>IF(RES_hhdet_fec!E16=0,0,RES_hhdet_fec!E16/0.086*1000000/RES_hhdet_num!E16)</f>
        <v>1407.7050569268029</v>
      </c>
      <c r="F16" s="160">
        <f>IF(RES_hhdet_fec!F16=0,0,RES_hhdet_fec!F16/0.086*1000000/RES_hhdet_num!F16)</f>
        <v>1431.6975991683776</v>
      </c>
      <c r="G16" s="160">
        <f>IF(RES_hhdet_fec!G16=0,0,RES_hhdet_fec!G16/0.086*1000000/RES_hhdet_num!G16)</f>
        <v>1448.1338701365182</v>
      </c>
      <c r="H16" s="160">
        <f>IF(RES_hhdet_fec!H16=0,0,RES_hhdet_fec!H16/0.086*1000000/RES_hhdet_num!H16)</f>
        <v>1485.4266732633778</v>
      </c>
      <c r="I16" s="160">
        <f>IF(RES_hhdet_fec!I16=0,0,RES_hhdet_fec!I16/0.086*1000000/RES_hhdet_num!I16)</f>
        <v>1480.0515878589056</v>
      </c>
      <c r="J16" s="160">
        <f>IF(RES_hhdet_fec!J16=0,0,RES_hhdet_fec!J16/0.086*1000000/RES_hhdet_num!J16)</f>
        <v>1475.1807435411326</v>
      </c>
      <c r="K16" s="160">
        <f>IF(RES_hhdet_fec!K16=0,0,RES_hhdet_fec!K16/0.086*1000000/RES_hhdet_num!K16)</f>
        <v>1442.0097963632236</v>
      </c>
      <c r="L16" s="160">
        <f>IF(RES_hhdet_fec!L16=0,0,RES_hhdet_fec!L16/0.086*1000000/RES_hhdet_num!L16)</f>
        <v>1539.701792530456</v>
      </c>
      <c r="M16" s="160">
        <f>IF(RES_hhdet_fec!M16=0,0,RES_hhdet_fec!M16/0.086*1000000/RES_hhdet_num!M16)</f>
        <v>1551.8813180565096</v>
      </c>
      <c r="N16" s="160">
        <f>IF(RES_hhdet_fec!N16=0,0,RES_hhdet_fec!N16/0.086*1000000/RES_hhdet_num!N16)</f>
        <v>1498.7166085561894</v>
      </c>
      <c r="O16" s="160">
        <f>IF(RES_hhdet_fec!O16=0,0,RES_hhdet_fec!O16/0.086*1000000/RES_hhdet_num!O16)</f>
        <v>1473.8095097991556</v>
      </c>
      <c r="P16" s="160">
        <f>IF(RES_hhdet_fec!P16=0,0,RES_hhdet_fec!P16/0.086*1000000/RES_hhdet_num!P16)</f>
        <v>1500.1153624365736</v>
      </c>
      <c r="Q16" s="160">
        <f>IF(RES_hhdet_fec!Q16=0,0,RES_hhdet_fec!Q16/0.086*1000000/RES_hhdet_num!Q16)</f>
        <v>1459.0916797680484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655.57907561511399</v>
      </c>
      <c r="C17" s="156">
        <f>IF(RES_hhdet_fec!C17=0,0,RES_hhdet_fec!C17/0.086*1000000/RES_hhdet_num!C16)</f>
        <v>694.45640677168706</v>
      </c>
      <c r="D17" s="156">
        <f>IF(RES_hhdet_fec!D17=0,0,RES_hhdet_fec!D17/0.086*1000000/RES_hhdet_num!D16)</f>
        <v>668.57739419088375</v>
      </c>
      <c r="E17" s="156">
        <f>IF(RES_hhdet_fec!E17=0,0,RES_hhdet_fec!E17/0.086*1000000/RES_hhdet_num!E16)</f>
        <v>658.17548726949133</v>
      </c>
      <c r="F17" s="156">
        <f>IF(RES_hhdet_fec!F17=0,0,RES_hhdet_fec!F17/0.086*1000000/RES_hhdet_num!F16)</f>
        <v>670.03347387632834</v>
      </c>
      <c r="G17" s="156">
        <f>IF(RES_hhdet_fec!G17=0,0,RES_hhdet_fec!G17/0.086*1000000/RES_hhdet_num!G16)</f>
        <v>678.91874346500185</v>
      </c>
      <c r="H17" s="156">
        <f>IF(RES_hhdet_fec!H17=0,0,RES_hhdet_fec!H17/0.086*1000000/RES_hhdet_num!H16)</f>
        <v>712.62998896078193</v>
      </c>
      <c r="I17" s="156">
        <f>IF(RES_hhdet_fec!I17=0,0,RES_hhdet_fec!I17/0.086*1000000/RES_hhdet_num!I16)</f>
        <v>698.1356478218413</v>
      </c>
      <c r="J17" s="156">
        <f>IF(RES_hhdet_fec!J17=0,0,RES_hhdet_fec!J17/0.086*1000000/RES_hhdet_num!J16)</f>
        <v>687.18302205911266</v>
      </c>
      <c r="K17" s="156">
        <f>IF(RES_hhdet_fec!K17=0,0,RES_hhdet_fec!K17/0.086*1000000/RES_hhdet_num!K16)</f>
        <v>646.30599261455757</v>
      </c>
      <c r="L17" s="156">
        <f>IF(RES_hhdet_fec!L17=0,0,RES_hhdet_fec!L17/0.086*1000000/RES_hhdet_num!L16)</f>
        <v>734.67074451939925</v>
      </c>
      <c r="M17" s="156">
        <f>IF(RES_hhdet_fec!M17=0,0,RES_hhdet_fec!M17/0.086*1000000/RES_hhdet_num!M16)</f>
        <v>742.80088209445398</v>
      </c>
      <c r="N17" s="156">
        <f>IF(RES_hhdet_fec!N17=0,0,RES_hhdet_fec!N17/0.086*1000000/RES_hhdet_num!N16)</f>
        <v>688.4609565137564</v>
      </c>
      <c r="O17" s="156">
        <f>IF(RES_hhdet_fec!O17=0,0,RES_hhdet_fec!O17/0.086*1000000/RES_hhdet_num!O16)</f>
        <v>659.83250432139403</v>
      </c>
      <c r="P17" s="156">
        <f>IF(RES_hhdet_fec!P17=0,0,RES_hhdet_fec!P17/0.086*1000000/RES_hhdet_num!P16)</f>
        <v>684.02629916168337</v>
      </c>
      <c r="Q17" s="156">
        <f>IF(RES_hhdet_fec!Q17=0,0,RES_hhdet_fec!Q17/0.086*1000000/RES_hhdet_num!Q16)</f>
        <v>650.06390613413987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723.67230253738649</v>
      </c>
      <c r="C18" s="156">
        <f>IF(RES_hhdet_fec!C18=0,0,RES_hhdet_fec!C18/0.086*1000000/RES_hhdet_num!C16)</f>
        <v>726.62985132337872</v>
      </c>
      <c r="D18" s="156">
        <f>IF(RES_hhdet_fec!D18=0,0,RES_hhdet_fec!D18/0.086*1000000/RES_hhdet_num!D16)</f>
        <v>738.50509416061391</v>
      </c>
      <c r="E18" s="156">
        <f>IF(RES_hhdet_fec!E18=0,0,RES_hhdet_fec!E18/0.086*1000000/RES_hhdet_num!E16)</f>
        <v>749.52956965731141</v>
      </c>
      <c r="F18" s="156">
        <f>IF(RES_hhdet_fec!F18=0,0,RES_hhdet_fec!F18/0.086*1000000/RES_hhdet_num!F16)</f>
        <v>761.66412529204899</v>
      </c>
      <c r="G18" s="156">
        <f>IF(RES_hhdet_fec!G18=0,0,RES_hhdet_fec!G18/0.086*1000000/RES_hhdet_num!G16)</f>
        <v>769.21512667151637</v>
      </c>
      <c r="H18" s="156">
        <f>IF(RES_hhdet_fec!H18=0,0,RES_hhdet_fec!H18/0.086*1000000/RES_hhdet_num!H16)</f>
        <v>772.79668430259608</v>
      </c>
      <c r="I18" s="156">
        <f>IF(RES_hhdet_fec!I18=0,0,RES_hhdet_fec!I18/0.086*1000000/RES_hhdet_num!I16)</f>
        <v>781.91594003706427</v>
      </c>
      <c r="J18" s="156">
        <f>IF(RES_hhdet_fec!J18=0,0,RES_hhdet_fec!J18/0.086*1000000/RES_hhdet_num!J16)</f>
        <v>787.99772148201987</v>
      </c>
      <c r="K18" s="156">
        <f>IF(RES_hhdet_fec!K18=0,0,RES_hhdet_fec!K18/0.086*1000000/RES_hhdet_num!K16)</f>
        <v>795.70380374866579</v>
      </c>
      <c r="L18" s="156">
        <f>IF(RES_hhdet_fec!L18=0,0,RES_hhdet_fec!L18/0.086*1000000/RES_hhdet_num!L16)</f>
        <v>805.03104801105667</v>
      </c>
      <c r="M18" s="156">
        <f>IF(RES_hhdet_fec!M18=0,0,RES_hhdet_fec!M18/0.086*1000000/RES_hhdet_num!M16)</f>
        <v>809.08043596205584</v>
      </c>
      <c r="N18" s="156">
        <f>IF(RES_hhdet_fec!N18=0,0,RES_hhdet_fec!N18/0.086*1000000/RES_hhdet_num!N16)</f>
        <v>810.25565204243287</v>
      </c>
      <c r="O18" s="156">
        <f>IF(RES_hhdet_fec!O18=0,0,RES_hhdet_fec!O18/0.086*1000000/RES_hhdet_num!O16)</f>
        <v>813.97700547776151</v>
      </c>
      <c r="P18" s="156">
        <f>IF(RES_hhdet_fec!P18=0,0,RES_hhdet_fec!P18/0.086*1000000/RES_hhdet_num!P16)</f>
        <v>816.08906327489012</v>
      </c>
      <c r="Q18" s="156">
        <f>IF(RES_hhdet_fec!Q18=0,0,RES_hhdet_fec!Q18/0.086*1000000/RES_hhdet_num!Q16)</f>
        <v>809.0277736339084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1255.2051404289393</v>
      </c>
      <c r="C19" s="157">
        <f>IF(RES_hhdet_fec!C19=0,0,RES_hhdet_fec!C19/0.086*1000000/RES_hhdet_num!C$3)</f>
        <v>1226.8942210698317</v>
      </c>
      <c r="D19" s="157">
        <f>IF(RES_hhdet_fec!D19=0,0,RES_hhdet_fec!D19/0.086*1000000/RES_hhdet_num!D$3)</f>
        <v>1235.0081269568175</v>
      </c>
      <c r="E19" s="157">
        <f>IF(RES_hhdet_fec!E19=0,0,RES_hhdet_fec!E19/0.086*1000000/RES_hhdet_num!E$3)</f>
        <v>1164.1605309880113</v>
      </c>
      <c r="F19" s="157">
        <f>IF(RES_hhdet_fec!F19=0,0,RES_hhdet_fec!F19/0.086*1000000/RES_hhdet_num!F$3)</f>
        <v>1219.1387608505443</v>
      </c>
      <c r="G19" s="157">
        <f>IF(RES_hhdet_fec!G19=0,0,RES_hhdet_fec!G19/0.086*1000000/RES_hhdet_num!G$3)</f>
        <v>1234.4785258470497</v>
      </c>
      <c r="H19" s="157">
        <f>IF(RES_hhdet_fec!H19=0,0,RES_hhdet_fec!H19/0.086*1000000/RES_hhdet_num!H$3)</f>
        <v>1184.9007449001285</v>
      </c>
      <c r="I19" s="157">
        <f>IF(RES_hhdet_fec!I19=0,0,RES_hhdet_fec!I19/0.086*1000000/RES_hhdet_num!I$3)</f>
        <v>1189.152844232746</v>
      </c>
      <c r="J19" s="157">
        <f>IF(RES_hhdet_fec!J19=0,0,RES_hhdet_fec!J19/0.086*1000000/RES_hhdet_num!J$3)</f>
        <v>1222.5612036733751</v>
      </c>
      <c r="K19" s="157">
        <f>IF(RES_hhdet_fec!K19=0,0,RES_hhdet_fec!K19/0.086*1000000/RES_hhdet_num!K$3)</f>
        <v>1210.7455827067884</v>
      </c>
      <c r="L19" s="157">
        <f>IF(RES_hhdet_fec!L19=0,0,RES_hhdet_fec!L19/0.086*1000000/RES_hhdet_num!L$3)</f>
        <v>1249.9749610556823</v>
      </c>
      <c r="M19" s="157">
        <f>IF(RES_hhdet_fec!M19=0,0,RES_hhdet_fec!M19/0.086*1000000/RES_hhdet_num!M$3)</f>
        <v>1214.0684676936091</v>
      </c>
      <c r="N19" s="157">
        <f>IF(RES_hhdet_fec!N19=0,0,RES_hhdet_fec!N19/0.086*1000000/RES_hhdet_num!N$3)</f>
        <v>1177.9310515941047</v>
      </c>
      <c r="O19" s="157">
        <f>IF(RES_hhdet_fec!O19=0,0,RES_hhdet_fec!O19/0.086*1000000/RES_hhdet_num!O$3)</f>
        <v>1130.6131936284316</v>
      </c>
      <c r="P19" s="157">
        <f>IF(RES_hhdet_fec!P19=0,0,RES_hhdet_fec!P19/0.086*1000000/RES_hhdet_num!P$3)</f>
        <v>1136.8473350374418</v>
      </c>
      <c r="Q19" s="157">
        <f>IF(RES_hhdet_fec!Q19=0,0,RES_hhdet_fec!Q19/0.086*1000000/RES_hhdet_num!Q$3)</f>
        <v>1117.0558614270633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1899.706438935516</v>
      </c>
      <c r="C20" s="156">
        <f>IF(RES_hhdet_fec!C20=0,0,RES_hhdet_fec!C20/0.086*1000000/RES_hhdet_num!C20)</f>
        <v>1910.9481269074474</v>
      </c>
      <c r="D20" s="156">
        <f>IF(RES_hhdet_fec!D20=0,0,RES_hhdet_fec!D20/0.086*1000000/RES_hhdet_num!D20)</f>
        <v>1960.7982100504069</v>
      </c>
      <c r="E20" s="156">
        <f>IF(RES_hhdet_fec!E20=0,0,RES_hhdet_fec!E20/0.086*1000000/RES_hhdet_num!E20)</f>
        <v>1707.6206479654224</v>
      </c>
      <c r="F20" s="156">
        <f>IF(RES_hhdet_fec!F20=0,0,RES_hhdet_fec!F20/0.086*1000000/RES_hhdet_num!F20)</f>
        <v>1906.9720166389573</v>
      </c>
      <c r="G20" s="156">
        <f>IF(RES_hhdet_fec!G20=0,0,RES_hhdet_fec!G20/0.086*1000000/RES_hhdet_num!G20)</f>
        <v>1990.2819598746783</v>
      </c>
      <c r="H20" s="156">
        <f>IF(RES_hhdet_fec!H20=0,0,RES_hhdet_fec!H20/0.086*1000000/RES_hhdet_num!H20)</f>
        <v>1814.0246367641182</v>
      </c>
      <c r="I20" s="156">
        <f>IF(RES_hhdet_fec!I20=0,0,RES_hhdet_fec!I20/0.086*1000000/RES_hhdet_num!I20)</f>
        <v>1828.975636801714</v>
      </c>
      <c r="J20" s="156">
        <f>IF(RES_hhdet_fec!J20=0,0,RES_hhdet_fec!J20/0.086*1000000/RES_hhdet_num!J20)</f>
        <v>1905.5153013825795</v>
      </c>
      <c r="K20" s="156">
        <f>IF(RES_hhdet_fec!K20=0,0,RES_hhdet_fec!K20/0.086*1000000/RES_hhdet_num!K20)</f>
        <v>1925.5691119154819</v>
      </c>
      <c r="L20" s="156">
        <f>IF(RES_hhdet_fec!L20=0,0,RES_hhdet_fec!L20/0.086*1000000/RES_hhdet_num!L20)</f>
        <v>1897.1860314040377</v>
      </c>
      <c r="M20" s="156">
        <f>IF(RES_hhdet_fec!M20=0,0,RES_hhdet_fec!M20/0.086*1000000/RES_hhdet_num!M20)</f>
        <v>1891.6800664830789</v>
      </c>
      <c r="N20" s="156">
        <f>IF(RES_hhdet_fec!N20=0,0,RES_hhdet_fec!N20/0.086*1000000/RES_hhdet_num!N20)</f>
        <v>1883.9091636804601</v>
      </c>
      <c r="O20" s="156">
        <f>IF(RES_hhdet_fec!O20=0,0,RES_hhdet_fec!O20/0.086*1000000/RES_hhdet_num!O20)</f>
        <v>1885.762619825111</v>
      </c>
      <c r="P20" s="156">
        <f>IF(RES_hhdet_fec!P20=0,0,RES_hhdet_fec!P20/0.086*1000000/RES_hhdet_num!P20)</f>
        <v>1872.1186458274806</v>
      </c>
      <c r="Q20" s="156">
        <f>IF(RES_hhdet_fec!Q20=0,0,RES_hhdet_fec!Q20/0.086*1000000/RES_hhdet_num!Q20)</f>
        <v>1846.1905996470009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1461.31648266099</v>
      </c>
      <c r="C21" s="156">
        <f>IF(RES_hhdet_fec!C21=0,0,RES_hhdet_fec!C21/0.086*1000000/RES_hhdet_num!C21)</f>
        <v>1441.5746991604976</v>
      </c>
      <c r="D21" s="156">
        <f>IF(RES_hhdet_fec!D21=0,0,RES_hhdet_fec!D21/0.086*1000000/RES_hhdet_num!D21)</f>
        <v>1498.6743035380218</v>
      </c>
      <c r="E21" s="156">
        <f>IF(RES_hhdet_fec!E21=0,0,RES_hhdet_fec!E21/0.086*1000000/RES_hhdet_num!E21)</f>
        <v>1481.9319335468094</v>
      </c>
      <c r="F21" s="156">
        <f>IF(RES_hhdet_fec!F21=0,0,RES_hhdet_fec!F21/0.086*1000000/RES_hhdet_num!F21)</f>
        <v>1459.0902301805547</v>
      </c>
      <c r="G21" s="156">
        <f>IF(RES_hhdet_fec!G21=0,0,RES_hhdet_fec!G21/0.086*1000000/RES_hhdet_num!G21)</f>
        <v>1455.7010321655682</v>
      </c>
      <c r="H21" s="156">
        <f>IF(RES_hhdet_fec!H21=0,0,RES_hhdet_fec!H21/0.086*1000000/RES_hhdet_num!H21)</f>
        <v>1461.2207795336642</v>
      </c>
      <c r="I21" s="156">
        <f>IF(RES_hhdet_fec!I21=0,0,RES_hhdet_fec!I21/0.086*1000000/RES_hhdet_num!I21)</f>
        <v>1437.8514057776699</v>
      </c>
      <c r="J21" s="156">
        <f>IF(RES_hhdet_fec!J21=0,0,RES_hhdet_fec!J21/0.086*1000000/RES_hhdet_num!J21)</f>
        <v>1498.5513468618776</v>
      </c>
      <c r="K21" s="156">
        <f>IF(RES_hhdet_fec!K21=0,0,RES_hhdet_fec!K21/0.086*1000000/RES_hhdet_num!K21)</f>
        <v>1454.554435475545</v>
      </c>
      <c r="L21" s="156">
        <f>IF(RES_hhdet_fec!L21=0,0,RES_hhdet_fec!L21/0.086*1000000/RES_hhdet_num!L21)</f>
        <v>1497.7887390183696</v>
      </c>
      <c r="M21" s="156">
        <f>IF(RES_hhdet_fec!M21=0,0,RES_hhdet_fec!M21/0.086*1000000/RES_hhdet_num!M21)</f>
        <v>1461.4245940405608</v>
      </c>
      <c r="N21" s="156">
        <f>IF(RES_hhdet_fec!N21=0,0,RES_hhdet_fec!N21/0.086*1000000/RES_hhdet_num!N21)</f>
        <v>1442.9931189465342</v>
      </c>
      <c r="O21" s="156">
        <f>IF(RES_hhdet_fec!O21=0,0,RES_hhdet_fec!O21/0.086*1000000/RES_hhdet_num!O21)</f>
        <v>1438.3948153120136</v>
      </c>
      <c r="P21" s="156">
        <f>IF(RES_hhdet_fec!P21=0,0,RES_hhdet_fec!P21/0.086*1000000/RES_hhdet_num!P21)</f>
        <v>1403.7180403570119</v>
      </c>
      <c r="Q21" s="156">
        <f>IF(RES_hhdet_fec!Q21=0,0,RES_hhdet_fec!Q21/0.086*1000000/RES_hhdet_num!Q21)</f>
        <v>1406.7749937543563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773.66918268207621</v>
      </c>
      <c r="C22" s="57">
        <f>IF(RES_hhdet_fec!C22=0,0,RES_hhdet_fec!C22/0.086*1000000/RES_hhdet_num!C22)</f>
        <v>830.55980657139094</v>
      </c>
      <c r="D22" s="57">
        <f>IF(RES_hhdet_fec!D22=0,0,RES_hhdet_fec!D22/0.086*1000000/RES_hhdet_num!D22)</f>
        <v>793.10132028074167</v>
      </c>
      <c r="E22" s="57">
        <f>IF(RES_hhdet_fec!E22=0,0,RES_hhdet_fec!E22/0.086*1000000/RES_hhdet_num!E22)</f>
        <v>796.45078191522964</v>
      </c>
      <c r="F22" s="57">
        <f>IF(RES_hhdet_fec!F22=0,0,RES_hhdet_fec!F22/0.086*1000000/RES_hhdet_num!F22)</f>
        <v>789.45857546347668</v>
      </c>
      <c r="G22" s="57">
        <f>IF(RES_hhdet_fec!G22=0,0,RES_hhdet_fec!G22/0.086*1000000/RES_hhdet_num!G22)</f>
        <v>805.76584244769606</v>
      </c>
      <c r="H22" s="57">
        <f>IF(RES_hhdet_fec!H22=0,0,RES_hhdet_fec!H22/0.086*1000000/RES_hhdet_num!H22)</f>
        <v>860.45201688370173</v>
      </c>
      <c r="I22" s="57">
        <f>IF(RES_hhdet_fec!I22=0,0,RES_hhdet_fec!I22/0.086*1000000/RES_hhdet_num!I22)</f>
        <v>852.55953193690698</v>
      </c>
      <c r="J22" s="57">
        <f>IF(RES_hhdet_fec!J22=0,0,RES_hhdet_fec!J22/0.086*1000000/RES_hhdet_num!J22)</f>
        <v>837.25428134611809</v>
      </c>
      <c r="K22" s="57">
        <f>IF(RES_hhdet_fec!K22=0,0,RES_hhdet_fec!K22/0.086*1000000/RES_hhdet_num!K22)</f>
        <v>818.10494053292746</v>
      </c>
      <c r="L22" s="57">
        <f>IF(RES_hhdet_fec!L22=0,0,RES_hhdet_fec!L22/0.086*1000000/RES_hhdet_num!L22)</f>
        <v>879.62563302431931</v>
      </c>
      <c r="M22" s="57">
        <f>IF(RES_hhdet_fec!M22=0,0,RES_hhdet_fec!M22/0.086*1000000/RES_hhdet_num!M22)</f>
        <v>892.07306780465342</v>
      </c>
      <c r="N22" s="57">
        <f>IF(RES_hhdet_fec!N22=0,0,RES_hhdet_fec!N22/0.086*1000000/RES_hhdet_num!N22)</f>
        <v>855.5638511219164</v>
      </c>
      <c r="O22" s="57">
        <f>IF(RES_hhdet_fec!O22=0,0,RES_hhdet_fec!O22/0.086*1000000/RES_hhdet_num!O22)</f>
        <v>811.34520061230182</v>
      </c>
      <c r="P22" s="57">
        <f>IF(RES_hhdet_fec!P22=0,0,RES_hhdet_fec!P22/0.086*1000000/RES_hhdet_num!P22)</f>
        <v>836.61646746812744</v>
      </c>
      <c r="Q22" s="57">
        <f>IF(RES_hhdet_fec!Q22=0,0,RES_hhdet_fec!Q22/0.086*1000000/RES_hhdet_num!Q22)</f>
        <v>801.72994875311861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7751.3626626477972</v>
      </c>
      <c r="C24" s="168">
        <f t="shared" ref="C24:Q24" si="4">SUM(C25,C28,C30,C39)</f>
        <v>8052.3985447255272</v>
      </c>
      <c r="D24" s="168">
        <f t="shared" si="4"/>
        <v>8126.3917715737625</v>
      </c>
      <c r="E24" s="168">
        <f t="shared" si="4"/>
        <v>8521.9020002156067</v>
      </c>
      <c r="F24" s="168">
        <f t="shared" si="4"/>
        <v>8794.7168824023192</v>
      </c>
      <c r="G24" s="168">
        <f t="shared" si="4"/>
        <v>8888.0283785793308</v>
      </c>
      <c r="H24" s="168">
        <f t="shared" si="4"/>
        <v>8904.0879500794217</v>
      </c>
      <c r="I24" s="168">
        <f t="shared" si="4"/>
        <v>8662.0955172685735</v>
      </c>
      <c r="J24" s="168">
        <f t="shared" si="4"/>
        <v>8305.5474475164574</v>
      </c>
      <c r="K24" s="168">
        <f t="shared" si="4"/>
        <v>8246.9999237582397</v>
      </c>
      <c r="L24" s="168">
        <f t="shared" si="4"/>
        <v>8570.4504108099427</v>
      </c>
      <c r="M24" s="168">
        <f t="shared" si="4"/>
        <v>7743.7517208422114</v>
      </c>
      <c r="N24" s="168">
        <f t="shared" si="4"/>
        <v>7517.3579050747257</v>
      </c>
      <c r="O24" s="168">
        <f t="shared" si="4"/>
        <v>7066.683591615043</v>
      </c>
      <c r="P24" s="168">
        <f t="shared" si="4"/>
        <v>7019.595524864968</v>
      </c>
      <c r="Q24" s="168">
        <f t="shared" si="4"/>
        <v>7031.3658077208038</v>
      </c>
    </row>
    <row r="25" spans="1:17" ht="12.95" customHeight="1" x14ac:dyDescent="0.25">
      <c r="A25" s="158" t="s">
        <v>65</v>
      </c>
      <c r="B25" s="157">
        <f t="shared" ref="B25" si="5">SUM(B26:B27)</f>
        <v>4434.9403567616564</v>
      </c>
      <c r="C25" s="157">
        <f t="shared" ref="C25:Q25" si="6">SUM(C26:C27)</f>
        <v>4767.6926648791587</v>
      </c>
      <c r="D25" s="157">
        <f t="shared" si="6"/>
        <v>4838.1467584994325</v>
      </c>
      <c r="E25" s="157">
        <f t="shared" si="6"/>
        <v>5231.6246246513447</v>
      </c>
      <c r="F25" s="157">
        <f t="shared" si="6"/>
        <v>5476.2300925467853</v>
      </c>
      <c r="G25" s="157">
        <f t="shared" si="6"/>
        <v>5574.2285738394503</v>
      </c>
      <c r="H25" s="157">
        <f t="shared" si="6"/>
        <v>5609.5256579218167</v>
      </c>
      <c r="I25" s="157">
        <f t="shared" si="6"/>
        <v>5377.3618462748564</v>
      </c>
      <c r="J25" s="157">
        <f t="shared" si="6"/>
        <v>5049.8629869974866</v>
      </c>
      <c r="K25" s="157">
        <f t="shared" si="6"/>
        <v>5024.7444644217185</v>
      </c>
      <c r="L25" s="157">
        <f t="shared" si="6"/>
        <v>5288.0056532706585</v>
      </c>
      <c r="M25" s="157">
        <f t="shared" si="6"/>
        <v>4485.6535939813239</v>
      </c>
      <c r="N25" s="157">
        <f t="shared" si="6"/>
        <v>4314.2568590851615</v>
      </c>
      <c r="O25" s="157">
        <f t="shared" si="6"/>
        <v>3926.982073395407</v>
      </c>
      <c r="P25" s="157">
        <f t="shared" si="6"/>
        <v>3882.2139776453087</v>
      </c>
      <c r="Q25" s="157">
        <f t="shared" si="6"/>
        <v>3976.1852338583167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4377.5600199560104</v>
      </c>
      <c r="C26" s="156">
        <f>IF(RES_hhdet_fec!C26=0,0,RES_hhdet_fec!C26/0.086*1000000/RES_hhdet_num!C$24)</f>
        <v>4626.6457080222044</v>
      </c>
      <c r="D26" s="156">
        <f>IF(RES_hhdet_fec!D26=0,0,RES_hhdet_fec!D26/0.086*1000000/RES_hhdet_num!D$24)</f>
        <v>4746.4759016699081</v>
      </c>
      <c r="E26" s="156">
        <f>IF(RES_hhdet_fec!E26=0,0,RES_hhdet_fec!E26/0.086*1000000/RES_hhdet_num!E$24)</f>
        <v>5164.11769912214</v>
      </c>
      <c r="F26" s="156">
        <f>IF(RES_hhdet_fec!F26=0,0,RES_hhdet_fec!F26/0.086*1000000/RES_hhdet_num!F$24)</f>
        <v>5412.8292772281602</v>
      </c>
      <c r="G26" s="156">
        <f>IF(RES_hhdet_fec!G26=0,0,RES_hhdet_fec!G26/0.086*1000000/RES_hhdet_num!G$24)</f>
        <v>5488.9906981845988</v>
      </c>
      <c r="H26" s="156">
        <f>IF(RES_hhdet_fec!H26=0,0,RES_hhdet_fec!H26/0.086*1000000/RES_hhdet_num!H$24)</f>
        <v>5450.5162137524403</v>
      </c>
      <c r="I26" s="156">
        <f>IF(RES_hhdet_fec!I26=0,0,RES_hhdet_fec!I26/0.086*1000000/RES_hhdet_num!I$24)</f>
        <v>5262.4826036303984</v>
      </c>
      <c r="J26" s="156">
        <f>IF(RES_hhdet_fec!J26=0,0,RES_hhdet_fec!J26/0.086*1000000/RES_hhdet_num!J$24)</f>
        <v>4953.6631697576113</v>
      </c>
      <c r="K26" s="156">
        <f>IF(RES_hhdet_fec!K26=0,0,RES_hhdet_fec!K26/0.086*1000000/RES_hhdet_num!K$24)</f>
        <v>4990.7094066028531</v>
      </c>
      <c r="L26" s="156">
        <f>IF(RES_hhdet_fec!L26=0,0,RES_hhdet_fec!L26/0.086*1000000/RES_hhdet_num!L$24)</f>
        <v>5156.2823059618258</v>
      </c>
      <c r="M26" s="156">
        <f>IF(RES_hhdet_fec!M26=0,0,RES_hhdet_fec!M26/0.086*1000000/RES_hhdet_num!M$24)</f>
        <v>4350.7329905540882</v>
      </c>
      <c r="N26" s="156">
        <f>IF(RES_hhdet_fec!N26=0,0,RES_hhdet_fec!N26/0.086*1000000/RES_hhdet_num!N$24)</f>
        <v>4192.3797764946976</v>
      </c>
      <c r="O26" s="156">
        <f>IF(RES_hhdet_fec!O26=0,0,RES_hhdet_fec!O26/0.086*1000000/RES_hhdet_num!O$24)</f>
        <v>3899.1494405359394</v>
      </c>
      <c r="P26" s="156">
        <f>IF(RES_hhdet_fec!P26=0,0,RES_hhdet_fec!P26/0.086*1000000/RES_hhdet_num!P$24)</f>
        <v>3802.1294939489253</v>
      </c>
      <c r="Q26" s="156">
        <f>IF(RES_hhdet_fec!Q26=0,0,RES_hhdet_fec!Q26/0.086*1000000/RES_hhdet_num!Q$24)</f>
        <v>3939.9596329257201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57.380336805645776</v>
      </c>
      <c r="C27" s="156">
        <f>IF(RES_hhdet_fec!C27=0,0,RES_hhdet_fec!C27/0.086*1000000/RES_hhdet_num!C$24)</f>
        <v>141.04695685695407</v>
      </c>
      <c r="D27" s="156">
        <f>IF(RES_hhdet_fec!D27=0,0,RES_hhdet_fec!D27/0.086*1000000/RES_hhdet_num!D$24)</f>
        <v>91.670856829524581</v>
      </c>
      <c r="E27" s="156">
        <f>IF(RES_hhdet_fec!E27=0,0,RES_hhdet_fec!E27/0.086*1000000/RES_hhdet_num!E$24)</f>
        <v>67.506925529204636</v>
      </c>
      <c r="F27" s="156">
        <f>IF(RES_hhdet_fec!F27=0,0,RES_hhdet_fec!F27/0.086*1000000/RES_hhdet_num!F$24)</f>
        <v>63.400815318625334</v>
      </c>
      <c r="G27" s="156">
        <f>IF(RES_hhdet_fec!G27=0,0,RES_hhdet_fec!G27/0.086*1000000/RES_hhdet_num!G$24)</f>
        <v>85.237875654851109</v>
      </c>
      <c r="H27" s="156">
        <f>IF(RES_hhdet_fec!H27=0,0,RES_hhdet_fec!H27/0.086*1000000/RES_hhdet_num!H$24)</f>
        <v>159.00944416937656</v>
      </c>
      <c r="I27" s="156">
        <f>IF(RES_hhdet_fec!I27=0,0,RES_hhdet_fec!I27/0.086*1000000/RES_hhdet_num!I$24)</f>
        <v>114.8792426444578</v>
      </c>
      <c r="J27" s="156">
        <f>IF(RES_hhdet_fec!J27=0,0,RES_hhdet_fec!J27/0.086*1000000/RES_hhdet_num!J$24)</f>
        <v>96.199817239875699</v>
      </c>
      <c r="K27" s="156">
        <f>IF(RES_hhdet_fec!K27=0,0,RES_hhdet_fec!K27/0.086*1000000/RES_hhdet_num!K$24)</f>
        <v>34.035057818865873</v>
      </c>
      <c r="L27" s="156">
        <f>IF(RES_hhdet_fec!L27=0,0,RES_hhdet_fec!L27/0.086*1000000/RES_hhdet_num!L$24)</f>
        <v>131.72334730883296</v>
      </c>
      <c r="M27" s="156">
        <f>IF(RES_hhdet_fec!M27=0,0,RES_hhdet_fec!M27/0.086*1000000/RES_hhdet_num!M$24)</f>
        <v>134.92060342723582</v>
      </c>
      <c r="N27" s="156">
        <f>IF(RES_hhdet_fec!N27=0,0,RES_hhdet_fec!N27/0.086*1000000/RES_hhdet_num!N$24)</f>
        <v>121.87708259046433</v>
      </c>
      <c r="O27" s="156">
        <f>IF(RES_hhdet_fec!O27=0,0,RES_hhdet_fec!O27/0.086*1000000/RES_hhdet_num!O$24)</f>
        <v>27.832632859467605</v>
      </c>
      <c r="P27" s="156">
        <f>IF(RES_hhdet_fec!P27=0,0,RES_hhdet_fec!P27/0.086*1000000/RES_hhdet_num!P$24)</f>
        <v>80.084483696383316</v>
      </c>
      <c r="Q27" s="156">
        <f>IF(RES_hhdet_fec!Q27=0,0,RES_hhdet_fec!Q27/0.086*1000000/RES_hhdet_num!Q$24)</f>
        <v>36.225600932596642</v>
      </c>
    </row>
    <row r="28" spans="1:17" ht="12.95" customHeight="1" x14ac:dyDescent="0.25">
      <c r="A28" s="158" t="s">
        <v>112</v>
      </c>
      <c r="B28" s="157">
        <f t="shared" ref="B28:Q28" si="7">B29</f>
        <v>36.297446692725231</v>
      </c>
      <c r="C28" s="157">
        <f t="shared" si="7"/>
        <v>36.732305361863929</v>
      </c>
      <c r="D28" s="157">
        <f t="shared" si="7"/>
        <v>37.757845905289194</v>
      </c>
      <c r="E28" s="157">
        <f t="shared" si="7"/>
        <v>37.64741709480171</v>
      </c>
      <c r="F28" s="157">
        <f t="shared" si="7"/>
        <v>41.947540107458238</v>
      </c>
      <c r="G28" s="157">
        <f t="shared" si="7"/>
        <v>43.63203661041635</v>
      </c>
      <c r="H28" s="157">
        <f t="shared" si="7"/>
        <v>51.186328721053044</v>
      </c>
      <c r="I28" s="157">
        <f t="shared" si="7"/>
        <v>55.295090518369449</v>
      </c>
      <c r="J28" s="157">
        <f t="shared" si="7"/>
        <v>58.952373270038144</v>
      </c>
      <c r="K28" s="157">
        <f t="shared" si="7"/>
        <v>64.137738444361418</v>
      </c>
      <c r="L28" s="157">
        <f t="shared" si="7"/>
        <v>64.799921117865125</v>
      </c>
      <c r="M28" s="157">
        <f t="shared" si="7"/>
        <v>60.013521455440952</v>
      </c>
      <c r="N28" s="157">
        <f t="shared" si="7"/>
        <v>57.151570989480945</v>
      </c>
      <c r="O28" s="157">
        <f t="shared" si="7"/>
        <v>51.261872499373972</v>
      </c>
      <c r="P28" s="157">
        <f t="shared" si="7"/>
        <v>48.227960364376322</v>
      </c>
      <c r="Q28" s="157">
        <f t="shared" si="7"/>
        <v>45.647033638084352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36.297446692725231</v>
      </c>
      <c r="C29" s="156">
        <f>IF(RES_hhdet_fec!C29=0,0,RES_hhdet_fec!C29/0.086*1000000/RES_hhdet_num!C$24)</f>
        <v>36.732305361863929</v>
      </c>
      <c r="D29" s="156">
        <f>IF(RES_hhdet_fec!D29=0,0,RES_hhdet_fec!D29/0.086*1000000/RES_hhdet_num!D$24)</f>
        <v>37.757845905289194</v>
      </c>
      <c r="E29" s="156">
        <f>IF(RES_hhdet_fec!E29=0,0,RES_hhdet_fec!E29/0.086*1000000/RES_hhdet_num!E$24)</f>
        <v>37.64741709480171</v>
      </c>
      <c r="F29" s="156">
        <f>IF(RES_hhdet_fec!F29=0,0,RES_hhdet_fec!F29/0.086*1000000/RES_hhdet_num!F$24)</f>
        <v>41.947540107458238</v>
      </c>
      <c r="G29" s="156">
        <f>IF(RES_hhdet_fec!G29=0,0,RES_hhdet_fec!G29/0.086*1000000/RES_hhdet_num!G$24)</f>
        <v>43.63203661041635</v>
      </c>
      <c r="H29" s="156">
        <f>IF(RES_hhdet_fec!H29=0,0,RES_hhdet_fec!H29/0.086*1000000/RES_hhdet_num!H$24)</f>
        <v>51.186328721053044</v>
      </c>
      <c r="I29" s="156">
        <f>IF(RES_hhdet_fec!I29=0,0,RES_hhdet_fec!I29/0.086*1000000/RES_hhdet_num!I$24)</f>
        <v>55.295090518369449</v>
      </c>
      <c r="J29" s="156">
        <f>IF(RES_hhdet_fec!J29=0,0,RES_hhdet_fec!J29/0.086*1000000/RES_hhdet_num!J$24)</f>
        <v>58.952373270038144</v>
      </c>
      <c r="K29" s="156">
        <f>IF(RES_hhdet_fec!K29=0,0,RES_hhdet_fec!K29/0.086*1000000/RES_hhdet_num!K$24)</f>
        <v>64.137738444361418</v>
      </c>
      <c r="L29" s="156">
        <f>IF(RES_hhdet_fec!L29=0,0,RES_hhdet_fec!L29/0.086*1000000/RES_hhdet_num!L$24)</f>
        <v>64.799921117865125</v>
      </c>
      <c r="M29" s="156">
        <f>IF(RES_hhdet_fec!M29=0,0,RES_hhdet_fec!M29/0.086*1000000/RES_hhdet_num!M$24)</f>
        <v>60.013521455440952</v>
      </c>
      <c r="N29" s="156">
        <f>IF(RES_hhdet_fec!N29=0,0,RES_hhdet_fec!N29/0.086*1000000/RES_hhdet_num!N$24)</f>
        <v>57.151570989480945</v>
      </c>
      <c r="O29" s="156">
        <f>IF(RES_hhdet_fec!O29=0,0,RES_hhdet_fec!O29/0.086*1000000/RES_hhdet_num!O$24)</f>
        <v>51.261872499373972</v>
      </c>
      <c r="P29" s="156">
        <f>IF(RES_hhdet_fec!P29=0,0,RES_hhdet_fec!P29/0.086*1000000/RES_hhdet_num!P$24)</f>
        <v>48.227960364376322</v>
      </c>
      <c r="Q29" s="156">
        <f>IF(RES_hhdet_fec!Q29=0,0,RES_hhdet_fec!Q29/0.086*1000000/RES_hhdet_num!Q$24)</f>
        <v>45.647033638084352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2244.8805398428231</v>
      </c>
      <c r="C30" s="157">
        <f>IF(RES_hhdet_fec!C30=0,0,RES_hhdet_fec!C30/0.086*1000000/RES_hhdet_num!C$24)</f>
        <v>2235.6689413370691</v>
      </c>
      <c r="D30" s="157">
        <f>IF(RES_hhdet_fec!D30=0,0,RES_hhdet_fec!D30/0.086*1000000/RES_hhdet_num!D$24)</f>
        <v>2248.2926692213432</v>
      </c>
      <c r="E30" s="157">
        <f>IF(RES_hhdet_fec!E30=0,0,RES_hhdet_fec!E30/0.086*1000000/RES_hhdet_num!E$24)</f>
        <v>2257.3386723751169</v>
      </c>
      <c r="F30" s="157">
        <f>IF(RES_hhdet_fec!F30=0,0,RES_hhdet_fec!F30/0.086*1000000/RES_hhdet_num!F$24)</f>
        <v>2269.0157670974891</v>
      </c>
      <c r="G30" s="157">
        <f>IF(RES_hhdet_fec!G30=0,0,RES_hhdet_fec!G30/0.086*1000000/RES_hhdet_num!G$24)</f>
        <v>2270.2677919672269</v>
      </c>
      <c r="H30" s="157">
        <f>IF(RES_hhdet_fec!H30=0,0,RES_hhdet_fec!H30/0.086*1000000/RES_hhdet_num!H$24)</f>
        <v>2255.1162961196328</v>
      </c>
      <c r="I30" s="157">
        <f>IF(RES_hhdet_fec!I30=0,0,RES_hhdet_fec!I30/0.086*1000000/RES_hhdet_num!I$24)</f>
        <v>2248.3885597285066</v>
      </c>
      <c r="J30" s="157">
        <f>IF(RES_hhdet_fec!J30=0,0,RES_hhdet_fec!J30/0.086*1000000/RES_hhdet_num!J$24)</f>
        <v>2225.5945699868662</v>
      </c>
      <c r="K30" s="157">
        <f>IF(RES_hhdet_fec!K30=0,0,RES_hhdet_fec!K30/0.086*1000000/RES_hhdet_num!K$24)</f>
        <v>2211.5481373358161</v>
      </c>
      <c r="L30" s="157">
        <f>IF(RES_hhdet_fec!L30=0,0,RES_hhdet_fec!L30/0.086*1000000/RES_hhdet_num!L$24)</f>
        <v>2212.4025796685505</v>
      </c>
      <c r="M30" s="157">
        <f>IF(RES_hhdet_fec!M30=0,0,RES_hhdet_fec!M30/0.086*1000000/RES_hhdet_num!M$24)</f>
        <v>2201.5726158553334</v>
      </c>
      <c r="N30" s="157">
        <f>IF(RES_hhdet_fec!N30=0,0,RES_hhdet_fec!N30/0.086*1000000/RES_hhdet_num!N$24)</f>
        <v>2178.6252104479859</v>
      </c>
      <c r="O30" s="157">
        <f>IF(RES_hhdet_fec!O30=0,0,RES_hhdet_fec!O30/0.086*1000000/RES_hhdet_num!O$24)</f>
        <v>2165.9964623346968</v>
      </c>
      <c r="P30" s="157">
        <f>IF(RES_hhdet_fec!P30=0,0,RES_hhdet_fec!P30/0.086*1000000/RES_hhdet_num!P$24)</f>
        <v>2155.5717202758829</v>
      </c>
      <c r="Q30" s="157">
        <f>IF(RES_hhdet_fec!Q30=0,0,RES_hhdet_fec!Q30/0.086*1000000/RES_hhdet_num!Q$24)</f>
        <v>2110.5169858520076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2276.3362422973191</v>
      </c>
      <c r="C31" s="132">
        <f>IF(RES_hhdet_fec!C31=0,0,RES_hhdet_fec!C31/0.086*1000000/RES_hhdet_num!C31)</f>
        <v>2265.5222301155063</v>
      </c>
      <c r="D31" s="132">
        <f>IF(RES_hhdet_fec!D31=0,0,RES_hhdet_fec!D31/0.086*1000000/RES_hhdet_num!D31)</f>
        <v>2281.127739547137</v>
      </c>
      <c r="E31" s="132">
        <f>IF(RES_hhdet_fec!E31=0,0,RES_hhdet_fec!E31/0.086*1000000/RES_hhdet_num!E31)</f>
        <v>2291.6274010481038</v>
      </c>
      <c r="F31" s="132">
        <f>IF(RES_hhdet_fec!F31=0,0,RES_hhdet_fec!F31/0.086*1000000/RES_hhdet_num!F31)</f>
        <v>2305.7987580984673</v>
      </c>
      <c r="G31" s="132">
        <f>IF(RES_hhdet_fec!G31=0,0,RES_hhdet_fec!G31/0.086*1000000/RES_hhdet_num!G31)</f>
        <v>2308.9044735903058</v>
      </c>
      <c r="H31" s="132">
        <f>IF(RES_hhdet_fec!H31=0,0,RES_hhdet_fec!H31/0.086*1000000/RES_hhdet_num!H31)</f>
        <v>2295.2520304603527</v>
      </c>
      <c r="I31" s="132">
        <f>IF(RES_hhdet_fec!I31=0,0,RES_hhdet_fec!I31/0.086*1000000/RES_hhdet_num!I31)</f>
        <v>2298.9688750296041</v>
      </c>
      <c r="J31" s="132">
        <f>IF(RES_hhdet_fec!J31=0,0,RES_hhdet_fec!J31/0.086*1000000/RES_hhdet_num!J31)</f>
        <v>2291.0698343098029</v>
      </c>
      <c r="K31" s="132">
        <f>IF(RES_hhdet_fec!K31=0,0,RES_hhdet_fec!K31/0.086*1000000/RES_hhdet_num!K31)</f>
        <v>2291.6378352262532</v>
      </c>
      <c r="L31" s="132">
        <f>IF(RES_hhdet_fec!L31=0,0,RES_hhdet_fec!L31/0.086*1000000/RES_hhdet_num!L31)</f>
        <v>2298.2620145045908</v>
      </c>
      <c r="M31" s="132">
        <f>IF(RES_hhdet_fec!M31=0,0,RES_hhdet_fec!M31/0.086*1000000/RES_hhdet_num!M31)</f>
        <v>2300.9546406317222</v>
      </c>
      <c r="N31" s="132">
        <f>IF(RES_hhdet_fec!N31=0,0,RES_hhdet_fec!N31/0.086*1000000/RES_hhdet_num!N31)</f>
        <v>2288.7776933482874</v>
      </c>
      <c r="O31" s="132">
        <f>IF(RES_hhdet_fec!O31=0,0,RES_hhdet_fec!O31/0.086*1000000/RES_hhdet_num!O31)</f>
        <v>2283.1549257018037</v>
      </c>
      <c r="P31" s="132">
        <f>IF(RES_hhdet_fec!P31=0,0,RES_hhdet_fec!P31/0.086*1000000/RES_hhdet_num!P31)</f>
        <v>2273.7806167887711</v>
      </c>
      <c r="Q31" s="132">
        <f>IF(RES_hhdet_fec!Q31=0,0,RES_hhdet_fec!Q31/0.086*1000000/RES_hhdet_num!Q31)</f>
        <v>2237.9265602363012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1520.3899873414775</v>
      </c>
      <c r="C32" s="132">
        <f>IF(RES_hhdet_fec!C32=0,0,RES_hhdet_fec!C32/0.086*1000000/RES_hhdet_num!C32)</f>
        <v>1519.5626318638174</v>
      </c>
      <c r="D32" s="132">
        <f>IF(RES_hhdet_fec!D32=0,0,RES_hhdet_fec!D32/0.086*1000000/RES_hhdet_num!D32)</f>
        <v>1536.8998030021035</v>
      </c>
      <c r="E32" s="132">
        <f>IF(RES_hhdet_fec!E32=0,0,RES_hhdet_fec!E32/0.086*1000000/RES_hhdet_num!E32)</f>
        <v>1551.5991600241553</v>
      </c>
      <c r="F32" s="132">
        <f>IF(RES_hhdet_fec!F32=0,0,RES_hhdet_fec!F32/0.086*1000000/RES_hhdet_num!F32)</f>
        <v>1568.6936906265125</v>
      </c>
      <c r="G32" s="132">
        <f>IF(RES_hhdet_fec!G32=0,0,RES_hhdet_fec!G32/0.086*1000000/RES_hhdet_num!G32)</f>
        <v>1577.33169242811</v>
      </c>
      <c r="H32" s="132">
        <f>IF(RES_hhdet_fec!H32=0,0,RES_hhdet_fec!H32/0.086*1000000/RES_hhdet_num!H32)</f>
        <v>1576.1348949637409</v>
      </c>
      <c r="I32" s="132">
        <f>IF(RES_hhdet_fec!I32=0,0,RES_hhdet_fec!I32/0.086*1000000/RES_hhdet_num!I32)</f>
        <v>1586.5550462974218</v>
      </c>
      <c r="J32" s="132">
        <f>IF(RES_hhdet_fec!J32=0,0,RES_hhdet_fec!J32/0.086*1000000/RES_hhdet_num!J32)</f>
        <v>1589.8721634904516</v>
      </c>
      <c r="K32" s="132">
        <f>IF(RES_hhdet_fec!K32=0,0,RES_hhdet_fec!K32/0.086*1000000/RES_hhdet_num!K32)</f>
        <v>1597.7770460778493</v>
      </c>
      <c r="L32" s="132">
        <f>IF(RES_hhdet_fec!L32=0,0,RES_hhdet_fec!L32/0.086*1000000/RES_hhdet_num!L32)</f>
        <v>1609.4227530876587</v>
      </c>
      <c r="M32" s="132">
        <f>IF(RES_hhdet_fec!M32=0,0,RES_hhdet_fec!M32/0.086*1000000/RES_hhdet_num!M32)</f>
        <v>1614.4145601831551</v>
      </c>
      <c r="N32" s="132">
        <f>IF(RES_hhdet_fec!N32=0,0,RES_hhdet_fec!N32/0.086*1000000/RES_hhdet_num!N32)</f>
        <v>1611.3278447143327</v>
      </c>
      <c r="O32" s="132">
        <f>IF(RES_hhdet_fec!O32=0,0,RES_hhdet_fec!O32/0.086*1000000/RES_hhdet_num!O32)</f>
        <v>1613.0812294733878</v>
      </c>
      <c r="P32" s="132">
        <f>IF(RES_hhdet_fec!P32=0,0,RES_hhdet_fec!P32/0.086*1000000/RES_hhdet_num!P32)</f>
        <v>1611.9122791509553</v>
      </c>
      <c r="Q32" s="132">
        <f>IF(RES_hhdet_fec!Q32=0,0,RES_hhdet_fec!Q32/0.086*1000000/RES_hhdet_num!Q32)</f>
        <v>1592.3020697166103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796.71768480409116</v>
      </c>
      <c r="C33" s="165">
        <f>IF(RES_hhdet_fec!C33=0,0,RES_hhdet_fec!C33/0.086*1000000/RES_hhdet_num!C32)</f>
        <v>792.93278054043799</v>
      </c>
      <c r="D33" s="165">
        <f>IF(RES_hhdet_fec!D33=0,0,RES_hhdet_fec!D33/0.086*1000000/RES_hhdet_num!D32)</f>
        <v>798.39470884148966</v>
      </c>
      <c r="E33" s="165">
        <f>IF(RES_hhdet_fec!E33=0,0,RES_hhdet_fec!E33/0.086*1000000/RES_hhdet_num!E32)</f>
        <v>802.06959036684384</v>
      </c>
      <c r="F33" s="165">
        <f>IF(RES_hhdet_fec!F33=0,0,RES_hhdet_fec!F33/0.086*1000000/RES_hhdet_num!F32)</f>
        <v>807.02956533446309</v>
      </c>
      <c r="G33" s="165">
        <f>IF(RES_hhdet_fec!G33=0,0,RES_hhdet_fec!G33/0.086*1000000/RES_hhdet_num!G32)</f>
        <v>808.11656575659367</v>
      </c>
      <c r="H33" s="165">
        <f>IF(RES_hhdet_fec!H33=0,0,RES_hhdet_fec!H33/0.086*1000000/RES_hhdet_num!H32)</f>
        <v>803.33821066114479</v>
      </c>
      <c r="I33" s="165">
        <f>IF(RES_hhdet_fec!I33=0,0,RES_hhdet_fec!I33/0.086*1000000/RES_hhdet_num!I32)</f>
        <v>804.63910626035761</v>
      </c>
      <c r="J33" s="165">
        <f>IF(RES_hhdet_fec!J33=0,0,RES_hhdet_fec!J33/0.086*1000000/RES_hhdet_num!J32)</f>
        <v>801.87444200843186</v>
      </c>
      <c r="K33" s="165">
        <f>IF(RES_hhdet_fec!K33=0,0,RES_hhdet_fec!K33/0.086*1000000/RES_hhdet_num!K32)</f>
        <v>802.07324232918324</v>
      </c>
      <c r="L33" s="165">
        <f>IF(RES_hhdet_fec!L33=0,0,RES_hhdet_fec!L33/0.086*1000000/RES_hhdet_num!L32)</f>
        <v>804.39170507660219</v>
      </c>
      <c r="M33" s="165">
        <f>IF(RES_hhdet_fec!M33=0,0,RES_hhdet_fec!M33/0.086*1000000/RES_hhdet_num!M32)</f>
        <v>805.33412422109893</v>
      </c>
      <c r="N33" s="165">
        <f>IF(RES_hhdet_fec!N33=0,0,RES_hhdet_fec!N33/0.086*1000000/RES_hhdet_num!N32)</f>
        <v>801.07219267189964</v>
      </c>
      <c r="O33" s="165">
        <f>IF(RES_hhdet_fec!O33=0,0,RES_hhdet_fec!O33/0.086*1000000/RES_hhdet_num!O32)</f>
        <v>799.10422399562708</v>
      </c>
      <c r="P33" s="165">
        <f>IF(RES_hhdet_fec!P33=0,0,RES_hhdet_fec!P33/0.086*1000000/RES_hhdet_num!P32)</f>
        <v>795.82321587606555</v>
      </c>
      <c r="Q33" s="165">
        <f>IF(RES_hhdet_fec!Q33=0,0,RES_hhdet_fec!Q33/0.086*1000000/RES_hhdet_num!Q32)</f>
        <v>783.27429608270177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723.67230253738649</v>
      </c>
      <c r="C34" s="164">
        <f>IF(RES_hhdet_fec!C34=0,0,RES_hhdet_fec!C34/0.086*1000000/RES_hhdet_num!C32)</f>
        <v>726.62985132337906</v>
      </c>
      <c r="D34" s="164">
        <f>IF(RES_hhdet_fec!D34=0,0,RES_hhdet_fec!D34/0.086*1000000/RES_hhdet_num!D32)</f>
        <v>738.50509416061391</v>
      </c>
      <c r="E34" s="164">
        <f>IF(RES_hhdet_fec!E34=0,0,RES_hhdet_fec!E34/0.086*1000000/RES_hhdet_num!E32)</f>
        <v>749.52956965731119</v>
      </c>
      <c r="F34" s="164">
        <f>IF(RES_hhdet_fec!F34=0,0,RES_hhdet_fec!F34/0.086*1000000/RES_hhdet_num!F32)</f>
        <v>761.66412529204933</v>
      </c>
      <c r="G34" s="164">
        <f>IF(RES_hhdet_fec!G34=0,0,RES_hhdet_fec!G34/0.086*1000000/RES_hhdet_num!G32)</f>
        <v>769.21512667151649</v>
      </c>
      <c r="H34" s="164">
        <f>IF(RES_hhdet_fec!H34=0,0,RES_hhdet_fec!H34/0.086*1000000/RES_hhdet_num!H32)</f>
        <v>772.79668430259619</v>
      </c>
      <c r="I34" s="164">
        <f>IF(RES_hhdet_fec!I34=0,0,RES_hhdet_fec!I34/0.086*1000000/RES_hhdet_num!I32)</f>
        <v>781.91594003706427</v>
      </c>
      <c r="J34" s="164">
        <f>IF(RES_hhdet_fec!J34=0,0,RES_hhdet_fec!J34/0.086*1000000/RES_hhdet_num!J32)</f>
        <v>787.99772148201976</v>
      </c>
      <c r="K34" s="164">
        <f>IF(RES_hhdet_fec!K34=0,0,RES_hhdet_fec!K34/0.086*1000000/RES_hhdet_num!K32)</f>
        <v>795.70380374866591</v>
      </c>
      <c r="L34" s="164">
        <f>IF(RES_hhdet_fec!L34=0,0,RES_hhdet_fec!L34/0.086*1000000/RES_hhdet_num!L32)</f>
        <v>805.03104801105644</v>
      </c>
      <c r="M34" s="164">
        <f>IF(RES_hhdet_fec!M34=0,0,RES_hhdet_fec!M34/0.086*1000000/RES_hhdet_num!M32)</f>
        <v>809.08043596205607</v>
      </c>
      <c r="N34" s="164">
        <f>IF(RES_hhdet_fec!N34=0,0,RES_hhdet_fec!N34/0.086*1000000/RES_hhdet_num!N32)</f>
        <v>810.25565204243333</v>
      </c>
      <c r="O34" s="164">
        <f>IF(RES_hhdet_fec!O34=0,0,RES_hhdet_fec!O34/0.086*1000000/RES_hhdet_num!O32)</f>
        <v>813.97700547776071</v>
      </c>
      <c r="P34" s="164">
        <f>IF(RES_hhdet_fec!P34=0,0,RES_hhdet_fec!P34/0.086*1000000/RES_hhdet_num!P32)</f>
        <v>816.0890632748899</v>
      </c>
      <c r="Q34" s="164">
        <f>IF(RES_hhdet_fec!Q34=0,0,RES_hhdet_fec!Q34/0.086*1000000/RES_hhdet_num!Q32)</f>
        <v>809.02777363390851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1873.0830731859421</v>
      </c>
      <c r="C35" s="162">
        <f>IF(RES_hhdet_fec!C35=0,0,RES_hhdet_fec!C35/0.086*1000000/RES_hhdet_num!C35)</f>
        <v>1984.1611622048015</v>
      </c>
      <c r="D35" s="162">
        <f>IF(RES_hhdet_fec!D35=0,0,RES_hhdet_fec!D35/0.086*1000000/RES_hhdet_num!D35)</f>
        <v>1910.2211262597139</v>
      </c>
      <c r="E35" s="162">
        <f>IF(RES_hhdet_fec!E35=0,0,RES_hhdet_fec!E35/0.086*1000000/RES_hhdet_num!E35)</f>
        <v>1880.5013921985292</v>
      </c>
      <c r="F35" s="162">
        <f>IF(RES_hhdet_fec!F35=0,0,RES_hhdet_fec!F35/0.086*1000000/RES_hhdet_num!F35)</f>
        <v>1914.3813539323846</v>
      </c>
      <c r="G35" s="162">
        <f>IF(RES_hhdet_fec!G35=0,0,RES_hhdet_fec!G35/0.086*1000000/RES_hhdet_num!G35)</f>
        <v>1939.7678384714964</v>
      </c>
      <c r="H35" s="162">
        <f>IF(RES_hhdet_fec!H35=0,0,RES_hhdet_fec!H35/0.086*1000000/RES_hhdet_num!H35)</f>
        <v>2036.0856827450405</v>
      </c>
      <c r="I35" s="162">
        <f>IF(RES_hhdet_fec!I35=0,0,RES_hhdet_fec!I35/0.086*1000000/RES_hhdet_num!I35)</f>
        <v>1994.6732794909967</v>
      </c>
      <c r="J35" s="162">
        <f>IF(RES_hhdet_fec!J35=0,0,RES_hhdet_fec!J35/0.086*1000000/RES_hhdet_num!J35)</f>
        <v>1963.3800630260348</v>
      </c>
      <c r="K35" s="162">
        <f>IF(RES_hhdet_fec!K35=0,0,RES_hhdet_fec!K35/0.086*1000000/RES_hhdet_num!K35)</f>
        <v>1846.5885503273173</v>
      </c>
      <c r="L35" s="162">
        <f>IF(RES_hhdet_fec!L35=0,0,RES_hhdet_fec!L35/0.086*1000000/RES_hhdet_num!L35)</f>
        <v>2099.0592700554394</v>
      </c>
      <c r="M35" s="162">
        <f>IF(RES_hhdet_fec!M35=0,0,RES_hhdet_fec!M35/0.086*1000000/RES_hhdet_num!M35)</f>
        <v>2122.2882345555918</v>
      </c>
      <c r="N35" s="162">
        <f>IF(RES_hhdet_fec!N35=0,0,RES_hhdet_fec!N35/0.086*1000000/RES_hhdet_num!N35)</f>
        <v>1967.0313043250324</v>
      </c>
      <c r="O35" s="162">
        <f>IF(RES_hhdet_fec!O35=0,0,RES_hhdet_fec!O35/0.086*1000000/RES_hhdet_num!O35)</f>
        <v>1885.2357266325596</v>
      </c>
      <c r="P35" s="162">
        <f>IF(RES_hhdet_fec!P35=0,0,RES_hhdet_fec!P35/0.086*1000000/RES_hhdet_num!P35)</f>
        <v>1954.3608547476713</v>
      </c>
      <c r="Q35" s="162">
        <f>IF(RES_hhdet_fec!Q35=0,0,RES_hhdet_fec!Q35/0.086*1000000/RES_hhdet_num!Q35)</f>
        <v>1857.3254460975479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1379.2513781525006</v>
      </c>
      <c r="C36" s="160">
        <f>IF(RES_hhdet_fec!C36=0,0,RES_hhdet_fec!C36/0.086*1000000/RES_hhdet_num!C36)</f>
        <v>1421.086258095067</v>
      </c>
      <c r="D36" s="160">
        <f>IF(RES_hhdet_fec!D36=0,0,RES_hhdet_fec!D36/0.086*1000000/RES_hhdet_num!D36)</f>
        <v>1407.0824883514949</v>
      </c>
      <c r="E36" s="160">
        <f>IF(RES_hhdet_fec!E36=0,0,RES_hhdet_fec!E36/0.086*1000000/RES_hhdet_num!E36)</f>
        <v>1407.7050569267992</v>
      </c>
      <c r="F36" s="160">
        <f>IF(RES_hhdet_fec!F36=0,0,RES_hhdet_fec!F36/0.086*1000000/RES_hhdet_num!F36)</f>
        <v>1431.6975991683773</v>
      </c>
      <c r="G36" s="160">
        <f>IF(RES_hhdet_fec!G36=0,0,RES_hhdet_fec!G36/0.086*1000000/RES_hhdet_num!G36)</f>
        <v>1448.1338701365271</v>
      </c>
      <c r="H36" s="160">
        <f>IF(RES_hhdet_fec!H36=0,0,RES_hhdet_fec!H36/0.086*1000000/RES_hhdet_num!H36)</f>
        <v>1485.426673263391</v>
      </c>
      <c r="I36" s="160">
        <f>IF(RES_hhdet_fec!I36=0,0,RES_hhdet_fec!I36/0.086*1000000/RES_hhdet_num!I36)</f>
        <v>1480.0515878589179</v>
      </c>
      <c r="J36" s="160">
        <f>IF(RES_hhdet_fec!J36=0,0,RES_hhdet_fec!J36/0.086*1000000/RES_hhdet_num!J36)</f>
        <v>1475.1807435411422</v>
      </c>
      <c r="K36" s="160">
        <f>IF(RES_hhdet_fec!K36=0,0,RES_hhdet_fec!K36/0.086*1000000/RES_hhdet_num!K36)</f>
        <v>1442.0097963632236</v>
      </c>
      <c r="L36" s="160">
        <f>IF(RES_hhdet_fec!L36=0,0,RES_hhdet_fec!L36/0.086*1000000/RES_hhdet_num!L36)</f>
        <v>1539.7017925304629</v>
      </c>
      <c r="M36" s="160">
        <f>IF(RES_hhdet_fec!M36=0,0,RES_hhdet_fec!M36/0.086*1000000/RES_hhdet_num!M36)</f>
        <v>1551.8813180565098</v>
      </c>
      <c r="N36" s="160">
        <f>IF(RES_hhdet_fec!N36=0,0,RES_hhdet_fec!N36/0.086*1000000/RES_hhdet_num!N36)</f>
        <v>1498.7166085561885</v>
      </c>
      <c r="O36" s="160">
        <f>IF(RES_hhdet_fec!O36=0,0,RES_hhdet_fec!O36/0.086*1000000/RES_hhdet_num!O36)</f>
        <v>1473.8095097991545</v>
      </c>
      <c r="P36" s="160">
        <f>IF(RES_hhdet_fec!P36=0,0,RES_hhdet_fec!P36/0.086*1000000/RES_hhdet_num!P36)</f>
        <v>1500.1153624365734</v>
      </c>
      <c r="Q36" s="160">
        <f>IF(RES_hhdet_fec!Q36=0,0,RES_hhdet_fec!Q36/0.086*1000000/RES_hhdet_num!Q36)</f>
        <v>1459.091679768047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655.57907561511411</v>
      </c>
      <c r="C37" s="156">
        <f>IF(RES_hhdet_fec!C37=0,0,RES_hhdet_fec!C37/0.086*1000000/RES_hhdet_num!C36)</f>
        <v>694.45640677168751</v>
      </c>
      <c r="D37" s="156">
        <f>IF(RES_hhdet_fec!D37=0,0,RES_hhdet_fec!D37/0.086*1000000/RES_hhdet_num!D36)</f>
        <v>668.57739419088239</v>
      </c>
      <c r="E37" s="156">
        <f>IF(RES_hhdet_fec!E37=0,0,RES_hhdet_fec!E37/0.086*1000000/RES_hhdet_num!E36)</f>
        <v>658.17548726948939</v>
      </c>
      <c r="F37" s="156">
        <f>IF(RES_hhdet_fec!F37=0,0,RES_hhdet_fec!F37/0.086*1000000/RES_hhdet_num!F36)</f>
        <v>670.03347387632857</v>
      </c>
      <c r="G37" s="156">
        <f>IF(RES_hhdet_fec!G37=0,0,RES_hhdet_fec!G37/0.086*1000000/RES_hhdet_num!G36)</f>
        <v>678.91874346500606</v>
      </c>
      <c r="H37" s="156">
        <f>IF(RES_hhdet_fec!H37=0,0,RES_hhdet_fec!H37/0.086*1000000/RES_hhdet_num!H36)</f>
        <v>712.62998896078807</v>
      </c>
      <c r="I37" s="156">
        <f>IF(RES_hhdet_fec!I37=0,0,RES_hhdet_fec!I37/0.086*1000000/RES_hhdet_num!I36)</f>
        <v>698.1356478218471</v>
      </c>
      <c r="J37" s="156">
        <f>IF(RES_hhdet_fec!J37=0,0,RES_hhdet_fec!J37/0.086*1000000/RES_hhdet_num!J36)</f>
        <v>687.18302205911721</v>
      </c>
      <c r="K37" s="156">
        <f>IF(RES_hhdet_fec!K37=0,0,RES_hhdet_fec!K37/0.086*1000000/RES_hhdet_num!K36)</f>
        <v>646.30599261455768</v>
      </c>
      <c r="L37" s="156">
        <f>IF(RES_hhdet_fec!L37=0,0,RES_hhdet_fec!L37/0.086*1000000/RES_hhdet_num!L36)</f>
        <v>734.67074451940289</v>
      </c>
      <c r="M37" s="156">
        <f>IF(RES_hhdet_fec!M37=0,0,RES_hhdet_fec!M37/0.086*1000000/RES_hhdet_num!M36)</f>
        <v>742.80088209445398</v>
      </c>
      <c r="N37" s="156">
        <f>IF(RES_hhdet_fec!N37=0,0,RES_hhdet_fec!N37/0.086*1000000/RES_hhdet_num!N36)</f>
        <v>688.46095651375583</v>
      </c>
      <c r="O37" s="156">
        <f>IF(RES_hhdet_fec!O37=0,0,RES_hhdet_fec!O37/0.086*1000000/RES_hhdet_num!O36)</f>
        <v>659.83250432139357</v>
      </c>
      <c r="P37" s="156">
        <f>IF(RES_hhdet_fec!P37=0,0,RES_hhdet_fec!P37/0.086*1000000/RES_hhdet_num!P36)</f>
        <v>684.02629916168337</v>
      </c>
      <c r="Q37" s="156">
        <f>IF(RES_hhdet_fec!Q37=0,0,RES_hhdet_fec!Q37/0.086*1000000/RES_hhdet_num!Q36)</f>
        <v>650.06390613413942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723.67230253738671</v>
      </c>
      <c r="C38" s="156">
        <f>IF(RES_hhdet_fec!C38=0,0,RES_hhdet_fec!C38/0.086*1000000/RES_hhdet_num!C36)</f>
        <v>726.6298513233794</v>
      </c>
      <c r="D38" s="156">
        <f>IF(RES_hhdet_fec!D38=0,0,RES_hhdet_fec!D38/0.086*1000000/RES_hhdet_num!D36)</f>
        <v>738.50509416061254</v>
      </c>
      <c r="E38" s="156">
        <f>IF(RES_hhdet_fec!E38=0,0,RES_hhdet_fec!E38/0.086*1000000/RES_hhdet_num!E36)</f>
        <v>749.52956965730937</v>
      </c>
      <c r="F38" s="156">
        <f>IF(RES_hhdet_fec!F38=0,0,RES_hhdet_fec!F38/0.086*1000000/RES_hhdet_num!F36)</f>
        <v>761.66412529204888</v>
      </c>
      <c r="G38" s="156">
        <f>IF(RES_hhdet_fec!G38=0,0,RES_hhdet_fec!G38/0.086*1000000/RES_hhdet_num!G36)</f>
        <v>769.21512667152092</v>
      </c>
      <c r="H38" s="156">
        <f>IF(RES_hhdet_fec!H38=0,0,RES_hhdet_fec!H38/0.086*1000000/RES_hhdet_num!H36)</f>
        <v>772.7966843026029</v>
      </c>
      <c r="I38" s="156">
        <f>IF(RES_hhdet_fec!I38=0,0,RES_hhdet_fec!I38/0.086*1000000/RES_hhdet_num!I36)</f>
        <v>781.91594003707075</v>
      </c>
      <c r="J38" s="156">
        <f>IF(RES_hhdet_fec!J38=0,0,RES_hhdet_fec!J38/0.086*1000000/RES_hhdet_num!J36)</f>
        <v>787.99772148202487</v>
      </c>
      <c r="K38" s="156">
        <f>IF(RES_hhdet_fec!K38=0,0,RES_hhdet_fec!K38/0.086*1000000/RES_hhdet_num!K36)</f>
        <v>795.70380374866579</v>
      </c>
      <c r="L38" s="156">
        <f>IF(RES_hhdet_fec!L38=0,0,RES_hhdet_fec!L38/0.086*1000000/RES_hhdet_num!L36)</f>
        <v>805.03104801106008</v>
      </c>
      <c r="M38" s="156">
        <f>IF(RES_hhdet_fec!M38=0,0,RES_hhdet_fec!M38/0.086*1000000/RES_hhdet_num!M36)</f>
        <v>809.08043596205584</v>
      </c>
      <c r="N38" s="156">
        <f>IF(RES_hhdet_fec!N38=0,0,RES_hhdet_fec!N38/0.086*1000000/RES_hhdet_num!N36)</f>
        <v>810.25565204243276</v>
      </c>
      <c r="O38" s="156">
        <f>IF(RES_hhdet_fec!O38=0,0,RES_hhdet_fec!O38/0.086*1000000/RES_hhdet_num!O36)</f>
        <v>813.9770054777606</v>
      </c>
      <c r="P38" s="156">
        <f>IF(RES_hhdet_fec!P38=0,0,RES_hhdet_fec!P38/0.086*1000000/RES_hhdet_num!P36)</f>
        <v>816.08906327489024</v>
      </c>
      <c r="Q38" s="156">
        <f>IF(RES_hhdet_fec!Q38=0,0,RES_hhdet_fec!Q38/0.086*1000000/RES_hhdet_num!Q36)</f>
        <v>809.02777363390737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1035.2443193505926</v>
      </c>
      <c r="C39" s="157">
        <f>IF(RES_hhdet_fec!C39=0,0,RES_hhdet_fec!C39/0.086*1000000/RES_hhdet_num!C$24)</f>
        <v>1012.3046331474359</v>
      </c>
      <c r="D39" s="157">
        <f>IF(RES_hhdet_fec!D39=0,0,RES_hhdet_fec!D39/0.086*1000000/RES_hhdet_num!D$24)</f>
        <v>1002.1944979476972</v>
      </c>
      <c r="E39" s="157">
        <f>IF(RES_hhdet_fec!E39=0,0,RES_hhdet_fec!E39/0.086*1000000/RES_hhdet_num!E$24)</f>
        <v>995.29128609434349</v>
      </c>
      <c r="F39" s="157">
        <f>IF(RES_hhdet_fec!F39=0,0,RES_hhdet_fec!F39/0.086*1000000/RES_hhdet_num!F$24)</f>
        <v>1007.5234826505873</v>
      </c>
      <c r="G39" s="157">
        <f>IF(RES_hhdet_fec!G39=0,0,RES_hhdet_fec!G39/0.086*1000000/RES_hhdet_num!G$24)</f>
        <v>999.89997616223638</v>
      </c>
      <c r="H39" s="157">
        <f>IF(RES_hhdet_fec!H39=0,0,RES_hhdet_fec!H39/0.086*1000000/RES_hhdet_num!H$24)</f>
        <v>988.25966731691847</v>
      </c>
      <c r="I39" s="157">
        <f>IF(RES_hhdet_fec!I39=0,0,RES_hhdet_fec!I39/0.086*1000000/RES_hhdet_num!I$24)</f>
        <v>981.05002074684103</v>
      </c>
      <c r="J39" s="157">
        <f>IF(RES_hhdet_fec!J39=0,0,RES_hhdet_fec!J39/0.086*1000000/RES_hhdet_num!J$24)</f>
        <v>971.13751726206726</v>
      </c>
      <c r="K39" s="157">
        <f>IF(RES_hhdet_fec!K39=0,0,RES_hhdet_fec!K39/0.086*1000000/RES_hhdet_num!K$24)</f>
        <v>946.5695835563431</v>
      </c>
      <c r="L39" s="157">
        <f>IF(RES_hhdet_fec!L39=0,0,RES_hhdet_fec!L39/0.086*1000000/RES_hhdet_num!L$24)</f>
        <v>1005.2422567528688</v>
      </c>
      <c r="M39" s="157">
        <f>IF(RES_hhdet_fec!M39=0,0,RES_hhdet_fec!M39/0.086*1000000/RES_hhdet_num!M$24)</f>
        <v>996.51198955011319</v>
      </c>
      <c r="N39" s="157">
        <f>IF(RES_hhdet_fec!N39=0,0,RES_hhdet_fec!N39/0.086*1000000/RES_hhdet_num!N$24)</f>
        <v>967.3242645520977</v>
      </c>
      <c r="O39" s="157">
        <f>IF(RES_hhdet_fec!O39=0,0,RES_hhdet_fec!O39/0.086*1000000/RES_hhdet_num!O$24)</f>
        <v>922.44318338556468</v>
      </c>
      <c r="P39" s="157">
        <f>IF(RES_hhdet_fec!P39=0,0,RES_hhdet_fec!P39/0.086*1000000/RES_hhdet_num!P$24)</f>
        <v>933.58186657939962</v>
      </c>
      <c r="Q39" s="157">
        <f>IF(RES_hhdet_fec!Q39=0,0,RES_hhdet_fec!Q39/0.086*1000000/RES_hhdet_num!Q$24)</f>
        <v>899.01655437239515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1461.31648266099</v>
      </c>
      <c r="C40" s="156">
        <f>IF(RES_hhdet_fec!C40=0,0,RES_hhdet_fec!C40/0.086*1000000/RES_hhdet_num!C40)</f>
        <v>1443.4883625503599</v>
      </c>
      <c r="D40" s="156">
        <f>IF(RES_hhdet_fec!D40=0,0,RES_hhdet_fec!D40/0.086*1000000/RES_hhdet_num!D40)</f>
        <v>1504.3214312252476</v>
      </c>
      <c r="E40" s="156">
        <f>IF(RES_hhdet_fec!E40=0,0,RES_hhdet_fec!E40/0.086*1000000/RES_hhdet_num!E40)</f>
        <v>1500.485158033164</v>
      </c>
      <c r="F40" s="156">
        <f>IF(RES_hhdet_fec!F40=0,0,RES_hhdet_fec!F40/0.086*1000000/RES_hhdet_num!F40)</f>
        <v>1485.5228211280089</v>
      </c>
      <c r="G40" s="156">
        <f>IF(RES_hhdet_fec!G40=0,0,RES_hhdet_fec!G40/0.086*1000000/RES_hhdet_num!G40)</f>
        <v>1472.4897295671137</v>
      </c>
      <c r="H40" s="156">
        <f>IF(RES_hhdet_fec!H40=0,0,RES_hhdet_fec!H40/0.086*1000000/RES_hhdet_num!H40)</f>
        <v>1487.2477385939658</v>
      </c>
      <c r="I40" s="156">
        <f>IF(RES_hhdet_fec!I40=0,0,RES_hhdet_fec!I40/0.086*1000000/RES_hhdet_num!I40)</f>
        <v>1436.6220364799246</v>
      </c>
      <c r="J40" s="156">
        <f>IF(RES_hhdet_fec!J40=0,0,RES_hhdet_fec!J40/0.086*1000000/RES_hhdet_num!J40)</f>
        <v>1475.5109430186103</v>
      </c>
      <c r="K40" s="156">
        <f>IF(RES_hhdet_fec!K40=0,0,RES_hhdet_fec!K40/0.086*1000000/RES_hhdet_num!K40)</f>
        <v>1433.0895557158162</v>
      </c>
      <c r="L40" s="156">
        <f>IF(RES_hhdet_fec!L40=0,0,RES_hhdet_fec!L40/0.086*1000000/RES_hhdet_num!L40)</f>
        <v>1483.0108131207469</v>
      </c>
      <c r="M40" s="156">
        <f>IF(RES_hhdet_fec!M40=0,0,RES_hhdet_fec!M40/0.086*1000000/RES_hhdet_num!M40)</f>
        <v>1453.1098230238747</v>
      </c>
      <c r="N40" s="156">
        <f>IF(RES_hhdet_fec!N40=0,0,RES_hhdet_fec!N40/0.086*1000000/RES_hhdet_num!N40)</f>
        <v>1457.6646291291106</v>
      </c>
      <c r="O40" s="156">
        <f>IF(RES_hhdet_fec!O40=0,0,RES_hhdet_fec!O40/0.086*1000000/RES_hhdet_num!O40)</f>
        <v>1456.3274686396157</v>
      </c>
      <c r="P40" s="156">
        <f>IF(RES_hhdet_fec!P40=0,0,RES_hhdet_fec!P40/0.086*1000000/RES_hhdet_num!P40)</f>
        <v>1441.6687114852111</v>
      </c>
      <c r="Q40" s="156">
        <f>IF(RES_hhdet_fec!Q40=0,0,RES_hhdet_fec!Q40/0.086*1000000/RES_hhdet_num!Q40)</f>
        <v>1415.2857837230563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773.66918268207644</v>
      </c>
      <c r="C41" s="57">
        <f>IF(RES_hhdet_fec!C41=0,0,RES_hhdet_fec!C41/0.086*1000000/RES_hhdet_num!C41)</f>
        <v>836.14132885544552</v>
      </c>
      <c r="D41" s="57">
        <f>IF(RES_hhdet_fec!D41=0,0,RES_hhdet_fec!D41/0.086*1000000/RES_hhdet_num!D41)</f>
        <v>798.26432875236981</v>
      </c>
      <c r="E41" s="57">
        <f>IF(RES_hhdet_fec!E41=0,0,RES_hhdet_fec!E41/0.086*1000000/RES_hhdet_num!E41)</f>
        <v>802.84588039611833</v>
      </c>
      <c r="F41" s="57">
        <f>IF(RES_hhdet_fec!F41=0,0,RES_hhdet_fec!F41/0.086*1000000/RES_hhdet_num!F41)</f>
        <v>797.23445709583973</v>
      </c>
      <c r="G41" s="57">
        <f>IF(RES_hhdet_fec!G41=0,0,RES_hhdet_fec!G41/0.086*1000000/RES_hhdet_num!G41)</f>
        <v>811.65325041949654</v>
      </c>
      <c r="H41" s="57">
        <f>IF(RES_hhdet_fec!H41=0,0,RES_hhdet_fec!H41/0.086*1000000/RES_hhdet_num!H41)</f>
        <v>863.33239975886795</v>
      </c>
      <c r="I41" s="57">
        <f>IF(RES_hhdet_fec!I41=0,0,RES_hhdet_fec!I41/0.086*1000000/RES_hhdet_num!I41)</f>
        <v>852.6511245573231</v>
      </c>
      <c r="J41" s="57">
        <f>IF(RES_hhdet_fec!J41=0,0,RES_hhdet_fec!J41/0.086*1000000/RES_hhdet_num!J41)</f>
        <v>834.66110568864417</v>
      </c>
      <c r="K41" s="57">
        <f>IF(RES_hhdet_fec!K41=0,0,RES_hhdet_fec!K41/0.086*1000000/RES_hhdet_num!K41)</f>
        <v>817.78984436719816</v>
      </c>
      <c r="L41" s="57">
        <f>IF(RES_hhdet_fec!L41=0,0,RES_hhdet_fec!L41/0.086*1000000/RES_hhdet_num!L41)</f>
        <v>878.90609911039439</v>
      </c>
      <c r="M41" s="57">
        <f>IF(RES_hhdet_fec!M41=0,0,RES_hhdet_fec!M41/0.086*1000000/RES_hhdet_num!M41)</f>
        <v>891.15422498080238</v>
      </c>
      <c r="N41" s="57">
        <f>IF(RES_hhdet_fec!N41=0,0,RES_hhdet_fec!N41/0.086*1000000/RES_hhdet_num!N41)</f>
        <v>855.49039595625436</v>
      </c>
      <c r="O41" s="57">
        <f>IF(RES_hhdet_fec!O41=0,0,RES_hhdet_fec!O41/0.086*1000000/RES_hhdet_num!O41)</f>
        <v>810.75734758267015</v>
      </c>
      <c r="P41" s="57">
        <f>IF(RES_hhdet_fec!P41=0,0,RES_hhdet_fec!P41/0.086*1000000/RES_hhdet_num!P41)</f>
        <v>832.83783472263156</v>
      </c>
      <c r="Q41" s="57">
        <f>IF(RES_hhdet_fec!Q41=0,0,RES_hhdet_fec!Q41/0.086*1000000/RES_hhdet_num!Q41)</f>
        <v>799.04842194544528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7740.6518397034188</v>
      </c>
      <c r="C43" s="168">
        <f t="shared" ref="C43:Q43" si="8">SUM(C44,C47,C49,C58)</f>
        <v>8097.5875507402225</v>
      </c>
      <c r="D43" s="168">
        <f t="shared" si="8"/>
        <v>7967.6134991604731</v>
      </c>
      <c r="E43" s="168">
        <f t="shared" si="8"/>
        <v>8551.2053680408117</v>
      </c>
      <c r="F43" s="168">
        <f t="shared" si="8"/>
        <v>9268.7597487553758</v>
      </c>
      <c r="G43" s="168">
        <f t="shared" si="8"/>
        <v>9125.6047752164159</v>
      </c>
      <c r="H43" s="168">
        <f t="shared" si="8"/>
        <v>9003.4906346810876</v>
      </c>
      <c r="I43" s="168">
        <f t="shared" si="8"/>
        <v>8724.757815051531</v>
      </c>
      <c r="J43" s="168">
        <f t="shared" si="8"/>
        <v>8315.5744016024273</v>
      </c>
      <c r="K43" s="168">
        <f t="shared" si="8"/>
        <v>8263.3682808911599</v>
      </c>
      <c r="L43" s="168">
        <f t="shared" si="8"/>
        <v>8868.6628604459493</v>
      </c>
      <c r="M43" s="168">
        <f t="shared" si="8"/>
        <v>7873.1852962126923</v>
      </c>
      <c r="N43" s="168">
        <f t="shared" si="8"/>
        <v>7617.0907654351995</v>
      </c>
      <c r="O43" s="168">
        <f t="shared" si="8"/>
        <v>7155.605268246587</v>
      </c>
      <c r="P43" s="168">
        <f t="shared" si="8"/>
        <v>7123.6030019464961</v>
      </c>
      <c r="Q43" s="168">
        <f t="shared" si="8"/>
        <v>7142.2926031372608</v>
      </c>
    </row>
    <row r="44" spans="1:17" ht="12.95" customHeight="1" x14ac:dyDescent="0.25">
      <c r="A44" s="158" t="s">
        <v>65</v>
      </c>
      <c r="B44" s="157">
        <f t="shared" ref="B44" si="9">SUM(B45:B46)</f>
        <v>4551.6768060597569</v>
      </c>
      <c r="C44" s="157">
        <f t="shared" ref="C44:Q44" si="10">SUM(C45:C46)</f>
        <v>4891.0348445799109</v>
      </c>
      <c r="D44" s="157">
        <f t="shared" si="10"/>
        <v>4786.9791185932618</v>
      </c>
      <c r="E44" s="157">
        <f t="shared" si="10"/>
        <v>5370.0214318298958</v>
      </c>
      <c r="F44" s="157">
        <f t="shared" si="10"/>
        <v>6028.1790690509524</v>
      </c>
      <c r="G44" s="157">
        <f t="shared" si="10"/>
        <v>5887.7278135756997</v>
      </c>
      <c r="H44" s="157">
        <f t="shared" si="10"/>
        <v>5755.6033826037346</v>
      </c>
      <c r="I44" s="157">
        <f t="shared" si="10"/>
        <v>5479.4777904699295</v>
      </c>
      <c r="J44" s="157">
        <f t="shared" si="10"/>
        <v>5089.1556364639546</v>
      </c>
      <c r="K44" s="157">
        <f t="shared" si="10"/>
        <v>5086.5993116232194</v>
      </c>
      <c r="L44" s="157">
        <f t="shared" si="10"/>
        <v>5578.1348708187579</v>
      </c>
      <c r="M44" s="157">
        <f t="shared" si="10"/>
        <v>4597.3692226840094</v>
      </c>
      <c r="N44" s="157">
        <f t="shared" si="10"/>
        <v>4418.8945719143549</v>
      </c>
      <c r="O44" s="157">
        <f t="shared" si="10"/>
        <v>4023.506426304099</v>
      </c>
      <c r="P44" s="157">
        <f t="shared" si="10"/>
        <v>3973.1653778896452</v>
      </c>
      <c r="Q44" s="157">
        <f t="shared" si="10"/>
        <v>4067.8502645050003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4494.2964501499291</v>
      </c>
      <c r="C45" s="156">
        <f>IF(RES_hhdet_fec!C45=0,0,RES_hhdet_fec!C45/0.086*1000000/RES_hhdet_num!C$43)</f>
        <v>4750.025923341107</v>
      </c>
      <c r="D45" s="156">
        <f>IF(RES_hhdet_fec!D45=0,0,RES_hhdet_fec!D45/0.086*1000000/RES_hhdet_num!D$43)</f>
        <v>4698.4172952237568</v>
      </c>
      <c r="E45" s="156">
        <f>IF(RES_hhdet_fec!E45=0,0,RES_hhdet_fec!E45/0.086*1000000/RES_hhdet_num!E$43)</f>
        <v>5301.8241659545693</v>
      </c>
      <c r="F45" s="156">
        <f>IF(RES_hhdet_fec!F45=0,0,RES_hhdet_fec!F45/0.086*1000000/RES_hhdet_num!F$43)</f>
        <v>5959.1465029594783</v>
      </c>
      <c r="G45" s="156">
        <f>IF(RES_hhdet_fec!G45=0,0,RES_hhdet_fec!G45/0.086*1000000/RES_hhdet_num!G$43)</f>
        <v>5798.7004325906937</v>
      </c>
      <c r="H45" s="156">
        <f>IF(RES_hhdet_fec!H45=0,0,RES_hhdet_fec!H45/0.086*1000000/RES_hhdet_num!H$43)</f>
        <v>5595.8622737491414</v>
      </c>
      <c r="I45" s="156">
        <f>IF(RES_hhdet_fec!I45=0,0,RES_hhdet_fec!I45/0.086*1000000/RES_hhdet_num!I$43)</f>
        <v>5365.6258511133256</v>
      </c>
      <c r="J45" s="156">
        <f>IF(RES_hhdet_fec!J45=0,0,RES_hhdet_fec!J45/0.086*1000000/RES_hhdet_num!J$43)</f>
        <v>4995.4499317909731</v>
      </c>
      <c r="K45" s="156">
        <f>IF(RES_hhdet_fec!K45=0,0,RES_hhdet_fec!K45/0.086*1000000/RES_hhdet_num!K$43)</f>
        <v>5053.4936583815288</v>
      </c>
      <c r="L45" s="156">
        <f>IF(RES_hhdet_fec!L45=0,0,RES_hhdet_fec!L45/0.086*1000000/RES_hhdet_num!L$43)</f>
        <v>5444.8208230052487</v>
      </c>
      <c r="M45" s="156">
        <f>IF(RES_hhdet_fec!M45=0,0,RES_hhdet_fec!M45/0.086*1000000/RES_hhdet_num!M$43)</f>
        <v>4465.0117377186143</v>
      </c>
      <c r="N45" s="156">
        <f>IF(RES_hhdet_fec!N45=0,0,RES_hhdet_fec!N45/0.086*1000000/RES_hhdet_num!N$43)</f>
        <v>4299.6597864063833</v>
      </c>
      <c r="O45" s="156">
        <f>IF(RES_hhdet_fec!O45=0,0,RES_hhdet_fec!O45/0.086*1000000/RES_hhdet_num!O$43)</f>
        <v>3996.0208544688762</v>
      </c>
      <c r="P45" s="156">
        <f>IF(RES_hhdet_fec!P45=0,0,RES_hhdet_fec!P45/0.086*1000000/RES_hhdet_num!P$43)</f>
        <v>3893.7568138470901</v>
      </c>
      <c r="Q45" s="156">
        <f>IF(RES_hhdet_fec!Q45=0,0,RES_hhdet_fec!Q45/0.086*1000000/RES_hhdet_num!Q$43)</f>
        <v>4031.5511170678283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57.380355909827841</v>
      </c>
      <c r="C46" s="156">
        <f>IF(RES_hhdet_fec!C46=0,0,RES_hhdet_fec!C46/0.086*1000000/RES_hhdet_num!C$43)</f>
        <v>141.00892123880405</v>
      </c>
      <c r="D46" s="156">
        <f>IF(RES_hhdet_fec!D46=0,0,RES_hhdet_fec!D46/0.086*1000000/RES_hhdet_num!D$43)</f>
        <v>88.561823369504893</v>
      </c>
      <c r="E46" s="156">
        <f>IF(RES_hhdet_fec!E46=0,0,RES_hhdet_fec!E46/0.086*1000000/RES_hhdet_num!E$43)</f>
        <v>68.19726587532665</v>
      </c>
      <c r="F46" s="156">
        <f>IF(RES_hhdet_fec!F46=0,0,RES_hhdet_fec!F46/0.086*1000000/RES_hhdet_num!F$43)</f>
        <v>69.032566091473683</v>
      </c>
      <c r="G46" s="156">
        <f>IF(RES_hhdet_fec!G46=0,0,RES_hhdet_fec!G46/0.086*1000000/RES_hhdet_num!G$43)</f>
        <v>89.027380985005919</v>
      </c>
      <c r="H46" s="156">
        <f>IF(RES_hhdet_fec!H46=0,0,RES_hhdet_fec!H46/0.086*1000000/RES_hhdet_num!H$43)</f>
        <v>159.74110885459294</v>
      </c>
      <c r="I46" s="156">
        <f>IF(RES_hhdet_fec!I46=0,0,RES_hhdet_fec!I46/0.086*1000000/RES_hhdet_num!I$43)</f>
        <v>113.85193935660374</v>
      </c>
      <c r="J46" s="156">
        <f>IF(RES_hhdet_fec!J46=0,0,RES_hhdet_fec!J46/0.086*1000000/RES_hhdet_num!J$43)</f>
        <v>93.705704672981369</v>
      </c>
      <c r="K46" s="156">
        <f>IF(RES_hhdet_fec!K46=0,0,RES_hhdet_fec!K46/0.086*1000000/RES_hhdet_num!K$43)</f>
        <v>33.105653241690852</v>
      </c>
      <c r="L46" s="156">
        <f>IF(RES_hhdet_fec!L46=0,0,RES_hhdet_fec!L46/0.086*1000000/RES_hhdet_num!L$43)</f>
        <v>133.31404781350921</v>
      </c>
      <c r="M46" s="156">
        <f>IF(RES_hhdet_fec!M46=0,0,RES_hhdet_fec!M46/0.086*1000000/RES_hhdet_num!M$43)</f>
        <v>132.35748496539534</v>
      </c>
      <c r="N46" s="156">
        <f>IF(RES_hhdet_fec!N46=0,0,RES_hhdet_fec!N46/0.086*1000000/RES_hhdet_num!N$43)</f>
        <v>119.2347855079714</v>
      </c>
      <c r="O46" s="156">
        <f>IF(RES_hhdet_fec!O46=0,0,RES_hhdet_fec!O46/0.086*1000000/RES_hhdet_num!O$43)</f>
        <v>27.48557183522291</v>
      </c>
      <c r="P46" s="156">
        <f>IF(RES_hhdet_fec!P46=0,0,RES_hhdet_fec!P46/0.086*1000000/RES_hhdet_num!P$43)</f>
        <v>79.408564042555213</v>
      </c>
      <c r="Q46" s="156">
        <f>IF(RES_hhdet_fec!Q46=0,0,RES_hhdet_fec!Q46/0.086*1000000/RES_hhdet_num!Q$43)</f>
        <v>36.299147437171854</v>
      </c>
    </row>
    <row r="47" spans="1:17" ht="12.95" customHeight="1" x14ac:dyDescent="0.25">
      <c r="A47" s="158" t="s">
        <v>112</v>
      </c>
      <c r="B47" s="157">
        <f t="shared" ref="B47:Q47" si="11">B48</f>
        <v>36.297086374092672</v>
      </c>
      <c r="C47" s="157">
        <f t="shared" si="11"/>
        <v>36.730929242962098</v>
      </c>
      <c r="D47" s="157">
        <f t="shared" si="11"/>
        <v>37.655552506659397</v>
      </c>
      <c r="E47" s="157">
        <f t="shared" si="11"/>
        <v>37.642277429787796</v>
      </c>
      <c r="F47" s="157">
        <f t="shared" si="11"/>
        <v>41.665903366439906</v>
      </c>
      <c r="G47" s="157">
        <f t="shared" si="11"/>
        <v>43.296840659858937</v>
      </c>
      <c r="H47" s="157">
        <f t="shared" si="11"/>
        <v>51.847757407101575</v>
      </c>
      <c r="I47" s="157">
        <f t="shared" si="11"/>
        <v>56.373186305934588</v>
      </c>
      <c r="J47" s="157">
        <f t="shared" si="11"/>
        <v>59.815624593362735</v>
      </c>
      <c r="K47" s="157">
        <f t="shared" si="11"/>
        <v>65.371381243872179</v>
      </c>
      <c r="L47" s="157">
        <f t="shared" si="11"/>
        <v>65.946793723600194</v>
      </c>
      <c r="M47" s="157">
        <f t="shared" si="11"/>
        <v>61.112348726542031</v>
      </c>
      <c r="N47" s="157">
        <f t="shared" si="11"/>
        <v>57.534962709924088</v>
      </c>
      <c r="O47" s="157">
        <f t="shared" si="11"/>
        <v>50.119150214693462</v>
      </c>
      <c r="P47" s="157">
        <f t="shared" si="11"/>
        <v>47.737320100593983</v>
      </c>
      <c r="Q47" s="157">
        <f t="shared" si="11"/>
        <v>44.185175563676786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36.297086374092672</v>
      </c>
      <c r="C48" s="156">
        <f>IF(RES_hhdet_fec!C48=0,0,RES_hhdet_fec!C48/0.086*1000000/RES_hhdet_num!C$43)</f>
        <v>36.730929242962098</v>
      </c>
      <c r="D48" s="156">
        <f>IF(RES_hhdet_fec!D48=0,0,RES_hhdet_fec!D48/0.086*1000000/RES_hhdet_num!D$43)</f>
        <v>37.655552506659397</v>
      </c>
      <c r="E48" s="156">
        <f>IF(RES_hhdet_fec!E48=0,0,RES_hhdet_fec!E48/0.086*1000000/RES_hhdet_num!E$43)</f>
        <v>37.642277429787796</v>
      </c>
      <c r="F48" s="156">
        <f>IF(RES_hhdet_fec!F48=0,0,RES_hhdet_fec!F48/0.086*1000000/RES_hhdet_num!F$43)</f>
        <v>41.665903366439906</v>
      </c>
      <c r="G48" s="156">
        <f>IF(RES_hhdet_fec!G48=0,0,RES_hhdet_fec!G48/0.086*1000000/RES_hhdet_num!G$43)</f>
        <v>43.296840659858937</v>
      </c>
      <c r="H48" s="156">
        <f>IF(RES_hhdet_fec!H48=0,0,RES_hhdet_fec!H48/0.086*1000000/RES_hhdet_num!H$43)</f>
        <v>51.847757407101575</v>
      </c>
      <c r="I48" s="156">
        <f>IF(RES_hhdet_fec!I48=0,0,RES_hhdet_fec!I48/0.086*1000000/RES_hhdet_num!I$43)</f>
        <v>56.373186305934588</v>
      </c>
      <c r="J48" s="156">
        <f>IF(RES_hhdet_fec!J48=0,0,RES_hhdet_fec!J48/0.086*1000000/RES_hhdet_num!J$43)</f>
        <v>59.815624593362735</v>
      </c>
      <c r="K48" s="156">
        <f>IF(RES_hhdet_fec!K48=0,0,RES_hhdet_fec!K48/0.086*1000000/RES_hhdet_num!K$43)</f>
        <v>65.371381243872179</v>
      </c>
      <c r="L48" s="156">
        <f>IF(RES_hhdet_fec!L48=0,0,RES_hhdet_fec!L48/0.086*1000000/RES_hhdet_num!L$43)</f>
        <v>65.946793723600194</v>
      </c>
      <c r="M48" s="156">
        <f>IF(RES_hhdet_fec!M48=0,0,RES_hhdet_fec!M48/0.086*1000000/RES_hhdet_num!M$43)</f>
        <v>61.112348726542031</v>
      </c>
      <c r="N48" s="156">
        <f>IF(RES_hhdet_fec!N48=0,0,RES_hhdet_fec!N48/0.086*1000000/RES_hhdet_num!N$43)</f>
        <v>57.534962709924088</v>
      </c>
      <c r="O48" s="156">
        <f>IF(RES_hhdet_fec!O48=0,0,RES_hhdet_fec!O48/0.086*1000000/RES_hhdet_num!O$43)</f>
        <v>50.119150214693462</v>
      </c>
      <c r="P48" s="156">
        <f>IF(RES_hhdet_fec!P48=0,0,RES_hhdet_fec!P48/0.086*1000000/RES_hhdet_num!P$43)</f>
        <v>47.737320100593983</v>
      </c>
      <c r="Q48" s="156">
        <f>IF(RES_hhdet_fec!Q48=0,0,RES_hhdet_fec!Q48/0.086*1000000/RES_hhdet_num!Q$43)</f>
        <v>44.185175563676786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2117.4339653080801</v>
      </c>
      <c r="C49" s="157">
        <f>IF(RES_hhdet_fec!C49=0,0,RES_hhdet_fec!C49/0.086*1000000/RES_hhdet_num!C$43)</f>
        <v>2157.467908247278</v>
      </c>
      <c r="D49" s="157">
        <f>IF(RES_hhdet_fec!D49=0,0,RES_hhdet_fec!D49/0.086*1000000/RES_hhdet_num!D$43)</f>
        <v>2142.0129411085359</v>
      </c>
      <c r="E49" s="157">
        <f>IF(RES_hhdet_fec!E49=0,0,RES_hhdet_fec!E49/0.086*1000000/RES_hhdet_num!E$43)</f>
        <v>2154.4781348833781</v>
      </c>
      <c r="F49" s="157">
        <f>IF(RES_hhdet_fec!F49=0,0,RES_hhdet_fec!F49/0.086*1000000/RES_hhdet_num!F$43)</f>
        <v>2198.9282381581752</v>
      </c>
      <c r="G49" s="157">
        <f>IF(RES_hhdet_fec!G49=0,0,RES_hhdet_fec!G49/0.086*1000000/RES_hhdet_num!G$43)</f>
        <v>2199.015030628892</v>
      </c>
      <c r="H49" s="157">
        <f>IF(RES_hhdet_fec!H49=0,0,RES_hhdet_fec!H49/0.086*1000000/RES_hhdet_num!H$43)</f>
        <v>2213.6035711742679</v>
      </c>
      <c r="I49" s="157">
        <f>IF(RES_hhdet_fec!I49=0,0,RES_hhdet_fec!I49/0.086*1000000/RES_hhdet_num!I$43)</f>
        <v>2206.4868724626458</v>
      </c>
      <c r="J49" s="157">
        <f>IF(RES_hhdet_fec!J49=0,0,RES_hhdet_fec!J49/0.086*1000000/RES_hhdet_num!J$43)</f>
        <v>2188.382610018597</v>
      </c>
      <c r="K49" s="157">
        <f>IF(RES_hhdet_fec!K49=0,0,RES_hhdet_fec!K49/0.086*1000000/RES_hhdet_num!K$43)</f>
        <v>2158.1495563972239</v>
      </c>
      <c r="L49" s="157">
        <f>IF(RES_hhdet_fec!L49=0,0,RES_hhdet_fec!L49/0.086*1000000/RES_hhdet_num!L$43)</f>
        <v>2214.6270996401076</v>
      </c>
      <c r="M49" s="157">
        <f>IF(RES_hhdet_fec!M49=0,0,RES_hhdet_fec!M49/0.086*1000000/RES_hhdet_num!M$43)</f>
        <v>2216.2632170556794</v>
      </c>
      <c r="N49" s="157">
        <f>IF(RES_hhdet_fec!N49=0,0,RES_hhdet_fec!N49/0.086*1000000/RES_hhdet_num!N$43)</f>
        <v>2175.89078740183</v>
      </c>
      <c r="O49" s="157">
        <f>IF(RES_hhdet_fec!O49=0,0,RES_hhdet_fec!O49/0.086*1000000/RES_hhdet_num!O$43)</f>
        <v>2163.7788840642716</v>
      </c>
      <c r="P49" s="157">
        <f>IF(RES_hhdet_fec!P49=0,0,RES_hhdet_fec!P49/0.086*1000000/RES_hhdet_num!P$43)</f>
        <v>2172.3355343324997</v>
      </c>
      <c r="Q49" s="157">
        <f>IF(RES_hhdet_fec!Q49=0,0,RES_hhdet_fec!Q49/0.086*1000000/RES_hhdet_num!Q$43)</f>
        <v>2134.3281182157357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2341.3741941164985</v>
      </c>
      <c r="C50" s="132">
        <f>IF(RES_hhdet_fec!C50=0,0,RES_hhdet_fec!C50/0.086*1000000/RES_hhdet_num!C50)</f>
        <v>2325.3986626722599</v>
      </c>
      <c r="D50" s="132">
        <f>IF(RES_hhdet_fec!D50=0,0,RES_hhdet_fec!D50/0.086*1000000/RES_hhdet_num!D50)</f>
        <v>2351.1906914301003</v>
      </c>
      <c r="E50" s="132">
        <f>IF(RES_hhdet_fec!E50=0,0,RES_hhdet_fec!E50/0.086*1000000/RES_hhdet_num!E50)</f>
        <v>2357.103046650102</v>
      </c>
      <c r="F50" s="132">
        <f>IF(RES_hhdet_fec!F50=0,0,RES_hhdet_fec!F50/0.086*1000000/RES_hhdet_num!F50)</f>
        <v>2371.6783973332681</v>
      </c>
      <c r="G50" s="132">
        <f>IF(RES_hhdet_fec!G50=0,0,RES_hhdet_fec!G50/0.086*1000000/RES_hhdet_num!G50)</f>
        <v>2374.8732726321946</v>
      </c>
      <c r="H50" s="132">
        <f>IF(RES_hhdet_fec!H50=0,0,RES_hhdet_fec!H50/0.086*1000000/RES_hhdet_num!H50)</f>
        <v>2360.8311980380531</v>
      </c>
      <c r="I50" s="132">
        <f>IF(RES_hhdet_fec!I50=0,0,RES_hhdet_fec!I50/0.086*1000000/RES_hhdet_num!I50)</f>
        <v>2364.6545365163479</v>
      </c>
      <c r="J50" s="132">
        <f>IF(RES_hhdet_fec!J50=0,0,RES_hhdet_fec!J50/0.086*1000000/RES_hhdet_num!J50)</f>
        <v>2356.5285779554929</v>
      </c>
      <c r="K50" s="132">
        <f>IF(RES_hhdet_fec!K50=0,0,RES_hhdet_fec!K50/0.086*1000000/RES_hhdet_num!K50)</f>
        <v>2357.1139307660446</v>
      </c>
      <c r="L50" s="132">
        <f>IF(RES_hhdet_fec!L50=0,0,RES_hhdet_fec!L50/0.086*1000000/RES_hhdet_num!L50)</f>
        <v>2363.9261242239245</v>
      </c>
      <c r="M50" s="132">
        <f>IF(RES_hhdet_fec!M50=0,0,RES_hhdet_fec!M50/0.086*1000000/RES_hhdet_num!M50)</f>
        <v>2368.5932596501571</v>
      </c>
      <c r="N50" s="132">
        <f>IF(RES_hhdet_fec!N50=0,0,RES_hhdet_fec!N50/0.086*1000000/RES_hhdet_num!N50)</f>
        <v>2359.1304588500871</v>
      </c>
      <c r="O50" s="132">
        <f>IF(RES_hhdet_fec!O50=0,0,RES_hhdet_fec!O50/0.086*1000000/RES_hhdet_num!O50)</f>
        <v>2356.3007087377514</v>
      </c>
      <c r="P50" s="132">
        <f>IF(RES_hhdet_fec!P50=0,0,RES_hhdet_fec!P50/0.086*1000000/RES_hhdet_num!P50)</f>
        <v>2349.3971582095669</v>
      </c>
      <c r="Q50" s="132">
        <f>IF(RES_hhdet_fec!Q50=0,0,RES_hhdet_fec!Q50/0.086*1000000/RES_hhdet_num!Q50)</f>
        <v>2314.3098747191102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1543.1532704781876</v>
      </c>
      <c r="C51" s="132">
        <f>IF(RES_hhdet_fec!C51=0,0,RES_hhdet_fec!C51/0.086*1000000/RES_hhdet_num!C51)</f>
        <v>1540.5193832586772</v>
      </c>
      <c r="D51" s="132">
        <f>IF(RES_hhdet_fec!D51=0,0,RES_hhdet_fec!D51/0.086*1000000/RES_hhdet_num!D51)</f>
        <v>1561.4218361611436</v>
      </c>
      <c r="E51" s="132">
        <f>IF(RES_hhdet_fec!E51=0,0,RES_hhdet_fec!E51/0.086*1000000/RES_hhdet_num!E51)</f>
        <v>1574.5156359848597</v>
      </c>
      <c r="F51" s="132">
        <f>IF(RES_hhdet_fec!F51=0,0,RES_hhdet_fec!F51/0.086*1000000/RES_hhdet_num!F51)</f>
        <v>1591.7515643586939</v>
      </c>
      <c r="G51" s="132">
        <f>IF(RES_hhdet_fec!G51=0,0,RES_hhdet_fec!G51/0.086*1000000/RES_hhdet_num!G51)</f>
        <v>1600.4207720927695</v>
      </c>
      <c r="H51" s="132">
        <f>IF(RES_hhdet_fec!H51=0,0,RES_hhdet_fec!H51/0.086*1000000/RES_hhdet_num!H51)</f>
        <v>1599.0876036159364</v>
      </c>
      <c r="I51" s="132">
        <f>IF(RES_hhdet_fec!I51=0,0,RES_hhdet_fec!I51/0.086*1000000/RES_hhdet_num!I51)</f>
        <v>1609.5450278177736</v>
      </c>
      <c r="J51" s="132">
        <f>IF(RES_hhdet_fec!J51=0,0,RES_hhdet_fec!J51/0.086*1000000/RES_hhdet_num!J51)</f>
        <v>1612.7827237664492</v>
      </c>
      <c r="K51" s="132">
        <f>IF(RES_hhdet_fec!K51=0,0,RES_hhdet_fec!K51/0.086*1000000/RES_hhdet_num!K51)</f>
        <v>1620.6936795167785</v>
      </c>
      <c r="L51" s="132">
        <f>IF(RES_hhdet_fec!L51=0,0,RES_hhdet_fec!L51/0.086*1000000/RES_hhdet_num!L51)</f>
        <v>1632.4051914894274</v>
      </c>
      <c r="M51" s="132">
        <f>IF(RES_hhdet_fec!M51=0,0,RES_hhdet_fec!M51/0.086*1000000/RES_hhdet_num!M51)</f>
        <v>1638.088076839608</v>
      </c>
      <c r="N51" s="132">
        <f>IF(RES_hhdet_fec!N51=0,0,RES_hhdet_fec!N51/0.086*1000000/RES_hhdet_num!N51)</f>
        <v>1635.9513126399609</v>
      </c>
      <c r="O51" s="132">
        <f>IF(RES_hhdet_fec!O51=0,0,RES_hhdet_fec!O51/0.086*1000000/RES_hhdet_num!O51)</f>
        <v>1638.6822535359731</v>
      </c>
      <c r="P51" s="132">
        <f>IF(RES_hhdet_fec!P51=0,0,RES_hhdet_fec!P51/0.086*1000000/RES_hhdet_num!P51)</f>
        <v>1638.3780686482355</v>
      </c>
      <c r="Q51" s="132">
        <f>IF(RES_hhdet_fec!Q51=0,0,RES_hhdet_fec!Q51/0.086*1000000/RES_hhdet_num!Q51)</f>
        <v>1619.0362297855929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819.48096794080072</v>
      </c>
      <c r="C52" s="165">
        <f>IF(RES_hhdet_fec!C52=0,0,RES_hhdet_fec!C52/0.086*1000000/RES_hhdet_num!C51)</f>
        <v>813.88953193529846</v>
      </c>
      <c r="D52" s="165">
        <f>IF(RES_hhdet_fec!D52=0,0,RES_hhdet_fec!D52/0.086*1000000/RES_hhdet_num!D51)</f>
        <v>822.91674200053001</v>
      </c>
      <c r="E52" s="165">
        <f>IF(RES_hhdet_fec!E52=0,0,RES_hhdet_fec!E52/0.086*1000000/RES_hhdet_num!E51)</f>
        <v>824.98606632754843</v>
      </c>
      <c r="F52" s="165">
        <f>IF(RES_hhdet_fec!F52=0,0,RES_hhdet_fec!F52/0.086*1000000/RES_hhdet_num!F51)</f>
        <v>830.08743906664529</v>
      </c>
      <c r="G52" s="165">
        <f>IF(RES_hhdet_fec!G52=0,0,RES_hhdet_fec!G52/0.086*1000000/RES_hhdet_num!G51)</f>
        <v>831.20564542125339</v>
      </c>
      <c r="H52" s="165">
        <f>IF(RES_hhdet_fec!H52=0,0,RES_hhdet_fec!H52/0.086*1000000/RES_hhdet_num!H51)</f>
        <v>826.29091931334051</v>
      </c>
      <c r="I52" s="165">
        <f>IF(RES_hhdet_fec!I52=0,0,RES_hhdet_fec!I52/0.086*1000000/RES_hhdet_num!I51)</f>
        <v>827.62908778070994</v>
      </c>
      <c r="J52" s="165">
        <f>IF(RES_hhdet_fec!J52=0,0,RES_hhdet_fec!J52/0.086*1000000/RES_hhdet_num!J51)</f>
        <v>824.78500228442886</v>
      </c>
      <c r="K52" s="165">
        <f>IF(RES_hhdet_fec!K52=0,0,RES_hhdet_fec!K52/0.086*1000000/RES_hhdet_num!K51)</f>
        <v>824.98987576811203</v>
      </c>
      <c r="L52" s="165">
        <f>IF(RES_hhdet_fec!L52=0,0,RES_hhdet_fec!L52/0.086*1000000/RES_hhdet_num!L51)</f>
        <v>827.37414347837034</v>
      </c>
      <c r="M52" s="165">
        <f>IF(RES_hhdet_fec!M52=0,0,RES_hhdet_fec!M52/0.086*1000000/RES_hhdet_num!M51)</f>
        <v>829.00764087755215</v>
      </c>
      <c r="N52" s="165">
        <f>IF(RES_hhdet_fec!N52=0,0,RES_hhdet_fec!N52/0.086*1000000/RES_hhdet_num!N51)</f>
        <v>825.69566059752788</v>
      </c>
      <c r="O52" s="165">
        <f>IF(RES_hhdet_fec!O52=0,0,RES_hhdet_fec!O52/0.086*1000000/RES_hhdet_num!O51)</f>
        <v>824.70524805821208</v>
      </c>
      <c r="P52" s="165">
        <f>IF(RES_hhdet_fec!P52=0,0,RES_hhdet_fec!P52/0.086*1000000/RES_hhdet_num!P51)</f>
        <v>822.2890053733455</v>
      </c>
      <c r="Q52" s="165">
        <f>IF(RES_hhdet_fec!Q52=0,0,RES_hhdet_fec!Q52/0.086*1000000/RES_hhdet_num!Q51)</f>
        <v>810.00845615168441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723.6723025373866</v>
      </c>
      <c r="C53" s="164">
        <f>IF(RES_hhdet_fec!C53=0,0,RES_hhdet_fec!C53/0.086*1000000/RES_hhdet_num!C51)</f>
        <v>726.62985132337894</v>
      </c>
      <c r="D53" s="164">
        <f>IF(RES_hhdet_fec!D53=0,0,RES_hhdet_fec!D53/0.086*1000000/RES_hhdet_num!D51)</f>
        <v>738.50509416061357</v>
      </c>
      <c r="E53" s="164">
        <f>IF(RES_hhdet_fec!E53=0,0,RES_hhdet_fec!E53/0.086*1000000/RES_hhdet_num!E51)</f>
        <v>749.52956965731141</v>
      </c>
      <c r="F53" s="164">
        <f>IF(RES_hhdet_fec!F53=0,0,RES_hhdet_fec!F53/0.086*1000000/RES_hhdet_num!F51)</f>
        <v>761.66412529204854</v>
      </c>
      <c r="G53" s="164">
        <f>IF(RES_hhdet_fec!G53=0,0,RES_hhdet_fec!G53/0.086*1000000/RES_hhdet_num!G51)</f>
        <v>769.21512667151615</v>
      </c>
      <c r="H53" s="164">
        <f>IF(RES_hhdet_fec!H53=0,0,RES_hhdet_fec!H53/0.086*1000000/RES_hhdet_num!H51)</f>
        <v>772.79668430259596</v>
      </c>
      <c r="I53" s="164">
        <f>IF(RES_hhdet_fec!I53=0,0,RES_hhdet_fec!I53/0.086*1000000/RES_hhdet_num!I51)</f>
        <v>781.91594003706393</v>
      </c>
      <c r="J53" s="164">
        <f>IF(RES_hhdet_fec!J53=0,0,RES_hhdet_fec!J53/0.086*1000000/RES_hhdet_num!J51)</f>
        <v>787.9977214820201</v>
      </c>
      <c r="K53" s="164">
        <f>IF(RES_hhdet_fec!K53=0,0,RES_hhdet_fec!K53/0.086*1000000/RES_hhdet_num!K51)</f>
        <v>795.70380374866613</v>
      </c>
      <c r="L53" s="164">
        <f>IF(RES_hhdet_fec!L53=0,0,RES_hhdet_fec!L53/0.086*1000000/RES_hhdet_num!L51)</f>
        <v>805.03104801105701</v>
      </c>
      <c r="M53" s="164">
        <f>IF(RES_hhdet_fec!M53=0,0,RES_hhdet_fec!M53/0.086*1000000/RES_hhdet_num!M51)</f>
        <v>809.08043596205596</v>
      </c>
      <c r="N53" s="164">
        <f>IF(RES_hhdet_fec!N53=0,0,RES_hhdet_fec!N53/0.086*1000000/RES_hhdet_num!N51)</f>
        <v>810.25565204243333</v>
      </c>
      <c r="O53" s="164">
        <f>IF(RES_hhdet_fec!O53=0,0,RES_hhdet_fec!O53/0.086*1000000/RES_hhdet_num!O51)</f>
        <v>813.97700547776117</v>
      </c>
      <c r="P53" s="164">
        <f>IF(RES_hhdet_fec!P53=0,0,RES_hhdet_fec!P53/0.086*1000000/RES_hhdet_num!P51)</f>
        <v>816.08906327489001</v>
      </c>
      <c r="Q53" s="164">
        <f>IF(RES_hhdet_fec!Q53=0,0,RES_hhdet_fec!Q53/0.086*1000000/RES_hhdet_num!Q51)</f>
        <v>809.0277736339084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1873.0830731859419</v>
      </c>
      <c r="C54" s="162">
        <f>IF(RES_hhdet_fec!C54=0,0,RES_hhdet_fec!C54/0.086*1000000/RES_hhdet_num!C54)</f>
        <v>1984.1611622048008</v>
      </c>
      <c r="D54" s="162">
        <f>IF(RES_hhdet_fec!D54=0,0,RES_hhdet_fec!D54/0.086*1000000/RES_hhdet_num!D54)</f>
        <v>1910.2211262597164</v>
      </c>
      <c r="E54" s="162">
        <f>IF(RES_hhdet_fec!E54=0,0,RES_hhdet_fec!E54/0.086*1000000/RES_hhdet_num!E54)</f>
        <v>1880.5013921985319</v>
      </c>
      <c r="F54" s="162">
        <f>IF(RES_hhdet_fec!F54=0,0,RES_hhdet_fec!F54/0.086*1000000/RES_hhdet_num!F54)</f>
        <v>1914.3813539323837</v>
      </c>
      <c r="G54" s="162">
        <f>IF(RES_hhdet_fec!G54=0,0,RES_hhdet_fec!G54/0.086*1000000/RES_hhdet_num!G54)</f>
        <v>1939.76783847149</v>
      </c>
      <c r="H54" s="162">
        <f>IF(RES_hhdet_fec!H54=0,0,RES_hhdet_fec!H54/0.086*1000000/RES_hhdet_num!H54)</f>
        <v>2036.0856827450325</v>
      </c>
      <c r="I54" s="162">
        <f>IF(RES_hhdet_fec!I54=0,0,RES_hhdet_fec!I54/0.086*1000000/RES_hhdet_num!I54)</f>
        <v>1994.6732794909915</v>
      </c>
      <c r="J54" s="162">
        <f>IF(RES_hhdet_fec!J54=0,0,RES_hhdet_fec!J54/0.086*1000000/RES_hhdet_num!J54)</f>
        <v>1963.3800630260316</v>
      </c>
      <c r="K54" s="162">
        <f>IF(RES_hhdet_fec!K54=0,0,RES_hhdet_fec!K54/0.086*1000000/RES_hhdet_num!K54)</f>
        <v>1846.5885503273166</v>
      </c>
      <c r="L54" s="162">
        <f>IF(RES_hhdet_fec!L54=0,0,RES_hhdet_fec!L54/0.086*1000000/RES_hhdet_num!L54)</f>
        <v>2099.0592700554344</v>
      </c>
      <c r="M54" s="162">
        <f>IF(RES_hhdet_fec!M54=0,0,RES_hhdet_fec!M54/0.086*1000000/RES_hhdet_num!M54)</f>
        <v>2122.2882345555918</v>
      </c>
      <c r="N54" s="162">
        <f>IF(RES_hhdet_fec!N54=0,0,RES_hhdet_fec!N54/0.086*1000000/RES_hhdet_num!N54)</f>
        <v>1967.0313043250335</v>
      </c>
      <c r="O54" s="162">
        <f>IF(RES_hhdet_fec!O54=0,0,RES_hhdet_fec!O54/0.086*1000000/RES_hhdet_num!O54)</f>
        <v>1885.2357266325598</v>
      </c>
      <c r="P54" s="162">
        <f>IF(RES_hhdet_fec!P54=0,0,RES_hhdet_fec!P54/0.086*1000000/RES_hhdet_num!P54)</f>
        <v>1954.3608547476711</v>
      </c>
      <c r="Q54" s="162">
        <f>IF(RES_hhdet_fec!Q54=0,0,RES_hhdet_fec!Q54/0.086*1000000/RES_hhdet_num!Q54)</f>
        <v>1857.325446097547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1379.2513781525008</v>
      </c>
      <c r="C55" s="160">
        <f>IF(RES_hhdet_fec!C55=0,0,RES_hhdet_fec!C55/0.086*1000000/RES_hhdet_num!C55)</f>
        <v>1421.0862580950652</v>
      </c>
      <c r="D55" s="160">
        <f>IF(RES_hhdet_fec!D55=0,0,RES_hhdet_fec!D55/0.086*1000000/RES_hhdet_num!D55)</f>
        <v>1407.0824883514972</v>
      </c>
      <c r="E55" s="160">
        <f>IF(RES_hhdet_fec!E55=0,0,RES_hhdet_fec!E55/0.086*1000000/RES_hhdet_num!E55)</f>
        <v>1407.7050569268029</v>
      </c>
      <c r="F55" s="160">
        <f>IF(RES_hhdet_fec!F55=0,0,RES_hhdet_fec!F55/0.086*1000000/RES_hhdet_num!F55)</f>
        <v>1431.6975991683776</v>
      </c>
      <c r="G55" s="160">
        <f>IF(RES_hhdet_fec!G55=0,0,RES_hhdet_fec!G55/0.086*1000000/RES_hhdet_num!G55)</f>
        <v>1448.133870136518</v>
      </c>
      <c r="H55" s="160">
        <f>IF(RES_hhdet_fec!H55=0,0,RES_hhdet_fec!H55/0.086*1000000/RES_hhdet_num!H55)</f>
        <v>1485.4266732633776</v>
      </c>
      <c r="I55" s="160">
        <f>IF(RES_hhdet_fec!I55=0,0,RES_hhdet_fec!I55/0.086*1000000/RES_hhdet_num!I55)</f>
        <v>1480.0515878589044</v>
      </c>
      <c r="J55" s="160">
        <f>IF(RES_hhdet_fec!J55=0,0,RES_hhdet_fec!J55/0.086*1000000/RES_hhdet_num!J55)</f>
        <v>1475.1807435411324</v>
      </c>
      <c r="K55" s="160">
        <f>IF(RES_hhdet_fec!K55=0,0,RES_hhdet_fec!K55/0.086*1000000/RES_hhdet_num!K55)</f>
        <v>1442.0097963632236</v>
      </c>
      <c r="L55" s="160">
        <f>IF(RES_hhdet_fec!L55=0,0,RES_hhdet_fec!L55/0.086*1000000/RES_hhdet_num!L55)</f>
        <v>1539.7017925304569</v>
      </c>
      <c r="M55" s="160">
        <f>IF(RES_hhdet_fec!M55=0,0,RES_hhdet_fec!M55/0.086*1000000/RES_hhdet_num!M55)</f>
        <v>1551.8813180565103</v>
      </c>
      <c r="N55" s="160">
        <f>IF(RES_hhdet_fec!N55=0,0,RES_hhdet_fec!N55/0.086*1000000/RES_hhdet_num!N55)</f>
        <v>1498.7166085561905</v>
      </c>
      <c r="O55" s="160">
        <f>IF(RES_hhdet_fec!O55=0,0,RES_hhdet_fec!O55/0.086*1000000/RES_hhdet_num!O55)</f>
        <v>1473.8095097991543</v>
      </c>
      <c r="P55" s="160">
        <f>IF(RES_hhdet_fec!P55=0,0,RES_hhdet_fec!P55/0.086*1000000/RES_hhdet_num!P55)</f>
        <v>1500.1153624365729</v>
      </c>
      <c r="Q55" s="160">
        <f>IF(RES_hhdet_fec!Q55=0,0,RES_hhdet_fec!Q55/0.086*1000000/RES_hhdet_num!Q55)</f>
        <v>1459.0916797680482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655.57907561511422</v>
      </c>
      <c r="C56" s="156">
        <f>IF(RES_hhdet_fec!C56=0,0,RES_hhdet_fec!C56/0.086*1000000/RES_hhdet_num!C55)</f>
        <v>694.45640677168683</v>
      </c>
      <c r="D56" s="156">
        <f>IF(RES_hhdet_fec!D56=0,0,RES_hhdet_fec!D56/0.086*1000000/RES_hhdet_num!D55)</f>
        <v>668.57739419088352</v>
      </c>
      <c r="E56" s="156">
        <f>IF(RES_hhdet_fec!E56=0,0,RES_hhdet_fec!E56/0.086*1000000/RES_hhdet_num!E55)</f>
        <v>658.17548726949133</v>
      </c>
      <c r="F56" s="156">
        <f>IF(RES_hhdet_fec!F56=0,0,RES_hhdet_fec!F56/0.086*1000000/RES_hhdet_num!F55)</f>
        <v>670.03347387632857</v>
      </c>
      <c r="G56" s="156">
        <f>IF(RES_hhdet_fec!G56=0,0,RES_hhdet_fec!G56/0.086*1000000/RES_hhdet_num!G55)</f>
        <v>678.91874346500197</v>
      </c>
      <c r="H56" s="156">
        <f>IF(RES_hhdet_fec!H56=0,0,RES_hhdet_fec!H56/0.086*1000000/RES_hhdet_num!H55)</f>
        <v>712.6299889607817</v>
      </c>
      <c r="I56" s="156">
        <f>IF(RES_hhdet_fec!I56=0,0,RES_hhdet_fec!I56/0.086*1000000/RES_hhdet_num!I55)</f>
        <v>698.13564782184085</v>
      </c>
      <c r="J56" s="156">
        <f>IF(RES_hhdet_fec!J56=0,0,RES_hhdet_fec!J56/0.086*1000000/RES_hhdet_num!J55)</f>
        <v>687.18302205911243</v>
      </c>
      <c r="K56" s="156">
        <f>IF(RES_hhdet_fec!K56=0,0,RES_hhdet_fec!K56/0.086*1000000/RES_hhdet_num!K55)</f>
        <v>646.30599261455779</v>
      </c>
      <c r="L56" s="156">
        <f>IF(RES_hhdet_fec!L56=0,0,RES_hhdet_fec!L56/0.086*1000000/RES_hhdet_num!L55)</f>
        <v>734.67074451940016</v>
      </c>
      <c r="M56" s="156">
        <f>IF(RES_hhdet_fec!M56=0,0,RES_hhdet_fec!M56/0.086*1000000/RES_hhdet_num!M55)</f>
        <v>742.80088209445421</v>
      </c>
      <c r="N56" s="156">
        <f>IF(RES_hhdet_fec!N56=0,0,RES_hhdet_fec!N56/0.086*1000000/RES_hhdet_num!N55)</f>
        <v>688.46095651375686</v>
      </c>
      <c r="O56" s="156">
        <f>IF(RES_hhdet_fec!O56=0,0,RES_hhdet_fec!O56/0.086*1000000/RES_hhdet_num!O55)</f>
        <v>659.83250432139334</v>
      </c>
      <c r="P56" s="156">
        <f>IF(RES_hhdet_fec!P56=0,0,RES_hhdet_fec!P56/0.086*1000000/RES_hhdet_num!P55)</f>
        <v>684.02629916168326</v>
      </c>
      <c r="Q56" s="156">
        <f>IF(RES_hhdet_fec!Q56=0,0,RES_hhdet_fec!Q56/0.086*1000000/RES_hhdet_num!Q55)</f>
        <v>650.06390613413998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723.67230253738671</v>
      </c>
      <c r="C57" s="156">
        <f>IF(RES_hhdet_fec!C57=0,0,RES_hhdet_fec!C57/0.086*1000000/RES_hhdet_num!C55)</f>
        <v>726.62985132337849</v>
      </c>
      <c r="D57" s="156">
        <f>IF(RES_hhdet_fec!D57=0,0,RES_hhdet_fec!D57/0.086*1000000/RES_hhdet_num!D55)</f>
        <v>738.50509416061379</v>
      </c>
      <c r="E57" s="156">
        <f>IF(RES_hhdet_fec!E57=0,0,RES_hhdet_fec!E57/0.086*1000000/RES_hhdet_num!E55)</f>
        <v>749.52956965731153</v>
      </c>
      <c r="F57" s="156">
        <f>IF(RES_hhdet_fec!F57=0,0,RES_hhdet_fec!F57/0.086*1000000/RES_hhdet_num!F55)</f>
        <v>761.66412529204899</v>
      </c>
      <c r="G57" s="156">
        <f>IF(RES_hhdet_fec!G57=0,0,RES_hhdet_fec!G57/0.086*1000000/RES_hhdet_num!G55)</f>
        <v>769.21512667151637</v>
      </c>
      <c r="H57" s="156">
        <f>IF(RES_hhdet_fec!H57=0,0,RES_hhdet_fec!H57/0.086*1000000/RES_hhdet_num!H55)</f>
        <v>772.79668430259585</v>
      </c>
      <c r="I57" s="156">
        <f>IF(RES_hhdet_fec!I57=0,0,RES_hhdet_fec!I57/0.086*1000000/RES_hhdet_num!I55)</f>
        <v>781.91594003706382</v>
      </c>
      <c r="J57" s="156">
        <f>IF(RES_hhdet_fec!J57=0,0,RES_hhdet_fec!J57/0.086*1000000/RES_hhdet_num!J55)</f>
        <v>787.99772148201987</v>
      </c>
      <c r="K57" s="156">
        <f>IF(RES_hhdet_fec!K57=0,0,RES_hhdet_fec!K57/0.086*1000000/RES_hhdet_num!K55)</f>
        <v>795.70380374866591</v>
      </c>
      <c r="L57" s="156">
        <f>IF(RES_hhdet_fec!L57=0,0,RES_hhdet_fec!L57/0.086*1000000/RES_hhdet_num!L55)</f>
        <v>805.03104801105712</v>
      </c>
      <c r="M57" s="156">
        <f>IF(RES_hhdet_fec!M57=0,0,RES_hhdet_fec!M57/0.086*1000000/RES_hhdet_num!M55)</f>
        <v>809.08043596205619</v>
      </c>
      <c r="N57" s="156">
        <f>IF(RES_hhdet_fec!N57=0,0,RES_hhdet_fec!N57/0.086*1000000/RES_hhdet_num!N55)</f>
        <v>810.25565204243367</v>
      </c>
      <c r="O57" s="156">
        <f>IF(RES_hhdet_fec!O57=0,0,RES_hhdet_fec!O57/0.086*1000000/RES_hhdet_num!O55)</f>
        <v>813.97700547776083</v>
      </c>
      <c r="P57" s="156">
        <f>IF(RES_hhdet_fec!P57=0,0,RES_hhdet_fec!P57/0.086*1000000/RES_hhdet_num!P55)</f>
        <v>816.08906327488978</v>
      </c>
      <c r="Q57" s="156">
        <f>IF(RES_hhdet_fec!Q57=0,0,RES_hhdet_fec!Q57/0.086*1000000/RES_hhdet_num!Q55)</f>
        <v>809.02777363390828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1035.2439819614895</v>
      </c>
      <c r="C58" s="157">
        <f>IF(RES_hhdet_fec!C58=0,0,RES_hhdet_fec!C58/0.086*1000000/RES_hhdet_num!C$43)</f>
        <v>1012.3538686700712</v>
      </c>
      <c r="D58" s="157">
        <f>IF(RES_hhdet_fec!D58=0,0,RES_hhdet_fec!D58/0.086*1000000/RES_hhdet_num!D$43)</f>
        <v>1000.9658869520163</v>
      </c>
      <c r="E58" s="157">
        <f>IF(RES_hhdet_fec!E58=0,0,RES_hhdet_fec!E58/0.086*1000000/RES_hhdet_num!E$43)</f>
        <v>989.06352389775043</v>
      </c>
      <c r="F58" s="157">
        <f>IF(RES_hhdet_fec!F58=0,0,RES_hhdet_fec!F58/0.086*1000000/RES_hhdet_num!F$43)</f>
        <v>999.9865381798088</v>
      </c>
      <c r="G58" s="157">
        <f>IF(RES_hhdet_fec!G58=0,0,RES_hhdet_fec!G58/0.086*1000000/RES_hhdet_num!G$43)</f>
        <v>995.56509035196541</v>
      </c>
      <c r="H58" s="157">
        <f>IF(RES_hhdet_fec!H58=0,0,RES_hhdet_fec!H58/0.086*1000000/RES_hhdet_num!H$43)</f>
        <v>982.43592349598396</v>
      </c>
      <c r="I58" s="157">
        <f>IF(RES_hhdet_fec!I58=0,0,RES_hhdet_fec!I58/0.086*1000000/RES_hhdet_num!I$43)</f>
        <v>982.41996581302033</v>
      </c>
      <c r="J58" s="157">
        <f>IF(RES_hhdet_fec!J58=0,0,RES_hhdet_fec!J58/0.086*1000000/RES_hhdet_num!J$43)</f>
        <v>978.22053052651415</v>
      </c>
      <c r="K58" s="157">
        <f>IF(RES_hhdet_fec!K58=0,0,RES_hhdet_fec!K58/0.086*1000000/RES_hhdet_num!K$43)</f>
        <v>953.24803162684475</v>
      </c>
      <c r="L58" s="157">
        <f>IF(RES_hhdet_fec!L58=0,0,RES_hhdet_fec!L58/0.086*1000000/RES_hhdet_num!L$43)</f>
        <v>1009.9540962634845</v>
      </c>
      <c r="M58" s="157">
        <f>IF(RES_hhdet_fec!M58=0,0,RES_hhdet_fec!M58/0.086*1000000/RES_hhdet_num!M$43)</f>
        <v>998.44050774646189</v>
      </c>
      <c r="N58" s="157">
        <f>IF(RES_hhdet_fec!N58=0,0,RES_hhdet_fec!N58/0.086*1000000/RES_hhdet_num!N$43)</f>
        <v>964.7704434090906</v>
      </c>
      <c r="O58" s="157">
        <f>IF(RES_hhdet_fec!O58=0,0,RES_hhdet_fec!O58/0.086*1000000/RES_hhdet_num!O$43)</f>
        <v>918.20080766352282</v>
      </c>
      <c r="P58" s="157">
        <f>IF(RES_hhdet_fec!P58=0,0,RES_hhdet_fec!P58/0.086*1000000/RES_hhdet_num!P$43)</f>
        <v>930.36476962375662</v>
      </c>
      <c r="Q58" s="157">
        <f>IF(RES_hhdet_fec!Q58=0,0,RES_hhdet_fec!Q58/0.086*1000000/RES_hhdet_num!Q$43)</f>
        <v>895.92904485284782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1461.31648266099</v>
      </c>
      <c r="C59" s="156">
        <f>IF(RES_hhdet_fec!C59=0,0,RES_hhdet_fec!C59/0.086*1000000/RES_hhdet_num!C59)</f>
        <v>1443.4883625503592</v>
      </c>
      <c r="D59" s="156">
        <f>IF(RES_hhdet_fec!D59=0,0,RES_hhdet_fec!D59/0.086*1000000/RES_hhdet_num!D59)</f>
        <v>1501.2166509424612</v>
      </c>
      <c r="E59" s="156">
        <f>IF(RES_hhdet_fec!E59=0,0,RES_hhdet_fec!E59/0.086*1000000/RES_hhdet_num!E59)</f>
        <v>1484.6786996930609</v>
      </c>
      <c r="F59" s="156">
        <f>IF(RES_hhdet_fec!F59=0,0,RES_hhdet_fec!F59/0.086*1000000/RES_hhdet_num!F59)</f>
        <v>1468.5612925791634</v>
      </c>
      <c r="G59" s="156">
        <f>IF(RES_hhdet_fec!G59=0,0,RES_hhdet_fec!G59/0.086*1000000/RES_hhdet_num!G59)</f>
        <v>1464.0862785504828</v>
      </c>
      <c r="H59" s="156">
        <f>IF(RES_hhdet_fec!H59=0,0,RES_hhdet_fec!H59/0.086*1000000/RES_hhdet_num!H59)</f>
        <v>1455.2025077517749</v>
      </c>
      <c r="I59" s="156">
        <f>IF(RES_hhdet_fec!I59=0,0,RES_hhdet_fec!I59/0.086*1000000/RES_hhdet_num!I59)</f>
        <v>1436.7714264592787</v>
      </c>
      <c r="J59" s="156">
        <f>IF(RES_hhdet_fec!J59=0,0,RES_hhdet_fec!J59/0.086*1000000/RES_hhdet_num!J59)</f>
        <v>1501.1988954325632</v>
      </c>
      <c r="K59" s="156">
        <f>IF(RES_hhdet_fec!K59=0,0,RES_hhdet_fec!K59/0.086*1000000/RES_hhdet_num!K59)</f>
        <v>1456.6863206714136</v>
      </c>
      <c r="L59" s="156">
        <f>IF(RES_hhdet_fec!L59=0,0,RES_hhdet_fec!L59/0.086*1000000/RES_hhdet_num!L59)</f>
        <v>1498.0007835737913</v>
      </c>
      <c r="M59" s="156">
        <f>IF(RES_hhdet_fec!M59=0,0,RES_hhdet_fec!M59/0.086*1000000/RES_hhdet_num!M59)</f>
        <v>1461.8520806581162</v>
      </c>
      <c r="N59" s="156">
        <f>IF(RES_hhdet_fec!N59=0,0,RES_hhdet_fec!N59/0.086*1000000/RES_hhdet_num!N59)</f>
        <v>1443.1068977746695</v>
      </c>
      <c r="O59" s="156">
        <f>IF(RES_hhdet_fec!O59=0,0,RES_hhdet_fec!O59/0.086*1000000/RES_hhdet_num!O59)</f>
        <v>1439.3688016809872</v>
      </c>
      <c r="P59" s="156">
        <f>IF(RES_hhdet_fec!P59=0,0,RES_hhdet_fec!P59/0.086*1000000/RES_hhdet_num!P59)</f>
        <v>1424.5324288235404</v>
      </c>
      <c r="Q59" s="156">
        <f>IF(RES_hhdet_fec!Q59=0,0,RES_hhdet_fec!Q59/0.086*1000000/RES_hhdet_num!Q59)</f>
        <v>1402.6103019123682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773.66918268207633</v>
      </c>
      <c r="C60" s="57">
        <f>IF(RES_hhdet_fec!C60=0,0,RES_hhdet_fec!C60/0.086*1000000/RES_hhdet_num!C60)</f>
        <v>836.21132687619831</v>
      </c>
      <c r="D60" s="57">
        <f>IF(RES_hhdet_fec!D60=0,0,RES_hhdet_fec!D60/0.086*1000000/RES_hhdet_num!D60)</f>
        <v>797.79710200724958</v>
      </c>
      <c r="E60" s="57">
        <f>IF(RES_hhdet_fec!E60=0,0,RES_hhdet_fec!E60/0.086*1000000/RES_hhdet_num!E60)</f>
        <v>800.26736050326417</v>
      </c>
      <c r="F60" s="57">
        <f>IF(RES_hhdet_fec!F60=0,0,RES_hhdet_fec!F60/0.086*1000000/RES_hhdet_num!F60)</f>
        <v>793.84450418369534</v>
      </c>
      <c r="G60" s="57">
        <f>IF(RES_hhdet_fec!G60=0,0,RES_hhdet_fec!G60/0.086*1000000/RES_hhdet_num!G60)</f>
        <v>808.93935911304936</v>
      </c>
      <c r="H60" s="57">
        <f>IF(RES_hhdet_fec!H60=0,0,RES_hhdet_fec!H60/0.086*1000000/RES_hhdet_num!H60)</f>
        <v>864.07346473080429</v>
      </c>
      <c r="I60" s="57">
        <f>IF(RES_hhdet_fec!I60=0,0,RES_hhdet_fec!I60/0.086*1000000/RES_hhdet_num!I60)</f>
        <v>854.36552285886694</v>
      </c>
      <c r="J60" s="57">
        <f>IF(RES_hhdet_fec!J60=0,0,RES_hhdet_fec!J60/0.086*1000000/RES_hhdet_num!J60)</f>
        <v>836.70973530320305</v>
      </c>
      <c r="K60" s="57">
        <f>IF(RES_hhdet_fec!K60=0,0,RES_hhdet_fec!K60/0.086*1000000/RES_hhdet_num!K60)</f>
        <v>819.99017228421053</v>
      </c>
      <c r="L60" s="57">
        <f>IF(RES_hhdet_fec!L60=0,0,RES_hhdet_fec!L60/0.086*1000000/RES_hhdet_num!L60)</f>
        <v>880.90010771365485</v>
      </c>
      <c r="M60" s="57">
        <f>IF(RES_hhdet_fec!M60=0,0,RES_hhdet_fec!M60/0.086*1000000/RES_hhdet_num!M60)</f>
        <v>891.51023156351494</v>
      </c>
      <c r="N60" s="57">
        <f>IF(RES_hhdet_fec!N60=0,0,RES_hhdet_fec!N60/0.086*1000000/RES_hhdet_num!N60)</f>
        <v>855.67404750489061</v>
      </c>
      <c r="O60" s="57">
        <f>IF(RES_hhdet_fec!O60=0,0,RES_hhdet_fec!O60/0.086*1000000/RES_hhdet_num!O60)</f>
        <v>809.17511505306288</v>
      </c>
      <c r="P60" s="57">
        <f>IF(RES_hhdet_fec!P60=0,0,RES_hhdet_fec!P60/0.086*1000000/RES_hhdet_num!P60)</f>
        <v>832.3808544468626</v>
      </c>
      <c r="Q60" s="57">
        <f>IF(RES_hhdet_fec!Q60=0,0,RES_hhdet_fec!Q60/0.086*1000000/RES_hhdet_num!Q60)</f>
        <v>797.81772487690034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7656.2026872126453</v>
      </c>
      <c r="C62" s="168">
        <f t="shared" ref="C62:Q62" si="12">SUM(C63,C66,C68,C77)</f>
        <v>7992.2881559287107</v>
      </c>
      <c r="D62" s="168">
        <f t="shared" si="12"/>
        <v>8263.3721839452501</v>
      </c>
      <c r="E62" s="168">
        <f t="shared" si="12"/>
        <v>8544.61436190928</v>
      </c>
      <c r="F62" s="168">
        <f t="shared" si="12"/>
        <v>8329.240575777405</v>
      </c>
      <c r="G62" s="168">
        <f t="shared" si="12"/>
        <v>8668.0109895399728</v>
      </c>
      <c r="H62" s="168">
        <f t="shared" si="12"/>
        <v>8880.8741143958578</v>
      </c>
      <c r="I62" s="168">
        <f t="shared" si="12"/>
        <v>8731.1741591446662</v>
      </c>
      <c r="J62" s="168">
        <f t="shared" si="12"/>
        <v>8196.1642322486314</v>
      </c>
      <c r="K62" s="168">
        <f t="shared" si="12"/>
        <v>8141.4478937449376</v>
      </c>
      <c r="L62" s="168">
        <f t="shared" si="12"/>
        <v>8867.7635699304319</v>
      </c>
      <c r="M62" s="168">
        <f t="shared" si="12"/>
        <v>7740.9825338730398</v>
      </c>
      <c r="N62" s="168">
        <f t="shared" si="12"/>
        <v>7694.8047600387081</v>
      </c>
      <c r="O62" s="168">
        <f t="shared" si="12"/>
        <v>7248.3177691158608</v>
      </c>
      <c r="P62" s="168">
        <f t="shared" si="12"/>
        <v>7210.093004946988</v>
      </c>
      <c r="Q62" s="168">
        <f t="shared" si="12"/>
        <v>7259.2801899875176</v>
      </c>
    </row>
    <row r="63" spans="1:17" ht="12.95" customHeight="1" x14ac:dyDescent="0.25">
      <c r="A63" s="158" t="s">
        <v>65</v>
      </c>
      <c r="B63" s="157">
        <f t="shared" ref="B63" si="13">SUM(B64:B65)</f>
        <v>4270.783300502183</v>
      </c>
      <c r="C63" s="157">
        <f t="shared" ref="C63:Q63" si="14">SUM(C64:C65)</f>
        <v>4586.4838699860074</v>
      </c>
      <c r="D63" s="157">
        <f t="shared" si="14"/>
        <v>4821.0531161337176</v>
      </c>
      <c r="E63" s="157">
        <f t="shared" si="14"/>
        <v>5084.0738127064524</v>
      </c>
      <c r="F63" s="157">
        <f t="shared" si="14"/>
        <v>4927.4414623327384</v>
      </c>
      <c r="G63" s="157">
        <f t="shared" si="14"/>
        <v>5222.4579877586366</v>
      </c>
      <c r="H63" s="157">
        <f t="shared" si="14"/>
        <v>5397.0283552907167</v>
      </c>
      <c r="I63" s="157">
        <f t="shared" si="14"/>
        <v>5230.2673596464319</v>
      </c>
      <c r="J63" s="157">
        <f t="shared" si="14"/>
        <v>4709.910678417571</v>
      </c>
      <c r="K63" s="157">
        <f t="shared" si="14"/>
        <v>4660.561278946202</v>
      </c>
      <c r="L63" s="157">
        <f t="shared" si="14"/>
        <v>5352.6310820374238</v>
      </c>
      <c r="M63" s="157">
        <f t="shared" si="14"/>
        <v>4318.4815679345811</v>
      </c>
      <c r="N63" s="157">
        <f t="shared" si="14"/>
        <v>4161.7361580663783</v>
      </c>
      <c r="O63" s="157">
        <f t="shared" si="14"/>
        <v>3787.9341224611239</v>
      </c>
      <c r="P63" s="157">
        <f t="shared" si="14"/>
        <v>3748.7372846937474</v>
      </c>
      <c r="Q63" s="157">
        <f t="shared" si="14"/>
        <v>3843.4102186683335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4213.4029442890233</v>
      </c>
      <c r="C64" s="156">
        <f>IF(RES_hhdet_fec!C64=0,0,RES_hhdet_fec!C64/0.086*1000000/RES_hhdet_num!C$62)</f>
        <v>4443.8669642508248</v>
      </c>
      <c r="D64" s="156">
        <f>IF(RES_hhdet_fec!D64=0,0,RES_hhdet_fec!D64/0.086*1000000/RES_hhdet_num!D$62)</f>
        <v>4724.3717365018192</v>
      </c>
      <c r="E64" s="156">
        <f>IF(RES_hhdet_fec!E64=0,0,RES_hhdet_fec!E64/0.086*1000000/RES_hhdet_num!E$62)</f>
        <v>5013.4562121288691</v>
      </c>
      <c r="F64" s="156">
        <f>IF(RES_hhdet_fec!F64=0,0,RES_hhdet_fec!F64/0.086*1000000/RES_hhdet_num!F$62)</f>
        <v>4865.5408777242237</v>
      </c>
      <c r="G64" s="156">
        <f>IF(RES_hhdet_fec!G64=0,0,RES_hhdet_fec!G64/0.086*1000000/RES_hhdet_num!G$62)</f>
        <v>5136.1814326911081</v>
      </c>
      <c r="H64" s="156">
        <f>IF(RES_hhdet_fec!H64=0,0,RES_hhdet_fec!H64/0.086*1000000/RES_hhdet_num!H$62)</f>
        <v>5231.8742189743543</v>
      </c>
      <c r="I64" s="156">
        <f>IF(RES_hhdet_fec!I64=0,0,RES_hhdet_fec!I64/0.086*1000000/RES_hhdet_num!I$62)</f>
        <v>5110.5581092351003</v>
      </c>
      <c r="J64" s="156">
        <f>IF(RES_hhdet_fec!J64=0,0,RES_hhdet_fec!J64/0.086*1000000/RES_hhdet_num!J$62)</f>
        <v>4614.8361784744557</v>
      </c>
      <c r="K64" s="156">
        <f>IF(RES_hhdet_fec!K64=0,0,RES_hhdet_fec!K64/0.086*1000000/RES_hhdet_num!K$62)</f>
        <v>4627.2616585214446</v>
      </c>
      <c r="L64" s="156">
        <f>IF(RES_hhdet_fec!L64=0,0,RES_hhdet_fec!L64/0.086*1000000/RES_hhdet_num!L$62)</f>
        <v>5212.5084654192569</v>
      </c>
      <c r="M64" s="156">
        <f>IF(RES_hhdet_fec!M64=0,0,RES_hhdet_fec!M64/0.086*1000000/RES_hhdet_num!M$62)</f>
        <v>4183.0181477857031</v>
      </c>
      <c r="N64" s="156">
        <f>IF(RES_hhdet_fec!N64=0,0,RES_hhdet_fec!N64/0.086*1000000/RES_hhdet_num!N$62)</f>
        <v>4039.6706231095509</v>
      </c>
      <c r="O64" s="156">
        <f>IF(RES_hhdet_fec!O64=0,0,RES_hhdet_fec!O64/0.086*1000000/RES_hhdet_num!O$62)</f>
        <v>3760.1996037017366</v>
      </c>
      <c r="P64" s="156">
        <f>IF(RES_hhdet_fec!P64=0,0,RES_hhdet_fec!P64/0.086*1000000/RES_hhdet_num!P$62)</f>
        <v>3669.3563847600349</v>
      </c>
      <c r="Q64" s="156">
        <f>IF(RES_hhdet_fec!Q64=0,0,RES_hhdet_fec!Q64/0.086*1000000/RES_hhdet_num!Q$62)</f>
        <v>3807.7441181825375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57.380356213159679</v>
      </c>
      <c r="C65" s="156">
        <f>IF(RES_hhdet_fec!C65=0,0,RES_hhdet_fec!C65/0.086*1000000/RES_hhdet_num!C$62)</f>
        <v>142.6169057351828</v>
      </c>
      <c r="D65" s="156">
        <f>IF(RES_hhdet_fec!D65=0,0,RES_hhdet_fec!D65/0.086*1000000/RES_hhdet_num!D$62)</f>
        <v>96.681379631898736</v>
      </c>
      <c r="E65" s="156">
        <f>IF(RES_hhdet_fec!E65=0,0,RES_hhdet_fec!E65/0.086*1000000/RES_hhdet_num!E$62)</f>
        <v>70.61760057758309</v>
      </c>
      <c r="F65" s="156">
        <f>IF(RES_hhdet_fec!F65=0,0,RES_hhdet_fec!F65/0.086*1000000/RES_hhdet_num!F$62)</f>
        <v>61.900584608514492</v>
      </c>
      <c r="G65" s="156">
        <f>IF(RES_hhdet_fec!G65=0,0,RES_hhdet_fec!G65/0.086*1000000/RES_hhdet_num!G$62)</f>
        <v>86.276555067528946</v>
      </c>
      <c r="H65" s="156">
        <f>IF(RES_hhdet_fec!H65=0,0,RES_hhdet_fec!H65/0.086*1000000/RES_hhdet_num!H$62)</f>
        <v>165.15413631636227</v>
      </c>
      <c r="I65" s="156">
        <f>IF(RES_hhdet_fec!I65=0,0,RES_hhdet_fec!I65/0.086*1000000/RES_hhdet_num!I$62)</f>
        <v>119.70925041133184</v>
      </c>
      <c r="J65" s="156">
        <f>IF(RES_hhdet_fec!J65=0,0,RES_hhdet_fec!J65/0.086*1000000/RES_hhdet_num!J$62)</f>
        <v>95.074499943114958</v>
      </c>
      <c r="K65" s="156">
        <f>IF(RES_hhdet_fec!K65=0,0,RES_hhdet_fec!K65/0.086*1000000/RES_hhdet_num!K$62)</f>
        <v>33.299620424757805</v>
      </c>
      <c r="L65" s="156">
        <f>IF(RES_hhdet_fec!L65=0,0,RES_hhdet_fec!L65/0.086*1000000/RES_hhdet_num!L$62)</f>
        <v>140.12261661816711</v>
      </c>
      <c r="M65" s="156">
        <f>IF(RES_hhdet_fec!M65=0,0,RES_hhdet_fec!M65/0.086*1000000/RES_hhdet_num!M$62)</f>
        <v>135.46342014887773</v>
      </c>
      <c r="N65" s="156">
        <f>IF(RES_hhdet_fec!N65=0,0,RES_hhdet_fec!N65/0.086*1000000/RES_hhdet_num!N$62)</f>
        <v>122.06553495682716</v>
      </c>
      <c r="O65" s="156">
        <f>IF(RES_hhdet_fec!O65=0,0,RES_hhdet_fec!O65/0.086*1000000/RES_hhdet_num!O$62)</f>
        <v>27.734518759387445</v>
      </c>
      <c r="P65" s="156">
        <f>IF(RES_hhdet_fec!P65=0,0,RES_hhdet_fec!P65/0.086*1000000/RES_hhdet_num!P$62)</f>
        <v>79.380899933712357</v>
      </c>
      <c r="Q65" s="156">
        <f>IF(RES_hhdet_fec!Q65=0,0,RES_hhdet_fec!Q65/0.086*1000000/RES_hhdet_num!Q$62)</f>
        <v>35.666100485796093</v>
      </c>
    </row>
    <row r="66" spans="1:17" ht="12.95" customHeight="1" x14ac:dyDescent="0.25">
      <c r="A66" s="158" t="s">
        <v>112</v>
      </c>
      <c r="B66" s="157">
        <f t="shared" ref="B66:Q66" si="15">B67</f>
        <v>36.297011021062552</v>
      </c>
      <c r="C66" s="157">
        <f t="shared" si="15"/>
        <v>36.177412256250363</v>
      </c>
      <c r="D66" s="157">
        <f t="shared" si="15"/>
        <v>36.844363244233776</v>
      </c>
      <c r="E66" s="157">
        <f t="shared" si="15"/>
        <v>36.307408115428629</v>
      </c>
      <c r="F66" s="157">
        <f t="shared" si="15"/>
        <v>40.1138170712115</v>
      </c>
      <c r="G66" s="157">
        <f t="shared" si="15"/>
        <v>41.82066932556836</v>
      </c>
      <c r="H66" s="157">
        <f t="shared" si="15"/>
        <v>49.095500482019567</v>
      </c>
      <c r="I66" s="157">
        <f t="shared" si="15"/>
        <v>53.44616694186832</v>
      </c>
      <c r="J66" s="157">
        <f t="shared" si="15"/>
        <v>60.436011460295099</v>
      </c>
      <c r="K66" s="157">
        <f t="shared" si="15"/>
        <v>65.185534403136117</v>
      </c>
      <c r="L66" s="157">
        <f t="shared" si="15"/>
        <v>65.184219452602363</v>
      </c>
      <c r="M66" s="157">
        <f t="shared" si="15"/>
        <v>59.748265600682863</v>
      </c>
      <c r="N66" s="157">
        <f t="shared" si="15"/>
        <v>55.971969584930541</v>
      </c>
      <c r="O66" s="157">
        <f t="shared" si="15"/>
        <v>50.473406269434889</v>
      </c>
      <c r="P66" s="157">
        <f t="shared" si="15"/>
        <v>46.819932474763355</v>
      </c>
      <c r="Q66" s="157">
        <f t="shared" si="15"/>
        <v>44.309871576149433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36.297011021062552</v>
      </c>
      <c r="C67" s="156">
        <f>IF(RES_hhdet_fec!C67=0,0,RES_hhdet_fec!C67/0.086*1000000/RES_hhdet_num!C$62)</f>
        <v>36.177412256250363</v>
      </c>
      <c r="D67" s="156">
        <f>IF(RES_hhdet_fec!D67=0,0,RES_hhdet_fec!D67/0.086*1000000/RES_hhdet_num!D$62)</f>
        <v>36.844363244233776</v>
      </c>
      <c r="E67" s="156">
        <f>IF(RES_hhdet_fec!E67=0,0,RES_hhdet_fec!E67/0.086*1000000/RES_hhdet_num!E$62)</f>
        <v>36.307408115428629</v>
      </c>
      <c r="F67" s="156">
        <f>IF(RES_hhdet_fec!F67=0,0,RES_hhdet_fec!F67/0.086*1000000/RES_hhdet_num!F$62)</f>
        <v>40.1138170712115</v>
      </c>
      <c r="G67" s="156">
        <f>IF(RES_hhdet_fec!G67=0,0,RES_hhdet_fec!G67/0.086*1000000/RES_hhdet_num!G$62)</f>
        <v>41.82066932556836</v>
      </c>
      <c r="H67" s="156">
        <f>IF(RES_hhdet_fec!H67=0,0,RES_hhdet_fec!H67/0.086*1000000/RES_hhdet_num!H$62)</f>
        <v>49.095500482019567</v>
      </c>
      <c r="I67" s="156">
        <f>IF(RES_hhdet_fec!I67=0,0,RES_hhdet_fec!I67/0.086*1000000/RES_hhdet_num!I$62)</f>
        <v>53.44616694186832</v>
      </c>
      <c r="J67" s="156">
        <f>IF(RES_hhdet_fec!J67=0,0,RES_hhdet_fec!J67/0.086*1000000/RES_hhdet_num!J$62)</f>
        <v>60.436011460295099</v>
      </c>
      <c r="K67" s="156">
        <f>IF(RES_hhdet_fec!K67=0,0,RES_hhdet_fec!K67/0.086*1000000/RES_hhdet_num!K$62)</f>
        <v>65.185534403136117</v>
      </c>
      <c r="L67" s="156">
        <f>IF(RES_hhdet_fec!L67=0,0,RES_hhdet_fec!L67/0.086*1000000/RES_hhdet_num!L$62)</f>
        <v>65.184219452602363</v>
      </c>
      <c r="M67" s="156">
        <f>IF(RES_hhdet_fec!M67=0,0,RES_hhdet_fec!M67/0.086*1000000/RES_hhdet_num!M$62)</f>
        <v>59.748265600682863</v>
      </c>
      <c r="N67" s="156">
        <f>IF(RES_hhdet_fec!N67=0,0,RES_hhdet_fec!N67/0.086*1000000/RES_hhdet_num!N$62)</f>
        <v>55.971969584930541</v>
      </c>
      <c r="O67" s="156">
        <f>IF(RES_hhdet_fec!O67=0,0,RES_hhdet_fec!O67/0.086*1000000/RES_hhdet_num!O$62)</f>
        <v>50.473406269434889</v>
      </c>
      <c r="P67" s="156">
        <f>IF(RES_hhdet_fec!P67=0,0,RES_hhdet_fec!P67/0.086*1000000/RES_hhdet_num!P$62)</f>
        <v>46.819932474763355</v>
      </c>
      <c r="Q67" s="156">
        <f>IF(RES_hhdet_fec!Q67=0,0,RES_hhdet_fec!Q67/0.086*1000000/RES_hhdet_num!Q$62)</f>
        <v>44.309871576149433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2118.86627688627</v>
      </c>
      <c r="C68" s="157">
        <f>IF(RES_hhdet_fec!C68=0,0,RES_hhdet_fec!C68/0.086*1000000/RES_hhdet_num!C$62)</f>
        <v>2125.6060757819309</v>
      </c>
      <c r="D68" s="157">
        <f>IF(RES_hhdet_fec!D68=0,0,RES_hhdet_fec!D68/0.086*1000000/RES_hhdet_num!D$62)</f>
        <v>2138.3129247634301</v>
      </c>
      <c r="E68" s="157">
        <f>IF(RES_hhdet_fec!E68=0,0,RES_hhdet_fec!E68/0.086*1000000/RES_hhdet_num!E$62)</f>
        <v>2151.0553949882033</v>
      </c>
      <c r="F68" s="157">
        <f>IF(RES_hhdet_fec!F68=0,0,RES_hhdet_fec!F68/0.086*1000000/RES_hhdet_num!F$62)</f>
        <v>2128.0144798063234</v>
      </c>
      <c r="G68" s="157">
        <f>IF(RES_hhdet_fec!G68=0,0,RES_hhdet_fec!G68/0.086*1000000/RES_hhdet_num!G$62)</f>
        <v>2150.1921526188444</v>
      </c>
      <c r="H68" s="157">
        <f>IF(RES_hhdet_fec!H68=0,0,RES_hhdet_fec!H68/0.086*1000000/RES_hhdet_num!H$62)</f>
        <v>2152.7691514788139</v>
      </c>
      <c r="I68" s="157">
        <f>IF(RES_hhdet_fec!I68=0,0,RES_hhdet_fec!I68/0.086*1000000/RES_hhdet_num!I$62)</f>
        <v>2145.9226307617146</v>
      </c>
      <c r="J68" s="157">
        <f>IF(RES_hhdet_fec!J68=0,0,RES_hhdet_fec!J68/0.086*1000000/RES_hhdet_num!J$62)</f>
        <v>2123.6854079942941</v>
      </c>
      <c r="K68" s="157">
        <f>IF(RES_hhdet_fec!K68=0,0,RES_hhdet_fec!K68/0.086*1000000/RES_hhdet_num!K$62)</f>
        <v>2099.7027074310131</v>
      </c>
      <c r="L68" s="157">
        <f>IF(RES_hhdet_fec!L68=0,0,RES_hhdet_fec!L68/0.086*1000000/RES_hhdet_num!L$62)</f>
        <v>2125.2152697573488</v>
      </c>
      <c r="M68" s="157">
        <f>IF(RES_hhdet_fec!M68=0,0,RES_hhdet_fec!M68/0.086*1000000/RES_hhdet_num!M$62)</f>
        <v>2072.8414865805148</v>
      </c>
      <c r="N68" s="157">
        <f>IF(RES_hhdet_fec!N68=0,0,RES_hhdet_fec!N68/0.086*1000000/RES_hhdet_num!N$62)</f>
        <v>2148.6258876688557</v>
      </c>
      <c r="O68" s="157">
        <f>IF(RES_hhdet_fec!O68=0,0,RES_hhdet_fec!O68/0.086*1000000/RES_hhdet_num!O$62)</f>
        <v>2100.8495183276241</v>
      </c>
      <c r="P68" s="157">
        <f>IF(RES_hhdet_fec!P68=0,0,RES_hhdet_fec!P68/0.086*1000000/RES_hhdet_num!P$62)</f>
        <v>2098.7475470538493</v>
      </c>
      <c r="Q68" s="157">
        <f>IF(RES_hhdet_fec!Q68=0,0,RES_hhdet_fec!Q68/0.086*1000000/RES_hhdet_num!Q$62)</f>
        <v>2067.3155754375412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2185.2827418876304</v>
      </c>
      <c r="C69" s="132">
        <f>IF(RES_hhdet_fec!C69=0,0,RES_hhdet_fec!C69/0.086*1000000/RES_hhdet_num!C69)</f>
        <v>2174.9015302770099</v>
      </c>
      <c r="D69" s="132">
        <f>IF(RES_hhdet_fec!D69=0,0,RES_hhdet_fec!D69/0.086*1000000/RES_hhdet_num!D69)</f>
        <v>2189.8826830466969</v>
      </c>
      <c r="E69" s="132">
        <f>IF(RES_hhdet_fec!E69=0,0,RES_hhdet_fec!E69/0.086*1000000/RES_hhdet_num!E69)</f>
        <v>2211.6241560085791</v>
      </c>
      <c r="F69" s="132">
        <f>IF(RES_hhdet_fec!F69=0,0,RES_hhdet_fec!F69/0.086*1000000/RES_hhdet_num!F69)</f>
        <v>2201.8588645407303</v>
      </c>
      <c r="G69" s="132">
        <f>IF(RES_hhdet_fec!G69=0,0,RES_hhdet_fec!G69/0.086*1000000/RES_hhdet_num!G69)</f>
        <v>2216.5482437457345</v>
      </c>
      <c r="H69" s="132">
        <f>IF(RES_hhdet_fec!H69=0,0,RES_hhdet_fec!H69/0.086*1000000/RES_hhdet_num!H69)</f>
        <v>2203.4421285341377</v>
      </c>
      <c r="I69" s="132">
        <f>IF(RES_hhdet_fec!I69=0,0,RES_hhdet_fec!I69/0.086*1000000/RES_hhdet_num!I69)</f>
        <v>2207.0105988710993</v>
      </c>
      <c r="J69" s="132">
        <f>IF(RES_hhdet_fec!J69=0,0,RES_hhdet_fec!J69/0.086*1000000/RES_hhdet_num!J69)</f>
        <v>2199.427195588341</v>
      </c>
      <c r="K69" s="132">
        <f>IF(RES_hhdet_fec!K69=0,0,RES_hhdet_fec!K69/0.086*1000000/RES_hhdet_num!K69)</f>
        <v>2199.9726651256447</v>
      </c>
      <c r="L69" s="132">
        <f>IF(RES_hhdet_fec!L69=0,0,RES_hhdet_fec!L69/0.086*1000000/RES_hhdet_num!L69)</f>
        <v>2206.3313815836632</v>
      </c>
      <c r="M69" s="132">
        <f>IF(RES_hhdet_fec!M69=0,0,RES_hhdet_fec!M69/0.086*1000000/RES_hhdet_num!M69)</f>
        <v>2152.7158584453091</v>
      </c>
      <c r="N69" s="132">
        <f>IF(RES_hhdet_fec!N69=0,0,RES_hhdet_fec!N69/0.086*1000000/RES_hhdet_num!N69)</f>
        <v>2269.0207395060083</v>
      </c>
      <c r="O69" s="132">
        <f>IF(RES_hhdet_fec!O69=0,0,RES_hhdet_fec!O69/0.086*1000000/RES_hhdet_num!O69)</f>
        <v>2209.5148749211698</v>
      </c>
      <c r="P69" s="132">
        <f>IF(RES_hhdet_fec!P69=0,0,RES_hhdet_fec!P69/0.086*1000000/RES_hhdet_num!P69)</f>
        <v>2206.9860105128291</v>
      </c>
      <c r="Q69" s="132">
        <f>IF(RES_hhdet_fec!Q69=0,0,RES_hhdet_fec!Q69/0.086*1000000/RES_hhdet_num!Q69)</f>
        <v>2179.0926405911855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1488.5212621980709</v>
      </c>
      <c r="C70" s="132">
        <f>IF(RES_hhdet_fec!C70=0,0,RES_hhdet_fec!C70/0.086*1000000/RES_hhdet_num!C70)</f>
        <v>1487.8453869203481</v>
      </c>
      <c r="D70" s="132">
        <f>IF(RES_hhdet_fec!D70=0,0,RES_hhdet_fec!D70/0.086*1000000/RES_hhdet_num!D70)</f>
        <v>1504.9640332269432</v>
      </c>
      <c r="E70" s="132">
        <f>IF(RES_hhdet_fec!E70=0,0,RES_hhdet_fec!E70/0.086*1000000/RES_hhdet_num!E70)</f>
        <v>1523.5980242603207</v>
      </c>
      <c r="F70" s="132">
        <f>IF(RES_hhdet_fec!F70=0,0,RES_hhdet_fec!F70/0.086*1000000/RES_hhdet_num!F70)</f>
        <v>1532.314727881298</v>
      </c>
      <c r="G70" s="132">
        <f>IF(RES_hhdet_fec!G70=0,0,RES_hhdet_fec!G70/0.086*1000000/RES_hhdet_num!G70)</f>
        <v>1545.0070119825066</v>
      </c>
      <c r="H70" s="132">
        <f>IF(RES_hhdet_fec!H70=0,0,RES_hhdet_fec!H70/0.086*1000000/RES_hhdet_num!H70)</f>
        <v>1544.0014292895553</v>
      </c>
      <c r="I70" s="132">
        <f>IF(RES_hhdet_fec!I70=0,0,RES_hhdet_fec!I70/0.086*1000000/RES_hhdet_num!I70)</f>
        <v>1554.3696496419443</v>
      </c>
      <c r="J70" s="132">
        <f>IF(RES_hhdet_fec!J70=0,0,RES_hhdet_fec!J70/0.086*1000000/RES_hhdet_num!J70)</f>
        <v>1557.7972399379412</v>
      </c>
      <c r="K70" s="132">
        <f>IF(RES_hhdet_fec!K70=0,0,RES_hhdet_fec!K70/0.086*1000000/RES_hhdet_num!K70)</f>
        <v>1565.6942365426341</v>
      </c>
      <c r="L70" s="132">
        <f>IF(RES_hhdet_fec!L70=0,0,RES_hhdet_fec!L70/0.086*1000000/RES_hhdet_num!L70)</f>
        <v>1577.2470315653372</v>
      </c>
      <c r="M70" s="132">
        <f>IF(RES_hhdet_fec!M70=0,0,RES_hhdet_fec!M70/0.086*1000000/RES_hhdet_num!M70)</f>
        <v>1562.5309864179098</v>
      </c>
      <c r="N70" s="132">
        <f>IF(RES_hhdet_fec!N70=0,0,RES_hhdet_fec!N70/0.086*1000000/RES_hhdet_num!N70)</f>
        <v>1604.4129108695308</v>
      </c>
      <c r="O70" s="132">
        <f>IF(RES_hhdet_fec!O70=0,0,RES_hhdet_fec!O70/0.086*1000000/RES_hhdet_num!O70)</f>
        <v>1587.3072117001668</v>
      </c>
      <c r="P70" s="132">
        <f>IF(RES_hhdet_fec!P70=0,0,RES_hhdet_fec!P70/0.086*1000000/RES_hhdet_num!P70)</f>
        <v>1588.5341669543761</v>
      </c>
      <c r="Q70" s="132">
        <f>IF(RES_hhdet_fec!Q70=0,0,RES_hhdet_fec!Q70/0.086*1000000/RES_hhdet_num!Q70)</f>
        <v>1571.7101978408189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764.84895966068427</v>
      </c>
      <c r="C71" s="165">
        <f>IF(RES_hhdet_fec!C71=0,0,RES_hhdet_fec!C71/0.086*1000000/RES_hhdet_num!C70)</f>
        <v>761.21553559696918</v>
      </c>
      <c r="D71" s="165">
        <f>IF(RES_hhdet_fec!D71=0,0,RES_hhdet_fec!D71/0.086*1000000/RES_hhdet_num!D70)</f>
        <v>766.45893906632966</v>
      </c>
      <c r="E71" s="165">
        <f>IF(RES_hhdet_fec!E71=0,0,RES_hhdet_fec!E71/0.086*1000000/RES_hhdet_num!E70)</f>
        <v>774.06845460300883</v>
      </c>
      <c r="F71" s="165">
        <f>IF(RES_hhdet_fec!F71=0,0,RES_hhdet_fec!F71/0.086*1000000/RES_hhdet_num!F70)</f>
        <v>770.65060258924916</v>
      </c>
      <c r="G71" s="165">
        <f>IF(RES_hhdet_fec!G71=0,0,RES_hhdet_fec!G71/0.086*1000000/RES_hhdet_num!G70)</f>
        <v>775.79188531099044</v>
      </c>
      <c r="H71" s="165">
        <f>IF(RES_hhdet_fec!H71=0,0,RES_hhdet_fec!H71/0.086*1000000/RES_hhdet_num!H70)</f>
        <v>771.2047449869591</v>
      </c>
      <c r="I71" s="165">
        <f>IF(RES_hhdet_fec!I71=0,0,RES_hhdet_fec!I71/0.086*1000000/RES_hhdet_num!I70)</f>
        <v>772.45370960488026</v>
      </c>
      <c r="J71" s="165">
        <f>IF(RES_hhdet_fec!J71=0,0,RES_hhdet_fec!J71/0.086*1000000/RES_hhdet_num!J70)</f>
        <v>769.7995184559212</v>
      </c>
      <c r="K71" s="165">
        <f>IF(RES_hhdet_fec!K71=0,0,RES_hhdet_fec!K71/0.086*1000000/RES_hhdet_num!K70)</f>
        <v>769.99043279396903</v>
      </c>
      <c r="L71" s="165">
        <f>IF(RES_hhdet_fec!L71=0,0,RES_hhdet_fec!L71/0.086*1000000/RES_hhdet_num!L70)</f>
        <v>772.21598355428034</v>
      </c>
      <c r="M71" s="165">
        <f>IF(RES_hhdet_fec!M71=0,0,RES_hhdet_fec!M71/0.086*1000000/RES_hhdet_num!M70)</f>
        <v>753.45055045585366</v>
      </c>
      <c r="N71" s="165">
        <f>IF(RES_hhdet_fec!N71=0,0,RES_hhdet_fec!N71/0.086*1000000/RES_hhdet_num!N70)</f>
        <v>794.15725882709717</v>
      </c>
      <c r="O71" s="165">
        <f>IF(RES_hhdet_fec!O71=0,0,RES_hhdet_fec!O71/0.086*1000000/RES_hhdet_num!O70)</f>
        <v>773.3302062224061</v>
      </c>
      <c r="P71" s="165">
        <f>IF(RES_hhdet_fec!P71=0,0,RES_hhdet_fec!P71/0.086*1000000/RES_hhdet_num!P70)</f>
        <v>772.4451036794859</v>
      </c>
      <c r="Q71" s="165">
        <f>IF(RES_hhdet_fec!Q71=0,0,RES_hhdet_fec!Q71/0.086*1000000/RES_hhdet_num!Q70)</f>
        <v>762.68242420691047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723.6723025373866</v>
      </c>
      <c r="C72" s="164">
        <f>IF(RES_hhdet_fec!C72=0,0,RES_hhdet_fec!C72/0.086*1000000/RES_hhdet_num!C70)</f>
        <v>726.62985132337894</v>
      </c>
      <c r="D72" s="164">
        <f>IF(RES_hhdet_fec!D72=0,0,RES_hhdet_fec!D72/0.086*1000000/RES_hhdet_num!D70)</f>
        <v>738.50509416061379</v>
      </c>
      <c r="E72" s="164">
        <f>IF(RES_hhdet_fec!E72=0,0,RES_hhdet_fec!E72/0.086*1000000/RES_hhdet_num!E70)</f>
        <v>749.52956965731164</v>
      </c>
      <c r="F72" s="164">
        <f>IF(RES_hhdet_fec!F72=0,0,RES_hhdet_fec!F72/0.086*1000000/RES_hhdet_num!F70)</f>
        <v>761.66412529204888</v>
      </c>
      <c r="G72" s="164">
        <f>IF(RES_hhdet_fec!G72=0,0,RES_hhdet_fec!G72/0.086*1000000/RES_hhdet_num!G70)</f>
        <v>769.21512667151615</v>
      </c>
      <c r="H72" s="164">
        <f>IF(RES_hhdet_fec!H72=0,0,RES_hhdet_fec!H72/0.086*1000000/RES_hhdet_num!H70)</f>
        <v>772.79668430259619</v>
      </c>
      <c r="I72" s="164">
        <f>IF(RES_hhdet_fec!I72=0,0,RES_hhdet_fec!I72/0.086*1000000/RES_hhdet_num!I70)</f>
        <v>781.91594003706405</v>
      </c>
      <c r="J72" s="164">
        <f>IF(RES_hhdet_fec!J72=0,0,RES_hhdet_fec!J72/0.086*1000000/RES_hhdet_num!J70)</f>
        <v>787.99772148201998</v>
      </c>
      <c r="K72" s="164">
        <f>IF(RES_hhdet_fec!K72=0,0,RES_hhdet_fec!K72/0.086*1000000/RES_hhdet_num!K70)</f>
        <v>795.70380374866534</v>
      </c>
      <c r="L72" s="164">
        <f>IF(RES_hhdet_fec!L72=0,0,RES_hhdet_fec!L72/0.086*1000000/RES_hhdet_num!L70)</f>
        <v>805.03104801105678</v>
      </c>
      <c r="M72" s="164">
        <f>IF(RES_hhdet_fec!M72=0,0,RES_hhdet_fec!M72/0.086*1000000/RES_hhdet_num!M70)</f>
        <v>809.08043596205596</v>
      </c>
      <c r="N72" s="164">
        <f>IF(RES_hhdet_fec!N72=0,0,RES_hhdet_fec!N72/0.086*1000000/RES_hhdet_num!N70)</f>
        <v>810.25565204243333</v>
      </c>
      <c r="O72" s="164">
        <f>IF(RES_hhdet_fec!O72=0,0,RES_hhdet_fec!O72/0.086*1000000/RES_hhdet_num!O70)</f>
        <v>813.97700547776094</v>
      </c>
      <c r="P72" s="164">
        <f>IF(RES_hhdet_fec!P72=0,0,RES_hhdet_fec!P72/0.086*1000000/RES_hhdet_num!P70)</f>
        <v>816.0890632748899</v>
      </c>
      <c r="Q72" s="164">
        <f>IF(RES_hhdet_fec!Q72=0,0,RES_hhdet_fec!Q72/0.086*1000000/RES_hhdet_num!Q70)</f>
        <v>809.0277736339084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1873.0830731859417</v>
      </c>
      <c r="C73" s="162">
        <f>IF(RES_hhdet_fec!C73=0,0,RES_hhdet_fec!C73/0.086*1000000/RES_hhdet_num!C73)</f>
        <v>1984.1611622048015</v>
      </c>
      <c r="D73" s="162">
        <f>IF(RES_hhdet_fec!D73=0,0,RES_hhdet_fec!D73/0.086*1000000/RES_hhdet_num!D73)</f>
        <v>1910.2211262597166</v>
      </c>
      <c r="E73" s="162">
        <f>IF(RES_hhdet_fec!E73=0,0,RES_hhdet_fec!E73/0.086*1000000/RES_hhdet_num!E73)</f>
        <v>1880.5013921985321</v>
      </c>
      <c r="F73" s="162">
        <f>IF(RES_hhdet_fec!F73=0,0,RES_hhdet_fec!F73/0.086*1000000/RES_hhdet_num!F73)</f>
        <v>1914.3813539323839</v>
      </c>
      <c r="G73" s="162">
        <f>IF(RES_hhdet_fec!G73=0,0,RES_hhdet_fec!G73/0.086*1000000/RES_hhdet_num!G73)</f>
        <v>1939.7678384714904</v>
      </c>
      <c r="H73" s="162">
        <f>IF(RES_hhdet_fec!H73=0,0,RES_hhdet_fec!H73/0.086*1000000/RES_hhdet_num!H73)</f>
        <v>2036.085682745033</v>
      </c>
      <c r="I73" s="162">
        <f>IF(RES_hhdet_fec!I73=0,0,RES_hhdet_fec!I73/0.086*1000000/RES_hhdet_num!I73)</f>
        <v>1994.6732794909917</v>
      </c>
      <c r="J73" s="162">
        <f>IF(RES_hhdet_fec!J73=0,0,RES_hhdet_fec!J73/0.086*1000000/RES_hhdet_num!J73)</f>
        <v>1963.3800630260309</v>
      </c>
      <c r="K73" s="162">
        <f>IF(RES_hhdet_fec!K73=0,0,RES_hhdet_fec!K73/0.086*1000000/RES_hhdet_num!K73)</f>
        <v>1846.5885503273169</v>
      </c>
      <c r="L73" s="162">
        <f>IF(RES_hhdet_fec!L73=0,0,RES_hhdet_fec!L73/0.086*1000000/RES_hhdet_num!L73)</f>
        <v>2099.059270055433</v>
      </c>
      <c r="M73" s="162">
        <f>IF(RES_hhdet_fec!M73=0,0,RES_hhdet_fec!M73/0.086*1000000/RES_hhdet_num!M73)</f>
        <v>2122.2882345555913</v>
      </c>
      <c r="N73" s="162">
        <f>IF(RES_hhdet_fec!N73=0,0,RES_hhdet_fec!N73/0.086*1000000/RES_hhdet_num!N73)</f>
        <v>1967.0313043250346</v>
      </c>
      <c r="O73" s="162">
        <f>IF(RES_hhdet_fec!O73=0,0,RES_hhdet_fec!O73/0.086*1000000/RES_hhdet_num!O73)</f>
        <v>1885.2357266325596</v>
      </c>
      <c r="P73" s="162">
        <f>IF(RES_hhdet_fec!P73=0,0,RES_hhdet_fec!P73/0.086*1000000/RES_hhdet_num!P73)</f>
        <v>1954.3608547476711</v>
      </c>
      <c r="Q73" s="162">
        <f>IF(RES_hhdet_fec!Q73=0,0,RES_hhdet_fec!Q73/0.086*1000000/RES_hhdet_num!Q73)</f>
        <v>1857.3254460975481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1379.2513781525008</v>
      </c>
      <c r="C74" s="160">
        <f>IF(RES_hhdet_fec!C74=0,0,RES_hhdet_fec!C74/0.086*1000000/RES_hhdet_num!C74)</f>
        <v>1421.0862580950659</v>
      </c>
      <c r="D74" s="160">
        <f>IF(RES_hhdet_fec!D74=0,0,RES_hhdet_fec!D74/0.086*1000000/RES_hhdet_num!D74)</f>
        <v>1407.0824883514972</v>
      </c>
      <c r="E74" s="160">
        <f>IF(RES_hhdet_fec!E74=0,0,RES_hhdet_fec!E74/0.086*1000000/RES_hhdet_num!E74)</f>
        <v>1407.7050569268029</v>
      </c>
      <c r="F74" s="160">
        <f>IF(RES_hhdet_fec!F74=0,0,RES_hhdet_fec!F74/0.086*1000000/RES_hhdet_num!F74)</f>
        <v>1431.697599168378</v>
      </c>
      <c r="G74" s="160">
        <f>IF(RES_hhdet_fec!G74=0,0,RES_hhdet_fec!G74/0.086*1000000/RES_hhdet_num!G74)</f>
        <v>1448.1338701365182</v>
      </c>
      <c r="H74" s="160">
        <f>IF(RES_hhdet_fec!H74=0,0,RES_hhdet_fec!H74/0.086*1000000/RES_hhdet_num!H74)</f>
        <v>1485.4266732633782</v>
      </c>
      <c r="I74" s="160">
        <f>IF(RES_hhdet_fec!I74=0,0,RES_hhdet_fec!I74/0.086*1000000/RES_hhdet_num!I74)</f>
        <v>1480.0515878589056</v>
      </c>
      <c r="J74" s="160">
        <f>IF(RES_hhdet_fec!J74=0,0,RES_hhdet_fec!J74/0.086*1000000/RES_hhdet_num!J74)</f>
        <v>1475.1807435411326</v>
      </c>
      <c r="K74" s="160">
        <f>IF(RES_hhdet_fec!K74=0,0,RES_hhdet_fec!K74/0.086*1000000/RES_hhdet_num!K74)</f>
        <v>1442.0097963632238</v>
      </c>
      <c r="L74" s="160">
        <f>IF(RES_hhdet_fec!L74=0,0,RES_hhdet_fec!L74/0.086*1000000/RES_hhdet_num!L74)</f>
        <v>1539.7017925304572</v>
      </c>
      <c r="M74" s="160">
        <f>IF(RES_hhdet_fec!M74=0,0,RES_hhdet_fec!M74/0.086*1000000/RES_hhdet_num!M74)</f>
        <v>1551.8813180565098</v>
      </c>
      <c r="N74" s="160">
        <f>IF(RES_hhdet_fec!N74=0,0,RES_hhdet_fec!N74/0.086*1000000/RES_hhdet_num!N74)</f>
        <v>1498.7166085561896</v>
      </c>
      <c r="O74" s="160">
        <f>IF(RES_hhdet_fec!O74=0,0,RES_hhdet_fec!O74/0.086*1000000/RES_hhdet_num!O74)</f>
        <v>1473.8095097991543</v>
      </c>
      <c r="P74" s="160">
        <f>IF(RES_hhdet_fec!P74=0,0,RES_hhdet_fec!P74/0.086*1000000/RES_hhdet_num!P74)</f>
        <v>1500.1153624365736</v>
      </c>
      <c r="Q74" s="160">
        <f>IF(RES_hhdet_fec!Q74=0,0,RES_hhdet_fec!Q74/0.086*1000000/RES_hhdet_num!Q74)</f>
        <v>1459.0916797680488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655.57907561511422</v>
      </c>
      <c r="C75" s="156">
        <f>IF(RES_hhdet_fec!C75=0,0,RES_hhdet_fec!C75/0.086*1000000/RES_hhdet_num!C74)</f>
        <v>694.45640677168694</v>
      </c>
      <c r="D75" s="156">
        <f>IF(RES_hhdet_fec!D75=0,0,RES_hhdet_fec!D75/0.086*1000000/RES_hhdet_num!D74)</f>
        <v>668.57739419088364</v>
      </c>
      <c r="E75" s="156">
        <f>IF(RES_hhdet_fec!E75=0,0,RES_hhdet_fec!E75/0.086*1000000/RES_hhdet_num!E74)</f>
        <v>658.17548726949144</v>
      </c>
      <c r="F75" s="156">
        <f>IF(RES_hhdet_fec!F75=0,0,RES_hhdet_fec!F75/0.086*1000000/RES_hhdet_num!F74)</f>
        <v>670.0334738763288</v>
      </c>
      <c r="G75" s="156">
        <f>IF(RES_hhdet_fec!G75=0,0,RES_hhdet_fec!G75/0.086*1000000/RES_hhdet_num!G74)</f>
        <v>678.91874346500185</v>
      </c>
      <c r="H75" s="156">
        <f>IF(RES_hhdet_fec!H75=0,0,RES_hhdet_fec!H75/0.086*1000000/RES_hhdet_num!H74)</f>
        <v>712.62998896078193</v>
      </c>
      <c r="I75" s="156">
        <f>IF(RES_hhdet_fec!I75=0,0,RES_hhdet_fec!I75/0.086*1000000/RES_hhdet_num!I74)</f>
        <v>698.1356478218413</v>
      </c>
      <c r="J75" s="156">
        <f>IF(RES_hhdet_fec!J75=0,0,RES_hhdet_fec!J75/0.086*1000000/RES_hhdet_num!J74)</f>
        <v>687.18302205911266</v>
      </c>
      <c r="K75" s="156">
        <f>IF(RES_hhdet_fec!K75=0,0,RES_hhdet_fec!K75/0.086*1000000/RES_hhdet_num!K74)</f>
        <v>646.30599261455757</v>
      </c>
      <c r="L75" s="156">
        <f>IF(RES_hhdet_fec!L75=0,0,RES_hhdet_fec!L75/0.086*1000000/RES_hhdet_num!L74)</f>
        <v>734.67074451939982</v>
      </c>
      <c r="M75" s="156">
        <f>IF(RES_hhdet_fec!M75=0,0,RES_hhdet_fec!M75/0.086*1000000/RES_hhdet_num!M74)</f>
        <v>742.80088209445387</v>
      </c>
      <c r="N75" s="156">
        <f>IF(RES_hhdet_fec!N75=0,0,RES_hhdet_fec!N75/0.086*1000000/RES_hhdet_num!N74)</f>
        <v>688.46095651375651</v>
      </c>
      <c r="O75" s="156">
        <f>IF(RES_hhdet_fec!O75=0,0,RES_hhdet_fec!O75/0.086*1000000/RES_hhdet_num!O74)</f>
        <v>659.83250432139346</v>
      </c>
      <c r="P75" s="156">
        <f>IF(RES_hhdet_fec!P75=0,0,RES_hhdet_fec!P75/0.086*1000000/RES_hhdet_num!P74)</f>
        <v>684.02629916168348</v>
      </c>
      <c r="Q75" s="156">
        <f>IF(RES_hhdet_fec!Q75=0,0,RES_hhdet_fec!Q75/0.086*1000000/RES_hhdet_num!Q74)</f>
        <v>650.0639061341401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723.6723025373866</v>
      </c>
      <c r="C76" s="156">
        <f>IF(RES_hhdet_fec!C76=0,0,RES_hhdet_fec!C76/0.086*1000000/RES_hhdet_num!C74)</f>
        <v>726.62985132337883</v>
      </c>
      <c r="D76" s="156">
        <f>IF(RES_hhdet_fec!D76=0,0,RES_hhdet_fec!D76/0.086*1000000/RES_hhdet_num!D74)</f>
        <v>738.50509416061391</v>
      </c>
      <c r="E76" s="156">
        <f>IF(RES_hhdet_fec!E76=0,0,RES_hhdet_fec!E76/0.086*1000000/RES_hhdet_num!E74)</f>
        <v>749.52956965731141</v>
      </c>
      <c r="F76" s="156">
        <f>IF(RES_hhdet_fec!F76=0,0,RES_hhdet_fec!F76/0.086*1000000/RES_hhdet_num!F74)</f>
        <v>761.66412529204922</v>
      </c>
      <c r="G76" s="156">
        <f>IF(RES_hhdet_fec!G76=0,0,RES_hhdet_fec!G76/0.086*1000000/RES_hhdet_num!G74)</f>
        <v>769.21512667151626</v>
      </c>
      <c r="H76" s="156">
        <f>IF(RES_hhdet_fec!H76=0,0,RES_hhdet_fec!H76/0.086*1000000/RES_hhdet_num!H74)</f>
        <v>772.79668430259608</v>
      </c>
      <c r="I76" s="156">
        <f>IF(RES_hhdet_fec!I76=0,0,RES_hhdet_fec!I76/0.086*1000000/RES_hhdet_num!I74)</f>
        <v>781.91594003706427</v>
      </c>
      <c r="J76" s="156">
        <f>IF(RES_hhdet_fec!J76=0,0,RES_hhdet_fec!J76/0.086*1000000/RES_hhdet_num!J74)</f>
        <v>787.99772148201987</v>
      </c>
      <c r="K76" s="156">
        <f>IF(RES_hhdet_fec!K76=0,0,RES_hhdet_fec!K76/0.086*1000000/RES_hhdet_num!K74)</f>
        <v>795.70380374866625</v>
      </c>
      <c r="L76" s="156">
        <f>IF(RES_hhdet_fec!L76=0,0,RES_hhdet_fec!L76/0.086*1000000/RES_hhdet_num!L74)</f>
        <v>805.0310480110569</v>
      </c>
      <c r="M76" s="156">
        <f>IF(RES_hhdet_fec!M76=0,0,RES_hhdet_fec!M76/0.086*1000000/RES_hhdet_num!M74)</f>
        <v>809.08043596205584</v>
      </c>
      <c r="N76" s="156">
        <f>IF(RES_hhdet_fec!N76=0,0,RES_hhdet_fec!N76/0.086*1000000/RES_hhdet_num!N74)</f>
        <v>810.2556520424331</v>
      </c>
      <c r="O76" s="156">
        <f>IF(RES_hhdet_fec!O76=0,0,RES_hhdet_fec!O76/0.086*1000000/RES_hhdet_num!O74)</f>
        <v>813.97700547776083</v>
      </c>
      <c r="P76" s="156">
        <f>IF(RES_hhdet_fec!P76=0,0,RES_hhdet_fec!P76/0.086*1000000/RES_hhdet_num!P74)</f>
        <v>816.0890632748899</v>
      </c>
      <c r="Q76" s="156">
        <f>IF(RES_hhdet_fec!Q76=0,0,RES_hhdet_fec!Q76/0.086*1000000/RES_hhdet_num!Q74)</f>
        <v>809.02777363390851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1230.2560988031298</v>
      </c>
      <c r="C77" s="157">
        <f>IF(RES_hhdet_fec!C77=0,0,RES_hhdet_fec!C77/0.086*1000000/RES_hhdet_num!C$62)</f>
        <v>1244.0207979045229</v>
      </c>
      <c r="D77" s="157">
        <f>IF(RES_hhdet_fec!D77=0,0,RES_hhdet_fec!D77/0.086*1000000/RES_hhdet_num!D$62)</f>
        <v>1267.1617798038676</v>
      </c>
      <c r="E77" s="157">
        <f>IF(RES_hhdet_fec!E77=0,0,RES_hhdet_fec!E77/0.086*1000000/RES_hhdet_num!E$62)</f>
        <v>1273.1777460991959</v>
      </c>
      <c r="F77" s="157">
        <f>IF(RES_hhdet_fec!F77=0,0,RES_hhdet_fec!F77/0.086*1000000/RES_hhdet_num!F$62)</f>
        <v>1233.6708165671312</v>
      </c>
      <c r="G77" s="157">
        <f>IF(RES_hhdet_fec!G77=0,0,RES_hhdet_fec!G77/0.086*1000000/RES_hhdet_num!G$62)</f>
        <v>1253.5401798369223</v>
      </c>
      <c r="H77" s="157">
        <f>IF(RES_hhdet_fec!H77=0,0,RES_hhdet_fec!H77/0.086*1000000/RES_hhdet_num!H$62)</f>
        <v>1281.9811071443071</v>
      </c>
      <c r="I77" s="157">
        <f>IF(RES_hhdet_fec!I77=0,0,RES_hhdet_fec!I77/0.086*1000000/RES_hhdet_num!I$62)</f>
        <v>1301.5380017946522</v>
      </c>
      <c r="J77" s="157">
        <f>IF(RES_hhdet_fec!J77=0,0,RES_hhdet_fec!J77/0.086*1000000/RES_hhdet_num!J$62)</f>
        <v>1302.1321343764716</v>
      </c>
      <c r="K77" s="157">
        <f>IF(RES_hhdet_fec!K77=0,0,RES_hhdet_fec!K77/0.086*1000000/RES_hhdet_num!K$62)</f>
        <v>1315.9983729645858</v>
      </c>
      <c r="L77" s="157">
        <f>IF(RES_hhdet_fec!L77=0,0,RES_hhdet_fec!L77/0.086*1000000/RES_hhdet_num!L$62)</f>
        <v>1324.7329986830575</v>
      </c>
      <c r="M77" s="157">
        <f>IF(RES_hhdet_fec!M77=0,0,RES_hhdet_fec!M77/0.086*1000000/RES_hhdet_num!M$62)</f>
        <v>1289.9112137572604</v>
      </c>
      <c r="N77" s="157">
        <f>IF(RES_hhdet_fec!N77=0,0,RES_hhdet_fec!N77/0.086*1000000/RES_hhdet_num!N$62)</f>
        <v>1328.470744718544</v>
      </c>
      <c r="O77" s="157">
        <f>IF(RES_hhdet_fec!O77=0,0,RES_hhdet_fec!O77/0.086*1000000/RES_hhdet_num!O$62)</f>
        <v>1309.0607220576774</v>
      </c>
      <c r="P77" s="157">
        <f>IF(RES_hhdet_fec!P77=0,0,RES_hhdet_fec!P77/0.086*1000000/RES_hhdet_num!P$62)</f>
        <v>1315.7882407246284</v>
      </c>
      <c r="Q77" s="157">
        <f>IF(RES_hhdet_fec!Q77=0,0,RES_hhdet_fec!Q77/0.086*1000000/RES_hhdet_num!Q$62)</f>
        <v>1304.2445243054931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1356.9370205854236</v>
      </c>
      <c r="C78" s="156">
        <f>IF(RES_hhdet_fec!C78=0,0,RES_hhdet_fec!C78/0.086*1000000/RES_hhdet_num!C78)</f>
        <v>1364.9622701750166</v>
      </c>
      <c r="D78" s="156">
        <f>IF(RES_hhdet_fec!D78=0,0,RES_hhdet_fec!D78/0.086*1000000/RES_hhdet_num!D78)</f>
        <v>1365.6821855927128</v>
      </c>
      <c r="E78" s="156">
        <f>IF(RES_hhdet_fec!E78=0,0,RES_hhdet_fec!E78/0.086*1000000/RES_hhdet_num!E78)</f>
        <v>1377.6966109078426</v>
      </c>
      <c r="F78" s="156">
        <f>IF(RES_hhdet_fec!F78=0,0,RES_hhdet_fec!F78/0.086*1000000/RES_hhdet_num!F78)</f>
        <v>1362.1157685812871</v>
      </c>
      <c r="G78" s="156">
        <f>IF(RES_hhdet_fec!G78=0,0,RES_hhdet_fec!G78/0.086*1000000/RES_hhdet_num!G78)</f>
        <v>1356.0519970833143</v>
      </c>
      <c r="H78" s="156">
        <f>IF(RES_hhdet_fec!H78=0,0,RES_hhdet_fec!H78/0.086*1000000/RES_hhdet_num!H78)</f>
        <v>1361.1733576156469</v>
      </c>
      <c r="I78" s="156">
        <f>IF(RES_hhdet_fec!I78=0,0,RES_hhdet_fec!I78/0.086*1000000/RES_hhdet_num!I78)</f>
        <v>1363.4158501723275</v>
      </c>
      <c r="J78" s="156">
        <f>IF(RES_hhdet_fec!J78=0,0,RES_hhdet_fec!J78/0.086*1000000/RES_hhdet_num!J78)</f>
        <v>1361.0820370268268</v>
      </c>
      <c r="K78" s="156">
        <f>IF(RES_hhdet_fec!K78=0,0,RES_hhdet_fec!K78/0.086*1000000/RES_hhdet_num!K78)</f>
        <v>1375.4079527587621</v>
      </c>
      <c r="L78" s="156">
        <f>IF(RES_hhdet_fec!L78=0,0,RES_hhdet_fec!L78/0.086*1000000/RES_hhdet_num!L78)</f>
        <v>1355.1267422401017</v>
      </c>
      <c r="M78" s="156">
        <f>IF(RES_hhdet_fec!M78=0,0,RES_hhdet_fec!M78/0.086*1000000/RES_hhdet_num!M78)</f>
        <v>1310.25423462805</v>
      </c>
      <c r="N78" s="156">
        <f>IF(RES_hhdet_fec!N78=0,0,RES_hhdet_fec!N78/0.086*1000000/RES_hhdet_num!N78)</f>
        <v>1380.7442194612386</v>
      </c>
      <c r="O78" s="156">
        <f>IF(RES_hhdet_fec!O78=0,0,RES_hhdet_fec!O78/0.086*1000000/RES_hhdet_num!O78)</f>
        <v>1335.176763592108</v>
      </c>
      <c r="P78" s="156">
        <f>IF(RES_hhdet_fec!P78=0,0,RES_hhdet_fec!P78/0.086*1000000/RES_hhdet_num!P78)</f>
        <v>1331.3609589802079</v>
      </c>
      <c r="Q78" s="156">
        <f>IF(RES_hhdet_fec!Q78=0,0,RES_hhdet_fec!Q78/0.086*1000000/RES_hhdet_num!Q78)</f>
        <v>1306.5113954599881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773.66918268207633</v>
      </c>
      <c r="C79" s="57">
        <f>IF(RES_hhdet_fec!C79=0,0,RES_hhdet_fec!C79/0.086*1000000/RES_hhdet_num!C79)</f>
        <v>834.91221885860307</v>
      </c>
      <c r="D79" s="57">
        <f>IF(RES_hhdet_fec!D79=0,0,RES_hhdet_fec!D79/0.086*1000000/RES_hhdet_num!D79)</f>
        <v>798.12385498384128</v>
      </c>
      <c r="E79" s="57">
        <f>IF(RES_hhdet_fec!E79=0,0,RES_hhdet_fec!E79/0.086*1000000/RES_hhdet_num!E79)</f>
        <v>797.07287187985662</v>
      </c>
      <c r="F79" s="57">
        <f>IF(RES_hhdet_fec!F79=0,0,RES_hhdet_fec!F79/0.086*1000000/RES_hhdet_num!F79)</f>
        <v>785.11802059962395</v>
      </c>
      <c r="G79" s="57">
        <f>IF(RES_hhdet_fec!G79=0,0,RES_hhdet_fec!G79/0.086*1000000/RES_hhdet_num!G79)</f>
        <v>800.17271668170304</v>
      </c>
      <c r="H79" s="57">
        <f>IF(RES_hhdet_fec!H79=0,0,RES_hhdet_fec!H79/0.086*1000000/RES_hhdet_num!H79)</f>
        <v>852.3961877512312</v>
      </c>
      <c r="I79" s="57">
        <f>IF(RES_hhdet_fec!I79=0,0,RES_hhdet_fec!I79/0.086*1000000/RES_hhdet_num!I79)</f>
        <v>846.97742579180624</v>
      </c>
      <c r="J79" s="57">
        <f>IF(RES_hhdet_fec!J79=0,0,RES_hhdet_fec!J79/0.086*1000000/RES_hhdet_num!J79)</f>
        <v>835.80362938914709</v>
      </c>
      <c r="K79" s="57">
        <f>IF(RES_hhdet_fec!K79=0,0,RES_hhdet_fec!K79/0.086*1000000/RES_hhdet_num!K79)</f>
        <v>822.9295878366612</v>
      </c>
      <c r="L79" s="57">
        <f>IF(RES_hhdet_fec!L79=0,0,RES_hhdet_fec!L79/0.086*1000000/RES_hhdet_num!L79)</f>
        <v>884.74338582545488</v>
      </c>
      <c r="M79" s="57">
        <f>IF(RES_hhdet_fec!M79=0,0,RES_hhdet_fec!M79/0.086*1000000/RES_hhdet_num!M79)</f>
        <v>897.54290237940904</v>
      </c>
      <c r="N79" s="57">
        <f>IF(RES_hhdet_fec!N79=0,0,RES_hhdet_fec!N79/0.086*1000000/RES_hhdet_num!N79)</f>
        <v>849.99132837601439</v>
      </c>
      <c r="O79" s="57">
        <f>IF(RES_hhdet_fec!O79=0,0,RES_hhdet_fec!O79/0.086*1000000/RES_hhdet_num!O79)</f>
        <v>803.78990537414074</v>
      </c>
      <c r="P79" s="57">
        <f>IF(RES_hhdet_fec!P79=0,0,RES_hhdet_fec!P79/0.086*1000000/RES_hhdet_num!P79)</f>
        <v>829.42028658552613</v>
      </c>
      <c r="Q79" s="57">
        <f>IF(RES_hhdet_fec!Q79=0,0,RES_hhdet_fec!Q79/0.086*1000000/RES_hhdet_num!Q79)</f>
        <v>797.23728522205465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8916.401450006877</v>
      </c>
      <c r="C81" s="168">
        <f t="shared" ref="C81:Q81" si="16">SUM(C82,C85,C87,C100)</f>
        <v>9235.181235902397</v>
      </c>
      <c r="D81" s="168">
        <f t="shared" si="16"/>
        <v>9387.3160378755001</v>
      </c>
      <c r="E81" s="168">
        <f t="shared" si="16"/>
        <v>9903.0555716176495</v>
      </c>
      <c r="F81" s="168">
        <f t="shared" si="16"/>
        <v>10251.913607183911</v>
      </c>
      <c r="G81" s="168">
        <f t="shared" si="16"/>
        <v>10346.757532123102</v>
      </c>
      <c r="H81" s="168">
        <f t="shared" si="16"/>
        <v>10307.786947469061</v>
      </c>
      <c r="I81" s="168">
        <f t="shared" si="16"/>
        <v>10060.960456785604</v>
      </c>
      <c r="J81" s="168">
        <f t="shared" si="16"/>
        <v>9481.2080319199376</v>
      </c>
      <c r="K81" s="168">
        <f t="shared" si="16"/>
        <v>9785.9480961649879</v>
      </c>
      <c r="L81" s="168">
        <f t="shared" si="16"/>
        <v>9937.6734346554476</v>
      </c>
      <c r="M81" s="168">
        <f t="shared" si="16"/>
        <v>8905.4382146455355</v>
      </c>
      <c r="N81" s="168">
        <f t="shared" si="16"/>
        <v>8595.7984062255709</v>
      </c>
      <c r="O81" s="168">
        <f t="shared" si="16"/>
        <v>8109.3103708809194</v>
      </c>
      <c r="P81" s="168">
        <f t="shared" si="16"/>
        <v>7991.1415969106793</v>
      </c>
      <c r="Q81" s="168">
        <f t="shared" si="16"/>
        <v>8047.5201113948169</v>
      </c>
    </row>
    <row r="82" spans="1:17" ht="12.95" customHeight="1" x14ac:dyDescent="0.25">
      <c r="A82" s="158" t="s">
        <v>65</v>
      </c>
      <c r="B82" s="157">
        <f t="shared" ref="B82" si="17">SUM(B83:B84)</f>
        <v>5459.6003566172494</v>
      </c>
      <c r="C82" s="157">
        <f t="shared" ref="C82:Q82" si="18">SUM(C83:C84)</f>
        <v>5802.3349877487371</v>
      </c>
      <c r="D82" s="157">
        <f t="shared" si="18"/>
        <v>5931.3905665839438</v>
      </c>
      <c r="E82" s="157">
        <f t="shared" si="18"/>
        <v>6440.4262766187558</v>
      </c>
      <c r="F82" s="157">
        <f t="shared" si="18"/>
        <v>6747.7308459907599</v>
      </c>
      <c r="G82" s="157">
        <f t="shared" si="18"/>
        <v>6851.0552528428107</v>
      </c>
      <c r="H82" s="157">
        <f t="shared" si="18"/>
        <v>6832.6822639887878</v>
      </c>
      <c r="I82" s="157">
        <f t="shared" si="18"/>
        <v>6581.4682360897823</v>
      </c>
      <c r="J82" s="157">
        <f t="shared" si="18"/>
        <v>6039.0131165299936</v>
      </c>
      <c r="K82" s="157">
        <f t="shared" si="18"/>
        <v>6326.6219885142891</v>
      </c>
      <c r="L82" s="157">
        <f t="shared" si="18"/>
        <v>6461.4362344002966</v>
      </c>
      <c r="M82" s="157">
        <f t="shared" si="18"/>
        <v>5433.3253872022378</v>
      </c>
      <c r="N82" s="157">
        <f t="shared" si="18"/>
        <v>5198.8846146527821</v>
      </c>
      <c r="O82" s="157">
        <f t="shared" si="18"/>
        <v>4769.3566899037633</v>
      </c>
      <c r="P82" s="157">
        <f t="shared" si="18"/>
        <v>4641.7184073346134</v>
      </c>
      <c r="Q82" s="157">
        <f t="shared" si="18"/>
        <v>4761.8092748586505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5436.6482172691794</v>
      </c>
      <c r="C83" s="156">
        <f>IF(RES_hhdet_fec!C83=0,0,RES_hhdet_fec!C83/0.086*1000000/RES_hhdet_num!C$81)</f>
        <v>5745.998044052878</v>
      </c>
      <c r="D83" s="156">
        <f>IF(RES_hhdet_fec!D83=0,0,RES_hhdet_fec!D83/0.086*1000000/RES_hhdet_num!D$81)</f>
        <v>5894.8153337305494</v>
      </c>
      <c r="E83" s="156">
        <f>IF(RES_hhdet_fec!E83=0,0,RES_hhdet_fec!E83/0.086*1000000/RES_hhdet_num!E$81)</f>
        <v>6413.497736761612</v>
      </c>
      <c r="F83" s="156">
        <f>IF(RES_hhdet_fec!F83=0,0,RES_hhdet_fec!F83/0.086*1000000/RES_hhdet_num!F$81)</f>
        <v>6722.3846487394039</v>
      </c>
      <c r="G83" s="156">
        <f>IF(RES_hhdet_fec!G83=0,0,RES_hhdet_fec!G83/0.086*1000000/RES_hhdet_num!G$81)</f>
        <v>6816.973695083323</v>
      </c>
      <c r="H83" s="156">
        <f>IF(RES_hhdet_fec!H83=0,0,RES_hhdet_fec!H83/0.086*1000000/RES_hhdet_num!H$81)</f>
        <v>6769.1878438959911</v>
      </c>
      <c r="I83" s="156">
        <f>IF(RES_hhdet_fec!I83=0,0,RES_hhdet_fec!I83/0.086*1000000/RES_hhdet_num!I$81)</f>
        <v>6535.6648744316008</v>
      </c>
      <c r="J83" s="156">
        <f>IF(RES_hhdet_fec!J83=0,0,RES_hhdet_fec!J83/0.086*1000000/RES_hhdet_num!J$81)</f>
        <v>6001.5280608143394</v>
      </c>
      <c r="K83" s="156">
        <f>IF(RES_hhdet_fec!K83=0,0,RES_hhdet_fec!K83/0.086*1000000/RES_hhdet_num!K$81)</f>
        <v>6312.6438187165868</v>
      </c>
      <c r="L83" s="156">
        <f>IF(RES_hhdet_fec!L83=0,0,RES_hhdet_fec!L83/0.086*1000000/RES_hhdet_num!L$81)</f>
        <v>6408.3275022975358</v>
      </c>
      <c r="M83" s="156">
        <f>IF(RES_hhdet_fec!M83=0,0,RES_hhdet_fec!M83/0.086*1000000/RES_hhdet_num!M$81)</f>
        <v>5378.9861523664804</v>
      </c>
      <c r="N83" s="156">
        <f>IF(RES_hhdet_fec!N83=0,0,RES_hhdet_fec!N83/0.086*1000000/RES_hhdet_num!N$81)</f>
        <v>5150.2036350144272</v>
      </c>
      <c r="O83" s="156">
        <f>IF(RES_hhdet_fec!O83=0,0,RES_hhdet_fec!O83/0.086*1000000/RES_hhdet_num!O$81)</f>
        <v>4758.3315016787874</v>
      </c>
      <c r="P83" s="156">
        <f>IF(RES_hhdet_fec!P83=0,0,RES_hhdet_fec!P83/0.086*1000000/RES_hhdet_num!P$81)</f>
        <v>4610.2619715882283</v>
      </c>
      <c r="Q83" s="156">
        <f>IF(RES_hhdet_fec!Q83=0,0,RES_hhdet_fec!Q83/0.086*1000000/RES_hhdet_num!Q$81)</f>
        <v>4747.699809680641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22.952139348069753</v>
      </c>
      <c r="C84" s="156">
        <f>IF(RES_hhdet_fec!C84=0,0,RES_hhdet_fec!C84/0.086*1000000/RES_hhdet_num!C$81)</f>
        <v>56.336943695859475</v>
      </c>
      <c r="D84" s="156">
        <f>IF(RES_hhdet_fec!D84=0,0,RES_hhdet_fec!D84/0.086*1000000/RES_hhdet_num!D$81)</f>
        <v>36.575232853394297</v>
      </c>
      <c r="E84" s="156">
        <f>IF(RES_hhdet_fec!E84=0,0,RES_hhdet_fec!E84/0.086*1000000/RES_hhdet_num!E$81)</f>
        <v>26.928539857143601</v>
      </c>
      <c r="F84" s="156">
        <f>IF(RES_hhdet_fec!F84=0,0,RES_hhdet_fec!F84/0.086*1000000/RES_hhdet_num!F$81)</f>
        <v>25.346197251355598</v>
      </c>
      <c r="G84" s="156">
        <f>IF(RES_hhdet_fec!G84=0,0,RES_hhdet_fec!G84/0.086*1000000/RES_hhdet_num!G$81)</f>
        <v>34.081557759487367</v>
      </c>
      <c r="H84" s="156">
        <f>IF(RES_hhdet_fec!H84=0,0,RES_hhdet_fec!H84/0.086*1000000/RES_hhdet_num!H$81)</f>
        <v>63.494420092796837</v>
      </c>
      <c r="I84" s="156">
        <f>IF(RES_hhdet_fec!I84=0,0,RES_hhdet_fec!I84/0.086*1000000/RES_hhdet_num!I$81)</f>
        <v>45.803361658181089</v>
      </c>
      <c r="J84" s="156">
        <f>IF(RES_hhdet_fec!J84=0,0,RES_hhdet_fec!J84/0.086*1000000/RES_hhdet_num!J$81)</f>
        <v>37.485055715654262</v>
      </c>
      <c r="K84" s="156">
        <f>IF(RES_hhdet_fec!K84=0,0,RES_hhdet_fec!K84/0.086*1000000/RES_hhdet_num!K$81)</f>
        <v>13.978169797702392</v>
      </c>
      <c r="L84" s="156">
        <f>IF(RES_hhdet_fec!L84=0,0,RES_hhdet_fec!L84/0.086*1000000/RES_hhdet_num!L$81)</f>
        <v>53.108732102760506</v>
      </c>
      <c r="M84" s="156">
        <f>IF(RES_hhdet_fec!M84=0,0,RES_hhdet_fec!M84/0.086*1000000/RES_hhdet_num!M$81)</f>
        <v>54.339234835757772</v>
      </c>
      <c r="N84" s="156">
        <f>IF(RES_hhdet_fec!N84=0,0,RES_hhdet_fec!N84/0.086*1000000/RES_hhdet_num!N$81)</f>
        <v>48.680979638354863</v>
      </c>
      <c r="O84" s="156">
        <f>IF(RES_hhdet_fec!O84=0,0,RES_hhdet_fec!O84/0.086*1000000/RES_hhdet_num!O$81)</f>
        <v>11.025188224975874</v>
      </c>
      <c r="P84" s="156">
        <f>IF(RES_hhdet_fec!P84=0,0,RES_hhdet_fec!P84/0.086*1000000/RES_hhdet_num!P$81)</f>
        <v>31.456435746385495</v>
      </c>
      <c r="Q84" s="156">
        <f>IF(RES_hhdet_fec!Q84=0,0,RES_hhdet_fec!Q84/0.086*1000000/RES_hhdet_num!Q$81)</f>
        <v>14.109465178009778</v>
      </c>
    </row>
    <row r="85" spans="1:17" ht="12.95" customHeight="1" x14ac:dyDescent="0.25">
      <c r="A85" s="158" t="s">
        <v>112</v>
      </c>
      <c r="B85" s="157">
        <f t="shared" ref="B85:Q85" si="19">B86</f>
        <v>36.296784647776981</v>
      </c>
      <c r="C85" s="157">
        <f t="shared" si="19"/>
        <v>36.725117136993198</v>
      </c>
      <c r="D85" s="157">
        <f t="shared" si="19"/>
        <v>37.802794093547121</v>
      </c>
      <c r="E85" s="157">
        <f t="shared" si="19"/>
        <v>37.692836148603725</v>
      </c>
      <c r="F85" s="157">
        <f t="shared" si="19"/>
        <v>41.898632453095445</v>
      </c>
      <c r="G85" s="157">
        <f t="shared" si="19"/>
        <v>43.581357851187626</v>
      </c>
      <c r="H85" s="157">
        <f t="shared" si="19"/>
        <v>51.222331425425942</v>
      </c>
      <c r="I85" s="157">
        <f t="shared" si="19"/>
        <v>55.453254363883524</v>
      </c>
      <c r="J85" s="157">
        <f t="shared" si="19"/>
        <v>58.936926432063309</v>
      </c>
      <c r="K85" s="157">
        <f t="shared" si="19"/>
        <v>63.406466680396335</v>
      </c>
      <c r="L85" s="157">
        <f t="shared" si="19"/>
        <v>64.299960590112335</v>
      </c>
      <c r="M85" s="157">
        <f t="shared" si="19"/>
        <v>58.585237724733368</v>
      </c>
      <c r="N85" s="157">
        <f t="shared" si="19"/>
        <v>55.960093865800694</v>
      </c>
      <c r="O85" s="157">
        <f t="shared" si="19"/>
        <v>50.261847651643151</v>
      </c>
      <c r="P85" s="157">
        <f t="shared" si="19"/>
        <v>47.940685718233816</v>
      </c>
      <c r="Q85" s="157">
        <f t="shared" si="19"/>
        <v>46.095586622106261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36.296784647776981</v>
      </c>
      <c r="C86" s="156">
        <f>IF(RES_hhdet_fec!C86=0,0,RES_hhdet_fec!C86/0.086*1000000/RES_hhdet_num!C$81)</f>
        <v>36.725117136993198</v>
      </c>
      <c r="D86" s="156">
        <f>IF(RES_hhdet_fec!D86=0,0,RES_hhdet_fec!D86/0.086*1000000/RES_hhdet_num!D$81)</f>
        <v>37.802794093547121</v>
      </c>
      <c r="E86" s="156">
        <f>IF(RES_hhdet_fec!E86=0,0,RES_hhdet_fec!E86/0.086*1000000/RES_hhdet_num!E$81)</f>
        <v>37.692836148603725</v>
      </c>
      <c r="F86" s="156">
        <f>IF(RES_hhdet_fec!F86=0,0,RES_hhdet_fec!F86/0.086*1000000/RES_hhdet_num!F$81)</f>
        <v>41.898632453095445</v>
      </c>
      <c r="G86" s="156">
        <f>IF(RES_hhdet_fec!G86=0,0,RES_hhdet_fec!G86/0.086*1000000/RES_hhdet_num!G$81)</f>
        <v>43.581357851187626</v>
      </c>
      <c r="H86" s="156">
        <f>IF(RES_hhdet_fec!H86=0,0,RES_hhdet_fec!H86/0.086*1000000/RES_hhdet_num!H$81)</f>
        <v>51.222331425425942</v>
      </c>
      <c r="I86" s="156">
        <f>IF(RES_hhdet_fec!I86=0,0,RES_hhdet_fec!I86/0.086*1000000/RES_hhdet_num!I$81)</f>
        <v>55.453254363883524</v>
      </c>
      <c r="J86" s="156">
        <f>IF(RES_hhdet_fec!J86=0,0,RES_hhdet_fec!J86/0.086*1000000/RES_hhdet_num!J$81)</f>
        <v>58.936926432063309</v>
      </c>
      <c r="K86" s="156">
        <f>IF(RES_hhdet_fec!K86=0,0,RES_hhdet_fec!K86/0.086*1000000/RES_hhdet_num!K$81)</f>
        <v>63.406466680396335</v>
      </c>
      <c r="L86" s="156">
        <f>IF(RES_hhdet_fec!L86=0,0,RES_hhdet_fec!L86/0.086*1000000/RES_hhdet_num!L$81)</f>
        <v>64.299960590112335</v>
      </c>
      <c r="M86" s="156">
        <f>IF(RES_hhdet_fec!M86=0,0,RES_hhdet_fec!M86/0.086*1000000/RES_hhdet_num!M$81)</f>
        <v>58.585237724733368</v>
      </c>
      <c r="N86" s="156">
        <f>IF(RES_hhdet_fec!N86=0,0,RES_hhdet_fec!N86/0.086*1000000/RES_hhdet_num!N$81)</f>
        <v>55.960093865800694</v>
      </c>
      <c r="O86" s="156">
        <f>IF(RES_hhdet_fec!O86=0,0,RES_hhdet_fec!O86/0.086*1000000/RES_hhdet_num!O$81)</f>
        <v>50.261847651643151</v>
      </c>
      <c r="P86" s="156">
        <f>IF(RES_hhdet_fec!P86=0,0,RES_hhdet_fec!P86/0.086*1000000/RES_hhdet_num!P$81)</f>
        <v>47.940685718233816</v>
      </c>
      <c r="Q86" s="156">
        <f>IF(RES_hhdet_fec!Q86=0,0,RES_hhdet_fec!Q86/0.086*1000000/RES_hhdet_num!Q$81)</f>
        <v>46.095586622106261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2385.2602000167731</v>
      </c>
      <c r="C87" s="157">
        <f>IF(RES_hhdet_fec!C87=0,0,RES_hhdet_fec!C87/0.086*1000000/RES_hhdet_num!C$81)</f>
        <v>2383.5499391539574</v>
      </c>
      <c r="D87" s="157">
        <f>IF(RES_hhdet_fec!D87=0,0,RES_hhdet_fec!D87/0.086*1000000/RES_hhdet_num!D$81)</f>
        <v>2415.0531040762748</v>
      </c>
      <c r="E87" s="157">
        <f>IF(RES_hhdet_fec!E87=0,0,RES_hhdet_fec!E87/0.086*1000000/RES_hhdet_num!E$81)</f>
        <v>2428.8021166138983</v>
      </c>
      <c r="F87" s="157">
        <f>IF(RES_hhdet_fec!F87=0,0,RES_hhdet_fec!F87/0.086*1000000/RES_hhdet_num!F$81)</f>
        <v>2455.0270057996127</v>
      </c>
      <c r="G87" s="157">
        <f>IF(RES_hhdet_fec!G87=0,0,RES_hhdet_fec!G87/0.086*1000000/RES_hhdet_num!G$81)</f>
        <v>2450.8423374876397</v>
      </c>
      <c r="H87" s="157">
        <f>IF(RES_hhdet_fec!H87=0,0,RES_hhdet_fec!H87/0.086*1000000/RES_hhdet_num!H$81)</f>
        <v>2434.4626915055155</v>
      </c>
      <c r="I87" s="157">
        <f>IF(RES_hhdet_fec!I87=0,0,RES_hhdet_fec!I87/0.086*1000000/RES_hhdet_num!I$81)</f>
        <v>2440.3988365053015</v>
      </c>
      <c r="J87" s="157">
        <f>IF(RES_hhdet_fec!J87=0,0,RES_hhdet_fec!J87/0.086*1000000/RES_hhdet_num!J$81)</f>
        <v>2409.336800311577</v>
      </c>
      <c r="K87" s="157">
        <f>IF(RES_hhdet_fec!K87=0,0,RES_hhdet_fec!K87/0.086*1000000/RES_hhdet_num!K$81)</f>
        <v>2404.6622523938145</v>
      </c>
      <c r="L87" s="157">
        <f>IF(RES_hhdet_fec!L87=0,0,RES_hhdet_fec!L87/0.086*1000000/RES_hhdet_num!L$81)</f>
        <v>2367.6232543261413</v>
      </c>
      <c r="M87" s="157">
        <f>IF(RES_hhdet_fec!M87=0,0,RES_hhdet_fec!M87/0.086*1000000/RES_hhdet_num!M$81)</f>
        <v>2384.0422277764383</v>
      </c>
      <c r="N87" s="157">
        <f>IF(RES_hhdet_fec!N87=0,0,RES_hhdet_fec!N87/0.086*1000000/RES_hhdet_num!N$81)</f>
        <v>2342.8421337638702</v>
      </c>
      <c r="O87" s="157">
        <f>IF(RES_hhdet_fec!O87=0,0,RES_hhdet_fec!O87/0.086*1000000/RES_hhdet_num!O$81)</f>
        <v>2336.037427221253</v>
      </c>
      <c r="P87" s="157">
        <f>IF(RES_hhdet_fec!P87=0,0,RES_hhdet_fec!P87/0.086*1000000/RES_hhdet_num!P$81)</f>
        <v>2337.5092081281987</v>
      </c>
      <c r="Q87" s="157">
        <f>IF(RES_hhdet_fec!Q87=0,0,RES_hhdet_fec!Q87/0.086*1000000/RES_hhdet_num!Q$81)</f>
        <v>2306.968647092127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2735.2241285563869</v>
      </c>
      <c r="C88" s="132">
        <f>IF(RES_hhdet_fec!C88=0,0,RES_hhdet_fec!C88/0.086*1000000/RES_hhdet_num!C88)</f>
        <v>2713.8205911922755</v>
      </c>
      <c r="D88" s="132">
        <f>IF(RES_hhdet_fec!D88=0,0,RES_hhdet_fec!D88/0.086*1000000/RES_hhdet_num!D88)</f>
        <v>2752.3861978038976</v>
      </c>
      <c r="E88" s="132">
        <f>IF(RES_hhdet_fec!E88=0,0,RES_hhdet_fec!E88/0.086*1000000/RES_hhdet_num!E88)</f>
        <v>2736.014835135506</v>
      </c>
      <c r="F88" s="132">
        <f>IF(RES_hhdet_fec!F88=0,0,RES_hhdet_fec!F88/0.086*1000000/RES_hhdet_num!F88)</f>
        <v>2767.6416904231633</v>
      </c>
      <c r="G88" s="132">
        <f>IF(RES_hhdet_fec!G88=0,0,RES_hhdet_fec!G88/0.086*1000000/RES_hhdet_num!G88)</f>
        <v>2770.684728890174</v>
      </c>
      <c r="H88" s="132">
        <f>IF(RES_hhdet_fec!H88=0,0,RES_hhdet_fec!H88/0.086*1000000/RES_hhdet_num!H88)</f>
        <v>2754.3026503836595</v>
      </c>
      <c r="I88" s="132">
        <f>IF(RES_hhdet_fec!I88=0,0,RES_hhdet_fec!I88/0.086*1000000/RES_hhdet_num!I88)</f>
        <v>2758.7627042238528</v>
      </c>
      <c r="J88" s="132">
        <f>IF(RES_hhdet_fec!J88=0,0,RES_hhdet_fec!J88/0.086*1000000/RES_hhdet_num!J88)</f>
        <v>2749.2833998823821</v>
      </c>
      <c r="K88" s="132">
        <f>IF(RES_hhdet_fec!K88=0,0,RES_hhdet_fec!K88/0.086*1000000/RES_hhdet_num!K88)</f>
        <v>2824.118501683201</v>
      </c>
      <c r="L88" s="132">
        <f>IF(RES_hhdet_fec!L88=0,0,RES_hhdet_fec!L88/0.086*1000000/RES_hhdet_num!L88)</f>
        <v>2684.3615661394288</v>
      </c>
      <c r="M88" s="132">
        <f>IF(RES_hhdet_fec!M88=0,0,RES_hhdet_fec!M88/0.086*1000000/RES_hhdet_num!M88)</f>
        <v>2757.7970393291484</v>
      </c>
      <c r="N88" s="132">
        <f>IF(RES_hhdet_fec!N88=0,0,RES_hhdet_fec!N88/0.086*1000000/RES_hhdet_num!N88)</f>
        <v>2738.4793208004166</v>
      </c>
      <c r="O88" s="132">
        <f>IF(RES_hhdet_fec!O88=0,0,RES_hhdet_fec!O88/0.086*1000000/RES_hhdet_num!O88)</f>
        <v>2727.4363222954466</v>
      </c>
      <c r="P88" s="132">
        <f>IF(RES_hhdet_fec!P88=0,0,RES_hhdet_fec!P88/0.086*1000000/RES_hhdet_num!P88)</f>
        <v>2712.6108009234977</v>
      </c>
      <c r="Q88" s="132">
        <f>IF(RES_hhdet_fec!Q88=0,0,RES_hhdet_fec!Q88/0.086*1000000/RES_hhdet_num!Q88)</f>
        <v>2685.4656851970667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1681.0007475321636</v>
      </c>
      <c r="C89" s="132">
        <f>IF(RES_hhdet_fec!C89=0,0,RES_hhdet_fec!C89/0.086*1000000/RES_hhdet_num!C89)</f>
        <v>1676.4670582406709</v>
      </c>
      <c r="D89" s="132">
        <f>IF(RES_hhdet_fec!D89=0,0,RES_hhdet_fec!D89/0.086*1000000/RES_hhdet_num!D89)</f>
        <v>1701.8402633919782</v>
      </c>
      <c r="E89" s="132">
        <f>IF(RES_hhdet_fec!E89=0,0,RES_hhdet_fec!E89/0.086*1000000/RES_hhdet_num!E89)</f>
        <v>1707.1347619547446</v>
      </c>
      <c r="F89" s="132">
        <f>IF(RES_hhdet_fec!F89=0,0,RES_hhdet_fec!F89/0.086*1000000/RES_hhdet_num!F89)</f>
        <v>1730.3387169401594</v>
      </c>
      <c r="G89" s="132">
        <f>IF(RES_hhdet_fec!G89=0,0,RES_hhdet_fec!G89/0.086*1000000/RES_hhdet_num!G89)</f>
        <v>1738.9547817830487</v>
      </c>
      <c r="H89" s="132">
        <f>IF(RES_hhdet_fec!H89=0,0,RES_hhdet_fec!H89/0.086*1000000/RES_hhdet_num!H89)</f>
        <v>1736.8026119369131</v>
      </c>
      <c r="I89" s="132">
        <f>IF(RES_hhdet_fec!I89=0,0,RES_hhdet_fec!I89/0.086*1000000/RES_hhdet_num!I89)</f>
        <v>1747.4828865154109</v>
      </c>
      <c r="J89" s="132">
        <f>IF(RES_hhdet_fec!J89=0,0,RES_hhdet_fec!J89/0.086*1000000/RES_hhdet_num!J89)</f>
        <v>1750.246911440855</v>
      </c>
      <c r="K89" s="132">
        <f>IF(RES_hhdet_fec!K89=0,0,RES_hhdet_fec!K89/0.086*1000000/RES_hhdet_num!K89)</f>
        <v>1784.1452793377769</v>
      </c>
      <c r="L89" s="132">
        <f>IF(RES_hhdet_fec!L89=0,0,RES_hhdet_fec!L89/0.086*1000000/RES_hhdet_num!L89)</f>
        <v>1744.5575961598527</v>
      </c>
      <c r="M89" s="132">
        <f>IF(RES_hhdet_fec!M89=0,0,RES_hhdet_fec!M89/0.086*1000000/RES_hhdet_num!M89)</f>
        <v>1774.3093997272524</v>
      </c>
      <c r="N89" s="132">
        <f>IF(RES_hhdet_fec!N89=0,0,RES_hhdet_fec!N89/0.086*1000000/RES_hhdet_num!N89)</f>
        <v>1768.7234143225744</v>
      </c>
      <c r="O89" s="132">
        <f>IF(RES_hhdet_fec!O89=0,0,RES_hhdet_fec!O89/0.086*1000000/RES_hhdet_num!O89)</f>
        <v>1768.5797182811611</v>
      </c>
      <c r="P89" s="132">
        <f>IF(RES_hhdet_fec!P89=0,0,RES_hhdet_fec!P89/0.086*1000000/RES_hhdet_num!P89)</f>
        <v>1765.5028435981083</v>
      </c>
      <c r="Q89" s="132">
        <f>IF(RES_hhdet_fec!Q89=0,0,RES_hhdet_fec!Q89/0.086*1000000/RES_hhdet_num!Q89)</f>
        <v>1748.94076345288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957.3284449947771</v>
      </c>
      <c r="C90" s="165">
        <f>IF(RES_hhdet_fec!C90=0,0,RES_hhdet_fec!C90/0.086*1000000/RES_hhdet_num!C89)</f>
        <v>949.83720691729252</v>
      </c>
      <c r="D90" s="165">
        <f>IF(RES_hhdet_fec!D90=0,0,RES_hhdet_fec!D90/0.086*1000000/RES_hhdet_num!D89)</f>
        <v>963.33516923136426</v>
      </c>
      <c r="E90" s="165">
        <f>IF(RES_hhdet_fec!E90=0,0,RES_hhdet_fec!E90/0.086*1000000/RES_hhdet_num!E89)</f>
        <v>957.60519229743386</v>
      </c>
      <c r="F90" s="165">
        <f>IF(RES_hhdet_fec!F90=0,0,RES_hhdet_fec!F90/0.086*1000000/RES_hhdet_num!F89)</f>
        <v>968.67459164811055</v>
      </c>
      <c r="G90" s="165">
        <f>IF(RES_hhdet_fec!G90=0,0,RES_hhdet_fec!G90/0.086*1000000/RES_hhdet_num!G89)</f>
        <v>969.73965511153267</v>
      </c>
      <c r="H90" s="165">
        <f>IF(RES_hhdet_fec!H90=0,0,RES_hhdet_fec!H90/0.086*1000000/RES_hhdet_num!H89)</f>
        <v>964.00592763431644</v>
      </c>
      <c r="I90" s="165">
        <f>IF(RES_hhdet_fec!I90=0,0,RES_hhdet_fec!I90/0.086*1000000/RES_hhdet_num!I89)</f>
        <v>965.56694647834649</v>
      </c>
      <c r="J90" s="165">
        <f>IF(RES_hhdet_fec!J90=0,0,RES_hhdet_fec!J90/0.086*1000000/RES_hhdet_num!J89)</f>
        <v>962.2491899588349</v>
      </c>
      <c r="K90" s="165">
        <f>IF(RES_hhdet_fec!K90=0,0,RES_hhdet_fec!K90/0.086*1000000/RES_hhdet_num!K89)</f>
        <v>988.44147558911084</v>
      </c>
      <c r="L90" s="165">
        <f>IF(RES_hhdet_fec!L90=0,0,RES_hhdet_fec!L90/0.086*1000000/RES_hhdet_num!L89)</f>
        <v>939.52654814879588</v>
      </c>
      <c r="M90" s="165">
        <f>IF(RES_hhdet_fec!M90=0,0,RES_hhdet_fec!M90/0.086*1000000/RES_hhdet_num!M89)</f>
        <v>965.2289637651968</v>
      </c>
      <c r="N90" s="165">
        <f>IF(RES_hhdet_fec!N90=0,0,RES_hhdet_fec!N90/0.086*1000000/RES_hhdet_num!N89)</f>
        <v>958.46776228014096</v>
      </c>
      <c r="O90" s="165">
        <f>IF(RES_hhdet_fec!O90=0,0,RES_hhdet_fec!O90/0.086*1000000/RES_hhdet_num!O89)</f>
        <v>954.60271280340055</v>
      </c>
      <c r="P90" s="165">
        <f>IF(RES_hhdet_fec!P90=0,0,RES_hhdet_fec!P90/0.086*1000000/RES_hhdet_num!P89)</f>
        <v>949.41378032321848</v>
      </c>
      <c r="Q90" s="165">
        <f>IF(RES_hhdet_fec!Q90=0,0,RES_hhdet_fec!Q90/0.086*1000000/RES_hhdet_num!Q89)</f>
        <v>939.91298981897103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723.67230253738671</v>
      </c>
      <c r="C91" s="164">
        <f>IF(RES_hhdet_fec!C91=0,0,RES_hhdet_fec!C91/0.086*1000000/RES_hhdet_num!C89)</f>
        <v>726.62985132337883</v>
      </c>
      <c r="D91" s="164">
        <f>IF(RES_hhdet_fec!D91=0,0,RES_hhdet_fec!D91/0.086*1000000/RES_hhdet_num!D89)</f>
        <v>738.50509416061368</v>
      </c>
      <c r="E91" s="164">
        <f>IF(RES_hhdet_fec!E91=0,0,RES_hhdet_fec!E91/0.086*1000000/RES_hhdet_num!E89)</f>
        <v>749.52956965731096</v>
      </c>
      <c r="F91" s="164">
        <f>IF(RES_hhdet_fec!F91=0,0,RES_hhdet_fec!F91/0.086*1000000/RES_hhdet_num!F89)</f>
        <v>761.66412529204877</v>
      </c>
      <c r="G91" s="164">
        <f>IF(RES_hhdet_fec!G91=0,0,RES_hhdet_fec!G91/0.086*1000000/RES_hhdet_num!G89)</f>
        <v>769.21512667151637</v>
      </c>
      <c r="H91" s="164">
        <f>IF(RES_hhdet_fec!H91=0,0,RES_hhdet_fec!H91/0.086*1000000/RES_hhdet_num!H89)</f>
        <v>772.79668430259642</v>
      </c>
      <c r="I91" s="164">
        <f>IF(RES_hhdet_fec!I91=0,0,RES_hhdet_fec!I91/0.086*1000000/RES_hhdet_num!I89)</f>
        <v>781.91594003706427</v>
      </c>
      <c r="J91" s="164">
        <f>IF(RES_hhdet_fec!J91=0,0,RES_hhdet_fec!J91/0.086*1000000/RES_hhdet_num!J89)</f>
        <v>787.99772148201998</v>
      </c>
      <c r="K91" s="164">
        <f>IF(RES_hhdet_fec!K91=0,0,RES_hhdet_fec!K91/0.086*1000000/RES_hhdet_num!K89)</f>
        <v>795.70380374866579</v>
      </c>
      <c r="L91" s="164">
        <f>IF(RES_hhdet_fec!L91=0,0,RES_hhdet_fec!L91/0.086*1000000/RES_hhdet_num!L89)</f>
        <v>805.03104801105655</v>
      </c>
      <c r="M91" s="164">
        <f>IF(RES_hhdet_fec!M91=0,0,RES_hhdet_fec!M91/0.086*1000000/RES_hhdet_num!M89)</f>
        <v>809.08043596205573</v>
      </c>
      <c r="N91" s="164">
        <f>IF(RES_hhdet_fec!N91=0,0,RES_hhdet_fec!N91/0.086*1000000/RES_hhdet_num!N89)</f>
        <v>810.25565204243344</v>
      </c>
      <c r="O91" s="164">
        <f>IF(RES_hhdet_fec!O91=0,0,RES_hhdet_fec!O91/0.086*1000000/RES_hhdet_num!O89)</f>
        <v>813.97700547776083</v>
      </c>
      <c r="P91" s="164">
        <f>IF(RES_hhdet_fec!P91=0,0,RES_hhdet_fec!P91/0.086*1000000/RES_hhdet_num!P89)</f>
        <v>816.0890632748899</v>
      </c>
      <c r="Q91" s="164">
        <f>IF(RES_hhdet_fec!Q91=0,0,RES_hhdet_fec!Q91/0.086*1000000/RES_hhdet_num!Q89)</f>
        <v>809.02777363390874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2276.3362422973191</v>
      </c>
      <c r="C92" s="162">
        <f>IF(RES_hhdet_fec!C92=0,0,RES_hhdet_fec!C92/0.086*1000000/RES_hhdet_num!C92)</f>
        <v>2265.5222301155063</v>
      </c>
      <c r="D92" s="162">
        <f>IF(RES_hhdet_fec!D92=0,0,RES_hhdet_fec!D92/0.086*1000000/RES_hhdet_num!D92)</f>
        <v>2281.1277395471361</v>
      </c>
      <c r="E92" s="162">
        <f>IF(RES_hhdet_fec!E92=0,0,RES_hhdet_fec!E92/0.086*1000000/RES_hhdet_num!E92)</f>
        <v>2291.6274010481034</v>
      </c>
      <c r="F92" s="162">
        <f>IF(RES_hhdet_fec!F92=0,0,RES_hhdet_fec!F92/0.086*1000000/RES_hhdet_num!F92)</f>
        <v>2305.7987580984673</v>
      </c>
      <c r="G92" s="162">
        <f>IF(RES_hhdet_fec!G92=0,0,RES_hhdet_fec!G92/0.086*1000000/RES_hhdet_num!G92)</f>
        <v>2308.9044735903058</v>
      </c>
      <c r="H92" s="162">
        <f>IF(RES_hhdet_fec!H92=0,0,RES_hhdet_fec!H92/0.086*1000000/RES_hhdet_num!H92)</f>
        <v>2295.2520304603518</v>
      </c>
      <c r="I92" s="162">
        <f>IF(RES_hhdet_fec!I92=0,0,RES_hhdet_fec!I92/0.086*1000000/RES_hhdet_num!I92)</f>
        <v>2298.9688750296032</v>
      </c>
      <c r="J92" s="162">
        <f>IF(RES_hhdet_fec!J92=0,0,RES_hhdet_fec!J92/0.086*1000000/RES_hhdet_num!J92)</f>
        <v>2291.0698343098029</v>
      </c>
      <c r="K92" s="162">
        <f>IF(RES_hhdet_fec!K92=0,0,RES_hhdet_fec!K92/0.086*1000000/RES_hhdet_num!K92)</f>
        <v>2291.6378352262536</v>
      </c>
      <c r="L92" s="162">
        <f>IF(RES_hhdet_fec!L92=0,0,RES_hhdet_fec!L92/0.086*1000000/RES_hhdet_num!L92)</f>
        <v>2298.2620145045912</v>
      </c>
      <c r="M92" s="162">
        <f>IF(RES_hhdet_fec!M92=0,0,RES_hhdet_fec!M92/0.086*1000000/RES_hhdet_num!M92)</f>
        <v>2300.9546406317227</v>
      </c>
      <c r="N92" s="162">
        <f>IF(RES_hhdet_fec!N92=0,0,RES_hhdet_fec!N92/0.086*1000000/RES_hhdet_num!N92)</f>
        <v>2288.7776933482883</v>
      </c>
      <c r="O92" s="162">
        <f>IF(RES_hhdet_fec!O92=0,0,RES_hhdet_fec!O92/0.086*1000000/RES_hhdet_num!O92)</f>
        <v>2283.1549257018037</v>
      </c>
      <c r="P92" s="162">
        <f>IF(RES_hhdet_fec!P92=0,0,RES_hhdet_fec!P92/0.086*1000000/RES_hhdet_num!P92)</f>
        <v>2273.7806167887693</v>
      </c>
      <c r="Q92" s="162">
        <f>IF(RES_hhdet_fec!Q92=0,0,RES_hhdet_fec!Q92/0.086*1000000/RES_hhdet_num!Q92)</f>
        <v>2237.926560236303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1520.3899873414778</v>
      </c>
      <c r="C93" s="160">
        <f>IF(RES_hhdet_fec!C93=0,0,RES_hhdet_fec!C93/0.086*1000000/RES_hhdet_num!C93)</f>
        <v>1519.5626318638167</v>
      </c>
      <c r="D93" s="160">
        <f>IF(RES_hhdet_fec!D93=0,0,RES_hhdet_fec!D93/0.086*1000000/RES_hhdet_num!D93)</f>
        <v>1536.8998030021037</v>
      </c>
      <c r="E93" s="160">
        <f>IF(RES_hhdet_fec!E93=0,0,RES_hhdet_fec!E93/0.086*1000000/RES_hhdet_num!E93)</f>
        <v>1551.5991600241555</v>
      </c>
      <c r="F93" s="160">
        <f>IF(RES_hhdet_fec!F93=0,0,RES_hhdet_fec!F93/0.086*1000000/RES_hhdet_num!F93)</f>
        <v>1568.6936906265116</v>
      </c>
      <c r="G93" s="160">
        <f>IF(RES_hhdet_fec!G93=0,0,RES_hhdet_fec!G93/0.086*1000000/RES_hhdet_num!G93)</f>
        <v>1577.3316924281103</v>
      </c>
      <c r="H93" s="160">
        <f>IF(RES_hhdet_fec!H93=0,0,RES_hhdet_fec!H93/0.086*1000000/RES_hhdet_num!H93)</f>
        <v>1576.1348949637404</v>
      </c>
      <c r="I93" s="160">
        <f>IF(RES_hhdet_fec!I93=0,0,RES_hhdet_fec!I93/0.086*1000000/RES_hhdet_num!I93)</f>
        <v>1586.5550462974225</v>
      </c>
      <c r="J93" s="160">
        <f>IF(RES_hhdet_fec!J93=0,0,RES_hhdet_fec!J93/0.086*1000000/RES_hhdet_num!J93)</f>
        <v>1589.8721634904527</v>
      </c>
      <c r="K93" s="160">
        <f>IF(RES_hhdet_fec!K93=0,0,RES_hhdet_fec!K93/0.086*1000000/RES_hhdet_num!K93)</f>
        <v>1597.7770460778484</v>
      </c>
      <c r="L93" s="160">
        <f>IF(RES_hhdet_fec!L93=0,0,RES_hhdet_fec!L93/0.086*1000000/RES_hhdet_num!L93)</f>
        <v>1609.4227530876587</v>
      </c>
      <c r="M93" s="160">
        <f>IF(RES_hhdet_fec!M93=0,0,RES_hhdet_fec!M93/0.086*1000000/RES_hhdet_num!M93)</f>
        <v>1614.4145601831553</v>
      </c>
      <c r="N93" s="160">
        <f>IF(RES_hhdet_fec!N93=0,0,RES_hhdet_fec!N93/0.086*1000000/RES_hhdet_num!N93)</f>
        <v>1611.3278447143327</v>
      </c>
      <c r="O93" s="160">
        <f>IF(RES_hhdet_fec!O93=0,0,RES_hhdet_fec!O93/0.086*1000000/RES_hhdet_num!O93)</f>
        <v>1613.0812294733885</v>
      </c>
      <c r="P93" s="160">
        <f>IF(RES_hhdet_fec!P93=0,0,RES_hhdet_fec!P93/0.086*1000000/RES_hhdet_num!P93)</f>
        <v>1611.9122791509549</v>
      </c>
      <c r="Q93" s="160">
        <f>IF(RES_hhdet_fec!Q93=0,0,RES_hhdet_fec!Q93/0.086*1000000/RES_hhdet_num!Q93)</f>
        <v>1592.302069716611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796.71768480409116</v>
      </c>
      <c r="C94" s="156">
        <f>IF(RES_hhdet_fec!C94=0,0,RES_hhdet_fec!C94/0.086*1000000/RES_hhdet_num!C93)</f>
        <v>792.93278054043776</v>
      </c>
      <c r="D94" s="156">
        <f>IF(RES_hhdet_fec!D94=0,0,RES_hhdet_fec!D94/0.086*1000000/RES_hhdet_num!D93)</f>
        <v>798.39470884148955</v>
      </c>
      <c r="E94" s="156">
        <f>IF(RES_hhdet_fec!E94=0,0,RES_hhdet_fec!E94/0.086*1000000/RES_hhdet_num!E93)</f>
        <v>802.06959036684407</v>
      </c>
      <c r="F94" s="156">
        <f>IF(RES_hhdet_fec!F94=0,0,RES_hhdet_fec!F94/0.086*1000000/RES_hhdet_num!F93)</f>
        <v>807.02956533446275</v>
      </c>
      <c r="G94" s="156">
        <f>IF(RES_hhdet_fec!G94=0,0,RES_hhdet_fec!G94/0.086*1000000/RES_hhdet_num!G93)</f>
        <v>808.11656575659367</v>
      </c>
      <c r="H94" s="156">
        <f>IF(RES_hhdet_fec!H94=0,0,RES_hhdet_fec!H94/0.086*1000000/RES_hhdet_num!H93)</f>
        <v>803.33821066114433</v>
      </c>
      <c r="I94" s="156">
        <f>IF(RES_hhdet_fec!I94=0,0,RES_hhdet_fec!I94/0.086*1000000/RES_hhdet_num!I93)</f>
        <v>804.63910626035818</v>
      </c>
      <c r="J94" s="156">
        <f>IF(RES_hhdet_fec!J94=0,0,RES_hhdet_fec!J94/0.086*1000000/RES_hhdet_num!J93)</f>
        <v>801.87444200843242</v>
      </c>
      <c r="K94" s="156">
        <f>IF(RES_hhdet_fec!K94=0,0,RES_hhdet_fec!K94/0.086*1000000/RES_hhdet_num!K93)</f>
        <v>802.07324232918279</v>
      </c>
      <c r="L94" s="156">
        <f>IF(RES_hhdet_fec!L94=0,0,RES_hhdet_fec!L94/0.086*1000000/RES_hhdet_num!L93)</f>
        <v>804.39170507660253</v>
      </c>
      <c r="M94" s="156">
        <f>IF(RES_hhdet_fec!M94=0,0,RES_hhdet_fec!M94/0.086*1000000/RES_hhdet_num!M93)</f>
        <v>805.33412422109882</v>
      </c>
      <c r="N94" s="156">
        <f>IF(RES_hhdet_fec!N94=0,0,RES_hhdet_fec!N94/0.086*1000000/RES_hhdet_num!N93)</f>
        <v>801.07219267189953</v>
      </c>
      <c r="O94" s="156">
        <f>IF(RES_hhdet_fec!O94=0,0,RES_hhdet_fec!O94/0.086*1000000/RES_hhdet_num!O93)</f>
        <v>799.10422399562708</v>
      </c>
      <c r="P94" s="156">
        <f>IF(RES_hhdet_fec!P94=0,0,RES_hhdet_fec!P94/0.086*1000000/RES_hhdet_num!P93)</f>
        <v>795.82321587606543</v>
      </c>
      <c r="Q94" s="156">
        <f>IF(RES_hhdet_fec!Q94=0,0,RES_hhdet_fec!Q94/0.086*1000000/RES_hhdet_num!Q93)</f>
        <v>783.27429608270245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723.6723025373866</v>
      </c>
      <c r="C95" s="156">
        <f>IF(RES_hhdet_fec!C95=0,0,RES_hhdet_fec!C95/0.086*1000000/RES_hhdet_num!C93)</f>
        <v>726.62985132337883</v>
      </c>
      <c r="D95" s="156">
        <f>IF(RES_hhdet_fec!D95=0,0,RES_hhdet_fec!D95/0.086*1000000/RES_hhdet_num!D93)</f>
        <v>738.50509416061379</v>
      </c>
      <c r="E95" s="156">
        <f>IF(RES_hhdet_fec!E95=0,0,RES_hhdet_fec!E95/0.086*1000000/RES_hhdet_num!E93)</f>
        <v>749.52956965731141</v>
      </c>
      <c r="F95" s="156">
        <f>IF(RES_hhdet_fec!F95=0,0,RES_hhdet_fec!F95/0.086*1000000/RES_hhdet_num!F93)</f>
        <v>761.66412529204911</v>
      </c>
      <c r="G95" s="156">
        <f>IF(RES_hhdet_fec!G95=0,0,RES_hhdet_fec!G95/0.086*1000000/RES_hhdet_num!G93)</f>
        <v>769.2151266715166</v>
      </c>
      <c r="H95" s="156">
        <f>IF(RES_hhdet_fec!H95=0,0,RES_hhdet_fec!H95/0.086*1000000/RES_hhdet_num!H93)</f>
        <v>772.79668430259596</v>
      </c>
      <c r="I95" s="156">
        <f>IF(RES_hhdet_fec!I95=0,0,RES_hhdet_fec!I95/0.086*1000000/RES_hhdet_num!I93)</f>
        <v>781.91594003706427</v>
      </c>
      <c r="J95" s="156">
        <f>IF(RES_hhdet_fec!J95=0,0,RES_hhdet_fec!J95/0.086*1000000/RES_hhdet_num!J93)</f>
        <v>787.99772148202044</v>
      </c>
      <c r="K95" s="156">
        <f>IF(RES_hhdet_fec!K95=0,0,RES_hhdet_fec!K95/0.086*1000000/RES_hhdet_num!K93)</f>
        <v>795.70380374866556</v>
      </c>
      <c r="L95" s="156">
        <f>IF(RES_hhdet_fec!L95=0,0,RES_hhdet_fec!L95/0.086*1000000/RES_hhdet_num!L93)</f>
        <v>805.03104801105621</v>
      </c>
      <c r="M95" s="156">
        <f>IF(RES_hhdet_fec!M95=0,0,RES_hhdet_fec!M95/0.086*1000000/RES_hhdet_num!M93)</f>
        <v>809.08043596205607</v>
      </c>
      <c r="N95" s="156">
        <f>IF(RES_hhdet_fec!N95=0,0,RES_hhdet_fec!N95/0.086*1000000/RES_hhdet_num!N93)</f>
        <v>810.25565204243344</v>
      </c>
      <c r="O95" s="156">
        <f>IF(RES_hhdet_fec!O95=0,0,RES_hhdet_fec!O95/0.086*1000000/RES_hhdet_num!O93)</f>
        <v>813.97700547776117</v>
      </c>
      <c r="P95" s="156">
        <f>IF(RES_hhdet_fec!P95=0,0,RES_hhdet_fec!P95/0.086*1000000/RES_hhdet_num!P93)</f>
        <v>816.08906327488933</v>
      </c>
      <c r="Q95" s="156">
        <f>IF(RES_hhdet_fec!Q95=0,0,RES_hhdet_fec!Q95/0.086*1000000/RES_hhdet_num!Q93)</f>
        <v>809.02777363390851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1873.0830731859412</v>
      </c>
      <c r="C96" s="162">
        <f>IF(RES_hhdet_fec!C96=0,0,RES_hhdet_fec!C96/0.086*1000000/RES_hhdet_num!C96)</f>
        <v>1984.1611622048013</v>
      </c>
      <c r="D96" s="162">
        <f>IF(RES_hhdet_fec!D96=0,0,RES_hhdet_fec!D96/0.086*1000000/RES_hhdet_num!D96)</f>
        <v>1910.2211262597189</v>
      </c>
      <c r="E96" s="162">
        <f>IF(RES_hhdet_fec!E96=0,0,RES_hhdet_fec!E96/0.086*1000000/RES_hhdet_num!E96)</f>
        <v>1880.5013921985305</v>
      </c>
      <c r="F96" s="162">
        <f>IF(RES_hhdet_fec!F96=0,0,RES_hhdet_fec!F96/0.086*1000000/RES_hhdet_num!F96)</f>
        <v>1914.3813539323844</v>
      </c>
      <c r="G96" s="162">
        <f>IF(RES_hhdet_fec!G96=0,0,RES_hhdet_fec!G96/0.086*1000000/RES_hhdet_num!G96)</f>
        <v>1939.76783847149</v>
      </c>
      <c r="H96" s="162">
        <f>IF(RES_hhdet_fec!H96=0,0,RES_hhdet_fec!H96/0.086*1000000/RES_hhdet_num!H96)</f>
        <v>2036.0856827450332</v>
      </c>
      <c r="I96" s="162">
        <f>IF(RES_hhdet_fec!I96=0,0,RES_hhdet_fec!I96/0.086*1000000/RES_hhdet_num!I96)</f>
        <v>1994.6732794909904</v>
      </c>
      <c r="J96" s="162">
        <f>IF(RES_hhdet_fec!J96=0,0,RES_hhdet_fec!J96/0.086*1000000/RES_hhdet_num!J96)</f>
        <v>1963.3800630260309</v>
      </c>
      <c r="K96" s="162">
        <f>IF(RES_hhdet_fec!K96=0,0,RES_hhdet_fec!K96/0.086*1000000/RES_hhdet_num!K96)</f>
        <v>1846.5885503273171</v>
      </c>
      <c r="L96" s="162">
        <f>IF(RES_hhdet_fec!L96=0,0,RES_hhdet_fec!L96/0.086*1000000/RES_hhdet_num!L96)</f>
        <v>2099.059270055433</v>
      </c>
      <c r="M96" s="162">
        <f>IF(RES_hhdet_fec!M96=0,0,RES_hhdet_fec!M96/0.086*1000000/RES_hhdet_num!M96)</f>
        <v>2122.2882345555913</v>
      </c>
      <c r="N96" s="162">
        <f>IF(RES_hhdet_fec!N96=0,0,RES_hhdet_fec!N96/0.086*1000000/RES_hhdet_num!N96)</f>
        <v>1967.031304325033</v>
      </c>
      <c r="O96" s="162">
        <f>IF(RES_hhdet_fec!O96=0,0,RES_hhdet_fec!O96/0.086*1000000/RES_hhdet_num!O96)</f>
        <v>1885.2357266325596</v>
      </c>
      <c r="P96" s="162">
        <f>IF(RES_hhdet_fec!P96=0,0,RES_hhdet_fec!P96/0.086*1000000/RES_hhdet_num!P96)</f>
        <v>1954.3608547476715</v>
      </c>
      <c r="Q96" s="162">
        <f>IF(RES_hhdet_fec!Q96=0,0,RES_hhdet_fec!Q96/0.086*1000000/RES_hhdet_num!Q96)</f>
        <v>1857.3254460975481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1379.251378152501</v>
      </c>
      <c r="C97" s="160">
        <f>IF(RES_hhdet_fec!C97=0,0,RES_hhdet_fec!C97/0.086*1000000/RES_hhdet_num!C97)</f>
        <v>1421.0862580950657</v>
      </c>
      <c r="D97" s="160">
        <f>IF(RES_hhdet_fec!D97=0,0,RES_hhdet_fec!D97/0.086*1000000/RES_hhdet_num!D97)</f>
        <v>1407.0824883514974</v>
      </c>
      <c r="E97" s="160">
        <f>IF(RES_hhdet_fec!E97=0,0,RES_hhdet_fec!E97/0.086*1000000/RES_hhdet_num!E97)</f>
        <v>1407.7050569268026</v>
      </c>
      <c r="F97" s="160">
        <f>IF(RES_hhdet_fec!F97=0,0,RES_hhdet_fec!F97/0.086*1000000/RES_hhdet_num!F97)</f>
        <v>1431.6975991683776</v>
      </c>
      <c r="G97" s="160">
        <f>IF(RES_hhdet_fec!G97=0,0,RES_hhdet_fec!G97/0.086*1000000/RES_hhdet_num!G97)</f>
        <v>1448.133870136518</v>
      </c>
      <c r="H97" s="160">
        <f>IF(RES_hhdet_fec!H97=0,0,RES_hhdet_fec!H97/0.086*1000000/RES_hhdet_num!H97)</f>
        <v>1485.4266732633778</v>
      </c>
      <c r="I97" s="160">
        <f>IF(RES_hhdet_fec!I97=0,0,RES_hhdet_fec!I97/0.086*1000000/RES_hhdet_num!I97)</f>
        <v>1480.0515878589051</v>
      </c>
      <c r="J97" s="160">
        <f>IF(RES_hhdet_fec!J97=0,0,RES_hhdet_fec!J97/0.086*1000000/RES_hhdet_num!J97)</f>
        <v>1475.1807435411326</v>
      </c>
      <c r="K97" s="160">
        <f>IF(RES_hhdet_fec!K97=0,0,RES_hhdet_fec!K97/0.086*1000000/RES_hhdet_num!K97)</f>
        <v>1442.0097963632234</v>
      </c>
      <c r="L97" s="160">
        <f>IF(RES_hhdet_fec!L97=0,0,RES_hhdet_fec!L97/0.086*1000000/RES_hhdet_num!L97)</f>
        <v>1539.7017925304565</v>
      </c>
      <c r="M97" s="160">
        <f>IF(RES_hhdet_fec!M97=0,0,RES_hhdet_fec!M97/0.086*1000000/RES_hhdet_num!M97)</f>
        <v>1551.8813180565101</v>
      </c>
      <c r="N97" s="160">
        <f>IF(RES_hhdet_fec!N97=0,0,RES_hhdet_fec!N97/0.086*1000000/RES_hhdet_num!N97)</f>
        <v>1498.7166085561896</v>
      </c>
      <c r="O97" s="160">
        <f>IF(RES_hhdet_fec!O97=0,0,RES_hhdet_fec!O97/0.086*1000000/RES_hhdet_num!O97)</f>
        <v>1473.8095097991543</v>
      </c>
      <c r="P97" s="160">
        <f>IF(RES_hhdet_fec!P97=0,0,RES_hhdet_fec!P97/0.086*1000000/RES_hhdet_num!P97)</f>
        <v>1500.1153624365732</v>
      </c>
      <c r="Q97" s="160">
        <f>IF(RES_hhdet_fec!Q97=0,0,RES_hhdet_fec!Q97/0.086*1000000/RES_hhdet_num!Q97)</f>
        <v>1459.0916797680486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655.57907561511411</v>
      </c>
      <c r="C98" s="156">
        <f>IF(RES_hhdet_fec!C98=0,0,RES_hhdet_fec!C98/0.086*1000000/RES_hhdet_num!C97)</f>
        <v>694.45640677168706</v>
      </c>
      <c r="D98" s="156">
        <f>IF(RES_hhdet_fec!D98=0,0,RES_hhdet_fec!D98/0.086*1000000/RES_hhdet_num!D97)</f>
        <v>668.57739419088375</v>
      </c>
      <c r="E98" s="156">
        <f>IF(RES_hhdet_fec!E98=0,0,RES_hhdet_fec!E98/0.086*1000000/RES_hhdet_num!E97)</f>
        <v>658.17548726949133</v>
      </c>
      <c r="F98" s="156">
        <f>IF(RES_hhdet_fec!F98=0,0,RES_hhdet_fec!F98/0.086*1000000/RES_hhdet_num!F97)</f>
        <v>670.03347387632857</v>
      </c>
      <c r="G98" s="156">
        <f>IF(RES_hhdet_fec!G98=0,0,RES_hhdet_fec!G98/0.086*1000000/RES_hhdet_num!G97)</f>
        <v>678.91874346500185</v>
      </c>
      <c r="H98" s="156">
        <f>IF(RES_hhdet_fec!H98=0,0,RES_hhdet_fec!H98/0.086*1000000/RES_hhdet_num!H97)</f>
        <v>712.6299889607817</v>
      </c>
      <c r="I98" s="156">
        <f>IF(RES_hhdet_fec!I98=0,0,RES_hhdet_fec!I98/0.086*1000000/RES_hhdet_num!I97)</f>
        <v>698.13564782184108</v>
      </c>
      <c r="J98" s="156">
        <f>IF(RES_hhdet_fec!J98=0,0,RES_hhdet_fec!J98/0.086*1000000/RES_hhdet_num!J97)</f>
        <v>687.18302205911266</v>
      </c>
      <c r="K98" s="156">
        <f>IF(RES_hhdet_fec!K98=0,0,RES_hhdet_fec!K98/0.086*1000000/RES_hhdet_num!K97)</f>
        <v>646.30599261455745</v>
      </c>
      <c r="L98" s="156">
        <f>IF(RES_hhdet_fec!L98=0,0,RES_hhdet_fec!L98/0.086*1000000/RES_hhdet_num!L97)</f>
        <v>734.6707445193997</v>
      </c>
      <c r="M98" s="156">
        <f>IF(RES_hhdet_fec!M98=0,0,RES_hhdet_fec!M98/0.086*1000000/RES_hhdet_num!M97)</f>
        <v>742.8008820944541</v>
      </c>
      <c r="N98" s="156">
        <f>IF(RES_hhdet_fec!N98=0,0,RES_hhdet_fec!N98/0.086*1000000/RES_hhdet_num!N97)</f>
        <v>688.4609565137564</v>
      </c>
      <c r="O98" s="156">
        <f>IF(RES_hhdet_fec!O98=0,0,RES_hhdet_fec!O98/0.086*1000000/RES_hhdet_num!O97)</f>
        <v>659.83250432139357</v>
      </c>
      <c r="P98" s="156">
        <f>IF(RES_hhdet_fec!P98=0,0,RES_hhdet_fec!P98/0.086*1000000/RES_hhdet_num!P97)</f>
        <v>684.02629916168326</v>
      </c>
      <c r="Q98" s="156">
        <f>IF(RES_hhdet_fec!Q98=0,0,RES_hhdet_fec!Q98/0.086*1000000/RES_hhdet_num!Q97)</f>
        <v>650.06390613414021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723.6723025373866</v>
      </c>
      <c r="C99" s="156">
        <f>IF(RES_hhdet_fec!C99=0,0,RES_hhdet_fec!C99/0.086*1000000/RES_hhdet_num!C97)</f>
        <v>726.62985132337894</v>
      </c>
      <c r="D99" s="156">
        <f>IF(RES_hhdet_fec!D99=0,0,RES_hhdet_fec!D99/0.086*1000000/RES_hhdet_num!D97)</f>
        <v>738.50509416061379</v>
      </c>
      <c r="E99" s="156">
        <f>IF(RES_hhdet_fec!E99=0,0,RES_hhdet_fec!E99/0.086*1000000/RES_hhdet_num!E97)</f>
        <v>749.52956965731119</v>
      </c>
      <c r="F99" s="156">
        <f>IF(RES_hhdet_fec!F99=0,0,RES_hhdet_fec!F99/0.086*1000000/RES_hhdet_num!F97)</f>
        <v>761.66412529204888</v>
      </c>
      <c r="G99" s="156">
        <f>IF(RES_hhdet_fec!G99=0,0,RES_hhdet_fec!G99/0.086*1000000/RES_hhdet_num!G97)</f>
        <v>769.21512667151626</v>
      </c>
      <c r="H99" s="156">
        <f>IF(RES_hhdet_fec!H99=0,0,RES_hhdet_fec!H99/0.086*1000000/RES_hhdet_num!H97)</f>
        <v>772.79668430259619</v>
      </c>
      <c r="I99" s="156">
        <f>IF(RES_hhdet_fec!I99=0,0,RES_hhdet_fec!I99/0.086*1000000/RES_hhdet_num!I97)</f>
        <v>781.91594003706416</v>
      </c>
      <c r="J99" s="156">
        <f>IF(RES_hhdet_fec!J99=0,0,RES_hhdet_fec!J99/0.086*1000000/RES_hhdet_num!J97)</f>
        <v>787.99772148201987</v>
      </c>
      <c r="K99" s="156">
        <f>IF(RES_hhdet_fec!K99=0,0,RES_hhdet_fec!K99/0.086*1000000/RES_hhdet_num!K97)</f>
        <v>795.70380374866591</v>
      </c>
      <c r="L99" s="156">
        <f>IF(RES_hhdet_fec!L99=0,0,RES_hhdet_fec!L99/0.086*1000000/RES_hhdet_num!L97)</f>
        <v>805.03104801105667</v>
      </c>
      <c r="M99" s="156">
        <f>IF(RES_hhdet_fec!M99=0,0,RES_hhdet_fec!M99/0.086*1000000/RES_hhdet_num!M97)</f>
        <v>809.08043596205607</v>
      </c>
      <c r="N99" s="156">
        <f>IF(RES_hhdet_fec!N99=0,0,RES_hhdet_fec!N99/0.086*1000000/RES_hhdet_num!N97)</f>
        <v>810.25565204243321</v>
      </c>
      <c r="O99" s="156">
        <f>IF(RES_hhdet_fec!O99=0,0,RES_hhdet_fec!O99/0.086*1000000/RES_hhdet_num!O97)</f>
        <v>813.9770054777606</v>
      </c>
      <c r="P99" s="156">
        <f>IF(RES_hhdet_fec!P99=0,0,RES_hhdet_fec!P99/0.086*1000000/RES_hhdet_num!P97)</f>
        <v>816.0890632748899</v>
      </c>
      <c r="Q99" s="156">
        <f>IF(RES_hhdet_fec!Q99=0,0,RES_hhdet_fec!Q99/0.086*1000000/RES_hhdet_num!Q97)</f>
        <v>809.02777363390828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1035.2441087250779</v>
      </c>
      <c r="C100" s="157">
        <f>IF(RES_hhdet_fec!C100=0,0,RES_hhdet_fec!C100/0.086*1000000/RES_hhdet_num!C$81)</f>
        <v>1012.5711918627097</v>
      </c>
      <c r="D100" s="157">
        <f>IF(RES_hhdet_fec!D100=0,0,RES_hhdet_fec!D100/0.086*1000000/RES_hhdet_num!D$81)</f>
        <v>1003.0695731217342</v>
      </c>
      <c r="E100" s="157">
        <f>IF(RES_hhdet_fec!E100=0,0,RES_hhdet_fec!E100/0.086*1000000/RES_hhdet_num!E$81)</f>
        <v>996.13434223639194</v>
      </c>
      <c r="F100" s="157">
        <f>IF(RES_hhdet_fec!F100=0,0,RES_hhdet_fec!F100/0.086*1000000/RES_hhdet_num!F$81)</f>
        <v>1007.2571229404438</v>
      </c>
      <c r="G100" s="157">
        <f>IF(RES_hhdet_fec!G100=0,0,RES_hhdet_fec!G100/0.086*1000000/RES_hhdet_num!G$81)</f>
        <v>1001.2785839414626</v>
      </c>
      <c r="H100" s="157">
        <f>IF(RES_hhdet_fec!H100=0,0,RES_hhdet_fec!H100/0.086*1000000/RES_hhdet_num!H$81)</f>
        <v>989.41966054933198</v>
      </c>
      <c r="I100" s="157">
        <f>IF(RES_hhdet_fec!I100=0,0,RES_hhdet_fec!I100/0.086*1000000/RES_hhdet_num!I$81)</f>
        <v>983.64012982663746</v>
      </c>
      <c r="J100" s="157">
        <f>IF(RES_hhdet_fec!J100=0,0,RES_hhdet_fec!J100/0.086*1000000/RES_hhdet_num!J$81)</f>
        <v>973.92118864630265</v>
      </c>
      <c r="K100" s="157">
        <f>IF(RES_hhdet_fec!K100=0,0,RES_hhdet_fec!K100/0.086*1000000/RES_hhdet_num!K$81)</f>
        <v>991.25738857648923</v>
      </c>
      <c r="L100" s="157">
        <f>IF(RES_hhdet_fec!L100=0,0,RES_hhdet_fec!L100/0.086*1000000/RES_hhdet_num!L$81)</f>
        <v>1044.3139853388975</v>
      </c>
      <c r="M100" s="157">
        <f>IF(RES_hhdet_fec!M100=0,0,RES_hhdet_fec!M100/0.086*1000000/RES_hhdet_num!M$81)</f>
        <v>1029.4853619421258</v>
      </c>
      <c r="N100" s="157">
        <f>IF(RES_hhdet_fec!N100=0,0,RES_hhdet_fec!N100/0.086*1000000/RES_hhdet_num!N$81)</f>
        <v>998.11156394311865</v>
      </c>
      <c r="O100" s="157">
        <f>IF(RES_hhdet_fec!O100=0,0,RES_hhdet_fec!O100/0.086*1000000/RES_hhdet_num!O$81)</f>
        <v>953.65440610426083</v>
      </c>
      <c r="P100" s="157">
        <f>IF(RES_hhdet_fec!P100=0,0,RES_hhdet_fec!P100/0.086*1000000/RES_hhdet_num!P$81)</f>
        <v>963.97329572963361</v>
      </c>
      <c r="Q100" s="157">
        <f>IF(RES_hhdet_fec!Q100=0,0,RES_hhdet_fec!Q100/0.086*1000000/RES_hhdet_num!Q$81)</f>
        <v>932.64660282193245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1925.5712225197371</v>
      </c>
      <c r="L101" s="156">
        <f>IF(RES_hhdet_fec!L101=0,0,RES_hhdet_fec!L101/0.086*1000000/RES_hhdet_num!L101)</f>
        <v>1897.1832723612508</v>
      </c>
      <c r="M101" s="156">
        <f>IF(RES_hhdet_fec!M101=0,0,RES_hhdet_fec!M101/0.086*1000000/RES_hhdet_num!M101)</f>
        <v>1892.5087131238008</v>
      </c>
      <c r="N101" s="156">
        <f>IF(RES_hhdet_fec!N101=0,0,RES_hhdet_fec!N101/0.086*1000000/RES_hhdet_num!N101)</f>
        <v>1886.0075166847894</v>
      </c>
      <c r="O101" s="156">
        <f>IF(RES_hhdet_fec!O101=0,0,RES_hhdet_fec!O101/0.086*1000000/RES_hhdet_num!O101)</f>
        <v>1881.123516079685</v>
      </c>
      <c r="P101" s="156">
        <f>IF(RES_hhdet_fec!P101=0,0,RES_hhdet_fec!P101/0.086*1000000/RES_hhdet_num!P101)</f>
        <v>1874.2666662696588</v>
      </c>
      <c r="Q101" s="156">
        <f>IF(RES_hhdet_fec!Q101=0,0,RES_hhdet_fec!Q101/0.086*1000000/RES_hhdet_num!Q101)</f>
        <v>1852.1866350036637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1461.3164826609895</v>
      </c>
      <c r="C102" s="156">
        <f>IF(RES_hhdet_fec!C102=0,0,RES_hhdet_fec!C102/0.086*1000000/RES_hhdet_num!C102)</f>
        <v>1443.4883625503596</v>
      </c>
      <c r="D102" s="156">
        <f>IF(RES_hhdet_fec!D102=0,0,RES_hhdet_fec!D102/0.086*1000000/RES_hhdet_num!D102)</f>
        <v>1505.917564718138</v>
      </c>
      <c r="E102" s="156">
        <f>IF(RES_hhdet_fec!E102=0,0,RES_hhdet_fec!E102/0.086*1000000/RES_hhdet_num!E102)</f>
        <v>1502.1381656010824</v>
      </c>
      <c r="F102" s="156">
        <f>IF(RES_hhdet_fec!F102=0,0,RES_hhdet_fec!F102/0.086*1000000/RES_hhdet_num!F102)</f>
        <v>1484.6250672356982</v>
      </c>
      <c r="G102" s="156">
        <f>IF(RES_hhdet_fec!G102=0,0,RES_hhdet_fec!G102/0.086*1000000/RES_hhdet_num!G102)</f>
        <v>1477.4467964776363</v>
      </c>
      <c r="H102" s="156">
        <f>IF(RES_hhdet_fec!H102=0,0,RES_hhdet_fec!H102/0.086*1000000/RES_hhdet_num!H102)</f>
        <v>1492.534171740584</v>
      </c>
      <c r="I102" s="156">
        <f>IF(RES_hhdet_fec!I102=0,0,RES_hhdet_fec!I102/0.086*1000000/RES_hhdet_num!I102)</f>
        <v>1447.5794775337574</v>
      </c>
      <c r="J102" s="156">
        <f>IF(RES_hhdet_fec!J102=0,0,RES_hhdet_fec!J102/0.086*1000000/RES_hhdet_num!J102)</f>
        <v>1488.9995704456205</v>
      </c>
      <c r="K102" s="156">
        <f>IF(RES_hhdet_fec!K102=0,0,RES_hhdet_fec!K102/0.086*1000000/RES_hhdet_num!K102)</f>
        <v>1444.9047237401087</v>
      </c>
      <c r="L102" s="156">
        <f>IF(RES_hhdet_fec!L102=0,0,RES_hhdet_fec!L102/0.086*1000000/RES_hhdet_num!L102)</f>
        <v>1483.1950749370531</v>
      </c>
      <c r="M102" s="156">
        <f>IF(RES_hhdet_fec!M102=0,0,RES_hhdet_fec!M102/0.086*1000000/RES_hhdet_num!M102)</f>
        <v>1450.3824206664567</v>
      </c>
      <c r="N102" s="156">
        <f>IF(RES_hhdet_fec!N102=0,0,RES_hhdet_fec!N102/0.086*1000000/RES_hhdet_num!N102)</f>
        <v>1446.0949520740567</v>
      </c>
      <c r="O102" s="156">
        <f>IF(RES_hhdet_fec!O102=0,0,RES_hhdet_fec!O102/0.086*1000000/RES_hhdet_num!O102)</f>
        <v>1447.4862070057202</v>
      </c>
      <c r="P102" s="156">
        <f>IF(RES_hhdet_fec!P102=0,0,RES_hhdet_fec!P102/0.086*1000000/RES_hhdet_num!P102)</f>
        <v>1433.0734672321848</v>
      </c>
      <c r="Q102" s="156">
        <f>IF(RES_hhdet_fec!Q102=0,0,RES_hhdet_fec!Q102/0.086*1000000/RES_hhdet_num!Q102)</f>
        <v>1411.4795254970863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773.66918268207598</v>
      </c>
      <c r="C103" s="57">
        <f>IF(RES_hhdet_fec!C103=0,0,RES_hhdet_fec!C103/0.086*1000000/RES_hhdet_num!C103)</f>
        <v>836.51726830713994</v>
      </c>
      <c r="D103" s="57">
        <f>IF(RES_hhdet_fec!D103=0,0,RES_hhdet_fec!D103/0.086*1000000/RES_hhdet_num!D103)</f>
        <v>798.846071350476</v>
      </c>
      <c r="E103" s="57">
        <f>IF(RES_hhdet_fec!E103=0,0,RES_hhdet_fec!E103/0.086*1000000/RES_hhdet_num!E103)</f>
        <v>803.38084955883176</v>
      </c>
      <c r="F103" s="57">
        <f>IF(RES_hhdet_fec!F103=0,0,RES_hhdet_fec!F103/0.086*1000000/RES_hhdet_num!F103)</f>
        <v>797.24658234041271</v>
      </c>
      <c r="G103" s="57">
        <f>IF(RES_hhdet_fec!G103=0,0,RES_hhdet_fec!G103/0.086*1000000/RES_hhdet_num!G103)</f>
        <v>811.60689065437441</v>
      </c>
      <c r="H103" s="57">
        <f>IF(RES_hhdet_fec!H103=0,0,RES_hhdet_fec!H103/0.086*1000000/RES_hhdet_num!H103)</f>
        <v>863.45906660114133</v>
      </c>
      <c r="I103" s="57">
        <f>IF(RES_hhdet_fec!I103=0,0,RES_hhdet_fec!I103/0.086*1000000/RES_hhdet_num!I103)</f>
        <v>852.88343768118284</v>
      </c>
      <c r="J103" s="57">
        <f>IF(RES_hhdet_fec!J103=0,0,RES_hhdet_fec!J103/0.086*1000000/RES_hhdet_num!J103)</f>
        <v>834.54810646406531</v>
      </c>
      <c r="K103" s="57">
        <f>IF(RES_hhdet_fec!K103=0,0,RES_hhdet_fec!K103/0.086*1000000/RES_hhdet_num!K103)</f>
        <v>817.40289608299179</v>
      </c>
      <c r="L103" s="57">
        <f>IF(RES_hhdet_fec!L103=0,0,RES_hhdet_fec!L103/0.086*1000000/RES_hhdet_num!L103)</f>
        <v>878.73259830699828</v>
      </c>
      <c r="M103" s="57">
        <f>IF(RES_hhdet_fec!M103=0,0,RES_hhdet_fec!M103/0.086*1000000/RES_hhdet_num!M103)</f>
        <v>890.19429181504358</v>
      </c>
      <c r="N103" s="57">
        <f>IF(RES_hhdet_fec!N103=0,0,RES_hhdet_fec!N103/0.086*1000000/RES_hhdet_num!N103)</f>
        <v>854.41853327588944</v>
      </c>
      <c r="O103" s="57">
        <f>IF(RES_hhdet_fec!O103=0,0,RES_hhdet_fec!O103/0.086*1000000/RES_hhdet_num!O103)</f>
        <v>809.79808029561252</v>
      </c>
      <c r="P103" s="57">
        <f>IF(RES_hhdet_fec!P103=0,0,RES_hhdet_fec!P103/0.086*1000000/RES_hhdet_num!P103)</f>
        <v>832.46672074976004</v>
      </c>
      <c r="Q103" s="57">
        <f>IF(RES_hhdet_fec!Q103=0,0,RES_hhdet_fec!Q103/0.086*1000000/RES_hhdet_num!Q103)</f>
        <v>799.15789950076316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7379.2542881623422</v>
      </c>
      <c r="H105" s="168">
        <f t="shared" si="20"/>
        <v>7471.6779232675754</v>
      </c>
      <c r="I105" s="168">
        <f t="shared" si="20"/>
        <v>7270.886071827761</v>
      </c>
      <c r="J105" s="168">
        <f t="shared" si="20"/>
        <v>6883.814676100661</v>
      </c>
      <c r="K105" s="168">
        <f t="shared" si="20"/>
        <v>6807.2797511661556</v>
      </c>
      <c r="L105" s="168">
        <f t="shared" si="20"/>
        <v>7425.6711217811198</v>
      </c>
      <c r="M105" s="168">
        <f t="shared" si="20"/>
        <v>6644.9065566592335</v>
      </c>
      <c r="N105" s="168">
        <f t="shared" si="20"/>
        <v>6340.3661506416238</v>
      </c>
      <c r="O105" s="168">
        <f t="shared" si="20"/>
        <v>5955.5314081089382</v>
      </c>
      <c r="P105" s="168">
        <f t="shared" si="20"/>
        <v>5960.4357000885984</v>
      </c>
      <c r="Q105" s="168">
        <f t="shared" si="20"/>
        <v>5938.8245119112526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4468.2680478378088</v>
      </c>
      <c r="H106" s="157">
        <f t="shared" si="22"/>
        <v>4453.5350325284007</v>
      </c>
      <c r="I106" s="157">
        <f t="shared" si="22"/>
        <v>4290.6139829129088</v>
      </c>
      <c r="J106" s="157">
        <f t="shared" si="22"/>
        <v>3937.1890335209546</v>
      </c>
      <c r="K106" s="157">
        <f t="shared" si="22"/>
        <v>3996.7898718560209</v>
      </c>
      <c r="L106" s="157">
        <f t="shared" si="22"/>
        <v>4327.5805972167982</v>
      </c>
      <c r="M106" s="157">
        <f t="shared" si="22"/>
        <v>3548.7435972732242</v>
      </c>
      <c r="N106" s="157">
        <f t="shared" si="22"/>
        <v>3418.6900663640781</v>
      </c>
      <c r="O106" s="157">
        <f t="shared" si="22"/>
        <v>3163.7895499834362</v>
      </c>
      <c r="P106" s="157">
        <f t="shared" si="22"/>
        <v>3098.1403507784289</v>
      </c>
      <c r="Q106" s="157">
        <f t="shared" si="22"/>
        <v>3205.3588912609712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4448.9628688468019</v>
      </c>
      <c r="H107" s="156">
        <f>IF(RES_hhdet_fec!H107=0,0,RES_hhdet_fec!H107/0.086*1000000/RES_hhdet_num!H$105)</f>
        <v>4417.9774899993236</v>
      </c>
      <c r="I107" s="156">
        <f>IF(RES_hhdet_fec!I107=0,0,RES_hhdet_fec!I107/0.086*1000000/RES_hhdet_num!I$105)</f>
        <v>4265.2468242377417</v>
      </c>
      <c r="J107" s="156">
        <f>IF(RES_hhdet_fec!J107=0,0,RES_hhdet_fec!J107/0.086*1000000/RES_hhdet_num!J$105)</f>
        <v>3916.7545425931116</v>
      </c>
      <c r="K107" s="156">
        <f>IF(RES_hhdet_fec!K107=0,0,RES_hhdet_fec!K107/0.086*1000000/RES_hhdet_num!K$105)</f>
        <v>3989.5362483755371</v>
      </c>
      <c r="L107" s="156">
        <f>IF(RES_hhdet_fec!L107=0,0,RES_hhdet_fec!L107/0.086*1000000/RES_hhdet_num!L$105)</f>
        <v>4298.6240939332174</v>
      </c>
      <c r="M107" s="156">
        <f>IF(RES_hhdet_fec!M107=0,0,RES_hhdet_fec!M107/0.086*1000000/RES_hhdet_num!M$105)</f>
        <v>3520.2962216390447</v>
      </c>
      <c r="N107" s="156">
        <f>IF(RES_hhdet_fec!N107=0,0,RES_hhdet_fec!N107/0.086*1000000/RES_hhdet_num!N$105)</f>
        <v>3393.3033615111694</v>
      </c>
      <c r="O107" s="156">
        <f>IF(RES_hhdet_fec!O107=0,0,RES_hhdet_fec!O107/0.086*1000000/RES_hhdet_num!O$105)</f>
        <v>3158.0567650471417</v>
      </c>
      <c r="P107" s="156">
        <f>IF(RES_hhdet_fec!P107=0,0,RES_hhdet_fec!P107/0.086*1000000/RES_hhdet_num!P$105)</f>
        <v>3081.8196141402414</v>
      </c>
      <c r="Q107" s="156">
        <f>IF(RES_hhdet_fec!Q107=0,0,RES_hhdet_fec!Q107/0.086*1000000/RES_hhdet_num!Q$105)</f>
        <v>3198.0327817425978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19.305178991007029</v>
      </c>
      <c r="H108" s="156">
        <f>IF(RES_hhdet_fec!H108=0,0,RES_hhdet_fec!H108/0.086*1000000/RES_hhdet_num!H$105)</f>
        <v>35.557542529077118</v>
      </c>
      <c r="I108" s="156">
        <f>IF(RES_hhdet_fec!I108=0,0,RES_hhdet_fec!I108/0.086*1000000/RES_hhdet_num!I$105)</f>
        <v>25.367158675167303</v>
      </c>
      <c r="J108" s="156">
        <f>IF(RES_hhdet_fec!J108=0,0,RES_hhdet_fec!J108/0.086*1000000/RES_hhdet_num!J$105)</f>
        <v>20.434490927843168</v>
      </c>
      <c r="K108" s="156">
        <f>IF(RES_hhdet_fec!K108=0,0,RES_hhdet_fec!K108/0.086*1000000/RES_hhdet_num!K$105)</f>
        <v>7.2536234804838973</v>
      </c>
      <c r="L108" s="156">
        <f>IF(RES_hhdet_fec!L108=0,0,RES_hhdet_fec!L108/0.086*1000000/RES_hhdet_num!L$105)</f>
        <v>28.956503283581213</v>
      </c>
      <c r="M108" s="156">
        <f>IF(RES_hhdet_fec!M108=0,0,RES_hhdet_fec!M108/0.086*1000000/RES_hhdet_num!M$105)</f>
        <v>28.447375634179338</v>
      </c>
      <c r="N108" s="156">
        <f>IF(RES_hhdet_fec!N108=0,0,RES_hhdet_fec!N108/0.086*1000000/RES_hhdet_num!N$105)</f>
        <v>25.386704852908668</v>
      </c>
      <c r="O108" s="156">
        <f>IF(RES_hhdet_fec!O108=0,0,RES_hhdet_fec!O108/0.086*1000000/RES_hhdet_num!O$105)</f>
        <v>5.7327849362946202</v>
      </c>
      <c r="P108" s="156">
        <f>IF(RES_hhdet_fec!P108=0,0,RES_hhdet_fec!P108/0.086*1000000/RES_hhdet_num!P$105)</f>
        <v>16.320736638187704</v>
      </c>
      <c r="Q108" s="156">
        <f>IF(RES_hhdet_fec!Q108=0,0,RES_hhdet_fec!Q108/0.086*1000000/RES_hhdet_num!Q$105)</f>
        <v>7.3261095183733982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37.625317470056537</v>
      </c>
      <c r="H109" s="157">
        <f t="shared" si="23"/>
        <v>46.065571790982808</v>
      </c>
      <c r="I109" s="157">
        <f t="shared" si="23"/>
        <v>50.359920122693559</v>
      </c>
      <c r="J109" s="157">
        <f t="shared" si="23"/>
        <v>56.462343618742985</v>
      </c>
      <c r="K109" s="157">
        <f t="shared" si="23"/>
        <v>61.49139931533665</v>
      </c>
      <c r="L109" s="157">
        <f t="shared" si="23"/>
        <v>62.919835313369056</v>
      </c>
      <c r="M109" s="157">
        <f t="shared" si="23"/>
        <v>57.013018351995207</v>
      </c>
      <c r="N109" s="157">
        <f t="shared" si="23"/>
        <v>55.455985917296566</v>
      </c>
      <c r="O109" s="157">
        <f t="shared" si="23"/>
        <v>48.916118313045246</v>
      </c>
      <c r="P109" s="157">
        <f t="shared" si="23"/>
        <v>47.692193787700738</v>
      </c>
      <c r="Q109" s="157">
        <f t="shared" si="23"/>
        <v>45.864742928194474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37.625317470056537</v>
      </c>
      <c r="H110" s="156">
        <f>IF(RES_hhdet_fec!H110=0,0,RES_hhdet_fec!H110/0.086*1000000/RES_hhdet_num!H$105)</f>
        <v>46.065571790982808</v>
      </c>
      <c r="I110" s="156">
        <f>IF(RES_hhdet_fec!I110=0,0,RES_hhdet_fec!I110/0.086*1000000/RES_hhdet_num!I$105)</f>
        <v>50.359920122693559</v>
      </c>
      <c r="J110" s="156">
        <f>IF(RES_hhdet_fec!J110=0,0,RES_hhdet_fec!J110/0.086*1000000/RES_hhdet_num!J$105)</f>
        <v>56.462343618742985</v>
      </c>
      <c r="K110" s="156">
        <f>IF(RES_hhdet_fec!K110=0,0,RES_hhdet_fec!K110/0.086*1000000/RES_hhdet_num!K$105)</f>
        <v>61.49139931533665</v>
      </c>
      <c r="L110" s="156">
        <f>IF(RES_hhdet_fec!L110=0,0,RES_hhdet_fec!L110/0.086*1000000/RES_hhdet_num!L$105)</f>
        <v>62.919835313369056</v>
      </c>
      <c r="M110" s="156">
        <f>IF(RES_hhdet_fec!M110=0,0,RES_hhdet_fec!M110/0.086*1000000/RES_hhdet_num!M$105)</f>
        <v>57.013018351995207</v>
      </c>
      <c r="N110" s="156">
        <f>IF(RES_hhdet_fec!N110=0,0,RES_hhdet_fec!N110/0.086*1000000/RES_hhdet_num!N$105)</f>
        <v>55.455985917296566</v>
      </c>
      <c r="O110" s="156">
        <f>IF(RES_hhdet_fec!O110=0,0,RES_hhdet_fec!O110/0.086*1000000/RES_hhdet_num!O$105)</f>
        <v>48.916118313045246</v>
      </c>
      <c r="P110" s="156">
        <f>IF(RES_hhdet_fec!P110=0,0,RES_hhdet_fec!P110/0.086*1000000/RES_hhdet_num!P$105)</f>
        <v>47.692193787700738</v>
      </c>
      <c r="Q110" s="156">
        <f>IF(RES_hhdet_fec!Q110=0,0,RES_hhdet_fec!Q110/0.086*1000000/RES_hhdet_num!Q$105)</f>
        <v>45.864742928194474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1919.7835181727319</v>
      </c>
      <c r="H111" s="157">
        <f>IF(RES_hhdet_fec!H111=0,0,RES_hhdet_fec!H111/0.086*1000000/RES_hhdet_num!H$105)</f>
        <v>2010.0778811310308</v>
      </c>
      <c r="I111" s="157">
        <f>IF(RES_hhdet_fec!I111=0,0,RES_hhdet_fec!I111/0.086*1000000/RES_hhdet_num!I$105)</f>
        <v>1963.2732889192407</v>
      </c>
      <c r="J111" s="157">
        <f>IF(RES_hhdet_fec!J111=0,0,RES_hhdet_fec!J111/0.086*1000000/RES_hhdet_num!J$105)</f>
        <v>1923.0038204240873</v>
      </c>
      <c r="K111" s="157">
        <f>IF(RES_hhdet_fec!K111=0,0,RES_hhdet_fec!K111/0.086*1000000/RES_hhdet_num!K$105)</f>
        <v>1805.6996891679053</v>
      </c>
      <c r="L111" s="157">
        <f>IF(RES_hhdet_fec!L111=0,0,RES_hhdet_fec!L111/0.086*1000000/RES_hhdet_num!L$105)</f>
        <v>2032.8900884744953</v>
      </c>
      <c r="M111" s="157">
        <f>IF(RES_hhdet_fec!M111=0,0,RES_hhdet_fec!M111/0.086*1000000/RES_hhdet_num!M$105)</f>
        <v>2046.4707963872224</v>
      </c>
      <c r="N111" s="157">
        <f>IF(RES_hhdet_fec!N111=0,0,RES_hhdet_fec!N111/0.086*1000000/RES_hhdet_num!N$105)</f>
        <v>1900.8415795533638</v>
      </c>
      <c r="O111" s="157">
        <f>IF(RES_hhdet_fec!O111=0,0,RES_hhdet_fec!O111/0.086*1000000/RES_hhdet_num!O$105)</f>
        <v>1824.0771981385808</v>
      </c>
      <c r="P111" s="157">
        <f>IF(RES_hhdet_fec!P111=0,0,RES_hhdet_fec!P111/0.086*1000000/RES_hhdet_num!P$105)</f>
        <v>1882.7443526633936</v>
      </c>
      <c r="Q111" s="157">
        <f>IF(RES_hhdet_fec!Q111=0,0,RES_hhdet_fec!Q111/0.086*1000000/RES_hhdet_num!Q$105)</f>
        <v>1788.7151516971351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1939.76783847149</v>
      </c>
      <c r="H116" s="162">
        <f>IF(RES_hhdet_fec!H116=0,0,RES_hhdet_fec!H116/0.086*1000000/RES_hhdet_num!H116)</f>
        <v>2036.085682745033</v>
      </c>
      <c r="I116" s="162">
        <f>IF(RES_hhdet_fec!I116=0,0,RES_hhdet_fec!I116/0.086*1000000/RES_hhdet_num!I116)</f>
        <v>1994.6732794909908</v>
      </c>
      <c r="J116" s="162">
        <f>IF(RES_hhdet_fec!J116=0,0,RES_hhdet_fec!J116/0.086*1000000/RES_hhdet_num!J116)</f>
        <v>1963.3800630260321</v>
      </c>
      <c r="K116" s="162">
        <f>IF(RES_hhdet_fec!K116=0,0,RES_hhdet_fec!K116/0.086*1000000/RES_hhdet_num!K116)</f>
        <v>1846.5885503273169</v>
      </c>
      <c r="L116" s="162">
        <f>IF(RES_hhdet_fec!L116=0,0,RES_hhdet_fec!L116/0.086*1000000/RES_hhdet_num!L116)</f>
        <v>2099.059270055433</v>
      </c>
      <c r="M116" s="162">
        <f>IF(RES_hhdet_fec!M116=0,0,RES_hhdet_fec!M116/0.086*1000000/RES_hhdet_num!M116)</f>
        <v>2122.2882345555918</v>
      </c>
      <c r="N116" s="162">
        <f>IF(RES_hhdet_fec!N116=0,0,RES_hhdet_fec!N116/0.086*1000000/RES_hhdet_num!N116)</f>
        <v>1967.0313043250319</v>
      </c>
      <c r="O116" s="162">
        <f>IF(RES_hhdet_fec!O116=0,0,RES_hhdet_fec!O116/0.086*1000000/RES_hhdet_num!O116)</f>
        <v>1885.2357266325603</v>
      </c>
      <c r="P116" s="162">
        <f>IF(RES_hhdet_fec!P116=0,0,RES_hhdet_fec!P116/0.086*1000000/RES_hhdet_num!P116)</f>
        <v>1954.3608547476706</v>
      </c>
      <c r="Q116" s="162">
        <f>IF(RES_hhdet_fec!Q116=0,0,RES_hhdet_fec!Q116/0.086*1000000/RES_hhdet_num!Q116)</f>
        <v>1857.3254460975468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1448.1338701365178</v>
      </c>
      <c r="H117" s="160">
        <f>IF(RES_hhdet_fec!H117=0,0,RES_hhdet_fec!H117/0.086*1000000/RES_hhdet_num!H117)</f>
        <v>1485.426673263378</v>
      </c>
      <c r="I117" s="160">
        <f>IF(RES_hhdet_fec!I117=0,0,RES_hhdet_fec!I117/0.086*1000000/RES_hhdet_num!I117)</f>
        <v>1480.0515878589054</v>
      </c>
      <c r="J117" s="160">
        <f>IF(RES_hhdet_fec!J117=0,0,RES_hhdet_fec!J117/0.086*1000000/RES_hhdet_num!J117)</f>
        <v>1475.1807435411324</v>
      </c>
      <c r="K117" s="160">
        <f>IF(RES_hhdet_fec!K117=0,0,RES_hhdet_fec!K117/0.086*1000000/RES_hhdet_num!K117)</f>
        <v>1442.0097963632234</v>
      </c>
      <c r="L117" s="160">
        <f>IF(RES_hhdet_fec!L117=0,0,RES_hhdet_fec!L117/0.086*1000000/RES_hhdet_num!L117)</f>
        <v>1539.7017925304567</v>
      </c>
      <c r="M117" s="160">
        <f>IF(RES_hhdet_fec!M117=0,0,RES_hhdet_fec!M117/0.086*1000000/RES_hhdet_num!M117)</f>
        <v>1551.8813180565103</v>
      </c>
      <c r="N117" s="160">
        <f>IF(RES_hhdet_fec!N117=0,0,RES_hhdet_fec!N117/0.086*1000000/RES_hhdet_num!N117)</f>
        <v>1498.7166085561896</v>
      </c>
      <c r="O117" s="160">
        <f>IF(RES_hhdet_fec!O117=0,0,RES_hhdet_fec!O117/0.086*1000000/RES_hhdet_num!O117)</f>
        <v>1473.8095097991541</v>
      </c>
      <c r="P117" s="160">
        <f>IF(RES_hhdet_fec!P117=0,0,RES_hhdet_fec!P117/0.086*1000000/RES_hhdet_num!P117)</f>
        <v>1500.1153624365732</v>
      </c>
      <c r="Q117" s="160">
        <f>IF(RES_hhdet_fec!Q117=0,0,RES_hhdet_fec!Q117/0.086*1000000/RES_hhdet_num!Q117)</f>
        <v>1459.0916797680482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678.91874346500197</v>
      </c>
      <c r="H118" s="156">
        <f>IF(RES_hhdet_fec!H118=0,0,RES_hhdet_fec!H118/0.086*1000000/RES_hhdet_num!H117)</f>
        <v>712.62998896078182</v>
      </c>
      <c r="I118" s="156">
        <f>IF(RES_hhdet_fec!I118=0,0,RES_hhdet_fec!I118/0.086*1000000/RES_hhdet_num!I117)</f>
        <v>698.1356478218413</v>
      </c>
      <c r="J118" s="156">
        <f>IF(RES_hhdet_fec!J118=0,0,RES_hhdet_fec!J118/0.086*1000000/RES_hhdet_num!J117)</f>
        <v>687.18302205911266</v>
      </c>
      <c r="K118" s="156">
        <f>IF(RES_hhdet_fec!K118=0,0,RES_hhdet_fec!K118/0.086*1000000/RES_hhdet_num!K117)</f>
        <v>646.30599261455745</v>
      </c>
      <c r="L118" s="156">
        <f>IF(RES_hhdet_fec!L118=0,0,RES_hhdet_fec!L118/0.086*1000000/RES_hhdet_num!L117)</f>
        <v>734.67074451939982</v>
      </c>
      <c r="M118" s="156">
        <f>IF(RES_hhdet_fec!M118=0,0,RES_hhdet_fec!M118/0.086*1000000/RES_hhdet_num!M117)</f>
        <v>742.80088209445421</v>
      </c>
      <c r="N118" s="156">
        <f>IF(RES_hhdet_fec!N118=0,0,RES_hhdet_fec!N118/0.086*1000000/RES_hhdet_num!N117)</f>
        <v>688.46095651375651</v>
      </c>
      <c r="O118" s="156">
        <f>IF(RES_hhdet_fec!O118=0,0,RES_hhdet_fec!O118/0.086*1000000/RES_hhdet_num!O117)</f>
        <v>659.83250432139346</v>
      </c>
      <c r="P118" s="156">
        <f>IF(RES_hhdet_fec!P118=0,0,RES_hhdet_fec!P118/0.086*1000000/RES_hhdet_num!P117)</f>
        <v>684.02629916168337</v>
      </c>
      <c r="Q118" s="156">
        <f>IF(RES_hhdet_fec!Q118=0,0,RES_hhdet_fec!Q118/0.086*1000000/RES_hhdet_num!Q117)</f>
        <v>650.0639061341401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769.21512667151626</v>
      </c>
      <c r="H119" s="156">
        <f>IF(RES_hhdet_fec!H119=0,0,RES_hhdet_fec!H119/0.086*1000000/RES_hhdet_num!H117)</f>
        <v>772.79668430259619</v>
      </c>
      <c r="I119" s="156">
        <f>IF(RES_hhdet_fec!I119=0,0,RES_hhdet_fec!I119/0.086*1000000/RES_hhdet_num!I117)</f>
        <v>781.91594003706393</v>
      </c>
      <c r="J119" s="156">
        <f>IF(RES_hhdet_fec!J119=0,0,RES_hhdet_fec!J119/0.086*1000000/RES_hhdet_num!J117)</f>
        <v>787.99772148201987</v>
      </c>
      <c r="K119" s="156">
        <f>IF(RES_hhdet_fec!K119=0,0,RES_hhdet_fec!K119/0.086*1000000/RES_hhdet_num!K117)</f>
        <v>795.70380374866591</v>
      </c>
      <c r="L119" s="156">
        <f>IF(RES_hhdet_fec!L119=0,0,RES_hhdet_fec!L119/0.086*1000000/RES_hhdet_num!L117)</f>
        <v>805.03104801105678</v>
      </c>
      <c r="M119" s="156">
        <f>IF(RES_hhdet_fec!M119=0,0,RES_hhdet_fec!M119/0.086*1000000/RES_hhdet_num!M117)</f>
        <v>809.08043596205619</v>
      </c>
      <c r="N119" s="156">
        <f>IF(RES_hhdet_fec!N119=0,0,RES_hhdet_fec!N119/0.086*1000000/RES_hhdet_num!N117)</f>
        <v>810.25565204243287</v>
      </c>
      <c r="O119" s="156">
        <f>IF(RES_hhdet_fec!O119=0,0,RES_hhdet_fec!O119/0.086*1000000/RES_hhdet_num!O117)</f>
        <v>813.9770054777606</v>
      </c>
      <c r="P119" s="156">
        <f>IF(RES_hhdet_fec!P119=0,0,RES_hhdet_fec!P119/0.086*1000000/RES_hhdet_num!P117)</f>
        <v>816.08906327488978</v>
      </c>
      <c r="Q119" s="156">
        <f>IF(RES_hhdet_fec!Q119=0,0,RES_hhdet_fec!Q119/0.086*1000000/RES_hhdet_num!Q117)</f>
        <v>809.02777363390828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953.57740468174484</v>
      </c>
      <c r="H120" s="157">
        <f>IF(RES_hhdet_fec!H120=0,0,RES_hhdet_fec!H120/0.086*1000000/RES_hhdet_num!H$105)</f>
        <v>961.99943781716081</v>
      </c>
      <c r="I120" s="157">
        <f>IF(RES_hhdet_fec!I120=0,0,RES_hhdet_fec!I120/0.086*1000000/RES_hhdet_num!I$105)</f>
        <v>966.63887987291855</v>
      </c>
      <c r="J120" s="157">
        <f>IF(RES_hhdet_fec!J120=0,0,RES_hhdet_fec!J120/0.086*1000000/RES_hhdet_num!J$105)</f>
        <v>967.15947853687578</v>
      </c>
      <c r="K120" s="157">
        <f>IF(RES_hhdet_fec!K120=0,0,RES_hhdet_fec!K120/0.086*1000000/RES_hhdet_num!K$105)</f>
        <v>943.29879082689229</v>
      </c>
      <c r="L120" s="157">
        <f>IF(RES_hhdet_fec!L120=0,0,RES_hhdet_fec!L120/0.086*1000000/RES_hhdet_num!L$105)</f>
        <v>1002.2806007764575</v>
      </c>
      <c r="M120" s="157">
        <f>IF(RES_hhdet_fec!M120=0,0,RES_hhdet_fec!M120/0.086*1000000/RES_hhdet_num!M$105)</f>
        <v>992.67914464679131</v>
      </c>
      <c r="N120" s="157">
        <f>IF(RES_hhdet_fec!N120=0,0,RES_hhdet_fec!N120/0.086*1000000/RES_hhdet_num!N$105)</f>
        <v>965.37851880688606</v>
      </c>
      <c r="O120" s="157">
        <f>IF(RES_hhdet_fec!O120=0,0,RES_hhdet_fec!O120/0.086*1000000/RES_hhdet_num!O$105)</f>
        <v>918.74854167387514</v>
      </c>
      <c r="P120" s="157">
        <f>IF(RES_hhdet_fec!P120=0,0,RES_hhdet_fec!P120/0.086*1000000/RES_hhdet_num!P$105)</f>
        <v>931.85880285907501</v>
      </c>
      <c r="Q120" s="157">
        <f>IF(RES_hhdet_fec!Q120=0,0,RES_hhdet_fec!Q120/0.086*1000000/RES_hhdet_num!Q$105)</f>
        <v>898.88572602495174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1368.0413698299185</v>
      </c>
      <c r="H121" s="156">
        <f>IF(RES_hhdet_fec!H121=0,0,RES_hhdet_fec!H121/0.086*1000000/RES_hhdet_num!H121)</f>
        <v>1419.8222235114167</v>
      </c>
      <c r="I121" s="156">
        <f>IF(RES_hhdet_fec!I121=0,0,RES_hhdet_fec!I121/0.086*1000000/RES_hhdet_num!I121)</f>
        <v>1408.9445878314593</v>
      </c>
      <c r="J121" s="156">
        <f>IF(RES_hhdet_fec!J121=0,0,RES_hhdet_fec!J121/0.086*1000000/RES_hhdet_num!J121)</f>
        <v>1475.7781345731867</v>
      </c>
      <c r="K121" s="156">
        <f>IF(RES_hhdet_fec!K121=0,0,RES_hhdet_fec!K121/0.086*1000000/RES_hhdet_num!K121)</f>
        <v>1426.9789488036772</v>
      </c>
      <c r="L121" s="156">
        <f>IF(RES_hhdet_fec!L121=0,0,RES_hhdet_fec!L121/0.086*1000000/RES_hhdet_num!L121)</f>
        <v>1474.125538012328</v>
      </c>
      <c r="M121" s="156">
        <f>IF(RES_hhdet_fec!M121=0,0,RES_hhdet_fec!M121/0.086*1000000/RES_hhdet_num!M121)</f>
        <v>1441.0298851658767</v>
      </c>
      <c r="N121" s="156">
        <f>IF(RES_hhdet_fec!N121=0,0,RES_hhdet_fec!N121/0.086*1000000/RES_hhdet_num!N121)</f>
        <v>1454.4813658146816</v>
      </c>
      <c r="O121" s="156">
        <f>IF(RES_hhdet_fec!O121=0,0,RES_hhdet_fec!O121/0.086*1000000/RES_hhdet_num!O121)</f>
        <v>1446.256996946091</v>
      </c>
      <c r="P121" s="156">
        <f>IF(RES_hhdet_fec!P121=0,0,RES_hhdet_fec!P121/0.086*1000000/RES_hhdet_num!P121)</f>
        <v>1432.2467612310484</v>
      </c>
      <c r="Q121" s="156">
        <f>IF(RES_hhdet_fec!Q121=0,0,RES_hhdet_fec!Q121/0.086*1000000/RES_hhdet_num!Q121)</f>
        <v>1414.2833751935727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788.41856334714657</v>
      </c>
      <c r="H122" s="57">
        <f>IF(RES_hhdet_fec!H122=0,0,RES_hhdet_fec!H122/0.086*1000000/RES_hhdet_num!H122)</f>
        <v>847.33510906325864</v>
      </c>
      <c r="I122" s="57">
        <f>IF(RES_hhdet_fec!I122=0,0,RES_hhdet_fec!I122/0.086*1000000/RES_hhdet_num!I122)</f>
        <v>841.99924949884758</v>
      </c>
      <c r="J122" s="57">
        <f>IF(RES_hhdet_fec!J122=0,0,RES_hhdet_fec!J122/0.086*1000000/RES_hhdet_num!J122)</f>
        <v>829.55554068855463</v>
      </c>
      <c r="K122" s="57">
        <f>IF(RES_hhdet_fec!K122=0,0,RES_hhdet_fec!K122/0.086*1000000/RES_hhdet_num!K122)</f>
        <v>815.26174723847225</v>
      </c>
      <c r="L122" s="57">
        <f>IF(RES_hhdet_fec!L122=0,0,RES_hhdet_fec!L122/0.086*1000000/RES_hhdet_num!L122)</f>
        <v>877.52201447236257</v>
      </c>
      <c r="M122" s="57">
        <f>IF(RES_hhdet_fec!M122=0,0,RES_hhdet_fec!M122/0.086*1000000/RES_hhdet_num!M122)</f>
        <v>889.22159948230137</v>
      </c>
      <c r="N122" s="57">
        <f>IF(RES_hhdet_fec!N122=0,0,RES_hhdet_fec!N122/0.086*1000000/RES_hhdet_num!N122)</f>
        <v>853.81972191189527</v>
      </c>
      <c r="O122" s="57">
        <f>IF(RES_hhdet_fec!O122=0,0,RES_hhdet_fec!O122/0.086*1000000/RES_hhdet_num!O122)</f>
        <v>808.39832991050116</v>
      </c>
      <c r="P122" s="57">
        <f>IF(RES_hhdet_fec!P122=0,0,RES_hhdet_fec!P122/0.086*1000000/RES_hhdet_num!P122)</f>
        <v>832.64047679605187</v>
      </c>
      <c r="Q122" s="57">
        <f>IF(RES_hhdet_fec!Q122=0,0,RES_hhdet_fec!Q122/0.086*1000000/RES_hhdet_num!Q122)</f>
        <v>799.09086548297978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24">SUM(C125,C128,C130,C139)</f>
        <v>0</v>
      </c>
      <c r="D124" s="168">
        <f t="shared" si="24"/>
        <v>0</v>
      </c>
      <c r="E124" s="168">
        <f t="shared" si="24"/>
        <v>0</v>
      </c>
      <c r="F124" s="168">
        <f t="shared" si="24"/>
        <v>0</v>
      </c>
      <c r="G124" s="168">
        <f t="shared" si="24"/>
        <v>0</v>
      </c>
      <c r="H124" s="168">
        <f t="shared" si="24"/>
        <v>0</v>
      </c>
      <c r="I124" s="168">
        <f t="shared" si="24"/>
        <v>0</v>
      </c>
      <c r="J124" s="168">
        <f t="shared" si="24"/>
        <v>0</v>
      </c>
      <c r="K124" s="168">
        <f t="shared" si="24"/>
        <v>0</v>
      </c>
      <c r="L124" s="168">
        <f t="shared" si="24"/>
        <v>0</v>
      </c>
      <c r="M124" s="168">
        <f t="shared" si="24"/>
        <v>0</v>
      </c>
      <c r="N124" s="168">
        <f t="shared" si="24"/>
        <v>0</v>
      </c>
      <c r="O124" s="168">
        <f t="shared" si="24"/>
        <v>0</v>
      </c>
      <c r="P124" s="168">
        <f t="shared" si="24"/>
        <v>0</v>
      </c>
      <c r="Q124" s="168">
        <f t="shared" si="24"/>
        <v>0</v>
      </c>
    </row>
    <row r="125" spans="1:17" ht="12.95" customHeight="1" x14ac:dyDescent="0.25">
      <c r="A125" s="158" t="s">
        <v>65</v>
      </c>
      <c r="B125" s="157">
        <f t="shared" ref="B125" si="25">SUM(B126:B127)</f>
        <v>0</v>
      </c>
      <c r="C125" s="157">
        <f t="shared" ref="C125:Q125" si="26">SUM(C126:C127)</f>
        <v>0</v>
      </c>
      <c r="D125" s="157">
        <f t="shared" si="26"/>
        <v>0</v>
      </c>
      <c r="E125" s="157">
        <f t="shared" si="26"/>
        <v>0</v>
      </c>
      <c r="F125" s="157">
        <f t="shared" si="26"/>
        <v>0</v>
      </c>
      <c r="G125" s="157">
        <f t="shared" si="26"/>
        <v>0</v>
      </c>
      <c r="H125" s="157">
        <f t="shared" si="26"/>
        <v>0</v>
      </c>
      <c r="I125" s="157">
        <f t="shared" si="26"/>
        <v>0</v>
      </c>
      <c r="J125" s="157">
        <f t="shared" si="26"/>
        <v>0</v>
      </c>
      <c r="K125" s="157">
        <f t="shared" si="26"/>
        <v>0</v>
      </c>
      <c r="L125" s="157">
        <f t="shared" si="26"/>
        <v>0</v>
      </c>
      <c r="M125" s="157">
        <f t="shared" si="26"/>
        <v>0</v>
      </c>
      <c r="N125" s="157">
        <f t="shared" si="26"/>
        <v>0</v>
      </c>
      <c r="O125" s="157">
        <f t="shared" si="26"/>
        <v>0</v>
      </c>
      <c r="P125" s="157">
        <f t="shared" si="26"/>
        <v>0</v>
      </c>
      <c r="Q125" s="157">
        <f t="shared" si="26"/>
        <v>0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0</v>
      </c>
      <c r="C126" s="156">
        <f>IF(RES_hhdet_fec!C126=0,0,RES_hhdet_fec!C126/0.086*1000000/RES_hhdet_num!C$124)</f>
        <v>0</v>
      </c>
      <c r="D126" s="156">
        <f>IF(RES_hhdet_fec!D126=0,0,RES_hhdet_fec!D126/0.086*1000000/RES_hhdet_num!D$124)</f>
        <v>0</v>
      </c>
      <c r="E126" s="156">
        <f>IF(RES_hhdet_fec!E126=0,0,RES_hhdet_fec!E126/0.086*1000000/RES_hhdet_num!E$124)</f>
        <v>0</v>
      </c>
      <c r="F126" s="156">
        <f>IF(RES_hhdet_fec!F126=0,0,RES_hhdet_fec!F126/0.086*1000000/RES_hhdet_num!F$124)</f>
        <v>0</v>
      </c>
      <c r="G126" s="156">
        <f>IF(RES_hhdet_fec!G126=0,0,RES_hhdet_fec!G126/0.086*1000000/RES_hhdet_num!G$124)</f>
        <v>0</v>
      </c>
      <c r="H126" s="156">
        <f>IF(RES_hhdet_fec!H126=0,0,RES_hhdet_fec!H126/0.086*1000000/RES_hhdet_num!H$124)</f>
        <v>0</v>
      </c>
      <c r="I126" s="156">
        <f>IF(RES_hhdet_fec!I126=0,0,RES_hhdet_fec!I126/0.086*1000000/RES_hhdet_num!I$124)</f>
        <v>0</v>
      </c>
      <c r="J126" s="156">
        <f>IF(RES_hhdet_fec!J126=0,0,RES_hhdet_fec!J126/0.086*1000000/RES_hhdet_num!J$124)</f>
        <v>0</v>
      </c>
      <c r="K126" s="156">
        <f>IF(RES_hhdet_fec!K126=0,0,RES_hhdet_fec!K126/0.086*1000000/RES_hhdet_num!K$124)</f>
        <v>0</v>
      </c>
      <c r="L126" s="156">
        <f>IF(RES_hhdet_fec!L126=0,0,RES_hhdet_fec!L126/0.086*1000000/RES_hhdet_num!L$124)</f>
        <v>0</v>
      </c>
      <c r="M126" s="156">
        <f>IF(RES_hhdet_fec!M126=0,0,RES_hhdet_fec!M126/0.086*1000000/RES_hhdet_num!M$124)</f>
        <v>0</v>
      </c>
      <c r="N126" s="156">
        <f>IF(RES_hhdet_fec!N126=0,0,RES_hhdet_fec!N126/0.086*1000000/RES_hhdet_num!N$124)</f>
        <v>0</v>
      </c>
      <c r="O126" s="156">
        <f>IF(RES_hhdet_fec!O126=0,0,RES_hhdet_fec!O126/0.086*1000000/RES_hhdet_num!O$124)</f>
        <v>0</v>
      </c>
      <c r="P126" s="156">
        <f>IF(RES_hhdet_fec!P126=0,0,RES_hhdet_fec!P126/0.086*1000000/RES_hhdet_num!P$124)</f>
        <v>0</v>
      </c>
      <c r="Q126" s="156">
        <f>IF(RES_hhdet_fec!Q126=0,0,RES_hhdet_fec!Q126/0.086*1000000/RES_hhdet_num!Q$124)</f>
        <v>0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0</v>
      </c>
      <c r="C127" s="156">
        <f>IF(RES_hhdet_fec!C127=0,0,RES_hhdet_fec!C127/0.086*1000000/RES_hhdet_num!C$124)</f>
        <v>0</v>
      </c>
      <c r="D127" s="156">
        <f>IF(RES_hhdet_fec!D127=0,0,RES_hhdet_fec!D127/0.086*1000000/RES_hhdet_num!D$124)</f>
        <v>0</v>
      </c>
      <c r="E127" s="156">
        <f>IF(RES_hhdet_fec!E127=0,0,RES_hhdet_fec!E127/0.086*1000000/RES_hhdet_num!E$124)</f>
        <v>0</v>
      </c>
      <c r="F127" s="156">
        <f>IF(RES_hhdet_fec!F127=0,0,RES_hhdet_fec!F127/0.086*1000000/RES_hhdet_num!F$124)</f>
        <v>0</v>
      </c>
      <c r="G127" s="156">
        <f>IF(RES_hhdet_fec!G127=0,0,RES_hhdet_fec!G127/0.086*1000000/RES_hhdet_num!G$124)</f>
        <v>0</v>
      </c>
      <c r="H127" s="156">
        <f>IF(RES_hhdet_fec!H127=0,0,RES_hhdet_fec!H127/0.086*1000000/RES_hhdet_num!H$124)</f>
        <v>0</v>
      </c>
      <c r="I127" s="156">
        <f>IF(RES_hhdet_fec!I127=0,0,RES_hhdet_fec!I127/0.086*1000000/RES_hhdet_num!I$124)</f>
        <v>0</v>
      </c>
      <c r="J127" s="156">
        <f>IF(RES_hhdet_fec!J127=0,0,RES_hhdet_fec!J127/0.086*1000000/RES_hhdet_num!J$124)</f>
        <v>0</v>
      </c>
      <c r="K127" s="156">
        <f>IF(RES_hhdet_fec!K127=0,0,RES_hhdet_fec!K127/0.086*1000000/RES_hhdet_num!K$124)</f>
        <v>0</v>
      </c>
      <c r="L127" s="156">
        <f>IF(RES_hhdet_fec!L127=0,0,RES_hhdet_fec!L127/0.086*1000000/RES_hhdet_num!L$124)</f>
        <v>0</v>
      </c>
      <c r="M127" s="156">
        <f>IF(RES_hhdet_fec!M127=0,0,RES_hhdet_fec!M127/0.086*1000000/RES_hhdet_num!M$124)</f>
        <v>0</v>
      </c>
      <c r="N127" s="156">
        <f>IF(RES_hhdet_fec!N127=0,0,RES_hhdet_fec!N127/0.086*1000000/RES_hhdet_num!N$124)</f>
        <v>0</v>
      </c>
      <c r="O127" s="156">
        <f>IF(RES_hhdet_fec!O127=0,0,RES_hhdet_fec!O127/0.086*1000000/RES_hhdet_num!O$124)</f>
        <v>0</v>
      </c>
      <c r="P127" s="156">
        <f>IF(RES_hhdet_fec!P127=0,0,RES_hhdet_fec!P127/0.086*1000000/RES_hhdet_num!P$124)</f>
        <v>0</v>
      </c>
      <c r="Q127" s="156">
        <f>IF(RES_hhdet_fec!Q127=0,0,RES_hhdet_fec!Q127/0.086*1000000/RES_hhdet_num!Q$124)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7">B129</f>
        <v>0</v>
      </c>
      <c r="C128" s="157">
        <f t="shared" si="27"/>
        <v>0</v>
      </c>
      <c r="D128" s="157">
        <f t="shared" si="27"/>
        <v>0</v>
      </c>
      <c r="E128" s="157">
        <f t="shared" si="27"/>
        <v>0</v>
      </c>
      <c r="F128" s="157">
        <f t="shared" si="27"/>
        <v>0</v>
      </c>
      <c r="G128" s="157">
        <f t="shared" si="27"/>
        <v>0</v>
      </c>
      <c r="H128" s="157">
        <f t="shared" si="27"/>
        <v>0</v>
      </c>
      <c r="I128" s="157">
        <f t="shared" si="27"/>
        <v>0</v>
      </c>
      <c r="J128" s="157">
        <f t="shared" si="27"/>
        <v>0</v>
      </c>
      <c r="K128" s="157">
        <f t="shared" si="27"/>
        <v>0</v>
      </c>
      <c r="L128" s="157">
        <f t="shared" si="27"/>
        <v>0</v>
      </c>
      <c r="M128" s="157">
        <f t="shared" si="27"/>
        <v>0</v>
      </c>
      <c r="N128" s="157">
        <f t="shared" si="27"/>
        <v>0</v>
      </c>
      <c r="O128" s="157">
        <f t="shared" si="27"/>
        <v>0</v>
      </c>
      <c r="P128" s="157">
        <f t="shared" si="27"/>
        <v>0</v>
      </c>
      <c r="Q128" s="157">
        <f t="shared" si="27"/>
        <v>0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0</v>
      </c>
      <c r="C129" s="156">
        <f>IF(RES_hhdet_fec!C129=0,0,RES_hhdet_fec!C129/0.086*1000000/RES_hhdet_num!C$124)</f>
        <v>0</v>
      </c>
      <c r="D129" s="156">
        <f>IF(RES_hhdet_fec!D129=0,0,RES_hhdet_fec!D129/0.086*1000000/RES_hhdet_num!D$124)</f>
        <v>0</v>
      </c>
      <c r="E129" s="156">
        <f>IF(RES_hhdet_fec!E129=0,0,RES_hhdet_fec!E129/0.086*1000000/RES_hhdet_num!E$124)</f>
        <v>0</v>
      </c>
      <c r="F129" s="156">
        <f>IF(RES_hhdet_fec!F129=0,0,RES_hhdet_fec!F129/0.086*1000000/RES_hhdet_num!F$124)</f>
        <v>0</v>
      </c>
      <c r="G129" s="156">
        <f>IF(RES_hhdet_fec!G129=0,0,RES_hhdet_fec!G129/0.086*1000000/RES_hhdet_num!G$124)</f>
        <v>0</v>
      </c>
      <c r="H129" s="156">
        <f>IF(RES_hhdet_fec!H129=0,0,RES_hhdet_fec!H129/0.086*1000000/RES_hhdet_num!H$124)</f>
        <v>0</v>
      </c>
      <c r="I129" s="156">
        <f>IF(RES_hhdet_fec!I129=0,0,RES_hhdet_fec!I129/0.086*1000000/RES_hhdet_num!I$124)</f>
        <v>0</v>
      </c>
      <c r="J129" s="156">
        <f>IF(RES_hhdet_fec!J129=0,0,RES_hhdet_fec!J129/0.086*1000000/RES_hhdet_num!J$124)</f>
        <v>0</v>
      </c>
      <c r="K129" s="156">
        <f>IF(RES_hhdet_fec!K129=0,0,RES_hhdet_fec!K129/0.086*1000000/RES_hhdet_num!K$124)</f>
        <v>0</v>
      </c>
      <c r="L129" s="156">
        <f>IF(RES_hhdet_fec!L129=0,0,RES_hhdet_fec!L129/0.086*1000000/RES_hhdet_num!L$124)</f>
        <v>0</v>
      </c>
      <c r="M129" s="156">
        <f>IF(RES_hhdet_fec!M129=0,0,RES_hhdet_fec!M129/0.086*1000000/RES_hhdet_num!M$124)</f>
        <v>0</v>
      </c>
      <c r="N129" s="156">
        <f>IF(RES_hhdet_fec!N129=0,0,RES_hhdet_fec!N129/0.086*1000000/RES_hhdet_num!N$124)</f>
        <v>0</v>
      </c>
      <c r="O129" s="156">
        <f>IF(RES_hhdet_fec!O129=0,0,RES_hhdet_fec!O129/0.086*1000000/RES_hhdet_num!O$124)</f>
        <v>0</v>
      </c>
      <c r="P129" s="156">
        <f>IF(RES_hhdet_fec!P129=0,0,RES_hhdet_fec!P129/0.086*1000000/RES_hhdet_num!P$124)</f>
        <v>0</v>
      </c>
      <c r="Q129" s="156">
        <f>IF(RES_hhdet_fec!Q129=0,0,RES_hhdet_fec!Q129/0.086*1000000/RES_hhdet_num!Q$124)</f>
        <v>0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0</v>
      </c>
      <c r="C130" s="157">
        <f>IF(RES_hhdet_fec!C130=0,0,RES_hhdet_fec!C130/0.086*1000000/RES_hhdet_num!C$124)</f>
        <v>0</v>
      </c>
      <c r="D130" s="157">
        <f>IF(RES_hhdet_fec!D130=0,0,RES_hhdet_fec!D130/0.086*1000000/RES_hhdet_num!D$124)</f>
        <v>0</v>
      </c>
      <c r="E130" s="157">
        <f>IF(RES_hhdet_fec!E130=0,0,RES_hhdet_fec!E130/0.086*1000000/RES_hhdet_num!E$124)</f>
        <v>0</v>
      </c>
      <c r="F130" s="157">
        <f>IF(RES_hhdet_fec!F130=0,0,RES_hhdet_fec!F130/0.086*1000000/RES_hhdet_num!F$124)</f>
        <v>0</v>
      </c>
      <c r="G130" s="157">
        <f>IF(RES_hhdet_fec!G130=0,0,RES_hhdet_fec!G130/0.086*1000000/RES_hhdet_num!G$124)</f>
        <v>0</v>
      </c>
      <c r="H130" s="157">
        <f>IF(RES_hhdet_fec!H130=0,0,RES_hhdet_fec!H130/0.086*1000000/RES_hhdet_num!H$124)</f>
        <v>0</v>
      </c>
      <c r="I130" s="157">
        <f>IF(RES_hhdet_fec!I130=0,0,RES_hhdet_fec!I130/0.086*1000000/RES_hhdet_num!I$124)</f>
        <v>0</v>
      </c>
      <c r="J130" s="157">
        <f>IF(RES_hhdet_fec!J130=0,0,RES_hhdet_fec!J130/0.086*1000000/RES_hhdet_num!J$124)</f>
        <v>0</v>
      </c>
      <c r="K130" s="157">
        <f>IF(RES_hhdet_fec!K130=0,0,RES_hhdet_fec!K130/0.086*1000000/RES_hhdet_num!K$124)</f>
        <v>0</v>
      </c>
      <c r="L130" s="157">
        <f>IF(RES_hhdet_fec!L130=0,0,RES_hhdet_fec!L130/0.086*1000000/RES_hhdet_num!L$124)</f>
        <v>0</v>
      </c>
      <c r="M130" s="157">
        <f>IF(RES_hhdet_fec!M130=0,0,RES_hhdet_fec!M130/0.086*1000000/RES_hhdet_num!M$124)</f>
        <v>0</v>
      </c>
      <c r="N130" s="157">
        <f>IF(RES_hhdet_fec!N130=0,0,RES_hhdet_fec!N130/0.086*1000000/RES_hhdet_num!N$124)</f>
        <v>0</v>
      </c>
      <c r="O130" s="157">
        <f>IF(RES_hhdet_fec!O130=0,0,RES_hhdet_fec!O130/0.086*1000000/RES_hhdet_num!O$124)</f>
        <v>0</v>
      </c>
      <c r="P130" s="157">
        <f>IF(RES_hhdet_fec!P130=0,0,RES_hhdet_fec!P130/0.086*1000000/RES_hhdet_num!P$124)</f>
        <v>0</v>
      </c>
      <c r="Q130" s="157">
        <f>IF(RES_hhdet_fec!Q130=0,0,RES_hhdet_fec!Q130/0.086*1000000/RES_hhdet_num!Q$124)</f>
        <v>0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0</v>
      </c>
      <c r="C131" s="132">
        <f>IF(RES_hhdet_fec!C131=0,0,RES_hhdet_fec!C131/0.086*1000000/RES_hhdet_num!C131)</f>
        <v>0</v>
      </c>
      <c r="D131" s="132">
        <f>IF(RES_hhdet_fec!D131=0,0,RES_hhdet_fec!D131/0.086*1000000/RES_hhdet_num!D131)</f>
        <v>0</v>
      </c>
      <c r="E131" s="132">
        <f>IF(RES_hhdet_fec!E131=0,0,RES_hhdet_fec!E131/0.086*1000000/RES_hhdet_num!E131)</f>
        <v>0</v>
      </c>
      <c r="F131" s="132">
        <f>IF(RES_hhdet_fec!F131=0,0,RES_hhdet_fec!F131/0.086*1000000/RES_hhdet_num!F131)</f>
        <v>0</v>
      </c>
      <c r="G131" s="132">
        <f>IF(RES_hhdet_fec!G131=0,0,RES_hhdet_fec!G131/0.086*1000000/RES_hhdet_num!G131)</f>
        <v>0</v>
      </c>
      <c r="H131" s="132">
        <f>IF(RES_hhdet_fec!H131=0,0,RES_hhdet_fec!H131/0.086*1000000/RES_hhdet_num!H131)</f>
        <v>0</v>
      </c>
      <c r="I131" s="132">
        <f>IF(RES_hhdet_fec!I131=0,0,RES_hhdet_fec!I131/0.086*1000000/RES_hhdet_num!I131)</f>
        <v>0</v>
      </c>
      <c r="J131" s="132">
        <f>IF(RES_hhdet_fec!J131=0,0,RES_hhdet_fec!J131/0.086*1000000/RES_hhdet_num!J131)</f>
        <v>0</v>
      </c>
      <c r="K131" s="132">
        <f>IF(RES_hhdet_fec!K131=0,0,RES_hhdet_fec!K131/0.086*1000000/RES_hhdet_num!K131)</f>
        <v>0</v>
      </c>
      <c r="L131" s="132">
        <f>IF(RES_hhdet_fec!L131=0,0,RES_hhdet_fec!L131/0.086*1000000/RES_hhdet_num!L131)</f>
        <v>0</v>
      </c>
      <c r="M131" s="132">
        <f>IF(RES_hhdet_fec!M131=0,0,RES_hhdet_fec!M131/0.086*1000000/RES_hhdet_num!M131)</f>
        <v>0</v>
      </c>
      <c r="N131" s="132">
        <f>IF(RES_hhdet_fec!N131=0,0,RES_hhdet_fec!N131/0.086*1000000/RES_hhdet_num!N131)</f>
        <v>0</v>
      </c>
      <c r="O131" s="132">
        <f>IF(RES_hhdet_fec!O131=0,0,RES_hhdet_fec!O131/0.086*1000000/RES_hhdet_num!O131)</f>
        <v>0</v>
      </c>
      <c r="P131" s="132">
        <f>IF(RES_hhdet_fec!P131=0,0,RES_hhdet_fec!P131/0.086*1000000/RES_hhdet_num!P131)</f>
        <v>0</v>
      </c>
      <c r="Q131" s="132">
        <f>IF(RES_hhdet_fec!Q131=0,0,RES_hhdet_fec!Q131/0.086*1000000/RES_hhdet_num!Q131)</f>
        <v>0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0</v>
      </c>
      <c r="C132" s="132">
        <f>IF(RES_hhdet_fec!C132=0,0,RES_hhdet_fec!C132/0.086*1000000/RES_hhdet_num!C132)</f>
        <v>0</v>
      </c>
      <c r="D132" s="132">
        <f>IF(RES_hhdet_fec!D132=0,0,RES_hhdet_fec!D132/0.086*1000000/RES_hhdet_num!D132)</f>
        <v>0</v>
      </c>
      <c r="E132" s="132">
        <f>IF(RES_hhdet_fec!E132=0,0,RES_hhdet_fec!E132/0.086*1000000/RES_hhdet_num!E132)</f>
        <v>0</v>
      </c>
      <c r="F132" s="132">
        <f>IF(RES_hhdet_fec!F132=0,0,RES_hhdet_fec!F132/0.086*1000000/RES_hhdet_num!F132)</f>
        <v>0</v>
      </c>
      <c r="G132" s="132">
        <f>IF(RES_hhdet_fec!G132=0,0,RES_hhdet_fec!G132/0.086*1000000/RES_hhdet_num!G132)</f>
        <v>0</v>
      </c>
      <c r="H132" s="132">
        <f>IF(RES_hhdet_fec!H132=0,0,RES_hhdet_fec!H132/0.086*1000000/RES_hhdet_num!H132)</f>
        <v>0</v>
      </c>
      <c r="I132" s="132">
        <f>IF(RES_hhdet_fec!I132=0,0,RES_hhdet_fec!I132/0.086*1000000/RES_hhdet_num!I132)</f>
        <v>0</v>
      </c>
      <c r="J132" s="132">
        <f>IF(RES_hhdet_fec!J132=0,0,RES_hhdet_fec!J132/0.086*1000000/RES_hhdet_num!J132)</f>
        <v>0</v>
      </c>
      <c r="K132" s="132">
        <f>IF(RES_hhdet_fec!K132=0,0,RES_hhdet_fec!K132/0.086*1000000/RES_hhdet_num!K132)</f>
        <v>0</v>
      </c>
      <c r="L132" s="132">
        <f>IF(RES_hhdet_fec!L132=0,0,RES_hhdet_fec!L132/0.086*1000000/RES_hhdet_num!L132)</f>
        <v>0</v>
      </c>
      <c r="M132" s="132">
        <f>IF(RES_hhdet_fec!M132=0,0,RES_hhdet_fec!M132/0.086*1000000/RES_hhdet_num!M132)</f>
        <v>0</v>
      </c>
      <c r="N132" s="132">
        <f>IF(RES_hhdet_fec!N132=0,0,RES_hhdet_fec!N132/0.086*1000000/RES_hhdet_num!N132)</f>
        <v>0</v>
      </c>
      <c r="O132" s="132">
        <f>IF(RES_hhdet_fec!O132=0,0,RES_hhdet_fec!O132/0.086*1000000/RES_hhdet_num!O132)</f>
        <v>0</v>
      </c>
      <c r="P132" s="132">
        <f>IF(RES_hhdet_fec!P132=0,0,RES_hhdet_fec!P132/0.086*1000000/RES_hhdet_num!P132)</f>
        <v>0</v>
      </c>
      <c r="Q132" s="132">
        <f>IF(RES_hhdet_fec!Q132=0,0,RES_hhdet_fec!Q132/0.086*1000000/RES_hhdet_num!Q132)</f>
        <v>0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0</v>
      </c>
      <c r="C133" s="165">
        <f>IF(RES_hhdet_fec!C133=0,0,RES_hhdet_fec!C133/0.086*1000000/RES_hhdet_num!C132)</f>
        <v>0</v>
      </c>
      <c r="D133" s="165">
        <f>IF(RES_hhdet_fec!D133=0,0,RES_hhdet_fec!D133/0.086*1000000/RES_hhdet_num!D132)</f>
        <v>0</v>
      </c>
      <c r="E133" s="165">
        <f>IF(RES_hhdet_fec!E133=0,0,RES_hhdet_fec!E133/0.086*1000000/RES_hhdet_num!E132)</f>
        <v>0</v>
      </c>
      <c r="F133" s="165">
        <f>IF(RES_hhdet_fec!F133=0,0,RES_hhdet_fec!F133/0.086*1000000/RES_hhdet_num!F132)</f>
        <v>0</v>
      </c>
      <c r="G133" s="165">
        <f>IF(RES_hhdet_fec!G133=0,0,RES_hhdet_fec!G133/0.086*1000000/RES_hhdet_num!G132)</f>
        <v>0</v>
      </c>
      <c r="H133" s="165">
        <f>IF(RES_hhdet_fec!H133=0,0,RES_hhdet_fec!H133/0.086*1000000/RES_hhdet_num!H132)</f>
        <v>0</v>
      </c>
      <c r="I133" s="165">
        <f>IF(RES_hhdet_fec!I133=0,0,RES_hhdet_fec!I133/0.086*1000000/RES_hhdet_num!I132)</f>
        <v>0</v>
      </c>
      <c r="J133" s="165">
        <f>IF(RES_hhdet_fec!J133=0,0,RES_hhdet_fec!J133/0.086*1000000/RES_hhdet_num!J132)</f>
        <v>0</v>
      </c>
      <c r="K133" s="165">
        <f>IF(RES_hhdet_fec!K133=0,0,RES_hhdet_fec!K133/0.086*1000000/RES_hhdet_num!K132)</f>
        <v>0</v>
      </c>
      <c r="L133" s="165">
        <f>IF(RES_hhdet_fec!L133=0,0,RES_hhdet_fec!L133/0.086*1000000/RES_hhdet_num!L132)</f>
        <v>0</v>
      </c>
      <c r="M133" s="165">
        <f>IF(RES_hhdet_fec!M133=0,0,RES_hhdet_fec!M133/0.086*1000000/RES_hhdet_num!M132)</f>
        <v>0</v>
      </c>
      <c r="N133" s="165">
        <f>IF(RES_hhdet_fec!N133=0,0,RES_hhdet_fec!N133/0.086*1000000/RES_hhdet_num!N132)</f>
        <v>0</v>
      </c>
      <c r="O133" s="165">
        <f>IF(RES_hhdet_fec!O133=0,0,RES_hhdet_fec!O133/0.086*1000000/RES_hhdet_num!O132)</f>
        <v>0</v>
      </c>
      <c r="P133" s="165">
        <f>IF(RES_hhdet_fec!P133=0,0,RES_hhdet_fec!P133/0.086*1000000/RES_hhdet_num!P132)</f>
        <v>0</v>
      </c>
      <c r="Q133" s="165">
        <f>IF(RES_hhdet_fec!Q133=0,0,RES_hhdet_fec!Q133/0.086*1000000/RES_hhdet_num!Q132)</f>
        <v>0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0</v>
      </c>
      <c r="C134" s="164">
        <f>IF(RES_hhdet_fec!C134=0,0,RES_hhdet_fec!C134/0.086*1000000/RES_hhdet_num!C132)</f>
        <v>0</v>
      </c>
      <c r="D134" s="164">
        <f>IF(RES_hhdet_fec!D134=0,0,RES_hhdet_fec!D134/0.086*1000000/RES_hhdet_num!D132)</f>
        <v>0</v>
      </c>
      <c r="E134" s="164">
        <f>IF(RES_hhdet_fec!E134=0,0,RES_hhdet_fec!E134/0.086*1000000/RES_hhdet_num!E132)</f>
        <v>0</v>
      </c>
      <c r="F134" s="164">
        <f>IF(RES_hhdet_fec!F134=0,0,RES_hhdet_fec!F134/0.086*1000000/RES_hhdet_num!F132)</f>
        <v>0</v>
      </c>
      <c r="G134" s="164">
        <f>IF(RES_hhdet_fec!G134=0,0,RES_hhdet_fec!G134/0.086*1000000/RES_hhdet_num!G132)</f>
        <v>0</v>
      </c>
      <c r="H134" s="164">
        <f>IF(RES_hhdet_fec!H134=0,0,RES_hhdet_fec!H134/0.086*1000000/RES_hhdet_num!H132)</f>
        <v>0</v>
      </c>
      <c r="I134" s="164">
        <f>IF(RES_hhdet_fec!I134=0,0,RES_hhdet_fec!I134/0.086*1000000/RES_hhdet_num!I132)</f>
        <v>0</v>
      </c>
      <c r="J134" s="164">
        <f>IF(RES_hhdet_fec!J134=0,0,RES_hhdet_fec!J134/0.086*1000000/RES_hhdet_num!J132)</f>
        <v>0</v>
      </c>
      <c r="K134" s="164">
        <f>IF(RES_hhdet_fec!K134=0,0,RES_hhdet_fec!K134/0.086*1000000/RES_hhdet_num!K132)</f>
        <v>0</v>
      </c>
      <c r="L134" s="164">
        <f>IF(RES_hhdet_fec!L134=0,0,RES_hhdet_fec!L134/0.086*1000000/RES_hhdet_num!L132)</f>
        <v>0</v>
      </c>
      <c r="M134" s="164">
        <f>IF(RES_hhdet_fec!M134=0,0,RES_hhdet_fec!M134/0.086*1000000/RES_hhdet_num!M132)</f>
        <v>0</v>
      </c>
      <c r="N134" s="164">
        <f>IF(RES_hhdet_fec!N134=0,0,RES_hhdet_fec!N134/0.086*1000000/RES_hhdet_num!N132)</f>
        <v>0</v>
      </c>
      <c r="O134" s="164">
        <f>IF(RES_hhdet_fec!O134=0,0,RES_hhdet_fec!O134/0.086*1000000/RES_hhdet_num!O132)</f>
        <v>0</v>
      </c>
      <c r="P134" s="164">
        <f>IF(RES_hhdet_fec!P134=0,0,RES_hhdet_fec!P134/0.086*1000000/RES_hhdet_num!P132)</f>
        <v>0</v>
      </c>
      <c r="Q134" s="164">
        <f>IF(RES_hhdet_fec!Q134=0,0,RES_hhdet_fec!Q134/0.086*1000000/RES_hhdet_num!Q132)</f>
        <v>0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0</v>
      </c>
      <c r="C135" s="162">
        <f>IF(RES_hhdet_fec!C135=0,0,RES_hhdet_fec!C135/0.086*1000000/RES_hhdet_num!C135)</f>
        <v>0</v>
      </c>
      <c r="D135" s="162">
        <f>IF(RES_hhdet_fec!D135=0,0,RES_hhdet_fec!D135/0.086*1000000/RES_hhdet_num!D135)</f>
        <v>0</v>
      </c>
      <c r="E135" s="162">
        <f>IF(RES_hhdet_fec!E135=0,0,RES_hhdet_fec!E135/0.086*1000000/RES_hhdet_num!E135)</f>
        <v>0</v>
      </c>
      <c r="F135" s="162">
        <f>IF(RES_hhdet_fec!F135=0,0,RES_hhdet_fec!F135/0.086*1000000/RES_hhdet_num!F135)</f>
        <v>0</v>
      </c>
      <c r="G135" s="162">
        <f>IF(RES_hhdet_fec!G135=0,0,RES_hhdet_fec!G135/0.086*1000000/RES_hhdet_num!G135)</f>
        <v>0</v>
      </c>
      <c r="H135" s="162">
        <f>IF(RES_hhdet_fec!H135=0,0,RES_hhdet_fec!H135/0.086*1000000/RES_hhdet_num!H135)</f>
        <v>0</v>
      </c>
      <c r="I135" s="162">
        <f>IF(RES_hhdet_fec!I135=0,0,RES_hhdet_fec!I135/0.086*1000000/RES_hhdet_num!I135)</f>
        <v>0</v>
      </c>
      <c r="J135" s="162">
        <f>IF(RES_hhdet_fec!J135=0,0,RES_hhdet_fec!J135/0.086*1000000/RES_hhdet_num!J135)</f>
        <v>0</v>
      </c>
      <c r="K135" s="162">
        <f>IF(RES_hhdet_fec!K135=0,0,RES_hhdet_fec!K135/0.086*1000000/RES_hhdet_num!K135)</f>
        <v>0</v>
      </c>
      <c r="L135" s="162">
        <f>IF(RES_hhdet_fec!L135=0,0,RES_hhdet_fec!L135/0.086*1000000/RES_hhdet_num!L135)</f>
        <v>0</v>
      </c>
      <c r="M135" s="162">
        <f>IF(RES_hhdet_fec!M135=0,0,RES_hhdet_fec!M135/0.086*1000000/RES_hhdet_num!M135)</f>
        <v>0</v>
      </c>
      <c r="N135" s="162">
        <f>IF(RES_hhdet_fec!N135=0,0,RES_hhdet_fec!N135/0.086*1000000/RES_hhdet_num!N135)</f>
        <v>0</v>
      </c>
      <c r="O135" s="162">
        <f>IF(RES_hhdet_fec!O135=0,0,RES_hhdet_fec!O135/0.086*1000000/RES_hhdet_num!O135)</f>
        <v>0</v>
      </c>
      <c r="P135" s="162">
        <f>IF(RES_hhdet_fec!P135=0,0,RES_hhdet_fec!P135/0.086*1000000/RES_hhdet_num!P135)</f>
        <v>0</v>
      </c>
      <c r="Q135" s="162">
        <f>IF(RES_hhdet_fec!Q135=0,0,RES_hhdet_fec!Q135/0.086*1000000/RES_hhdet_num!Q135)</f>
        <v>0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0</v>
      </c>
      <c r="C136" s="160">
        <f>IF(RES_hhdet_fec!C136=0,0,RES_hhdet_fec!C136/0.086*1000000/RES_hhdet_num!C136)</f>
        <v>0</v>
      </c>
      <c r="D136" s="160">
        <f>IF(RES_hhdet_fec!D136=0,0,RES_hhdet_fec!D136/0.086*1000000/RES_hhdet_num!D136)</f>
        <v>0</v>
      </c>
      <c r="E136" s="160">
        <f>IF(RES_hhdet_fec!E136=0,0,RES_hhdet_fec!E136/0.086*1000000/RES_hhdet_num!E136)</f>
        <v>0</v>
      </c>
      <c r="F136" s="160">
        <f>IF(RES_hhdet_fec!F136=0,0,RES_hhdet_fec!F136/0.086*1000000/RES_hhdet_num!F136)</f>
        <v>0</v>
      </c>
      <c r="G136" s="160">
        <f>IF(RES_hhdet_fec!G136=0,0,RES_hhdet_fec!G136/0.086*1000000/RES_hhdet_num!G136)</f>
        <v>0</v>
      </c>
      <c r="H136" s="160">
        <f>IF(RES_hhdet_fec!H136=0,0,RES_hhdet_fec!H136/0.086*1000000/RES_hhdet_num!H136)</f>
        <v>0</v>
      </c>
      <c r="I136" s="160">
        <f>IF(RES_hhdet_fec!I136=0,0,RES_hhdet_fec!I136/0.086*1000000/RES_hhdet_num!I136)</f>
        <v>0</v>
      </c>
      <c r="J136" s="160">
        <f>IF(RES_hhdet_fec!J136=0,0,RES_hhdet_fec!J136/0.086*1000000/RES_hhdet_num!J136)</f>
        <v>0</v>
      </c>
      <c r="K136" s="160">
        <f>IF(RES_hhdet_fec!K136=0,0,RES_hhdet_fec!K136/0.086*1000000/RES_hhdet_num!K136)</f>
        <v>0</v>
      </c>
      <c r="L136" s="160">
        <f>IF(RES_hhdet_fec!L136=0,0,RES_hhdet_fec!L136/0.086*1000000/RES_hhdet_num!L136)</f>
        <v>0</v>
      </c>
      <c r="M136" s="160">
        <f>IF(RES_hhdet_fec!M136=0,0,RES_hhdet_fec!M136/0.086*1000000/RES_hhdet_num!M136)</f>
        <v>0</v>
      </c>
      <c r="N136" s="160">
        <f>IF(RES_hhdet_fec!N136=0,0,RES_hhdet_fec!N136/0.086*1000000/RES_hhdet_num!N136)</f>
        <v>0</v>
      </c>
      <c r="O136" s="160">
        <f>IF(RES_hhdet_fec!O136=0,0,RES_hhdet_fec!O136/0.086*1000000/RES_hhdet_num!O136)</f>
        <v>0</v>
      </c>
      <c r="P136" s="160">
        <f>IF(RES_hhdet_fec!P136=0,0,RES_hhdet_fec!P136/0.086*1000000/RES_hhdet_num!P136)</f>
        <v>0</v>
      </c>
      <c r="Q136" s="160">
        <f>IF(RES_hhdet_fec!Q136=0,0,RES_hhdet_fec!Q136/0.086*1000000/RES_hhdet_num!Q136)</f>
        <v>0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0</v>
      </c>
      <c r="C137" s="156">
        <f>IF(RES_hhdet_fec!C137=0,0,RES_hhdet_fec!C137/0.086*1000000/RES_hhdet_num!C136)</f>
        <v>0</v>
      </c>
      <c r="D137" s="156">
        <f>IF(RES_hhdet_fec!D137=0,0,RES_hhdet_fec!D137/0.086*1000000/RES_hhdet_num!D136)</f>
        <v>0</v>
      </c>
      <c r="E137" s="156">
        <f>IF(RES_hhdet_fec!E137=0,0,RES_hhdet_fec!E137/0.086*1000000/RES_hhdet_num!E136)</f>
        <v>0</v>
      </c>
      <c r="F137" s="156">
        <f>IF(RES_hhdet_fec!F137=0,0,RES_hhdet_fec!F137/0.086*1000000/RES_hhdet_num!F136)</f>
        <v>0</v>
      </c>
      <c r="G137" s="156">
        <f>IF(RES_hhdet_fec!G137=0,0,RES_hhdet_fec!G137/0.086*1000000/RES_hhdet_num!G136)</f>
        <v>0</v>
      </c>
      <c r="H137" s="156">
        <f>IF(RES_hhdet_fec!H137=0,0,RES_hhdet_fec!H137/0.086*1000000/RES_hhdet_num!H136)</f>
        <v>0</v>
      </c>
      <c r="I137" s="156">
        <f>IF(RES_hhdet_fec!I137=0,0,RES_hhdet_fec!I137/0.086*1000000/RES_hhdet_num!I136)</f>
        <v>0</v>
      </c>
      <c r="J137" s="156">
        <f>IF(RES_hhdet_fec!J137=0,0,RES_hhdet_fec!J137/0.086*1000000/RES_hhdet_num!J136)</f>
        <v>0</v>
      </c>
      <c r="K137" s="156">
        <f>IF(RES_hhdet_fec!K137=0,0,RES_hhdet_fec!K137/0.086*1000000/RES_hhdet_num!K136)</f>
        <v>0</v>
      </c>
      <c r="L137" s="156">
        <f>IF(RES_hhdet_fec!L137=0,0,RES_hhdet_fec!L137/0.086*1000000/RES_hhdet_num!L136)</f>
        <v>0</v>
      </c>
      <c r="M137" s="156">
        <f>IF(RES_hhdet_fec!M137=0,0,RES_hhdet_fec!M137/0.086*1000000/RES_hhdet_num!M136)</f>
        <v>0</v>
      </c>
      <c r="N137" s="156">
        <f>IF(RES_hhdet_fec!N137=0,0,RES_hhdet_fec!N137/0.086*1000000/RES_hhdet_num!N136)</f>
        <v>0</v>
      </c>
      <c r="O137" s="156">
        <f>IF(RES_hhdet_fec!O137=0,0,RES_hhdet_fec!O137/0.086*1000000/RES_hhdet_num!O136)</f>
        <v>0</v>
      </c>
      <c r="P137" s="156">
        <f>IF(RES_hhdet_fec!P137=0,0,RES_hhdet_fec!P137/0.086*1000000/RES_hhdet_num!P136)</f>
        <v>0</v>
      </c>
      <c r="Q137" s="156">
        <f>IF(RES_hhdet_fec!Q137=0,0,RES_hhdet_fec!Q137/0.086*1000000/RES_hhdet_num!Q136)</f>
        <v>0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0</v>
      </c>
      <c r="C138" s="156">
        <f>IF(RES_hhdet_fec!C138=0,0,RES_hhdet_fec!C138/0.086*1000000/RES_hhdet_num!C136)</f>
        <v>0</v>
      </c>
      <c r="D138" s="156">
        <f>IF(RES_hhdet_fec!D138=0,0,RES_hhdet_fec!D138/0.086*1000000/RES_hhdet_num!D136)</f>
        <v>0</v>
      </c>
      <c r="E138" s="156">
        <f>IF(RES_hhdet_fec!E138=0,0,RES_hhdet_fec!E138/0.086*1000000/RES_hhdet_num!E136)</f>
        <v>0</v>
      </c>
      <c r="F138" s="156">
        <f>IF(RES_hhdet_fec!F138=0,0,RES_hhdet_fec!F138/0.086*1000000/RES_hhdet_num!F136)</f>
        <v>0</v>
      </c>
      <c r="G138" s="156">
        <f>IF(RES_hhdet_fec!G138=0,0,RES_hhdet_fec!G138/0.086*1000000/RES_hhdet_num!G136)</f>
        <v>0</v>
      </c>
      <c r="H138" s="156">
        <f>IF(RES_hhdet_fec!H138=0,0,RES_hhdet_fec!H138/0.086*1000000/RES_hhdet_num!H136)</f>
        <v>0</v>
      </c>
      <c r="I138" s="156">
        <f>IF(RES_hhdet_fec!I138=0,0,RES_hhdet_fec!I138/0.086*1000000/RES_hhdet_num!I136)</f>
        <v>0</v>
      </c>
      <c r="J138" s="156">
        <f>IF(RES_hhdet_fec!J138=0,0,RES_hhdet_fec!J138/0.086*1000000/RES_hhdet_num!J136)</f>
        <v>0</v>
      </c>
      <c r="K138" s="156">
        <f>IF(RES_hhdet_fec!K138=0,0,RES_hhdet_fec!K138/0.086*1000000/RES_hhdet_num!K136)</f>
        <v>0</v>
      </c>
      <c r="L138" s="156">
        <f>IF(RES_hhdet_fec!L138=0,0,RES_hhdet_fec!L138/0.086*1000000/RES_hhdet_num!L136)</f>
        <v>0</v>
      </c>
      <c r="M138" s="156">
        <f>IF(RES_hhdet_fec!M138=0,0,RES_hhdet_fec!M138/0.086*1000000/RES_hhdet_num!M136)</f>
        <v>0</v>
      </c>
      <c r="N138" s="156">
        <f>IF(RES_hhdet_fec!N138=0,0,RES_hhdet_fec!N138/0.086*1000000/RES_hhdet_num!N136)</f>
        <v>0</v>
      </c>
      <c r="O138" s="156">
        <f>IF(RES_hhdet_fec!O138=0,0,RES_hhdet_fec!O138/0.086*1000000/RES_hhdet_num!O136)</f>
        <v>0</v>
      </c>
      <c r="P138" s="156">
        <f>IF(RES_hhdet_fec!P138=0,0,RES_hhdet_fec!P138/0.086*1000000/RES_hhdet_num!P136)</f>
        <v>0</v>
      </c>
      <c r="Q138" s="156">
        <f>IF(RES_hhdet_fec!Q138=0,0,RES_hhdet_fec!Q138/0.086*1000000/RES_hhdet_num!Q136)</f>
        <v>0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0</v>
      </c>
      <c r="C139" s="157">
        <f>IF(RES_hhdet_fec!C139=0,0,RES_hhdet_fec!C139/0.086*1000000/RES_hhdet_num!C$124)</f>
        <v>0</v>
      </c>
      <c r="D139" s="157">
        <f>IF(RES_hhdet_fec!D139=0,0,RES_hhdet_fec!D139/0.086*1000000/RES_hhdet_num!D$124)</f>
        <v>0</v>
      </c>
      <c r="E139" s="157">
        <f>IF(RES_hhdet_fec!E139=0,0,RES_hhdet_fec!E139/0.086*1000000/RES_hhdet_num!E$124)</f>
        <v>0</v>
      </c>
      <c r="F139" s="157">
        <f>IF(RES_hhdet_fec!F139=0,0,RES_hhdet_fec!F139/0.086*1000000/RES_hhdet_num!F$124)</f>
        <v>0</v>
      </c>
      <c r="G139" s="157">
        <f>IF(RES_hhdet_fec!G139=0,0,RES_hhdet_fec!G139/0.086*1000000/RES_hhdet_num!G$124)</f>
        <v>0</v>
      </c>
      <c r="H139" s="157">
        <f>IF(RES_hhdet_fec!H139=0,0,RES_hhdet_fec!H139/0.086*1000000/RES_hhdet_num!H$124)</f>
        <v>0</v>
      </c>
      <c r="I139" s="157">
        <f>IF(RES_hhdet_fec!I139=0,0,RES_hhdet_fec!I139/0.086*1000000/RES_hhdet_num!I$124)</f>
        <v>0</v>
      </c>
      <c r="J139" s="157">
        <f>IF(RES_hhdet_fec!J139=0,0,RES_hhdet_fec!J139/0.086*1000000/RES_hhdet_num!J$124)</f>
        <v>0</v>
      </c>
      <c r="K139" s="157">
        <f>IF(RES_hhdet_fec!K139=0,0,RES_hhdet_fec!K139/0.086*1000000/RES_hhdet_num!K$124)</f>
        <v>0</v>
      </c>
      <c r="L139" s="157">
        <f>IF(RES_hhdet_fec!L139=0,0,RES_hhdet_fec!L139/0.086*1000000/RES_hhdet_num!L$124)</f>
        <v>0</v>
      </c>
      <c r="M139" s="157">
        <f>IF(RES_hhdet_fec!M139=0,0,RES_hhdet_fec!M139/0.086*1000000/RES_hhdet_num!M$124)</f>
        <v>0</v>
      </c>
      <c r="N139" s="157">
        <f>IF(RES_hhdet_fec!N139=0,0,RES_hhdet_fec!N139/0.086*1000000/RES_hhdet_num!N$124)</f>
        <v>0</v>
      </c>
      <c r="O139" s="157">
        <f>IF(RES_hhdet_fec!O139=0,0,RES_hhdet_fec!O139/0.086*1000000/RES_hhdet_num!O$124)</f>
        <v>0</v>
      </c>
      <c r="P139" s="157">
        <f>IF(RES_hhdet_fec!P139=0,0,RES_hhdet_fec!P139/0.086*1000000/RES_hhdet_num!P$124)</f>
        <v>0</v>
      </c>
      <c r="Q139" s="157">
        <f>IF(RES_hhdet_fec!Q139=0,0,RES_hhdet_fec!Q139/0.086*1000000/RES_hhdet_num!Q$124)</f>
        <v>0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0</v>
      </c>
      <c r="C140" s="156">
        <f>IF(RES_hhdet_fec!C140=0,0,RES_hhdet_fec!C140/0.086*1000000/RES_hhdet_num!C140)</f>
        <v>0</v>
      </c>
      <c r="D140" s="156">
        <f>IF(RES_hhdet_fec!D140=0,0,RES_hhdet_fec!D140/0.086*1000000/RES_hhdet_num!D140)</f>
        <v>0</v>
      </c>
      <c r="E140" s="156">
        <f>IF(RES_hhdet_fec!E140=0,0,RES_hhdet_fec!E140/0.086*1000000/RES_hhdet_num!E140)</f>
        <v>0</v>
      </c>
      <c r="F140" s="156">
        <f>IF(RES_hhdet_fec!F140=0,0,RES_hhdet_fec!F140/0.086*1000000/RES_hhdet_num!F140)</f>
        <v>0</v>
      </c>
      <c r="G140" s="156">
        <f>IF(RES_hhdet_fec!G140=0,0,RES_hhdet_fec!G140/0.086*1000000/RES_hhdet_num!G140)</f>
        <v>0</v>
      </c>
      <c r="H140" s="156">
        <f>IF(RES_hhdet_fec!H140=0,0,RES_hhdet_fec!H140/0.086*1000000/RES_hhdet_num!H140)</f>
        <v>0</v>
      </c>
      <c r="I140" s="156">
        <f>IF(RES_hhdet_fec!I140=0,0,RES_hhdet_fec!I140/0.086*1000000/RES_hhdet_num!I140)</f>
        <v>0</v>
      </c>
      <c r="J140" s="156">
        <f>IF(RES_hhdet_fec!J140=0,0,RES_hhdet_fec!J140/0.086*1000000/RES_hhdet_num!J140)</f>
        <v>0</v>
      </c>
      <c r="K140" s="156">
        <f>IF(RES_hhdet_fec!K140=0,0,RES_hhdet_fec!K140/0.086*1000000/RES_hhdet_num!K140)</f>
        <v>0</v>
      </c>
      <c r="L140" s="156">
        <f>IF(RES_hhdet_fec!L140=0,0,RES_hhdet_fec!L140/0.086*1000000/RES_hhdet_num!L140)</f>
        <v>0</v>
      </c>
      <c r="M140" s="156">
        <f>IF(RES_hhdet_fec!M140=0,0,RES_hhdet_fec!M140/0.086*1000000/RES_hhdet_num!M140)</f>
        <v>0</v>
      </c>
      <c r="N140" s="156">
        <f>IF(RES_hhdet_fec!N140=0,0,RES_hhdet_fec!N140/0.086*1000000/RES_hhdet_num!N140)</f>
        <v>0</v>
      </c>
      <c r="O140" s="156">
        <f>IF(RES_hhdet_fec!O140=0,0,RES_hhdet_fec!O140/0.086*1000000/RES_hhdet_num!O140)</f>
        <v>0</v>
      </c>
      <c r="P140" s="156">
        <f>IF(RES_hhdet_fec!P140=0,0,RES_hhdet_fec!P140/0.086*1000000/RES_hhdet_num!P140)</f>
        <v>0</v>
      </c>
      <c r="Q140" s="156">
        <f>IF(RES_hhdet_fec!Q140=0,0,RES_hhdet_fec!Q140/0.086*1000000/RES_hhdet_num!Q140)</f>
        <v>0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0</v>
      </c>
      <c r="C141" s="57">
        <f>IF(RES_hhdet_fec!C141=0,0,RES_hhdet_fec!C141/0.086*1000000/RES_hhdet_num!C141)</f>
        <v>0</v>
      </c>
      <c r="D141" s="57">
        <f>IF(RES_hhdet_fec!D141=0,0,RES_hhdet_fec!D141/0.086*1000000/RES_hhdet_num!D141)</f>
        <v>0</v>
      </c>
      <c r="E141" s="57">
        <f>IF(RES_hhdet_fec!E141=0,0,RES_hhdet_fec!E141/0.086*1000000/RES_hhdet_num!E141)</f>
        <v>0</v>
      </c>
      <c r="F141" s="57">
        <f>IF(RES_hhdet_fec!F141=0,0,RES_hhdet_fec!F141/0.086*1000000/RES_hhdet_num!F141)</f>
        <v>0</v>
      </c>
      <c r="G141" s="57">
        <f>IF(RES_hhdet_fec!G141=0,0,RES_hhdet_fec!G141/0.086*1000000/RES_hhdet_num!G141)</f>
        <v>0</v>
      </c>
      <c r="H141" s="57">
        <f>IF(RES_hhdet_fec!H141=0,0,RES_hhdet_fec!H141/0.086*1000000/RES_hhdet_num!H141)</f>
        <v>0</v>
      </c>
      <c r="I141" s="57">
        <f>IF(RES_hhdet_fec!I141=0,0,RES_hhdet_fec!I141/0.086*1000000/RES_hhdet_num!I141)</f>
        <v>0</v>
      </c>
      <c r="J141" s="57">
        <f>IF(RES_hhdet_fec!J141=0,0,RES_hhdet_fec!J141/0.086*1000000/RES_hhdet_num!J141)</f>
        <v>0</v>
      </c>
      <c r="K141" s="57">
        <f>IF(RES_hhdet_fec!K141=0,0,RES_hhdet_fec!K141/0.086*1000000/RES_hhdet_num!K141)</f>
        <v>0</v>
      </c>
      <c r="L141" s="57">
        <f>IF(RES_hhdet_fec!L141=0,0,RES_hhdet_fec!L141/0.086*1000000/RES_hhdet_num!L141)</f>
        <v>0</v>
      </c>
      <c r="M141" s="57">
        <f>IF(RES_hhdet_fec!M141=0,0,RES_hhdet_fec!M141/0.086*1000000/RES_hhdet_num!M141)</f>
        <v>0</v>
      </c>
      <c r="N141" s="57">
        <f>IF(RES_hhdet_fec!N141=0,0,RES_hhdet_fec!N141/0.086*1000000/RES_hhdet_num!N141)</f>
        <v>0</v>
      </c>
      <c r="O141" s="57">
        <f>IF(RES_hhdet_fec!O141=0,0,RES_hhdet_fec!O141/0.086*1000000/RES_hhdet_num!O141)</f>
        <v>0</v>
      </c>
      <c r="P141" s="57">
        <f>IF(RES_hhdet_fec!P141=0,0,RES_hhdet_fec!P141/0.086*1000000/RES_hhdet_num!P141)</f>
        <v>0</v>
      </c>
      <c r="Q141" s="57">
        <f>IF(RES_hhdet_fec!Q141=0,0,RES_hhdet_fec!Q141/0.086*1000000/RES_hhdet_num!Q141)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6629.9115451423513</v>
      </c>
      <c r="C143" s="168">
        <f t="shared" ref="C143:Q143" si="28">SUM(C144,C146,C148,C157)</f>
        <v>6596.5020944126618</v>
      </c>
      <c r="D143" s="168">
        <f t="shared" si="28"/>
        <v>6506.9841530871017</v>
      </c>
      <c r="E143" s="168">
        <f t="shared" si="28"/>
        <v>6697.6606998543066</v>
      </c>
      <c r="F143" s="168">
        <f t="shared" si="28"/>
        <v>6724.7188299347617</v>
      </c>
      <c r="G143" s="168">
        <f t="shared" si="28"/>
        <v>6618.7211623957346</v>
      </c>
      <c r="H143" s="168">
        <f t="shared" si="28"/>
        <v>6567.3911811598173</v>
      </c>
      <c r="I143" s="168">
        <f t="shared" si="28"/>
        <v>6299.0107932188412</v>
      </c>
      <c r="J143" s="168">
        <f t="shared" si="28"/>
        <v>5996.3176235729115</v>
      </c>
      <c r="K143" s="168">
        <f t="shared" si="28"/>
        <v>5813.7357881371163</v>
      </c>
      <c r="L143" s="168">
        <f t="shared" si="28"/>
        <v>6082.365829030191</v>
      </c>
      <c r="M143" s="168">
        <f t="shared" si="28"/>
        <v>5482.3757146131029</v>
      </c>
      <c r="N143" s="168">
        <f t="shared" si="28"/>
        <v>5230.802021659294</v>
      </c>
      <c r="O143" s="168">
        <f t="shared" si="28"/>
        <v>4863.7090210099186</v>
      </c>
      <c r="P143" s="168">
        <f t="shared" si="28"/>
        <v>4840.7426105910044</v>
      </c>
      <c r="Q143" s="168">
        <f t="shared" si="28"/>
        <v>4682.5340176199079</v>
      </c>
    </row>
    <row r="144" spans="1:17" ht="12.95" customHeight="1" x14ac:dyDescent="0.25">
      <c r="A144" s="158" t="s">
        <v>65</v>
      </c>
      <c r="B144" s="157">
        <f t="shared" ref="B144:Q144" si="29">B145</f>
        <v>2450.8221986954582</v>
      </c>
      <c r="C144" s="157">
        <f t="shared" si="29"/>
        <v>2650.0930090133024</v>
      </c>
      <c r="D144" s="157">
        <f t="shared" si="29"/>
        <v>2650.0605555707516</v>
      </c>
      <c r="E144" s="157">
        <f t="shared" si="29"/>
        <v>2809.2040160475026</v>
      </c>
      <c r="F144" s="157">
        <f t="shared" si="29"/>
        <v>2867.086131269617</v>
      </c>
      <c r="G144" s="157">
        <f t="shared" si="29"/>
        <v>2818.7890514984438</v>
      </c>
      <c r="H144" s="157">
        <f t="shared" si="29"/>
        <v>2764.9264825558139</v>
      </c>
      <c r="I144" s="157">
        <f t="shared" si="29"/>
        <v>2562.3080166276495</v>
      </c>
      <c r="J144" s="157">
        <f t="shared" si="29"/>
        <v>2306.874384283738</v>
      </c>
      <c r="K144" s="157">
        <f t="shared" si="29"/>
        <v>2265.3644419765142</v>
      </c>
      <c r="L144" s="157">
        <f t="shared" si="29"/>
        <v>2344.9452768040574</v>
      </c>
      <c r="M144" s="157">
        <f t="shared" si="29"/>
        <v>1797.4481809757172</v>
      </c>
      <c r="N144" s="157">
        <f t="shared" si="29"/>
        <v>1707.567147617297</v>
      </c>
      <c r="O144" s="157">
        <f t="shared" si="29"/>
        <v>1493.8952714682241</v>
      </c>
      <c r="P144" s="157">
        <f t="shared" si="29"/>
        <v>1426.6713108307436</v>
      </c>
      <c r="Q144" s="157">
        <f t="shared" si="29"/>
        <v>1410.0368687450973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2450.8221986954582</v>
      </c>
      <c r="C145" s="156">
        <f>IF(RES_hhdet_fec!C145=0,0,RES_hhdet_fec!C145/0.086*1000000/RES_hhdet_num!C$143)</f>
        <v>2650.0930090133024</v>
      </c>
      <c r="D145" s="156">
        <f>IF(RES_hhdet_fec!D145=0,0,RES_hhdet_fec!D145/0.086*1000000/RES_hhdet_num!D$143)</f>
        <v>2650.0605555707516</v>
      </c>
      <c r="E145" s="156">
        <f>IF(RES_hhdet_fec!E145=0,0,RES_hhdet_fec!E145/0.086*1000000/RES_hhdet_num!E$143)</f>
        <v>2809.2040160475026</v>
      </c>
      <c r="F145" s="156">
        <f>IF(RES_hhdet_fec!F145=0,0,RES_hhdet_fec!F145/0.086*1000000/RES_hhdet_num!F$143)</f>
        <v>2867.086131269617</v>
      </c>
      <c r="G145" s="156">
        <f>IF(RES_hhdet_fec!G145=0,0,RES_hhdet_fec!G145/0.086*1000000/RES_hhdet_num!G$143)</f>
        <v>2818.7890514984438</v>
      </c>
      <c r="H145" s="156">
        <f>IF(RES_hhdet_fec!H145=0,0,RES_hhdet_fec!H145/0.086*1000000/RES_hhdet_num!H$143)</f>
        <v>2764.9264825558139</v>
      </c>
      <c r="I145" s="156">
        <f>IF(RES_hhdet_fec!I145=0,0,RES_hhdet_fec!I145/0.086*1000000/RES_hhdet_num!I$143)</f>
        <v>2562.3080166276495</v>
      </c>
      <c r="J145" s="156">
        <f>IF(RES_hhdet_fec!J145=0,0,RES_hhdet_fec!J145/0.086*1000000/RES_hhdet_num!J$143)</f>
        <v>2306.874384283738</v>
      </c>
      <c r="K145" s="156">
        <f>IF(RES_hhdet_fec!K145=0,0,RES_hhdet_fec!K145/0.086*1000000/RES_hhdet_num!K$143)</f>
        <v>2265.3644419765142</v>
      </c>
      <c r="L145" s="156">
        <f>IF(RES_hhdet_fec!L145=0,0,RES_hhdet_fec!L145/0.086*1000000/RES_hhdet_num!L$143)</f>
        <v>2344.9452768040574</v>
      </c>
      <c r="M145" s="156">
        <f>IF(RES_hhdet_fec!M145=0,0,RES_hhdet_fec!M145/0.086*1000000/RES_hhdet_num!M$143)</f>
        <v>1797.4481809757172</v>
      </c>
      <c r="N145" s="156">
        <f>IF(RES_hhdet_fec!N145=0,0,RES_hhdet_fec!N145/0.086*1000000/RES_hhdet_num!N$143)</f>
        <v>1707.567147617297</v>
      </c>
      <c r="O145" s="156">
        <f>IF(RES_hhdet_fec!O145=0,0,RES_hhdet_fec!O145/0.086*1000000/RES_hhdet_num!O$143)</f>
        <v>1493.8952714682241</v>
      </c>
      <c r="P145" s="156">
        <f>IF(RES_hhdet_fec!P145=0,0,RES_hhdet_fec!P145/0.086*1000000/RES_hhdet_num!P$143)</f>
        <v>1426.6713108307436</v>
      </c>
      <c r="Q145" s="156">
        <f>IF(RES_hhdet_fec!Q145=0,0,RES_hhdet_fec!Q145/0.086*1000000/RES_hhdet_num!Q$143)</f>
        <v>1410.0368687450973</v>
      </c>
    </row>
    <row r="146" spans="1:17" ht="12.95" customHeight="1" x14ac:dyDescent="0.25">
      <c r="A146" s="158" t="s">
        <v>112</v>
      </c>
      <c r="B146" s="157">
        <f t="shared" ref="B146:Q146" si="30">B147</f>
        <v>898.96315140359036</v>
      </c>
      <c r="C146" s="157">
        <f t="shared" si="30"/>
        <v>832.0814138654581</v>
      </c>
      <c r="D146" s="157">
        <f t="shared" si="30"/>
        <v>812.95794223881865</v>
      </c>
      <c r="E146" s="157">
        <f t="shared" si="30"/>
        <v>792.89040353038354</v>
      </c>
      <c r="F146" s="157">
        <f t="shared" si="30"/>
        <v>775.0260238436058</v>
      </c>
      <c r="G146" s="157">
        <f t="shared" si="30"/>
        <v>749.47333094225132</v>
      </c>
      <c r="H146" s="157">
        <f t="shared" si="30"/>
        <v>731.12804553551541</v>
      </c>
      <c r="I146" s="157">
        <f t="shared" si="30"/>
        <v>711.85896362855328</v>
      </c>
      <c r="J146" s="157">
        <f t="shared" si="30"/>
        <v>708.94719259472322</v>
      </c>
      <c r="K146" s="157">
        <f t="shared" si="30"/>
        <v>702.3614814141996</v>
      </c>
      <c r="L146" s="157">
        <f t="shared" si="30"/>
        <v>664.82683540940252</v>
      </c>
      <c r="M146" s="157">
        <f t="shared" si="30"/>
        <v>622.88948485720732</v>
      </c>
      <c r="N146" s="157">
        <f t="shared" si="30"/>
        <v>622.07634003465216</v>
      </c>
      <c r="O146" s="157">
        <f t="shared" si="30"/>
        <v>587.45842041299716</v>
      </c>
      <c r="P146" s="157">
        <f t="shared" si="30"/>
        <v>575.29319182886138</v>
      </c>
      <c r="Q146" s="157">
        <f t="shared" si="30"/>
        <v>558.38262346625834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898.96315140359036</v>
      </c>
      <c r="C147" s="156">
        <f>IF(RES_hhdet_fec!C147=0,0,RES_hhdet_fec!C147/0.086*1000000/RES_hhdet_num!C$143)</f>
        <v>832.0814138654581</v>
      </c>
      <c r="D147" s="156">
        <f>IF(RES_hhdet_fec!D147=0,0,RES_hhdet_fec!D147/0.086*1000000/RES_hhdet_num!D$143)</f>
        <v>812.95794223881865</v>
      </c>
      <c r="E147" s="156">
        <f>IF(RES_hhdet_fec!E147=0,0,RES_hhdet_fec!E147/0.086*1000000/RES_hhdet_num!E$143)</f>
        <v>792.89040353038354</v>
      </c>
      <c r="F147" s="156">
        <f>IF(RES_hhdet_fec!F147=0,0,RES_hhdet_fec!F147/0.086*1000000/RES_hhdet_num!F$143)</f>
        <v>775.0260238436058</v>
      </c>
      <c r="G147" s="156">
        <f>IF(RES_hhdet_fec!G147=0,0,RES_hhdet_fec!G147/0.086*1000000/RES_hhdet_num!G$143)</f>
        <v>749.47333094225132</v>
      </c>
      <c r="H147" s="156">
        <f>IF(RES_hhdet_fec!H147=0,0,RES_hhdet_fec!H147/0.086*1000000/RES_hhdet_num!H$143)</f>
        <v>731.12804553551541</v>
      </c>
      <c r="I147" s="156">
        <f>IF(RES_hhdet_fec!I147=0,0,RES_hhdet_fec!I147/0.086*1000000/RES_hhdet_num!I$143)</f>
        <v>711.85896362855328</v>
      </c>
      <c r="J147" s="156">
        <f>IF(RES_hhdet_fec!J147=0,0,RES_hhdet_fec!J147/0.086*1000000/RES_hhdet_num!J$143)</f>
        <v>708.94719259472322</v>
      </c>
      <c r="K147" s="156">
        <f>IF(RES_hhdet_fec!K147=0,0,RES_hhdet_fec!K147/0.086*1000000/RES_hhdet_num!K$143)</f>
        <v>702.3614814141996</v>
      </c>
      <c r="L147" s="156">
        <f>IF(RES_hhdet_fec!L147=0,0,RES_hhdet_fec!L147/0.086*1000000/RES_hhdet_num!L$143)</f>
        <v>664.82683540940252</v>
      </c>
      <c r="M147" s="156">
        <f>IF(RES_hhdet_fec!M147=0,0,RES_hhdet_fec!M147/0.086*1000000/RES_hhdet_num!M$143)</f>
        <v>622.88948485720732</v>
      </c>
      <c r="N147" s="156">
        <f>IF(RES_hhdet_fec!N147=0,0,RES_hhdet_fec!N147/0.086*1000000/RES_hhdet_num!N$143)</f>
        <v>622.07634003465216</v>
      </c>
      <c r="O147" s="156">
        <f>IF(RES_hhdet_fec!O147=0,0,RES_hhdet_fec!O147/0.086*1000000/RES_hhdet_num!O$143)</f>
        <v>587.45842041299716</v>
      </c>
      <c r="P147" s="156">
        <f>IF(RES_hhdet_fec!P147=0,0,RES_hhdet_fec!P147/0.086*1000000/RES_hhdet_num!P$143)</f>
        <v>575.29319182886138</v>
      </c>
      <c r="Q147" s="156">
        <f>IF(RES_hhdet_fec!Q147=0,0,RES_hhdet_fec!Q147/0.086*1000000/RES_hhdet_num!Q$143)</f>
        <v>558.38262346625834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2244.8828413216247</v>
      </c>
      <c r="C148" s="157">
        <f>IF(RES_hhdet_fec!C148=0,0,RES_hhdet_fec!C148/0.086*1000000/RES_hhdet_num!C$143)</f>
        <v>2126.3903256807366</v>
      </c>
      <c r="D148" s="157">
        <f>IF(RES_hhdet_fec!D148=0,0,RES_hhdet_fec!D148/0.086*1000000/RES_hhdet_num!D$143)</f>
        <v>2070.614045656509</v>
      </c>
      <c r="E148" s="157">
        <f>IF(RES_hhdet_fec!E148=0,0,RES_hhdet_fec!E148/0.086*1000000/RES_hhdet_num!E$143)</f>
        <v>2135.2213547530441</v>
      </c>
      <c r="F148" s="157">
        <f>IF(RES_hhdet_fec!F148=0,0,RES_hhdet_fec!F148/0.086*1000000/RES_hhdet_num!F$143)</f>
        <v>2109.701801256108</v>
      </c>
      <c r="G148" s="157">
        <f>IF(RES_hhdet_fec!G148=0,0,RES_hhdet_fec!G148/0.086*1000000/RES_hhdet_num!G$143)</f>
        <v>2079.0679979394636</v>
      </c>
      <c r="H148" s="157">
        <f>IF(RES_hhdet_fec!H148=0,0,RES_hhdet_fec!H148/0.086*1000000/RES_hhdet_num!H$143)</f>
        <v>2101.3958747870911</v>
      </c>
      <c r="I148" s="157">
        <f>IF(RES_hhdet_fec!I148=0,0,RES_hhdet_fec!I148/0.086*1000000/RES_hhdet_num!I$143)</f>
        <v>2050.4109398554356</v>
      </c>
      <c r="J148" s="157">
        <f>IF(RES_hhdet_fec!J148=0,0,RES_hhdet_fec!J148/0.086*1000000/RES_hhdet_num!J$143)</f>
        <v>2003.9949050375681</v>
      </c>
      <c r="K148" s="157">
        <f>IF(RES_hhdet_fec!K148=0,0,RES_hhdet_fec!K148/0.086*1000000/RES_hhdet_num!K$143)</f>
        <v>1896.1081287229229</v>
      </c>
      <c r="L148" s="157">
        <f>IF(RES_hhdet_fec!L148=0,0,RES_hhdet_fec!L148/0.086*1000000/RES_hhdet_num!L$143)</f>
        <v>2067.4335270996257</v>
      </c>
      <c r="M148" s="157">
        <f>IF(RES_hhdet_fec!M148=0,0,RES_hhdet_fec!M148/0.086*1000000/RES_hhdet_num!M$143)</f>
        <v>2068.2941181211077</v>
      </c>
      <c r="N148" s="157">
        <f>IF(RES_hhdet_fec!N148=0,0,RES_hhdet_fec!N148/0.086*1000000/RES_hhdet_num!N$143)</f>
        <v>1937.3683242218597</v>
      </c>
      <c r="O148" s="157">
        <f>IF(RES_hhdet_fec!O148=0,0,RES_hhdet_fec!O148/0.086*1000000/RES_hhdet_num!O$143)</f>
        <v>1863.5589987299918</v>
      </c>
      <c r="P148" s="157">
        <f>IF(RES_hhdet_fec!P148=0,0,RES_hhdet_fec!P148/0.086*1000000/RES_hhdet_num!P$143)</f>
        <v>1908.3796317779272</v>
      </c>
      <c r="Q148" s="157">
        <f>IF(RES_hhdet_fec!Q148=0,0,RES_hhdet_fec!Q148/0.086*1000000/RES_hhdet_num!Q$143)</f>
        <v>1817.3854292252131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2276.3362422973182</v>
      </c>
      <c r="C149" s="132">
        <f>IF(RES_hhdet_fec!C149=0,0,RES_hhdet_fec!C149/0.086*1000000/RES_hhdet_num!C149)</f>
        <v>2265.5222301155063</v>
      </c>
      <c r="D149" s="132">
        <f>IF(RES_hhdet_fec!D149=0,0,RES_hhdet_fec!D149/0.086*1000000/RES_hhdet_num!D149)</f>
        <v>2281.1277395471366</v>
      </c>
      <c r="E149" s="132">
        <f>IF(RES_hhdet_fec!E149=0,0,RES_hhdet_fec!E149/0.086*1000000/RES_hhdet_num!E149)</f>
        <v>2291.6274010481034</v>
      </c>
      <c r="F149" s="132">
        <f>IF(RES_hhdet_fec!F149=0,0,RES_hhdet_fec!F149/0.086*1000000/RES_hhdet_num!F149)</f>
        <v>2305.7987580984682</v>
      </c>
      <c r="G149" s="132">
        <f>IF(RES_hhdet_fec!G149=0,0,RES_hhdet_fec!G149/0.086*1000000/RES_hhdet_num!G149)</f>
        <v>2308.9044735903053</v>
      </c>
      <c r="H149" s="132">
        <f>IF(RES_hhdet_fec!H149=0,0,RES_hhdet_fec!H149/0.086*1000000/RES_hhdet_num!H149)</f>
        <v>2295.2520304603531</v>
      </c>
      <c r="I149" s="132">
        <f>IF(RES_hhdet_fec!I149=0,0,RES_hhdet_fec!I149/0.086*1000000/RES_hhdet_num!I149)</f>
        <v>2298.9688750296032</v>
      </c>
      <c r="J149" s="132">
        <f>IF(RES_hhdet_fec!J149=0,0,RES_hhdet_fec!J149/0.086*1000000/RES_hhdet_num!J149)</f>
        <v>2291.0698343098029</v>
      </c>
      <c r="K149" s="132">
        <f>IF(RES_hhdet_fec!K149=0,0,RES_hhdet_fec!K149/0.086*1000000/RES_hhdet_num!K149)</f>
        <v>2291.6378352262536</v>
      </c>
      <c r="L149" s="132">
        <f>IF(RES_hhdet_fec!L149=0,0,RES_hhdet_fec!L149/0.086*1000000/RES_hhdet_num!L149)</f>
        <v>2298.2620145045917</v>
      </c>
      <c r="M149" s="132">
        <f>IF(RES_hhdet_fec!M149=0,0,RES_hhdet_fec!M149/0.086*1000000/RES_hhdet_num!M149)</f>
        <v>2300.9546406317231</v>
      </c>
      <c r="N149" s="132">
        <f>IF(RES_hhdet_fec!N149=0,0,RES_hhdet_fec!N149/0.086*1000000/RES_hhdet_num!N149)</f>
        <v>2288.7776933482878</v>
      </c>
      <c r="O149" s="132">
        <f>IF(RES_hhdet_fec!O149=0,0,RES_hhdet_fec!O149/0.086*1000000/RES_hhdet_num!O149)</f>
        <v>2283.1549257018037</v>
      </c>
      <c r="P149" s="132">
        <f>IF(RES_hhdet_fec!P149=0,0,RES_hhdet_fec!P149/0.086*1000000/RES_hhdet_num!P149)</f>
        <v>2273.7806167887702</v>
      </c>
      <c r="Q149" s="132">
        <f>IF(RES_hhdet_fec!Q149=0,0,RES_hhdet_fec!Q149/0.086*1000000/RES_hhdet_num!Q149)</f>
        <v>2237.9265602363021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1520.3899873414773</v>
      </c>
      <c r="C150" s="132">
        <f>IF(RES_hhdet_fec!C150=0,0,RES_hhdet_fec!C150/0.086*1000000/RES_hhdet_num!C150)</f>
        <v>1519.5626318638172</v>
      </c>
      <c r="D150" s="132">
        <f>IF(RES_hhdet_fec!D150=0,0,RES_hhdet_fec!D150/0.086*1000000/RES_hhdet_num!D150)</f>
        <v>1536.899803002103</v>
      </c>
      <c r="E150" s="132">
        <f>IF(RES_hhdet_fec!E150=0,0,RES_hhdet_fec!E150/0.086*1000000/RES_hhdet_num!E150)</f>
        <v>1551.599160024155</v>
      </c>
      <c r="F150" s="132">
        <f>IF(RES_hhdet_fec!F150=0,0,RES_hhdet_fec!F150/0.086*1000000/RES_hhdet_num!F150)</f>
        <v>1568.6936906265114</v>
      </c>
      <c r="G150" s="132">
        <f>IF(RES_hhdet_fec!G150=0,0,RES_hhdet_fec!G150/0.086*1000000/RES_hhdet_num!G150)</f>
        <v>1577.3316924281094</v>
      </c>
      <c r="H150" s="132">
        <f>IF(RES_hhdet_fec!H150=0,0,RES_hhdet_fec!H150/0.086*1000000/RES_hhdet_num!H150)</f>
        <v>1576.1348949637406</v>
      </c>
      <c r="I150" s="132">
        <f>IF(RES_hhdet_fec!I150=0,0,RES_hhdet_fec!I150/0.086*1000000/RES_hhdet_num!I150)</f>
        <v>1586.555046297422</v>
      </c>
      <c r="J150" s="132">
        <f>IF(RES_hhdet_fec!J150=0,0,RES_hhdet_fec!J150/0.086*1000000/RES_hhdet_num!J150)</f>
        <v>1589.8721634904543</v>
      </c>
      <c r="K150" s="132">
        <f>IF(RES_hhdet_fec!K150=0,0,RES_hhdet_fec!K150/0.086*1000000/RES_hhdet_num!K150)</f>
        <v>1597.7770460778484</v>
      </c>
      <c r="L150" s="132">
        <f>IF(RES_hhdet_fec!L150=0,0,RES_hhdet_fec!L150/0.086*1000000/RES_hhdet_num!L150)</f>
        <v>1609.4227530876585</v>
      </c>
      <c r="M150" s="132">
        <f>IF(RES_hhdet_fec!M150=0,0,RES_hhdet_fec!M150/0.086*1000000/RES_hhdet_num!M150)</f>
        <v>1614.4145601831549</v>
      </c>
      <c r="N150" s="132">
        <f>IF(RES_hhdet_fec!N150=0,0,RES_hhdet_fec!N150/0.086*1000000/RES_hhdet_num!N150)</f>
        <v>1611.3278447143327</v>
      </c>
      <c r="O150" s="132">
        <f>IF(RES_hhdet_fec!O150=0,0,RES_hhdet_fec!O150/0.086*1000000/RES_hhdet_num!O150)</f>
        <v>1613.0812294733878</v>
      </c>
      <c r="P150" s="132">
        <f>IF(RES_hhdet_fec!P150=0,0,RES_hhdet_fec!P150/0.086*1000000/RES_hhdet_num!P150)</f>
        <v>1611.9122791509556</v>
      </c>
      <c r="Q150" s="132">
        <f>IF(RES_hhdet_fec!Q150=0,0,RES_hhdet_fec!Q150/0.086*1000000/RES_hhdet_num!Q150)</f>
        <v>1592.302069716611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796.71768480409094</v>
      </c>
      <c r="C151" s="165">
        <f>IF(RES_hhdet_fec!C151=0,0,RES_hhdet_fec!C151/0.086*1000000/RES_hhdet_num!C150)</f>
        <v>792.93278054043799</v>
      </c>
      <c r="D151" s="165">
        <f>IF(RES_hhdet_fec!D151=0,0,RES_hhdet_fec!D151/0.086*1000000/RES_hhdet_num!D150)</f>
        <v>798.39470884148932</v>
      </c>
      <c r="E151" s="165">
        <f>IF(RES_hhdet_fec!E151=0,0,RES_hhdet_fec!E151/0.086*1000000/RES_hhdet_num!E150)</f>
        <v>802.06959036684395</v>
      </c>
      <c r="F151" s="165">
        <f>IF(RES_hhdet_fec!F151=0,0,RES_hhdet_fec!F151/0.086*1000000/RES_hhdet_num!F150)</f>
        <v>807.02956533446229</v>
      </c>
      <c r="G151" s="165">
        <f>IF(RES_hhdet_fec!G151=0,0,RES_hhdet_fec!G151/0.086*1000000/RES_hhdet_num!G150)</f>
        <v>808.11656575659345</v>
      </c>
      <c r="H151" s="165">
        <f>IF(RES_hhdet_fec!H151=0,0,RES_hhdet_fec!H151/0.086*1000000/RES_hhdet_num!H150)</f>
        <v>803.33821066114444</v>
      </c>
      <c r="I151" s="165">
        <f>IF(RES_hhdet_fec!I151=0,0,RES_hhdet_fec!I151/0.086*1000000/RES_hhdet_num!I150)</f>
        <v>804.63910626035761</v>
      </c>
      <c r="J151" s="165">
        <f>IF(RES_hhdet_fec!J151=0,0,RES_hhdet_fec!J151/0.086*1000000/RES_hhdet_num!J150)</f>
        <v>801.87444200843288</v>
      </c>
      <c r="K151" s="165">
        <f>IF(RES_hhdet_fec!K151=0,0,RES_hhdet_fec!K151/0.086*1000000/RES_hhdet_num!K150)</f>
        <v>802.07324232918256</v>
      </c>
      <c r="L151" s="165">
        <f>IF(RES_hhdet_fec!L151=0,0,RES_hhdet_fec!L151/0.086*1000000/RES_hhdet_num!L150)</f>
        <v>804.39170507660242</v>
      </c>
      <c r="M151" s="165">
        <f>IF(RES_hhdet_fec!M151=0,0,RES_hhdet_fec!M151/0.086*1000000/RES_hhdet_num!M150)</f>
        <v>805.3341242210987</v>
      </c>
      <c r="N151" s="165">
        <f>IF(RES_hhdet_fec!N151=0,0,RES_hhdet_fec!N151/0.086*1000000/RES_hhdet_num!N150)</f>
        <v>801.07219267189976</v>
      </c>
      <c r="O151" s="165">
        <f>IF(RES_hhdet_fec!O151=0,0,RES_hhdet_fec!O151/0.086*1000000/RES_hhdet_num!O150)</f>
        <v>799.10422399562708</v>
      </c>
      <c r="P151" s="165">
        <f>IF(RES_hhdet_fec!P151=0,0,RES_hhdet_fec!P151/0.086*1000000/RES_hhdet_num!P150)</f>
        <v>795.82321587606577</v>
      </c>
      <c r="Q151" s="165">
        <f>IF(RES_hhdet_fec!Q151=0,0,RES_hhdet_fec!Q151/0.086*1000000/RES_hhdet_num!Q150)</f>
        <v>783.27429608270234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723.67230253738637</v>
      </c>
      <c r="C152" s="164">
        <f>IF(RES_hhdet_fec!C152=0,0,RES_hhdet_fec!C152/0.086*1000000/RES_hhdet_num!C150)</f>
        <v>726.62985132337906</v>
      </c>
      <c r="D152" s="164">
        <f>IF(RES_hhdet_fec!D152=0,0,RES_hhdet_fec!D152/0.086*1000000/RES_hhdet_num!D150)</f>
        <v>738.50509416061368</v>
      </c>
      <c r="E152" s="164">
        <f>IF(RES_hhdet_fec!E152=0,0,RES_hhdet_fec!E152/0.086*1000000/RES_hhdet_num!E150)</f>
        <v>749.52956965731119</v>
      </c>
      <c r="F152" s="164">
        <f>IF(RES_hhdet_fec!F152=0,0,RES_hhdet_fec!F152/0.086*1000000/RES_hhdet_num!F150)</f>
        <v>761.66412529204899</v>
      </c>
      <c r="G152" s="164">
        <f>IF(RES_hhdet_fec!G152=0,0,RES_hhdet_fec!G152/0.086*1000000/RES_hhdet_num!G150)</f>
        <v>769.21512667151603</v>
      </c>
      <c r="H152" s="164">
        <f>IF(RES_hhdet_fec!H152=0,0,RES_hhdet_fec!H152/0.086*1000000/RES_hhdet_num!H150)</f>
        <v>772.79668430259608</v>
      </c>
      <c r="I152" s="164">
        <f>IF(RES_hhdet_fec!I152=0,0,RES_hhdet_fec!I152/0.086*1000000/RES_hhdet_num!I150)</f>
        <v>781.91594003706416</v>
      </c>
      <c r="J152" s="164">
        <f>IF(RES_hhdet_fec!J152=0,0,RES_hhdet_fec!J152/0.086*1000000/RES_hhdet_num!J150)</f>
        <v>787.99772148202123</v>
      </c>
      <c r="K152" s="164">
        <f>IF(RES_hhdet_fec!K152=0,0,RES_hhdet_fec!K152/0.086*1000000/RES_hhdet_num!K150)</f>
        <v>795.70380374866568</v>
      </c>
      <c r="L152" s="164">
        <f>IF(RES_hhdet_fec!L152=0,0,RES_hhdet_fec!L152/0.086*1000000/RES_hhdet_num!L150)</f>
        <v>805.0310480110561</v>
      </c>
      <c r="M152" s="164">
        <f>IF(RES_hhdet_fec!M152=0,0,RES_hhdet_fec!M152/0.086*1000000/RES_hhdet_num!M150)</f>
        <v>809.08043596205619</v>
      </c>
      <c r="N152" s="164">
        <f>IF(RES_hhdet_fec!N152=0,0,RES_hhdet_fec!N152/0.086*1000000/RES_hhdet_num!N150)</f>
        <v>810.25565204243333</v>
      </c>
      <c r="O152" s="164">
        <f>IF(RES_hhdet_fec!O152=0,0,RES_hhdet_fec!O152/0.086*1000000/RES_hhdet_num!O150)</f>
        <v>813.97700547776049</v>
      </c>
      <c r="P152" s="164">
        <f>IF(RES_hhdet_fec!P152=0,0,RES_hhdet_fec!P152/0.086*1000000/RES_hhdet_num!P150)</f>
        <v>816.08906327489001</v>
      </c>
      <c r="Q152" s="164">
        <f>IF(RES_hhdet_fec!Q152=0,0,RES_hhdet_fec!Q152/0.086*1000000/RES_hhdet_num!Q150)</f>
        <v>809.02777363390862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1873.0830731859412</v>
      </c>
      <c r="C153" s="162">
        <f>IF(RES_hhdet_fec!C153=0,0,RES_hhdet_fec!C153/0.086*1000000/RES_hhdet_num!C153)</f>
        <v>1984.161162204801</v>
      </c>
      <c r="D153" s="162">
        <f>IF(RES_hhdet_fec!D153=0,0,RES_hhdet_fec!D153/0.086*1000000/RES_hhdet_num!D153)</f>
        <v>1910.2211262597168</v>
      </c>
      <c r="E153" s="162">
        <f>IF(RES_hhdet_fec!E153=0,0,RES_hhdet_fec!E153/0.086*1000000/RES_hhdet_num!E153)</f>
        <v>1880.5013921985317</v>
      </c>
      <c r="F153" s="162">
        <f>IF(RES_hhdet_fec!F153=0,0,RES_hhdet_fec!F153/0.086*1000000/RES_hhdet_num!F153)</f>
        <v>1914.381353932383</v>
      </c>
      <c r="G153" s="162">
        <f>IF(RES_hhdet_fec!G153=0,0,RES_hhdet_fec!G153/0.086*1000000/RES_hhdet_num!G153)</f>
        <v>1939.7678384714902</v>
      </c>
      <c r="H153" s="162">
        <f>IF(RES_hhdet_fec!H153=0,0,RES_hhdet_fec!H153/0.086*1000000/RES_hhdet_num!H153)</f>
        <v>2036.0856827450323</v>
      </c>
      <c r="I153" s="162">
        <f>IF(RES_hhdet_fec!I153=0,0,RES_hhdet_fec!I153/0.086*1000000/RES_hhdet_num!I153)</f>
        <v>1994.6732794909906</v>
      </c>
      <c r="J153" s="162">
        <f>IF(RES_hhdet_fec!J153=0,0,RES_hhdet_fec!J153/0.086*1000000/RES_hhdet_num!J153)</f>
        <v>1963.3800630260318</v>
      </c>
      <c r="K153" s="162">
        <f>IF(RES_hhdet_fec!K153=0,0,RES_hhdet_fec!K153/0.086*1000000/RES_hhdet_num!K153)</f>
        <v>1846.5885503273159</v>
      </c>
      <c r="L153" s="162">
        <f>IF(RES_hhdet_fec!L153=0,0,RES_hhdet_fec!L153/0.086*1000000/RES_hhdet_num!L153)</f>
        <v>2099.059270055433</v>
      </c>
      <c r="M153" s="162">
        <f>IF(RES_hhdet_fec!M153=0,0,RES_hhdet_fec!M153/0.086*1000000/RES_hhdet_num!M153)</f>
        <v>2122.2882345555913</v>
      </c>
      <c r="N153" s="162">
        <f>IF(RES_hhdet_fec!N153=0,0,RES_hhdet_fec!N153/0.086*1000000/RES_hhdet_num!N153)</f>
        <v>1967.0313043250326</v>
      </c>
      <c r="O153" s="162">
        <f>IF(RES_hhdet_fec!O153=0,0,RES_hhdet_fec!O153/0.086*1000000/RES_hhdet_num!O153)</f>
        <v>1885.2357266325596</v>
      </c>
      <c r="P153" s="162">
        <f>IF(RES_hhdet_fec!P153=0,0,RES_hhdet_fec!P153/0.086*1000000/RES_hhdet_num!P153)</f>
        <v>1954.3608547476711</v>
      </c>
      <c r="Q153" s="162">
        <f>IF(RES_hhdet_fec!Q153=0,0,RES_hhdet_fec!Q153/0.086*1000000/RES_hhdet_num!Q153)</f>
        <v>1857.3254460975479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1379.2513781525006</v>
      </c>
      <c r="C154" s="160">
        <f>IF(RES_hhdet_fec!C154=0,0,RES_hhdet_fec!C154/0.086*1000000/RES_hhdet_num!C154)</f>
        <v>1421.0862580950659</v>
      </c>
      <c r="D154" s="160">
        <f>IF(RES_hhdet_fec!D154=0,0,RES_hhdet_fec!D154/0.086*1000000/RES_hhdet_num!D154)</f>
        <v>1407.0824883514977</v>
      </c>
      <c r="E154" s="160">
        <f>IF(RES_hhdet_fec!E154=0,0,RES_hhdet_fec!E154/0.086*1000000/RES_hhdet_num!E154)</f>
        <v>1407.7050569268029</v>
      </c>
      <c r="F154" s="160">
        <f>IF(RES_hhdet_fec!F154=0,0,RES_hhdet_fec!F154/0.086*1000000/RES_hhdet_num!F154)</f>
        <v>1431.6975991683778</v>
      </c>
      <c r="G154" s="160">
        <f>IF(RES_hhdet_fec!G154=0,0,RES_hhdet_fec!G154/0.086*1000000/RES_hhdet_num!G154)</f>
        <v>1448.1338701365182</v>
      </c>
      <c r="H154" s="160">
        <f>IF(RES_hhdet_fec!H154=0,0,RES_hhdet_fec!H154/0.086*1000000/RES_hhdet_num!H154)</f>
        <v>1485.4266732633778</v>
      </c>
      <c r="I154" s="160">
        <f>IF(RES_hhdet_fec!I154=0,0,RES_hhdet_fec!I154/0.086*1000000/RES_hhdet_num!I154)</f>
        <v>1480.0515878589056</v>
      </c>
      <c r="J154" s="160">
        <f>IF(RES_hhdet_fec!J154=0,0,RES_hhdet_fec!J154/0.086*1000000/RES_hhdet_num!J154)</f>
        <v>1475.1807435411322</v>
      </c>
      <c r="K154" s="160">
        <f>IF(RES_hhdet_fec!K154=0,0,RES_hhdet_fec!K154/0.086*1000000/RES_hhdet_num!K154)</f>
        <v>1442.0097963632238</v>
      </c>
      <c r="L154" s="160">
        <f>IF(RES_hhdet_fec!L154=0,0,RES_hhdet_fec!L154/0.086*1000000/RES_hhdet_num!L154)</f>
        <v>1539.7017925304569</v>
      </c>
      <c r="M154" s="160">
        <f>IF(RES_hhdet_fec!M154=0,0,RES_hhdet_fec!M154/0.086*1000000/RES_hhdet_num!M154)</f>
        <v>1551.8813180565098</v>
      </c>
      <c r="N154" s="160">
        <f>IF(RES_hhdet_fec!N154=0,0,RES_hhdet_fec!N154/0.086*1000000/RES_hhdet_num!N154)</f>
        <v>1498.7166085561898</v>
      </c>
      <c r="O154" s="160">
        <f>IF(RES_hhdet_fec!O154=0,0,RES_hhdet_fec!O154/0.086*1000000/RES_hhdet_num!O154)</f>
        <v>1473.8095097991541</v>
      </c>
      <c r="P154" s="160">
        <f>IF(RES_hhdet_fec!P154=0,0,RES_hhdet_fec!P154/0.086*1000000/RES_hhdet_num!P154)</f>
        <v>1500.1153624365734</v>
      </c>
      <c r="Q154" s="160">
        <f>IF(RES_hhdet_fec!Q154=0,0,RES_hhdet_fec!Q154/0.086*1000000/RES_hhdet_num!Q154)</f>
        <v>1459.0916797680488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655.57907561511399</v>
      </c>
      <c r="C155" s="156">
        <f>IF(RES_hhdet_fec!C155=0,0,RES_hhdet_fec!C155/0.086*1000000/RES_hhdet_num!C154)</f>
        <v>694.45640677168706</v>
      </c>
      <c r="D155" s="156">
        <f>IF(RES_hhdet_fec!D155=0,0,RES_hhdet_fec!D155/0.086*1000000/RES_hhdet_num!D154)</f>
        <v>668.57739419088375</v>
      </c>
      <c r="E155" s="156">
        <f>IF(RES_hhdet_fec!E155=0,0,RES_hhdet_fec!E155/0.086*1000000/RES_hhdet_num!E154)</f>
        <v>658.17548726949133</v>
      </c>
      <c r="F155" s="156">
        <f>IF(RES_hhdet_fec!F155=0,0,RES_hhdet_fec!F155/0.086*1000000/RES_hhdet_num!F154)</f>
        <v>670.03347387632869</v>
      </c>
      <c r="G155" s="156">
        <f>IF(RES_hhdet_fec!G155=0,0,RES_hhdet_fec!G155/0.086*1000000/RES_hhdet_num!G154)</f>
        <v>678.91874346500185</v>
      </c>
      <c r="H155" s="156">
        <f>IF(RES_hhdet_fec!H155=0,0,RES_hhdet_fec!H155/0.086*1000000/RES_hhdet_num!H154)</f>
        <v>712.6299889607817</v>
      </c>
      <c r="I155" s="156">
        <f>IF(RES_hhdet_fec!I155=0,0,RES_hhdet_fec!I155/0.086*1000000/RES_hhdet_num!I154)</f>
        <v>698.13564782184153</v>
      </c>
      <c r="J155" s="156">
        <f>IF(RES_hhdet_fec!J155=0,0,RES_hhdet_fec!J155/0.086*1000000/RES_hhdet_num!J154)</f>
        <v>687.18302205911243</v>
      </c>
      <c r="K155" s="156">
        <f>IF(RES_hhdet_fec!K155=0,0,RES_hhdet_fec!K155/0.086*1000000/RES_hhdet_num!K154)</f>
        <v>646.30599261455779</v>
      </c>
      <c r="L155" s="156">
        <f>IF(RES_hhdet_fec!L155=0,0,RES_hhdet_fec!L155/0.086*1000000/RES_hhdet_num!L154)</f>
        <v>734.67074451940005</v>
      </c>
      <c r="M155" s="156">
        <f>IF(RES_hhdet_fec!M155=0,0,RES_hhdet_fec!M155/0.086*1000000/RES_hhdet_num!M154)</f>
        <v>742.80088209445398</v>
      </c>
      <c r="N155" s="156">
        <f>IF(RES_hhdet_fec!N155=0,0,RES_hhdet_fec!N155/0.086*1000000/RES_hhdet_num!N154)</f>
        <v>688.46095651375651</v>
      </c>
      <c r="O155" s="156">
        <f>IF(RES_hhdet_fec!O155=0,0,RES_hhdet_fec!O155/0.086*1000000/RES_hhdet_num!O154)</f>
        <v>659.83250432139346</v>
      </c>
      <c r="P155" s="156">
        <f>IF(RES_hhdet_fec!P155=0,0,RES_hhdet_fec!P155/0.086*1000000/RES_hhdet_num!P154)</f>
        <v>684.02629916168326</v>
      </c>
      <c r="Q155" s="156">
        <f>IF(RES_hhdet_fec!Q155=0,0,RES_hhdet_fec!Q155/0.086*1000000/RES_hhdet_num!Q154)</f>
        <v>650.06390613414032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723.6723025373866</v>
      </c>
      <c r="C156" s="156">
        <f>IF(RES_hhdet_fec!C156=0,0,RES_hhdet_fec!C156/0.086*1000000/RES_hhdet_num!C154)</f>
        <v>726.62985132337883</v>
      </c>
      <c r="D156" s="156">
        <f>IF(RES_hhdet_fec!D156=0,0,RES_hhdet_fec!D156/0.086*1000000/RES_hhdet_num!D154)</f>
        <v>738.50509416061391</v>
      </c>
      <c r="E156" s="156">
        <f>IF(RES_hhdet_fec!E156=0,0,RES_hhdet_fec!E156/0.086*1000000/RES_hhdet_num!E154)</f>
        <v>749.5295696573113</v>
      </c>
      <c r="F156" s="156">
        <f>IF(RES_hhdet_fec!F156=0,0,RES_hhdet_fec!F156/0.086*1000000/RES_hhdet_num!F154)</f>
        <v>761.66412529204888</v>
      </c>
      <c r="G156" s="156">
        <f>IF(RES_hhdet_fec!G156=0,0,RES_hhdet_fec!G156/0.086*1000000/RES_hhdet_num!G154)</f>
        <v>769.21512667151626</v>
      </c>
      <c r="H156" s="156">
        <f>IF(RES_hhdet_fec!H156=0,0,RES_hhdet_fec!H156/0.086*1000000/RES_hhdet_num!H154)</f>
        <v>772.79668430259596</v>
      </c>
      <c r="I156" s="156">
        <f>IF(RES_hhdet_fec!I156=0,0,RES_hhdet_fec!I156/0.086*1000000/RES_hhdet_num!I154)</f>
        <v>781.91594003706416</v>
      </c>
      <c r="J156" s="156">
        <f>IF(RES_hhdet_fec!J156=0,0,RES_hhdet_fec!J156/0.086*1000000/RES_hhdet_num!J154)</f>
        <v>787.99772148201987</v>
      </c>
      <c r="K156" s="156">
        <f>IF(RES_hhdet_fec!K156=0,0,RES_hhdet_fec!K156/0.086*1000000/RES_hhdet_num!K154)</f>
        <v>795.70380374866591</v>
      </c>
      <c r="L156" s="156">
        <f>IF(RES_hhdet_fec!L156=0,0,RES_hhdet_fec!L156/0.086*1000000/RES_hhdet_num!L154)</f>
        <v>805.03104801105701</v>
      </c>
      <c r="M156" s="156">
        <f>IF(RES_hhdet_fec!M156=0,0,RES_hhdet_fec!M156/0.086*1000000/RES_hhdet_num!M154)</f>
        <v>809.08043596205573</v>
      </c>
      <c r="N156" s="156">
        <f>IF(RES_hhdet_fec!N156=0,0,RES_hhdet_fec!N156/0.086*1000000/RES_hhdet_num!N154)</f>
        <v>810.25565204243321</v>
      </c>
      <c r="O156" s="156">
        <f>IF(RES_hhdet_fec!O156=0,0,RES_hhdet_fec!O156/0.086*1000000/RES_hhdet_num!O154)</f>
        <v>813.97700547776071</v>
      </c>
      <c r="P156" s="156">
        <f>IF(RES_hhdet_fec!P156=0,0,RES_hhdet_fec!P156/0.086*1000000/RES_hhdet_num!P154)</f>
        <v>816.08906327489012</v>
      </c>
      <c r="Q156" s="156">
        <f>IF(RES_hhdet_fec!Q156=0,0,RES_hhdet_fec!Q156/0.086*1000000/RES_hhdet_num!Q154)</f>
        <v>809.02777363390851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1035.2433537216789</v>
      </c>
      <c r="C157" s="157">
        <f>IF(RES_hhdet_fec!C157=0,0,RES_hhdet_fec!C157/0.086*1000000/RES_hhdet_num!C$143)</f>
        <v>987.93734585316417</v>
      </c>
      <c r="D157" s="157">
        <f>IF(RES_hhdet_fec!D157=0,0,RES_hhdet_fec!D157/0.086*1000000/RES_hhdet_num!D$143)</f>
        <v>973.35160962102259</v>
      </c>
      <c r="E157" s="157">
        <f>IF(RES_hhdet_fec!E157=0,0,RES_hhdet_fec!E157/0.086*1000000/RES_hhdet_num!E$143)</f>
        <v>960.34492552337633</v>
      </c>
      <c r="F157" s="157">
        <f>IF(RES_hhdet_fec!F157=0,0,RES_hhdet_fec!F157/0.086*1000000/RES_hhdet_num!F$143)</f>
        <v>972.90487356543031</v>
      </c>
      <c r="G157" s="157">
        <f>IF(RES_hhdet_fec!G157=0,0,RES_hhdet_fec!G157/0.086*1000000/RES_hhdet_num!G$143)</f>
        <v>971.39078201557584</v>
      </c>
      <c r="H157" s="157">
        <f>IF(RES_hhdet_fec!H157=0,0,RES_hhdet_fec!H157/0.086*1000000/RES_hhdet_num!H$143)</f>
        <v>969.94077828139666</v>
      </c>
      <c r="I157" s="157">
        <f>IF(RES_hhdet_fec!I157=0,0,RES_hhdet_fec!I157/0.086*1000000/RES_hhdet_num!I$143)</f>
        <v>974.43287310720279</v>
      </c>
      <c r="J157" s="157">
        <f>IF(RES_hhdet_fec!J157=0,0,RES_hhdet_fec!J157/0.086*1000000/RES_hhdet_num!J$143)</f>
        <v>976.50114165688262</v>
      </c>
      <c r="K157" s="157">
        <f>IF(RES_hhdet_fec!K157=0,0,RES_hhdet_fec!K157/0.086*1000000/RES_hhdet_num!K$143)</f>
        <v>949.90173602347932</v>
      </c>
      <c r="L157" s="157">
        <f>IF(RES_hhdet_fec!L157=0,0,RES_hhdet_fec!L157/0.086*1000000/RES_hhdet_num!L$143)</f>
        <v>1005.1601897171053</v>
      </c>
      <c r="M157" s="157">
        <f>IF(RES_hhdet_fec!M157=0,0,RES_hhdet_fec!M157/0.086*1000000/RES_hhdet_num!M$143)</f>
        <v>993.74393065907145</v>
      </c>
      <c r="N157" s="157">
        <f>IF(RES_hhdet_fec!N157=0,0,RES_hhdet_fec!N157/0.086*1000000/RES_hhdet_num!N$143)</f>
        <v>963.7902097854851</v>
      </c>
      <c r="O157" s="157">
        <f>IF(RES_hhdet_fec!O157=0,0,RES_hhdet_fec!O157/0.086*1000000/RES_hhdet_num!O$143)</f>
        <v>918.79633039870532</v>
      </c>
      <c r="P157" s="157">
        <f>IF(RES_hhdet_fec!P157=0,0,RES_hhdet_fec!P157/0.086*1000000/RES_hhdet_num!P$143)</f>
        <v>930.39847615347219</v>
      </c>
      <c r="Q157" s="157">
        <f>IF(RES_hhdet_fec!Q157=0,0,RES_hhdet_fec!Q157/0.086*1000000/RES_hhdet_num!Q$143)</f>
        <v>896.72909618333961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1461.3164826609898</v>
      </c>
      <c r="C158" s="156">
        <f>IF(RES_hhdet_fec!C158=0,0,RES_hhdet_fec!C158/0.086*1000000/RES_hhdet_num!C158)</f>
        <v>1391.5838176592429</v>
      </c>
      <c r="D158" s="156">
        <f>IF(RES_hhdet_fec!D158=0,0,RES_hhdet_fec!D158/0.086*1000000/RES_hhdet_num!D158)</f>
        <v>1438.3481393280856</v>
      </c>
      <c r="E158" s="156">
        <f>IF(RES_hhdet_fec!E158=0,0,RES_hhdet_fec!E158/0.086*1000000/RES_hhdet_num!E158)</f>
        <v>1415.4549528929492</v>
      </c>
      <c r="F158" s="156">
        <f>IF(RES_hhdet_fec!F158=0,0,RES_hhdet_fec!F158/0.086*1000000/RES_hhdet_num!F158)</f>
        <v>1409.6432701427809</v>
      </c>
      <c r="G158" s="156">
        <f>IF(RES_hhdet_fec!G158=0,0,RES_hhdet_fec!G158/0.086*1000000/RES_hhdet_num!G158)</f>
        <v>1408.349978315269</v>
      </c>
      <c r="H158" s="156">
        <f>IF(RES_hhdet_fec!H158=0,0,RES_hhdet_fec!H158/0.086*1000000/RES_hhdet_num!H158)</f>
        <v>1435.3488584474019</v>
      </c>
      <c r="I158" s="156">
        <f>IF(RES_hhdet_fec!I158=0,0,RES_hhdet_fec!I158/0.086*1000000/RES_hhdet_num!I158)</f>
        <v>1425.2383076555791</v>
      </c>
      <c r="J158" s="156">
        <f>IF(RES_hhdet_fec!J158=0,0,RES_hhdet_fec!J158/0.086*1000000/RES_hhdet_num!J158)</f>
        <v>1499.04689826698</v>
      </c>
      <c r="K158" s="156">
        <f>IF(RES_hhdet_fec!K158=0,0,RES_hhdet_fec!K158/0.086*1000000/RES_hhdet_num!K158)</f>
        <v>1445.2712920817842</v>
      </c>
      <c r="L158" s="156">
        <f>IF(RES_hhdet_fec!L158=0,0,RES_hhdet_fec!L158/0.086*1000000/RES_hhdet_num!L158)</f>
        <v>1481.6741303121551</v>
      </c>
      <c r="M158" s="156">
        <f>IF(RES_hhdet_fec!M158=0,0,RES_hhdet_fec!M158/0.086*1000000/RES_hhdet_num!M158)</f>
        <v>1443.8864081994245</v>
      </c>
      <c r="N158" s="156">
        <f>IF(RES_hhdet_fec!N158=0,0,RES_hhdet_fec!N158/0.086*1000000/RES_hhdet_num!N158)</f>
        <v>1445.9607334512471</v>
      </c>
      <c r="O158" s="156">
        <f>IF(RES_hhdet_fec!O158=0,0,RES_hhdet_fec!O158/0.086*1000000/RES_hhdet_num!O158)</f>
        <v>1443.7785505394158</v>
      </c>
      <c r="P158" s="156">
        <f>IF(RES_hhdet_fec!P158=0,0,RES_hhdet_fec!P158/0.086*1000000/RES_hhdet_num!P158)</f>
        <v>1429.0931464468667</v>
      </c>
      <c r="Q158" s="156">
        <f>IF(RES_hhdet_fec!Q158=0,0,RES_hhdet_fec!Q158/0.086*1000000/RES_hhdet_num!Q158)</f>
        <v>1408.150318826951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773.6691826820761</v>
      </c>
      <c r="C159" s="57">
        <f>IF(RES_hhdet_fec!C159=0,0,RES_hhdet_fec!C159/0.086*1000000/RES_hhdet_num!C159)</f>
        <v>823.02428198403527</v>
      </c>
      <c r="D159" s="57">
        <f>IF(RES_hhdet_fec!D159=0,0,RES_hhdet_fec!D159/0.086*1000000/RES_hhdet_num!D159)</f>
        <v>784.50194381027848</v>
      </c>
      <c r="E159" s="57">
        <f>IF(RES_hhdet_fec!E159=0,0,RES_hhdet_fec!E159/0.086*1000000/RES_hhdet_num!E159)</f>
        <v>786.97741659763437</v>
      </c>
      <c r="F159" s="57">
        <f>IF(RES_hhdet_fec!F159=0,0,RES_hhdet_fec!F159/0.086*1000000/RES_hhdet_num!F159)</f>
        <v>780.7683656036653</v>
      </c>
      <c r="G159" s="57">
        <f>IF(RES_hhdet_fec!G159=0,0,RES_hhdet_fec!G159/0.086*1000000/RES_hhdet_num!G159)</f>
        <v>797.33786488283533</v>
      </c>
      <c r="H159" s="57">
        <f>IF(RES_hhdet_fec!H159=0,0,RES_hhdet_fec!H159/0.086*1000000/RES_hhdet_num!H159)</f>
        <v>853.42042686930256</v>
      </c>
      <c r="I159" s="57">
        <f>IF(RES_hhdet_fec!I159=0,0,RES_hhdet_fec!I159/0.086*1000000/RES_hhdet_num!I159)</f>
        <v>847.37783116047319</v>
      </c>
      <c r="J159" s="57">
        <f>IF(RES_hhdet_fec!J159=0,0,RES_hhdet_fec!J159/0.086*1000000/RES_hhdet_num!J159)</f>
        <v>835.10790410863217</v>
      </c>
      <c r="K159" s="57">
        <f>IF(RES_hhdet_fec!K159=0,0,RES_hhdet_fec!K159/0.086*1000000/RES_hhdet_num!K159)</f>
        <v>818.77942709795764</v>
      </c>
      <c r="L159" s="57">
        <f>IF(RES_hhdet_fec!L159=0,0,RES_hhdet_fec!L159/0.086*1000000/RES_hhdet_num!L159)</f>
        <v>879.15541743485039</v>
      </c>
      <c r="M159" s="57">
        <f>IF(RES_hhdet_fec!M159=0,0,RES_hhdet_fec!M159/0.086*1000000/RES_hhdet_num!M159)</f>
        <v>889.87520524107856</v>
      </c>
      <c r="N159" s="57">
        <f>IF(RES_hhdet_fec!N159=0,0,RES_hhdet_fec!N159/0.086*1000000/RES_hhdet_num!N159)</f>
        <v>853.81924353542684</v>
      </c>
      <c r="O159" s="57">
        <f>IF(RES_hhdet_fec!O159=0,0,RES_hhdet_fec!O159/0.086*1000000/RES_hhdet_num!O159)</f>
        <v>808.9724206592515</v>
      </c>
      <c r="P159" s="57">
        <f>IF(RES_hhdet_fec!P159=0,0,RES_hhdet_fec!P159/0.086*1000000/RES_hhdet_num!P159)</f>
        <v>831.51671863017305</v>
      </c>
      <c r="Q159" s="57">
        <f>IF(RES_hhdet_fec!Q159=0,0,RES_hhdet_fec!Q159/0.086*1000000/RES_hhdet_num!Q159)</f>
        <v>797.69990281812352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7186.1305163309535</v>
      </c>
      <c r="C161" s="168">
        <f t="shared" ref="C161:Q161" si="31">SUM(C162,C164,C166,C175)</f>
        <v>7781.7178509982396</v>
      </c>
      <c r="D161" s="168">
        <f t="shared" si="31"/>
        <v>7606.4395121133457</v>
      </c>
      <c r="E161" s="168">
        <f t="shared" si="31"/>
        <v>7833.8701113350935</v>
      </c>
      <c r="F161" s="168">
        <f t="shared" si="31"/>
        <v>8062.7290274169482</v>
      </c>
      <c r="G161" s="168">
        <f t="shared" si="31"/>
        <v>8232.1648900350392</v>
      </c>
      <c r="H161" s="168">
        <f t="shared" si="31"/>
        <v>8578.4305851678582</v>
      </c>
      <c r="I161" s="168">
        <f t="shared" si="31"/>
        <v>8148.3065734289339</v>
      </c>
      <c r="J161" s="168">
        <f t="shared" si="31"/>
        <v>7633.3785718856561</v>
      </c>
      <c r="K161" s="168">
        <f t="shared" si="31"/>
        <v>7292.5274553981162</v>
      </c>
      <c r="L161" s="168">
        <f t="shared" si="31"/>
        <v>8267.470273938965</v>
      </c>
      <c r="M161" s="168">
        <f t="shared" si="31"/>
        <v>7381.6898689186755</v>
      </c>
      <c r="N161" s="168">
        <f t="shared" si="31"/>
        <v>7099.7307518581638</v>
      </c>
      <c r="O161" s="168">
        <f t="shared" si="31"/>
        <v>6322.7669535068826</v>
      </c>
      <c r="P161" s="168">
        <f t="shared" si="31"/>
        <v>6510.8012993196116</v>
      </c>
      <c r="Q161" s="168">
        <f t="shared" si="31"/>
        <v>6355.3069783097608</v>
      </c>
    </row>
    <row r="162" spans="1:17" ht="12.95" customHeight="1" x14ac:dyDescent="0.25">
      <c r="A162" s="158" t="s">
        <v>65</v>
      </c>
      <c r="B162" s="157">
        <f t="shared" ref="B162:Q162" si="32">B163</f>
        <v>3869.7094984941723</v>
      </c>
      <c r="C162" s="157">
        <f t="shared" si="32"/>
        <v>4521.0993004193206</v>
      </c>
      <c r="D162" s="157">
        <f t="shared" si="32"/>
        <v>4359.0611267217937</v>
      </c>
      <c r="E162" s="157">
        <f t="shared" si="32"/>
        <v>4587.6522095971604</v>
      </c>
      <c r="F162" s="157">
        <f t="shared" si="32"/>
        <v>4773.9630973164913</v>
      </c>
      <c r="G162" s="157">
        <f t="shared" si="32"/>
        <v>4949.0457719614133</v>
      </c>
      <c r="H162" s="157">
        <f t="shared" si="32"/>
        <v>5311.7610050731637</v>
      </c>
      <c r="I162" s="157">
        <f t="shared" si="32"/>
        <v>4905.289944992629</v>
      </c>
      <c r="J162" s="157">
        <f t="shared" si="32"/>
        <v>4427.4647835574369</v>
      </c>
      <c r="K162" s="157">
        <f t="shared" si="32"/>
        <v>4186.9381236168028</v>
      </c>
      <c r="L162" s="157">
        <f t="shared" si="32"/>
        <v>5035.4976146788058</v>
      </c>
      <c r="M162" s="157">
        <f t="shared" si="32"/>
        <v>4183.8471198433554</v>
      </c>
      <c r="N162" s="157">
        <f t="shared" si="32"/>
        <v>4010.5409974604131</v>
      </c>
      <c r="O162" s="157">
        <f t="shared" si="32"/>
        <v>3331.1462702021754</v>
      </c>
      <c r="P162" s="157">
        <f t="shared" si="32"/>
        <v>3507.0915763461971</v>
      </c>
      <c r="Q162" s="157">
        <f t="shared" si="32"/>
        <v>3445.1434639200802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3869.7094984941723</v>
      </c>
      <c r="C163" s="57">
        <f>IF(RES_hhdet_fec!C163=0,0,RES_hhdet_fec!C163/0.086*1000000/RES_hhdet_num!C$161)</f>
        <v>4521.0993004193206</v>
      </c>
      <c r="D163" s="57">
        <f>IF(RES_hhdet_fec!D163=0,0,RES_hhdet_fec!D163/0.086*1000000/RES_hhdet_num!D$161)</f>
        <v>4359.0611267217937</v>
      </c>
      <c r="E163" s="57">
        <f>IF(RES_hhdet_fec!E163=0,0,RES_hhdet_fec!E163/0.086*1000000/RES_hhdet_num!E$161)</f>
        <v>4587.6522095971604</v>
      </c>
      <c r="F163" s="57">
        <f>IF(RES_hhdet_fec!F163=0,0,RES_hhdet_fec!F163/0.086*1000000/RES_hhdet_num!F$161)</f>
        <v>4773.9630973164913</v>
      </c>
      <c r="G163" s="57">
        <f>IF(RES_hhdet_fec!G163=0,0,RES_hhdet_fec!G163/0.086*1000000/RES_hhdet_num!G$161)</f>
        <v>4949.0457719614133</v>
      </c>
      <c r="H163" s="57">
        <f>IF(RES_hhdet_fec!H163=0,0,RES_hhdet_fec!H163/0.086*1000000/RES_hhdet_num!H$161)</f>
        <v>5311.7610050731637</v>
      </c>
      <c r="I163" s="57">
        <f>IF(RES_hhdet_fec!I163=0,0,RES_hhdet_fec!I163/0.086*1000000/RES_hhdet_num!I$161)</f>
        <v>4905.289944992629</v>
      </c>
      <c r="J163" s="57">
        <f>IF(RES_hhdet_fec!J163=0,0,RES_hhdet_fec!J163/0.086*1000000/RES_hhdet_num!J$161)</f>
        <v>4427.4647835574369</v>
      </c>
      <c r="K163" s="57">
        <f>IF(RES_hhdet_fec!K163=0,0,RES_hhdet_fec!K163/0.086*1000000/RES_hhdet_num!K$161)</f>
        <v>4186.9381236168028</v>
      </c>
      <c r="L163" s="57">
        <f>IF(RES_hhdet_fec!L163=0,0,RES_hhdet_fec!L163/0.086*1000000/RES_hhdet_num!L$161)</f>
        <v>5035.4976146788058</v>
      </c>
      <c r="M163" s="57">
        <f>IF(RES_hhdet_fec!M163=0,0,RES_hhdet_fec!M163/0.086*1000000/RES_hhdet_num!M$161)</f>
        <v>4183.8471198433554</v>
      </c>
      <c r="N163" s="57">
        <f>IF(RES_hhdet_fec!N163=0,0,RES_hhdet_fec!N163/0.086*1000000/RES_hhdet_num!N$161)</f>
        <v>4010.5409974604131</v>
      </c>
      <c r="O163" s="57">
        <f>IF(RES_hhdet_fec!O163=0,0,RES_hhdet_fec!O163/0.086*1000000/RES_hhdet_num!O$161)</f>
        <v>3331.1462702021754</v>
      </c>
      <c r="P163" s="57">
        <f>IF(RES_hhdet_fec!P163=0,0,RES_hhdet_fec!P163/0.086*1000000/RES_hhdet_num!P$161)</f>
        <v>3507.0915763461971</v>
      </c>
      <c r="Q163" s="57">
        <f>IF(RES_hhdet_fec!Q163=0,0,RES_hhdet_fec!Q163/0.086*1000000/RES_hhdet_num!Q$161)</f>
        <v>3445.1434639200802</v>
      </c>
    </row>
    <row r="164" spans="1:17" ht="12.95" customHeight="1" x14ac:dyDescent="0.25">
      <c r="A164" s="158" t="s">
        <v>112</v>
      </c>
      <c r="B164" s="157">
        <f t="shared" ref="B164:Q164" si="33">B165</f>
        <v>36.296981731018363</v>
      </c>
      <c r="C164" s="157">
        <f t="shared" si="33"/>
        <v>36.212689858543577</v>
      </c>
      <c r="D164" s="157">
        <f t="shared" si="33"/>
        <v>36.792856729197943</v>
      </c>
      <c r="E164" s="157">
        <f t="shared" si="33"/>
        <v>36.440745991707999</v>
      </c>
      <c r="F164" s="157">
        <f t="shared" si="33"/>
        <v>40.313579421913992</v>
      </c>
      <c r="G164" s="157">
        <f t="shared" si="33"/>
        <v>41.733601483958353</v>
      </c>
      <c r="H164" s="157">
        <f t="shared" si="33"/>
        <v>49.314646669811225</v>
      </c>
      <c r="I164" s="157">
        <f t="shared" si="33"/>
        <v>53.721079015916288</v>
      </c>
      <c r="J164" s="157">
        <f t="shared" si="33"/>
        <v>60.703562736112659</v>
      </c>
      <c r="K164" s="157">
        <f t="shared" si="33"/>
        <v>65.281446558451407</v>
      </c>
      <c r="L164" s="157">
        <f t="shared" si="33"/>
        <v>65.738236297892811</v>
      </c>
      <c r="M164" s="157">
        <f t="shared" si="33"/>
        <v>61.054260911655334</v>
      </c>
      <c r="N164" s="157">
        <f t="shared" si="33"/>
        <v>57.907713883174715</v>
      </c>
      <c r="O164" s="157">
        <f t="shared" si="33"/>
        <v>51.577970305790117</v>
      </c>
      <c r="P164" s="157">
        <f t="shared" si="33"/>
        <v>47.754819502338783</v>
      </c>
      <c r="Q164" s="157">
        <f t="shared" si="33"/>
        <v>45.013801888973866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36.296981731018363</v>
      </c>
      <c r="C165" s="156">
        <f>IF(RES_hhdet_fec!C165=0,0,RES_hhdet_fec!C165/0.086*1000000/RES_hhdet_num!C$161)</f>
        <v>36.212689858543577</v>
      </c>
      <c r="D165" s="156">
        <f>IF(RES_hhdet_fec!D165=0,0,RES_hhdet_fec!D165/0.086*1000000/RES_hhdet_num!D$161)</f>
        <v>36.792856729197943</v>
      </c>
      <c r="E165" s="156">
        <f>IF(RES_hhdet_fec!E165=0,0,RES_hhdet_fec!E165/0.086*1000000/RES_hhdet_num!E$161)</f>
        <v>36.440745991707999</v>
      </c>
      <c r="F165" s="156">
        <f>IF(RES_hhdet_fec!F165=0,0,RES_hhdet_fec!F165/0.086*1000000/RES_hhdet_num!F$161)</f>
        <v>40.313579421913992</v>
      </c>
      <c r="G165" s="156">
        <f>IF(RES_hhdet_fec!G165=0,0,RES_hhdet_fec!G165/0.086*1000000/RES_hhdet_num!G$161)</f>
        <v>41.733601483958353</v>
      </c>
      <c r="H165" s="156">
        <f>IF(RES_hhdet_fec!H165=0,0,RES_hhdet_fec!H165/0.086*1000000/RES_hhdet_num!H$161)</f>
        <v>49.314646669811225</v>
      </c>
      <c r="I165" s="156">
        <f>IF(RES_hhdet_fec!I165=0,0,RES_hhdet_fec!I165/0.086*1000000/RES_hhdet_num!I$161)</f>
        <v>53.721079015916288</v>
      </c>
      <c r="J165" s="156">
        <f>IF(RES_hhdet_fec!J165=0,0,RES_hhdet_fec!J165/0.086*1000000/RES_hhdet_num!J$161)</f>
        <v>60.703562736112659</v>
      </c>
      <c r="K165" s="156">
        <f>IF(RES_hhdet_fec!K165=0,0,RES_hhdet_fec!K165/0.086*1000000/RES_hhdet_num!K$161)</f>
        <v>65.281446558451407</v>
      </c>
      <c r="L165" s="156">
        <f>IF(RES_hhdet_fec!L165=0,0,RES_hhdet_fec!L165/0.086*1000000/RES_hhdet_num!L$161)</f>
        <v>65.738236297892811</v>
      </c>
      <c r="M165" s="156">
        <f>IF(RES_hhdet_fec!M165=0,0,RES_hhdet_fec!M165/0.086*1000000/RES_hhdet_num!M$161)</f>
        <v>61.054260911655334</v>
      </c>
      <c r="N165" s="156">
        <f>IF(RES_hhdet_fec!N165=0,0,RES_hhdet_fec!N165/0.086*1000000/RES_hhdet_num!N$161)</f>
        <v>57.907713883174715</v>
      </c>
      <c r="O165" s="156">
        <f>IF(RES_hhdet_fec!O165=0,0,RES_hhdet_fec!O165/0.086*1000000/RES_hhdet_num!O$161)</f>
        <v>51.577970305790117</v>
      </c>
      <c r="P165" s="156">
        <f>IF(RES_hhdet_fec!P165=0,0,RES_hhdet_fec!P165/0.086*1000000/RES_hhdet_num!P$161)</f>
        <v>47.754819502338783</v>
      </c>
      <c r="Q165" s="156">
        <f>IF(RES_hhdet_fec!Q165=0,0,RES_hhdet_fec!Q165/0.086*1000000/RES_hhdet_num!Q$161)</f>
        <v>45.013801888973866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2244.8801076571021</v>
      </c>
      <c r="C166" s="157">
        <f>IF(RES_hhdet_fec!C166=0,0,RES_hhdet_fec!C166/0.086*1000000/RES_hhdet_num!C$161)</f>
        <v>2214.6601139390832</v>
      </c>
      <c r="D166" s="157">
        <f>IF(RES_hhdet_fec!D166=0,0,RES_hhdet_fec!D166/0.086*1000000/RES_hhdet_num!D$161)</f>
        <v>2216.8269416434964</v>
      </c>
      <c r="E166" s="157">
        <f>IF(RES_hhdet_fec!E166=0,0,RES_hhdet_fec!E166/0.086*1000000/RES_hhdet_num!E$161)</f>
        <v>2230.8653655592807</v>
      </c>
      <c r="F166" s="157">
        <f>IF(RES_hhdet_fec!F166=0,0,RES_hhdet_fec!F166/0.086*1000000/RES_hhdet_num!F$161)</f>
        <v>2258.5576823250135</v>
      </c>
      <c r="G166" s="157">
        <f>IF(RES_hhdet_fec!G166=0,0,RES_hhdet_fec!G166/0.086*1000000/RES_hhdet_num!G$161)</f>
        <v>2255.1893244072453</v>
      </c>
      <c r="H166" s="157">
        <f>IF(RES_hhdet_fec!H166=0,0,RES_hhdet_fec!H166/0.086*1000000/RES_hhdet_num!H$161)</f>
        <v>2239.6164553761873</v>
      </c>
      <c r="I166" s="157">
        <f>IF(RES_hhdet_fec!I166=0,0,RES_hhdet_fec!I166/0.086*1000000/RES_hhdet_num!I$161)</f>
        <v>2209.8892123267269</v>
      </c>
      <c r="J166" s="157">
        <f>IF(RES_hhdet_fec!J166=0,0,RES_hhdet_fec!J166/0.086*1000000/RES_hhdet_num!J$161)</f>
        <v>2167.2318707665781</v>
      </c>
      <c r="K166" s="157">
        <f>IF(RES_hhdet_fec!K166=0,0,RES_hhdet_fec!K166/0.086*1000000/RES_hhdet_num!K$161)</f>
        <v>2087.1986936778994</v>
      </c>
      <c r="L166" s="157">
        <f>IF(RES_hhdet_fec!L166=0,0,RES_hhdet_fec!L166/0.086*1000000/RES_hhdet_num!L$161)</f>
        <v>2158.0650434568333</v>
      </c>
      <c r="M166" s="157">
        <f>IF(RES_hhdet_fec!M166=0,0,RES_hhdet_fec!M166/0.086*1000000/RES_hhdet_num!M$161)</f>
        <v>2140.0208050724809</v>
      </c>
      <c r="N166" s="157">
        <f>IF(RES_hhdet_fec!N166=0,0,RES_hhdet_fec!N166/0.086*1000000/RES_hhdet_num!N$161)</f>
        <v>2066.3301496653999</v>
      </c>
      <c r="O166" s="157">
        <f>IF(RES_hhdet_fec!O166=0,0,RES_hhdet_fec!O166/0.086*1000000/RES_hhdet_num!O$161)</f>
        <v>2019.8581043970371</v>
      </c>
      <c r="P166" s="157">
        <f>IF(RES_hhdet_fec!P166=0,0,RES_hhdet_fec!P166/0.086*1000000/RES_hhdet_num!P$161)</f>
        <v>2025.054141925792</v>
      </c>
      <c r="Q166" s="157">
        <f>IF(RES_hhdet_fec!Q166=0,0,RES_hhdet_fec!Q166/0.086*1000000/RES_hhdet_num!Q$161)</f>
        <v>1966.8142298581274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2276.3362422973187</v>
      </c>
      <c r="C167" s="132">
        <f>IF(RES_hhdet_fec!C167=0,0,RES_hhdet_fec!C167/0.086*1000000/RES_hhdet_num!C167)</f>
        <v>2265.5222301155068</v>
      </c>
      <c r="D167" s="132">
        <f>IF(RES_hhdet_fec!D167=0,0,RES_hhdet_fec!D167/0.086*1000000/RES_hhdet_num!D167)</f>
        <v>2281.1277395471375</v>
      </c>
      <c r="E167" s="132">
        <f>IF(RES_hhdet_fec!E167=0,0,RES_hhdet_fec!E167/0.086*1000000/RES_hhdet_num!E167)</f>
        <v>2291.6274010481043</v>
      </c>
      <c r="F167" s="132">
        <f>IF(RES_hhdet_fec!F167=0,0,RES_hhdet_fec!F167/0.086*1000000/RES_hhdet_num!F167)</f>
        <v>2305.7987580984673</v>
      </c>
      <c r="G167" s="132">
        <f>IF(RES_hhdet_fec!G167=0,0,RES_hhdet_fec!G167/0.086*1000000/RES_hhdet_num!G167)</f>
        <v>2308.9044735903053</v>
      </c>
      <c r="H167" s="132">
        <f>IF(RES_hhdet_fec!H167=0,0,RES_hhdet_fec!H167/0.086*1000000/RES_hhdet_num!H167)</f>
        <v>2295.2520304603527</v>
      </c>
      <c r="I167" s="132">
        <f>IF(RES_hhdet_fec!I167=0,0,RES_hhdet_fec!I167/0.086*1000000/RES_hhdet_num!I167)</f>
        <v>2298.9688750296027</v>
      </c>
      <c r="J167" s="132">
        <f>IF(RES_hhdet_fec!J167=0,0,RES_hhdet_fec!J167/0.086*1000000/RES_hhdet_num!J167)</f>
        <v>2291.0698343098043</v>
      </c>
      <c r="K167" s="132">
        <f>IF(RES_hhdet_fec!K167=0,0,RES_hhdet_fec!K167/0.086*1000000/RES_hhdet_num!K167)</f>
        <v>2291.6378352262536</v>
      </c>
      <c r="L167" s="132">
        <f>IF(RES_hhdet_fec!L167=0,0,RES_hhdet_fec!L167/0.086*1000000/RES_hhdet_num!L167)</f>
        <v>2298.2620145045921</v>
      </c>
      <c r="M167" s="132">
        <f>IF(RES_hhdet_fec!M167=0,0,RES_hhdet_fec!M167/0.086*1000000/RES_hhdet_num!M167)</f>
        <v>2300.9546406317245</v>
      </c>
      <c r="N167" s="132">
        <f>IF(RES_hhdet_fec!N167=0,0,RES_hhdet_fec!N167/0.086*1000000/RES_hhdet_num!N167)</f>
        <v>2288.7776933482887</v>
      </c>
      <c r="O167" s="132">
        <f>IF(RES_hhdet_fec!O167=0,0,RES_hhdet_fec!O167/0.086*1000000/RES_hhdet_num!O167)</f>
        <v>2283.1549257018041</v>
      </c>
      <c r="P167" s="132">
        <f>IF(RES_hhdet_fec!P167=0,0,RES_hhdet_fec!P167/0.086*1000000/RES_hhdet_num!P167)</f>
        <v>2273.7806167887702</v>
      </c>
      <c r="Q167" s="132">
        <f>IF(RES_hhdet_fec!Q167=0,0,RES_hhdet_fec!Q167/0.086*1000000/RES_hhdet_num!Q167)</f>
        <v>2237.926560236303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1520.3899873414775</v>
      </c>
      <c r="C168" s="132">
        <f>IF(RES_hhdet_fec!C168=0,0,RES_hhdet_fec!C168/0.086*1000000/RES_hhdet_num!C168)</f>
        <v>1519.5626318638167</v>
      </c>
      <c r="D168" s="132">
        <f>IF(RES_hhdet_fec!D168=0,0,RES_hhdet_fec!D168/0.086*1000000/RES_hhdet_num!D168)</f>
        <v>1536.899803002103</v>
      </c>
      <c r="E168" s="132">
        <f>IF(RES_hhdet_fec!E168=0,0,RES_hhdet_fec!E168/0.086*1000000/RES_hhdet_num!E168)</f>
        <v>1551.5991600241553</v>
      </c>
      <c r="F168" s="132">
        <f>IF(RES_hhdet_fec!F168=0,0,RES_hhdet_fec!F168/0.086*1000000/RES_hhdet_num!F168)</f>
        <v>1568.6936906265119</v>
      </c>
      <c r="G168" s="132">
        <f>IF(RES_hhdet_fec!G168=0,0,RES_hhdet_fec!G168/0.086*1000000/RES_hhdet_num!G168)</f>
        <v>1577.3316924281085</v>
      </c>
      <c r="H168" s="132">
        <f>IF(RES_hhdet_fec!H168=0,0,RES_hhdet_fec!H168/0.086*1000000/RES_hhdet_num!H168)</f>
        <v>1576.1348949637406</v>
      </c>
      <c r="I168" s="132">
        <f>IF(RES_hhdet_fec!I168=0,0,RES_hhdet_fec!I168/0.086*1000000/RES_hhdet_num!I168)</f>
        <v>1586.5550462974215</v>
      </c>
      <c r="J168" s="132">
        <f>IF(RES_hhdet_fec!J168=0,0,RES_hhdet_fec!J168/0.086*1000000/RES_hhdet_num!J168)</f>
        <v>1589.8721634904523</v>
      </c>
      <c r="K168" s="132">
        <f>IF(RES_hhdet_fec!K168=0,0,RES_hhdet_fec!K168/0.086*1000000/RES_hhdet_num!K168)</f>
        <v>1597.7770460778495</v>
      </c>
      <c r="L168" s="132">
        <f>IF(RES_hhdet_fec!L168=0,0,RES_hhdet_fec!L168/0.086*1000000/RES_hhdet_num!L168)</f>
        <v>1609.4227530876608</v>
      </c>
      <c r="M168" s="132">
        <f>IF(RES_hhdet_fec!M168=0,0,RES_hhdet_fec!M168/0.086*1000000/RES_hhdet_num!M168)</f>
        <v>1614.4145601831544</v>
      </c>
      <c r="N168" s="132">
        <f>IF(RES_hhdet_fec!N168=0,0,RES_hhdet_fec!N168/0.086*1000000/RES_hhdet_num!N168)</f>
        <v>1611.3278447143334</v>
      </c>
      <c r="O168" s="132">
        <f>IF(RES_hhdet_fec!O168=0,0,RES_hhdet_fec!O168/0.086*1000000/RES_hhdet_num!O168)</f>
        <v>1613.0812294733878</v>
      </c>
      <c r="P168" s="132">
        <f>IF(RES_hhdet_fec!P168=0,0,RES_hhdet_fec!P168/0.086*1000000/RES_hhdet_num!P168)</f>
        <v>1611.9122791509553</v>
      </c>
      <c r="Q168" s="132">
        <f>IF(RES_hhdet_fec!Q168=0,0,RES_hhdet_fec!Q168/0.086*1000000/RES_hhdet_num!Q168)</f>
        <v>1592.3020697166105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796.71768480409094</v>
      </c>
      <c r="C169" s="165">
        <f>IF(RES_hhdet_fec!C169=0,0,RES_hhdet_fec!C169/0.086*1000000/RES_hhdet_num!C168)</f>
        <v>792.93278054043799</v>
      </c>
      <c r="D169" s="165">
        <f>IF(RES_hhdet_fec!D169=0,0,RES_hhdet_fec!D169/0.086*1000000/RES_hhdet_num!D168)</f>
        <v>798.39470884148943</v>
      </c>
      <c r="E169" s="165">
        <f>IF(RES_hhdet_fec!E169=0,0,RES_hhdet_fec!E169/0.086*1000000/RES_hhdet_num!E168)</f>
        <v>802.06959036684384</v>
      </c>
      <c r="F169" s="165">
        <f>IF(RES_hhdet_fec!F169=0,0,RES_hhdet_fec!F169/0.086*1000000/RES_hhdet_num!F168)</f>
        <v>807.02956533446297</v>
      </c>
      <c r="G169" s="165">
        <f>IF(RES_hhdet_fec!G169=0,0,RES_hhdet_fec!G169/0.086*1000000/RES_hhdet_num!G168)</f>
        <v>808.11656575659265</v>
      </c>
      <c r="H169" s="165">
        <f>IF(RES_hhdet_fec!H169=0,0,RES_hhdet_fec!H169/0.086*1000000/RES_hhdet_num!H168)</f>
        <v>803.33821066114456</v>
      </c>
      <c r="I169" s="165">
        <f>IF(RES_hhdet_fec!I169=0,0,RES_hhdet_fec!I169/0.086*1000000/RES_hhdet_num!I168)</f>
        <v>804.63910626035761</v>
      </c>
      <c r="J169" s="165">
        <f>IF(RES_hhdet_fec!J169=0,0,RES_hhdet_fec!J169/0.086*1000000/RES_hhdet_num!J168)</f>
        <v>801.87444200843186</v>
      </c>
      <c r="K169" s="165">
        <f>IF(RES_hhdet_fec!K169=0,0,RES_hhdet_fec!K169/0.086*1000000/RES_hhdet_num!K168)</f>
        <v>802.07324232918336</v>
      </c>
      <c r="L169" s="165">
        <f>IF(RES_hhdet_fec!L169=0,0,RES_hhdet_fec!L169/0.086*1000000/RES_hhdet_num!L168)</f>
        <v>804.39170507660344</v>
      </c>
      <c r="M169" s="165">
        <f>IF(RES_hhdet_fec!M169=0,0,RES_hhdet_fec!M169/0.086*1000000/RES_hhdet_num!M168)</f>
        <v>805.33412422109848</v>
      </c>
      <c r="N169" s="165">
        <f>IF(RES_hhdet_fec!N169=0,0,RES_hhdet_fec!N169/0.086*1000000/RES_hhdet_num!N168)</f>
        <v>801.07219267189998</v>
      </c>
      <c r="O169" s="165">
        <f>IF(RES_hhdet_fec!O169=0,0,RES_hhdet_fec!O169/0.086*1000000/RES_hhdet_num!O168)</f>
        <v>799.10422399562697</v>
      </c>
      <c r="P169" s="165">
        <f>IF(RES_hhdet_fec!P169=0,0,RES_hhdet_fec!P169/0.086*1000000/RES_hhdet_num!P168)</f>
        <v>795.82321587606532</v>
      </c>
      <c r="Q169" s="165">
        <f>IF(RES_hhdet_fec!Q169=0,0,RES_hhdet_fec!Q169/0.086*1000000/RES_hhdet_num!Q168)</f>
        <v>783.27429608270222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723.67230253738626</v>
      </c>
      <c r="C170" s="164">
        <f>IF(RES_hhdet_fec!C170=0,0,RES_hhdet_fec!C170/0.086*1000000/RES_hhdet_num!C168)</f>
        <v>726.62985132337894</v>
      </c>
      <c r="D170" s="164">
        <f>IF(RES_hhdet_fec!D170=0,0,RES_hhdet_fec!D170/0.086*1000000/RES_hhdet_num!D168)</f>
        <v>738.50509416061368</v>
      </c>
      <c r="E170" s="164">
        <f>IF(RES_hhdet_fec!E170=0,0,RES_hhdet_fec!E170/0.086*1000000/RES_hhdet_num!E168)</f>
        <v>749.52956965731153</v>
      </c>
      <c r="F170" s="164">
        <f>IF(RES_hhdet_fec!F170=0,0,RES_hhdet_fec!F170/0.086*1000000/RES_hhdet_num!F168)</f>
        <v>761.66412529204922</v>
      </c>
      <c r="G170" s="164">
        <f>IF(RES_hhdet_fec!G170=0,0,RES_hhdet_fec!G170/0.086*1000000/RES_hhdet_num!G168)</f>
        <v>769.21512667151569</v>
      </c>
      <c r="H170" s="164">
        <f>IF(RES_hhdet_fec!H170=0,0,RES_hhdet_fec!H170/0.086*1000000/RES_hhdet_num!H168)</f>
        <v>772.79668430259596</v>
      </c>
      <c r="I170" s="164">
        <f>IF(RES_hhdet_fec!I170=0,0,RES_hhdet_fec!I170/0.086*1000000/RES_hhdet_num!I168)</f>
        <v>781.91594003706393</v>
      </c>
      <c r="J170" s="164">
        <f>IF(RES_hhdet_fec!J170=0,0,RES_hhdet_fec!J170/0.086*1000000/RES_hhdet_num!J168)</f>
        <v>787.99772148202032</v>
      </c>
      <c r="K170" s="164">
        <f>IF(RES_hhdet_fec!K170=0,0,RES_hhdet_fec!K170/0.086*1000000/RES_hhdet_num!K168)</f>
        <v>795.70380374866613</v>
      </c>
      <c r="L170" s="164">
        <f>IF(RES_hhdet_fec!L170=0,0,RES_hhdet_fec!L170/0.086*1000000/RES_hhdet_num!L168)</f>
        <v>805.03104801105701</v>
      </c>
      <c r="M170" s="164">
        <f>IF(RES_hhdet_fec!M170=0,0,RES_hhdet_fec!M170/0.086*1000000/RES_hhdet_num!M168)</f>
        <v>809.08043596205584</v>
      </c>
      <c r="N170" s="164">
        <f>IF(RES_hhdet_fec!N170=0,0,RES_hhdet_fec!N170/0.086*1000000/RES_hhdet_num!N168)</f>
        <v>810.25565204243378</v>
      </c>
      <c r="O170" s="164">
        <f>IF(RES_hhdet_fec!O170=0,0,RES_hhdet_fec!O170/0.086*1000000/RES_hhdet_num!O168)</f>
        <v>813.97700547776094</v>
      </c>
      <c r="P170" s="164">
        <f>IF(RES_hhdet_fec!P170=0,0,RES_hhdet_fec!P170/0.086*1000000/RES_hhdet_num!P168)</f>
        <v>816.08906327489001</v>
      </c>
      <c r="Q170" s="164">
        <f>IF(RES_hhdet_fec!Q170=0,0,RES_hhdet_fec!Q170/0.086*1000000/RES_hhdet_num!Q168)</f>
        <v>809.02777363390828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1873.0830731859414</v>
      </c>
      <c r="C171" s="162">
        <f>IF(RES_hhdet_fec!C171=0,0,RES_hhdet_fec!C171/0.086*1000000/RES_hhdet_num!C171)</f>
        <v>1984.1611622047997</v>
      </c>
      <c r="D171" s="162">
        <f>IF(RES_hhdet_fec!D171=0,0,RES_hhdet_fec!D171/0.086*1000000/RES_hhdet_num!D171)</f>
        <v>1910.2211262597159</v>
      </c>
      <c r="E171" s="162">
        <f>IF(RES_hhdet_fec!E171=0,0,RES_hhdet_fec!E171/0.086*1000000/RES_hhdet_num!E171)</f>
        <v>1880.5013921985319</v>
      </c>
      <c r="F171" s="162">
        <f>IF(RES_hhdet_fec!F171=0,0,RES_hhdet_fec!F171/0.086*1000000/RES_hhdet_num!F171)</f>
        <v>1914.3813539323837</v>
      </c>
      <c r="G171" s="162">
        <f>IF(RES_hhdet_fec!G171=0,0,RES_hhdet_fec!G171/0.086*1000000/RES_hhdet_num!G171)</f>
        <v>1939.7678384714895</v>
      </c>
      <c r="H171" s="162">
        <f>IF(RES_hhdet_fec!H171=0,0,RES_hhdet_fec!H171/0.086*1000000/RES_hhdet_num!H171)</f>
        <v>2036.0856827450332</v>
      </c>
      <c r="I171" s="162">
        <f>IF(RES_hhdet_fec!I171=0,0,RES_hhdet_fec!I171/0.086*1000000/RES_hhdet_num!I171)</f>
        <v>1994.6732794909904</v>
      </c>
      <c r="J171" s="162">
        <f>IF(RES_hhdet_fec!J171=0,0,RES_hhdet_fec!J171/0.086*1000000/RES_hhdet_num!J171)</f>
        <v>1963.3800630260321</v>
      </c>
      <c r="K171" s="162">
        <f>IF(RES_hhdet_fec!K171=0,0,RES_hhdet_fec!K171/0.086*1000000/RES_hhdet_num!K171)</f>
        <v>1846.5885503273171</v>
      </c>
      <c r="L171" s="162">
        <f>IF(RES_hhdet_fec!L171=0,0,RES_hhdet_fec!L171/0.086*1000000/RES_hhdet_num!L171)</f>
        <v>2099.059270055433</v>
      </c>
      <c r="M171" s="162">
        <f>IF(RES_hhdet_fec!M171=0,0,RES_hhdet_fec!M171/0.086*1000000/RES_hhdet_num!M171)</f>
        <v>2122.2882345555918</v>
      </c>
      <c r="N171" s="162">
        <f>IF(RES_hhdet_fec!N171=0,0,RES_hhdet_fec!N171/0.086*1000000/RES_hhdet_num!N171)</f>
        <v>1967.0313043250328</v>
      </c>
      <c r="O171" s="162">
        <f>IF(RES_hhdet_fec!O171=0,0,RES_hhdet_fec!O171/0.086*1000000/RES_hhdet_num!O171)</f>
        <v>1885.2357266325591</v>
      </c>
      <c r="P171" s="162">
        <f>IF(RES_hhdet_fec!P171=0,0,RES_hhdet_fec!P171/0.086*1000000/RES_hhdet_num!P171)</f>
        <v>1954.3608547476711</v>
      </c>
      <c r="Q171" s="162">
        <f>IF(RES_hhdet_fec!Q171=0,0,RES_hhdet_fec!Q171/0.086*1000000/RES_hhdet_num!Q171)</f>
        <v>1857.3254460975472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1379.2513781525008</v>
      </c>
      <c r="C172" s="160">
        <f>IF(RES_hhdet_fec!C172=0,0,RES_hhdet_fec!C172/0.086*1000000/RES_hhdet_num!C172)</f>
        <v>1421.0862580950654</v>
      </c>
      <c r="D172" s="160">
        <f>IF(RES_hhdet_fec!D172=0,0,RES_hhdet_fec!D172/0.086*1000000/RES_hhdet_num!D172)</f>
        <v>1407.082488351497</v>
      </c>
      <c r="E172" s="160">
        <f>IF(RES_hhdet_fec!E172=0,0,RES_hhdet_fec!E172/0.086*1000000/RES_hhdet_num!E172)</f>
        <v>1407.7050569268029</v>
      </c>
      <c r="F172" s="160">
        <f>IF(RES_hhdet_fec!F172=0,0,RES_hhdet_fec!F172/0.086*1000000/RES_hhdet_num!F172)</f>
        <v>1431.6975991683773</v>
      </c>
      <c r="G172" s="160">
        <f>IF(RES_hhdet_fec!G172=0,0,RES_hhdet_fec!G172/0.086*1000000/RES_hhdet_num!G172)</f>
        <v>1448.1338701365187</v>
      </c>
      <c r="H172" s="160">
        <f>IF(RES_hhdet_fec!H172=0,0,RES_hhdet_fec!H172/0.086*1000000/RES_hhdet_num!H172)</f>
        <v>1485.4266732633773</v>
      </c>
      <c r="I172" s="160">
        <f>IF(RES_hhdet_fec!I172=0,0,RES_hhdet_fec!I172/0.086*1000000/RES_hhdet_num!I172)</f>
        <v>1480.0515878589051</v>
      </c>
      <c r="J172" s="160">
        <f>IF(RES_hhdet_fec!J172=0,0,RES_hhdet_fec!J172/0.086*1000000/RES_hhdet_num!J172)</f>
        <v>1475.1807435411322</v>
      </c>
      <c r="K172" s="160">
        <f>IF(RES_hhdet_fec!K172=0,0,RES_hhdet_fec!K172/0.086*1000000/RES_hhdet_num!K172)</f>
        <v>1442.0097963632234</v>
      </c>
      <c r="L172" s="160">
        <f>IF(RES_hhdet_fec!L172=0,0,RES_hhdet_fec!L172/0.086*1000000/RES_hhdet_num!L172)</f>
        <v>1539.7017925304565</v>
      </c>
      <c r="M172" s="160">
        <f>IF(RES_hhdet_fec!M172=0,0,RES_hhdet_fec!M172/0.086*1000000/RES_hhdet_num!M172)</f>
        <v>1551.8813180565098</v>
      </c>
      <c r="N172" s="160">
        <f>IF(RES_hhdet_fec!N172=0,0,RES_hhdet_fec!N172/0.086*1000000/RES_hhdet_num!N172)</f>
        <v>1498.7166085561894</v>
      </c>
      <c r="O172" s="160">
        <f>IF(RES_hhdet_fec!O172=0,0,RES_hhdet_fec!O172/0.086*1000000/RES_hhdet_num!O172)</f>
        <v>1473.8095097991543</v>
      </c>
      <c r="P172" s="160">
        <f>IF(RES_hhdet_fec!P172=0,0,RES_hhdet_fec!P172/0.086*1000000/RES_hhdet_num!P172)</f>
        <v>1500.1153624365732</v>
      </c>
      <c r="Q172" s="160">
        <f>IF(RES_hhdet_fec!Q172=0,0,RES_hhdet_fec!Q172/0.086*1000000/RES_hhdet_num!Q172)</f>
        <v>1459.0916797680486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655.57907561511411</v>
      </c>
      <c r="C173" s="156">
        <f>IF(RES_hhdet_fec!C173=0,0,RES_hhdet_fec!C173/0.086*1000000/RES_hhdet_num!C172)</f>
        <v>694.45640677168672</v>
      </c>
      <c r="D173" s="156">
        <f>IF(RES_hhdet_fec!D173=0,0,RES_hhdet_fec!D173/0.086*1000000/RES_hhdet_num!D172)</f>
        <v>668.5773941908833</v>
      </c>
      <c r="E173" s="156">
        <f>IF(RES_hhdet_fec!E173=0,0,RES_hhdet_fec!E173/0.086*1000000/RES_hhdet_num!E172)</f>
        <v>658.17548726949144</v>
      </c>
      <c r="F173" s="156">
        <f>IF(RES_hhdet_fec!F173=0,0,RES_hhdet_fec!F173/0.086*1000000/RES_hhdet_num!F172)</f>
        <v>670.03347387632823</v>
      </c>
      <c r="G173" s="156">
        <f>IF(RES_hhdet_fec!G173=0,0,RES_hhdet_fec!G173/0.086*1000000/RES_hhdet_num!G172)</f>
        <v>678.91874346500197</v>
      </c>
      <c r="H173" s="156">
        <f>IF(RES_hhdet_fec!H173=0,0,RES_hhdet_fec!H173/0.086*1000000/RES_hhdet_num!H172)</f>
        <v>712.62998896078125</v>
      </c>
      <c r="I173" s="156">
        <f>IF(RES_hhdet_fec!I173=0,0,RES_hhdet_fec!I173/0.086*1000000/RES_hhdet_num!I172)</f>
        <v>698.13564782184108</v>
      </c>
      <c r="J173" s="156">
        <f>IF(RES_hhdet_fec!J173=0,0,RES_hhdet_fec!J173/0.086*1000000/RES_hhdet_num!J172)</f>
        <v>687.18302205911243</v>
      </c>
      <c r="K173" s="156">
        <f>IF(RES_hhdet_fec!K173=0,0,RES_hhdet_fec!K173/0.086*1000000/RES_hhdet_num!K172)</f>
        <v>646.30599261455745</v>
      </c>
      <c r="L173" s="156">
        <f>IF(RES_hhdet_fec!L173=0,0,RES_hhdet_fec!L173/0.086*1000000/RES_hhdet_num!L172)</f>
        <v>734.67074451939959</v>
      </c>
      <c r="M173" s="156">
        <f>IF(RES_hhdet_fec!M173=0,0,RES_hhdet_fec!M173/0.086*1000000/RES_hhdet_num!M172)</f>
        <v>742.80088209445398</v>
      </c>
      <c r="N173" s="156">
        <f>IF(RES_hhdet_fec!N173=0,0,RES_hhdet_fec!N173/0.086*1000000/RES_hhdet_num!N172)</f>
        <v>688.4609565137564</v>
      </c>
      <c r="O173" s="156">
        <f>IF(RES_hhdet_fec!O173=0,0,RES_hhdet_fec!O173/0.086*1000000/RES_hhdet_num!O172)</f>
        <v>659.83250432139346</v>
      </c>
      <c r="P173" s="156">
        <f>IF(RES_hhdet_fec!P173=0,0,RES_hhdet_fec!P173/0.086*1000000/RES_hhdet_num!P172)</f>
        <v>684.02629916168337</v>
      </c>
      <c r="Q173" s="156">
        <f>IF(RES_hhdet_fec!Q173=0,0,RES_hhdet_fec!Q173/0.086*1000000/RES_hhdet_num!Q172)</f>
        <v>650.0639061341401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723.67230253738671</v>
      </c>
      <c r="C174" s="57">
        <f>IF(RES_hhdet_fec!C174=0,0,RES_hhdet_fec!C174/0.086*1000000/RES_hhdet_num!C172)</f>
        <v>726.62985132337894</v>
      </c>
      <c r="D174" s="57">
        <f>IF(RES_hhdet_fec!D174=0,0,RES_hhdet_fec!D174/0.086*1000000/RES_hhdet_num!D172)</f>
        <v>738.50509416061357</v>
      </c>
      <c r="E174" s="57">
        <f>IF(RES_hhdet_fec!E174=0,0,RES_hhdet_fec!E174/0.086*1000000/RES_hhdet_num!E172)</f>
        <v>749.52956965731153</v>
      </c>
      <c r="F174" s="57">
        <f>IF(RES_hhdet_fec!F174=0,0,RES_hhdet_fec!F174/0.086*1000000/RES_hhdet_num!F172)</f>
        <v>761.66412529204899</v>
      </c>
      <c r="G174" s="57">
        <f>IF(RES_hhdet_fec!G174=0,0,RES_hhdet_fec!G174/0.086*1000000/RES_hhdet_num!G172)</f>
        <v>769.21512667151649</v>
      </c>
      <c r="H174" s="57">
        <f>IF(RES_hhdet_fec!H174=0,0,RES_hhdet_fec!H174/0.086*1000000/RES_hhdet_num!H172)</f>
        <v>772.79668430259619</v>
      </c>
      <c r="I174" s="57">
        <f>IF(RES_hhdet_fec!I174=0,0,RES_hhdet_fec!I174/0.086*1000000/RES_hhdet_num!I172)</f>
        <v>781.91594003706405</v>
      </c>
      <c r="J174" s="57">
        <f>IF(RES_hhdet_fec!J174=0,0,RES_hhdet_fec!J174/0.086*1000000/RES_hhdet_num!J172)</f>
        <v>787.99772148201987</v>
      </c>
      <c r="K174" s="57">
        <f>IF(RES_hhdet_fec!K174=0,0,RES_hhdet_fec!K174/0.086*1000000/RES_hhdet_num!K172)</f>
        <v>795.70380374866591</v>
      </c>
      <c r="L174" s="57">
        <f>IF(RES_hhdet_fec!L174=0,0,RES_hhdet_fec!L174/0.086*1000000/RES_hhdet_num!L172)</f>
        <v>805.03104801105678</v>
      </c>
      <c r="M174" s="57">
        <f>IF(RES_hhdet_fec!M174=0,0,RES_hhdet_fec!M174/0.086*1000000/RES_hhdet_num!M172)</f>
        <v>809.08043596205584</v>
      </c>
      <c r="N174" s="57">
        <f>IF(RES_hhdet_fec!N174=0,0,RES_hhdet_fec!N174/0.086*1000000/RES_hhdet_num!N172)</f>
        <v>810.2556520424331</v>
      </c>
      <c r="O174" s="57">
        <f>IF(RES_hhdet_fec!O174=0,0,RES_hhdet_fec!O174/0.086*1000000/RES_hhdet_num!O172)</f>
        <v>813.97700547776105</v>
      </c>
      <c r="P174" s="57">
        <f>IF(RES_hhdet_fec!P174=0,0,RES_hhdet_fec!P174/0.086*1000000/RES_hhdet_num!P172)</f>
        <v>816.08906327489001</v>
      </c>
      <c r="Q174" s="57">
        <f>IF(RES_hhdet_fec!Q174=0,0,RES_hhdet_fec!Q174/0.086*1000000/RES_hhdet_num!Q172)</f>
        <v>809.0277736339084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1035.2439284486611</v>
      </c>
      <c r="C175" s="157">
        <f>IF(RES_hhdet_fec!C175=0,0,RES_hhdet_fec!C175/0.086*1000000/RES_hhdet_num!C$161)</f>
        <v>1009.7457467812922</v>
      </c>
      <c r="D175" s="157">
        <f>IF(RES_hhdet_fec!D175=0,0,RES_hhdet_fec!D175/0.086*1000000/RES_hhdet_num!D$161)</f>
        <v>993.75858701885738</v>
      </c>
      <c r="E175" s="157">
        <f>IF(RES_hhdet_fec!E175=0,0,RES_hhdet_fec!E175/0.086*1000000/RES_hhdet_num!E$161)</f>
        <v>978.91179018694379</v>
      </c>
      <c r="F175" s="157">
        <f>IF(RES_hhdet_fec!F175=0,0,RES_hhdet_fec!F175/0.086*1000000/RES_hhdet_num!F$161)</f>
        <v>989.89466835352891</v>
      </c>
      <c r="G175" s="157">
        <f>IF(RES_hhdet_fec!G175=0,0,RES_hhdet_fec!G175/0.086*1000000/RES_hhdet_num!G$161)</f>
        <v>986.19619218242224</v>
      </c>
      <c r="H175" s="157">
        <f>IF(RES_hhdet_fec!H175=0,0,RES_hhdet_fec!H175/0.086*1000000/RES_hhdet_num!H$161)</f>
        <v>977.73847804869592</v>
      </c>
      <c r="I175" s="157">
        <f>IF(RES_hhdet_fec!I175=0,0,RES_hhdet_fec!I175/0.086*1000000/RES_hhdet_num!I$161)</f>
        <v>979.4063370936617</v>
      </c>
      <c r="J175" s="157">
        <f>IF(RES_hhdet_fec!J175=0,0,RES_hhdet_fec!J175/0.086*1000000/RES_hhdet_num!J$161)</f>
        <v>977.97835482552864</v>
      </c>
      <c r="K175" s="157">
        <f>IF(RES_hhdet_fec!K175=0,0,RES_hhdet_fec!K175/0.086*1000000/RES_hhdet_num!K$161)</f>
        <v>953.10919154496264</v>
      </c>
      <c r="L175" s="157">
        <f>IF(RES_hhdet_fec!L175=0,0,RES_hhdet_fec!L175/0.086*1000000/RES_hhdet_num!L$161)</f>
        <v>1008.1693795054329</v>
      </c>
      <c r="M175" s="157">
        <f>IF(RES_hhdet_fec!M175=0,0,RES_hhdet_fec!M175/0.086*1000000/RES_hhdet_num!M$161)</f>
        <v>996.76768309118336</v>
      </c>
      <c r="N175" s="157">
        <f>IF(RES_hhdet_fec!N175=0,0,RES_hhdet_fec!N175/0.086*1000000/RES_hhdet_num!N$161)</f>
        <v>964.95189084917513</v>
      </c>
      <c r="O175" s="157">
        <f>IF(RES_hhdet_fec!O175=0,0,RES_hhdet_fec!O175/0.086*1000000/RES_hhdet_num!O$161)</f>
        <v>920.1846086018802</v>
      </c>
      <c r="P175" s="157">
        <f>IF(RES_hhdet_fec!P175=0,0,RES_hhdet_fec!P175/0.086*1000000/RES_hhdet_num!P$161)</f>
        <v>930.90076154528367</v>
      </c>
      <c r="Q175" s="157">
        <f>IF(RES_hhdet_fec!Q175=0,0,RES_hhdet_fec!Q175/0.086*1000000/RES_hhdet_num!Q$161)</f>
        <v>898.33548264257911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1461.3164826609898</v>
      </c>
      <c r="C176" s="156">
        <f>IF(RES_hhdet_fec!C176=0,0,RES_hhdet_fec!C176/0.086*1000000/RES_hhdet_num!C176)</f>
        <v>1443.4883625503599</v>
      </c>
      <c r="D176" s="156">
        <f>IF(RES_hhdet_fec!D176=0,0,RES_hhdet_fec!D176/0.086*1000000/RES_hhdet_num!D176)</f>
        <v>1488.3740821850859</v>
      </c>
      <c r="E176" s="156">
        <f>IF(RES_hhdet_fec!E176=0,0,RES_hhdet_fec!E176/0.086*1000000/RES_hhdet_num!E176)</f>
        <v>1462.748249666919</v>
      </c>
      <c r="F176" s="156">
        <f>IF(RES_hhdet_fec!F176=0,0,RES_hhdet_fec!F176/0.086*1000000/RES_hhdet_num!F176)</f>
        <v>1448.2331674124989</v>
      </c>
      <c r="G176" s="156">
        <f>IF(RES_hhdet_fec!G176=0,0,RES_hhdet_fec!G176/0.086*1000000/RES_hhdet_num!G176)</f>
        <v>1443.5138223702052</v>
      </c>
      <c r="H176" s="156">
        <f>IF(RES_hhdet_fec!H176=0,0,RES_hhdet_fec!H176/0.086*1000000/RES_hhdet_num!H176)</f>
        <v>1454.036372526064</v>
      </c>
      <c r="I176" s="156">
        <f>IF(RES_hhdet_fec!I176=0,0,RES_hhdet_fec!I176/0.086*1000000/RES_hhdet_num!I176)</f>
        <v>1434.7981229839322</v>
      </c>
      <c r="J176" s="156">
        <f>IF(RES_hhdet_fec!J176=0,0,RES_hhdet_fec!J176/0.086*1000000/RES_hhdet_num!J176)</f>
        <v>1500.2265607266374</v>
      </c>
      <c r="K176" s="156">
        <f>IF(RES_hhdet_fec!K176=0,0,RES_hhdet_fec!K176/0.086*1000000/RES_hhdet_num!K176)</f>
        <v>1457.2415124076488</v>
      </c>
      <c r="L176" s="156">
        <f>IF(RES_hhdet_fec!L176=0,0,RES_hhdet_fec!L176/0.086*1000000/RES_hhdet_num!L176)</f>
        <v>1491.3504638299949</v>
      </c>
      <c r="M176" s="156">
        <f>IF(RES_hhdet_fec!M176=0,0,RES_hhdet_fec!M176/0.086*1000000/RES_hhdet_num!M176)</f>
        <v>1453.8115236483452</v>
      </c>
      <c r="N176" s="156">
        <f>IF(RES_hhdet_fec!N176=0,0,RES_hhdet_fec!N176/0.086*1000000/RES_hhdet_num!N176)</f>
        <v>1444.9250314224682</v>
      </c>
      <c r="O176" s="156">
        <f>IF(RES_hhdet_fec!O176=0,0,RES_hhdet_fec!O176/0.086*1000000/RES_hhdet_num!O176)</f>
        <v>1443.9435609188595</v>
      </c>
      <c r="P176" s="156">
        <f>IF(RES_hhdet_fec!P176=0,0,RES_hhdet_fec!P176/0.086*1000000/RES_hhdet_num!P176)</f>
        <v>1427.3760750786787</v>
      </c>
      <c r="Q176" s="156">
        <f>IF(RES_hhdet_fec!Q176=0,0,RES_hhdet_fec!Q176/0.086*1000000/RES_hhdet_num!Q176)</f>
        <v>1409.6735500516788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773.6691826820761</v>
      </c>
      <c r="C177" s="57">
        <f>IF(RES_hhdet_fec!C177=0,0,RES_hhdet_fec!C177/0.086*1000000/RES_hhdet_num!C177)</f>
        <v>832.53791201334911</v>
      </c>
      <c r="D177" s="57">
        <f>IF(RES_hhdet_fec!D177=0,0,RES_hhdet_fec!D177/0.086*1000000/RES_hhdet_num!D177)</f>
        <v>792.87785982818116</v>
      </c>
      <c r="E177" s="57">
        <f>IF(RES_hhdet_fec!E177=0,0,RES_hhdet_fec!E177/0.086*1000000/RES_hhdet_num!E177)</f>
        <v>794.60234493252926</v>
      </c>
      <c r="F177" s="57">
        <f>IF(RES_hhdet_fec!F177=0,0,RES_hhdet_fec!F177/0.086*1000000/RES_hhdet_num!F177)</f>
        <v>788.25599010825067</v>
      </c>
      <c r="G177" s="57">
        <f>IF(RES_hhdet_fec!G177=0,0,RES_hhdet_fec!G177/0.086*1000000/RES_hhdet_num!G177)</f>
        <v>804.03307579390105</v>
      </c>
      <c r="H177" s="57">
        <f>IF(RES_hhdet_fec!H177=0,0,RES_hhdet_fec!H177/0.086*1000000/RES_hhdet_num!H177)</f>
        <v>858.49187451061186</v>
      </c>
      <c r="I177" s="57">
        <f>IF(RES_hhdet_fec!I177=0,0,RES_hhdet_fec!I177/0.086*1000000/RES_hhdet_num!I177)</f>
        <v>851.05827442431803</v>
      </c>
      <c r="J177" s="57">
        <f>IF(RES_hhdet_fec!J177=0,0,RES_hhdet_fec!J177/0.086*1000000/RES_hhdet_num!J177)</f>
        <v>836.66498795943119</v>
      </c>
      <c r="K177" s="57">
        <f>IF(RES_hhdet_fec!K177=0,0,RES_hhdet_fec!K177/0.086*1000000/RES_hhdet_num!K177)</f>
        <v>819.66802994414206</v>
      </c>
      <c r="L177" s="57">
        <f>IF(RES_hhdet_fec!L177=0,0,RES_hhdet_fec!L177/0.086*1000000/RES_hhdet_num!L177)</f>
        <v>880.40190437599063</v>
      </c>
      <c r="M177" s="57">
        <f>IF(RES_hhdet_fec!M177=0,0,RES_hhdet_fec!M177/0.086*1000000/RES_hhdet_num!M177)</f>
        <v>891.30673851628808</v>
      </c>
      <c r="N177" s="57">
        <f>IF(RES_hhdet_fec!N177=0,0,RES_hhdet_fec!N177/0.086*1000000/RES_hhdet_num!N177)</f>
        <v>855.48228162873829</v>
      </c>
      <c r="O177" s="57">
        <f>IF(RES_hhdet_fec!O177=0,0,RES_hhdet_fec!O177/0.086*1000000/RES_hhdet_num!O177)</f>
        <v>810.61703787301155</v>
      </c>
      <c r="P177" s="57">
        <f>IF(RES_hhdet_fec!P177=0,0,RES_hhdet_fec!P177/0.086*1000000/RES_hhdet_num!P177)</f>
        <v>832.45916524183781</v>
      </c>
      <c r="Q177" s="57">
        <f>IF(RES_hhdet_fec!Q177=0,0,RES_hhdet_fec!Q177/0.086*1000000/RES_hhdet_num!Q177)</f>
        <v>799.32245570314763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4202.3972835051736</v>
      </c>
      <c r="C3" s="168">
        <f t="shared" ref="C3:Q3" si="0">SUM(C4,C7,C9,C19)</f>
        <v>4514.5137492105914</v>
      </c>
      <c r="D3" s="168">
        <f t="shared" si="0"/>
        <v>4695.7402297563685</v>
      </c>
      <c r="E3" s="168">
        <f t="shared" si="0"/>
        <v>4417.7253261013357</v>
      </c>
      <c r="F3" s="168">
        <f t="shared" si="0"/>
        <v>4990.8666061926015</v>
      </c>
      <c r="G3" s="168">
        <f t="shared" si="0"/>
        <v>5134.120003930555</v>
      </c>
      <c r="H3" s="168">
        <f t="shared" si="0"/>
        <v>5268.3590406092699</v>
      </c>
      <c r="I3" s="168">
        <f t="shared" si="0"/>
        <v>4852.9651588650295</v>
      </c>
      <c r="J3" s="168">
        <f t="shared" si="0"/>
        <v>4854.9390198380697</v>
      </c>
      <c r="K3" s="168">
        <f t="shared" si="0"/>
        <v>4945.4677565685888</v>
      </c>
      <c r="L3" s="168">
        <f t="shared" si="0"/>
        <v>5142.5792888548631</v>
      </c>
      <c r="M3" s="168">
        <f t="shared" si="0"/>
        <v>4766.9371847095226</v>
      </c>
      <c r="N3" s="168">
        <f t="shared" si="0"/>
        <v>4615.0145171481536</v>
      </c>
      <c r="O3" s="168">
        <f t="shared" si="0"/>
        <v>4425.9838281409129</v>
      </c>
      <c r="P3" s="168">
        <f t="shared" si="0"/>
        <v>4425.2613858201412</v>
      </c>
      <c r="Q3" s="168">
        <f t="shared" si="0"/>
        <v>4480.8560196730923</v>
      </c>
    </row>
    <row r="4" spans="1:17" ht="12.95" customHeight="1" x14ac:dyDescent="0.25">
      <c r="A4" s="158" t="s">
        <v>65</v>
      </c>
      <c r="B4" s="157">
        <f t="shared" ref="B4:Q4" si="1">SUM(B5:B6)</f>
        <v>2448.3562215386473</v>
      </c>
      <c r="C4" s="157">
        <f t="shared" si="1"/>
        <v>2699.1053152458335</v>
      </c>
      <c r="D4" s="157">
        <f t="shared" si="1"/>
        <v>2863.8173111498663</v>
      </c>
      <c r="E4" s="157">
        <f t="shared" si="1"/>
        <v>2580.9501781492372</v>
      </c>
      <c r="F4" s="157">
        <f t="shared" si="1"/>
        <v>3103.8660867712119</v>
      </c>
      <c r="G4" s="157">
        <f t="shared" si="1"/>
        <v>3208.0096318457249</v>
      </c>
      <c r="H4" s="157">
        <f t="shared" si="1"/>
        <v>3286.8747252080066</v>
      </c>
      <c r="I4" s="157">
        <f t="shared" si="1"/>
        <v>2839.3581425821471</v>
      </c>
      <c r="J4" s="157">
        <f t="shared" si="1"/>
        <v>2807.4468452046663</v>
      </c>
      <c r="K4" s="157">
        <f t="shared" si="1"/>
        <v>2852.2546390347807</v>
      </c>
      <c r="L4" s="157">
        <f t="shared" si="1"/>
        <v>3078.2113447543957</v>
      </c>
      <c r="M4" s="157">
        <f t="shared" si="1"/>
        <v>2650.348634658053</v>
      </c>
      <c r="N4" s="157">
        <f t="shared" si="1"/>
        <v>2524.1562348770499</v>
      </c>
      <c r="O4" s="157">
        <f t="shared" si="1"/>
        <v>2360.7781907766948</v>
      </c>
      <c r="P4" s="157">
        <f t="shared" si="1"/>
        <v>2343.7553501153425</v>
      </c>
      <c r="Q4" s="157">
        <f t="shared" si="1"/>
        <v>2440.6002175120498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2425.4041057504187</v>
      </c>
      <c r="C5" s="156">
        <f>IF(RES_hhdet_tes!C5=0,0,RES_hhdet_tes!C5/0.086*1000000/RES_hhdet_num!C$3)</f>
        <v>2641.1383266596026</v>
      </c>
      <c r="D5" s="156">
        <f>IF(RES_hhdet_tes!D5=0,0,RES_hhdet_tes!D5/0.086*1000000/RES_hhdet_num!D$3)</f>
        <v>2824.7608806922253</v>
      </c>
      <c r="E5" s="156">
        <f>IF(RES_hhdet_tes!E5=0,0,RES_hhdet_tes!E5/0.086*1000000/RES_hhdet_num!E$3)</f>
        <v>2557.0375043219074</v>
      </c>
      <c r="F5" s="156">
        <f>IF(RES_hhdet_tes!F5=0,0,RES_hhdet_tes!F5/0.086*1000000/RES_hhdet_num!F$3)</f>
        <v>3078.176180684919</v>
      </c>
      <c r="G5" s="156">
        <f>IF(RES_hhdet_tes!G5=0,0,RES_hhdet_tes!G5/0.086*1000000/RES_hhdet_num!G$3)</f>
        <v>3173.2593334934395</v>
      </c>
      <c r="H5" s="156">
        <f>IF(RES_hhdet_tes!H5=0,0,RES_hhdet_tes!H5/0.086*1000000/RES_hhdet_num!H$3)</f>
        <v>3221.5711769188133</v>
      </c>
      <c r="I5" s="156">
        <f>IF(RES_hhdet_tes!I5=0,0,RES_hhdet_tes!I5/0.086*1000000/RES_hhdet_num!I$3)</f>
        <v>2797.6380845535632</v>
      </c>
      <c r="J5" s="156">
        <f>IF(RES_hhdet_tes!J5=0,0,RES_hhdet_tes!J5/0.086*1000000/RES_hhdet_num!J$3)</f>
        <v>2771.3857150348717</v>
      </c>
      <c r="K5" s="156">
        <f>IF(RES_hhdet_tes!K5=0,0,RES_hhdet_tes!K5/0.086*1000000/RES_hhdet_num!K$3)</f>
        <v>2839.4400485846986</v>
      </c>
      <c r="L5" s="156">
        <f>IF(RES_hhdet_tes!L5=0,0,RES_hhdet_tes!L5/0.086*1000000/RES_hhdet_num!L$3)</f>
        <v>3027.6742288965079</v>
      </c>
      <c r="M5" s="156">
        <f>IF(RES_hhdet_tes!M5=0,0,RES_hhdet_tes!M5/0.086*1000000/RES_hhdet_num!M$3)</f>
        <v>2598.5719916169264</v>
      </c>
      <c r="N5" s="156">
        <f>IF(RES_hhdet_tes!N5=0,0,RES_hhdet_tes!N5/0.086*1000000/RES_hhdet_num!N$3)</f>
        <v>2478.5176233960501</v>
      </c>
      <c r="O5" s="156">
        <f>IF(RES_hhdet_tes!O5=0,0,RES_hhdet_tes!O5/0.086*1000000/RES_hhdet_num!O$3)</f>
        <v>2350.2961153597971</v>
      </c>
      <c r="P5" s="156">
        <f>IF(RES_hhdet_tes!P5=0,0,RES_hhdet_tes!P5/0.086*1000000/RES_hhdet_num!P$3)</f>
        <v>2313.676447593904</v>
      </c>
      <c r="Q5" s="156">
        <f>IF(RES_hhdet_tes!Q5=0,0,RES_hhdet_tes!Q5/0.086*1000000/RES_hhdet_num!Q$3)</f>
        <v>2426.9658797306784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22.952115788228749</v>
      </c>
      <c r="C6" s="156">
        <f>IF(RES_hhdet_tes!C6=0,0,RES_hhdet_tes!C6/0.086*1000000/RES_hhdet_num!C$3)</f>
        <v>57.966988586231011</v>
      </c>
      <c r="D6" s="156">
        <f>IF(RES_hhdet_tes!D6=0,0,RES_hhdet_tes!D6/0.086*1000000/RES_hhdet_num!D$3)</f>
        <v>39.056430457640843</v>
      </c>
      <c r="E6" s="156">
        <f>IF(RES_hhdet_tes!E6=0,0,RES_hhdet_tes!E6/0.086*1000000/RES_hhdet_num!E$3)</f>
        <v>23.912673827329996</v>
      </c>
      <c r="F6" s="156">
        <f>IF(RES_hhdet_tes!F6=0,0,RES_hhdet_tes!F6/0.086*1000000/RES_hhdet_num!F$3)</f>
        <v>25.689906086293053</v>
      </c>
      <c r="G6" s="156">
        <f>IF(RES_hhdet_tes!G6=0,0,RES_hhdet_tes!G6/0.086*1000000/RES_hhdet_num!G$3)</f>
        <v>34.750298352285476</v>
      </c>
      <c r="H6" s="156">
        <f>IF(RES_hhdet_tes!H6=0,0,RES_hhdet_tes!H6/0.086*1000000/RES_hhdet_num!H$3)</f>
        <v>65.303548289193131</v>
      </c>
      <c r="I6" s="156">
        <f>IF(RES_hhdet_tes!I6=0,0,RES_hhdet_tes!I6/0.086*1000000/RES_hhdet_num!I$3)</f>
        <v>41.720058028584077</v>
      </c>
      <c r="J6" s="156">
        <f>IF(RES_hhdet_tes!J6=0,0,RES_hhdet_tes!J6/0.086*1000000/RES_hhdet_num!J$3)</f>
        <v>36.061130169794318</v>
      </c>
      <c r="K6" s="156">
        <f>IF(RES_hhdet_tes!K6=0,0,RES_hhdet_tes!K6/0.086*1000000/RES_hhdet_num!K$3)</f>
        <v>12.814590450082063</v>
      </c>
      <c r="L6" s="156">
        <f>IF(RES_hhdet_tes!L6=0,0,RES_hhdet_tes!L6/0.086*1000000/RES_hhdet_num!L$3)</f>
        <v>50.537115857887976</v>
      </c>
      <c r="M6" s="156">
        <f>IF(RES_hhdet_tes!M6=0,0,RES_hhdet_tes!M6/0.086*1000000/RES_hhdet_num!M$3)</f>
        <v>51.776643041126455</v>
      </c>
      <c r="N6" s="156">
        <f>IF(RES_hhdet_tes!N6=0,0,RES_hhdet_tes!N6/0.086*1000000/RES_hhdet_num!N$3)</f>
        <v>45.638611480999742</v>
      </c>
      <c r="O6" s="156">
        <f>IF(RES_hhdet_tes!O6=0,0,RES_hhdet_tes!O6/0.086*1000000/RES_hhdet_num!O$3)</f>
        <v>10.482075416897718</v>
      </c>
      <c r="P6" s="156">
        <f>IF(RES_hhdet_tes!P6=0,0,RES_hhdet_tes!P6/0.086*1000000/RES_hhdet_num!P$3)</f>
        <v>30.07890252143838</v>
      </c>
      <c r="Q6" s="156">
        <f>IF(RES_hhdet_tes!Q6=0,0,RES_hhdet_tes!Q6/0.086*1000000/RES_hhdet_num!Q$3)</f>
        <v>13.6343377813713</v>
      </c>
    </row>
    <row r="7" spans="1:17" ht="12.95" customHeight="1" x14ac:dyDescent="0.25">
      <c r="A7" s="158" t="s">
        <v>112</v>
      </c>
      <c r="B7" s="157">
        <f t="shared" ref="B7:Q7" si="2">B8</f>
        <v>56.451007579620644</v>
      </c>
      <c r="C7" s="157">
        <f t="shared" si="2"/>
        <v>58.091611113809634</v>
      </c>
      <c r="D7" s="157">
        <f t="shared" si="2"/>
        <v>61.455455320103454</v>
      </c>
      <c r="E7" s="157">
        <f t="shared" si="2"/>
        <v>62.847903970942454</v>
      </c>
      <c r="F7" s="157">
        <f t="shared" si="2"/>
        <v>72.893331953815348</v>
      </c>
      <c r="G7" s="157">
        <f t="shared" si="2"/>
        <v>78.288851778533115</v>
      </c>
      <c r="H7" s="157">
        <f t="shared" si="2"/>
        <v>97.612133091623008</v>
      </c>
      <c r="I7" s="157">
        <f t="shared" si="2"/>
        <v>110.69139089452727</v>
      </c>
      <c r="J7" s="157">
        <f t="shared" si="2"/>
        <v>129.72824043997605</v>
      </c>
      <c r="K7" s="157">
        <f t="shared" si="2"/>
        <v>149.58389175315767</v>
      </c>
      <c r="L7" s="157">
        <f t="shared" si="2"/>
        <v>156.84484420852854</v>
      </c>
      <c r="M7" s="157">
        <f t="shared" si="2"/>
        <v>147.33066454746361</v>
      </c>
      <c r="N7" s="157">
        <f t="shared" si="2"/>
        <v>149.18339143168714</v>
      </c>
      <c r="O7" s="157">
        <f t="shared" si="2"/>
        <v>140.47512029874261</v>
      </c>
      <c r="P7" s="157">
        <f t="shared" si="2"/>
        <v>145.49859824596149</v>
      </c>
      <c r="Q7" s="157">
        <f t="shared" si="2"/>
        <v>147.89272159189647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56.451007579620644</v>
      </c>
      <c r="C8" s="156">
        <f>IF(RES_hhdet_tes!C8=0,0,RES_hhdet_tes!C8/0.086*1000000/RES_hhdet_num!C$3)</f>
        <v>58.091611113809634</v>
      </c>
      <c r="D8" s="156">
        <f>IF(RES_hhdet_tes!D8=0,0,RES_hhdet_tes!D8/0.086*1000000/RES_hhdet_num!D$3)</f>
        <v>61.455455320103454</v>
      </c>
      <c r="E8" s="156">
        <f>IF(RES_hhdet_tes!E8=0,0,RES_hhdet_tes!E8/0.086*1000000/RES_hhdet_num!E$3)</f>
        <v>62.847903970942454</v>
      </c>
      <c r="F8" s="156">
        <f>IF(RES_hhdet_tes!F8=0,0,RES_hhdet_tes!F8/0.086*1000000/RES_hhdet_num!F$3)</f>
        <v>72.893331953815348</v>
      </c>
      <c r="G8" s="156">
        <f>IF(RES_hhdet_tes!G8=0,0,RES_hhdet_tes!G8/0.086*1000000/RES_hhdet_num!G$3)</f>
        <v>78.288851778533115</v>
      </c>
      <c r="H8" s="156">
        <f>IF(RES_hhdet_tes!H8=0,0,RES_hhdet_tes!H8/0.086*1000000/RES_hhdet_num!H$3)</f>
        <v>97.612133091623008</v>
      </c>
      <c r="I8" s="156">
        <f>IF(RES_hhdet_tes!I8=0,0,RES_hhdet_tes!I8/0.086*1000000/RES_hhdet_num!I$3)</f>
        <v>110.69139089452727</v>
      </c>
      <c r="J8" s="156">
        <f>IF(RES_hhdet_tes!J8=0,0,RES_hhdet_tes!J8/0.086*1000000/RES_hhdet_num!J$3)</f>
        <v>129.72824043997605</v>
      </c>
      <c r="K8" s="156">
        <f>IF(RES_hhdet_tes!K8=0,0,RES_hhdet_tes!K8/0.086*1000000/RES_hhdet_num!K$3)</f>
        <v>149.58389175315767</v>
      </c>
      <c r="L8" s="156">
        <f>IF(RES_hhdet_tes!L8=0,0,RES_hhdet_tes!L8/0.086*1000000/RES_hhdet_num!L$3)</f>
        <v>156.84484420852854</v>
      </c>
      <c r="M8" s="156">
        <f>IF(RES_hhdet_tes!M8=0,0,RES_hhdet_tes!M8/0.086*1000000/RES_hhdet_num!M$3)</f>
        <v>147.33066454746361</v>
      </c>
      <c r="N8" s="156">
        <f>IF(RES_hhdet_tes!N8=0,0,RES_hhdet_tes!N8/0.086*1000000/RES_hhdet_num!N$3)</f>
        <v>149.18339143168714</v>
      </c>
      <c r="O8" s="156">
        <f>IF(RES_hhdet_tes!O8=0,0,RES_hhdet_tes!O8/0.086*1000000/RES_hhdet_num!O$3)</f>
        <v>140.47512029874261</v>
      </c>
      <c r="P8" s="156">
        <f>IF(RES_hhdet_tes!P8=0,0,RES_hhdet_tes!P8/0.086*1000000/RES_hhdet_num!P$3)</f>
        <v>145.49859824596149</v>
      </c>
      <c r="Q8" s="156">
        <f>IF(RES_hhdet_tes!Q8=0,0,RES_hhdet_tes!Q8/0.086*1000000/RES_hhdet_num!Q$3)</f>
        <v>147.89272159189647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1114.5321715833754</v>
      </c>
      <c r="C9" s="157">
        <f>IF(RES_hhdet_tes!C9=0,0,RES_hhdet_tes!C9/0.086*1000000/RES_hhdet_num!C$3)</f>
        <v>1140.6909042606592</v>
      </c>
      <c r="D9" s="157">
        <f>IF(RES_hhdet_tes!D9=0,0,RES_hhdet_tes!D9/0.086*1000000/RES_hhdet_num!D$3)</f>
        <v>1155.314889189428</v>
      </c>
      <c r="E9" s="157">
        <f>IF(RES_hhdet_tes!E9=0,0,RES_hhdet_tes!E9/0.086*1000000/RES_hhdet_num!E$3)</f>
        <v>1172.3831783387345</v>
      </c>
      <c r="F9" s="157">
        <f>IF(RES_hhdet_tes!F9=0,0,RES_hhdet_tes!F9/0.086*1000000/RES_hhdet_num!F$3)</f>
        <v>1193.9239812681737</v>
      </c>
      <c r="G9" s="157">
        <f>IF(RES_hhdet_tes!G9=0,0,RES_hhdet_tes!G9/0.086*1000000/RES_hhdet_num!G$3)</f>
        <v>1208.0327198777302</v>
      </c>
      <c r="H9" s="157">
        <f>IF(RES_hhdet_tes!H9=0,0,RES_hhdet_tes!H9/0.086*1000000/RES_hhdet_num!H$3)</f>
        <v>1220.6442011193667</v>
      </c>
      <c r="I9" s="157">
        <f>IF(RES_hhdet_tes!I9=0,0,RES_hhdet_tes!I9/0.086*1000000/RES_hhdet_num!I$3)</f>
        <v>1239.3085874727733</v>
      </c>
      <c r="J9" s="157">
        <f>IF(RES_hhdet_tes!J9=0,0,RES_hhdet_tes!J9/0.086*1000000/RES_hhdet_num!J$3)</f>
        <v>1245.4313629971039</v>
      </c>
      <c r="K9" s="157">
        <f>IF(RES_hhdet_tes!K9=0,0,RES_hhdet_tes!K9/0.086*1000000/RES_hhdet_num!K$3)</f>
        <v>1276.7749840348497</v>
      </c>
      <c r="L9" s="157">
        <f>IF(RES_hhdet_tes!L9=0,0,RES_hhdet_tes!L9/0.086*1000000/RES_hhdet_num!L$3)</f>
        <v>1209.1574233138288</v>
      </c>
      <c r="M9" s="157">
        <f>IF(RES_hhdet_tes!M9=0,0,RES_hhdet_tes!M9/0.086*1000000/RES_hhdet_num!M$3)</f>
        <v>1262.3746299238028</v>
      </c>
      <c r="N9" s="157">
        <f>IF(RES_hhdet_tes!N9=0,0,RES_hhdet_tes!N9/0.086*1000000/RES_hhdet_num!N$3)</f>
        <v>1250.6073559447914</v>
      </c>
      <c r="O9" s="157">
        <f>IF(RES_hhdet_tes!O9=0,0,RES_hhdet_tes!O9/0.086*1000000/RES_hhdet_num!O$3)</f>
        <v>1253.7282974459677</v>
      </c>
      <c r="P9" s="157">
        <f>IF(RES_hhdet_tes!P9=0,0,RES_hhdet_tes!P9/0.086*1000000/RES_hhdet_num!P$3)</f>
        <v>1252.8777607392108</v>
      </c>
      <c r="Q9" s="157">
        <f>IF(RES_hhdet_tes!Q9=0,0,RES_hhdet_tes!Q9/0.086*1000000/RES_hhdet_num!Q$3)</f>
        <v>1229.4475604102272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1113.3289902490453</v>
      </c>
      <c r="C10" s="132">
        <f>IF(RES_hhdet_tes!C10=0,0,RES_hhdet_tes!C10/0.086*1000000/RES_hhdet_num!C10)</f>
        <v>1119.7820457109251</v>
      </c>
      <c r="D10" s="132">
        <f>IF(RES_hhdet_tes!D10=0,0,RES_hhdet_tes!D10/0.086*1000000/RES_hhdet_num!D10)</f>
        <v>1138.257866896397</v>
      </c>
      <c r="E10" s="132">
        <f>IF(RES_hhdet_tes!E10=0,0,RES_hhdet_tes!E10/0.086*1000000/RES_hhdet_num!E10)</f>
        <v>1140.2305622357558</v>
      </c>
      <c r="F10" s="132">
        <f>IF(RES_hhdet_tes!F10=0,0,RES_hhdet_tes!F10/0.086*1000000/RES_hhdet_num!F10)</f>
        <v>1163.0306332172406</v>
      </c>
      <c r="G10" s="132">
        <f>IF(RES_hhdet_tes!G10=0,0,RES_hhdet_tes!G10/0.086*1000000/RES_hhdet_num!G10)</f>
        <v>1170.9640818485429</v>
      </c>
      <c r="H10" s="132">
        <f>IF(RES_hhdet_tes!H10=0,0,RES_hhdet_tes!H10/0.086*1000000/RES_hhdet_num!H10)</f>
        <v>1171.0434872341903</v>
      </c>
      <c r="I10" s="132">
        <f>IF(RES_hhdet_tes!I10=0,0,RES_hhdet_tes!I10/0.086*1000000/RES_hhdet_num!I10)</f>
        <v>1171.7328382162495</v>
      </c>
      <c r="J10" s="132">
        <f>IF(RES_hhdet_tes!J10=0,0,RES_hhdet_tes!J10/0.086*1000000/RES_hhdet_num!J10)</f>
        <v>1178.6180123144738</v>
      </c>
      <c r="K10" s="132">
        <f>IF(RES_hhdet_tes!K10=0,0,RES_hhdet_tes!K10/0.086*1000000/RES_hhdet_num!K10)</f>
        <v>1250.9754619963564</v>
      </c>
      <c r="L10" s="132">
        <f>IF(RES_hhdet_tes!L10=0,0,RES_hhdet_tes!L10/0.086*1000000/RES_hhdet_num!L10)</f>
        <v>1106.7394007175744</v>
      </c>
      <c r="M10" s="132">
        <f>IF(RES_hhdet_tes!M10=0,0,RES_hhdet_tes!M10/0.086*1000000/RES_hhdet_num!M10)</f>
        <v>1190.7903282485834</v>
      </c>
      <c r="N10" s="132">
        <f>IF(RES_hhdet_tes!N10=0,0,RES_hhdet_tes!N10/0.086*1000000/RES_hhdet_num!N10)</f>
        <v>1186.855787230734</v>
      </c>
      <c r="O10" s="132">
        <f>IF(RES_hhdet_tes!O10=0,0,RES_hhdet_tes!O10/0.086*1000000/RES_hhdet_num!O10)</f>
        <v>1197.3465123626047</v>
      </c>
      <c r="P10" s="132">
        <f>IF(RES_hhdet_tes!P10=0,0,RES_hhdet_tes!P10/0.086*1000000/RES_hhdet_num!P10)</f>
        <v>1197.7396371675668</v>
      </c>
      <c r="Q10" s="132">
        <f>IF(RES_hhdet_tes!Q10=0,0,RES_hhdet_tes!Q10/0.086*1000000/RES_hhdet_num!Q10)</f>
        <v>1186.0497607276932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1113.3389502650057</v>
      </c>
      <c r="C11" s="132">
        <f>IF(RES_hhdet_tes!C11=0,0,RES_hhdet_tes!C11/0.086*1000000/RES_hhdet_num!C11)</f>
        <v>1128.1552658188509</v>
      </c>
      <c r="D11" s="132">
        <f>IF(RES_hhdet_tes!D11=0,0,RES_hhdet_tes!D11/0.086*1000000/RES_hhdet_num!D11)</f>
        <v>1149.0641204619844</v>
      </c>
      <c r="E11" s="132">
        <f>IF(RES_hhdet_tes!E11=0,0,RES_hhdet_tes!E11/0.086*1000000/RES_hhdet_num!E11)</f>
        <v>1174.3581546792384</v>
      </c>
      <c r="F11" s="132">
        <f>IF(RES_hhdet_tes!F11=0,0,RES_hhdet_tes!F11/0.086*1000000/RES_hhdet_num!F11)</f>
        <v>1197.4707514955214</v>
      </c>
      <c r="G11" s="132">
        <f>IF(RES_hhdet_tes!G11=0,0,RES_hhdet_tes!G11/0.086*1000000/RES_hhdet_num!G11)</f>
        <v>1214.3170946631067</v>
      </c>
      <c r="H11" s="132">
        <f>IF(RES_hhdet_tes!H11=0,0,RES_hhdet_tes!H11/0.086*1000000/RES_hhdet_num!H11)</f>
        <v>1228.2340383205437</v>
      </c>
      <c r="I11" s="132">
        <f>IF(RES_hhdet_tes!I11=0,0,RES_hhdet_tes!I11/0.086*1000000/RES_hhdet_num!I11)</f>
        <v>1256.692421515477</v>
      </c>
      <c r="J11" s="132">
        <f>IF(RES_hhdet_tes!J11=0,0,RES_hhdet_tes!J11/0.086*1000000/RES_hhdet_num!J11)</f>
        <v>1286.3785738862255</v>
      </c>
      <c r="K11" s="132">
        <f>IF(RES_hhdet_tes!K11=0,0,RES_hhdet_tes!K11/0.086*1000000/RES_hhdet_num!K11)</f>
        <v>1303.2639165913945</v>
      </c>
      <c r="L11" s="132">
        <f>IF(RES_hhdet_tes!L11=0,0,RES_hhdet_tes!L11/0.086*1000000/RES_hhdet_num!L11)</f>
        <v>1312.5130108262915</v>
      </c>
      <c r="M11" s="132">
        <f>IF(RES_hhdet_tes!M11=0,0,RES_hhdet_tes!M11/0.086*1000000/RES_hhdet_num!M11)</f>
        <v>1328.1804573995007</v>
      </c>
      <c r="N11" s="132">
        <f>IF(RES_hhdet_tes!N11=0,0,RES_hhdet_tes!N11/0.086*1000000/RES_hhdet_num!N11)</f>
        <v>1328.5452580021126</v>
      </c>
      <c r="O11" s="132">
        <f>IF(RES_hhdet_tes!O11=0,0,RES_hhdet_tes!O11/0.086*1000000/RES_hhdet_num!O11)</f>
        <v>1339.3385888112327</v>
      </c>
      <c r="P11" s="132">
        <f>IF(RES_hhdet_tes!P11=0,0,RES_hhdet_tes!P11/0.086*1000000/RES_hhdet_num!P11)</f>
        <v>1334.6975314293859</v>
      </c>
      <c r="Q11" s="132">
        <f>IF(RES_hhdet_tes!Q11=0,0,RES_hhdet_tes!Q11/0.086*1000000/RES_hhdet_num!Q11)</f>
        <v>1316.5069326551265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1113.3409351301527</v>
      </c>
      <c r="C12" s="132">
        <f>IF(RES_hhdet_tes!C12=0,0,RES_hhdet_tes!C12/0.086*1000000/RES_hhdet_num!C12)</f>
        <v>1126.679520655638</v>
      </c>
      <c r="D12" s="132">
        <f>IF(RES_hhdet_tes!D12=0,0,RES_hhdet_tes!D12/0.086*1000000/RES_hhdet_num!D12)</f>
        <v>1145.6737688379817</v>
      </c>
      <c r="E12" s="132">
        <f>IF(RES_hhdet_tes!E12=0,0,RES_hhdet_tes!E12/0.086*1000000/RES_hhdet_num!E12)</f>
        <v>1166.5343410513403</v>
      </c>
      <c r="F12" s="132">
        <f>IF(RES_hhdet_tes!F12=0,0,RES_hhdet_tes!F12/0.086*1000000/RES_hhdet_num!F12)</f>
        <v>1187.7720566922774</v>
      </c>
      <c r="G12" s="132">
        <f>IF(RES_hhdet_tes!G12=0,0,RES_hhdet_tes!G12/0.086*1000000/RES_hhdet_num!G12)</f>
        <v>1198.7006794310701</v>
      </c>
      <c r="H12" s="132">
        <f>IF(RES_hhdet_tes!H12=0,0,RES_hhdet_tes!H12/0.086*1000000/RES_hhdet_num!H12)</f>
        <v>1205.8017230246753</v>
      </c>
      <c r="I12" s="132">
        <f>IF(RES_hhdet_tes!I12=0,0,RES_hhdet_tes!I12/0.086*1000000/RES_hhdet_num!I12)</f>
        <v>1224.6699905180205</v>
      </c>
      <c r="J12" s="132">
        <f>IF(RES_hhdet_tes!J12=0,0,RES_hhdet_tes!J12/0.086*1000000/RES_hhdet_num!J12)</f>
        <v>1241.0898438514432</v>
      </c>
      <c r="K12" s="132">
        <f>IF(RES_hhdet_tes!K12=0,0,RES_hhdet_tes!K12/0.086*1000000/RES_hhdet_num!K12)</f>
        <v>1258.6652629107541</v>
      </c>
      <c r="L12" s="132">
        <f>IF(RES_hhdet_tes!L12=0,0,RES_hhdet_tes!L12/0.086*1000000/RES_hhdet_num!L12)</f>
        <v>1269.4682371548586</v>
      </c>
      <c r="M12" s="132">
        <f>IF(RES_hhdet_tes!M12=0,0,RES_hhdet_tes!M12/0.086*1000000/RES_hhdet_num!M12)</f>
        <v>1278.6361740063292</v>
      </c>
      <c r="N12" s="132">
        <f>IF(RES_hhdet_tes!N12=0,0,RES_hhdet_tes!N12/0.086*1000000/RES_hhdet_num!N12)</f>
        <v>1278.3849146607977</v>
      </c>
      <c r="O12" s="132">
        <f>IF(RES_hhdet_tes!O12=0,0,RES_hhdet_tes!O12/0.086*1000000/RES_hhdet_num!O12)</f>
        <v>1283.52757349739</v>
      </c>
      <c r="P12" s="132">
        <f>IF(RES_hhdet_tes!P12=0,0,RES_hhdet_tes!P12/0.086*1000000/RES_hhdet_num!P12)</f>
        <v>1283.8008057550699</v>
      </c>
      <c r="Q12" s="132">
        <f>IF(RES_hhdet_tes!Q12=0,0,RES_hhdet_tes!Q12/0.086*1000000/RES_hhdet_num!Q12)</f>
        <v>1270.0182866746547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389.66863259276641</v>
      </c>
      <c r="C13" s="165">
        <f>IF(RES_hhdet_tes!C13=0,0,RES_hhdet_tes!C13/0.086*1000000/RES_hhdet_num!C12)</f>
        <v>400.04966933225927</v>
      </c>
      <c r="D13" s="165">
        <f>IF(RES_hhdet_tes!D13=0,0,RES_hhdet_tes!D13/0.086*1000000/RES_hhdet_num!D12)</f>
        <v>407.16867467736836</v>
      </c>
      <c r="E13" s="165">
        <f>IF(RES_hhdet_tes!E13=0,0,RES_hhdet_tes!E13/0.086*1000000/RES_hhdet_num!E12)</f>
        <v>417.00477139402875</v>
      </c>
      <c r="F13" s="165">
        <f>IF(RES_hhdet_tes!F13=0,0,RES_hhdet_tes!F13/0.086*1000000/RES_hhdet_num!F12)</f>
        <v>426.10793140022849</v>
      </c>
      <c r="G13" s="165">
        <f>IF(RES_hhdet_tes!G13=0,0,RES_hhdet_tes!G13/0.086*1000000/RES_hhdet_num!G12)</f>
        <v>429.48555275955351</v>
      </c>
      <c r="H13" s="165">
        <f>IF(RES_hhdet_tes!H13=0,0,RES_hhdet_tes!H13/0.086*1000000/RES_hhdet_num!H12)</f>
        <v>433.00503872207923</v>
      </c>
      <c r="I13" s="165">
        <f>IF(RES_hhdet_tes!I13=0,0,RES_hhdet_tes!I13/0.086*1000000/RES_hhdet_num!I12)</f>
        <v>442.75405048095553</v>
      </c>
      <c r="J13" s="165">
        <f>IF(RES_hhdet_tes!J13=0,0,RES_hhdet_tes!J13/0.086*1000000/RES_hhdet_num!J12)</f>
        <v>453.0921223694229</v>
      </c>
      <c r="K13" s="165">
        <f>IF(RES_hhdet_tes!K13=0,0,RES_hhdet_tes!K13/0.086*1000000/RES_hhdet_num!K12)</f>
        <v>462.96145916208894</v>
      </c>
      <c r="L13" s="165">
        <f>IF(RES_hhdet_tes!L13=0,0,RES_hhdet_tes!L13/0.086*1000000/RES_hhdet_num!L12)</f>
        <v>464.43718914380202</v>
      </c>
      <c r="M13" s="165">
        <f>IF(RES_hhdet_tes!M13=0,0,RES_hhdet_tes!M13/0.086*1000000/RES_hhdet_num!M12)</f>
        <v>469.55573804427314</v>
      </c>
      <c r="N13" s="165">
        <f>IF(RES_hhdet_tes!N13=0,0,RES_hhdet_tes!N13/0.086*1000000/RES_hhdet_num!N12)</f>
        <v>468.12926261836469</v>
      </c>
      <c r="O13" s="165">
        <f>IF(RES_hhdet_tes!O13=0,0,RES_hhdet_tes!O13/0.086*1000000/RES_hhdet_num!O12)</f>
        <v>469.55056801962911</v>
      </c>
      <c r="P13" s="165">
        <f>IF(RES_hhdet_tes!P13=0,0,RES_hhdet_tes!P13/0.086*1000000/RES_hhdet_num!P12)</f>
        <v>467.71174248018002</v>
      </c>
      <c r="Q13" s="165">
        <f>IF(RES_hhdet_tes!Q13=0,0,RES_hhdet_tes!Q13/0.086*1000000/RES_hhdet_num!Q12)</f>
        <v>460.99051304074652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723.67230253738649</v>
      </c>
      <c r="C14" s="164">
        <f>IF(RES_hhdet_tes!C14=0,0,RES_hhdet_tes!C14/0.086*1000000/RES_hhdet_num!C12)</f>
        <v>726.62985132337872</v>
      </c>
      <c r="D14" s="164">
        <f>IF(RES_hhdet_tes!D14=0,0,RES_hhdet_tes!D14/0.086*1000000/RES_hhdet_num!D12)</f>
        <v>738.50509416061345</v>
      </c>
      <c r="E14" s="164">
        <f>IF(RES_hhdet_tes!E14=0,0,RES_hhdet_tes!E14/0.086*1000000/RES_hhdet_num!E12)</f>
        <v>749.52956965731153</v>
      </c>
      <c r="F14" s="164">
        <f>IF(RES_hhdet_tes!F14=0,0,RES_hhdet_tes!F14/0.086*1000000/RES_hhdet_num!F12)</f>
        <v>761.66412529204877</v>
      </c>
      <c r="G14" s="164">
        <f>IF(RES_hhdet_tes!G14=0,0,RES_hhdet_tes!G14/0.086*1000000/RES_hhdet_num!G12)</f>
        <v>769.21512667151649</v>
      </c>
      <c r="H14" s="164">
        <f>IF(RES_hhdet_tes!H14=0,0,RES_hhdet_tes!H14/0.086*1000000/RES_hhdet_num!H12)</f>
        <v>772.79668430259608</v>
      </c>
      <c r="I14" s="164">
        <f>IF(RES_hhdet_tes!I14=0,0,RES_hhdet_tes!I14/0.086*1000000/RES_hhdet_num!I12)</f>
        <v>781.91594003706507</v>
      </c>
      <c r="J14" s="164">
        <f>IF(RES_hhdet_tes!J14=0,0,RES_hhdet_tes!J14/0.086*1000000/RES_hhdet_num!J12)</f>
        <v>787.99772148202032</v>
      </c>
      <c r="K14" s="164">
        <f>IF(RES_hhdet_tes!K14=0,0,RES_hhdet_tes!K14/0.086*1000000/RES_hhdet_num!K12)</f>
        <v>795.70380374866534</v>
      </c>
      <c r="L14" s="164">
        <f>IF(RES_hhdet_tes!L14=0,0,RES_hhdet_tes!L14/0.086*1000000/RES_hhdet_num!L12)</f>
        <v>805.03104801105655</v>
      </c>
      <c r="M14" s="164">
        <f>IF(RES_hhdet_tes!M14=0,0,RES_hhdet_tes!M14/0.086*1000000/RES_hhdet_num!M12)</f>
        <v>809.08043596205607</v>
      </c>
      <c r="N14" s="164">
        <f>IF(RES_hhdet_tes!N14=0,0,RES_hhdet_tes!N14/0.086*1000000/RES_hhdet_num!N12)</f>
        <v>810.25565204243298</v>
      </c>
      <c r="O14" s="164">
        <f>IF(RES_hhdet_tes!O14=0,0,RES_hhdet_tes!O14/0.086*1000000/RES_hhdet_num!O12)</f>
        <v>813.97700547776094</v>
      </c>
      <c r="P14" s="164">
        <f>IF(RES_hhdet_tes!P14=0,0,RES_hhdet_tes!P14/0.086*1000000/RES_hhdet_num!P12)</f>
        <v>816.0890632748899</v>
      </c>
      <c r="Q14" s="164">
        <f>IF(RES_hhdet_tes!Q14=0,0,RES_hhdet_tes!Q14/0.086*1000000/RES_hhdet_num!Q12)</f>
        <v>809.0277736339084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1170.58609320812</v>
      </c>
      <c r="C15" s="162">
        <f>IF(RES_hhdet_tes!C15=0,0,RES_hhdet_tes!C15/0.086*1000000/RES_hhdet_num!C15)</f>
        <v>1334.0677527369764</v>
      </c>
      <c r="D15" s="162">
        <f>IF(RES_hhdet_tes!D15=0,0,RES_hhdet_tes!D15/0.086*1000000/RES_hhdet_num!D15)</f>
        <v>1304.2293969553207</v>
      </c>
      <c r="E15" s="162">
        <f>IF(RES_hhdet_tes!E15=0,0,RES_hhdet_tes!E15/0.086*1000000/RES_hhdet_num!E15)</f>
        <v>1290.8519640244708</v>
      </c>
      <c r="F15" s="162">
        <f>IF(RES_hhdet_tes!F15=0,0,RES_hhdet_tes!F15/0.086*1000000/RES_hhdet_num!F15)</f>
        <v>1321.8743258385948</v>
      </c>
      <c r="G15" s="162">
        <f>IF(RES_hhdet_tes!G15=0,0,RES_hhdet_tes!G15/0.086*1000000/RES_hhdet_num!G15)</f>
        <v>1343.2238924255212</v>
      </c>
      <c r="H15" s="162">
        <f>IF(RES_hhdet_tes!H15=0,0,RES_hhdet_tes!H15/0.086*1000000/RES_hhdet_num!H15)</f>
        <v>1412.63232809239</v>
      </c>
      <c r="I15" s="162">
        <f>IF(RES_hhdet_tes!I15=0,0,RES_hhdet_tes!I15/0.086*1000000/RES_hhdet_num!I15)</f>
        <v>1395.1654514373313</v>
      </c>
      <c r="J15" s="162">
        <f>IF(RES_hhdet_tes!J15=0,0,RES_hhdet_tes!J15/0.086*1000000/RES_hhdet_num!J15)</f>
        <v>1381.0290229652235</v>
      </c>
      <c r="K15" s="162">
        <f>IF(RES_hhdet_tes!K15=0,0,RES_hhdet_tes!K15/0.086*1000000/RES_hhdet_num!K15)</f>
        <v>1310.6302201972633</v>
      </c>
      <c r="L15" s="162">
        <f>IF(RES_hhdet_tes!L15=0,0,RES_hhdet_tes!L15/0.086*1000000/RES_hhdet_num!L15)</f>
        <v>1505.0073874454285</v>
      </c>
      <c r="M15" s="162">
        <f>IF(RES_hhdet_tes!M15=0,0,RES_hhdet_tes!M15/0.086*1000000/RES_hhdet_num!M15)</f>
        <v>1531.8540542920475</v>
      </c>
      <c r="N15" s="162">
        <f>IF(RES_hhdet_tes!N15=0,0,RES_hhdet_tes!N15/0.086*1000000/RES_hhdet_num!N15)</f>
        <v>1425.3936848813828</v>
      </c>
      <c r="O15" s="162">
        <f>IF(RES_hhdet_tes!O15=0,0,RES_hhdet_tes!O15/0.086*1000000/RES_hhdet_num!O15)</f>
        <v>1374.8909983069477</v>
      </c>
      <c r="P15" s="162">
        <f>IF(RES_hhdet_tes!P15=0,0,RES_hhdet_tes!P15/0.086*1000000/RES_hhdet_num!P15)</f>
        <v>1431.3616445454511</v>
      </c>
      <c r="Q15" s="162">
        <f>IF(RES_hhdet_tes!Q15=0,0,RES_hhdet_tes!Q15/0.086*1000000/RES_hhdet_num!Q15)</f>
        <v>1364.3422602167291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1133.3774351602499</v>
      </c>
      <c r="C16" s="160">
        <f>IF(RES_hhdet_tes!C16=0,0,RES_hhdet_tes!C16/0.086*1000000/RES_hhdet_num!C16)</f>
        <v>1200.3022447607052</v>
      </c>
      <c r="D16" s="160">
        <f>IF(RES_hhdet_tes!D16=0,0,RES_hhdet_tes!D16/0.086*1000000/RES_hhdet_num!D16)</f>
        <v>1194.9853830949639</v>
      </c>
      <c r="E16" s="160">
        <f>IF(RES_hhdet_tes!E16=0,0,RES_hhdet_tes!E16/0.086*1000000/RES_hhdet_num!E16)</f>
        <v>1201.7615169870885</v>
      </c>
      <c r="F16" s="160">
        <f>IF(RES_hhdet_tes!F16=0,0,RES_hhdet_tes!F16/0.086*1000000/RES_hhdet_num!F16)</f>
        <v>1226.4647587157854</v>
      </c>
      <c r="G16" s="160">
        <f>IF(RES_hhdet_tes!G16=0,0,RES_hhdet_tes!G16/0.086*1000000/RES_hhdet_num!G16)</f>
        <v>1242.8067746141348</v>
      </c>
      <c r="H16" s="160">
        <f>IF(RES_hhdet_tes!H16=0,0,RES_hhdet_tes!H16/0.086*1000000/RES_hhdet_num!H16)</f>
        <v>1272.2189169746039</v>
      </c>
      <c r="I16" s="160">
        <f>IF(RES_hhdet_tes!I16=0,0,RES_hhdet_tes!I16/0.086*1000000/RES_hhdet_num!I16)</f>
        <v>1277.2909371942401</v>
      </c>
      <c r="J16" s="160">
        <f>IF(RES_hhdet_tes!J16=0,0,RES_hhdet_tes!J16/0.086*1000000/RES_hhdet_num!J16)</f>
        <v>1277.3923338862733</v>
      </c>
      <c r="K16" s="160">
        <f>IF(RES_hhdet_tes!K16=0,0,RES_hhdet_tes!K16/0.086*1000000/RES_hhdet_num!K16)</f>
        <v>1258.6820981585338</v>
      </c>
      <c r="L16" s="160">
        <f>IF(RES_hhdet_tes!L16=0,0,RES_hhdet_tes!L16/0.086*1000000/RES_hhdet_num!L16)</f>
        <v>1334.0163390683956</v>
      </c>
      <c r="M16" s="160">
        <f>IF(RES_hhdet_tes!M16=0,0,RES_hhdet_tes!M16/0.086*1000000/RES_hhdet_num!M16)</f>
        <v>1347.1561531713344</v>
      </c>
      <c r="N16" s="160">
        <f>IF(RES_hhdet_tes!N16=0,0,RES_hhdet_tes!N16/0.086*1000000/RES_hhdet_num!N16)</f>
        <v>1309.948424412491</v>
      </c>
      <c r="O16" s="160">
        <f>IF(RES_hhdet_tes!O16=0,0,RES_hhdet_tes!O16/0.086*1000000/RES_hhdet_num!O16)</f>
        <v>1298.9630752995208</v>
      </c>
      <c r="P16" s="160">
        <f>IF(RES_hhdet_tes!P16=0,0,RES_hhdet_tes!P16/0.086*1000000/RES_hhdet_num!P16)</f>
        <v>1319.8537156687391</v>
      </c>
      <c r="Q16" s="160">
        <f>IF(RES_hhdet_tes!Q16=0,0,RES_hhdet_tes!Q16/0.086*1000000/RES_hhdet_num!Q16)</f>
        <v>1287.8427308429011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409.70513262286363</v>
      </c>
      <c r="C17" s="156">
        <f>IF(RES_hhdet_tes!C17=0,0,RES_hhdet_tes!C17/0.086*1000000/RES_hhdet_num!C16)</f>
        <v>473.67239343732632</v>
      </c>
      <c r="D17" s="156">
        <f>IF(RES_hhdet_tes!D17=0,0,RES_hhdet_tes!D17/0.086*1000000/RES_hhdet_num!D16)</f>
        <v>456.48028893435037</v>
      </c>
      <c r="E17" s="156">
        <f>IF(RES_hhdet_tes!E17=0,0,RES_hhdet_tes!E17/0.086*1000000/RES_hhdet_num!E16)</f>
        <v>452.23194732977748</v>
      </c>
      <c r="F17" s="156">
        <f>IF(RES_hhdet_tes!F17=0,0,RES_hhdet_tes!F17/0.086*1000000/RES_hhdet_num!F16)</f>
        <v>464.80063342373649</v>
      </c>
      <c r="G17" s="156">
        <f>IF(RES_hhdet_tes!G17=0,0,RES_hhdet_tes!G17/0.086*1000000/RES_hhdet_num!G16)</f>
        <v>473.59164794261847</v>
      </c>
      <c r="H17" s="156">
        <f>IF(RES_hhdet_tes!H17=0,0,RES_hhdet_tes!H17/0.086*1000000/RES_hhdet_num!H16)</f>
        <v>499.42223267200785</v>
      </c>
      <c r="I17" s="156">
        <f>IF(RES_hhdet_tes!I17=0,0,RES_hhdet_tes!I17/0.086*1000000/RES_hhdet_num!I16)</f>
        <v>495.37499715717587</v>
      </c>
      <c r="J17" s="156">
        <f>IF(RES_hhdet_tes!J17=0,0,RES_hhdet_tes!J17/0.086*1000000/RES_hhdet_num!J16)</f>
        <v>489.39461240425351</v>
      </c>
      <c r="K17" s="156">
        <f>IF(RES_hhdet_tes!K17=0,0,RES_hhdet_tes!K17/0.086*1000000/RES_hhdet_num!K16)</f>
        <v>462.978294409868</v>
      </c>
      <c r="L17" s="156">
        <f>IF(RES_hhdet_tes!L17=0,0,RES_hhdet_tes!L17/0.086*1000000/RES_hhdet_num!L16)</f>
        <v>528.98529105733894</v>
      </c>
      <c r="M17" s="156">
        <f>IF(RES_hhdet_tes!M17=0,0,RES_hhdet_tes!M17/0.086*1000000/RES_hhdet_num!M16)</f>
        <v>538.0757172092782</v>
      </c>
      <c r="N17" s="156">
        <f>IF(RES_hhdet_tes!N17=0,0,RES_hhdet_tes!N17/0.086*1000000/RES_hhdet_num!N16)</f>
        <v>499.69277237005764</v>
      </c>
      <c r="O17" s="156">
        <f>IF(RES_hhdet_tes!O17=0,0,RES_hhdet_tes!O17/0.086*1000000/RES_hhdet_num!O16)</f>
        <v>484.98606982175943</v>
      </c>
      <c r="P17" s="156">
        <f>IF(RES_hhdet_tes!P17=0,0,RES_hhdet_tes!P17/0.086*1000000/RES_hhdet_num!P16)</f>
        <v>503.76465239384925</v>
      </c>
      <c r="Q17" s="156">
        <f>IF(RES_hhdet_tes!Q17=0,0,RES_hhdet_tes!Q17/0.086*1000000/RES_hhdet_num!Q16)</f>
        <v>478.81495720899267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723.67230253738649</v>
      </c>
      <c r="C18" s="156">
        <f>IF(RES_hhdet_tes!C18=0,0,RES_hhdet_tes!C18/0.086*1000000/RES_hhdet_num!C16)</f>
        <v>726.62985132337872</v>
      </c>
      <c r="D18" s="156">
        <f>IF(RES_hhdet_tes!D18=0,0,RES_hhdet_tes!D18/0.086*1000000/RES_hhdet_num!D16)</f>
        <v>738.50509416061368</v>
      </c>
      <c r="E18" s="156">
        <f>IF(RES_hhdet_tes!E18=0,0,RES_hhdet_tes!E18/0.086*1000000/RES_hhdet_num!E16)</f>
        <v>749.52956965731119</v>
      </c>
      <c r="F18" s="156">
        <f>IF(RES_hhdet_tes!F18=0,0,RES_hhdet_tes!F18/0.086*1000000/RES_hhdet_num!F16)</f>
        <v>761.66412529204899</v>
      </c>
      <c r="G18" s="156">
        <f>IF(RES_hhdet_tes!G18=0,0,RES_hhdet_tes!G18/0.086*1000000/RES_hhdet_num!G16)</f>
        <v>769.21512667151637</v>
      </c>
      <c r="H18" s="156">
        <f>IF(RES_hhdet_tes!H18=0,0,RES_hhdet_tes!H18/0.086*1000000/RES_hhdet_num!H16)</f>
        <v>772.79668430259608</v>
      </c>
      <c r="I18" s="156">
        <f>IF(RES_hhdet_tes!I18=0,0,RES_hhdet_tes!I18/0.086*1000000/RES_hhdet_num!I16)</f>
        <v>781.91594003706427</v>
      </c>
      <c r="J18" s="156">
        <f>IF(RES_hhdet_tes!J18=0,0,RES_hhdet_tes!J18/0.086*1000000/RES_hhdet_num!J16)</f>
        <v>787.99772148201987</v>
      </c>
      <c r="K18" s="156">
        <f>IF(RES_hhdet_tes!K18=0,0,RES_hhdet_tes!K18/0.086*1000000/RES_hhdet_num!K16)</f>
        <v>795.70380374866591</v>
      </c>
      <c r="L18" s="156">
        <f>IF(RES_hhdet_tes!L18=0,0,RES_hhdet_tes!L18/0.086*1000000/RES_hhdet_num!L16)</f>
        <v>805.03104801105644</v>
      </c>
      <c r="M18" s="156">
        <f>IF(RES_hhdet_tes!M18=0,0,RES_hhdet_tes!M18/0.086*1000000/RES_hhdet_num!M16)</f>
        <v>809.08043596205584</v>
      </c>
      <c r="N18" s="156">
        <f>IF(RES_hhdet_tes!N18=0,0,RES_hhdet_tes!N18/0.086*1000000/RES_hhdet_num!N16)</f>
        <v>810.2556520424331</v>
      </c>
      <c r="O18" s="156">
        <f>IF(RES_hhdet_tes!O18=0,0,RES_hhdet_tes!O18/0.086*1000000/RES_hhdet_num!O16)</f>
        <v>813.97700547776151</v>
      </c>
      <c r="P18" s="156">
        <f>IF(RES_hhdet_tes!P18=0,0,RES_hhdet_tes!P18/0.086*1000000/RES_hhdet_num!P16)</f>
        <v>816.0890632748899</v>
      </c>
      <c r="Q18" s="156">
        <f>IF(RES_hhdet_tes!Q18=0,0,RES_hhdet_tes!Q18/0.086*1000000/RES_hhdet_num!Q16)</f>
        <v>809.02777363390862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583.05788280353022</v>
      </c>
      <c r="C19" s="157">
        <f>IF(RES_hhdet_tes!C19=0,0,RES_hhdet_tes!C19/0.086*1000000/RES_hhdet_num!C$3)</f>
        <v>616.62591859028953</v>
      </c>
      <c r="D19" s="157">
        <f>IF(RES_hhdet_tes!D19=0,0,RES_hhdet_tes!D19/0.086*1000000/RES_hhdet_num!D$3)</f>
        <v>615.15257409697108</v>
      </c>
      <c r="E19" s="157">
        <f>IF(RES_hhdet_tes!E19=0,0,RES_hhdet_tes!E19/0.086*1000000/RES_hhdet_num!E$3)</f>
        <v>601.54406564242208</v>
      </c>
      <c r="F19" s="157">
        <f>IF(RES_hhdet_tes!F19=0,0,RES_hhdet_tes!F19/0.086*1000000/RES_hhdet_num!F$3)</f>
        <v>620.18320619940005</v>
      </c>
      <c r="G19" s="157">
        <f>IF(RES_hhdet_tes!G19=0,0,RES_hhdet_tes!G19/0.086*1000000/RES_hhdet_num!G$3)</f>
        <v>639.78880042856736</v>
      </c>
      <c r="H19" s="157">
        <f>IF(RES_hhdet_tes!H19=0,0,RES_hhdet_tes!H19/0.086*1000000/RES_hhdet_num!H$3)</f>
        <v>663.22798119027357</v>
      </c>
      <c r="I19" s="157">
        <f>IF(RES_hhdet_tes!I19=0,0,RES_hhdet_tes!I19/0.086*1000000/RES_hhdet_num!I$3)</f>
        <v>663.60703791558149</v>
      </c>
      <c r="J19" s="157">
        <f>IF(RES_hhdet_tes!J19=0,0,RES_hhdet_tes!J19/0.086*1000000/RES_hhdet_num!J$3)</f>
        <v>672.33257119632356</v>
      </c>
      <c r="K19" s="157">
        <f>IF(RES_hhdet_tes!K19=0,0,RES_hhdet_tes!K19/0.086*1000000/RES_hhdet_num!K$3)</f>
        <v>666.85424174580112</v>
      </c>
      <c r="L19" s="157">
        <f>IF(RES_hhdet_tes!L19=0,0,RES_hhdet_tes!L19/0.086*1000000/RES_hhdet_num!L$3)</f>
        <v>698.36567657811008</v>
      </c>
      <c r="M19" s="157">
        <f>IF(RES_hhdet_tes!M19=0,0,RES_hhdet_tes!M19/0.086*1000000/RES_hhdet_num!M$3)</f>
        <v>706.88325558020313</v>
      </c>
      <c r="N19" s="157">
        <f>IF(RES_hhdet_tes!N19=0,0,RES_hhdet_tes!N19/0.086*1000000/RES_hhdet_num!N$3)</f>
        <v>691.06753489462483</v>
      </c>
      <c r="O19" s="157">
        <f>IF(RES_hhdet_tes!O19=0,0,RES_hhdet_tes!O19/0.086*1000000/RES_hhdet_num!O$3)</f>
        <v>671.0022196195074</v>
      </c>
      <c r="P19" s="157">
        <f>IF(RES_hhdet_tes!P19=0,0,RES_hhdet_tes!P19/0.086*1000000/RES_hhdet_num!P$3)</f>
        <v>683.12967671962622</v>
      </c>
      <c r="Q19" s="157">
        <f>IF(RES_hhdet_tes!Q19=0,0,RES_hhdet_tes!Q19/0.086*1000000/RES_hhdet_num!Q$3)</f>
        <v>662.91552015891898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569.3718742103523</v>
      </c>
      <c r="C20" s="156">
        <f>IF(RES_hhdet_tes!C20=0,0,RES_hhdet_tes!C20/0.086*1000000/RES_hhdet_num!C20)</f>
        <v>583.25869965921515</v>
      </c>
      <c r="D20" s="156">
        <f>IF(RES_hhdet_tes!D20=0,0,RES_hhdet_tes!D20/0.086*1000000/RES_hhdet_num!D20)</f>
        <v>606.17221390677162</v>
      </c>
      <c r="E20" s="156">
        <f>IF(RES_hhdet_tes!E20=0,0,RES_hhdet_tes!E20/0.086*1000000/RES_hhdet_num!E20)</f>
        <v>534.23779674153025</v>
      </c>
      <c r="F20" s="156">
        <f>IF(RES_hhdet_tes!F20=0,0,RES_hhdet_tes!F20/0.086*1000000/RES_hhdet_num!F20)</f>
        <v>606.00324605861886</v>
      </c>
      <c r="G20" s="156">
        <f>IF(RES_hhdet_tes!G20=0,0,RES_hhdet_tes!G20/0.086*1000000/RES_hhdet_num!G20)</f>
        <v>640.06085539340484</v>
      </c>
      <c r="H20" s="156">
        <f>IF(RES_hhdet_tes!H20=0,0,RES_hhdet_tes!H20/0.086*1000000/RES_hhdet_num!H20)</f>
        <v>591.12046362105855</v>
      </c>
      <c r="I20" s="156">
        <f>IF(RES_hhdet_tes!I20=0,0,RES_hhdet_tes!I20/0.086*1000000/RES_hhdet_num!I20)</f>
        <v>604.20542573339435</v>
      </c>
      <c r="J20" s="156">
        <f>IF(RES_hhdet_tes!J20=0,0,RES_hhdet_tes!J20/0.086*1000000/RES_hhdet_num!J20)</f>
        <v>640.16161057104739</v>
      </c>
      <c r="K20" s="156">
        <f>IF(RES_hhdet_tes!K20=0,0,RES_hhdet_tes!K20/0.086*1000000/RES_hhdet_num!K20)</f>
        <v>653.22669676641215</v>
      </c>
      <c r="L20" s="156">
        <f>IF(RES_hhdet_tes!L20=0,0,RES_hhdet_tes!L20/0.086*1000000/RES_hhdet_num!L20)</f>
        <v>645.82451223241355</v>
      </c>
      <c r="M20" s="156">
        <f>IF(RES_hhdet_tes!M20=0,0,RES_hhdet_tes!M20/0.086*1000000/RES_hhdet_num!M20)</f>
        <v>645.94917650756781</v>
      </c>
      <c r="N20" s="156">
        <f>IF(RES_hhdet_tes!N20=0,0,RES_hhdet_tes!N20/0.086*1000000/RES_hhdet_num!N20)</f>
        <v>647.04521489037552</v>
      </c>
      <c r="O20" s="156">
        <f>IF(RES_hhdet_tes!O20=0,0,RES_hhdet_tes!O20/0.086*1000000/RES_hhdet_num!O20)</f>
        <v>651.44664489814477</v>
      </c>
      <c r="P20" s="156">
        <f>IF(RES_hhdet_tes!P20=0,0,RES_hhdet_tes!P20/0.086*1000000/RES_hhdet_num!P20)</f>
        <v>647.24052689947086</v>
      </c>
      <c r="Q20" s="156">
        <f>IF(RES_hhdet_tes!Q20=0,0,RES_hhdet_tes!Q20/0.086*1000000/RES_hhdet_num!Q20)</f>
        <v>639.09990518775805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569.37336934932273</v>
      </c>
      <c r="C21" s="156">
        <f>IF(RES_hhdet_tes!C21=0,0,RES_hhdet_tes!C21/0.086*1000000/RES_hhdet_num!C21)</f>
        <v>562.426991246429</v>
      </c>
      <c r="D21" s="156">
        <f>IF(RES_hhdet_tes!D21=0,0,RES_hhdet_tes!D21/0.086*1000000/RES_hhdet_num!D21)</f>
        <v>595.2982212364733</v>
      </c>
      <c r="E21" s="156">
        <f>IF(RES_hhdet_tes!E21=0,0,RES_hhdet_tes!E21/0.086*1000000/RES_hhdet_num!E21)</f>
        <v>597.55816782314548</v>
      </c>
      <c r="F21" s="156">
        <f>IF(RES_hhdet_tes!F21=0,0,RES_hhdet_tes!F21/0.086*1000000/RES_hhdet_num!F21)</f>
        <v>609.01932948854301</v>
      </c>
      <c r="G21" s="156">
        <f>IF(RES_hhdet_tes!G21=0,0,RES_hhdet_tes!G21/0.086*1000000/RES_hhdet_num!G21)</f>
        <v>616.48259760603435</v>
      </c>
      <c r="H21" s="156">
        <f>IF(RES_hhdet_tes!H21=0,0,RES_hhdet_tes!H21/0.086*1000000/RES_hhdet_num!H21)</f>
        <v>639.81668375855838</v>
      </c>
      <c r="I21" s="156">
        <f>IF(RES_hhdet_tes!I21=0,0,RES_hhdet_tes!I21/0.086*1000000/RES_hhdet_num!I21)</f>
        <v>638.74345058534948</v>
      </c>
      <c r="J21" s="156">
        <f>IF(RES_hhdet_tes!J21=0,0,RES_hhdet_tes!J21/0.086*1000000/RES_hhdet_num!J21)</f>
        <v>672.49585442911052</v>
      </c>
      <c r="K21" s="156">
        <f>IF(RES_hhdet_tes!K21=0,0,RES_hhdet_tes!K21/0.086*1000000/RES_hhdet_num!K21)</f>
        <v>653.33273699658025</v>
      </c>
      <c r="L21" s="156">
        <f>IF(RES_hhdet_tes!L21=0,0,RES_hhdet_tes!L21/0.086*1000000/RES_hhdet_num!L21)</f>
        <v>676.12608640875123</v>
      </c>
      <c r="M21" s="156">
        <f>IF(RES_hhdet_tes!M21=0,0,RES_hhdet_tes!M21/0.086*1000000/RES_hhdet_num!M21)</f>
        <v>663.15461281901253</v>
      </c>
      <c r="N21" s="156">
        <f>IF(RES_hhdet_tes!N21=0,0,RES_hhdet_tes!N21/0.086*1000000/RES_hhdet_num!N21)</f>
        <v>670.74965463716387</v>
      </c>
      <c r="O21" s="156">
        <f>IF(RES_hhdet_tes!O21=0,0,RES_hhdet_tes!O21/0.086*1000000/RES_hhdet_num!O21)</f>
        <v>674.32000216651886</v>
      </c>
      <c r="P21" s="156">
        <f>IF(RES_hhdet_tes!P21=0,0,RES_hhdet_tes!P21/0.086*1000000/RES_hhdet_num!P21)</f>
        <v>659.86727961298618</v>
      </c>
      <c r="Q21" s="156">
        <f>IF(RES_hhdet_tes!Q21=0,0,RES_hhdet_tes!Q21/0.086*1000000/RES_hhdet_num!Q21)</f>
        <v>662.87527420635217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598.99756040023613</v>
      </c>
      <c r="C22" s="57">
        <f>IF(RES_hhdet_tes!C22=0,0,RES_hhdet_tes!C22/0.086*1000000/RES_hhdet_num!C22)</f>
        <v>653.82358478320509</v>
      </c>
      <c r="D22" s="57">
        <f>IF(RES_hhdet_tes!D22=0,0,RES_hhdet_tes!D22/0.086*1000000/RES_hhdet_num!D22)</f>
        <v>627.35887033551887</v>
      </c>
      <c r="E22" s="57">
        <f>IF(RES_hhdet_tes!E22=0,0,RES_hhdet_tes!E22/0.086*1000000/RES_hhdet_num!E22)</f>
        <v>633.61068534198671</v>
      </c>
      <c r="F22" s="57">
        <f>IF(RES_hhdet_tes!F22=0,0,RES_hhdet_tes!F22/0.086*1000000/RES_hhdet_num!F22)</f>
        <v>631.77640311104415</v>
      </c>
      <c r="G22" s="57">
        <f>IF(RES_hhdet_tes!G22=0,0,RES_hhdet_tes!G22/0.086*1000000/RES_hhdet_num!G22)</f>
        <v>648.94967720364161</v>
      </c>
      <c r="H22" s="57">
        <f>IF(RES_hhdet_tes!H22=0,0,RES_hhdet_tes!H22/0.086*1000000/RES_hhdet_num!H22)</f>
        <v>698.34710635714919</v>
      </c>
      <c r="I22" s="57">
        <f>IF(RES_hhdet_tes!I22=0,0,RES_hhdet_tes!I22/0.086*1000000/RES_hhdet_num!I22)</f>
        <v>695.3566521184573</v>
      </c>
      <c r="J22" s="57">
        <f>IF(RES_hhdet_tes!J22=0,0,RES_hhdet_tes!J22/0.086*1000000/RES_hhdet_num!J22)</f>
        <v>686.92070270719796</v>
      </c>
      <c r="K22" s="57">
        <f>IF(RES_hhdet_tes!K22=0,0,RES_hhdet_tes!K22/0.086*1000000/RES_hhdet_num!K22)</f>
        <v>676.68838839272519</v>
      </c>
      <c r="L22" s="57">
        <f>IF(RES_hhdet_tes!L22=0,0,RES_hhdet_tes!L22/0.086*1000000/RES_hhdet_num!L22)</f>
        <v>728.99203699830775</v>
      </c>
      <c r="M22" s="57">
        <f>IF(RES_hhdet_tes!M22=0,0,RES_hhdet_tes!M22/0.086*1000000/RES_hhdet_num!M22)</f>
        <v>740.79630699686629</v>
      </c>
      <c r="N22" s="57">
        <f>IF(RES_hhdet_tes!N22=0,0,RES_hhdet_tes!N22/0.086*1000000/RES_hhdet_num!N22)</f>
        <v>712.03353297119645</v>
      </c>
      <c r="O22" s="57">
        <f>IF(RES_hhdet_tes!O22=0,0,RES_hhdet_tes!O22/0.086*1000000/RES_hhdet_num!O22)</f>
        <v>676.90861022280581</v>
      </c>
      <c r="P22" s="57">
        <f>IF(RES_hhdet_tes!P22=0,0,RES_hhdet_tes!P22/0.086*1000000/RES_hhdet_num!P22)</f>
        <v>699.84223933910812</v>
      </c>
      <c r="Q22" s="57">
        <f>IF(RES_hhdet_tes!Q22=0,0,RES_hhdet_tes!Q22/0.086*1000000/RES_hhdet_num!Q22)</f>
        <v>671.39034609582518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4241.7813896284815</v>
      </c>
      <c r="C24" s="168">
        <f t="shared" ref="C24:Q24" si="3">SUM(C25,C28,C30,C39)</f>
        <v>4511.7318710247919</v>
      </c>
      <c r="D24" s="168">
        <f t="shared" si="3"/>
        <v>4550.6970445031457</v>
      </c>
      <c r="E24" s="168">
        <f t="shared" si="3"/>
        <v>4774.7052206171393</v>
      </c>
      <c r="F24" s="168">
        <f t="shared" si="3"/>
        <v>4944.9851976157706</v>
      </c>
      <c r="G24" s="168">
        <f t="shared" si="3"/>
        <v>5075.2857304192112</v>
      </c>
      <c r="H24" s="168">
        <f t="shared" si="3"/>
        <v>5250.7719665983041</v>
      </c>
      <c r="I24" s="168">
        <f t="shared" si="3"/>
        <v>5179.2118812210929</v>
      </c>
      <c r="J24" s="168">
        <f t="shared" si="3"/>
        <v>5072.4289851751937</v>
      </c>
      <c r="K24" s="168">
        <f t="shared" si="3"/>
        <v>5089.422372539786</v>
      </c>
      <c r="L24" s="168">
        <f t="shared" si="3"/>
        <v>5401.3248297548498</v>
      </c>
      <c r="M24" s="168">
        <f t="shared" si="3"/>
        <v>4979.623315444388</v>
      </c>
      <c r="N24" s="168">
        <f t="shared" si="3"/>
        <v>4889.08167017909</v>
      </c>
      <c r="O24" s="168">
        <f t="shared" si="3"/>
        <v>4616.1339788819005</v>
      </c>
      <c r="P24" s="168">
        <f t="shared" si="3"/>
        <v>4668.5680210643804</v>
      </c>
      <c r="Q24" s="168">
        <f t="shared" si="3"/>
        <v>4708.1470642732475</v>
      </c>
    </row>
    <row r="25" spans="1:17" ht="12.95" customHeight="1" x14ac:dyDescent="0.25">
      <c r="A25" s="158" t="s">
        <v>65</v>
      </c>
      <c r="B25" s="157">
        <f t="shared" ref="B25:Q25" si="4">SUM(B26:B27)</f>
        <v>2482.7864433595396</v>
      </c>
      <c r="C25" s="157">
        <f t="shared" si="4"/>
        <v>2711.6446898024346</v>
      </c>
      <c r="D25" s="157">
        <f t="shared" si="4"/>
        <v>2743.7130146752024</v>
      </c>
      <c r="E25" s="157">
        <f t="shared" si="4"/>
        <v>2954.9755812904205</v>
      </c>
      <c r="F25" s="157">
        <f t="shared" si="4"/>
        <v>3102.0865760878937</v>
      </c>
      <c r="G25" s="157">
        <f t="shared" si="4"/>
        <v>3198.6716855964587</v>
      </c>
      <c r="H25" s="157">
        <f t="shared" si="4"/>
        <v>3296.727106465019</v>
      </c>
      <c r="I25" s="157">
        <f t="shared" si="4"/>
        <v>3196.2799840011198</v>
      </c>
      <c r="J25" s="157">
        <f t="shared" si="4"/>
        <v>3053.4759539802958</v>
      </c>
      <c r="K25" s="157">
        <f t="shared" si="4"/>
        <v>3050.612344568272</v>
      </c>
      <c r="L25" s="157">
        <f t="shared" si="4"/>
        <v>3288.3370734456366</v>
      </c>
      <c r="M25" s="157">
        <f t="shared" si="4"/>
        <v>2843.484778818719</v>
      </c>
      <c r="N25" s="157">
        <f t="shared" si="4"/>
        <v>2769.4115915167172</v>
      </c>
      <c r="O25" s="157">
        <f t="shared" si="4"/>
        <v>2524.0912949327999</v>
      </c>
      <c r="P25" s="157">
        <f t="shared" si="4"/>
        <v>2544.1316159210655</v>
      </c>
      <c r="Q25" s="157">
        <f t="shared" si="4"/>
        <v>2615.5455164557516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2425.406106553894</v>
      </c>
      <c r="C26" s="156">
        <f>IF(RES_hhdet_tes!C26=0,0,RES_hhdet_tes!C26/0.086*1000000/RES_hhdet_num!C$24)</f>
        <v>2570.5977329454804</v>
      </c>
      <c r="D26" s="156">
        <f>IF(RES_hhdet_tes!D26=0,0,RES_hhdet_tes!D26/0.086*1000000/RES_hhdet_num!D$24)</f>
        <v>2652.042157845678</v>
      </c>
      <c r="E26" s="156">
        <f>IF(RES_hhdet_tes!E26=0,0,RES_hhdet_tes!E26/0.086*1000000/RES_hhdet_num!E$24)</f>
        <v>2887.4686557612158</v>
      </c>
      <c r="F26" s="156">
        <f>IF(RES_hhdet_tes!F26=0,0,RES_hhdet_tes!F26/0.086*1000000/RES_hhdet_num!F$24)</f>
        <v>3038.6857607692682</v>
      </c>
      <c r="G26" s="156">
        <f>IF(RES_hhdet_tes!G26=0,0,RES_hhdet_tes!G26/0.086*1000000/RES_hhdet_num!G$24)</f>
        <v>3113.4338099416077</v>
      </c>
      <c r="H26" s="156">
        <f>IF(RES_hhdet_tes!H26=0,0,RES_hhdet_tes!H26/0.086*1000000/RES_hhdet_num!H$24)</f>
        <v>3137.7176622956426</v>
      </c>
      <c r="I26" s="156">
        <f>IF(RES_hhdet_tes!I26=0,0,RES_hhdet_tes!I26/0.086*1000000/RES_hhdet_num!I$24)</f>
        <v>3081.4007413566619</v>
      </c>
      <c r="J26" s="156">
        <f>IF(RES_hhdet_tes!J26=0,0,RES_hhdet_tes!J26/0.086*1000000/RES_hhdet_num!J$24)</f>
        <v>2957.27613674042</v>
      </c>
      <c r="K26" s="156">
        <f>IF(RES_hhdet_tes!K26=0,0,RES_hhdet_tes!K26/0.086*1000000/RES_hhdet_num!K$24)</f>
        <v>3016.5772867494061</v>
      </c>
      <c r="L26" s="156">
        <f>IF(RES_hhdet_tes!L26=0,0,RES_hhdet_tes!L26/0.086*1000000/RES_hhdet_num!L$24)</f>
        <v>3156.6137261368035</v>
      </c>
      <c r="M26" s="156">
        <f>IF(RES_hhdet_tes!M26=0,0,RES_hhdet_tes!M26/0.086*1000000/RES_hhdet_num!M$24)</f>
        <v>2708.5641753914833</v>
      </c>
      <c r="N26" s="156">
        <f>IF(RES_hhdet_tes!N26=0,0,RES_hhdet_tes!N26/0.086*1000000/RES_hhdet_num!N$24)</f>
        <v>2647.5345089262528</v>
      </c>
      <c r="O26" s="156">
        <f>IF(RES_hhdet_tes!O26=0,0,RES_hhdet_tes!O26/0.086*1000000/RES_hhdet_num!O$24)</f>
        <v>2496.2586620733323</v>
      </c>
      <c r="P26" s="156">
        <f>IF(RES_hhdet_tes!P26=0,0,RES_hhdet_tes!P26/0.086*1000000/RES_hhdet_num!P$24)</f>
        <v>2464.0471322246822</v>
      </c>
      <c r="Q26" s="156">
        <f>IF(RES_hhdet_tes!Q26=0,0,RES_hhdet_tes!Q26/0.086*1000000/RES_hhdet_num!Q$24)</f>
        <v>2579.319915523155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57.38033680564579</v>
      </c>
      <c r="C27" s="156">
        <f>IF(RES_hhdet_tes!C27=0,0,RES_hhdet_tes!C27/0.086*1000000/RES_hhdet_num!C$24)</f>
        <v>141.04695685695413</v>
      </c>
      <c r="D27" s="156">
        <f>IF(RES_hhdet_tes!D27=0,0,RES_hhdet_tes!D27/0.086*1000000/RES_hhdet_num!D$24)</f>
        <v>91.670856829524581</v>
      </c>
      <c r="E27" s="156">
        <f>IF(RES_hhdet_tes!E27=0,0,RES_hhdet_tes!E27/0.086*1000000/RES_hhdet_num!E$24)</f>
        <v>67.506925529204636</v>
      </c>
      <c r="F27" s="156">
        <f>IF(RES_hhdet_tes!F27=0,0,RES_hhdet_tes!F27/0.086*1000000/RES_hhdet_num!F$24)</f>
        <v>63.400815318625341</v>
      </c>
      <c r="G27" s="156">
        <f>IF(RES_hhdet_tes!G27=0,0,RES_hhdet_tes!G27/0.086*1000000/RES_hhdet_num!G$24)</f>
        <v>85.237875654851067</v>
      </c>
      <c r="H27" s="156">
        <f>IF(RES_hhdet_tes!H27=0,0,RES_hhdet_tes!H27/0.086*1000000/RES_hhdet_num!H$24)</f>
        <v>159.00944416937654</v>
      </c>
      <c r="I27" s="156">
        <f>IF(RES_hhdet_tes!I27=0,0,RES_hhdet_tes!I27/0.086*1000000/RES_hhdet_num!I$24)</f>
        <v>114.8792426444578</v>
      </c>
      <c r="J27" s="156">
        <f>IF(RES_hhdet_tes!J27=0,0,RES_hhdet_tes!J27/0.086*1000000/RES_hhdet_num!J$24)</f>
        <v>96.199817239875699</v>
      </c>
      <c r="K27" s="156">
        <f>IF(RES_hhdet_tes!K27=0,0,RES_hhdet_tes!K27/0.086*1000000/RES_hhdet_num!K$24)</f>
        <v>34.035057818865873</v>
      </c>
      <c r="L27" s="156">
        <f>IF(RES_hhdet_tes!L27=0,0,RES_hhdet_tes!L27/0.086*1000000/RES_hhdet_num!L$24)</f>
        <v>131.72334730883301</v>
      </c>
      <c r="M27" s="156">
        <f>IF(RES_hhdet_tes!M27=0,0,RES_hhdet_tes!M27/0.086*1000000/RES_hhdet_num!M$24)</f>
        <v>134.92060342723582</v>
      </c>
      <c r="N27" s="156">
        <f>IF(RES_hhdet_tes!N27=0,0,RES_hhdet_tes!N27/0.086*1000000/RES_hhdet_num!N$24)</f>
        <v>121.87708259046434</v>
      </c>
      <c r="O27" s="156">
        <f>IF(RES_hhdet_tes!O27=0,0,RES_hhdet_tes!O27/0.086*1000000/RES_hhdet_num!O$24)</f>
        <v>27.832632859467619</v>
      </c>
      <c r="P27" s="156">
        <f>IF(RES_hhdet_tes!P27=0,0,RES_hhdet_tes!P27/0.086*1000000/RES_hhdet_num!P$24)</f>
        <v>80.084483696383288</v>
      </c>
      <c r="Q27" s="156">
        <f>IF(RES_hhdet_tes!Q27=0,0,RES_hhdet_tes!Q27/0.086*1000000/RES_hhdet_num!Q$24)</f>
        <v>36.225600932596663</v>
      </c>
    </row>
    <row r="28" spans="1:17" ht="12.95" customHeight="1" x14ac:dyDescent="0.25">
      <c r="A28" s="158" t="s">
        <v>112</v>
      </c>
      <c r="B28" s="157">
        <f t="shared" ref="B28:Q28" si="5">B29</f>
        <v>56.454975433384931</v>
      </c>
      <c r="C28" s="157">
        <f t="shared" si="5"/>
        <v>58.09302869278217</v>
      </c>
      <c r="D28" s="157">
        <f t="shared" si="5"/>
        <v>61.456068677128457</v>
      </c>
      <c r="E28" s="157">
        <f t="shared" si="5"/>
        <v>62.844973086075719</v>
      </c>
      <c r="F28" s="157">
        <f t="shared" si="5"/>
        <v>72.890708987736005</v>
      </c>
      <c r="G28" s="157">
        <f t="shared" si="5"/>
        <v>78.285164115569856</v>
      </c>
      <c r="H28" s="157">
        <f t="shared" si="5"/>
        <v>97.614104785776263</v>
      </c>
      <c r="I28" s="157">
        <f t="shared" si="5"/>
        <v>110.69035855786029</v>
      </c>
      <c r="J28" s="157">
        <f t="shared" si="5"/>
        <v>129.72652335823662</v>
      </c>
      <c r="K28" s="157">
        <f t="shared" si="5"/>
        <v>149.58146866814252</v>
      </c>
      <c r="L28" s="157">
        <f t="shared" si="5"/>
        <v>156.84724291736418</v>
      </c>
      <c r="M28" s="157">
        <f t="shared" si="5"/>
        <v>147.33433261443395</v>
      </c>
      <c r="N28" s="157">
        <f t="shared" si="5"/>
        <v>149.18438528448044</v>
      </c>
      <c r="O28" s="157">
        <f t="shared" si="5"/>
        <v>140.47766768852506</v>
      </c>
      <c r="P28" s="157">
        <f t="shared" si="5"/>
        <v>145.50525167555978</v>
      </c>
      <c r="Q28" s="157">
        <f t="shared" si="5"/>
        <v>147.88749009419058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56.454975433384931</v>
      </c>
      <c r="C29" s="156">
        <f>IF(RES_hhdet_tes!C29=0,0,RES_hhdet_tes!C29/0.086*1000000/RES_hhdet_num!C$24)</f>
        <v>58.09302869278217</v>
      </c>
      <c r="D29" s="156">
        <f>IF(RES_hhdet_tes!D29=0,0,RES_hhdet_tes!D29/0.086*1000000/RES_hhdet_num!D$24)</f>
        <v>61.456068677128457</v>
      </c>
      <c r="E29" s="156">
        <f>IF(RES_hhdet_tes!E29=0,0,RES_hhdet_tes!E29/0.086*1000000/RES_hhdet_num!E$24)</f>
        <v>62.844973086075719</v>
      </c>
      <c r="F29" s="156">
        <f>IF(RES_hhdet_tes!F29=0,0,RES_hhdet_tes!F29/0.086*1000000/RES_hhdet_num!F$24)</f>
        <v>72.890708987736005</v>
      </c>
      <c r="G29" s="156">
        <f>IF(RES_hhdet_tes!G29=0,0,RES_hhdet_tes!G29/0.086*1000000/RES_hhdet_num!G$24)</f>
        <v>78.285164115569856</v>
      </c>
      <c r="H29" s="156">
        <f>IF(RES_hhdet_tes!H29=0,0,RES_hhdet_tes!H29/0.086*1000000/RES_hhdet_num!H$24)</f>
        <v>97.614104785776263</v>
      </c>
      <c r="I29" s="156">
        <f>IF(RES_hhdet_tes!I29=0,0,RES_hhdet_tes!I29/0.086*1000000/RES_hhdet_num!I$24)</f>
        <v>110.69035855786029</v>
      </c>
      <c r="J29" s="156">
        <f>IF(RES_hhdet_tes!J29=0,0,RES_hhdet_tes!J29/0.086*1000000/RES_hhdet_num!J$24)</f>
        <v>129.72652335823662</v>
      </c>
      <c r="K29" s="156">
        <f>IF(RES_hhdet_tes!K29=0,0,RES_hhdet_tes!K29/0.086*1000000/RES_hhdet_num!K$24)</f>
        <v>149.58146866814252</v>
      </c>
      <c r="L29" s="156">
        <f>IF(RES_hhdet_tes!L29=0,0,RES_hhdet_tes!L29/0.086*1000000/RES_hhdet_num!L$24)</f>
        <v>156.84724291736418</v>
      </c>
      <c r="M29" s="156">
        <f>IF(RES_hhdet_tes!M29=0,0,RES_hhdet_tes!M29/0.086*1000000/RES_hhdet_num!M$24)</f>
        <v>147.33433261443395</v>
      </c>
      <c r="N29" s="156">
        <f>IF(RES_hhdet_tes!N29=0,0,RES_hhdet_tes!N29/0.086*1000000/RES_hhdet_num!N$24)</f>
        <v>149.18438528448044</v>
      </c>
      <c r="O29" s="156">
        <f>IF(RES_hhdet_tes!O29=0,0,RES_hhdet_tes!O29/0.086*1000000/RES_hhdet_num!O$24)</f>
        <v>140.47766768852506</v>
      </c>
      <c r="P29" s="156">
        <f>IF(RES_hhdet_tes!P29=0,0,RES_hhdet_tes!P29/0.086*1000000/RES_hhdet_num!P$24)</f>
        <v>145.50525167555978</v>
      </c>
      <c r="Q29" s="156">
        <f>IF(RES_hhdet_tes!Q29=0,0,RES_hhdet_tes!Q29/0.086*1000000/RES_hhdet_num!Q$24)</f>
        <v>147.88749009419058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1114.8111986979588</v>
      </c>
      <c r="C30" s="157">
        <f>IF(RES_hhdet_tes!C30=0,0,RES_hhdet_tes!C30/0.086*1000000/RES_hhdet_num!C$24)</f>
        <v>1114.6804953910614</v>
      </c>
      <c r="D30" s="157">
        <f>IF(RES_hhdet_tes!D30=0,0,RES_hhdet_tes!D30/0.086*1000000/RES_hhdet_num!D$24)</f>
        <v>1127.4291543036193</v>
      </c>
      <c r="E30" s="157">
        <f>IF(RES_hhdet_tes!E30=0,0,RES_hhdet_tes!E30/0.086*1000000/RES_hhdet_num!E$24)</f>
        <v>1133.2191511073297</v>
      </c>
      <c r="F30" s="157">
        <f>IF(RES_hhdet_tes!F30=0,0,RES_hhdet_tes!F30/0.086*1000000/RES_hhdet_num!F$24)</f>
        <v>1145.184355193506</v>
      </c>
      <c r="G30" s="157">
        <f>IF(RES_hhdet_tes!G30=0,0,RES_hhdet_tes!G30/0.086*1000000/RES_hhdet_num!G$24)</f>
        <v>1158.6278173763139</v>
      </c>
      <c r="H30" s="157">
        <f>IF(RES_hhdet_tes!H30=0,0,RES_hhdet_tes!H30/0.086*1000000/RES_hhdet_num!H$24)</f>
        <v>1169.8032611061831</v>
      </c>
      <c r="I30" s="157">
        <f>IF(RES_hhdet_tes!I30=0,0,RES_hhdet_tes!I30/0.086*1000000/RES_hhdet_num!I$24)</f>
        <v>1189.332548641539</v>
      </c>
      <c r="J30" s="157">
        <f>IF(RES_hhdet_tes!J30=0,0,RES_hhdet_tes!J30/0.086*1000000/RES_hhdet_num!J$24)</f>
        <v>1205.3777440078225</v>
      </c>
      <c r="K30" s="157">
        <f>IF(RES_hhdet_tes!K30=0,0,RES_hhdet_tes!K30/0.086*1000000/RES_hhdet_num!K$24)</f>
        <v>1217.4284142169786</v>
      </c>
      <c r="L30" s="157">
        <f>IF(RES_hhdet_tes!L30=0,0,RES_hhdet_tes!L30/0.086*1000000/RES_hhdet_num!L$24)</f>
        <v>1238.2043097825306</v>
      </c>
      <c r="M30" s="157">
        <f>IF(RES_hhdet_tes!M30=0,0,RES_hhdet_tes!M30/0.086*1000000/RES_hhdet_num!M$24)</f>
        <v>1262.5644836280417</v>
      </c>
      <c r="N30" s="157">
        <f>IF(RES_hhdet_tes!N30=0,0,RES_hhdet_tes!N30/0.086*1000000/RES_hhdet_num!N$24)</f>
        <v>1266.1192699746503</v>
      </c>
      <c r="O30" s="157">
        <f>IF(RES_hhdet_tes!O30=0,0,RES_hhdet_tes!O30/0.086*1000000/RES_hhdet_num!O$24)</f>
        <v>1275.1042440725587</v>
      </c>
      <c r="P30" s="157">
        <f>IF(RES_hhdet_tes!P30=0,0,RES_hhdet_tes!P30/0.086*1000000/RES_hhdet_num!P$24)</f>
        <v>1285.5146927940373</v>
      </c>
      <c r="Q30" s="157">
        <f>IF(RES_hhdet_tes!Q30=0,0,RES_hhdet_tes!Q30/0.086*1000000/RES_hhdet_num!Q$24)</f>
        <v>1274.7050557118712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1113.3389502650057</v>
      </c>
      <c r="C31" s="132">
        <f>IF(RES_hhdet_tes!C31=0,0,RES_hhdet_tes!C31/0.086*1000000/RES_hhdet_num!C31)</f>
        <v>1110.9768134981675</v>
      </c>
      <c r="D31" s="132">
        <f>IF(RES_hhdet_tes!D31=0,0,RES_hhdet_tes!D31/0.086*1000000/RES_hhdet_num!D31)</f>
        <v>1124.8616770550739</v>
      </c>
      <c r="E31" s="132">
        <f>IF(RES_hhdet_tes!E31=0,0,RES_hhdet_tes!E31/0.086*1000000/RES_hhdet_num!E31)</f>
        <v>1130.8365669342272</v>
      </c>
      <c r="F31" s="132">
        <f>IF(RES_hhdet_tes!F31=0,0,RES_hhdet_tes!F31/0.086*1000000/RES_hhdet_num!F31)</f>
        <v>1141.8085685606482</v>
      </c>
      <c r="G31" s="132">
        <f>IF(RES_hhdet_tes!G31=0,0,RES_hhdet_tes!G31/0.086*1000000/RES_hhdet_num!G31)</f>
        <v>1154.4407943954172</v>
      </c>
      <c r="H31" s="132">
        <f>IF(RES_hhdet_tes!H31=0,0,RES_hhdet_tes!H31/0.086*1000000/RES_hhdet_num!H31)</f>
        <v>1163.287424241513</v>
      </c>
      <c r="I31" s="132">
        <f>IF(RES_hhdet_tes!I31=0,0,RES_hhdet_tes!I31/0.086*1000000/RES_hhdet_num!I31)</f>
        <v>1182.520590166959</v>
      </c>
      <c r="J31" s="132">
        <f>IF(RES_hhdet_tes!J31=0,0,RES_hhdet_tes!J31/0.086*1000000/RES_hhdet_num!J31)</f>
        <v>1197.6453177102878</v>
      </c>
      <c r="K31" s="132">
        <f>IF(RES_hhdet_tes!K31=0,0,RES_hhdet_tes!K31/0.086*1000000/RES_hhdet_num!K31)</f>
        <v>1210.3283803444701</v>
      </c>
      <c r="L31" s="132">
        <f>IF(RES_hhdet_tes!L31=0,0,RES_hhdet_tes!L31/0.086*1000000/RES_hhdet_num!L31)</f>
        <v>1227.1016044474025</v>
      </c>
      <c r="M31" s="132">
        <f>IF(RES_hhdet_tes!M31=0,0,RES_hhdet_tes!M31/0.086*1000000/RES_hhdet_num!M31)</f>
        <v>1244.643288266838</v>
      </c>
      <c r="N31" s="132">
        <f>IF(RES_hhdet_tes!N31=0,0,RES_hhdet_tes!N31/0.086*1000000/RES_hhdet_num!N31)</f>
        <v>1254.985570833707</v>
      </c>
      <c r="O31" s="132">
        <f>IF(RES_hhdet_tes!O31=0,0,RES_hhdet_tes!O31/0.086*1000000/RES_hhdet_num!O31)</f>
        <v>1268.4218755930074</v>
      </c>
      <c r="P31" s="132">
        <f>IF(RES_hhdet_tes!P31=0,0,RES_hhdet_tes!P31/0.086*1000000/RES_hhdet_num!P31)</f>
        <v>1278.2704031933433</v>
      </c>
      <c r="Q31" s="132">
        <f>IF(RES_hhdet_tes!Q31=0,0,RES_hhdet_tes!Q31/0.086*1000000/RES_hhdet_num!Q31)</f>
        <v>1271.3174237986593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1113.340935130153</v>
      </c>
      <c r="C32" s="132">
        <f>IF(RES_hhdet_tes!C32=0,0,RES_hhdet_tes!C32/0.086*1000000/RES_hhdet_num!C32)</f>
        <v>1117.6393047410963</v>
      </c>
      <c r="D32" s="132">
        <f>IF(RES_hhdet_tes!D32=0,0,RES_hhdet_tes!D32/0.086*1000000/RES_hhdet_num!D32)</f>
        <v>1134.9532089598702</v>
      </c>
      <c r="E32" s="132">
        <f>IF(RES_hhdet_tes!E32=0,0,RES_hhdet_tes!E32/0.086*1000000/RES_hhdet_num!E32)</f>
        <v>1148.1294938187709</v>
      </c>
      <c r="F32" s="132">
        <f>IF(RES_hhdet_tes!F32=0,0,RES_hhdet_tes!F32/0.086*1000000/RES_hhdet_num!F32)</f>
        <v>1167.7116759307271</v>
      </c>
      <c r="G32" s="132">
        <f>IF(RES_hhdet_tes!G32=0,0,RES_hhdet_tes!G32/0.086*1000000/RES_hhdet_num!G32)</f>
        <v>1183.7266886985717</v>
      </c>
      <c r="H32" s="132">
        <f>IF(RES_hhdet_tes!H32=0,0,RES_hhdet_tes!H32/0.086*1000000/RES_hhdet_num!H32)</f>
        <v>1197.6263845430683</v>
      </c>
      <c r="I32" s="132">
        <f>IF(RES_hhdet_tes!I32=0,0,RES_hhdet_tes!I32/0.086*1000000/RES_hhdet_num!I32)</f>
        <v>1223.143215536347</v>
      </c>
      <c r="J32" s="132">
        <f>IF(RES_hhdet_tes!J32=0,0,RES_hhdet_tes!J32/0.086*1000000/RES_hhdet_num!J32)</f>
        <v>1242.7959280066264</v>
      </c>
      <c r="K32" s="132">
        <f>IF(RES_hhdet_tes!K32=0,0,RES_hhdet_tes!K32/0.086*1000000/RES_hhdet_num!K32)</f>
        <v>1256.757503822613</v>
      </c>
      <c r="L32" s="132">
        <f>IF(RES_hhdet_tes!L32=0,0,RES_hhdet_tes!L32/0.086*1000000/RES_hhdet_num!L32)</f>
        <v>1270.6608161467909</v>
      </c>
      <c r="M32" s="132">
        <f>IF(RES_hhdet_tes!M32=0,0,RES_hhdet_tes!M32/0.086*1000000/RES_hhdet_num!M32)</f>
        <v>1277.7671899187487</v>
      </c>
      <c r="N32" s="132">
        <f>IF(RES_hhdet_tes!N32=0,0,RES_hhdet_tes!N32/0.086*1000000/RES_hhdet_num!N32)</f>
        <v>1278.5861671192581</v>
      </c>
      <c r="O32" s="132">
        <f>IF(RES_hhdet_tes!O32=0,0,RES_hhdet_tes!O32/0.086*1000000/RES_hhdet_num!O32)</f>
        <v>1283.1851067543205</v>
      </c>
      <c r="P32" s="132">
        <f>IF(RES_hhdet_tes!P32=0,0,RES_hhdet_tes!P32/0.086*1000000/RES_hhdet_num!P32)</f>
        <v>1284.8953928061098</v>
      </c>
      <c r="Q32" s="132">
        <f>IF(RES_hhdet_tes!Q32=0,0,RES_hhdet_tes!Q32/0.086*1000000/RES_hhdet_num!Q32)</f>
        <v>1271.0966292721666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389.66863259276636</v>
      </c>
      <c r="C33" s="165">
        <f>IF(RES_hhdet_tes!C33=0,0,RES_hhdet_tes!C33/0.086*1000000/RES_hhdet_num!C32)</f>
        <v>391.0094534177174</v>
      </c>
      <c r="D33" s="165">
        <f>IF(RES_hhdet_tes!D33=0,0,RES_hhdet_tes!D33/0.086*1000000/RES_hhdet_num!D32)</f>
        <v>396.44811479925636</v>
      </c>
      <c r="E33" s="165">
        <f>IF(RES_hhdet_tes!E33=0,0,RES_hhdet_tes!E33/0.086*1000000/RES_hhdet_num!E32)</f>
        <v>398.59992416145917</v>
      </c>
      <c r="F33" s="165">
        <f>IF(RES_hhdet_tes!F33=0,0,RES_hhdet_tes!F33/0.086*1000000/RES_hhdet_num!F32)</f>
        <v>406.04755063867788</v>
      </c>
      <c r="G33" s="165">
        <f>IF(RES_hhdet_tes!G33=0,0,RES_hhdet_tes!G33/0.086*1000000/RES_hhdet_num!G32)</f>
        <v>414.51156202705533</v>
      </c>
      <c r="H33" s="165">
        <f>IF(RES_hhdet_tes!H33=0,0,RES_hhdet_tes!H33/0.086*1000000/RES_hhdet_num!H32)</f>
        <v>424.82970024047171</v>
      </c>
      <c r="I33" s="165">
        <f>IF(RES_hhdet_tes!I33=0,0,RES_hhdet_tes!I33/0.086*1000000/RES_hhdet_num!I32)</f>
        <v>441.227275499283</v>
      </c>
      <c r="J33" s="165">
        <f>IF(RES_hhdet_tes!J33=0,0,RES_hhdet_tes!J33/0.086*1000000/RES_hhdet_num!J32)</f>
        <v>454.79820652460666</v>
      </c>
      <c r="K33" s="165">
        <f>IF(RES_hhdet_tes!K33=0,0,RES_hhdet_tes!K33/0.086*1000000/RES_hhdet_num!K32)</f>
        <v>461.0537000739472</v>
      </c>
      <c r="L33" s="165">
        <f>IF(RES_hhdet_tes!L33=0,0,RES_hhdet_tes!L33/0.086*1000000/RES_hhdet_num!L32)</f>
        <v>465.62976813573448</v>
      </c>
      <c r="M33" s="165">
        <f>IF(RES_hhdet_tes!M33=0,0,RES_hhdet_tes!M33/0.086*1000000/RES_hhdet_num!M32)</f>
        <v>468.68675395669248</v>
      </c>
      <c r="N33" s="165">
        <f>IF(RES_hhdet_tes!N33=0,0,RES_hhdet_tes!N33/0.086*1000000/RES_hhdet_num!N32)</f>
        <v>468.33051507682472</v>
      </c>
      <c r="O33" s="165">
        <f>IF(RES_hhdet_tes!O33=0,0,RES_hhdet_tes!O33/0.086*1000000/RES_hhdet_num!O32)</f>
        <v>469.20810127655938</v>
      </c>
      <c r="P33" s="165">
        <f>IF(RES_hhdet_tes!P33=0,0,RES_hhdet_tes!P33/0.086*1000000/RES_hhdet_num!P32)</f>
        <v>468.80632953122023</v>
      </c>
      <c r="Q33" s="165">
        <f>IF(RES_hhdet_tes!Q33=0,0,RES_hhdet_tes!Q33/0.086*1000000/RES_hhdet_num!Q32)</f>
        <v>462.0688556382583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723.67230253738649</v>
      </c>
      <c r="C34" s="164">
        <f>IF(RES_hhdet_tes!C34=0,0,RES_hhdet_tes!C34/0.086*1000000/RES_hhdet_num!C32)</f>
        <v>726.62985132337906</v>
      </c>
      <c r="D34" s="164">
        <f>IF(RES_hhdet_tes!D34=0,0,RES_hhdet_tes!D34/0.086*1000000/RES_hhdet_num!D32)</f>
        <v>738.50509416061391</v>
      </c>
      <c r="E34" s="164">
        <f>IF(RES_hhdet_tes!E34=0,0,RES_hhdet_tes!E34/0.086*1000000/RES_hhdet_num!E32)</f>
        <v>749.52956965731153</v>
      </c>
      <c r="F34" s="164">
        <f>IF(RES_hhdet_tes!F34=0,0,RES_hhdet_tes!F34/0.086*1000000/RES_hhdet_num!F32)</f>
        <v>761.66412529204933</v>
      </c>
      <c r="G34" s="164">
        <f>IF(RES_hhdet_tes!G34=0,0,RES_hhdet_tes!G34/0.086*1000000/RES_hhdet_num!G32)</f>
        <v>769.21512667151649</v>
      </c>
      <c r="H34" s="164">
        <f>IF(RES_hhdet_tes!H34=0,0,RES_hhdet_tes!H34/0.086*1000000/RES_hhdet_num!H32)</f>
        <v>772.79668430259642</v>
      </c>
      <c r="I34" s="164">
        <f>IF(RES_hhdet_tes!I34=0,0,RES_hhdet_tes!I34/0.086*1000000/RES_hhdet_num!I32)</f>
        <v>781.91594003706393</v>
      </c>
      <c r="J34" s="164">
        <f>IF(RES_hhdet_tes!J34=0,0,RES_hhdet_tes!J34/0.086*1000000/RES_hhdet_num!J32)</f>
        <v>787.99772148201976</v>
      </c>
      <c r="K34" s="164">
        <f>IF(RES_hhdet_tes!K34=0,0,RES_hhdet_tes!K34/0.086*1000000/RES_hhdet_num!K32)</f>
        <v>795.70380374866591</v>
      </c>
      <c r="L34" s="164">
        <f>IF(RES_hhdet_tes!L34=0,0,RES_hhdet_tes!L34/0.086*1000000/RES_hhdet_num!L32)</f>
        <v>805.03104801105633</v>
      </c>
      <c r="M34" s="164">
        <f>IF(RES_hhdet_tes!M34=0,0,RES_hhdet_tes!M34/0.086*1000000/RES_hhdet_num!M32)</f>
        <v>809.08043596205641</v>
      </c>
      <c r="N34" s="164">
        <f>IF(RES_hhdet_tes!N34=0,0,RES_hhdet_tes!N34/0.086*1000000/RES_hhdet_num!N32)</f>
        <v>810.25565204243367</v>
      </c>
      <c r="O34" s="164">
        <f>IF(RES_hhdet_tes!O34=0,0,RES_hhdet_tes!O34/0.086*1000000/RES_hhdet_num!O32)</f>
        <v>813.97700547776117</v>
      </c>
      <c r="P34" s="164">
        <f>IF(RES_hhdet_tes!P34=0,0,RES_hhdet_tes!P34/0.086*1000000/RES_hhdet_num!P32)</f>
        <v>816.0890632748899</v>
      </c>
      <c r="Q34" s="164">
        <f>IF(RES_hhdet_tes!Q34=0,0,RES_hhdet_tes!Q34/0.086*1000000/RES_hhdet_num!Q32)</f>
        <v>809.0277736339084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1170.5860932081205</v>
      </c>
      <c r="C35" s="162">
        <f>IF(RES_hhdet_tes!C35=0,0,RES_hhdet_tes!C35/0.086*1000000/RES_hhdet_num!C35)</f>
        <v>1248.7262655809986</v>
      </c>
      <c r="D35" s="162">
        <f>IF(RES_hhdet_tes!D35=0,0,RES_hhdet_tes!D35/0.086*1000000/RES_hhdet_num!D35)</f>
        <v>1214.3241266359</v>
      </c>
      <c r="E35" s="162">
        <f>IF(RES_hhdet_tes!E35=0,0,RES_hhdet_tes!E35/0.086*1000000/RES_hhdet_num!E35)</f>
        <v>1204.0462459110122</v>
      </c>
      <c r="F35" s="162">
        <f>IF(RES_hhdet_tes!F35=0,0,RES_hhdet_tes!F35/0.086*1000000/RES_hhdet_num!F35)</f>
        <v>1240.4961593626126</v>
      </c>
      <c r="G35" s="162">
        <f>IF(RES_hhdet_tes!G35=0,0,RES_hhdet_tes!G35/0.086*1000000/RES_hhdet_num!G35)</f>
        <v>1278.2676237180824</v>
      </c>
      <c r="H35" s="162">
        <f>IF(RES_hhdet_tes!H35=0,0,RES_hhdet_tes!H35/0.086*1000000/RES_hhdet_num!H35)</f>
        <v>1368.3540614837757</v>
      </c>
      <c r="I35" s="162">
        <f>IF(RES_hhdet_tes!I35=0,0,RES_hhdet_tes!I35/0.086*1000000/RES_hhdet_num!I35)</f>
        <v>1368.2005518336155</v>
      </c>
      <c r="J35" s="162">
        <f>IF(RES_hhdet_tes!J35=0,0,RES_hhdet_tes!J35/0.086*1000000/RES_hhdet_num!J35)</f>
        <v>1374.7626324046635</v>
      </c>
      <c r="K35" s="162">
        <f>IF(RES_hhdet_tes!K35=0,0,RES_hhdet_tes!K35/0.086*1000000/RES_hhdet_num!K35)</f>
        <v>1321.6887779032793</v>
      </c>
      <c r="L35" s="162">
        <f>IF(RES_hhdet_tes!L35=0,0,RES_hhdet_tes!L35/0.086*1000000/RES_hhdet_num!L35)</f>
        <v>1503.0735648602044</v>
      </c>
      <c r="M35" s="162">
        <f>IF(RES_hhdet_tes!M35=0,0,RES_hhdet_tes!M35/0.086*1000000/RES_hhdet_num!M35)</f>
        <v>1546.6593928904913</v>
      </c>
      <c r="N35" s="162">
        <f>IF(RES_hhdet_tes!N35=0,0,RES_hhdet_tes!N35/0.086*1000000/RES_hhdet_num!N35)</f>
        <v>1433.6231540217241</v>
      </c>
      <c r="O35" s="162">
        <f>IF(RES_hhdet_tes!O35=0,0,RES_hhdet_tes!O35/0.086*1000000/RES_hhdet_num!O35)</f>
        <v>1374.1981538985192</v>
      </c>
      <c r="P35" s="162">
        <f>IF(RES_hhdet_tes!P35=0,0,RES_hhdet_tes!P35/0.086*1000000/RES_hhdet_num!P35)</f>
        <v>1424.7219285752269</v>
      </c>
      <c r="Q35" s="162">
        <f>IF(RES_hhdet_tes!Q35=0,0,RES_hhdet_tes!Q35/0.086*1000000/RES_hhdet_num!Q35)</f>
        <v>1355.0095361025722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1133.3774351602503</v>
      </c>
      <c r="C36" s="160">
        <f>IF(RES_hhdet_tes!C36=0,0,RES_hhdet_tes!C36/0.086*1000000/RES_hhdet_num!C36)</f>
        <v>1165.015279647183</v>
      </c>
      <c r="D36" s="160">
        <f>IF(RES_hhdet_tes!D36=0,0,RES_hhdet_tes!D36/0.086*1000000/RES_hhdet_num!D36)</f>
        <v>1164.7528028793226</v>
      </c>
      <c r="E36" s="160">
        <f>IF(RES_hhdet_tes!E36=0,0,RES_hhdet_tes!E36/0.086*1000000/RES_hhdet_num!E36)</f>
        <v>1172.0021089808245</v>
      </c>
      <c r="F36" s="160">
        <f>IF(RES_hhdet_tes!F36=0,0,RES_hhdet_tes!F36/0.086*1000000/RES_hhdet_num!F36)</f>
        <v>1198.467817972657</v>
      </c>
      <c r="G36" s="160">
        <f>IF(RES_hhdet_tes!G36=0,0,RES_hhdet_tes!G36/0.086*1000000/RES_hhdet_num!G36)</f>
        <v>1221.2198000181693</v>
      </c>
      <c r="H36" s="160">
        <f>IF(RES_hhdet_tes!H36=0,0,RES_hhdet_tes!H36/0.086*1000000/RES_hhdet_num!H36)</f>
        <v>1260.7684642420593</v>
      </c>
      <c r="I36" s="160">
        <f>IF(RES_hhdet_tes!I36=0,0,RES_hhdet_tes!I36/0.086*1000000/RES_hhdet_num!I36)</f>
        <v>1273.2559872789916</v>
      </c>
      <c r="J36" s="160">
        <f>IF(RES_hhdet_tes!J36=0,0,RES_hhdet_tes!J36/0.086*1000000/RES_hhdet_num!J36)</f>
        <v>1277.1548856767242</v>
      </c>
      <c r="K36" s="160">
        <f>IF(RES_hhdet_tes!K36=0,0,RES_hhdet_tes!K36/0.086*1000000/RES_hhdet_num!K36)</f>
        <v>1260.6401309699279</v>
      </c>
      <c r="L36" s="160">
        <f>IF(RES_hhdet_tes!L36=0,0,RES_hhdet_tes!L36/0.086*1000000/RES_hhdet_num!L36)</f>
        <v>1334.1643546935156</v>
      </c>
      <c r="M36" s="160">
        <f>IF(RES_hhdet_tes!M36=0,0,RES_hhdet_tes!M36/0.086*1000000/RES_hhdet_num!M36)</f>
        <v>1351.0015750262664</v>
      </c>
      <c r="N36" s="160">
        <f>IF(RES_hhdet_tes!N36=0,0,RES_hhdet_tes!N36/0.086*1000000/RES_hhdet_num!N36)</f>
        <v>1312.763068769219</v>
      </c>
      <c r="O36" s="160">
        <f>IF(RES_hhdet_tes!O36=0,0,RES_hhdet_tes!O36/0.086*1000000/RES_hhdet_num!O36)</f>
        <v>1295.9455195787789</v>
      </c>
      <c r="P36" s="160">
        <f>IF(RES_hhdet_tes!P36=0,0,RES_hhdet_tes!P36/0.086*1000000/RES_hhdet_num!P36)</f>
        <v>1316.0974458121725</v>
      </c>
      <c r="Q36" s="160">
        <f>IF(RES_hhdet_tes!Q36=0,0,RES_hhdet_tes!Q36/0.086*1000000/RES_hhdet_num!Q36)</f>
        <v>1284.4942017533713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409.70513262286369</v>
      </c>
      <c r="C37" s="156">
        <f>IF(RES_hhdet_tes!C37=0,0,RES_hhdet_tes!C37/0.086*1000000/RES_hhdet_num!C36)</f>
        <v>438.38542832380364</v>
      </c>
      <c r="D37" s="156">
        <f>IF(RES_hhdet_tes!D37=0,0,RES_hhdet_tes!D37/0.086*1000000/RES_hhdet_num!D36)</f>
        <v>426.24770871870987</v>
      </c>
      <c r="E37" s="156">
        <f>IF(RES_hhdet_tes!E37=0,0,RES_hhdet_tes!E37/0.086*1000000/RES_hhdet_num!E36)</f>
        <v>422.47253932351515</v>
      </c>
      <c r="F37" s="156">
        <f>IF(RES_hhdet_tes!F37=0,0,RES_hhdet_tes!F37/0.086*1000000/RES_hhdet_num!F36)</f>
        <v>436.80369268060787</v>
      </c>
      <c r="G37" s="156">
        <f>IF(RES_hhdet_tes!G37=0,0,RES_hhdet_tes!G37/0.086*1000000/RES_hhdet_num!G36)</f>
        <v>452.00467334664808</v>
      </c>
      <c r="H37" s="156">
        <f>IF(RES_hhdet_tes!H37=0,0,RES_hhdet_tes!H37/0.086*1000000/RES_hhdet_num!H36)</f>
        <v>487.9717799394565</v>
      </c>
      <c r="I37" s="156">
        <f>IF(RES_hhdet_tes!I37=0,0,RES_hhdet_tes!I37/0.086*1000000/RES_hhdet_num!I36)</f>
        <v>491.34004724192073</v>
      </c>
      <c r="J37" s="156">
        <f>IF(RES_hhdet_tes!J37=0,0,RES_hhdet_tes!J37/0.086*1000000/RES_hhdet_num!J36)</f>
        <v>489.15716419469931</v>
      </c>
      <c r="K37" s="156">
        <f>IF(RES_hhdet_tes!K37=0,0,RES_hhdet_tes!K37/0.086*1000000/RES_hhdet_num!K36)</f>
        <v>464.93632722126188</v>
      </c>
      <c r="L37" s="156">
        <f>IF(RES_hhdet_tes!L37=0,0,RES_hhdet_tes!L37/0.086*1000000/RES_hhdet_num!L36)</f>
        <v>529.13330668245521</v>
      </c>
      <c r="M37" s="156">
        <f>IF(RES_hhdet_tes!M37=0,0,RES_hhdet_tes!M37/0.086*1000000/RES_hhdet_num!M36)</f>
        <v>541.92113906421071</v>
      </c>
      <c r="N37" s="156">
        <f>IF(RES_hhdet_tes!N37=0,0,RES_hhdet_tes!N37/0.086*1000000/RES_hhdet_num!N36)</f>
        <v>502.50741672678652</v>
      </c>
      <c r="O37" s="156">
        <f>IF(RES_hhdet_tes!O37=0,0,RES_hhdet_tes!O37/0.086*1000000/RES_hhdet_num!O36)</f>
        <v>481.96851410101794</v>
      </c>
      <c r="P37" s="156">
        <f>IF(RES_hhdet_tes!P37=0,0,RES_hhdet_tes!P37/0.086*1000000/RES_hhdet_num!P36)</f>
        <v>500.0083825372825</v>
      </c>
      <c r="Q37" s="156">
        <f>IF(RES_hhdet_tes!Q37=0,0,RES_hhdet_tes!Q37/0.086*1000000/RES_hhdet_num!Q36)</f>
        <v>475.46642811946401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723.67230253738671</v>
      </c>
      <c r="C38" s="156">
        <f>IF(RES_hhdet_tes!C38=0,0,RES_hhdet_tes!C38/0.086*1000000/RES_hhdet_num!C36)</f>
        <v>726.6298513233794</v>
      </c>
      <c r="D38" s="156">
        <f>IF(RES_hhdet_tes!D38=0,0,RES_hhdet_tes!D38/0.086*1000000/RES_hhdet_num!D36)</f>
        <v>738.50509416061277</v>
      </c>
      <c r="E38" s="156">
        <f>IF(RES_hhdet_tes!E38=0,0,RES_hhdet_tes!E38/0.086*1000000/RES_hhdet_num!E36)</f>
        <v>749.52956965730925</v>
      </c>
      <c r="F38" s="156">
        <f>IF(RES_hhdet_tes!F38=0,0,RES_hhdet_tes!F38/0.086*1000000/RES_hhdet_num!F36)</f>
        <v>761.66412529204888</v>
      </c>
      <c r="G38" s="156">
        <f>IF(RES_hhdet_tes!G38=0,0,RES_hhdet_tes!G38/0.086*1000000/RES_hhdet_num!G36)</f>
        <v>769.21512667152115</v>
      </c>
      <c r="H38" s="156">
        <f>IF(RES_hhdet_tes!H38=0,0,RES_hhdet_tes!H38/0.086*1000000/RES_hhdet_num!H36)</f>
        <v>772.7966843026029</v>
      </c>
      <c r="I38" s="156">
        <f>IF(RES_hhdet_tes!I38=0,0,RES_hhdet_tes!I38/0.086*1000000/RES_hhdet_num!I36)</f>
        <v>781.91594003707075</v>
      </c>
      <c r="J38" s="156">
        <f>IF(RES_hhdet_tes!J38=0,0,RES_hhdet_tes!J38/0.086*1000000/RES_hhdet_num!J36)</f>
        <v>787.99772148202487</v>
      </c>
      <c r="K38" s="156">
        <f>IF(RES_hhdet_tes!K38=0,0,RES_hhdet_tes!K38/0.086*1000000/RES_hhdet_num!K36)</f>
        <v>795.70380374866602</v>
      </c>
      <c r="L38" s="156">
        <f>IF(RES_hhdet_tes!L38=0,0,RES_hhdet_tes!L38/0.086*1000000/RES_hhdet_num!L36)</f>
        <v>805.03104801106031</v>
      </c>
      <c r="M38" s="156">
        <f>IF(RES_hhdet_tes!M38=0,0,RES_hhdet_tes!M38/0.086*1000000/RES_hhdet_num!M36)</f>
        <v>809.08043596205584</v>
      </c>
      <c r="N38" s="156">
        <f>IF(RES_hhdet_tes!N38=0,0,RES_hhdet_tes!N38/0.086*1000000/RES_hhdet_num!N36)</f>
        <v>810.25565204243242</v>
      </c>
      <c r="O38" s="156">
        <f>IF(RES_hhdet_tes!O38=0,0,RES_hhdet_tes!O38/0.086*1000000/RES_hhdet_num!O36)</f>
        <v>813.97700547776094</v>
      </c>
      <c r="P38" s="156">
        <f>IF(RES_hhdet_tes!P38=0,0,RES_hhdet_tes!P38/0.086*1000000/RES_hhdet_num!P36)</f>
        <v>816.08906327489001</v>
      </c>
      <c r="Q38" s="156">
        <f>IF(RES_hhdet_tes!Q38=0,0,RES_hhdet_tes!Q38/0.086*1000000/RES_hhdet_num!Q36)</f>
        <v>809.0277736339076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587.72877213759853</v>
      </c>
      <c r="C39" s="157">
        <f>IF(RES_hhdet_tes!C39=0,0,RES_hhdet_tes!C39/0.086*1000000/RES_hhdet_num!C$24)</f>
        <v>627.31365713851324</v>
      </c>
      <c r="D39" s="157">
        <f>IF(RES_hhdet_tes!D39=0,0,RES_hhdet_tes!D39/0.086*1000000/RES_hhdet_num!D$24)</f>
        <v>618.09880684719553</v>
      </c>
      <c r="E39" s="157">
        <f>IF(RES_hhdet_tes!E39=0,0,RES_hhdet_tes!E39/0.086*1000000/RES_hhdet_num!E$24)</f>
        <v>623.66551513331387</v>
      </c>
      <c r="F39" s="157">
        <f>IF(RES_hhdet_tes!F39=0,0,RES_hhdet_tes!F39/0.086*1000000/RES_hhdet_num!F$24)</f>
        <v>624.82355734663486</v>
      </c>
      <c r="G39" s="157">
        <f>IF(RES_hhdet_tes!G39=0,0,RES_hhdet_tes!G39/0.086*1000000/RES_hhdet_num!G$24)</f>
        <v>639.7010633308696</v>
      </c>
      <c r="H39" s="157">
        <f>IF(RES_hhdet_tes!H39=0,0,RES_hhdet_tes!H39/0.086*1000000/RES_hhdet_num!H$24)</f>
        <v>686.62749424132562</v>
      </c>
      <c r="I39" s="157">
        <f>IF(RES_hhdet_tes!I39=0,0,RES_hhdet_tes!I39/0.086*1000000/RES_hhdet_num!I$24)</f>
        <v>682.90899002057381</v>
      </c>
      <c r="J39" s="157">
        <f>IF(RES_hhdet_tes!J39=0,0,RES_hhdet_tes!J39/0.086*1000000/RES_hhdet_num!J$24)</f>
        <v>683.84876382883863</v>
      </c>
      <c r="K39" s="157">
        <f>IF(RES_hhdet_tes!K39=0,0,RES_hhdet_tes!K39/0.086*1000000/RES_hhdet_num!K$24)</f>
        <v>671.80014508639294</v>
      </c>
      <c r="L39" s="157">
        <f>IF(RES_hhdet_tes!L39=0,0,RES_hhdet_tes!L39/0.086*1000000/RES_hhdet_num!L$24)</f>
        <v>717.936203609318</v>
      </c>
      <c r="M39" s="157">
        <f>IF(RES_hhdet_tes!M39=0,0,RES_hhdet_tes!M39/0.086*1000000/RES_hhdet_num!M$24)</f>
        <v>726.239720383193</v>
      </c>
      <c r="N39" s="157">
        <f>IF(RES_hhdet_tes!N39=0,0,RES_hhdet_tes!N39/0.086*1000000/RES_hhdet_num!N$24)</f>
        <v>704.36642340324261</v>
      </c>
      <c r="O39" s="157">
        <f>IF(RES_hhdet_tes!O39=0,0,RES_hhdet_tes!O39/0.086*1000000/RES_hhdet_num!O$24)</f>
        <v>676.46077218801668</v>
      </c>
      <c r="P39" s="157">
        <f>IF(RES_hhdet_tes!P39=0,0,RES_hhdet_tes!P39/0.086*1000000/RES_hhdet_num!P$24)</f>
        <v>693.41646067371789</v>
      </c>
      <c r="Q39" s="157">
        <f>IF(RES_hhdet_tes!Q39=0,0,RES_hhdet_tes!Q39/0.086*1000000/RES_hhdet_num!Q$24)</f>
        <v>670.0090020114344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569.37336934932296</v>
      </c>
      <c r="C40" s="156">
        <f>IF(RES_hhdet_tes!C40=0,0,RES_hhdet_tes!C40/0.086*1000000/RES_hhdet_num!C40)</f>
        <v>562.42699124642934</v>
      </c>
      <c r="D40" s="156">
        <f>IF(RES_hhdet_tes!D40=0,0,RES_hhdet_tes!D40/0.086*1000000/RES_hhdet_num!D40)</f>
        <v>595.29822123647307</v>
      </c>
      <c r="E40" s="156">
        <f>IF(RES_hhdet_tes!E40=0,0,RES_hhdet_tes!E40/0.086*1000000/RES_hhdet_num!E40)</f>
        <v>597.55816782314503</v>
      </c>
      <c r="F40" s="156">
        <f>IF(RES_hhdet_tes!F40=0,0,RES_hhdet_tes!F40/0.086*1000000/RES_hhdet_num!F40)</f>
        <v>609.01932948854346</v>
      </c>
      <c r="G40" s="156">
        <f>IF(RES_hhdet_tes!G40=0,0,RES_hhdet_tes!G40/0.086*1000000/RES_hhdet_num!G40)</f>
        <v>616.48259760603446</v>
      </c>
      <c r="H40" s="156">
        <f>IF(RES_hhdet_tes!H40=0,0,RES_hhdet_tes!H40/0.086*1000000/RES_hhdet_num!H40)</f>
        <v>639.81668375855838</v>
      </c>
      <c r="I40" s="156">
        <f>IF(RES_hhdet_tes!I40=0,0,RES_hhdet_tes!I40/0.086*1000000/RES_hhdet_num!I40)</f>
        <v>638.74345058534982</v>
      </c>
      <c r="J40" s="156">
        <f>IF(RES_hhdet_tes!J40=0,0,RES_hhdet_tes!J40/0.086*1000000/RES_hhdet_num!J40)</f>
        <v>672.49585442911064</v>
      </c>
      <c r="K40" s="156">
        <f>IF(RES_hhdet_tes!K40=0,0,RES_hhdet_tes!K40/0.086*1000000/RES_hhdet_num!K40)</f>
        <v>653.33273699658037</v>
      </c>
      <c r="L40" s="156">
        <f>IF(RES_hhdet_tes!L40=0,0,RES_hhdet_tes!L40/0.086*1000000/RES_hhdet_num!L40)</f>
        <v>676.12608640875123</v>
      </c>
      <c r="M40" s="156">
        <f>IF(RES_hhdet_tes!M40=0,0,RES_hhdet_tes!M40/0.086*1000000/RES_hhdet_num!M40)</f>
        <v>663.15461281901241</v>
      </c>
      <c r="N40" s="156">
        <f>IF(RES_hhdet_tes!N40=0,0,RES_hhdet_tes!N40/0.086*1000000/RES_hhdet_num!N40)</f>
        <v>670.74965463716399</v>
      </c>
      <c r="O40" s="156">
        <f>IF(RES_hhdet_tes!O40=0,0,RES_hhdet_tes!O40/0.086*1000000/RES_hhdet_num!O40)</f>
        <v>674.32000216651875</v>
      </c>
      <c r="P40" s="156">
        <f>IF(RES_hhdet_tes!P40=0,0,RES_hhdet_tes!P40/0.086*1000000/RES_hhdet_num!P40)</f>
        <v>667.8130275456075</v>
      </c>
      <c r="Q40" s="156">
        <f>IF(RES_hhdet_tes!Q40=0,0,RES_hhdet_tes!Q40/0.086*1000000/RES_hhdet_num!Q40)</f>
        <v>662.8752742063524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598.99756040023624</v>
      </c>
      <c r="C41" s="57">
        <f>IF(RES_hhdet_tes!C41=0,0,RES_hhdet_tes!C41/0.086*1000000/RES_hhdet_num!C41)</f>
        <v>653.82358478320498</v>
      </c>
      <c r="D41" s="57">
        <f>IF(RES_hhdet_tes!D41=0,0,RES_hhdet_tes!D41/0.086*1000000/RES_hhdet_num!D41)</f>
        <v>627.35887033551887</v>
      </c>
      <c r="E41" s="57">
        <f>IF(RES_hhdet_tes!E41=0,0,RES_hhdet_tes!E41/0.086*1000000/RES_hhdet_num!E41)</f>
        <v>633.61068534198637</v>
      </c>
      <c r="F41" s="57">
        <f>IF(RES_hhdet_tes!F41=0,0,RES_hhdet_tes!F41/0.086*1000000/RES_hhdet_num!F41)</f>
        <v>631.77640311104426</v>
      </c>
      <c r="G41" s="57">
        <f>IF(RES_hhdet_tes!G41=0,0,RES_hhdet_tes!G41/0.086*1000000/RES_hhdet_num!G41)</f>
        <v>648.94967720364127</v>
      </c>
      <c r="H41" s="57">
        <f>IF(RES_hhdet_tes!H41=0,0,RES_hhdet_tes!H41/0.086*1000000/RES_hhdet_num!H41)</f>
        <v>698.34710635714885</v>
      </c>
      <c r="I41" s="57">
        <f>IF(RES_hhdet_tes!I41=0,0,RES_hhdet_tes!I41/0.086*1000000/RES_hhdet_num!I41)</f>
        <v>695.35665211845753</v>
      </c>
      <c r="J41" s="57">
        <f>IF(RES_hhdet_tes!J41=0,0,RES_hhdet_tes!J41/0.086*1000000/RES_hhdet_num!J41)</f>
        <v>686.92070270719819</v>
      </c>
      <c r="K41" s="57">
        <f>IF(RES_hhdet_tes!K41=0,0,RES_hhdet_tes!K41/0.086*1000000/RES_hhdet_num!K41)</f>
        <v>676.6883883927253</v>
      </c>
      <c r="L41" s="57">
        <f>IF(RES_hhdet_tes!L41=0,0,RES_hhdet_tes!L41/0.086*1000000/RES_hhdet_num!L41)</f>
        <v>728.99203699830741</v>
      </c>
      <c r="M41" s="57">
        <f>IF(RES_hhdet_tes!M41=0,0,RES_hhdet_tes!M41/0.086*1000000/RES_hhdet_num!M41)</f>
        <v>740.79630699686675</v>
      </c>
      <c r="N41" s="57">
        <f>IF(RES_hhdet_tes!N41=0,0,RES_hhdet_tes!N41/0.086*1000000/RES_hhdet_num!N41)</f>
        <v>712.03353297119656</v>
      </c>
      <c r="O41" s="57">
        <f>IF(RES_hhdet_tes!O41=0,0,RES_hhdet_tes!O41/0.086*1000000/RES_hhdet_num!O41)</f>
        <v>676.90861022280558</v>
      </c>
      <c r="P41" s="57">
        <f>IF(RES_hhdet_tes!P41=0,0,RES_hhdet_tes!P41/0.086*1000000/RES_hhdet_num!P41)</f>
        <v>698.49313823103387</v>
      </c>
      <c r="Q41" s="57">
        <f>IF(RES_hhdet_tes!Q41=0,0,RES_hhdet_tes!Q41/0.086*1000000/RES_hhdet_num!Q41)</f>
        <v>671.39034609582495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4264.9635960634259</v>
      </c>
      <c r="C43" s="168">
        <f t="shared" ref="C43:Q43" si="6">SUM(C44,C47,C49,C58)</f>
        <v>4564.3172564903161</v>
      </c>
      <c r="D43" s="168">
        <f t="shared" si="6"/>
        <v>4495.8066056549851</v>
      </c>
      <c r="E43" s="168">
        <f t="shared" si="6"/>
        <v>4840.7377375413489</v>
      </c>
      <c r="F43" s="168">
        <f t="shared" si="6"/>
        <v>5265.913591737045</v>
      </c>
      <c r="G43" s="168">
        <f t="shared" si="6"/>
        <v>5270.6281214589653</v>
      </c>
      <c r="H43" s="168">
        <f t="shared" si="6"/>
        <v>5338.7644548886119</v>
      </c>
      <c r="I43" s="168">
        <f t="shared" si="6"/>
        <v>5205.7445783197882</v>
      </c>
      <c r="J43" s="168">
        <f t="shared" si="6"/>
        <v>5036.6377968679808</v>
      </c>
      <c r="K43" s="168">
        <f t="shared" si="6"/>
        <v>5019.6913993182088</v>
      </c>
      <c r="L43" s="168">
        <f t="shared" si="6"/>
        <v>5486.6922417028763</v>
      </c>
      <c r="M43" s="168">
        <f t="shared" si="6"/>
        <v>4957.6070031697191</v>
      </c>
      <c r="N43" s="168">
        <f t="shared" si="6"/>
        <v>4834.1607553430331</v>
      </c>
      <c r="O43" s="168">
        <f t="shared" si="6"/>
        <v>4582.0143499658116</v>
      </c>
      <c r="P43" s="168">
        <f t="shared" si="6"/>
        <v>4649.1734449903743</v>
      </c>
      <c r="Q43" s="168">
        <f t="shared" si="6"/>
        <v>4710.9526342410772</v>
      </c>
    </row>
    <row r="44" spans="1:17" ht="12.95" customHeight="1" x14ac:dyDescent="0.25">
      <c r="A44" s="158" t="s">
        <v>65</v>
      </c>
      <c r="B44" s="157">
        <f t="shared" ref="B44:Q44" si="7">SUM(B45:B46)</f>
        <v>2482.7872699772774</v>
      </c>
      <c r="C44" s="157">
        <f t="shared" si="7"/>
        <v>2710.9134504742105</v>
      </c>
      <c r="D44" s="157">
        <f t="shared" si="7"/>
        <v>2650.6594984068852</v>
      </c>
      <c r="E44" s="157">
        <f t="shared" si="7"/>
        <v>2985.1937974153361</v>
      </c>
      <c r="F44" s="157">
        <f t="shared" si="7"/>
        <v>3377.6378980153445</v>
      </c>
      <c r="G44" s="157">
        <f t="shared" si="7"/>
        <v>3340.8782259267878</v>
      </c>
      <c r="H44" s="157">
        <f t="shared" si="7"/>
        <v>3311.8966381440741</v>
      </c>
      <c r="I44" s="157">
        <f t="shared" si="7"/>
        <v>3167.6973709817348</v>
      </c>
      <c r="J44" s="157">
        <f t="shared" si="7"/>
        <v>2974.3103903852839</v>
      </c>
      <c r="K44" s="157">
        <f t="shared" si="7"/>
        <v>2967.3084438868791</v>
      </c>
      <c r="L44" s="157">
        <f t="shared" si="7"/>
        <v>3328.0472656715588</v>
      </c>
      <c r="M44" s="157">
        <f t="shared" si="7"/>
        <v>2789.4664291566296</v>
      </c>
      <c r="N44" s="157">
        <f t="shared" si="7"/>
        <v>2709.3707043133754</v>
      </c>
      <c r="O44" s="157">
        <f t="shared" si="7"/>
        <v>2492.616956355861</v>
      </c>
      <c r="P44" s="157">
        <f t="shared" si="7"/>
        <v>2522.6589350501249</v>
      </c>
      <c r="Q44" s="157">
        <f t="shared" si="7"/>
        <v>2620.8556900716567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2425.4069140674496</v>
      </c>
      <c r="C45" s="156">
        <f>IF(RES_hhdet_tes!C45=0,0,RES_hhdet_tes!C45/0.086*1000000/RES_hhdet_num!C$43)</f>
        <v>2569.9045292354067</v>
      </c>
      <c r="D45" s="156">
        <f>IF(RES_hhdet_tes!D45=0,0,RES_hhdet_tes!D45/0.086*1000000/RES_hhdet_num!D$43)</f>
        <v>2562.0976750373802</v>
      </c>
      <c r="E45" s="156">
        <f>IF(RES_hhdet_tes!E45=0,0,RES_hhdet_tes!E45/0.086*1000000/RES_hhdet_num!E$43)</f>
        <v>2916.9965315400095</v>
      </c>
      <c r="F45" s="156">
        <f>IF(RES_hhdet_tes!F45=0,0,RES_hhdet_tes!F45/0.086*1000000/RES_hhdet_num!F$43)</f>
        <v>3308.6053319238708</v>
      </c>
      <c r="G45" s="156">
        <f>IF(RES_hhdet_tes!G45=0,0,RES_hhdet_tes!G45/0.086*1000000/RES_hhdet_num!G$43)</f>
        <v>3251.8508449417818</v>
      </c>
      <c r="H45" s="156">
        <f>IF(RES_hhdet_tes!H45=0,0,RES_hhdet_tes!H45/0.086*1000000/RES_hhdet_num!H$43)</f>
        <v>3152.1555292894814</v>
      </c>
      <c r="I45" s="156">
        <f>IF(RES_hhdet_tes!I45=0,0,RES_hhdet_tes!I45/0.086*1000000/RES_hhdet_num!I$43)</f>
        <v>3053.8454316251309</v>
      </c>
      <c r="J45" s="156">
        <f>IF(RES_hhdet_tes!J45=0,0,RES_hhdet_tes!J45/0.086*1000000/RES_hhdet_num!J$43)</f>
        <v>2880.6046857123024</v>
      </c>
      <c r="K45" s="156">
        <f>IF(RES_hhdet_tes!K45=0,0,RES_hhdet_tes!K45/0.086*1000000/RES_hhdet_num!K$43)</f>
        <v>2934.2027906451881</v>
      </c>
      <c r="L45" s="156">
        <f>IF(RES_hhdet_tes!L45=0,0,RES_hhdet_tes!L45/0.086*1000000/RES_hhdet_num!L$43)</f>
        <v>3194.7332178580496</v>
      </c>
      <c r="M45" s="156">
        <f>IF(RES_hhdet_tes!M45=0,0,RES_hhdet_tes!M45/0.086*1000000/RES_hhdet_num!M$43)</f>
        <v>2657.1089441912341</v>
      </c>
      <c r="N45" s="156">
        <f>IF(RES_hhdet_tes!N45=0,0,RES_hhdet_tes!N45/0.086*1000000/RES_hhdet_num!N$43)</f>
        <v>2590.1359188054039</v>
      </c>
      <c r="O45" s="156">
        <f>IF(RES_hhdet_tes!O45=0,0,RES_hhdet_tes!O45/0.086*1000000/RES_hhdet_num!O$43)</f>
        <v>2465.1313845206382</v>
      </c>
      <c r="P45" s="156">
        <f>IF(RES_hhdet_tes!P45=0,0,RES_hhdet_tes!P45/0.086*1000000/RES_hhdet_num!P$43)</f>
        <v>2443.2503710075698</v>
      </c>
      <c r="Q45" s="156">
        <f>IF(RES_hhdet_tes!Q45=0,0,RES_hhdet_tes!Q45/0.086*1000000/RES_hhdet_num!Q$43)</f>
        <v>2584.5565426344847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57.380355909827841</v>
      </c>
      <c r="C46" s="156">
        <f>IF(RES_hhdet_tes!C46=0,0,RES_hhdet_tes!C46/0.086*1000000/RES_hhdet_num!C$43)</f>
        <v>141.00892123880408</v>
      </c>
      <c r="D46" s="156">
        <f>IF(RES_hhdet_tes!D46=0,0,RES_hhdet_tes!D46/0.086*1000000/RES_hhdet_num!D$43)</f>
        <v>88.561823369504893</v>
      </c>
      <c r="E46" s="156">
        <f>IF(RES_hhdet_tes!E46=0,0,RES_hhdet_tes!E46/0.086*1000000/RES_hhdet_num!E$43)</f>
        <v>68.19726587532665</v>
      </c>
      <c r="F46" s="156">
        <f>IF(RES_hhdet_tes!F46=0,0,RES_hhdet_tes!F46/0.086*1000000/RES_hhdet_num!F$43)</f>
        <v>69.032566091473683</v>
      </c>
      <c r="G46" s="156">
        <f>IF(RES_hhdet_tes!G46=0,0,RES_hhdet_tes!G46/0.086*1000000/RES_hhdet_num!G$43)</f>
        <v>89.027380985005891</v>
      </c>
      <c r="H46" s="156">
        <f>IF(RES_hhdet_tes!H46=0,0,RES_hhdet_tes!H46/0.086*1000000/RES_hhdet_num!H$43)</f>
        <v>159.74110885459294</v>
      </c>
      <c r="I46" s="156">
        <f>IF(RES_hhdet_tes!I46=0,0,RES_hhdet_tes!I46/0.086*1000000/RES_hhdet_num!I$43)</f>
        <v>113.85193935660369</v>
      </c>
      <c r="J46" s="156">
        <f>IF(RES_hhdet_tes!J46=0,0,RES_hhdet_tes!J46/0.086*1000000/RES_hhdet_num!J$43)</f>
        <v>93.705704672981398</v>
      </c>
      <c r="K46" s="156">
        <f>IF(RES_hhdet_tes!K46=0,0,RES_hhdet_tes!K46/0.086*1000000/RES_hhdet_num!K$43)</f>
        <v>33.105653241690867</v>
      </c>
      <c r="L46" s="156">
        <f>IF(RES_hhdet_tes!L46=0,0,RES_hhdet_tes!L46/0.086*1000000/RES_hhdet_num!L$43)</f>
        <v>133.31404781350923</v>
      </c>
      <c r="M46" s="156">
        <f>IF(RES_hhdet_tes!M46=0,0,RES_hhdet_tes!M46/0.086*1000000/RES_hhdet_num!M$43)</f>
        <v>132.3574849653954</v>
      </c>
      <c r="N46" s="156">
        <f>IF(RES_hhdet_tes!N46=0,0,RES_hhdet_tes!N46/0.086*1000000/RES_hhdet_num!N$43)</f>
        <v>119.23478550797142</v>
      </c>
      <c r="O46" s="156">
        <f>IF(RES_hhdet_tes!O46=0,0,RES_hhdet_tes!O46/0.086*1000000/RES_hhdet_num!O$43)</f>
        <v>27.485571835222913</v>
      </c>
      <c r="P46" s="156">
        <f>IF(RES_hhdet_tes!P46=0,0,RES_hhdet_tes!P46/0.086*1000000/RES_hhdet_num!P$43)</f>
        <v>79.408564042555241</v>
      </c>
      <c r="Q46" s="156">
        <f>IF(RES_hhdet_tes!Q46=0,0,RES_hhdet_tes!Q46/0.086*1000000/RES_hhdet_num!Q$43)</f>
        <v>36.299147437171818</v>
      </c>
    </row>
    <row r="47" spans="1:17" ht="12.95" customHeight="1" x14ac:dyDescent="0.25">
      <c r="A47" s="158" t="s">
        <v>112</v>
      </c>
      <c r="B47" s="157">
        <f t="shared" ref="B47:Q47" si="8">B48</f>
        <v>56.454415014363661</v>
      </c>
      <c r="C47" s="157">
        <f t="shared" si="8"/>
        <v>58.092799840136436</v>
      </c>
      <c r="D47" s="157">
        <f t="shared" si="8"/>
        <v>61.456436509253059</v>
      </c>
      <c r="E47" s="157">
        <f t="shared" si="8"/>
        <v>62.846788521593801</v>
      </c>
      <c r="F47" s="157">
        <f t="shared" si="8"/>
        <v>72.892319209533412</v>
      </c>
      <c r="G47" s="157">
        <f t="shared" si="8"/>
        <v>78.286699407466131</v>
      </c>
      <c r="H47" s="157">
        <f t="shared" si="8"/>
        <v>97.615302835066871</v>
      </c>
      <c r="I47" s="157">
        <f t="shared" si="8"/>
        <v>110.69089347197375</v>
      </c>
      <c r="J47" s="157">
        <f t="shared" si="8"/>
        <v>129.72710508341947</v>
      </c>
      <c r="K47" s="157">
        <f t="shared" si="8"/>
        <v>149.58109332395622</v>
      </c>
      <c r="L47" s="157">
        <f t="shared" si="8"/>
        <v>156.84750724343374</v>
      </c>
      <c r="M47" s="157">
        <f t="shared" si="8"/>
        <v>147.33415113067122</v>
      </c>
      <c r="N47" s="157">
        <f t="shared" si="8"/>
        <v>149.18554014099104</v>
      </c>
      <c r="O47" s="157">
        <f t="shared" si="8"/>
        <v>140.47884938601143</v>
      </c>
      <c r="P47" s="157">
        <f t="shared" si="8"/>
        <v>145.50390989740598</v>
      </c>
      <c r="Q47" s="157">
        <f t="shared" si="8"/>
        <v>147.88811962374621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56.454415014363661</v>
      </c>
      <c r="C48" s="156">
        <f>IF(RES_hhdet_tes!C48=0,0,RES_hhdet_tes!C48/0.086*1000000/RES_hhdet_num!C$43)</f>
        <v>58.092799840136436</v>
      </c>
      <c r="D48" s="156">
        <f>IF(RES_hhdet_tes!D48=0,0,RES_hhdet_tes!D48/0.086*1000000/RES_hhdet_num!D$43)</f>
        <v>61.456436509253059</v>
      </c>
      <c r="E48" s="156">
        <f>IF(RES_hhdet_tes!E48=0,0,RES_hhdet_tes!E48/0.086*1000000/RES_hhdet_num!E$43)</f>
        <v>62.846788521593801</v>
      </c>
      <c r="F48" s="156">
        <f>IF(RES_hhdet_tes!F48=0,0,RES_hhdet_tes!F48/0.086*1000000/RES_hhdet_num!F$43)</f>
        <v>72.892319209533412</v>
      </c>
      <c r="G48" s="156">
        <f>IF(RES_hhdet_tes!G48=0,0,RES_hhdet_tes!G48/0.086*1000000/RES_hhdet_num!G$43)</f>
        <v>78.286699407466131</v>
      </c>
      <c r="H48" s="156">
        <f>IF(RES_hhdet_tes!H48=0,0,RES_hhdet_tes!H48/0.086*1000000/RES_hhdet_num!H$43)</f>
        <v>97.615302835066871</v>
      </c>
      <c r="I48" s="156">
        <f>IF(RES_hhdet_tes!I48=0,0,RES_hhdet_tes!I48/0.086*1000000/RES_hhdet_num!I$43)</f>
        <v>110.69089347197375</v>
      </c>
      <c r="J48" s="156">
        <f>IF(RES_hhdet_tes!J48=0,0,RES_hhdet_tes!J48/0.086*1000000/RES_hhdet_num!J$43)</f>
        <v>129.72710508341947</v>
      </c>
      <c r="K48" s="156">
        <f>IF(RES_hhdet_tes!K48=0,0,RES_hhdet_tes!K48/0.086*1000000/RES_hhdet_num!K$43)</f>
        <v>149.58109332395622</v>
      </c>
      <c r="L48" s="156">
        <f>IF(RES_hhdet_tes!L48=0,0,RES_hhdet_tes!L48/0.086*1000000/RES_hhdet_num!L$43)</f>
        <v>156.84750724343374</v>
      </c>
      <c r="M48" s="156">
        <f>IF(RES_hhdet_tes!M48=0,0,RES_hhdet_tes!M48/0.086*1000000/RES_hhdet_num!M$43)</f>
        <v>147.33415113067122</v>
      </c>
      <c r="N48" s="156">
        <f>IF(RES_hhdet_tes!N48=0,0,RES_hhdet_tes!N48/0.086*1000000/RES_hhdet_num!N$43)</f>
        <v>149.18554014099104</v>
      </c>
      <c r="O48" s="156">
        <f>IF(RES_hhdet_tes!O48=0,0,RES_hhdet_tes!O48/0.086*1000000/RES_hhdet_num!O$43)</f>
        <v>140.47884938601143</v>
      </c>
      <c r="P48" s="156">
        <f>IF(RES_hhdet_tes!P48=0,0,RES_hhdet_tes!P48/0.086*1000000/RES_hhdet_num!P$43)</f>
        <v>145.50390989740598</v>
      </c>
      <c r="Q48" s="156">
        <f>IF(RES_hhdet_tes!Q48=0,0,RES_hhdet_tes!Q48/0.086*1000000/RES_hhdet_num!Q$43)</f>
        <v>147.88811962374621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1137.9931243992949</v>
      </c>
      <c r="C49" s="157">
        <f>IF(RES_hhdet_tes!C49=0,0,RES_hhdet_tes!C49/0.086*1000000/RES_hhdet_num!C$43)</f>
        <v>1167.997279910627</v>
      </c>
      <c r="D49" s="157">
        <f>IF(RES_hhdet_tes!D49=0,0,RES_hhdet_tes!D49/0.086*1000000/RES_hhdet_num!D$43)</f>
        <v>1165.5918829982093</v>
      </c>
      <c r="E49" s="157">
        <f>IF(RES_hhdet_tes!E49=0,0,RES_hhdet_tes!E49/0.086*1000000/RES_hhdet_num!E$43)</f>
        <v>1169.031621461537</v>
      </c>
      <c r="F49" s="157">
        <f>IF(RES_hhdet_tes!F49=0,0,RES_hhdet_tes!F49/0.086*1000000/RES_hhdet_num!F$43)</f>
        <v>1190.5597989059752</v>
      </c>
      <c r="G49" s="157">
        <f>IF(RES_hhdet_tes!G49=0,0,RES_hhdet_tes!G49/0.086*1000000/RES_hhdet_num!G$43)</f>
        <v>1211.7621199467728</v>
      </c>
      <c r="H49" s="157">
        <f>IF(RES_hhdet_tes!H49=0,0,RES_hhdet_tes!H49/0.086*1000000/RES_hhdet_num!H$43)</f>
        <v>1242.625022436966</v>
      </c>
      <c r="I49" s="157">
        <f>IF(RES_hhdet_tes!I49=0,0,RES_hhdet_tes!I49/0.086*1000000/RES_hhdet_num!I$43)</f>
        <v>1244.4472896671821</v>
      </c>
      <c r="J49" s="157">
        <f>IF(RES_hhdet_tes!J49=0,0,RES_hhdet_tes!J49/0.086*1000000/RES_hhdet_num!J$43)</f>
        <v>1248.7515400769623</v>
      </c>
      <c r="K49" s="157">
        <f>IF(RES_hhdet_tes!K49=0,0,RES_hhdet_tes!K49/0.086*1000000/RES_hhdet_num!K$43)</f>
        <v>1231.0017145442607</v>
      </c>
      <c r="L49" s="157">
        <f>IF(RES_hhdet_tes!L49=0,0,RES_hhdet_tes!L49/0.086*1000000/RES_hhdet_num!L$43)</f>
        <v>1283.8612644096759</v>
      </c>
      <c r="M49" s="157">
        <f>IF(RES_hhdet_tes!M49=0,0,RES_hhdet_tes!M49/0.086*1000000/RES_hhdet_num!M$43)</f>
        <v>1294.5667327898345</v>
      </c>
      <c r="N49" s="157">
        <f>IF(RES_hhdet_tes!N49=0,0,RES_hhdet_tes!N49/0.086*1000000/RES_hhdet_num!N$43)</f>
        <v>1271.2381050335689</v>
      </c>
      <c r="O49" s="157">
        <f>IF(RES_hhdet_tes!O49=0,0,RES_hhdet_tes!O49/0.086*1000000/RES_hhdet_num!O$43)</f>
        <v>1272.4577721693393</v>
      </c>
      <c r="P49" s="157">
        <f>IF(RES_hhdet_tes!P49=0,0,RES_hhdet_tes!P49/0.086*1000000/RES_hhdet_num!P$43)</f>
        <v>1287.5941305113442</v>
      </c>
      <c r="Q49" s="157">
        <f>IF(RES_hhdet_tes!Q49=0,0,RES_hhdet_tes!Q49/0.086*1000000/RES_hhdet_num!Q$43)</f>
        <v>1272.1998197137602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1113.3388425474659</v>
      </c>
      <c r="C50" s="132">
        <f>IF(RES_hhdet_tes!C50=0,0,RES_hhdet_tes!C50/0.086*1000000/RES_hhdet_num!C50)</f>
        <v>1109.4355226433488</v>
      </c>
      <c r="D50" s="132">
        <f>IF(RES_hhdet_tes!D50=0,0,RES_hhdet_tes!D50/0.086*1000000/RES_hhdet_num!D50)</f>
        <v>1129.660263493718</v>
      </c>
      <c r="E50" s="132">
        <f>IF(RES_hhdet_tes!E50=0,0,RES_hhdet_tes!E50/0.086*1000000/RES_hhdet_num!E50)</f>
        <v>1149.0302700884024</v>
      </c>
      <c r="F50" s="132">
        <f>IF(RES_hhdet_tes!F50=0,0,RES_hhdet_tes!F50/0.086*1000000/RES_hhdet_num!F50)</f>
        <v>1172.3851825960282</v>
      </c>
      <c r="G50" s="132">
        <f>IF(RES_hhdet_tes!G50=0,0,RES_hhdet_tes!G50/0.086*1000000/RES_hhdet_num!G50)</f>
        <v>1179.1940590264796</v>
      </c>
      <c r="H50" s="132">
        <f>IF(RES_hhdet_tes!H50=0,0,RES_hhdet_tes!H50/0.086*1000000/RES_hhdet_num!H50)</f>
        <v>1179.5939165643663</v>
      </c>
      <c r="I50" s="132">
        <f>IF(RES_hhdet_tes!I50=0,0,RES_hhdet_tes!I50/0.086*1000000/RES_hhdet_num!I50)</f>
        <v>1193.2722291269852</v>
      </c>
      <c r="J50" s="132">
        <f>IF(RES_hhdet_tes!J50=0,0,RES_hhdet_tes!J50/0.086*1000000/RES_hhdet_num!J50)</f>
        <v>1200.2639807122566</v>
      </c>
      <c r="K50" s="132">
        <f>IF(RES_hhdet_tes!K50=0,0,RES_hhdet_tes!K50/0.086*1000000/RES_hhdet_num!K50)</f>
        <v>1206.281680758475</v>
      </c>
      <c r="L50" s="132">
        <f>IF(RES_hhdet_tes!L50=0,0,RES_hhdet_tes!L50/0.086*1000000/RES_hhdet_num!L50)</f>
        <v>1215.6792768955959</v>
      </c>
      <c r="M50" s="132">
        <f>IF(RES_hhdet_tes!M50=0,0,RES_hhdet_tes!M50/0.086*1000000/RES_hhdet_num!M50)</f>
        <v>1227.8369461641016</v>
      </c>
      <c r="N50" s="132">
        <f>IF(RES_hhdet_tes!N50=0,0,RES_hhdet_tes!N50/0.086*1000000/RES_hhdet_num!N50)</f>
        <v>1232.1574486351037</v>
      </c>
      <c r="O50" s="132">
        <f>IF(RES_hhdet_tes!O50=0,0,RES_hhdet_tes!O50/0.086*1000000/RES_hhdet_num!O50)</f>
        <v>1249.8122256458232</v>
      </c>
      <c r="P50" s="132">
        <f>IF(RES_hhdet_tes!P50=0,0,RES_hhdet_tes!P50/0.086*1000000/RES_hhdet_num!P50)</f>
        <v>1258.7943884927174</v>
      </c>
      <c r="Q50" s="132">
        <f>IF(RES_hhdet_tes!Q50=0,0,RES_hhdet_tes!Q50/0.086*1000000/RES_hhdet_num!Q50)</f>
        <v>1256.407752131295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1113.3408974290121</v>
      </c>
      <c r="C51" s="132">
        <f>IF(RES_hhdet_tes!C51=0,0,RES_hhdet_tes!C51/0.086*1000000/RES_hhdet_num!C51)</f>
        <v>1117.1703860979105</v>
      </c>
      <c r="D51" s="132">
        <f>IF(RES_hhdet_tes!D51=0,0,RES_hhdet_tes!D51/0.086*1000000/RES_hhdet_num!D51)</f>
        <v>1137.6114260090067</v>
      </c>
      <c r="E51" s="132">
        <f>IF(RES_hhdet_tes!E51=0,0,RES_hhdet_tes!E51/0.086*1000000/RES_hhdet_num!E51)</f>
        <v>1159.5945768430358</v>
      </c>
      <c r="F51" s="132">
        <f>IF(RES_hhdet_tes!F51=0,0,RES_hhdet_tes!F51/0.086*1000000/RES_hhdet_num!F51)</f>
        <v>1186.8270223017796</v>
      </c>
      <c r="G51" s="132">
        <f>IF(RES_hhdet_tes!G51=0,0,RES_hhdet_tes!G51/0.086*1000000/RES_hhdet_num!G51)</f>
        <v>1197.7294010494063</v>
      </c>
      <c r="H51" s="132">
        <f>IF(RES_hhdet_tes!H51=0,0,RES_hhdet_tes!H51/0.086*1000000/RES_hhdet_num!H51)</f>
        <v>1199.2293000998757</v>
      </c>
      <c r="I51" s="132">
        <f>IF(RES_hhdet_tes!I51=0,0,RES_hhdet_tes!I51/0.086*1000000/RES_hhdet_num!I51)</f>
        <v>1220.2615949027859</v>
      </c>
      <c r="J51" s="132">
        <f>IF(RES_hhdet_tes!J51=0,0,RES_hhdet_tes!J51/0.086*1000000/RES_hhdet_num!J51)</f>
        <v>1234.4464392067866</v>
      </c>
      <c r="K51" s="132">
        <f>IF(RES_hhdet_tes!K51=0,0,RES_hhdet_tes!K51/0.086*1000000/RES_hhdet_num!K51)</f>
        <v>1244.7059045011626</v>
      </c>
      <c r="L51" s="132">
        <f>IF(RES_hhdet_tes!L51=0,0,RES_hhdet_tes!L51/0.086*1000000/RES_hhdet_num!L51)</f>
        <v>1256.990567234116</v>
      </c>
      <c r="M51" s="132">
        <f>IF(RES_hhdet_tes!M51=0,0,RES_hhdet_tes!M51/0.086*1000000/RES_hhdet_num!M51)</f>
        <v>1265.1669880948953</v>
      </c>
      <c r="N51" s="132">
        <f>IF(RES_hhdet_tes!N51=0,0,RES_hhdet_tes!N51/0.086*1000000/RES_hhdet_num!N51)</f>
        <v>1265.6629703057499</v>
      </c>
      <c r="O51" s="132">
        <f>IF(RES_hhdet_tes!O51=0,0,RES_hhdet_tes!O51/0.086*1000000/RES_hhdet_num!O51)</f>
        <v>1274.673760042886</v>
      </c>
      <c r="P51" s="132">
        <f>IF(RES_hhdet_tes!P51=0,0,RES_hhdet_tes!P51/0.086*1000000/RES_hhdet_num!P51)</f>
        <v>1277.7313616008687</v>
      </c>
      <c r="Q51" s="132">
        <f>IF(RES_hhdet_tes!Q51=0,0,RES_hhdet_tes!Q51/0.086*1000000/RES_hhdet_num!Q51)</f>
        <v>1268.8608209263489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389.66859489162562</v>
      </c>
      <c r="C52" s="165">
        <f>IF(RES_hhdet_tes!C52=0,0,RES_hhdet_tes!C52/0.086*1000000/RES_hhdet_num!C51)</f>
        <v>390.54053477453158</v>
      </c>
      <c r="D52" s="165">
        <f>IF(RES_hhdet_tes!D52=0,0,RES_hhdet_tes!D52/0.086*1000000/RES_hhdet_num!D51)</f>
        <v>399.10633184839293</v>
      </c>
      <c r="E52" s="165">
        <f>IF(RES_hhdet_tes!E52=0,0,RES_hhdet_tes!E52/0.086*1000000/RES_hhdet_num!E51)</f>
        <v>410.06500718572482</v>
      </c>
      <c r="F52" s="165">
        <f>IF(RES_hhdet_tes!F52=0,0,RES_hhdet_tes!F52/0.086*1000000/RES_hhdet_num!F51)</f>
        <v>425.16289700973078</v>
      </c>
      <c r="G52" s="165">
        <f>IF(RES_hhdet_tes!G52=0,0,RES_hhdet_tes!G52/0.086*1000000/RES_hhdet_num!G51)</f>
        <v>428.51427437789016</v>
      </c>
      <c r="H52" s="165">
        <f>IF(RES_hhdet_tes!H52=0,0,RES_hhdet_tes!H52/0.086*1000000/RES_hhdet_num!H51)</f>
        <v>426.43261579727977</v>
      </c>
      <c r="I52" s="165">
        <f>IF(RES_hhdet_tes!I52=0,0,RES_hhdet_tes!I52/0.086*1000000/RES_hhdet_num!I51)</f>
        <v>438.34565486572194</v>
      </c>
      <c r="J52" s="165">
        <f>IF(RES_hhdet_tes!J52=0,0,RES_hhdet_tes!J52/0.086*1000000/RES_hhdet_num!J51)</f>
        <v>446.44871772476671</v>
      </c>
      <c r="K52" s="165">
        <f>IF(RES_hhdet_tes!K52=0,0,RES_hhdet_tes!K52/0.086*1000000/RES_hhdet_num!K51)</f>
        <v>449.0021007524964</v>
      </c>
      <c r="L52" s="165">
        <f>IF(RES_hhdet_tes!L52=0,0,RES_hhdet_tes!L52/0.086*1000000/RES_hhdet_num!L51)</f>
        <v>451.95951922305898</v>
      </c>
      <c r="M52" s="165">
        <f>IF(RES_hhdet_tes!M52=0,0,RES_hhdet_tes!M52/0.086*1000000/RES_hhdet_num!M51)</f>
        <v>456.08655213283924</v>
      </c>
      <c r="N52" s="165">
        <f>IF(RES_hhdet_tes!N52=0,0,RES_hhdet_tes!N52/0.086*1000000/RES_hhdet_num!N51)</f>
        <v>455.4073182633166</v>
      </c>
      <c r="O52" s="165">
        <f>IF(RES_hhdet_tes!O52=0,0,RES_hhdet_tes!O52/0.086*1000000/RES_hhdet_num!O51)</f>
        <v>460.69675456512539</v>
      </c>
      <c r="P52" s="165">
        <f>IF(RES_hhdet_tes!P52=0,0,RES_hhdet_tes!P52/0.086*1000000/RES_hhdet_num!P51)</f>
        <v>461.64229832597897</v>
      </c>
      <c r="Q52" s="165">
        <f>IF(RES_hhdet_tes!Q52=0,0,RES_hhdet_tes!Q52/0.086*1000000/RES_hhdet_num!Q51)</f>
        <v>459.83304729244026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723.67230253738649</v>
      </c>
      <c r="C53" s="164">
        <f>IF(RES_hhdet_tes!C53=0,0,RES_hhdet_tes!C53/0.086*1000000/RES_hhdet_num!C51)</f>
        <v>726.62985132337906</v>
      </c>
      <c r="D53" s="164">
        <f>IF(RES_hhdet_tes!D53=0,0,RES_hhdet_tes!D53/0.086*1000000/RES_hhdet_num!D51)</f>
        <v>738.50509416061368</v>
      </c>
      <c r="E53" s="164">
        <f>IF(RES_hhdet_tes!E53=0,0,RES_hhdet_tes!E53/0.086*1000000/RES_hhdet_num!E51)</f>
        <v>749.52956965731107</v>
      </c>
      <c r="F53" s="164">
        <f>IF(RES_hhdet_tes!F53=0,0,RES_hhdet_tes!F53/0.086*1000000/RES_hhdet_num!F51)</f>
        <v>761.66412529204854</v>
      </c>
      <c r="G53" s="164">
        <f>IF(RES_hhdet_tes!G53=0,0,RES_hhdet_tes!G53/0.086*1000000/RES_hhdet_num!G51)</f>
        <v>769.21512667151615</v>
      </c>
      <c r="H53" s="164">
        <f>IF(RES_hhdet_tes!H53=0,0,RES_hhdet_tes!H53/0.086*1000000/RES_hhdet_num!H51)</f>
        <v>772.79668430259574</v>
      </c>
      <c r="I53" s="164">
        <f>IF(RES_hhdet_tes!I53=0,0,RES_hhdet_tes!I53/0.086*1000000/RES_hhdet_num!I51)</f>
        <v>781.91594003706416</v>
      </c>
      <c r="J53" s="164">
        <f>IF(RES_hhdet_tes!J53=0,0,RES_hhdet_tes!J53/0.086*1000000/RES_hhdet_num!J51)</f>
        <v>787.99772148201998</v>
      </c>
      <c r="K53" s="164">
        <f>IF(RES_hhdet_tes!K53=0,0,RES_hhdet_tes!K53/0.086*1000000/RES_hhdet_num!K51)</f>
        <v>795.70380374866636</v>
      </c>
      <c r="L53" s="164">
        <f>IF(RES_hhdet_tes!L53=0,0,RES_hhdet_tes!L53/0.086*1000000/RES_hhdet_num!L51)</f>
        <v>805.03104801105678</v>
      </c>
      <c r="M53" s="164">
        <f>IF(RES_hhdet_tes!M53=0,0,RES_hhdet_tes!M53/0.086*1000000/RES_hhdet_num!M51)</f>
        <v>809.08043596205573</v>
      </c>
      <c r="N53" s="164">
        <f>IF(RES_hhdet_tes!N53=0,0,RES_hhdet_tes!N53/0.086*1000000/RES_hhdet_num!N51)</f>
        <v>810.25565204243333</v>
      </c>
      <c r="O53" s="164">
        <f>IF(RES_hhdet_tes!O53=0,0,RES_hhdet_tes!O53/0.086*1000000/RES_hhdet_num!O51)</f>
        <v>813.97700547776071</v>
      </c>
      <c r="P53" s="164">
        <f>IF(RES_hhdet_tes!P53=0,0,RES_hhdet_tes!P53/0.086*1000000/RES_hhdet_num!P51)</f>
        <v>816.08906327488955</v>
      </c>
      <c r="Q53" s="164">
        <f>IF(RES_hhdet_tes!Q53=0,0,RES_hhdet_tes!Q53/0.086*1000000/RES_hhdet_num!Q51)</f>
        <v>809.02777363390851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1170.5860932081205</v>
      </c>
      <c r="C54" s="162">
        <f>IF(RES_hhdet_tes!C54=0,0,RES_hhdet_tes!C54/0.086*1000000/RES_hhdet_num!C54)</f>
        <v>1247.6486428567368</v>
      </c>
      <c r="D54" s="162">
        <f>IF(RES_hhdet_tes!D54=0,0,RES_hhdet_tes!D54/0.086*1000000/RES_hhdet_num!D54)</f>
        <v>1215.1313172887305</v>
      </c>
      <c r="E54" s="162">
        <f>IF(RES_hhdet_tes!E54=0,0,RES_hhdet_tes!E54/0.086*1000000/RES_hhdet_num!E54)</f>
        <v>1202.1201153033196</v>
      </c>
      <c r="F54" s="162">
        <f>IF(RES_hhdet_tes!F54=0,0,RES_hhdet_tes!F54/0.086*1000000/RES_hhdet_num!F54)</f>
        <v>1228.9613890306559</v>
      </c>
      <c r="G54" s="162">
        <f>IF(RES_hhdet_tes!G54=0,0,RES_hhdet_tes!G54/0.086*1000000/RES_hhdet_num!G54)</f>
        <v>1275.4331523677802</v>
      </c>
      <c r="H54" s="162">
        <f>IF(RES_hhdet_tes!H54=0,0,RES_hhdet_tes!H54/0.086*1000000/RES_hhdet_num!H54)</f>
        <v>1361.1737476744438</v>
      </c>
      <c r="I54" s="162">
        <f>IF(RES_hhdet_tes!I54=0,0,RES_hhdet_tes!I54/0.086*1000000/RES_hhdet_num!I54)</f>
        <v>1357.7475796990507</v>
      </c>
      <c r="J54" s="162">
        <f>IF(RES_hhdet_tes!J54=0,0,RES_hhdet_tes!J54/0.086*1000000/RES_hhdet_num!J54)</f>
        <v>1370.6009377113182</v>
      </c>
      <c r="K54" s="162">
        <f>IF(RES_hhdet_tes!K54=0,0,RES_hhdet_tes!K54/0.086*1000000/RES_hhdet_num!K54)</f>
        <v>1294.4218778705972</v>
      </c>
      <c r="L54" s="162">
        <f>IF(RES_hhdet_tes!L54=0,0,RES_hhdet_tes!L54/0.086*1000000/RES_hhdet_num!L54)</f>
        <v>1485.7485776198766</v>
      </c>
      <c r="M54" s="162">
        <f>IF(RES_hhdet_tes!M54=0,0,RES_hhdet_tes!M54/0.086*1000000/RES_hhdet_num!M54)</f>
        <v>1506.587664258348</v>
      </c>
      <c r="N54" s="162">
        <f>IF(RES_hhdet_tes!N54=0,0,RES_hhdet_tes!N54/0.086*1000000/RES_hhdet_num!N54)</f>
        <v>1401.6150858685749</v>
      </c>
      <c r="O54" s="162">
        <f>IF(RES_hhdet_tes!O54=0,0,RES_hhdet_tes!O54/0.086*1000000/RES_hhdet_num!O54)</f>
        <v>1357.1911960183572</v>
      </c>
      <c r="P54" s="162">
        <f>IF(RES_hhdet_tes!P54=0,0,RES_hhdet_tes!P54/0.086*1000000/RES_hhdet_num!P54)</f>
        <v>1419.2346690711565</v>
      </c>
      <c r="Q54" s="162">
        <f>IF(RES_hhdet_tes!Q54=0,0,RES_hhdet_tes!Q54/0.086*1000000/RES_hhdet_num!Q54)</f>
        <v>1363.8303398884675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1133.3774351602501</v>
      </c>
      <c r="C55" s="160">
        <f>IF(RES_hhdet_tes!C55=0,0,RES_hhdet_tes!C55/0.086*1000000/RES_hhdet_num!C55)</f>
        <v>1164.2551111393309</v>
      </c>
      <c r="D55" s="160">
        <f>IF(RES_hhdet_tes!D55=0,0,RES_hhdet_tes!D55/0.086*1000000/RES_hhdet_num!D55)</f>
        <v>1165.4206958976915</v>
      </c>
      <c r="E55" s="160">
        <f>IF(RES_hhdet_tes!E55=0,0,RES_hhdet_tes!E55/0.086*1000000/RES_hhdet_num!E55)</f>
        <v>1171.7743819895345</v>
      </c>
      <c r="F55" s="160">
        <f>IF(RES_hhdet_tes!F55=0,0,RES_hhdet_tes!F55/0.086*1000000/RES_hhdet_num!F55)</f>
        <v>1192.0089224050323</v>
      </c>
      <c r="G55" s="160">
        <f>IF(RES_hhdet_tes!G55=0,0,RES_hhdet_tes!G55/0.086*1000000/RES_hhdet_num!G55)</f>
        <v>1221.8720028475827</v>
      </c>
      <c r="H55" s="160">
        <f>IF(RES_hhdet_tes!H55=0,0,RES_hhdet_tes!H55/0.086*1000000/RES_hhdet_num!H55)</f>
        <v>1255.7685191980252</v>
      </c>
      <c r="I55" s="160">
        <f>IF(RES_hhdet_tes!I55=0,0,RES_hhdet_tes!I55/0.086*1000000/RES_hhdet_num!I55)</f>
        <v>1261.4295491845901</v>
      </c>
      <c r="J55" s="160">
        <f>IF(RES_hhdet_tes!J55=0,0,RES_hhdet_tes!J55/0.086*1000000/RES_hhdet_num!J55)</f>
        <v>1270.9270999088897</v>
      </c>
      <c r="K55" s="160">
        <f>IF(RES_hhdet_tes!K55=0,0,RES_hhdet_tes!K55/0.086*1000000/RES_hhdet_num!K55)</f>
        <v>1250.4046887576321</v>
      </c>
      <c r="L55" s="160">
        <f>IF(RES_hhdet_tes!L55=0,0,RES_hhdet_tes!L55/0.086*1000000/RES_hhdet_num!L55)</f>
        <v>1328.8056149903011</v>
      </c>
      <c r="M55" s="160">
        <f>IF(RES_hhdet_tes!M55=0,0,RES_hhdet_tes!M55/0.086*1000000/RES_hhdet_num!M55)</f>
        <v>1340.1843211005776</v>
      </c>
      <c r="N55" s="160">
        <f>IF(RES_hhdet_tes!N55=0,0,RES_hhdet_tes!N55/0.086*1000000/RES_hhdet_num!N55)</f>
        <v>1304.0683136527975</v>
      </c>
      <c r="O55" s="160">
        <f>IF(RES_hhdet_tes!O55=0,0,RES_hhdet_tes!O55/0.086*1000000/RES_hhdet_num!O55)</f>
        <v>1291.6678573895881</v>
      </c>
      <c r="P55" s="160">
        <f>IF(RES_hhdet_tes!P55=0,0,RES_hhdet_tes!P55/0.086*1000000/RES_hhdet_num!P55)</f>
        <v>1314.2163554705787</v>
      </c>
      <c r="Q55" s="160">
        <f>IF(RES_hhdet_tes!Q55=0,0,RES_hhdet_tes!Q55/0.086*1000000/RES_hhdet_num!Q55)</f>
        <v>1286.78215758396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409.70513262286357</v>
      </c>
      <c r="C56" s="156">
        <f>IF(RES_hhdet_tes!C56=0,0,RES_hhdet_tes!C56/0.086*1000000/RES_hhdet_num!C55)</f>
        <v>437.6252598159524</v>
      </c>
      <c r="D56" s="156">
        <f>IF(RES_hhdet_tes!D56=0,0,RES_hhdet_tes!D56/0.086*1000000/RES_hhdet_num!D55)</f>
        <v>426.91560173707785</v>
      </c>
      <c r="E56" s="156">
        <f>IF(RES_hhdet_tes!E56=0,0,RES_hhdet_tes!E56/0.086*1000000/RES_hhdet_num!E55)</f>
        <v>422.2448123322232</v>
      </c>
      <c r="F56" s="156">
        <f>IF(RES_hhdet_tes!F56=0,0,RES_hhdet_tes!F56/0.086*1000000/RES_hhdet_num!F55)</f>
        <v>430.34479711298331</v>
      </c>
      <c r="G56" s="156">
        <f>IF(RES_hhdet_tes!G56=0,0,RES_hhdet_tes!G56/0.086*1000000/RES_hhdet_num!G55)</f>
        <v>452.65687617606631</v>
      </c>
      <c r="H56" s="156">
        <f>IF(RES_hhdet_tes!H56=0,0,RES_hhdet_tes!H56/0.086*1000000/RES_hhdet_num!H55)</f>
        <v>482.97183489542925</v>
      </c>
      <c r="I56" s="156">
        <f>IF(RES_hhdet_tes!I56=0,0,RES_hhdet_tes!I56/0.086*1000000/RES_hhdet_num!I55)</f>
        <v>479.51360914752621</v>
      </c>
      <c r="J56" s="156">
        <f>IF(RES_hhdet_tes!J56=0,0,RES_hhdet_tes!J56/0.086*1000000/RES_hhdet_num!J55)</f>
        <v>482.92937842686979</v>
      </c>
      <c r="K56" s="156">
        <f>IF(RES_hhdet_tes!K56=0,0,RES_hhdet_tes!K56/0.086*1000000/RES_hhdet_num!K55)</f>
        <v>454.70088500896571</v>
      </c>
      <c r="L56" s="156">
        <f>IF(RES_hhdet_tes!L56=0,0,RES_hhdet_tes!L56/0.086*1000000/RES_hhdet_num!L55)</f>
        <v>523.77456697924447</v>
      </c>
      <c r="M56" s="156">
        <f>IF(RES_hhdet_tes!M56=0,0,RES_hhdet_tes!M56/0.086*1000000/RES_hhdet_num!M55)</f>
        <v>531.10388513852126</v>
      </c>
      <c r="N56" s="156">
        <f>IF(RES_hhdet_tes!N56=0,0,RES_hhdet_tes!N56/0.086*1000000/RES_hhdet_num!N55)</f>
        <v>493.81266161036467</v>
      </c>
      <c r="O56" s="156">
        <f>IF(RES_hhdet_tes!O56=0,0,RES_hhdet_tes!O56/0.086*1000000/RES_hhdet_num!O55)</f>
        <v>477.69085191182722</v>
      </c>
      <c r="P56" s="156">
        <f>IF(RES_hhdet_tes!P56=0,0,RES_hhdet_tes!P56/0.086*1000000/RES_hhdet_num!P55)</f>
        <v>498.12729219568899</v>
      </c>
      <c r="Q56" s="156">
        <f>IF(RES_hhdet_tes!Q56=0,0,RES_hhdet_tes!Q56/0.086*1000000/RES_hhdet_num!Q55)</f>
        <v>477.75438395005165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723.67230253738671</v>
      </c>
      <c r="C57" s="156">
        <f>IF(RES_hhdet_tes!C57=0,0,RES_hhdet_tes!C57/0.086*1000000/RES_hhdet_num!C55)</f>
        <v>726.62985132337826</v>
      </c>
      <c r="D57" s="156">
        <f>IF(RES_hhdet_tes!D57=0,0,RES_hhdet_tes!D57/0.086*1000000/RES_hhdet_num!D55)</f>
        <v>738.50509416061357</v>
      </c>
      <c r="E57" s="156">
        <f>IF(RES_hhdet_tes!E57=0,0,RES_hhdet_tes!E57/0.086*1000000/RES_hhdet_num!E55)</f>
        <v>749.52956965731119</v>
      </c>
      <c r="F57" s="156">
        <f>IF(RES_hhdet_tes!F57=0,0,RES_hhdet_tes!F57/0.086*1000000/RES_hhdet_num!F55)</f>
        <v>761.66412529204899</v>
      </c>
      <c r="G57" s="156">
        <f>IF(RES_hhdet_tes!G57=0,0,RES_hhdet_tes!G57/0.086*1000000/RES_hhdet_num!G55)</f>
        <v>769.21512667151637</v>
      </c>
      <c r="H57" s="156">
        <f>IF(RES_hhdet_tes!H57=0,0,RES_hhdet_tes!H57/0.086*1000000/RES_hhdet_num!H55)</f>
        <v>772.79668430259585</v>
      </c>
      <c r="I57" s="156">
        <f>IF(RES_hhdet_tes!I57=0,0,RES_hhdet_tes!I57/0.086*1000000/RES_hhdet_num!I55)</f>
        <v>781.91594003706405</v>
      </c>
      <c r="J57" s="156">
        <f>IF(RES_hhdet_tes!J57=0,0,RES_hhdet_tes!J57/0.086*1000000/RES_hhdet_num!J55)</f>
        <v>787.99772148201987</v>
      </c>
      <c r="K57" s="156">
        <f>IF(RES_hhdet_tes!K57=0,0,RES_hhdet_tes!K57/0.086*1000000/RES_hhdet_num!K55)</f>
        <v>795.70380374866647</v>
      </c>
      <c r="L57" s="156">
        <f>IF(RES_hhdet_tes!L57=0,0,RES_hhdet_tes!L57/0.086*1000000/RES_hhdet_num!L55)</f>
        <v>805.03104801105678</v>
      </c>
      <c r="M57" s="156">
        <f>IF(RES_hhdet_tes!M57=0,0,RES_hhdet_tes!M57/0.086*1000000/RES_hhdet_num!M55)</f>
        <v>809.08043596205619</v>
      </c>
      <c r="N57" s="156">
        <f>IF(RES_hhdet_tes!N57=0,0,RES_hhdet_tes!N57/0.086*1000000/RES_hhdet_num!N55)</f>
        <v>810.25565204243298</v>
      </c>
      <c r="O57" s="156">
        <f>IF(RES_hhdet_tes!O57=0,0,RES_hhdet_tes!O57/0.086*1000000/RES_hhdet_num!O55)</f>
        <v>813.97700547776083</v>
      </c>
      <c r="P57" s="156">
        <f>IF(RES_hhdet_tes!P57=0,0,RES_hhdet_tes!P57/0.086*1000000/RES_hhdet_num!P55)</f>
        <v>816.0890632748899</v>
      </c>
      <c r="Q57" s="156">
        <f>IF(RES_hhdet_tes!Q57=0,0,RES_hhdet_tes!Q57/0.086*1000000/RES_hhdet_num!Q55)</f>
        <v>809.02777363390862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587.72878667249029</v>
      </c>
      <c r="C58" s="157">
        <f>IF(RES_hhdet_tes!C58=0,0,RES_hhdet_tes!C58/0.086*1000000/RES_hhdet_num!C$43)</f>
        <v>627.3137262653421</v>
      </c>
      <c r="D58" s="157">
        <f>IF(RES_hhdet_tes!D58=0,0,RES_hhdet_tes!D58/0.086*1000000/RES_hhdet_num!D$43)</f>
        <v>618.09878774063827</v>
      </c>
      <c r="E58" s="157">
        <f>IF(RES_hhdet_tes!E58=0,0,RES_hhdet_tes!E58/0.086*1000000/RES_hhdet_num!E$43)</f>
        <v>623.66553014288195</v>
      </c>
      <c r="F58" s="157">
        <f>IF(RES_hhdet_tes!F58=0,0,RES_hhdet_tes!F58/0.086*1000000/RES_hhdet_num!F$43)</f>
        <v>624.82357560619187</v>
      </c>
      <c r="G58" s="157">
        <f>IF(RES_hhdet_tes!G58=0,0,RES_hhdet_tes!G58/0.086*1000000/RES_hhdet_num!G$43)</f>
        <v>639.70107617793815</v>
      </c>
      <c r="H58" s="157">
        <f>IF(RES_hhdet_tes!H58=0,0,RES_hhdet_tes!H58/0.086*1000000/RES_hhdet_num!H$43)</f>
        <v>686.62749147250452</v>
      </c>
      <c r="I58" s="157">
        <f>IF(RES_hhdet_tes!I58=0,0,RES_hhdet_tes!I58/0.086*1000000/RES_hhdet_num!I$43)</f>
        <v>682.90902419889755</v>
      </c>
      <c r="J58" s="157">
        <f>IF(RES_hhdet_tes!J58=0,0,RES_hhdet_tes!J58/0.086*1000000/RES_hhdet_num!J$43)</f>
        <v>683.84876132231477</v>
      </c>
      <c r="K58" s="157">
        <f>IF(RES_hhdet_tes!K58=0,0,RES_hhdet_tes!K58/0.086*1000000/RES_hhdet_num!K$43)</f>
        <v>671.800147563113</v>
      </c>
      <c r="L58" s="157">
        <f>IF(RES_hhdet_tes!L58=0,0,RES_hhdet_tes!L58/0.086*1000000/RES_hhdet_num!L$43)</f>
        <v>717.93620437820732</v>
      </c>
      <c r="M58" s="157">
        <f>IF(RES_hhdet_tes!M58=0,0,RES_hhdet_tes!M58/0.086*1000000/RES_hhdet_num!M$43)</f>
        <v>726.2396900925844</v>
      </c>
      <c r="N58" s="157">
        <f>IF(RES_hhdet_tes!N58=0,0,RES_hhdet_tes!N58/0.086*1000000/RES_hhdet_num!N$43)</f>
        <v>704.36640585509804</v>
      </c>
      <c r="O58" s="157">
        <f>IF(RES_hhdet_tes!O58=0,0,RES_hhdet_tes!O58/0.086*1000000/RES_hhdet_num!O$43)</f>
        <v>676.46077205460051</v>
      </c>
      <c r="P58" s="157">
        <f>IF(RES_hhdet_tes!P58=0,0,RES_hhdet_tes!P58/0.086*1000000/RES_hhdet_num!P$43)</f>
        <v>693.41646953149905</v>
      </c>
      <c r="Q58" s="157">
        <f>IF(RES_hhdet_tes!Q58=0,0,RES_hhdet_tes!Q58/0.086*1000000/RES_hhdet_num!Q$43)</f>
        <v>670.00900483191413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569.37336934932273</v>
      </c>
      <c r="C59" s="156">
        <f>IF(RES_hhdet_tes!C59=0,0,RES_hhdet_tes!C59/0.086*1000000/RES_hhdet_num!C59)</f>
        <v>562.42699124642888</v>
      </c>
      <c r="D59" s="156">
        <f>IF(RES_hhdet_tes!D59=0,0,RES_hhdet_tes!D59/0.086*1000000/RES_hhdet_num!D59)</f>
        <v>595.29822123647307</v>
      </c>
      <c r="E59" s="156">
        <f>IF(RES_hhdet_tes!E59=0,0,RES_hhdet_tes!E59/0.086*1000000/RES_hhdet_num!E59)</f>
        <v>597.5581678231448</v>
      </c>
      <c r="F59" s="156">
        <f>IF(RES_hhdet_tes!F59=0,0,RES_hhdet_tes!F59/0.086*1000000/RES_hhdet_num!F59)</f>
        <v>609.01932948854312</v>
      </c>
      <c r="G59" s="156">
        <f>IF(RES_hhdet_tes!G59=0,0,RES_hhdet_tes!G59/0.086*1000000/RES_hhdet_num!G59)</f>
        <v>616.48259760603423</v>
      </c>
      <c r="H59" s="156">
        <f>IF(RES_hhdet_tes!H59=0,0,RES_hhdet_tes!H59/0.086*1000000/RES_hhdet_num!H59)</f>
        <v>639.81668375855804</v>
      </c>
      <c r="I59" s="156">
        <f>IF(RES_hhdet_tes!I59=0,0,RES_hhdet_tes!I59/0.086*1000000/RES_hhdet_num!I59)</f>
        <v>638.74345058534982</v>
      </c>
      <c r="J59" s="156">
        <f>IF(RES_hhdet_tes!J59=0,0,RES_hhdet_tes!J59/0.086*1000000/RES_hhdet_num!J59)</f>
        <v>672.49585442911109</v>
      </c>
      <c r="K59" s="156">
        <f>IF(RES_hhdet_tes!K59=0,0,RES_hhdet_tes!K59/0.086*1000000/RES_hhdet_num!K59)</f>
        <v>653.33273699658002</v>
      </c>
      <c r="L59" s="156">
        <f>IF(RES_hhdet_tes!L59=0,0,RES_hhdet_tes!L59/0.086*1000000/RES_hhdet_num!L59)</f>
        <v>676.12608640875146</v>
      </c>
      <c r="M59" s="156">
        <f>IF(RES_hhdet_tes!M59=0,0,RES_hhdet_tes!M59/0.086*1000000/RES_hhdet_num!M59)</f>
        <v>663.15461281901241</v>
      </c>
      <c r="N59" s="156">
        <f>IF(RES_hhdet_tes!N59=0,0,RES_hhdet_tes!N59/0.086*1000000/RES_hhdet_num!N59)</f>
        <v>670.74965463716342</v>
      </c>
      <c r="O59" s="156">
        <f>IF(RES_hhdet_tes!O59=0,0,RES_hhdet_tes!O59/0.086*1000000/RES_hhdet_num!O59)</f>
        <v>674.32000216651829</v>
      </c>
      <c r="P59" s="156">
        <f>IF(RES_hhdet_tes!P59=0,0,RES_hhdet_tes!P59/0.086*1000000/RES_hhdet_num!P59)</f>
        <v>667.8130275456075</v>
      </c>
      <c r="Q59" s="156">
        <f>IF(RES_hhdet_tes!Q59=0,0,RES_hhdet_tes!Q59/0.086*1000000/RES_hhdet_num!Q59)</f>
        <v>662.87527420635251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598.99756040023601</v>
      </c>
      <c r="C60" s="57">
        <f>IF(RES_hhdet_tes!C60=0,0,RES_hhdet_tes!C60/0.086*1000000/RES_hhdet_num!C60)</f>
        <v>653.82358478320509</v>
      </c>
      <c r="D60" s="57">
        <f>IF(RES_hhdet_tes!D60=0,0,RES_hhdet_tes!D60/0.086*1000000/RES_hhdet_num!D60)</f>
        <v>627.35887033551876</v>
      </c>
      <c r="E60" s="57">
        <f>IF(RES_hhdet_tes!E60=0,0,RES_hhdet_tes!E60/0.086*1000000/RES_hhdet_num!E60)</f>
        <v>633.61068534198705</v>
      </c>
      <c r="F60" s="57">
        <f>IF(RES_hhdet_tes!F60=0,0,RES_hhdet_tes!F60/0.086*1000000/RES_hhdet_num!F60)</f>
        <v>631.77640311104437</v>
      </c>
      <c r="G60" s="57">
        <f>IF(RES_hhdet_tes!G60=0,0,RES_hhdet_tes!G60/0.086*1000000/RES_hhdet_num!G60)</f>
        <v>648.94967720364161</v>
      </c>
      <c r="H60" s="57">
        <f>IF(RES_hhdet_tes!H60=0,0,RES_hhdet_tes!H60/0.086*1000000/RES_hhdet_num!H60)</f>
        <v>698.34710635714885</v>
      </c>
      <c r="I60" s="57">
        <f>IF(RES_hhdet_tes!I60=0,0,RES_hhdet_tes!I60/0.086*1000000/RES_hhdet_num!I60)</f>
        <v>695.35665211845787</v>
      </c>
      <c r="J60" s="57">
        <f>IF(RES_hhdet_tes!J60=0,0,RES_hhdet_tes!J60/0.086*1000000/RES_hhdet_num!J60)</f>
        <v>686.92070270719796</v>
      </c>
      <c r="K60" s="57">
        <f>IF(RES_hhdet_tes!K60=0,0,RES_hhdet_tes!K60/0.086*1000000/RES_hhdet_num!K60)</f>
        <v>676.68838839272485</v>
      </c>
      <c r="L60" s="57">
        <f>IF(RES_hhdet_tes!L60=0,0,RES_hhdet_tes!L60/0.086*1000000/RES_hhdet_num!L60)</f>
        <v>728.99203699830798</v>
      </c>
      <c r="M60" s="57">
        <f>IF(RES_hhdet_tes!M60=0,0,RES_hhdet_tes!M60/0.086*1000000/RES_hhdet_num!M60)</f>
        <v>740.79630699686595</v>
      </c>
      <c r="N60" s="57">
        <f>IF(RES_hhdet_tes!N60=0,0,RES_hhdet_tes!N60/0.086*1000000/RES_hhdet_num!N60)</f>
        <v>712.03353297119668</v>
      </c>
      <c r="O60" s="57">
        <f>IF(RES_hhdet_tes!O60=0,0,RES_hhdet_tes!O60/0.086*1000000/RES_hhdet_num!O60)</f>
        <v>676.90861022280535</v>
      </c>
      <c r="P60" s="57">
        <f>IF(RES_hhdet_tes!P60=0,0,RES_hhdet_tes!P60/0.086*1000000/RES_hhdet_num!P60)</f>
        <v>698.49313823103421</v>
      </c>
      <c r="Q60" s="57">
        <f>IF(RES_hhdet_tes!Q60=0,0,RES_hhdet_tes!Q60/0.086*1000000/RES_hhdet_num!Q60)</f>
        <v>671.39034609582507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4237.0030583181042</v>
      </c>
      <c r="C62" s="168">
        <f t="shared" ref="C62:Q62" si="9">SUM(C63,C66,C68,C77)</f>
        <v>4540.8532880174644</v>
      </c>
      <c r="D62" s="168">
        <f t="shared" si="9"/>
        <v>4707.9477616146905</v>
      </c>
      <c r="E62" s="168">
        <f t="shared" si="9"/>
        <v>4945.0949715235847</v>
      </c>
      <c r="F62" s="168">
        <f t="shared" si="9"/>
        <v>4907.9310993305262</v>
      </c>
      <c r="G62" s="168">
        <f t="shared" si="9"/>
        <v>5144.6506967154619</v>
      </c>
      <c r="H62" s="168">
        <f t="shared" si="9"/>
        <v>5381.7569816688701</v>
      </c>
      <c r="I62" s="168">
        <f t="shared" si="9"/>
        <v>5310.2576611574968</v>
      </c>
      <c r="J62" s="168">
        <f t="shared" si="9"/>
        <v>5020.7804877514418</v>
      </c>
      <c r="K62" s="168">
        <f t="shared" si="9"/>
        <v>5014.5811953013072</v>
      </c>
      <c r="L62" s="168">
        <f t="shared" si="9"/>
        <v>5555.7558518788028</v>
      </c>
      <c r="M62" s="168">
        <f t="shared" si="9"/>
        <v>4863.3945001732891</v>
      </c>
      <c r="N62" s="168">
        <f t="shared" si="9"/>
        <v>4881.526415909736</v>
      </c>
      <c r="O62" s="168">
        <f t="shared" si="9"/>
        <v>4559.9703200777376</v>
      </c>
      <c r="P62" s="168">
        <f t="shared" si="9"/>
        <v>4580.3355588773238</v>
      </c>
      <c r="Q62" s="168">
        <f t="shared" si="9"/>
        <v>4610.8580710934211</v>
      </c>
    </row>
    <row r="63" spans="1:17" ht="12.95" customHeight="1" x14ac:dyDescent="0.25">
      <c r="A63" s="158" t="s">
        <v>65</v>
      </c>
      <c r="B63" s="157">
        <f t="shared" ref="B63:Q63" si="10">SUM(B64:B65)</f>
        <v>2482.7872831021255</v>
      </c>
      <c r="C63" s="157">
        <f t="shared" si="10"/>
        <v>2741.8271455871959</v>
      </c>
      <c r="D63" s="157">
        <f t="shared" si="10"/>
        <v>2893.6781955261495</v>
      </c>
      <c r="E63" s="157">
        <f t="shared" si="10"/>
        <v>3091.1389265654329</v>
      </c>
      <c r="F63" s="157">
        <f t="shared" si="10"/>
        <v>3028.6830161576077</v>
      </c>
      <c r="G63" s="157">
        <f t="shared" si="10"/>
        <v>3237.6495977302379</v>
      </c>
      <c r="H63" s="157">
        <f t="shared" si="10"/>
        <v>3424.1244020638455</v>
      </c>
      <c r="I63" s="157">
        <f t="shared" si="10"/>
        <v>3330.6650721376154</v>
      </c>
      <c r="J63" s="157">
        <f t="shared" si="10"/>
        <v>3017.7572862650641</v>
      </c>
      <c r="K63" s="157">
        <f t="shared" si="10"/>
        <v>2984.6940080970012</v>
      </c>
      <c r="L63" s="157">
        <f t="shared" si="10"/>
        <v>3498.0161411585304</v>
      </c>
      <c r="M63" s="157">
        <f t="shared" si="10"/>
        <v>2854.9247742417251</v>
      </c>
      <c r="N63" s="157">
        <f t="shared" si="10"/>
        <v>2773.6937925405764</v>
      </c>
      <c r="O63" s="157">
        <f t="shared" si="10"/>
        <v>2515.1935040851649</v>
      </c>
      <c r="P63" s="157">
        <f t="shared" si="10"/>
        <v>2521.7800989674679</v>
      </c>
      <c r="Q63" s="157">
        <f t="shared" si="10"/>
        <v>2575.1487018437001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2425.4069268889657</v>
      </c>
      <c r="C64" s="156">
        <f>IF(RES_hhdet_tes!C64=0,0,RES_hhdet_tes!C64/0.086*1000000/RES_hhdet_num!C$62)</f>
        <v>2599.2102398520133</v>
      </c>
      <c r="D64" s="156">
        <f>IF(RES_hhdet_tes!D64=0,0,RES_hhdet_tes!D64/0.086*1000000/RES_hhdet_num!D$62)</f>
        <v>2796.9968158942506</v>
      </c>
      <c r="E64" s="156">
        <f>IF(RES_hhdet_tes!E64=0,0,RES_hhdet_tes!E64/0.086*1000000/RES_hhdet_num!E$62)</f>
        <v>3020.5213259878497</v>
      </c>
      <c r="F64" s="156">
        <f>IF(RES_hhdet_tes!F64=0,0,RES_hhdet_tes!F64/0.086*1000000/RES_hhdet_num!F$62)</f>
        <v>2966.782431549093</v>
      </c>
      <c r="G64" s="156">
        <f>IF(RES_hhdet_tes!G64=0,0,RES_hhdet_tes!G64/0.086*1000000/RES_hhdet_num!G$62)</f>
        <v>3151.3730426627089</v>
      </c>
      <c r="H64" s="156">
        <f>IF(RES_hhdet_tes!H64=0,0,RES_hhdet_tes!H64/0.086*1000000/RES_hhdet_num!H$62)</f>
        <v>3258.9702657474832</v>
      </c>
      <c r="I64" s="156">
        <f>IF(RES_hhdet_tes!I64=0,0,RES_hhdet_tes!I64/0.086*1000000/RES_hhdet_num!I$62)</f>
        <v>3210.9558217262834</v>
      </c>
      <c r="J64" s="156">
        <f>IF(RES_hhdet_tes!J64=0,0,RES_hhdet_tes!J64/0.086*1000000/RES_hhdet_num!J$62)</f>
        <v>2922.6827863219492</v>
      </c>
      <c r="K64" s="156">
        <f>IF(RES_hhdet_tes!K64=0,0,RES_hhdet_tes!K64/0.086*1000000/RES_hhdet_num!K$62)</f>
        <v>2951.3943876722433</v>
      </c>
      <c r="L64" s="156">
        <f>IF(RES_hhdet_tes!L64=0,0,RES_hhdet_tes!L64/0.086*1000000/RES_hhdet_num!L$62)</f>
        <v>3357.8935245403632</v>
      </c>
      <c r="M64" s="156">
        <f>IF(RES_hhdet_tes!M64=0,0,RES_hhdet_tes!M64/0.086*1000000/RES_hhdet_num!M$62)</f>
        <v>2719.4613540928476</v>
      </c>
      <c r="N64" s="156">
        <f>IF(RES_hhdet_tes!N64=0,0,RES_hhdet_tes!N64/0.086*1000000/RES_hhdet_num!N$62)</f>
        <v>2651.6282575837495</v>
      </c>
      <c r="O64" s="156">
        <f>IF(RES_hhdet_tes!O64=0,0,RES_hhdet_tes!O64/0.086*1000000/RES_hhdet_num!O$62)</f>
        <v>2487.4589853257776</v>
      </c>
      <c r="P64" s="156">
        <f>IF(RES_hhdet_tes!P64=0,0,RES_hhdet_tes!P64/0.086*1000000/RES_hhdet_num!P$62)</f>
        <v>2442.3991990337554</v>
      </c>
      <c r="Q64" s="156">
        <f>IF(RES_hhdet_tes!Q64=0,0,RES_hhdet_tes!Q64/0.086*1000000/RES_hhdet_num!Q$62)</f>
        <v>2539.4826013579041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57.380356213159679</v>
      </c>
      <c r="C65" s="156">
        <f>IF(RES_hhdet_tes!C65=0,0,RES_hhdet_tes!C65/0.086*1000000/RES_hhdet_num!C$62)</f>
        <v>142.61690573518283</v>
      </c>
      <c r="D65" s="156">
        <f>IF(RES_hhdet_tes!D65=0,0,RES_hhdet_tes!D65/0.086*1000000/RES_hhdet_num!D$62)</f>
        <v>96.681379631898764</v>
      </c>
      <c r="E65" s="156">
        <f>IF(RES_hhdet_tes!E65=0,0,RES_hhdet_tes!E65/0.086*1000000/RES_hhdet_num!E$62)</f>
        <v>70.61760057758309</v>
      </c>
      <c r="F65" s="156">
        <f>IF(RES_hhdet_tes!F65=0,0,RES_hhdet_tes!F65/0.086*1000000/RES_hhdet_num!F$62)</f>
        <v>61.900584608514492</v>
      </c>
      <c r="G65" s="156">
        <f>IF(RES_hhdet_tes!G65=0,0,RES_hhdet_tes!G65/0.086*1000000/RES_hhdet_num!G$62)</f>
        <v>86.276555067528975</v>
      </c>
      <c r="H65" s="156">
        <f>IF(RES_hhdet_tes!H65=0,0,RES_hhdet_tes!H65/0.086*1000000/RES_hhdet_num!H$62)</f>
        <v>165.15413631636233</v>
      </c>
      <c r="I65" s="156">
        <f>IF(RES_hhdet_tes!I65=0,0,RES_hhdet_tes!I65/0.086*1000000/RES_hhdet_num!I$62)</f>
        <v>119.70925041133182</v>
      </c>
      <c r="J65" s="156">
        <f>IF(RES_hhdet_tes!J65=0,0,RES_hhdet_tes!J65/0.086*1000000/RES_hhdet_num!J$62)</f>
        <v>95.074499943114958</v>
      </c>
      <c r="K65" s="156">
        <f>IF(RES_hhdet_tes!K65=0,0,RES_hhdet_tes!K65/0.086*1000000/RES_hhdet_num!K$62)</f>
        <v>33.299620424757805</v>
      </c>
      <c r="L65" s="156">
        <f>IF(RES_hhdet_tes!L65=0,0,RES_hhdet_tes!L65/0.086*1000000/RES_hhdet_num!L$62)</f>
        <v>140.12261661816717</v>
      </c>
      <c r="M65" s="156">
        <f>IF(RES_hhdet_tes!M65=0,0,RES_hhdet_tes!M65/0.086*1000000/RES_hhdet_num!M$62)</f>
        <v>135.46342014887767</v>
      </c>
      <c r="N65" s="156">
        <f>IF(RES_hhdet_tes!N65=0,0,RES_hhdet_tes!N65/0.086*1000000/RES_hhdet_num!N$62)</f>
        <v>122.06553495682712</v>
      </c>
      <c r="O65" s="156">
        <f>IF(RES_hhdet_tes!O65=0,0,RES_hhdet_tes!O65/0.086*1000000/RES_hhdet_num!O$62)</f>
        <v>27.734518759387427</v>
      </c>
      <c r="P65" s="156">
        <f>IF(RES_hhdet_tes!P65=0,0,RES_hhdet_tes!P65/0.086*1000000/RES_hhdet_num!P$62)</f>
        <v>79.380899933712328</v>
      </c>
      <c r="Q65" s="156">
        <f>IF(RES_hhdet_tes!Q65=0,0,RES_hhdet_tes!Q65/0.086*1000000/RES_hhdet_num!Q$62)</f>
        <v>35.666100485796093</v>
      </c>
    </row>
    <row r="66" spans="1:17" ht="12.95" customHeight="1" x14ac:dyDescent="0.25">
      <c r="A66" s="158" t="s">
        <v>112</v>
      </c>
      <c r="B66" s="157">
        <f t="shared" ref="B66:Q66" si="11">B67</f>
        <v>56.454297814564491</v>
      </c>
      <c r="C66" s="157">
        <f t="shared" si="11"/>
        <v>58.092826006276354</v>
      </c>
      <c r="D66" s="157">
        <f t="shared" si="11"/>
        <v>61.456453604940435</v>
      </c>
      <c r="E66" s="157">
        <f t="shared" si="11"/>
        <v>62.846511096155808</v>
      </c>
      <c r="F66" s="157">
        <f t="shared" si="11"/>
        <v>72.892495689409287</v>
      </c>
      <c r="G66" s="157">
        <f t="shared" si="11"/>
        <v>78.286645661599252</v>
      </c>
      <c r="H66" s="157">
        <f t="shared" si="11"/>
        <v>97.614894052288491</v>
      </c>
      <c r="I66" s="157">
        <f t="shared" si="11"/>
        <v>110.69084141639144</v>
      </c>
      <c r="J66" s="157">
        <f t="shared" si="11"/>
        <v>129.72674024630638</v>
      </c>
      <c r="K66" s="157">
        <f t="shared" si="11"/>
        <v>149.58128510233828</v>
      </c>
      <c r="L66" s="157">
        <f t="shared" si="11"/>
        <v>156.84754719399018</v>
      </c>
      <c r="M66" s="157">
        <f t="shared" si="11"/>
        <v>147.33386887034891</v>
      </c>
      <c r="N66" s="157">
        <f t="shared" si="11"/>
        <v>149.18513449468216</v>
      </c>
      <c r="O66" s="157">
        <f t="shared" si="11"/>
        <v>140.47904116597559</v>
      </c>
      <c r="P66" s="157">
        <f t="shared" si="11"/>
        <v>145.50385351925868</v>
      </c>
      <c r="Q66" s="157">
        <f t="shared" si="11"/>
        <v>147.88818347845921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56.454297814564491</v>
      </c>
      <c r="C67" s="156">
        <f>IF(RES_hhdet_tes!C67=0,0,RES_hhdet_tes!C67/0.086*1000000/RES_hhdet_num!C$62)</f>
        <v>58.092826006276354</v>
      </c>
      <c r="D67" s="156">
        <f>IF(RES_hhdet_tes!D67=0,0,RES_hhdet_tes!D67/0.086*1000000/RES_hhdet_num!D$62)</f>
        <v>61.456453604940435</v>
      </c>
      <c r="E67" s="156">
        <f>IF(RES_hhdet_tes!E67=0,0,RES_hhdet_tes!E67/0.086*1000000/RES_hhdet_num!E$62)</f>
        <v>62.846511096155808</v>
      </c>
      <c r="F67" s="156">
        <f>IF(RES_hhdet_tes!F67=0,0,RES_hhdet_tes!F67/0.086*1000000/RES_hhdet_num!F$62)</f>
        <v>72.892495689409287</v>
      </c>
      <c r="G67" s="156">
        <f>IF(RES_hhdet_tes!G67=0,0,RES_hhdet_tes!G67/0.086*1000000/RES_hhdet_num!G$62)</f>
        <v>78.286645661599252</v>
      </c>
      <c r="H67" s="156">
        <f>IF(RES_hhdet_tes!H67=0,0,RES_hhdet_tes!H67/0.086*1000000/RES_hhdet_num!H$62)</f>
        <v>97.614894052288491</v>
      </c>
      <c r="I67" s="156">
        <f>IF(RES_hhdet_tes!I67=0,0,RES_hhdet_tes!I67/0.086*1000000/RES_hhdet_num!I$62)</f>
        <v>110.69084141639144</v>
      </c>
      <c r="J67" s="156">
        <f>IF(RES_hhdet_tes!J67=0,0,RES_hhdet_tes!J67/0.086*1000000/RES_hhdet_num!J$62)</f>
        <v>129.72674024630638</v>
      </c>
      <c r="K67" s="156">
        <f>IF(RES_hhdet_tes!K67=0,0,RES_hhdet_tes!K67/0.086*1000000/RES_hhdet_num!K$62)</f>
        <v>149.58128510233828</v>
      </c>
      <c r="L67" s="156">
        <f>IF(RES_hhdet_tes!L67=0,0,RES_hhdet_tes!L67/0.086*1000000/RES_hhdet_num!L$62)</f>
        <v>156.84754719399018</v>
      </c>
      <c r="M67" s="156">
        <f>IF(RES_hhdet_tes!M67=0,0,RES_hhdet_tes!M67/0.086*1000000/RES_hhdet_num!M$62)</f>
        <v>147.33386887034891</v>
      </c>
      <c r="N67" s="156">
        <f>IF(RES_hhdet_tes!N67=0,0,RES_hhdet_tes!N67/0.086*1000000/RES_hhdet_num!N$62)</f>
        <v>149.18513449468216</v>
      </c>
      <c r="O67" s="156">
        <f>IF(RES_hhdet_tes!O67=0,0,RES_hhdet_tes!O67/0.086*1000000/RES_hhdet_num!O$62)</f>
        <v>140.47904116597559</v>
      </c>
      <c r="P67" s="156">
        <f>IF(RES_hhdet_tes!P67=0,0,RES_hhdet_tes!P67/0.086*1000000/RES_hhdet_num!P$62)</f>
        <v>145.50385351925868</v>
      </c>
      <c r="Q67" s="156">
        <f>IF(RES_hhdet_tes!Q67=0,0,RES_hhdet_tes!Q67/0.086*1000000/RES_hhdet_num!Q$62)</f>
        <v>147.88818347845921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1121.9538860529194</v>
      </c>
      <c r="C68" s="157">
        <f>IF(RES_hhdet_tes!C68=0,0,RES_hhdet_tes!C68/0.086*1000000/RES_hhdet_num!C$62)</f>
        <v>1139.3037849033658</v>
      </c>
      <c r="D68" s="157">
        <f>IF(RES_hhdet_tes!D68=0,0,RES_hhdet_tes!D68/0.086*1000000/RES_hhdet_num!D$62)</f>
        <v>1146.5080681040643</v>
      </c>
      <c r="E68" s="157">
        <f>IF(RES_hhdet_tes!E68=0,0,RES_hhdet_tes!E68/0.086*1000000/RES_hhdet_num!E$62)</f>
        <v>1168.194406332316</v>
      </c>
      <c r="F68" s="157">
        <f>IF(RES_hhdet_tes!F68=0,0,RES_hhdet_tes!F68/0.086*1000000/RES_hhdet_num!F$62)</f>
        <v>1182.0673195406459</v>
      </c>
      <c r="G68" s="157">
        <f>IF(RES_hhdet_tes!G68=0,0,RES_hhdet_tes!G68/0.086*1000000/RES_hhdet_num!G$62)</f>
        <v>1195.9953859266891</v>
      </c>
      <c r="H68" s="157">
        <f>IF(RES_hhdet_tes!H68=0,0,RES_hhdet_tes!H68/0.086*1000000/RES_hhdet_num!H$62)</f>
        <v>1207.9740541595131</v>
      </c>
      <c r="I68" s="157">
        <f>IF(RES_hhdet_tes!I68=0,0,RES_hhdet_tes!I68/0.086*1000000/RES_hhdet_num!I$62)</f>
        <v>1210.3003147915269</v>
      </c>
      <c r="J68" s="157">
        <f>IF(RES_hhdet_tes!J68=0,0,RES_hhdet_tes!J68/0.086*1000000/RES_hhdet_num!J$62)</f>
        <v>1209.979567243329</v>
      </c>
      <c r="K68" s="157">
        <f>IF(RES_hhdet_tes!K68=0,0,RES_hhdet_tes!K68/0.086*1000000/RES_hhdet_num!K$62)</f>
        <v>1208.2635881302165</v>
      </c>
      <c r="L68" s="157">
        <f>IF(RES_hhdet_tes!L68=0,0,RES_hhdet_tes!L68/0.086*1000000/RES_hhdet_num!L$62)</f>
        <v>1228.7989330497562</v>
      </c>
      <c r="M68" s="157">
        <f>IF(RES_hhdet_tes!M68=0,0,RES_hhdet_tes!M68/0.086*1000000/RES_hhdet_num!M$62)</f>
        <v>1207.1100622625224</v>
      </c>
      <c r="N68" s="157">
        <f>IF(RES_hhdet_tes!N68=0,0,RES_hhdet_tes!N68/0.086*1000000/RES_hhdet_num!N$62)</f>
        <v>1269.0771620660998</v>
      </c>
      <c r="O68" s="157">
        <f>IF(RES_hhdet_tes!O68=0,0,RES_hhdet_tes!O68/0.086*1000000/RES_hhdet_num!O$62)</f>
        <v>1236.0397231870888</v>
      </c>
      <c r="P68" s="157">
        <f>IF(RES_hhdet_tes!P68=0,0,RES_hhdet_tes!P68/0.086*1000000/RES_hhdet_num!P$62)</f>
        <v>1239.7538481817837</v>
      </c>
      <c r="Q68" s="157">
        <f>IF(RES_hhdet_tes!Q68=0,0,RES_hhdet_tes!Q68/0.086*1000000/RES_hhdet_num!Q$62)</f>
        <v>1223.3905489516644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1113.3389244257421</v>
      </c>
      <c r="C69" s="132">
        <f>IF(RES_hhdet_tes!C69=0,0,RES_hhdet_tes!C69/0.086*1000000/RES_hhdet_num!C69)</f>
        <v>1117.9223853815022</v>
      </c>
      <c r="D69" s="132">
        <f>IF(RES_hhdet_tes!D69=0,0,RES_hhdet_tes!D69/0.086*1000000/RES_hhdet_num!D69)</f>
        <v>1136.5451486837026</v>
      </c>
      <c r="E69" s="132">
        <f>IF(RES_hhdet_tes!E69=0,0,RES_hhdet_tes!E69/0.086*1000000/RES_hhdet_num!E69)</f>
        <v>1159.0495758350248</v>
      </c>
      <c r="F69" s="132">
        <f>IF(RES_hhdet_tes!F69=0,0,RES_hhdet_tes!F69/0.086*1000000/RES_hhdet_num!F69)</f>
        <v>1158.3978521608635</v>
      </c>
      <c r="G69" s="132">
        <f>IF(RES_hhdet_tes!G69=0,0,RES_hhdet_tes!G69/0.086*1000000/RES_hhdet_num!G69)</f>
        <v>1173.0023192879717</v>
      </c>
      <c r="H69" s="132">
        <f>IF(RES_hhdet_tes!H69=0,0,RES_hhdet_tes!H69/0.086*1000000/RES_hhdet_num!H69)</f>
        <v>1179.2695306517433</v>
      </c>
      <c r="I69" s="132">
        <f>IF(RES_hhdet_tes!I69=0,0,RES_hhdet_tes!I69/0.086*1000000/RES_hhdet_num!I69)</f>
        <v>1188.2032902668686</v>
      </c>
      <c r="J69" s="132">
        <f>IF(RES_hhdet_tes!J69=0,0,RES_hhdet_tes!J69/0.086*1000000/RES_hhdet_num!J69)</f>
        <v>1189.3195284227572</v>
      </c>
      <c r="K69" s="132">
        <f>IF(RES_hhdet_tes!K69=0,0,RES_hhdet_tes!K69/0.086*1000000/RES_hhdet_num!K69)</f>
        <v>1193.7372553650021</v>
      </c>
      <c r="L69" s="132">
        <f>IF(RES_hhdet_tes!L69=0,0,RES_hhdet_tes!L69/0.086*1000000/RES_hhdet_num!L69)</f>
        <v>1206.8403946049398</v>
      </c>
      <c r="M69" s="132">
        <f>IF(RES_hhdet_tes!M69=0,0,RES_hhdet_tes!M69/0.086*1000000/RES_hhdet_num!M69)</f>
        <v>1184.4335264227268</v>
      </c>
      <c r="N69" s="132">
        <f>IF(RES_hhdet_tes!N69=0,0,RES_hhdet_tes!N69/0.086*1000000/RES_hhdet_num!N69)</f>
        <v>1252.5624687157813</v>
      </c>
      <c r="O69" s="132">
        <f>IF(RES_hhdet_tes!O69=0,0,RES_hhdet_tes!O69/0.086*1000000/RES_hhdet_num!O69)</f>
        <v>1223.1509541303374</v>
      </c>
      <c r="P69" s="132">
        <f>IF(RES_hhdet_tes!P69=0,0,RES_hhdet_tes!P69/0.086*1000000/RES_hhdet_num!P69)</f>
        <v>1225.5268416316014</v>
      </c>
      <c r="Q69" s="132">
        <f>IF(RES_hhdet_tes!Q69=0,0,RES_hhdet_tes!Q69/0.086*1000000/RES_hhdet_num!Q69)</f>
        <v>1214.1892006495541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1113.3409260864032</v>
      </c>
      <c r="C70" s="132">
        <f>IF(RES_hhdet_tes!C70=0,0,RES_hhdet_tes!C70/0.086*1000000/RES_hhdet_num!C70)</f>
        <v>1121.9783357881097</v>
      </c>
      <c r="D70" s="132">
        <f>IF(RES_hhdet_tes!D70=0,0,RES_hhdet_tes!D70/0.086*1000000/RES_hhdet_num!D70)</f>
        <v>1143.4804687871642</v>
      </c>
      <c r="E70" s="132">
        <f>IF(RES_hhdet_tes!E70=0,0,RES_hhdet_tes!E70/0.086*1000000/RES_hhdet_num!E70)</f>
        <v>1165.4694025588037</v>
      </c>
      <c r="F70" s="132">
        <f>IF(RES_hhdet_tes!F70=0,0,RES_hhdet_tes!F70/0.086*1000000/RES_hhdet_num!F70)</f>
        <v>1178.9065509440704</v>
      </c>
      <c r="G70" s="132">
        <f>IF(RES_hhdet_tes!G70=0,0,RES_hhdet_tes!G70/0.086*1000000/RES_hhdet_num!G70)</f>
        <v>1193.6343335845343</v>
      </c>
      <c r="H70" s="132">
        <f>IF(RES_hhdet_tes!H70=0,0,RES_hhdet_tes!H70/0.086*1000000/RES_hhdet_num!H70)</f>
        <v>1201.8029971915653</v>
      </c>
      <c r="I70" s="132">
        <f>IF(RES_hhdet_tes!I70=0,0,RES_hhdet_tes!I70/0.086*1000000/RES_hhdet_num!I70)</f>
        <v>1214.8288970496251</v>
      </c>
      <c r="J70" s="132">
        <f>IF(RES_hhdet_tes!J70=0,0,RES_hhdet_tes!J70/0.086*1000000/RES_hhdet_num!J70)</f>
        <v>1222.3954384871886</v>
      </c>
      <c r="K70" s="132">
        <f>IF(RES_hhdet_tes!K70=0,0,RES_hhdet_tes!K70/0.086*1000000/RES_hhdet_num!K70)</f>
        <v>1232.0428364493109</v>
      </c>
      <c r="L70" s="132">
        <f>IF(RES_hhdet_tes!L70=0,0,RES_hhdet_tes!L70/0.086*1000000/RES_hhdet_num!L70)</f>
        <v>1246.4770182894206</v>
      </c>
      <c r="M70" s="132">
        <f>IF(RES_hhdet_tes!M70=0,0,RES_hhdet_tes!M70/0.086*1000000/RES_hhdet_num!M70)</f>
        <v>1240.1720029841892</v>
      </c>
      <c r="N70" s="132">
        <f>IF(RES_hhdet_tes!N70=0,0,RES_hhdet_tes!N70/0.086*1000000/RES_hhdet_num!N70)</f>
        <v>1265.6405763945565</v>
      </c>
      <c r="O70" s="132">
        <f>IF(RES_hhdet_tes!O70=0,0,RES_hhdet_tes!O70/0.086*1000000/RES_hhdet_num!O70)</f>
        <v>1257.945547090636</v>
      </c>
      <c r="P70" s="132">
        <f>IF(RES_hhdet_tes!P70=0,0,RES_hhdet_tes!P70/0.086*1000000/RES_hhdet_num!P70)</f>
        <v>1260.392656040387</v>
      </c>
      <c r="Q70" s="132">
        <f>IF(RES_hhdet_tes!Q70=0,0,RES_hhdet_tes!Q70/0.086*1000000/RES_hhdet_num!Q70)</f>
        <v>1248.7854698301542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389.66862354901667</v>
      </c>
      <c r="C71" s="165">
        <f>IF(RES_hhdet_tes!C71=0,0,RES_hhdet_tes!C71/0.086*1000000/RES_hhdet_num!C70)</f>
        <v>395.3484844647308</v>
      </c>
      <c r="D71" s="165">
        <f>IF(RES_hhdet_tes!D71=0,0,RES_hhdet_tes!D71/0.086*1000000/RES_hhdet_num!D70)</f>
        <v>404.97537462655021</v>
      </c>
      <c r="E71" s="165">
        <f>IF(RES_hhdet_tes!E71=0,0,RES_hhdet_tes!E71/0.086*1000000/RES_hhdet_num!E70)</f>
        <v>415.93983290149191</v>
      </c>
      <c r="F71" s="165">
        <f>IF(RES_hhdet_tes!F71=0,0,RES_hhdet_tes!F71/0.086*1000000/RES_hhdet_num!F70)</f>
        <v>417.2424256520215</v>
      </c>
      <c r="G71" s="165">
        <f>IF(RES_hhdet_tes!G71=0,0,RES_hhdet_tes!G71/0.086*1000000/RES_hhdet_num!G70)</f>
        <v>424.41920691301806</v>
      </c>
      <c r="H71" s="165">
        <f>IF(RES_hhdet_tes!H71=0,0,RES_hhdet_tes!H71/0.086*1000000/RES_hhdet_num!H70)</f>
        <v>429.00631288896909</v>
      </c>
      <c r="I71" s="165">
        <f>IF(RES_hhdet_tes!I71=0,0,RES_hhdet_tes!I71/0.086*1000000/RES_hhdet_num!I70)</f>
        <v>432.91295701256087</v>
      </c>
      <c r="J71" s="165">
        <f>IF(RES_hhdet_tes!J71=0,0,RES_hhdet_tes!J71/0.086*1000000/RES_hhdet_num!J70)</f>
        <v>434.3977170051686</v>
      </c>
      <c r="K71" s="165">
        <f>IF(RES_hhdet_tes!K71=0,0,RES_hhdet_tes!K71/0.086*1000000/RES_hhdet_num!K70)</f>
        <v>436.33903270064548</v>
      </c>
      <c r="L71" s="165">
        <f>IF(RES_hhdet_tes!L71=0,0,RES_hhdet_tes!L71/0.086*1000000/RES_hhdet_num!L70)</f>
        <v>441.4459702783634</v>
      </c>
      <c r="M71" s="165">
        <f>IF(RES_hhdet_tes!M71=0,0,RES_hhdet_tes!M71/0.086*1000000/RES_hhdet_num!M70)</f>
        <v>431.09156702213306</v>
      </c>
      <c r="N71" s="165">
        <f>IF(RES_hhdet_tes!N71=0,0,RES_hhdet_tes!N71/0.086*1000000/RES_hhdet_num!N70)</f>
        <v>455.38492435212328</v>
      </c>
      <c r="O71" s="165">
        <f>IF(RES_hhdet_tes!O71=0,0,RES_hhdet_tes!O71/0.086*1000000/RES_hhdet_num!O70)</f>
        <v>443.96854161287507</v>
      </c>
      <c r="P71" s="165">
        <f>IF(RES_hhdet_tes!P71=0,0,RES_hhdet_tes!P71/0.086*1000000/RES_hhdet_num!P70)</f>
        <v>444.30359276549711</v>
      </c>
      <c r="Q71" s="165">
        <f>IF(RES_hhdet_tes!Q71=0,0,RES_hhdet_tes!Q71/0.086*1000000/RES_hhdet_num!Q70)</f>
        <v>439.75769619624629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723.6723025373866</v>
      </c>
      <c r="C72" s="164">
        <f>IF(RES_hhdet_tes!C72=0,0,RES_hhdet_tes!C72/0.086*1000000/RES_hhdet_num!C70)</f>
        <v>726.62985132337894</v>
      </c>
      <c r="D72" s="164">
        <f>IF(RES_hhdet_tes!D72=0,0,RES_hhdet_tes!D72/0.086*1000000/RES_hhdet_num!D70)</f>
        <v>738.50509416061402</v>
      </c>
      <c r="E72" s="164">
        <f>IF(RES_hhdet_tes!E72=0,0,RES_hhdet_tes!E72/0.086*1000000/RES_hhdet_num!E70)</f>
        <v>749.52956965731164</v>
      </c>
      <c r="F72" s="164">
        <f>IF(RES_hhdet_tes!F72=0,0,RES_hhdet_tes!F72/0.086*1000000/RES_hhdet_num!F70)</f>
        <v>761.66412529204888</v>
      </c>
      <c r="G72" s="164">
        <f>IF(RES_hhdet_tes!G72=0,0,RES_hhdet_tes!G72/0.086*1000000/RES_hhdet_num!G70)</f>
        <v>769.21512667151615</v>
      </c>
      <c r="H72" s="164">
        <f>IF(RES_hhdet_tes!H72=0,0,RES_hhdet_tes!H72/0.086*1000000/RES_hhdet_num!H70)</f>
        <v>772.79668430259596</v>
      </c>
      <c r="I72" s="164">
        <f>IF(RES_hhdet_tes!I72=0,0,RES_hhdet_tes!I72/0.086*1000000/RES_hhdet_num!I70)</f>
        <v>781.91594003706405</v>
      </c>
      <c r="J72" s="164">
        <f>IF(RES_hhdet_tes!J72=0,0,RES_hhdet_tes!J72/0.086*1000000/RES_hhdet_num!J70)</f>
        <v>787.99772148201998</v>
      </c>
      <c r="K72" s="164">
        <f>IF(RES_hhdet_tes!K72=0,0,RES_hhdet_tes!K72/0.086*1000000/RES_hhdet_num!K70)</f>
        <v>795.70380374866534</v>
      </c>
      <c r="L72" s="164">
        <f>IF(RES_hhdet_tes!L72=0,0,RES_hhdet_tes!L72/0.086*1000000/RES_hhdet_num!L70)</f>
        <v>805.03104801105724</v>
      </c>
      <c r="M72" s="164">
        <f>IF(RES_hhdet_tes!M72=0,0,RES_hhdet_tes!M72/0.086*1000000/RES_hhdet_num!M70)</f>
        <v>809.08043596205596</v>
      </c>
      <c r="N72" s="164">
        <f>IF(RES_hhdet_tes!N72=0,0,RES_hhdet_tes!N72/0.086*1000000/RES_hhdet_num!N70)</f>
        <v>810.25565204243333</v>
      </c>
      <c r="O72" s="164">
        <f>IF(RES_hhdet_tes!O72=0,0,RES_hhdet_tes!O72/0.086*1000000/RES_hhdet_num!O70)</f>
        <v>813.97700547776094</v>
      </c>
      <c r="P72" s="164">
        <f>IF(RES_hhdet_tes!P72=0,0,RES_hhdet_tes!P72/0.086*1000000/RES_hhdet_num!P70)</f>
        <v>816.0890632748899</v>
      </c>
      <c r="Q72" s="164">
        <f>IF(RES_hhdet_tes!Q72=0,0,RES_hhdet_tes!Q72/0.086*1000000/RES_hhdet_num!Q70)</f>
        <v>809.02777363390805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1170.5860932081202</v>
      </c>
      <c r="C73" s="162">
        <f>IF(RES_hhdet_tes!C73=0,0,RES_hhdet_tes!C73/0.086*1000000/RES_hhdet_num!C73)</f>
        <v>1260.7060110187188</v>
      </c>
      <c r="D73" s="162">
        <f>IF(RES_hhdet_tes!D73=0,0,RES_hhdet_tes!D73/0.086*1000000/RES_hhdet_num!D73)</f>
        <v>1227.582510668954</v>
      </c>
      <c r="E73" s="162">
        <f>IF(RES_hhdet_tes!E73=0,0,RES_hhdet_tes!E73/0.086*1000000/RES_hhdet_num!E73)</f>
        <v>1236.3850803190783</v>
      </c>
      <c r="F73" s="162">
        <f>IF(RES_hhdet_tes!F73=0,0,RES_hhdet_tes!F73/0.086*1000000/RES_hhdet_num!F73)</f>
        <v>1292.2954499218934</v>
      </c>
      <c r="G73" s="162">
        <f>IF(RES_hhdet_tes!G73=0,0,RES_hhdet_tes!G73/0.086*1000000/RES_hhdet_num!G73)</f>
        <v>1330.0739709327788</v>
      </c>
      <c r="H73" s="162">
        <f>IF(RES_hhdet_tes!H73=0,0,RES_hhdet_tes!H73/0.086*1000000/RES_hhdet_num!H73)</f>
        <v>1416.5504386669766</v>
      </c>
      <c r="I73" s="162">
        <f>IF(RES_hhdet_tes!I73=0,0,RES_hhdet_tes!I73/0.086*1000000/RES_hhdet_num!I73)</f>
        <v>1393.325805260916</v>
      </c>
      <c r="J73" s="162">
        <f>IF(RES_hhdet_tes!J73=0,0,RES_hhdet_tes!J73/0.086*1000000/RES_hhdet_num!J73)</f>
        <v>1376.988203881004</v>
      </c>
      <c r="K73" s="162">
        <f>IF(RES_hhdet_tes!K73=0,0,RES_hhdet_tes!K73/0.086*1000000/RES_hhdet_num!K73)</f>
        <v>1299.1736103116489</v>
      </c>
      <c r="L73" s="162">
        <f>IF(RES_hhdet_tes!L73=0,0,RES_hhdet_tes!L73/0.086*1000000/RES_hhdet_num!L73)</f>
        <v>1485.3539094213941</v>
      </c>
      <c r="M73" s="162">
        <f>IF(RES_hhdet_tes!M73=0,0,RES_hhdet_tes!M73/0.086*1000000/RES_hhdet_num!M73)</f>
        <v>1512.2924949646765</v>
      </c>
      <c r="N73" s="162">
        <f>IF(RES_hhdet_tes!N73=0,0,RES_hhdet_tes!N73/0.086*1000000/RES_hhdet_num!N73)</f>
        <v>1421.5453956313597</v>
      </c>
      <c r="O73" s="162">
        <f>IF(RES_hhdet_tes!O73=0,0,RES_hhdet_tes!O73/0.086*1000000/RES_hhdet_num!O73)</f>
        <v>1380.426515821194</v>
      </c>
      <c r="P73" s="162">
        <f>IF(RES_hhdet_tes!P73=0,0,RES_hhdet_tes!P73/0.086*1000000/RES_hhdet_num!P73)</f>
        <v>1433.7653134103666</v>
      </c>
      <c r="Q73" s="162">
        <f>IF(RES_hhdet_tes!Q73=0,0,RES_hhdet_tes!Q73/0.086*1000000/RES_hhdet_num!Q73)</f>
        <v>1363.303502234505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1133.3774351602503</v>
      </c>
      <c r="C74" s="160">
        <f>IF(RES_hhdet_tes!C74=0,0,RES_hhdet_tes!C74/0.086*1000000/RES_hhdet_num!C74)</f>
        <v>1173.7722271002715</v>
      </c>
      <c r="D74" s="160">
        <f>IF(RES_hhdet_tes!D74=0,0,RES_hhdet_tes!D74/0.086*1000000/RES_hhdet_num!D74)</f>
        <v>1175.0170673634809</v>
      </c>
      <c r="E74" s="160">
        <f>IF(RES_hhdet_tes!E74=0,0,RES_hhdet_tes!E74/0.086*1000000/RES_hhdet_num!E74)</f>
        <v>1196.1673727154025</v>
      </c>
      <c r="F74" s="160">
        <f>IF(RES_hhdet_tes!F74=0,0,RES_hhdet_tes!F74/0.086*1000000/RES_hhdet_num!F74)</f>
        <v>1227.7567266228334</v>
      </c>
      <c r="G74" s="160">
        <f>IF(RES_hhdet_tes!G74=0,0,RES_hhdet_tes!G74/0.086*1000000/RES_hhdet_num!G74)</f>
        <v>1241.761872383883</v>
      </c>
      <c r="H74" s="160">
        <f>IF(RES_hhdet_tes!H74=0,0,RES_hhdet_tes!H74/0.086*1000000/RES_hhdet_num!H74)</f>
        <v>1270.5617060447667</v>
      </c>
      <c r="I74" s="160">
        <f>IF(RES_hhdet_tes!I74=0,0,RES_hhdet_tes!I74/0.086*1000000/RES_hhdet_num!I74)</f>
        <v>1271.5930100258799</v>
      </c>
      <c r="J74" s="160">
        <f>IF(RES_hhdet_tes!J74=0,0,RES_hhdet_tes!J74/0.086*1000000/RES_hhdet_num!J74)</f>
        <v>1274.1395820984453</v>
      </c>
      <c r="K74" s="160">
        <f>IF(RES_hhdet_tes!K74=0,0,RES_hhdet_tes!K74/0.086*1000000/RES_hhdet_num!K74)</f>
        <v>1256.7789425591229</v>
      </c>
      <c r="L74" s="160">
        <f>IF(RES_hhdet_tes!L74=0,0,RES_hhdet_tes!L74/0.086*1000000/RES_hhdet_num!L74)</f>
        <v>1332.1033502824071</v>
      </c>
      <c r="M74" s="160">
        <f>IF(RES_hhdet_tes!M74=0,0,RES_hhdet_tes!M74/0.086*1000000/RES_hhdet_num!M74)</f>
        <v>1343.2067099139872</v>
      </c>
      <c r="N74" s="160">
        <f>IF(RES_hhdet_tes!N74=0,0,RES_hhdet_tes!N74/0.086*1000000/RES_hhdet_num!N74)</f>
        <v>1314.5950439131325</v>
      </c>
      <c r="O74" s="160">
        <f>IF(RES_hhdet_tes!O74=0,0,RES_hhdet_tes!O74/0.086*1000000/RES_hhdet_num!O74)</f>
        <v>1297.7933449045538</v>
      </c>
      <c r="P74" s="160">
        <f>IF(RES_hhdet_tes!P74=0,0,RES_hhdet_tes!P74/0.086*1000000/RES_hhdet_num!P74)</f>
        <v>1317.9069229685165</v>
      </c>
      <c r="Q74" s="160">
        <f>IF(RES_hhdet_tes!Q74=0,0,RES_hhdet_tes!Q74/0.086*1000000/RES_hhdet_num!Q74)</f>
        <v>1286.1333515029876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409.70513262286363</v>
      </c>
      <c r="C75" s="156">
        <f>IF(RES_hhdet_tes!C75=0,0,RES_hhdet_tes!C75/0.086*1000000/RES_hhdet_num!C74)</f>
        <v>447.14237577689266</v>
      </c>
      <c r="D75" s="156">
        <f>IF(RES_hhdet_tes!D75=0,0,RES_hhdet_tes!D75/0.086*1000000/RES_hhdet_num!D74)</f>
        <v>436.51197320286724</v>
      </c>
      <c r="E75" s="156">
        <f>IF(RES_hhdet_tes!E75=0,0,RES_hhdet_tes!E75/0.086*1000000/RES_hhdet_num!E74)</f>
        <v>446.63780305809144</v>
      </c>
      <c r="F75" s="156">
        <f>IF(RES_hhdet_tes!F75=0,0,RES_hhdet_tes!F75/0.086*1000000/RES_hhdet_num!F74)</f>
        <v>466.0926013307843</v>
      </c>
      <c r="G75" s="156">
        <f>IF(RES_hhdet_tes!G75=0,0,RES_hhdet_tes!G75/0.086*1000000/RES_hhdet_num!G74)</f>
        <v>472.54674571236689</v>
      </c>
      <c r="H75" s="156">
        <f>IF(RES_hhdet_tes!H75=0,0,RES_hhdet_tes!H75/0.086*1000000/RES_hhdet_num!H74)</f>
        <v>497.76502174217057</v>
      </c>
      <c r="I75" s="156">
        <f>IF(RES_hhdet_tes!I75=0,0,RES_hhdet_tes!I75/0.086*1000000/RES_hhdet_num!I74)</f>
        <v>489.6770699888155</v>
      </c>
      <c r="J75" s="156">
        <f>IF(RES_hhdet_tes!J75=0,0,RES_hhdet_tes!J75/0.086*1000000/RES_hhdet_num!J74)</f>
        <v>486.14186061642528</v>
      </c>
      <c r="K75" s="156">
        <f>IF(RES_hhdet_tes!K75=0,0,RES_hhdet_tes!K75/0.086*1000000/RES_hhdet_num!K74)</f>
        <v>461.07513881045685</v>
      </c>
      <c r="L75" s="156">
        <f>IF(RES_hhdet_tes!L75=0,0,RES_hhdet_tes!L75/0.086*1000000/RES_hhdet_num!L74)</f>
        <v>527.07230227135028</v>
      </c>
      <c r="M75" s="156">
        <f>IF(RES_hhdet_tes!M75=0,0,RES_hhdet_tes!M75/0.086*1000000/RES_hhdet_num!M74)</f>
        <v>534.12627395193113</v>
      </c>
      <c r="N75" s="156">
        <f>IF(RES_hhdet_tes!N75=0,0,RES_hhdet_tes!N75/0.086*1000000/RES_hhdet_num!N74)</f>
        <v>504.33939187069905</v>
      </c>
      <c r="O75" s="156">
        <f>IF(RES_hhdet_tes!O75=0,0,RES_hhdet_tes!O75/0.086*1000000/RES_hhdet_num!O74)</f>
        <v>483.81633942679304</v>
      </c>
      <c r="P75" s="156">
        <f>IF(RES_hhdet_tes!P75=0,0,RES_hhdet_tes!P75/0.086*1000000/RES_hhdet_num!P74)</f>
        <v>501.8178596936267</v>
      </c>
      <c r="Q75" s="156">
        <f>IF(RES_hhdet_tes!Q75=0,0,RES_hhdet_tes!Q75/0.086*1000000/RES_hhdet_num!Q74)</f>
        <v>477.10557786907901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723.6723025373866</v>
      </c>
      <c r="C76" s="156">
        <f>IF(RES_hhdet_tes!C76=0,0,RES_hhdet_tes!C76/0.086*1000000/RES_hhdet_num!C74)</f>
        <v>726.6298513233786</v>
      </c>
      <c r="D76" s="156">
        <f>IF(RES_hhdet_tes!D76=0,0,RES_hhdet_tes!D76/0.086*1000000/RES_hhdet_num!D74)</f>
        <v>738.50509416061357</v>
      </c>
      <c r="E76" s="156">
        <f>IF(RES_hhdet_tes!E76=0,0,RES_hhdet_tes!E76/0.086*1000000/RES_hhdet_num!E74)</f>
        <v>749.52956965731119</v>
      </c>
      <c r="F76" s="156">
        <f>IF(RES_hhdet_tes!F76=0,0,RES_hhdet_tes!F76/0.086*1000000/RES_hhdet_num!F74)</f>
        <v>761.66412529204911</v>
      </c>
      <c r="G76" s="156">
        <f>IF(RES_hhdet_tes!G76=0,0,RES_hhdet_tes!G76/0.086*1000000/RES_hhdet_num!G74)</f>
        <v>769.21512667151615</v>
      </c>
      <c r="H76" s="156">
        <f>IF(RES_hhdet_tes!H76=0,0,RES_hhdet_tes!H76/0.086*1000000/RES_hhdet_num!H74)</f>
        <v>772.79668430259608</v>
      </c>
      <c r="I76" s="156">
        <f>IF(RES_hhdet_tes!I76=0,0,RES_hhdet_tes!I76/0.086*1000000/RES_hhdet_num!I74)</f>
        <v>781.91594003706427</v>
      </c>
      <c r="J76" s="156">
        <f>IF(RES_hhdet_tes!J76=0,0,RES_hhdet_tes!J76/0.086*1000000/RES_hhdet_num!J74)</f>
        <v>787.99772148201987</v>
      </c>
      <c r="K76" s="156">
        <f>IF(RES_hhdet_tes!K76=0,0,RES_hhdet_tes!K76/0.086*1000000/RES_hhdet_num!K74)</f>
        <v>795.70380374866591</v>
      </c>
      <c r="L76" s="156">
        <f>IF(RES_hhdet_tes!L76=0,0,RES_hhdet_tes!L76/0.086*1000000/RES_hhdet_num!L74)</f>
        <v>805.03104801105678</v>
      </c>
      <c r="M76" s="156">
        <f>IF(RES_hhdet_tes!M76=0,0,RES_hhdet_tes!M76/0.086*1000000/RES_hhdet_num!M74)</f>
        <v>809.08043596205584</v>
      </c>
      <c r="N76" s="156">
        <f>IF(RES_hhdet_tes!N76=0,0,RES_hhdet_tes!N76/0.086*1000000/RES_hhdet_num!N74)</f>
        <v>810.25565204243333</v>
      </c>
      <c r="O76" s="156">
        <f>IF(RES_hhdet_tes!O76=0,0,RES_hhdet_tes!O76/0.086*1000000/RES_hhdet_num!O74)</f>
        <v>813.97700547776083</v>
      </c>
      <c r="P76" s="156">
        <f>IF(RES_hhdet_tes!P76=0,0,RES_hhdet_tes!P76/0.086*1000000/RES_hhdet_num!P74)</f>
        <v>816.0890632748899</v>
      </c>
      <c r="Q76" s="156">
        <f>IF(RES_hhdet_tes!Q76=0,0,RES_hhdet_tes!Q76/0.086*1000000/RES_hhdet_num!Q74)</f>
        <v>809.02777363390851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575.80759134849427</v>
      </c>
      <c r="C77" s="157">
        <f>IF(RES_hhdet_tes!C77=0,0,RES_hhdet_tes!C77/0.086*1000000/RES_hhdet_num!C$62)</f>
        <v>601.62953152062573</v>
      </c>
      <c r="D77" s="157">
        <f>IF(RES_hhdet_tes!D77=0,0,RES_hhdet_tes!D77/0.086*1000000/RES_hhdet_num!D$62)</f>
        <v>606.30504437953664</v>
      </c>
      <c r="E77" s="157">
        <f>IF(RES_hhdet_tes!E77=0,0,RES_hhdet_tes!E77/0.086*1000000/RES_hhdet_num!E$62)</f>
        <v>622.91512752968015</v>
      </c>
      <c r="F77" s="157">
        <f>IF(RES_hhdet_tes!F77=0,0,RES_hhdet_tes!F77/0.086*1000000/RES_hhdet_num!F$62)</f>
        <v>624.2882679428634</v>
      </c>
      <c r="G77" s="157">
        <f>IF(RES_hhdet_tes!G77=0,0,RES_hhdet_tes!G77/0.086*1000000/RES_hhdet_num!G$62)</f>
        <v>632.7190673969352</v>
      </c>
      <c r="H77" s="157">
        <f>IF(RES_hhdet_tes!H77=0,0,RES_hhdet_tes!H77/0.086*1000000/RES_hhdet_num!H$62)</f>
        <v>652.04363139322356</v>
      </c>
      <c r="I77" s="157">
        <f>IF(RES_hhdet_tes!I77=0,0,RES_hhdet_tes!I77/0.086*1000000/RES_hhdet_num!I$62)</f>
        <v>658.60143281196338</v>
      </c>
      <c r="J77" s="157">
        <f>IF(RES_hhdet_tes!J77=0,0,RES_hhdet_tes!J77/0.086*1000000/RES_hhdet_num!J$62)</f>
        <v>663.31689399674269</v>
      </c>
      <c r="K77" s="157">
        <f>IF(RES_hhdet_tes!K77=0,0,RES_hhdet_tes!K77/0.086*1000000/RES_hhdet_num!K$62)</f>
        <v>672.04231397175158</v>
      </c>
      <c r="L77" s="157">
        <f>IF(RES_hhdet_tes!L77=0,0,RES_hhdet_tes!L77/0.086*1000000/RES_hhdet_num!L$62)</f>
        <v>672.09323047652674</v>
      </c>
      <c r="M77" s="157">
        <f>IF(RES_hhdet_tes!M77=0,0,RES_hhdet_tes!M77/0.086*1000000/RES_hhdet_num!M$62)</f>
        <v>654.02579479869291</v>
      </c>
      <c r="N77" s="157">
        <f>IF(RES_hhdet_tes!N77=0,0,RES_hhdet_tes!N77/0.086*1000000/RES_hhdet_num!N$62)</f>
        <v>689.57032680837733</v>
      </c>
      <c r="O77" s="157">
        <f>IF(RES_hhdet_tes!O77=0,0,RES_hhdet_tes!O77/0.086*1000000/RES_hhdet_num!O$62)</f>
        <v>668.25805163950838</v>
      </c>
      <c r="P77" s="157">
        <f>IF(RES_hhdet_tes!P77=0,0,RES_hhdet_tes!P77/0.086*1000000/RES_hhdet_num!P$62)</f>
        <v>673.29775820881321</v>
      </c>
      <c r="Q77" s="157">
        <f>IF(RES_hhdet_tes!Q77=0,0,RES_hhdet_tes!Q77/0.086*1000000/RES_hhdet_num!Q$62)</f>
        <v>664.43063681959723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569.37348964331397</v>
      </c>
      <c r="C78" s="156">
        <f>IF(RES_hhdet_tes!C78=0,0,RES_hhdet_tes!C78/0.086*1000000/RES_hhdet_num!C78)</f>
        <v>586.19982417969914</v>
      </c>
      <c r="D78" s="156">
        <f>IF(RES_hhdet_tes!D78=0,0,RES_hhdet_tes!D78/0.086*1000000/RES_hhdet_num!D78)</f>
        <v>601.88273358795823</v>
      </c>
      <c r="E78" s="156">
        <f>IF(RES_hhdet_tes!E78=0,0,RES_hhdet_tes!E78/0.086*1000000/RES_hhdet_num!E78)</f>
        <v>620.56714156782562</v>
      </c>
      <c r="F78" s="156">
        <f>IF(RES_hhdet_tes!F78=0,0,RES_hhdet_tes!F78/0.086*1000000/RES_hhdet_num!F78)</f>
        <v>622.14400940518556</v>
      </c>
      <c r="G78" s="156">
        <f>IF(RES_hhdet_tes!G78=0,0,RES_hhdet_tes!G78/0.086*1000000/RES_hhdet_num!G78)</f>
        <v>629.04913198797772</v>
      </c>
      <c r="H78" s="156">
        <f>IF(RES_hhdet_tes!H78=0,0,RES_hhdet_tes!H78/0.086*1000000/RES_hhdet_num!H78)</f>
        <v>643.50777219170163</v>
      </c>
      <c r="I78" s="156">
        <f>IF(RES_hhdet_tes!I78=0,0,RES_hhdet_tes!I78/0.086*1000000/RES_hhdet_num!I78)</f>
        <v>653.59806470790397</v>
      </c>
      <c r="J78" s="156">
        <f>IF(RES_hhdet_tes!J78=0,0,RES_hhdet_tes!J78/0.086*1000000/RES_hhdet_num!J78)</f>
        <v>660.33306990969345</v>
      </c>
      <c r="K78" s="156">
        <f>IF(RES_hhdet_tes!K78=0,0,RES_hhdet_tes!K78/0.086*1000000/RES_hhdet_num!K78)</f>
        <v>671.48251108548538</v>
      </c>
      <c r="L78" s="156">
        <f>IF(RES_hhdet_tes!L78=0,0,RES_hhdet_tes!L78/0.086*1000000/RES_hhdet_num!L78)</f>
        <v>668.16275647534974</v>
      </c>
      <c r="M78" s="156">
        <f>IF(RES_hhdet_tes!M78=0,0,RES_hhdet_tes!M78/0.086*1000000/RES_hhdet_num!M78)</f>
        <v>649.52702593935805</v>
      </c>
      <c r="N78" s="156">
        <f>IF(RES_hhdet_tes!N78=0,0,RES_hhdet_tes!N78/0.086*1000000/RES_hhdet_num!N78)</f>
        <v>687.11624038399623</v>
      </c>
      <c r="O78" s="156">
        <f>IF(RES_hhdet_tes!O78=0,0,RES_hhdet_tes!O78/0.086*1000000/RES_hhdet_num!O78)</f>
        <v>667.81092835473157</v>
      </c>
      <c r="P78" s="156">
        <f>IF(RES_hhdet_tes!P78=0,0,RES_hhdet_tes!P78/0.086*1000000/RES_hhdet_num!P78)</f>
        <v>672.49104273529315</v>
      </c>
      <c r="Q78" s="156">
        <f>IF(RES_hhdet_tes!Q78=0,0,RES_hhdet_tes!Q78/0.086*1000000/RES_hhdet_num!Q78)</f>
        <v>664.39951938579009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598.99756040023613</v>
      </c>
      <c r="C79" s="57">
        <f>IF(RES_hhdet_tes!C79=0,0,RES_hhdet_tes!C79/0.086*1000000/RES_hhdet_num!C79)</f>
        <v>653.82358478320509</v>
      </c>
      <c r="D79" s="57">
        <f>IF(RES_hhdet_tes!D79=0,0,RES_hhdet_tes!D79/0.086*1000000/RES_hhdet_num!D79)</f>
        <v>627.35887033551887</v>
      </c>
      <c r="E79" s="57">
        <f>IF(RES_hhdet_tes!E79=0,0,RES_hhdet_tes!E79/0.086*1000000/RES_hhdet_num!E79)</f>
        <v>633.61068534198694</v>
      </c>
      <c r="F79" s="57">
        <f>IF(RES_hhdet_tes!F79=0,0,RES_hhdet_tes!F79/0.086*1000000/RES_hhdet_num!F79)</f>
        <v>631.77640311104426</v>
      </c>
      <c r="G79" s="57">
        <f>IF(RES_hhdet_tes!G79=0,0,RES_hhdet_tes!G79/0.086*1000000/RES_hhdet_num!G79)</f>
        <v>648.9496772036415</v>
      </c>
      <c r="H79" s="57">
        <f>IF(RES_hhdet_tes!H79=0,0,RES_hhdet_tes!H79/0.086*1000000/RES_hhdet_num!H79)</f>
        <v>698.3471063571493</v>
      </c>
      <c r="I79" s="57">
        <f>IF(RES_hhdet_tes!I79=0,0,RES_hhdet_tes!I79/0.086*1000000/RES_hhdet_num!I79)</f>
        <v>695.35665211845765</v>
      </c>
      <c r="J79" s="57">
        <f>IF(RES_hhdet_tes!J79=0,0,RES_hhdet_tes!J79/0.086*1000000/RES_hhdet_num!J79)</f>
        <v>686.92070270719785</v>
      </c>
      <c r="K79" s="57">
        <f>IF(RES_hhdet_tes!K79=0,0,RES_hhdet_tes!K79/0.086*1000000/RES_hhdet_num!K79)</f>
        <v>676.68838839272496</v>
      </c>
      <c r="L79" s="57">
        <f>IF(RES_hhdet_tes!L79=0,0,RES_hhdet_tes!L79/0.086*1000000/RES_hhdet_num!L79)</f>
        <v>728.99203699830798</v>
      </c>
      <c r="M79" s="57">
        <f>IF(RES_hhdet_tes!M79=0,0,RES_hhdet_tes!M79/0.086*1000000/RES_hhdet_num!M79)</f>
        <v>740.79630699686641</v>
      </c>
      <c r="N79" s="57">
        <f>IF(RES_hhdet_tes!N79=0,0,RES_hhdet_tes!N79/0.086*1000000/RES_hhdet_num!N79)</f>
        <v>712.03353297119679</v>
      </c>
      <c r="O79" s="57">
        <f>IF(RES_hhdet_tes!O79=0,0,RES_hhdet_tes!O79/0.086*1000000/RES_hhdet_num!O79)</f>
        <v>676.90861022280535</v>
      </c>
      <c r="P79" s="57">
        <f>IF(RES_hhdet_tes!P79=0,0,RES_hhdet_tes!P79/0.086*1000000/RES_hhdet_num!P79)</f>
        <v>698.49313823103387</v>
      </c>
      <c r="Q79" s="57">
        <f>IF(RES_hhdet_tes!Q79=0,0,RES_hhdet_tes!Q79/0.086*1000000/RES_hhdet_num!Q79)</f>
        <v>671.39034609582484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4207.3455772614343</v>
      </c>
      <c r="C81" s="168">
        <f t="shared" ref="C81:Q81" si="12">SUM(C82,C85,C87,C100)</f>
        <v>4426.2155897592347</v>
      </c>
      <c r="D81" s="168">
        <f t="shared" si="12"/>
        <v>4501.7602721753901</v>
      </c>
      <c r="E81" s="168">
        <f t="shared" si="12"/>
        <v>4741.9883955473906</v>
      </c>
      <c r="F81" s="168">
        <f t="shared" si="12"/>
        <v>4935.0792608921074</v>
      </c>
      <c r="G81" s="168">
        <f t="shared" si="12"/>
        <v>5063.05639669841</v>
      </c>
      <c r="H81" s="168">
        <f t="shared" si="12"/>
        <v>5201.1331487012749</v>
      </c>
      <c r="I81" s="168">
        <f t="shared" si="12"/>
        <v>5157.9526395180537</v>
      </c>
      <c r="J81" s="168">
        <f t="shared" si="12"/>
        <v>5004.3939884389392</v>
      </c>
      <c r="K81" s="168">
        <f t="shared" si="12"/>
        <v>5224.3705092755954</v>
      </c>
      <c r="L81" s="168">
        <f t="shared" si="12"/>
        <v>5404.3408063794623</v>
      </c>
      <c r="M81" s="168">
        <f t="shared" si="12"/>
        <v>4994.8237433083841</v>
      </c>
      <c r="N81" s="168">
        <f t="shared" si="12"/>
        <v>4860.1648372249283</v>
      </c>
      <c r="O81" s="168">
        <f t="shared" si="12"/>
        <v>4605.4019669774352</v>
      </c>
      <c r="P81" s="168">
        <f t="shared" si="12"/>
        <v>4606.6784285904896</v>
      </c>
      <c r="Q81" s="168">
        <f t="shared" si="12"/>
        <v>4638.2272745382434</v>
      </c>
    </row>
    <row r="82" spans="1:17" ht="12.95" customHeight="1" x14ac:dyDescent="0.25">
      <c r="A82" s="158" t="s">
        <v>65</v>
      </c>
      <c r="B82" s="157">
        <f t="shared" ref="B82:Q82" si="13">SUM(B83:B84)</f>
        <v>2448.3587347223488</v>
      </c>
      <c r="C82" s="157">
        <f t="shared" si="13"/>
        <v>2623.2058604872645</v>
      </c>
      <c r="D82" s="157">
        <f t="shared" si="13"/>
        <v>2681.8832079006856</v>
      </c>
      <c r="E82" s="157">
        <f t="shared" si="13"/>
        <v>2906.4595721688002</v>
      </c>
      <c r="F82" s="157">
        <f t="shared" si="13"/>
        <v>3062.3390296888515</v>
      </c>
      <c r="G82" s="157">
        <f t="shared" si="13"/>
        <v>3146.2741543210691</v>
      </c>
      <c r="H82" s="157">
        <f t="shared" si="13"/>
        <v>3195.8172268150706</v>
      </c>
      <c r="I82" s="157">
        <f t="shared" si="13"/>
        <v>3117.2571186906657</v>
      </c>
      <c r="J82" s="157">
        <f t="shared" si="13"/>
        <v>2918.3029182869027</v>
      </c>
      <c r="K82" s="157">
        <f t="shared" si="13"/>
        <v>3111.2425953852621</v>
      </c>
      <c r="L82" s="157">
        <f t="shared" si="13"/>
        <v>3234.8482672408541</v>
      </c>
      <c r="M82" s="157">
        <f t="shared" si="13"/>
        <v>2781.5228720201071</v>
      </c>
      <c r="N82" s="157">
        <f t="shared" si="13"/>
        <v>2692.4219271051411</v>
      </c>
      <c r="O82" s="157">
        <f t="shared" si="13"/>
        <v>2483.098325048526</v>
      </c>
      <c r="P82" s="157">
        <f t="shared" si="13"/>
        <v>2451.0930717503084</v>
      </c>
      <c r="Q82" s="157">
        <f t="shared" si="13"/>
        <v>2525.6498947443511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2425.4065953742788</v>
      </c>
      <c r="C83" s="156">
        <f>IF(RES_hhdet_tes!C83=0,0,RES_hhdet_tes!C83/0.086*1000000/RES_hhdet_num!C$81)</f>
        <v>2566.8689167914049</v>
      </c>
      <c r="D83" s="156">
        <f>IF(RES_hhdet_tes!D83=0,0,RES_hhdet_tes!D83/0.086*1000000/RES_hhdet_num!D$81)</f>
        <v>2645.3079750472912</v>
      </c>
      <c r="E83" s="156">
        <f>IF(RES_hhdet_tes!E83=0,0,RES_hhdet_tes!E83/0.086*1000000/RES_hhdet_num!E$81)</f>
        <v>2879.5310323116564</v>
      </c>
      <c r="F83" s="156">
        <f>IF(RES_hhdet_tes!F83=0,0,RES_hhdet_tes!F83/0.086*1000000/RES_hhdet_num!F$81)</f>
        <v>3036.992832437496</v>
      </c>
      <c r="G83" s="156">
        <f>IF(RES_hhdet_tes!G83=0,0,RES_hhdet_tes!G83/0.086*1000000/RES_hhdet_num!G$81)</f>
        <v>3112.1925965615819</v>
      </c>
      <c r="H83" s="156">
        <f>IF(RES_hhdet_tes!H83=0,0,RES_hhdet_tes!H83/0.086*1000000/RES_hhdet_num!H$81)</f>
        <v>3132.322806722274</v>
      </c>
      <c r="I83" s="156">
        <f>IF(RES_hhdet_tes!I83=0,0,RES_hhdet_tes!I83/0.086*1000000/RES_hhdet_num!I$81)</f>
        <v>3071.4537570324846</v>
      </c>
      <c r="J83" s="156">
        <f>IF(RES_hhdet_tes!J83=0,0,RES_hhdet_tes!J83/0.086*1000000/RES_hhdet_num!J$81)</f>
        <v>2880.8178625712485</v>
      </c>
      <c r="K83" s="156">
        <f>IF(RES_hhdet_tes!K83=0,0,RES_hhdet_tes!K83/0.086*1000000/RES_hhdet_num!K$81)</f>
        <v>3097.2644255875598</v>
      </c>
      <c r="L83" s="156">
        <f>IF(RES_hhdet_tes!L83=0,0,RES_hhdet_tes!L83/0.086*1000000/RES_hhdet_num!L$81)</f>
        <v>3181.7395351380937</v>
      </c>
      <c r="M83" s="156">
        <f>IF(RES_hhdet_tes!M83=0,0,RES_hhdet_tes!M83/0.086*1000000/RES_hhdet_num!M$81)</f>
        <v>2727.1836371843492</v>
      </c>
      <c r="N83" s="156">
        <f>IF(RES_hhdet_tes!N83=0,0,RES_hhdet_tes!N83/0.086*1000000/RES_hhdet_num!N$81)</f>
        <v>2643.7409474667861</v>
      </c>
      <c r="O83" s="156">
        <f>IF(RES_hhdet_tes!O83=0,0,RES_hhdet_tes!O83/0.086*1000000/RES_hhdet_num!O$81)</f>
        <v>2472.0731368235502</v>
      </c>
      <c r="P83" s="156">
        <f>IF(RES_hhdet_tes!P83=0,0,RES_hhdet_tes!P83/0.086*1000000/RES_hhdet_num!P$81)</f>
        <v>2419.6366360039228</v>
      </c>
      <c r="Q83" s="156">
        <f>IF(RES_hhdet_tes!Q83=0,0,RES_hhdet_tes!Q83/0.086*1000000/RES_hhdet_num!Q$81)</f>
        <v>2511.5404295663411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22.95213934806976</v>
      </c>
      <c r="C84" s="156">
        <f>IF(RES_hhdet_tes!C84=0,0,RES_hhdet_tes!C84/0.086*1000000/RES_hhdet_num!C$81)</f>
        <v>56.336943695859496</v>
      </c>
      <c r="D84" s="156">
        <f>IF(RES_hhdet_tes!D84=0,0,RES_hhdet_tes!D84/0.086*1000000/RES_hhdet_num!D$81)</f>
        <v>36.57523285339429</v>
      </c>
      <c r="E84" s="156">
        <f>IF(RES_hhdet_tes!E84=0,0,RES_hhdet_tes!E84/0.086*1000000/RES_hhdet_num!E$81)</f>
        <v>26.928539857143594</v>
      </c>
      <c r="F84" s="156">
        <f>IF(RES_hhdet_tes!F84=0,0,RES_hhdet_tes!F84/0.086*1000000/RES_hhdet_num!F$81)</f>
        <v>25.346197251355598</v>
      </c>
      <c r="G84" s="156">
        <f>IF(RES_hhdet_tes!G84=0,0,RES_hhdet_tes!G84/0.086*1000000/RES_hhdet_num!G$81)</f>
        <v>34.081557759487353</v>
      </c>
      <c r="H84" s="156">
        <f>IF(RES_hhdet_tes!H84=0,0,RES_hhdet_tes!H84/0.086*1000000/RES_hhdet_num!H$81)</f>
        <v>63.494420092796844</v>
      </c>
      <c r="I84" s="156">
        <f>IF(RES_hhdet_tes!I84=0,0,RES_hhdet_tes!I84/0.086*1000000/RES_hhdet_num!I$81)</f>
        <v>45.803361658181103</v>
      </c>
      <c r="J84" s="156">
        <f>IF(RES_hhdet_tes!J84=0,0,RES_hhdet_tes!J84/0.086*1000000/RES_hhdet_num!J$81)</f>
        <v>37.485055715654241</v>
      </c>
      <c r="K84" s="156">
        <f>IF(RES_hhdet_tes!K84=0,0,RES_hhdet_tes!K84/0.086*1000000/RES_hhdet_num!K$81)</f>
        <v>13.978169797702392</v>
      </c>
      <c r="L84" s="156">
        <f>IF(RES_hhdet_tes!L84=0,0,RES_hhdet_tes!L84/0.086*1000000/RES_hhdet_num!L$81)</f>
        <v>53.108732102760492</v>
      </c>
      <c r="M84" s="156">
        <f>IF(RES_hhdet_tes!M84=0,0,RES_hhdet_tes!M84/0.086*1000000/RES_hhdet_num!M$81)</f>
        <v>54.339234835757786</v>
      </c>
      <c r="N84" s="156">
        <f>IF(RES_hhdet_tes!N84=0,0,RES_hhdet_tes!N84/0.086*1000000/RES_hhdet_num!N$81)</f>
        <v>48.680979638354877</v>
      </c>
      <c r="O84" s="156">
        <f>IF(RES_hhdet_tes!O84=0,0,RES_hhdet_tes!O84/0.086*1000000/RES_hhdet_num!O$81)</f>
        <v>11.025188224975874</v>
      </c>
      <c r="P84" s="156">
        <f>IF(RES_hhdet_tes!P84=0,0,RES_hhdet_tes!P84/0.086*1000000/RES_hhdet_num!P$81)</f>
        <v>31.45643574638548</v>
      </c>
      <c r="Q84" s="156">
        <f>IF(RES_hhdet_tes!Q84=0,0,RES_hhdet_tes!Q84/0.086*1000000/RES_hhdet_num!Q$81)</f>
        <v>14.109465178009774</v>
      </c>
    </row>
    <row r="85" spans="1:17" ht="12.95" customHeight="1" x14ac:dyDescent="0.25">
      <c r="A85" s="158" t="s">
        <v>112</v>
      </c>
      <c r="B85" s="157">
        <f t="shared" ref="B85:Q85" si="14">B86</f>
        <v>56.453945726485557</v>
      </c>
      <c r="C85" s="157">
        <f t="shared" si="14"/>
        <v>58.092673111739145</v>
      </c>
      <c r="D85" s="157">
        <f t="shared" si="14"/>
        <v>61.456042486471219</v>
      </c>
      <c r="E85" s="157">
        <f t="shared" si="14"/>
        <v>62.84691175376841</v>
      </c>
      <c r="F85" s="157">
        <f t="shared" si="14"/>
        <v>72.89217492179381</v>
      </c>
      <c r="G85" s="157">
        <f t="shared" si="14"/>
        <v>78.286613308215095</v>
      </c>
      <c r="H85" s="157">
        <f t="shared" si="14"/>
        <v>97.615426891804191</v>
      </c>
      <c r="I85" s="157">
        <f t="shared" si="14"/>
        <v>110.69063822809598</v>
      </c>
      <c r="J85" s="157">
        <f t="shared" si="14"/>
        <v>129.72693021891308</v>
      </c>
      <c r="K85" s="157">
        <f t="shared" si="14"/>
        <v>149.58098875895928</v>
      </c>
      <c r="L85" s="157">
        <f t="shared" si="14"/>
        <v>156.84795294236224</v>
      </c>
      <c r="M85" s="157">
        <f t="shared" si="14"/>
        <v>147.33416344236946</v>
      </c>
      <c r="N85" s="157">
        <f t="shared" si="14"/>
        <v>149.18513795365567</v>
      </c>
      <c r="O85" s="157">
        <f t="shared" si="14"/>
        <v>140.4788834976508</v>
      </c>
      <c r="P85" s="157">
        <f t="shared" si="14"/>
        <v>145.50408470048433</v>
      </c>
      <c r="Q85" s="157">
        <f t="shared" si="14"/>
        <v>147.88787390214932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56.453945726485557</v>
      </c>
      <c r="C86" s="156">
        <f>IF(RES_hhdet_tes!C86=0,0,RES_hhdet_tes!C86/0.086*1000000/RES_hhdet_num!C$81)</f>
        <v>58.092673111739145</v>
      </c>
      <c r="D86" s="156">
        <f>IF(RES_hhdet_tes!D86=0,0,RES_hhdet_tes!D86/0.086*1000000/RES_hhdet_num!D$81)</f>
        <v>61.456042486471219</v>
      </c>
      <c r="E86" s="156">
        <f>IF(RES_hhdet_tes!E86=0,0,RES_hhdet_tes!E86/0.086*1000000/RES_hhdet_num!E$81)</f>
        <v>62.84691175376841</v>
      </c>
      <c r="F86" s="156">
        <f>IF(RES_hhdet_tes!F86=0,0,RES_hhdet_tes!F86/0.086*1000000/RES_hhdet_num!F$81)</f>
        <v>72.89217492179381</v>
      </c>
      <c r="G86" s="156">
        <f>IF(RES_hhdet_tes!G86=0,0,RES_hhdet_tes!G86/0.086*1000000/RES_hhdet_num!G$81)</f>
        <v>78.286613308215095</v>
      </c>
      <c r="H86" s="156">
        <f>IF(RES_hhdet_tes!H86=0,0,RES_hhdet_tes!H86/0.086*1000000/RES_hhdet_num!H$81)</f>
        <v>97.615426891804191</v>
      </c>
      <c r="I86" s="156">
        <f>IF(RES_hhdet_tes!I86=0,0,RES_hhdet_tes!I86/0.086*1000000/RES_hhdet_num!I$81)</f>
        <v>110.69063822809598</v>
      </c>
      <c r="J86" s="156">
        <f>IF(RES_hhdet_tes!J86=0,0,RES_hhdet_tes!J86/0.086*1000000/RES_hhdet_num!J$81)</f>
        <v>129.72693021891308</v>
      </c>
      <c r="K86" s="156">
        <f>IF(RES_hhdet_tes!K86=0,0,RES_hhdet_tes!K86/0.086*1000000/RES_hhdet_num!K$81)</f>
        <v>149.58098875895928</v>
      </c>
      <c r="L86" s="156">
        <f>IF(RES_hhdet_tes!L86=0,0,RES_hhdet_tes!L86/0.086*1000000/RES_hhdet_num!L$81)</f>
        <v>156.84795294236224</v>
      </c>
      <c r="M86" s="156">
        <f>IF(RES_hhdet_tes!M86=0,0,RES_hhdet_tes!M86/0.086*1000000/RES_hhdet_num!M$81)</f>
        <v>147.33416344236946</v>
      </c>
      <c r="N86" s="156">
        <f>IF(RES_hhdet_tes!N86=0,0,RES_hhdet_tes!N86/0.086*1000000/RES_hhdet_num!N$81)</f>
        <v>149.18513795365567</v>
      </c>
      <c r="O86" s="156">
        <f>IF(RES_hhdet_tes!O86=0,0,RES_hhdet_tes!O86/0.086*1000000/RES_hhdet_num!O$81)</f>
        <v>140.4788834976508</v>
      </c>
      <c r="P86" s="156">
        <f>IF(RES_hhdet_tes!P86=0,0,RES_hhdet_tes!P86/0.086*1000000/RES_hhdet_num!P$81)</f>
        <v>145.50408470048433</v>
      </c>
      <c r="Q86" s="156">
        <f>IF(RES_hhdet_tes!Q86=0,0,RES_hhdet_tes!Q86/0.086*1000000/RES_hhdet_num!Q$81)</f>
        <v>147.88787390214932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1114.8041156011482</v>
      </c>
      <c r="C87" s="157">
        <f>IF(RES_hhdet_tes!C87=0,0,RES_hhdet_tes!C87/0.086*1000000/RES_hhdet_num!C$81)</f>
        <v>1117.6033481147731</v>
      </c>
      <c r="D87" s="157">
        <f>IF(RES_hhdet_tes!D87=0,0,RES_hhdet_tes!D87/0.086*1000000/RES_hhdet_num!D$81)</f>
        <v>1140.322230651894</v>
      </c>
      <c r="E87" s="157">
        <f>IF(RES_hhdet_tes!E87=0,0,RES_hhdet_tes!E87/0.086*1000000/RES_hhdet_num!E$81)</f>
        <v>1149.0163796458608</v>
      </c>
      <c r="F87" s="157">
        <f>IF(RES_hhdet_tes!F87=0,0,RES_hhdet_tes!F87/0.086*1000000/RES_hhdet_num!F$81)</f>
        <v>1175.024482563477</v>
      </c>
      <c r="G87" s="157">
        <f>IF(RES_hhdet_tes!G87=0,0,RES_hhdet_tes!G87/0.086*1000000/RES_hhdet_num!G$81)</f>
        <v>1198.7945503791925</v>
      </c>
      <c r="H87" s="157">
        <f>IF(RES_hhdet_tes!H87=0,0,RES_hhdet_tes!H87/0.086*1000000/RES_hhdet_num!H$81)</f>
        <v>1221.0730175564777</v>
      </c>
      <c r="I87" s="157">
        <f>IF(RES_hhdet_tes!I87=0,0,RES_hhdet_tes!I87/0.086*1000000/RES_hhdet_num!I$81)</f>
        <v>1247.0958582909473</v>
      </c>
      <c r="J87" s="157">
        <f>IF(RES_hhdet_tes!J87=0,0,RES_hhdet_tes!J87/0.086*1000000/RES_hhdet_num!J$81)</f>
        <v>1272.5153771254822</v>
      </c>
      <c r="K87" s="157">
        <f>IF(RES_hhdet_tes!K87=0,0,RES_hhdet_tes!K87/0.086*1000000/RES_hhdet_num!K$81)</f>
        <v>1292.5442583644401</v>
      </c>
      <c r="L87" s="157">
        <f>IF(RES_hhdet_tes!L87=0,0,RES_hhdet_tes!L87/0.086*1000000/RES_hhdet_num!L$81)</f>
        <v>1297.9592653067957</v>
      </c>
      <c r="M87" s="157">
        <f>IF(RES_hhdet_tes!M87=0,0,RES_hhdet_tes!M87/0.086*1000000/RES_hhdet_num!M$81)</f>
        <v>1342.9311013900117</v>
      </c>
      <c r="N87" s="157">
        <f>IF(RES_hhdet_tes!N87=0,0,RES_hhdet_tes!N87/0.086*1000000/RES_hhdet_num!N$81)</f>
        <v>1316.5464605349621</v>
      </c>
      <c r="O87" s="157">
        <f>IF(RES_hhdet_tes!O87=0,0,RES_hhdet_tes!O87/0.086*1000000/RES_hhdet_num!O$81)</f>
        <v>1306.6874623317215</v>
      </c>
      <c r="P87" s="157">
        <f>IF(RES_hhdet_tes!P87=0,0,RES_hhdet_tes!P87/0.086*1000000/RES_hhdet_num!P$81)</f>
        <v>1318.6132602911241</v>
      </c>
      <c r="Q87" s="157">
        <f>IF(RES_hhdet_tes!Q87=0,0,RES_hhdet_tes!Q87/0.086*1000000/RES_hhdet_num!Q$81)</f>
        <v>1296.1517907064856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1114.8146392150093</v>
      </c>
      <c r="C88" s="132">
        <f>IF(RES_hhdet_tes!C88=0,0,RES_hhdet_tes!C88/0.086*1000000/RES_hhdet_num!C88)</f>
        <v>1114.5927863522923</v>
      </c>
      <c r="D88" s="132">
        <f>IF(RES_hhdet_tes!D88=0,0,RES_hhdet_tes!D88/0.086*1000000/RES_hhdet_num!D88)</f>
        <v>1145.473163295515</v>
      </c>
      <c r="E88" s="132">
        <f>IF(RES_hhdet_tes!E88=0,0,RES_hhdet_tes!E88/0.086*1000000/RES_hhdet_num!E88)</f>
        <v>1148.1354035673294</v>
      </c>
      <c r="F88" s="132">
        <f>IF(RES_hhdet_tes!F88=0,0,RES_hhdet_tes!F88/0.086*1000000/RES_hhdet_num!F88)</f>
        <v>1174.101504317541</v>
      </c>
      <c r="G88" s="132">
        <f>IF(RES_hhdet_tes!G88=0,0,RES_hhdet_tes!G88/0.086*1000000/RES_hhdet_num!G88)</f>
        <v>1185.3471481675115</v>
      </c>
      <c r="H88" s="132">
        <f>IF(RES_hhdet_tes!H88=0,0,RES_hhdet_tes!H88/0.086*1000000/RES_hhdet_num!H88)</f>
        <v>1192.8532477233045</v>
      </c>
      <c r="I88" s="132">
        <f>IF(RES_hhdet_tes!I88=0,0,RES_hhdet_tes!I88/0.086*1000000/RES_hhdet_num!I88)</f>
        <v>1214.577394502425</v>
      </c>
      <c r="J88" s="132">
        <f>IF(RES_hhdet_tes!J88=0,0,RES_hhdet_tes!J88/0.086*1000000/RES_hhdet_num!J88)</f>
        <v>1228.9380012569286</v>
      </c>
      <c r="K88" s="132">
        <f>IF(RES_hhdet_tes!K88=0,0,RES_hhdet_tes!K88/0.086*1000000/RES_hhdet_num!K88)</f>
        <v>1282.1517265053265</v>
      </c>
      <c r="L88" s="132">
        <f>IF(RES_hhdet_tes!L88=0,0,RES_hhdet_tes!L88/0.086*1000000/RES_hhdet_num!L88)</f>
        <v>1226.3830214356212</v>
      </c>
      <c r="M88" s="132">
        <f>IF(RES_hhdet_tes!M88=0,0,RES_hhdet_tes!M88/0.086*1000000/RES_hhdet_num!M88)</f>
        <v>1275.8122305574309</v>
      </c>
      <c r="N88" s="132">
        <f>IF(RES_hhdet_tes!N88=0,0,RES_hhdet_tes!N88/0.086*1000000/RES_hhdet_num!N88)</f>
        <v>1277.8145720266023</v>
      </c>
      <c r="O88" s="132">
        <f>IF(RES_hhdet_tes!O88=0,0,RES_hhdet_tes!O88/0.086*1000000/RES_hhdet_num!O88)</f>
        <v>1283.5237672979342</v>
      </c>
      <c r="P88" s="132">
        <f>IF(RES_hhdet_tes!P88=0,0,RES_hhdet_tes!P88/0.086*1000000/RES_hhdet_num!P88)</f>
        <v>1283.8967255178131</v>
      </c>
      <c r="Q88" s="132">
        <f>IF(RES_hhdet_tes!Q88=0,0,RES_hhdet_tes!Q88/0.086*1000000/RES_hhdet_num!Q88)</f>
        <v>1276.6491397006687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1113.8574262626569</v>
      </c>
      <c r="C89" s="132">
        <f>IF(RES_hhdet_tes!C89=0,0,RES_hhdet_tes!C89/0.086*1000000/RES_hhdet_num!C89)</f>
        <v>1120.8777742459285</v>
      </c>
      <c r="D89" s="132">
        <f>IF(RES_hhdet_tes!D89=0,0,RES_hhdet_tes!D89/0.086*1000000/RES_hhdet_num!D89)</f>
        <v>1147.3844150471818</v>
      </c>
      <c r="E89" s="132">
        <f>IF(RES_hhdet_tes!E89=0,0,RES_hhdet_tes!E89/0.086*1000000/RES_hhdet_num!E89)</f>
        <v>1160.4290591584343</v>
      </c>
      <c r="F89" s="132">
        <f>IF(RES_hhdet_tes!F89=0,0,RES_hhdet_tes!F89/0.086*1000000/RES_hhdet_num!F89)</f>
        <v>1187.4720387036327</v>
      </c>
      <c r="G89" s="132">
        <f>IF(RES_hhdet_tes!G89=0,0,RES_hhdet_tes!G89/0.086*1000000/RES_hhdet_num!G89)</f>
        <v>1201.8138146481169</v>
      </c>
      <c r="H89" s="132">
        <f>IF(RES_hhdet_tes!H89=0,0,RES_hhdet_tes!H89/0.086*1000000/RES_hhdet_num!H89)</f>
        <v>1213.5275979730459</v>
      </c>
      <c r="I89" s="132">
        <f>IF(RES_hhdet_tes!I89=0,0,RES_hhdet_tes!I89/0.086*1000000/RES_hhdet_num!I89)</f>
        <v>1238.8016113421238</v>
      </c>
      <c r="J89" s="132">
        <f>IF(RES_hhdet_tes!J89=0,0,RES_hhdet_tes!J89/0.086*1000000/RES_hhdet_num!J89)</f>
        <v>1249.3649987055426</v>
      </c>
      <c r="K89" s="132">
        <f>IF(RES_hhdet_tes!K89=0,0,RES_hhdet_tes!K89/0.086*1000000/RES_hhdet_num!K89)</f>
        <v>1273.5914640753044</v>
      </c>
      <c r="L89" s="132">
        <f>IF(RES_hhdet_tes!L89=0,0,RES_hhdet_tes!L89/0.086*1000000/RES_hhdet_num!L89)</f>
        <v>1260.410611129086</v>
      </c>
      <c r="M89" s="132">
        <f>IF(RES_hhdet_tes!M89=0,0,RES_hhdet_tes!M89/0.086*1000000/RES_hhdet_num!M89)</f>
        <v>1280.1115485755515</v>
      </c>
      <c r="N89" s="132">
        <f>IF(RES_hhdet_tes!N89=0,0,RES_hhdet_tes!N89/0.086*1000000/RES_hhdet_num!N89)</f>
        <v>1279.713540307027</v>
      </c>
      <c r="O89" s="132">
        <f>IF(RES_hhdet_tes!O89=0,0,RES_hhdet_tes!O89/0.086*1000000/RES_hhdet_num!O89)</f>
        <v>1283.539516299568</v>
      </c>
      <c r="P89" s="132">
        <f>IF(RES_hhdet_tes!P89=0,0,RES_hhdet_tes!P89/0.086*1000000/RES_hhdet_num!P89)</f>
        <v>1284.1685349521972</v>
      </c>
      <c r="Q89" s="132">
        <f>IF(RES_hhdet_tes!Q89=0,0,RES_hhdet_tes!Q89/0.086*1000000/RES_hhdet_num!Q89)</f>
        <v>1272.9360275502549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390.18512372527016</v>
      </c>
      <c r="C90" s="165">
        <f>IF(RES_hhdet_tes!C90=0,0,RES_hhdet_tes!C90/0.086*1000000/RES_hhdet_num!C89)</f>
        <v>394.24792292254978</v>
      </c>
      <c r="D90" s="165">
        <f>IF(RES_hhdet_tes!D90=0,0,RES_hhdet_tes!D90/0.086*1000000/RES_hhdet_num!D89)</f>
        <v>408.87932088656822</v>
      </c>
      <c r="E90" s="165">
        <f>IF(RES_hhdet_tes!E90=0,0,RES_hhdet_tes!E90/0.086*1000000/RES_hhdet_num!E89)</f>
        <v>410.89948950112364</v>
      </c>
      <c r="F90" s="165">
        <f>IF(RES_hhdet_tes!F90=0,0,RES_hhdet_tes!F90/0.086*1000000/RES_hhdet_num!F89)</f>
        <v>425.80791341158402</v>
      </c>
      <c r="G90" s="165">
        <f>IF(RES_hhdet_tes!G90=0,0,RES_hhdet_tes!G90/0.086*1000000/RES_hhdet_num!G89)</f>
        <v>432.59868797660016</v>
      </c>
      <c r="H90" s="165">
        <f>IF(RES_hhdet_tes!H90=0,0,RES_hhdet_tes!H90/0.086*1000000/RES_hhdet_num!H89)</f>
        <v>440.7309136704497</v>
      </c>
      <c r="I90" s="165">
        <f>IF(RES_hhdet_tes!I90=0,0,RES_hhdet_tes!I90/0.086*1000000/RES_hhdet_num!I89)</f>
        <v>456.88567130505942</v>
      </c>
      <c r="J90" s="165">
        <f>IF(RES_hhdet_tes!J90=0,0,RES_hhdet_tes!J90/0.086*1000000/RES_hhdet_num!J89)</f>
        <v>461.36727722352305</v>
      </c>
      <c r="K90" s="165">
        <f>IF(RES_hhdet_tes!K90=0,0,RES_hhdet_tes!K90/0.086*1000000/RES_hhdet_num!K89)</f>
        <v>477.88766032663852</v>
      </c>
      <c r="L90" s="165">
        <f>IF(RES_hhdet_tes!L90=0,0,RES_hhdet_tes!L90/0.086*1000000/RES_hhdet_num!L89)</f>
        <v>455.37956311802907</v>
      </c>
      <c r="M90" s="165">
        <f>IF(RES_hhdet_tes!M90=0,0,RES_hhdet_tes!M90/0.086*1000000/RES_hhdet_num!M89)</f>
        <v>471.03111261349568</v>
      </c>
      <c r="N90" s="165">
        <f>IF(RES_hhdet_tes!N90=0,0,RES_hhdet_tes!N90/0.086*1000000/RES_hhdet_num!N89)</f>
        <v>469.45788826459358</v>
      </c>
      <c r="O90" s="165">
        <f>IF(RES_hhdet_tes!O90=0,0,RES_hhdet_tes!O90/0.086*1000000/RES_hhdet_num!O89)</f>
        <v>469.56251082180722</v>
      </c>
      <c r="P90" s="165">
        <f>IF(RES_hhdet_tes!P90=0,0,RES_hhdet_tes!P90/0.086*1000000/RES_hhdet_num!P89)</f>
        <v>468.07947167730737</v>
      </c>
      <c r="Q90" s="165">
        <f>IF(RES_hhdet_tes!Q90=0,0,RES_hhdet_tes!Q90/0.086*1000000/RES_hhdet_num!Q89)</f>
        <v>463.90825391634667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723.67230253738671</v>
      </c>
      <c r="C91" s="164">
        <f>IF(RES_hhdet_tes!C91=0,0,RES_hhdet_tes!C91/0.086*1000000/RES_hhdet_num!C89)</f>
        <v>726.62985132337894</v>
      </c>
      <c r="D91" s="164">
        <f>IF(RES_hhdet_tes!D91=0,0,RES_hhdet_tes!D91/0.086*1000000/RES_hhdet_num!D89)</f>
        <v>738.50509416061357</v>
      </c>
      <c r="E91" s="164">
        <f>IF(RES_hhdet_tes!E91=0,0,RES_hhdet_tes!E91/0.086*1000000/RES_hhdet_num!E89)</f>
        <v>749.52956965731073</v>
      </c>
      <c r="F91" s="164">
        <f>IF(RES_hhdet_tes!F91=0,0,RES_hhdet_tes!F91/0.086*1000000/RES_hhdet_num!F89)</f>
        <v>761.66412529204888</v>
      </c>
      <c r="G91" s="164">
        <f>IF(RES_hhdet_tes!G91=0,0,RES_hhdet_tes!G91/0.086*1000000/RES_hhdet_num!G89)</f>
        <v>769.2151266715166</v>
      </c>
      <c r="H91" s="164">
        <f>IF(RES_hhdet_tes!H91=0,0,RES_hhdet_tes!H91/0.086*1000000/RES_hhdet_num!H89)</f>
        <v>772.79668430259619</v>
      </c>
      <c r="I91" s="164">
        <f>IF(RES_hhdet_tes!I91=0,0,RES_hhdet_tes!I91/0.086*1000000/RES_hhdet_num!I89)</f>
        <v>781.91594003706427</v>
      </c>
      <c r="J91" s="164">
        <f>IF(RES_hhdet_tes!J91=0,0,RES_hhdet_tes!J91/0.086*1000000/RES_hhdet_num!J89)</f>
        <v>787.99772148201976</v>
      </c>
      <c r="K91" s="164">
        <f>IF(RES_hhdet_tes!K91=0,0,RES_hhdet_tes!K91/0.086*1000000/RES_hhdet_num!K89)</f>
        <v>795.70380374866579</v>
      </c>
      <c r="L91" s="164">
        <f>IF(RES_hhdet_tes!L91=0,0,RES_hhdet_tes!L91/0.086*1000000/RES_hhdet_num!L89)</f>
        <v>805.0310480110569</v>
      </c>
      <c r="M91" s="164">
        <f>IF(RES_hhdet_tes!M91=0,0,RES_hhdet_tes!M91/0.086*1000000/RES_hhdet_num!M89)</f>
        <v>809.08043596205573</v>
      </c>
      <c r="N91" s="164">
        <f>IF(RES_hhdet_tes!N91=0,0,RES_hhdet_tes!N91/0.086*1000000/RES_hhdet_num!N89)</f>
        <v>810.25565204243344</v>
      </c>
      <c r="O91" s="164">
        <f>IF(RES_hhdet_tes!O91=0,0,RES_hhdet_tes!O91/0.086*1000000/RES_hhdet_num!O89)</f>
        <v>813.97700547776105</v>
      </c>
      <c r="P91" s="164">
        <f>IF(RES_hhdet_tes!P91=0,0,RES_hhdet_tes!P91/0.086*1000000/RES_hhdet_num!P89)</f>
        <v>816.0890632748899</v>
      </c>
      <c r="Q91" s="164">
        <f>IF(RES_hhdet_tes!Q91=0,0,RES_hhdet_tes!Q91/0.086*1000000/RES_hhdet_num!Q89)</f>
        <v>809.0277736339084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1113.3389502650052</v>
      </c>
      <c r="C92" s="162">
        <f>IF(RES_hhdet_tes!C92=0,0,RES_hhdet_tes!C92/0.086*1000000/RES_hhdet_num!C92)</f>
        <v>1118.5722872183587</v>
      </c>
      <c r="D92" s="162">
        <f>IF(RES_hhdet_tes!D92=0,0,RES_hhdet_tes!D92/0.086*1000000/RES_hhdet_num!D92)</f>
        <v>1135.4319722299556</v>
      </c>
      <c r="E92" s="162">
        <f>IF(RES_hhdet_tes!E92=0,0,RES_hhdet_tes!E92/0.086*1000000/RES_hhdet_num!E92)</f>
        <v>1147.3572471767948</v>
      </c>
      <c r="F92" s="162">
        <f>IF(RES_hhdet_tes!F92=0,0,RES_hhdet_tes!F92/0.086*1000000/RES_hhdet_num!F92)</f>
        <v>1171.8858250296742</v>
      </c>
      <c r="G92" s="162">
        <f>IF(RES_hhdet_tes!G92=0,0,RES_hhdet_tes!G92/0.086*1000000/RES_hhdet_num!G92)</f>
        <v>1199.6210443804496</v>
      </c>
      <c r="H92" s="162">
        <f>IF(RES_hhdet_tes!H92=0,0,RES_hhdet_tes!H92/0.086*1000000/RES_hhdet_num!H92)</f>
        <v>1221.9461739775693</v>
      </c>
      <c r="I92" s="162">
        <f>IF(RES_hhdet_tes!I92=0,0,RES_hhdet_tes!I92/0.086*1000000/RES_hhdet_num!I92)</f>
        <v>1259.3382908810986</v>
      </c>
      <c r="J92" s="162">
        <f>IF(RES_hhdet_tes!J92=0,0,RES_hhdet_tes!J92/0.086*1000000/RES_hhdet_num!J92)</f>
        <v>1296.5337896855958</v>
      </c>
      <c r="K92" s="162">
        <f>IF(RES_hhdet_tes!K92=0,0,RES_hhdet_tes!K92/0.086*1000000/RES_hhdet_num!K92)</f>
        <v>1302.991777098114</v>
      </c>
      <c r="L92" s="162">
        <f>IF(RES_hhdet_tes!L92=0,0,RES_hhdet_tes!L92/0.086*1000000/RES_hhdet_num!L92)</f>
        <v>1313.1737626106947</v>
      </c>
      <c r="M92" s="162">
        <f>IF(RES_hhdet_tes!M92=0,0,RES_hhdet_tes!M92/0.086*1000000/RES_hhdet_num!M92)</f>
        <v>1319.536616665011</v>
      </c>
      <c r="N92" s="162">
        <f>IF(RES_hhdet_tes!N92=0,0,RES_hhdet_tes!N92/0.086*1000000/RES_hhdet_num!N92)</f>
        <v>1313.5076950061073</v>
      </c>
      <c r="O92" s="162">
        <f>IF(RES_hhdet_tes!O92=0,0,RES_hhdet_tes!O92/0.086*1000000/RES_hhdet_num!O92)</f>
        <v>1321.0063527064508</v>
      </c>
      <c r="P92" s="162">
        <f>IF(RES_hhdet_tes!P92=0,0,RES_hhdet_tes!P92/0.086*1000000/RES_hhdet_num!P92)</f>
        <v>1325.9933708147357</v>
      </c>
      <c r="Q92" s="162">
        <f>IF(RES_hhdet_tes!Q92=0,0,RES_hhdet_tes!Q92/0.086*1000000/RES_hhdet_num!Q92)</f>
        <v>1321.2532326992089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1113.3409351301527</v>
      </c>
      <c r="C93" s="160">
        <f>IF(RES_hhdet_tes!C93=0,0,RES_hhdet_tes!C93/0.086*1000000/RES_hhdet_num!C93)</f>
        <v>1119.6966597997266</v>
      </c>
      <c r="D93" s="160">
        <f>IF(RES_hhdet_tes!D93=0,0,RES_hhdet_tes!D93/0.086*1000000/RES_hhdet_num!D93)</f>
        <v>1137.4091517871511</v>
      </c>
      <c r="E93" s="160">
        <f>IF(RES_hhdet_tes!E93=0,0,RES_hhdet_tes!E93/0.086*1000000/RES_hhdet_num!E93)</f>
        <v>1152.543896510992</v>
      </c>
      <c r="F93" s="160">
        <f>IF(RES_hhdet_tes!F93=0,0,RES_hhdet_tes!F93/0.086*1000000/RES_hhdet_num!F93)</f>
        <v>1174.3051105933982</v>
      </c>
      <c r="G93" s="160">
        <f>IF(RES_hhdet_tes!G93=0,0,RES_hhdet_tes!G93/0.086*1000000/RES_hhdet_num!G93)</f>
        <v>1192.5788087379069</v>
      </c>
      <c r="H93" s="160">
        <f>IF(RES_hhdet_tes!H93=0,0,RES_hhdet_tes!H93/0.086*1000000/RES_hhdet_num!H93)</f>
        <v>1205.2460215817507</v>
      </c>
      <c r="I93" s="160">
        <f>IF(RES_hhdet_tes!I93=0,0,RES_hhdet_tes!I93/0.086*1000000/RES_hhdet_num!I93)</f>
        <v>1230.210706393055</v>
      </c>
      <c r="J93" s="160">
        <f>IF(RES_hhdet_tes!J93=0,0,RES_hhdet_tes!J93/0.086*1000000/RES_hhdet_num!J93)</f>
        <v>1246.8209446112762</v>
      </c>
      <c r="K93" s="160">
        <f>IF(RES_hhdet_tes!K93=0,0,RES_hhdet_tes!K93/0.086*1000000/RES_hhdet_num!K93)</f>
        <v>1255.2854407491018</v>
      </c>
      <c r="L93" s="160">
        <f>IF(RES_hhdet_tes!L93=0,0,RES_hhdet_tes!L93/0.086*1000000/RES_hhdet_num!L93)</f>
        <v>1269.4077648142677</v>
      </c>
      <c r="M93" s="160">
        <f>IF(RES_hhdet_tes!M93=0,0,RES_hhdet_tes!M93/0.086*1000000/RES_hhdet_num!M93)</f>
        <v>1274.6735162528314</v>
      </c>
      <c r="N93" s="160">
        <f>IF(RES_hhdet_tes!N93=0,0,RES_hhdet_tes!N93/0.086*1000000/RES_hhdet_num!N93)</f>
        <v>1273.6225876167625</v>
      </c>
      <c r="O93" s="160">
        <f>IF(RES_hhdet_tes!O93=0,0,RES_hhdet_tes!O93/0.086*1000000/RES_hhdet_num!O93)</f>
        <v>1279.3108779323852</v>
      </c>
      <c r="P93" s="160">
        <f>IF(RES_hhdet_tes!P93=0,0,RES_hhdet_tes!P93/0.086*1000000/RES_hhdet_num!P93)</f>
        <v>1282.2779737002445</v>
      </c>
      <c r="Q93" s="160">
        <f>IF(RES_hhdet_tes!Q93=0,0,RES_hhdet_tes!Q93/0.086*1000000/RES_hhdet_num!Q93)</f>
        <v>1273.6735677702877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389.66863259276641</v>
      </c>
      <c r="C94" s="156">
        <f>IF(RES_hhdet_tes!C94=0,0,RES_hhdet_tes!C94/0.086*1000000/RES_hhdet_num!C93)</f>
        <v>393.06680847634823</v>
      </c>
      <c r="D94" s="156">
        <f>IF(RES_hhdet_tes!D94=0,0,RES_hhdet_tes!D94/0.086*1000000/RES_hhdet_num!D93)</f>
        <v>398.90405762653688</v>
      </c>
      <c r="E94" s="156">
        <f>IF(RES_hhdet_tes!E94=0,0,RES_hhdet_tes!E94/0.086*1000000/RES_hhdet_num!E93)</f>
        <v>403.0143268536803</v>
      </c>
      <c r="F94" s="156">
        <f>IF(RES_hhdet_tes!F94=0,0,RES_hhdet_tes!F94/0.086*1000000/RES_hhdet_num!F93)</f>
        <v>412.64098530134936</v>
      </c>
      <c r="G94" s="156">
        <f>IF(RES_hhdet_tes!G94=0,0,RES_hhdet_tes!G94/0.086*1000000/RES_hhdet_num!G93)</f>
        <v>423.36368206639065</v>
      </c>
      <c r="H94" s="156">
        <f>IF(RES_hhdet_tes!H94=0,0,RES_hhdet_tes!H94/0.086*1000000/RES_hhdet_num!H93)</f>
        <v>432.44933727915532</v>
      </c>
      <c r="I94" s="156">
        <f>IF(RES_hhdet_tes!I94=0,0,RES_hhdet_tes!I94/0.086*1000000/RES_hhdet_num!I93)</f>
        <v>448.29476635599087</v>
      </c>
      <c r="J94" s="156">
        <f>IF(RES_hhdet_tes!J94=0,0,RES_hhdet_tes!J94/0.086*1000000/RES_hhdet_num!J93)</f>
        <v>458.82322312925578</v>
      </c>
      <c r="K94" s="156">
        <f>IF(RES_hhdet_tes!K94=0,0,RES_hhdet_tes!K94/0.086*1000000/RES_hhdet_num!K93)</f>
        <v>459.58163700043644</v>
      </c>
      <c r="L94" s="156">
        <f>IF(RES_hhdet_tes!L94=0,0,RES_hhdet_tes!L94/0.086*1000000/RES_hhdet_num!L93)</f>
        <v>464.37671680321159</v>
      </c>
      <c r="M94" s="156">
        <f>IF(RES_hhdet_tes!M94=0,0,RES_hhdet_tes!M94/0.086*1000000/RES_hhdet_num!M93)</f>
        <v>465.59308029077528</v>
      </c>
      <c r="N94" s="156">
        <f>IF(RES_hhdet_tes!N94=0,0,RES_hhdet_tes!N94/0.086*1000000/RES_hhdet_num!N93)</f>
        <v>463.36693557432915</v>
      </c>
      <c r="O94" s="156">
        <f>IF(RES_hhdet_tes!O94=0,0,RES_hhdet_tes!O94/0.086*1000000/RES_hhdet_num!O93)</f>
        <v>465.33387245462404</v>
      </c>
      <c r="P94" s="156">
        <f>IF(RES_hhdet_tes!P94=0,0,RES_hhdet_tes!P94/0.086*1000000/RES_hhdet_num!P93)</f>
        <v>466.18891042535461</v>
      </c>
      <c r="Q94" s="156">
        <f>IF(RES_hhdet_tes!Q94=0,0,RES_hhdet_tes!Q94/0.086*1000000/RES_hhdet_num!Q93)</f>
        <v>464.64579413637915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723.67230253738649</v>
      </c>
      <c r="C95" s="156">
        <f>IF(RES_hhdet_tes!C95=0,0,RES_hhdet_tes!C95/0.086*1000000/RES_hhdet_num!C93)</f>
        <v>726.6298513233786</v>
      </c>
      <c r="D95" s="156">
        <f>IF(RES_hhdet_tes!D95=0,0,RES_hhdet_tes!D95/0.086*1000000/RES_hhdet_num!D93)</f>
        <v>738.50509416061402</v>
      </c>
      <c r="E95" s="156">
        <f>IF(RES_hhdet_tes!E95=0,0,RES_hhdet_tes!E95/0.086*1000000/RES_hhdet_num!E93)</f>
        <v>749.52956965731153</v>
      </c>
      <c r="F95" s="156">
        <f>IF(RES_hhdet_tes!F95=0,0,RES_hhdet_tes!F95/0.086*1000000/RES_hhdet_num!F93)</f>
        <v>761.66412529204911</v>
      </c>
      <c r="G95" s="156">
        <f>IF(RES_hhdet_tes!G95=0,0,RES_hhdet_tes!G95/0.086*1000000/RES_hhdet_num!G93)</f>
        <v>769.21512667151626</v>
      </c>
      <c r="H95" s="156">
        <f>IF(RES_hhdet_tes!H95=0,0,RES_hhdet_tes!H95/0.086*1000000/RES_hhdet_num!H93)</f>
        <v>772.79668430259562</v>
      </c>
      <c r="I95" s="156">
        <f>IF(RES_hhdet_tes!I95=0,0,RES_hhdet_tes!I95/0.086*1000000/RES_hhdet_num!I93)</f>
        <v>781.91594003706416</v>
      </c>
      <c r="J95" s="156">
        <f>IF(RES_hhdet_tes!J95=0,0,RES_hhdet_tes!J95/0.086*1000000/RES_hhdet_num!J93)</f>
        <v>787.99772148202044</v>
      </c>
      <c r="K95" s="156">
        <f>IF(RES_hhdet_tes!K95=0,0,RES_hhdet_tes!K95/0.086*1000000/RES_hhdet_num!K93)</f>
        <v>795.70380374866545</v>
      </c>
      <c r="L95" s="156">
        <f>IF(RES_hhdet_tes!L95=0,0,RES_hhdet_tes!L95/0.086*1000000/RES_hhdet_num!L93)</f>
        <v>805.0310480110561</v>
      </c>
      <c r="M95" s="156">
        <f>IF(RES_hhdet_tes!M95=0,0,RES_hhdet_tes!M95/0.086*1000000/RES_hhdet_num!M93)</f>
        <v>809.0804359620563</v>
      </c>
      <c r="N95" s="156">
        <f>IF(RES_hhdet_tes!N95=0,0,RES_hhdet_tes!N95/0.086*1000000/RES_hhdet_num!N93)</f>
        <v>810.25565204243344</v>
      </c>
      <c r="O95" s="156">
        <f>IF(RES_hhdet_tes!O95=0,0,RES_hhdet_tes!O95/0.086*1000000/RES_hhdet_num!O93)</f>
        <v>813.97700547776117</v>
      </c>
      <c r="P95" s="156">
        <f>IF(RES_hhdet_tes!P95=0,0,RES_hhdet_tes!P95/0.086*1000000/RES_hhdet_num!P93)</f>
        <v>816.08906327488978</v>
      </c>
      <c r="Q95" s="156">
        <f>IF(RES_hhdet_tes!Q95=0,0,RES_hhdet_tes!Q95/0.086*1000000/RES_hhdet_num!Q93)</f>
        <v>809.02777363390851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1170.5860932081205</v>
      </c>
      <c r="C96" s="162">
        <f>IF(RES_hhdet_tes!C96=0,0,RES_hhdet_tes!C96/0.086*1000000/RES_hhdet_num!C96)</f>
        <v>1240.004512565489</v>
      </c>
      <c r="D96" s="162">
        <f>IF(RES_hhdet_tes!D96=0,0,RES_hhdet_tes!D96/0.086*1000000/RES_hhdet_num!D96)</f>
        <v>1288.4672043437338</v>
      </c>
      <c r="E96" s="162">
        <f>IF(RES_hhdet_tes!E96=0,0,RES_hhdet_tes!E96/0.086*1000000/RES_hhdet_num!E96)</f>
        <v>1283.5971601773401</v>
      </c>
      <c r="F96" s="162">
        <f>IF(RES_hhdet_tes!F96=0,0,RES_hhdet_tes!F96/0.086*1000000/RES_hhdet_num!F96)</f>
        <v>1325.6712112344355</v>
      </c>
      <c r="G96" s="162">
        <f>IF(RES_hhdet_tes!G96=0,0,RES_hhdet_tes!G96/0.086*1000000/RES_hhdet_num!G96)</f>
        <v>1356.8269573371481</v>
      </c>
      <c r="H96" s="162">
        <f>IF(RES_hhdet_tes!H96=0,0,RES_hhdet_tes!H96/0.086*1000000/RES_hhdet_num!H96)</f>
        <v>1430.3424801317026</v>
      </c>
      <c r="I96" s="162">
        <f>IF(RES_hhdet_tes!I96=0,0,RES_hhdet_tes!I96/0.086*1000000/RES_hhdet_num!I96)</f>
        <v>1410.9871183131493</v>
      </c>
      <c r="J96" s="162">
        <f>IF(RES_hhdet_tes!J96=0,0,RES_hhdet_tes!J96/0.086*1000000/RES_hhdet_num!J96)</f>
        <v>1398.0359410717156</v>
      </c>
      <c r="K96" s="162">
        <f>IF(RES_hhdet_tes!K96=0,0,RES_hhdet_tes!K96/0.086*1000000/RES_hhdet_num!K96)</f>
        <v>1322.0179326190066</v>
      </c>
      <c r="L96" s="162">
        <f>IF(RES_hhdet_tes!L96=0,0,RES_hhdet_tes!L96/0.086*1000000/RES_hhdet_num!L96)</f>
        <v>1508.8989608868424</v>
      </c>
      <c r="M96" s="162">
        <f>IF(RES_hhdet_tes!M96=0,0,RES_hhdet_tes!M96/0.086*1000000/RES_hhdet_num!M96)</f>
        <v>1535.0975760317713</v>
      </c>
      <c r="N96" s="162">
        <f>IF(RES_hhdet_tes!N96=0,0,RES_hhdet_tes!N96/0.086*1000000/RES_hhdet_num!N96)</f>
        <v>1426.7957920425802</v>
      </c>
      <c r="O96" s="162">
        <f>IF(RES_hhdet_tes!O96=0,0,RES_hhdet_tes!O96/0.086*1000000/RES_hhdet_num!O96)</f>
        <v>1370.7613469658827</v>
      </c>
      <c r="P96" s="162">
        <f>IF(RES_hhdet_tes!P96=0,0,RES_hhdet_tes!P96/0.086*1000000/RES_hhdet_num!P96)</f>
        <v>1423.2379742589494</v>
      </c>
      <c r="Q96" s="162">
        <f>IF(RES_hhdet_tes!Q96=0,0,RES_hhdet_tes!Q96/0.086*1000000/RES_hhdet_num!Q96)</f>
        <v>1356.2303633869315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1133.3774351602506</v>
      </c>
      <c r="C97" s="160">
        <f>IF(RES_hhdet_tes!C97=0,0,RES_hhdet_tes!C97/0.086*1000000/RES_hhdet_num!C97)</f>
        <v>1160.631430721304</v>
      </c>
      <c r="D97" s="160">
        <f>IF(RES_hhdet_tes!D97=0,0,RES_hhdet_tes!D97/0.086*1000000/RES_hhdet_num!D97)</f>
        <v>1197.5191544766994</v>
      </c>
      <c r="E97" s="160">
        <f>IF(RES_hhdet_tes!E97=0,0,RES_hhdet_tes!E97/0.086*1000000/RES_hhdet_num!E97)</f>
        <v>1201.4021657652074</v>
      </c>
      <c r="F97" s="160">
        <f>IF(RES_hhdet_tes!F97=0,0,RES_hhdet_tes!F97/0.086*1000000/RES_hhdet_num!F97)</f>
        <v>1228.2033934513597</v>
      </c>
      <c r="G97" s="160">
        <f>IF(RES_hhdet_tes!G97=0,0,RES_hhdet_tes!G97/0.086*1000000/RES_hhdet_num!G97)</f>
        <v>1244.7671152535986</v>
      </c>
      <c r="H97" s="160">
        <f>IF(RES_hhdet_tes!H97=0,0,RES_hhdet_tes!H97/0.086*1000000/RES_hhdet_num!H97)</f>
        <v>1275.6285695637025</v>
      </c>
      <c r="I97" s="160">
        <f>IF(RES_hhdet_tes!I97=0,0,RES_hhdet_tes!I97/0.086*1000000/RES_hhdet_num!I97)</f>
        <v>1277.0736441204845</v>
      </c>
      <c r="J97" s="160">
        <f>IF(RES_hhdet_tes!J97=0,0,RES_hhdet_tes!J97/0.086*1000000/RES_hhdet_num!J97)</f>
        <v>1280.2014141735121</v>
      </c>
      <c r="K97" s="160">
        <f>IF(RES_hhdet_tes!K97=0,0,RES_hhdet_tes!K97/0.086*1000000/RES_hhdet_num!K97)</f>
        <v>1261.4925580459806</v>
      </c>
      <c r="L97" s="160">
        <f>IF(RES_hhdet_tes!L97=0,0,RES_hhdet_tes!L97/0.086*1000000/RES_hhdet_num!L97)</f>
        <v>1335.6784427236455</v>
      </c>
      <c r="M97" s="160">
        <f>IF(RES_hhdet_tes!M97=0,0,RES_hhdet_tes!M97/0.086*1000000/RES_hhdet_num!M97)</f>
        <v>1350.5484315645231</v>
      </c>
      <c r="N97" s="160">
        <f>IF(RES_hhdet_tes!N97=0,0,RES_hhdet_tes!N97/0.086*1000000/RES_hhdet_num!N97)</f>
        <v>1312.8740433083392</v>
      </c>
      <c r="O97" s="160">
        <f>IF(RES_hhdet_tes!O97=0,0,RES_hhdet_tes!O97/0.086*1000000/RES_hhdet_num!O97)</f>
        <v>1296.2511289718061</v>
      </c>
      <c r="P97" s="160">
        <f>IF(RES_hhdet_tes!P97=0,0,RES_hhdet_tes!P97/0.086*1000000/RES_hhdet_num!P97)</f>
        <v>1317.3355341277463</v>
      </c>
      <c r="Q97" s="160">
        <f>IF(RES_hhdet_tes!Q97=0,0,RES_hhdet_tes!Q97/0.086*1000000/RES_hhdet_num!Q97)</f>
        <v>1285.6274515015491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409.70513262286357</v>
      </c>
      <c r="C98" s="156">
        <f>IF(RES_hhdet_tes!C98=0,0,RES_hhdet_tes!C98/0.086*1000000/RES_hhdet_num!C97)</f>
        <v>434.00157939792535</v>
      </c>
      <c r="D98" s="156">
        <f>IF(RES_hhdet_tes!D98=0,0,RES_hhdet_tes!D98/0.086*1000000/RES_hhdet_num!D97)</f>
        <v>459.01406031608536</v>
      </c>
      <c r="E98" s="156">
        <f>IF(RES_hhdet_tes!E98=0,0,RES_hhdet_tes!E98/0.086*1000000/RES_hhdet_num!E97)</f>
        <v>451.87259610789636</v>
      </c>
      <c r="F98" s="156">
        <f>IF(RES_hhdet_tes!F98=0,0,RES_hhdet_tes!F98/0.086*1000000/RES_hhdet_num!F97)</f>
        <v>466.53926815931078</v>
      </c>
      <c r="G98" s="156">
        <f>IF(RES_hhdet_tes!G98=0,0,RES_hhdet_tes!G98/0.086*1000000/RES_hhdet_num!G97)</f>
        <v>475.55198858208217</v>
      </c>
      <c r="H98" s="156">
        <f>IF(RES_hhdet_tes!H98=0,0,RES_hhdet_tes!H98/0.086*1000000/RES_hhdet_num!H97)</f>
        <v>502.83188526110638</v>
      </c>
      <c r="I98" s="156">
        <f>IF(RES_hhdet_tes!I98=0,0,RES_hhdet_tes!I98/0.086*1000000/RES_hhdet_num!I97)</f>
        <v>495.15770408342019</v>
      </c>
      <c r="J98" s="156">
        <f>IF(RES_hhdet_tes!J98=0,0,RES_hhdet_tes!J98/0.086*1000000/RES_hhdet_num!J97)</f>
        <v>492.20369269149228</v>
      </c>
      <c r="K98" s="156">
        <f>IF(RES_hhdet_tes!K98=0,0,RES_hhdet_tes!K98/0.086*1000000/RES_hhdet_num!K97)</f>
        <v>465.78875429731454</v>
      </c>
      <c r="L98" s="156">
        <f>IF(RES_hhdet_tes!L98=0,0,RES_hhdet_tes!L98/0.086*1000000/RES_hhdet_num!L97)</f>
        <v>530.64739471258872</v>
      </c>
      <c r="M98" s="156">
        <f>IF(RES_hhdet_tes!M98=0,0,RES_hhdet_tes!M98/0.086*1000000/RES_hhdet_num!M97)</f>
        <v>541.46799560246723</v>
      </c>
      <c r="N98" s="156">
        <f>IF(RES_hhdet_tes!N98=0,0,RES_hhdet_tes!N98/0.086*1000000/RES_hhdet_num!N97)</f>
        <v>502.61839126590576</v>
      </c>
      <c r="O98" s="156">
        <f>IF(RES_hhdet_tes!O98=0,0,RES_hhdet_tes!O98/0.086*1000000/RES_hhdet_num!O97)</f>
        <v>482.27412349404585</v>
      </c>
      <c r="P98" s="156">
        <f>IF(RES_hhdet_tes!P98=0,0,RES_hhdet_tes!P98/0.086*1000000/RES_hhdet_num!P97)</f>
        <v>501.24647085285648</v>
      </c>
      <c r="Q98" s="156">
        <f>IF(RES_hhdet_tes!Q98=0,0,RES_hhdet_tes!Q98/0.086*1000000/RES_hhdet_num!Q97)</f>
        <v>476.59967786764059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723.6723025373866</v>
      </c>
      <c r="C99" s="156">
        <f>IF(RES_hhdet_tes!C99=0,0,RES_hhdet_tes!C99/0.086*1000000/RES_hhdet_num!C97)</f>
        <v>726.62985132337883</v>
      </c>
      <c r="D99" s="156">
        <f>IF(RES_hhdet_tes!D99=0,0,RES_hhdet_tes!D99/0.086*1000000/RES_hhdet_num!D97)</f>
        <v>738.50509416061391</v>
      </c>
      <c r="E99" s="156">
        <f>IF(RES_hhdet_tes!E99=0,0,RES_hhdet_tes!E99/0.086*1000000/RES_hhdet_num!E97)</f>
        <v>749.52956965731119</v>
      </c>
      <c r="F99" s="156">
        <f>IF(RES_hhdet_tes!F99=0,0,RES_hhdet_tes!F99/0.086*1000000/RES_hhdet_num!F97)</f>
        <v>761.66412529204888</v>
      </c>
      <c r="G99" s="156">
        <f>IF(RES_hhdet_tes!G99=0,0,RES_hhdet_tes!G99/0.086*1000000/RES_hhdet_num!G97)</f>
        <v>769.21512667151649</v>
      </c>
      <c r="H99" s="156">
        <f>IF(RES_hhdet_tes!H99=0,0,RES_hhdet_tes!H99/0.086*1000000/RES_hhdet_num!H97)</f>
        <v>772.79668430259619</v>
      </c>
      <c r="I99" s="156">
        <f>IF(RES_hhdet_tes!I99=0,0,RES_hhdet_tes!I99/0.086*1000000/RES_hhdet_num!I97)</f>
        <v>781.9159400370645</v>
      </c>
      <c r="J99" s="156">
        <f>IF(RES_hhdet_tes!J99=0,0,RES_hhdet_tes!J99/0.086*1000000/RES_hhdet_num!J97)</f>
        <v>787.99772148201987</v>
      </c>
      <c r="K99" s="156">
        <f>IF(RES_hhdet_tes!K99=0,0,RES_hhdet_tes!K99/0.086*1000000/RES_hhdet_num!K97)</f>
        <v>795.70380374866591</v>
      </c>
      <c r="L99" s="156">
        <f>IF(RES_hhdet_tes!L99=0,0,RES_hhdet_tes!L99/0.086*1000000/RES_hhdet_num!L97)</f>
        <v>805.03104801105667</v>
      </c>
      <c r="M99" s="156">
        <f>IF(RES_hhdet_tes!M99=0,0,RES_hhdet_tes!M99/0.086*1000000/RES_hhdet_num!M97)</f>
        <v>809.08043596205596</v>
      </c>
      <c r="N99" s="156">
        <f>IF(RES_hhdet_tes!N99=0,0,RES_hhdet_tes!N99/0.086*1000000/RES_hhdet_num!N97)</f>
        <v>810.25565204243333</v>
      </c>
      <c r="O99" s="156">
        <f>IF(RES_hhdet_tes!O99=0,0,RES_hhdet_tes!O99/0.086*1000000/RES_hhdet_num!O97)</f>
        <v>813.97700547776026</v>
      </c>
      <c r="P99" s="156">
        <f>IF(RES_hhdet_tes!P99=0,0,RES_hhdet_tes!P99/0.086*1000000/RES_hhdet_num!P97)</f>
        <v>816.08906327488967</v>
      </c>
      <c r="Q99" s="156">
        <f>IF(RES_hhdet_tes!Q99=0,0,RES_hhdet_tes!Q99/0.086*1000000/RES_hhdet_num!Q97)</f>
        <v>809.02777363390851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587.72878121145141</v>
      </c>
      <c r="C100" s="157">
        <f>IF(RES_hhdet_tes!C100=0,0,RES_hhdet_tes!C100/0.086*1000000/RES_hhdet_num!C$81)</f>
        <v>627.31370804545838</v>
      </c>
      <c r="D100" s="157">
        <f>IF(RES_hhdet_tes!D100=0,0,RES_hhdet_tes!D100/0.086*1000000/RES_hhdet_num!D$81)</f>
        <v>618.09879113633917</v>
      </c>
      <c r="E100" s="157">
        <f>IF(RES_hhdet_tes!E100=0,0,RES_hhdet_tes!E100/0.086*1000000/RES_hhdet_num!E$81)</f>
        <v>623.66553197896201</v>
      </c>
      <c r="F100" s="157">
        <f>IF(RES_hhdet_tes!F100=0,0,RES_hhdet_tes!F100/0.086*1000000/RES_hhdet_num!F$81)</f>
        <v>624.82357371798525</v>
      </c>
      <c r="G100" s="157">
        <f>IF(RES_hhdet_tes!G100=0,0,RES_hhdet_tes!G100/0.086*1000000/RES_hhdet_num!G$81)</f>
        <v>639.70107868993318</v>
      </c>
      <c r="H100" s="157">
        <f>IF(RES_hhdet_tes!H100=0,0,RES_hhdet_tes!H100/0.086*1000000/RES_hhdet_num!H$81)</f>
        <v>686.62747743792295</v>
      </c>
      <c r="I100" s="157">
        <f>IF(RES_hhdet_tes!I100=0,0,RES_hhdet_tes!I100/0.086*1000000/RES_hhdet_num!I$81)</f>
        <v>682.90902430834456</v>
      </c>
      <c r="J100" s="157">
        <f>IF(RES_hhdet_tes!J100=0,0,RES_hhdet_tes!J100/0.086*1000000/RES_hhdet_num!J$81)</f>
        <v>683.84876280764126</v>
      </c>
      <c r="K100" s="157">
        <f>IF(RES_hhdet_tes!K100=0,0,RES_hhdet_tes!K100/0.086*1000000/RES_hhdet_num!K$81)</f>
        <v>671.00266676693343</v>
      </c>
      <c r="L100" s="157">
        <f>IF(RES_hhdet_tes!L100=0,0,RES_hhdet_tes!L100/0.086*1000000/RES_hhdet_num!L$81)</f>
        <v>714.68532088945051</v>
      </c>
      <c r="M100" s="157">
        <f>IF(RES_hhdet_tes!M100=0,0,RES_hhdet_tes!M100/0.086*1000000/RES_hhdet_num!M$81)</f>
        <v>723.03560645589539</v>
      </c>
      <c r="N100" s="157">
        <f>IF(RES_hhdet_tes!N100=0,0,RES_hhdet_tes!N100/0.086*1000000/RES_hhdet_num!N$81)</f>
        <v>702.01131163116952</v>
      </c>
      <c r="O100" s="157">
        <f>IF(RES_hhdet_tes!O100=0,0,RES_hhdet_tes!O100/0.086*1000000/RES_hhdet_num!O$81)</f>
        <v>675.13729609953725</v>
      </c>
      <c r="P100" s="157">
        <f>IF(RES_hhdet_tes!P100=0,0,RES_hhdet_tes!P100/0.086*1000000/RES_hhdet_num!P$81)</f>
        <v>691.46801184857338</v>
      </c>
      <c r="Q100" s="157">
        <f>IF(RES_hhdet_tes!Q100=0,0,RES_hhdet_tes!Q100/0.086*1000000/RES_hhdet_num!Q$81)</f>
        <v>668.53771518525741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653.47956141139571</v>
      </c>
      <c r="L101" s="156">
        <f>IF(RES_hhdet_tes!L101=0,0,RES_hhdet_tes!L101/0.086*1000000/RES_hhdet_num!L101)</f>
        <v>643.90286844235914</v>
      </c>
      <c r="M101" s="156">
        <f>IF(RES_hhdet_tes!M101=0,0,RES_hhdet_tes!M101/0.086*1000000/RES_hhdet_num!M101)</f>
        <v>642.33396185679271</v>
      </c>
      <c r="N101" s="156">
        <f>IF(RES_hhdet_tes!N101=0,0,RES_hhdet_tes!N101/0.086*1000000/RES_hhdet_num!N101)</f>
        <v>640.16069101337723</v>
      </c>
      <c r="O101" s="156">
        <f>IF(RES_hhdet_tes!O101=0,0,RES_hhdet_tes!O101/0.086*1000000/RES_hhdet_num!O101)</f>
        <v>638.53321967786678</v>
      </c>
      <c r="P101" s="156">
        <f>IF(RES_hhdet_tes!P101=0,0,RES_hhdet_tes!P101/0.086*1000000/RES_hhdet_num!P101)</f>
        <v>636.25409042847616</v>
      </c>
      <c r="Q101" s="156">
        <f>IF(RES_hhdet_tes!Q101=0,0,RES_hhdet_tes!Q101/0.086*1000000/RES_hhdet_num!Q101)</f>
        <v>628.92795694908443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569.37336934932284</v>
      </c>
      <c r="C102" s="156">
        <f>IF(RES_hhdet_tes!C102=0,0,RES_hhdet_tes!C102/0.086*1000000/RES_hhdet_num!C102)</f>
        <v>562.42699124642922</v>
      </c>
      <c r="D102" s="156">
        <f>IF(RES_hhdet_tes!D102=0,0,RES_hhdet_tes!D102/0.086*1000000/RES_hhdet_num!D102)</f>
        <v>595.29822123647295</v>
      </c>
      <c r="E102" s="156">
        <f>IF(RES_hhdet_tes!E102=0,0,RES_hhdet_tes!E102/0.086*1000000/RES_hhdet_num!E102)</f>
        <v>597.55816782314525</v>
      </c>
      <c r="F102" s="156">
        <f>IF(RES_hhdet_tes!F102=0,0,RES_hhdet_tes!F102/0.086*1000000/RES_hhdet_num!F102)</f>
        <v>609.01932948854312</v>
      </c>
      <c r="G102" s="156">
        <f>IF(RES_hhdet_tes!G102=0,0,RES_hhdet_tes!G102/0.086*1000000/RES_hhdet_num!G102)</f>
        <v>616.48259760603435</v>
      </c>
      <c r="H102" s="156">
        <f>IF(RES_hhdet_tes!H102=0,0,RES_hhdet_tes!H102/0.086*1000000/RES_hhdet_num!H102)</f>
        <v>639.81668375855838</v>
      </c>
      <c r="I102" s="156">
        <f>IF(RES_hhdet_tes!I102=0,0,RES_hhdet_tes!I102/0.086*1000000/RES_hhdet_num!I102)</f>
        <v>638.74345058534959</v>
      </c>
      <c r="J102" s="156">
        <f>IF(RES_hhdet_tes!J102=0,0,RES_hhdet_tes!J102/0.086*1000000/RES_hhdet_num!J102)</f>
        <v>672.49585442911052</v>
      </c>
      <c r="K102" s="156">
        <f>IF(RES_hhdet_tes!K102=0,0,RES_hhdet_tes!K102/0.086*1000000/RES_hhdet_num!K102)</f>
        <v>653.33273699658002</v>
      </c>
      <c r="L102" s="156">
        <f>IF(RES_hhdet_tes!L102=0,0,RES_hhdet_tes!L102/0.086*1000000/RES_hhdet_num!L102)</f>
        <v>676.12608640875146</v>
      </c>
      <c r="M102" s="156">
        <f>IF(RES_hhdet_tes!M102=0,0,RES_hhdet_tes!M102/0.086*1000000/RES_hhdet_num!M102)</f>
        <v>663.15461281901241</v>
      </c>
      <c r="N102" s="156">
        <f>IF(RES_hhdet_tes!N102=0,0,RES_hhdet_tes!N102/0.086*1000000/RES_hhdet_num!N102)</f>
        <v>670.74965463716364</v>
      </c>
      <c r="O102" s="156">
        <f>IF(RES_hhdet_tes!O102=0,0,RES_hhdet_tes!O102/0.086*1000000/RES_hhdet_num!O102)</f>
        <v>674.32000216651898</v>
      </c>
      <c r="P102" s="156">
        <f>IF(RES_hhdet_tes!P102=0,0,RES_hhdet_tes!P102/0.086*1000000/RES_hhdet_num!P102)</f>
        <v>667.81302754560716</v>
      </c>
      <c r="Q102" s="156">
        <f>IF(RES_hhdet_tes!Q102=0,0,RES_hhdet_tes!Q102/0.086*1000000/RES_hhdet_num!Q102)</f>
        <v>662.8752742063524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598.99756040023601</v>
      </c>
      <c r="C103" s="57">
        <f>IF(RES_hhdet_tes!C103=0,0,RES_hhdet_tes!C103/0.086*1000000/RES_hhdet_num!C103)</f>
        <v>653.82358478320509</v>
      </c>
      <c r="D103" s="57">
        <f>IF(RES_hhdet_tes!D103=0,0,RES_hhdet_tes!D103/0.086*1000000/RES_hhdet_num!D103)</f>
        <v>627.35887033551876</v>
      </c>
      <c r="E103" s="57">
        <f>IF(RES_hhdet_tes!E103=0,0,RES_hhdet_tes!E103/0.086*1000000/RES_hhdet_num!E103)</f>
        <v>633.6106853419866</v>
      </c>
      <c r="F103" s="57">
        <f>IF(RES_hhdet_tes!F103=0,0,RES_hhdet_tes!F103/0.086*1000000/RES_hhdet_num!F103)</f>
        <v>631.77640311104426</v>
      </c>
      <c r="G103" s="57">
        <f>IF(RES_hhdet_tes!G103=0,0,RES_hhdet_tes!G103/0.086*1000000/RES_hhdet_num!G103)</f>
        <v>648.94967720364173</v>
      </c>
      <c r="H103" s="57">
        <f>IF(RES_hhdet_tes!H103=0,0,RES_hhdet_tes!H103/0.086*1000000/RES_hhdet_num!H103)</f>
        <v>698.3471063571485</v>
      </c>
      <c r="I103" s="57">
        <f>IF(RES_hhdet_tes!I103=0,0,RES_hhdet_tes!I103/0.086*1000000/RES_hhdet_num!I103)</f>
        <v>695.35665211845765</v>
      </c>
      <c r="J103" s="57">
        <f>IF(RES_hhdet_tes!J103=0,0,RES_hhdet_tes!J103/0.086*1000000/RES_hhdet_num!J103)</f>
        <v>686.92070270719807</v>
      </c>
      <c r="K103" s="57">
        <f>IF(RES_hhdet_tes!K103=0,0,RES_hhdet_tes!K103/0.086*1000000/RES_hhdet_num!K103)</f>
        <v>676.68838839272541</v>
      </c>
      <c r="L103" s="57">
        <f>IF(RES_hhdet_tes!L103=0,0,RES_hhdet_tes!L103/0.086*1000000/RES_hhdet_num!L103)</f>
        <v>728.99203699830764</v>
      </c>
      <c r="M103" s="57">
        <f>IF(RES_hhdet_tes!M103=0,0,RES_hhdet_tes!M103/0.086*1000000/RES_hhdet_num!M103)</f>
        <v>740.79630699686629</v>
      </c>
      <c r="N103" s="57">
        <f>IF(RES_hhdet_tes!N103=0,0,RES_hhdet_tes!N103/0.086*1000000/RES_hhdet_num!N103)</f>
        <v>712.03353297119691</v>
      </c>
      <c r="O103" s="57">
        <f>IF(RES_hhdet_tes!O103=0,0,RES_hhdet_tes!O103/0.086*1000000/RES_hhdet_num!O103)</f>
        <v>676.90861022280558</v>
      </c>
      <c r="P103" s="57">
        <f>IF(RES_hhdet_tes!P103=0,0,RES_hhdet_tes!P103/0.086*1000000/RES_hhdet_num!P103)</f>
        <v>698.4931382310341</v>
      </c>
      <c r="Q103" s="57">
        <f>IF(RES_hhdet_tes!Q103=0,0,RES_hhdet_tes!Q103/0.086*1000000/RES_hhdet_num!Q103)</f>
        <v>671.39034609582507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5616.9350842406284</v>
      </c>
      <c r="H105" s="168">
        <f t="shared" si="15"/>
        <v>5749.7998026979185</v>
      </c>
      <c r="I105" s="168">
        <f t="shared" si="15"/>
        <v>5619.3947379935908</v>
      </c>
      <c r="J105" s="168">
        <f t="shared" si="15"/>
        <v>5356.7483983978618</v>
      </c>
      <c r="K105" s="168">
        <f t="shared" si="15"/>
        <v>5352.1006342012879</v>
      </c>
      <c r="L105" s="168">
        <f t="shared" si="15"/>
        <v>5850.4582813860088</v>
      </c>
      <c r="M105" s="168">
        <f t="shared" si="15"/>
        <v>5255.2069159557459</v>
      </c>
      <c r="N105" s="168">
        <f t="shared" si="15"/>
        <v>5034.1958366522158</v>
      </c>
      <c r="O105" s="168">
        <f t="shared" si="15"/>
        <v>4747.7869705630974</v>
      </c>
      <c r="P105" s="168">
        <f t="shared" si="15"/>
        <v>4768.5734374579088</v>
      </c>
      <c r="Q105" s="168">
        <f t="shared" si="15"/>
        <v>4774.8456328905359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3545.0498386160971</v>
      </c>
      <c r="H106" s="157">
        <f t="shared" si="16"/>
        <v>3543.824922624759</v>
      </c>
      <c r="I106" s="157">
        <f t="shared" si="16"/>
        <v>3427.4779207425754</v>
      </c>
      <c r="J106" s="157">
        <f t="shared" si="16"/>
        <v>3161.3153221598313</v>
      </c>
      <c r="K106" s="157">
        <f t="shared" si="16"/>
        <v>3221.7502690144688</v>
      </c>
      <c r="L106" s="157">
        <f t="shared" si="16"/>
        <v>3498.5197049981093</v>
      </c>
      <c r="M106" s="157">
        <f t="shared" si="16"/>
        <v>2883.8875593195971</v>
      </c>
      <c r="N106" s="157">
        <f t="shared" si="16"/>
        <v>2782.762239999659</v>
      </c>
      <c r="O106" s="157">
        <f t="shared" si="16"/>
        <v>2576.5485118000684</v>
      </c>
      <c r="P106" s="157">
        <f t="shared" si="16"/>
        <v>2527.1107456981367</v>
      </c>
      <c r="Q106" s="157">
        <f t="shared" si="16"/>
        <v>2615.4788657975441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3525.7446596250902</v>
      </c>
      <c r="H107" s="156">
        <f>IF(RES_hhdet_tes!H107=0,0,RES_hhdet_tes!H107/0.086*1000000/RES_hhdet_num!H$105)</f>
        <v>3508.2673800956818</v>
      </c>
      <c r="I107" s="156">
        <f>IF(RES_hhdet_tes!I107=0,0,RES_hhdet_tes!I107/0.086*1000000/RES_hhdet_num!I$105)</f>
        <v>3402.1107620674079</v>
      </c>
      <c r="J107" s="156">
        <f>IF(RES_hhdet_tes!J107=0,0,RES_hhdet_tes!J107/0.086*1000000/RES_hhdet_num!J$105)</f>
        <v>3140.8808312319879</v>
      </c>
      <c r="K107" s="156">
        <f>IF(RES_hhdet_tes!K107=0,0,RES_hhdet_tes!K107/0.086*1000000/RES_hhdet_num!K$105)</f>
        <v>3214.496645533985</v>
      </c>
      <c r="L107" s="156">
        <f>IF(RES_hhdet_tes!L107=0,0,RES_hhdet_tes!L107/0.086*1000000/RES_hhdet_num!L$105)</f>
        <v>3469.5632017145281</v>
      </c>
      <c r="M107" s="156">
        <f>IF(RES_hhdet_tes!M107=0,0,RES_hhdet_tes!M107/0.086*1000000/RES_hhdet_num!M$105)</f>
        <v>2855.4401836854177</v>
      </c>
      <c r="N107" s="156">
        <f>IF(RES_hhdet_tes!N107=0,0,RES_hhdet_tes!N107/0.086*1000000/RES_hhdet_num!N$105)</f>
        <v>2757.3755351467503</v>
      </c>
      <c r="O107" s="156">
        <f>IF(RES_hhdet_tes!O107=0,0,RES_hhdet_tes!O107/0.086*1000000/RES_hhdet_num!O$105)</f>
        <v>2570.8157268637738</v>
      </c>
      <c r="P107" s="156">
        <f>IF(RES_hhdet_tes!P107=0,0,RES_hhdet_tes!P107/0.086*1000000/RES_hhdet_num!P$105)</f>
        <v>2510.7900090599492</v>
      </c>
      <c r="Q107" s="156">
        <f>IF(RES_hhdet_tes!Q107=0,0,RES_hhdet_tes!Q107/0.086*1000000/RES_hhdet_num!Q$105)</f>
        <v>2608.1527562791707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19.305178991007036</v>
      </c>
      <c r="H108" s="156">
        <f>IF(RES_hhdet_tes!H108=0,0,RES_hhdet_tes!H108/0.086*1000000/RES_hhdet_num!H$105)</f>
        <v>35.557542529077118</v>
      </c>
      <c r="I108" s="156">
        <f>IF(RES_hhdet_tes!I108=0,0,RES_hhdet_tes!I108/0.086*1000000/RES_hhdet_num!I$105)</f>
        <v>25.3671586751673</v>
      </c>
      <c r="J108" s="156">
        <f>IF(RES_hhdet_tes!J108=0,0,RES_hhdet_tes!J108/0.086*1000000/RES_hhdet_num!J$105)</f>
        <v>20.434490927843175</v>
      </c>
      <c r="K108" s="156">
        <f>IF(RES_hhdet_tes!K108=0,0,RES_hhdet_tes!K108/0.086*1000000/RES_hhdet_num!K$105)</f>
        <v>7.2536234804838973</v>
      </c>
      <c r="L108" s="156">
        <f>IF(RES_hhdet_tes!L108=0,0,RES_hhdet_tes!L108/0.086*1000000/RES_hhdet_num!L$105)</f>
        <v>28.956503283581206</v>
      </c>
      <c r="M108" s="156">
        <f>IF(RES_hhdet_tes!M108=0,0,RES_hhdet_tes!M108/0.086*1000000/RES_hhdet_num!M$105)</f>
        <v>28.447375634179341</v>
      </c>
      <c r="N108" s="156">
        <f>IF(RES_hhdet_tes!N108=0,0,RES_hhdet_tes!N108/0.086*1000000/RES_hhdet_num!N$105)</f>
        <v>25.386704852908661</v>
      </c>
      <c r="O108" s="156">
        <f>IF(RES_hhdet_tes!O108=0,0,RES_hhdet_tes!O108/0.086*1000000/RES_hhdet_num!O$105)</f>
        <v>5.7327849362946219</v>
      </c>
      <c r="P108" s="156">
        <f>IF(RES_hhdet_tes!P108=0,0,RES_hhdet_tes!P108/0.086*1000000/RES_hhdet_num!P$105)</f>
        <v>16.3207366381877</v>
      </c>
      <c r="Q108" s="156">
        <f>IF(RES_hhdet_tes!Q108=0,0,RES_hhdet_tes!Q108/0.086*1000000/RES_hhdet_num!Q$105)</f>
        <v>7.3261095183733982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78.098877625077122</v>
      </c>
      <c r="H109" s="157">
        <f t="shared" si="17"/>
        <v>97.642399364338772</v>
      </c>
      <c r="I109" s="157">
        <f t="shared" si="17"/>
        <v>110.79753952990154</v>
      </c>
      <c r="J109" s="157">
        <f t="shared" si="17"/>
        <v>129.69165756537311</v>
      </c>
      <c r="K109" s="157">
        <f t="shared" si="17"/>
        <v>149.58595316698981</v>
      </c>
      <c r="L109" s="157">
        <f t="shared" si="17"/>
        <v>156.81205740591332</v>
      </c>
      <c r="M109" s="157">
        <f t="shared" si="17"/>
        <v>147.34726816779806</v>
      </c>
      <c r="N109" s="157">
        <f t="shared" si="17"/>
        <v>149.16654522609164</v>
      </c>
      <c r="O109" s="157">
        <f t="shared" si="17"/>
        <v>140.4694013617667</v>
      </c>
      <c r="P109" s="157">
        <f t="shared" si="17"/>
        <v>145.51736057990098</v>
      </c>
      <c r="Q109" s="157">
        <f t="shared" si="17"/>
        <v>147.85543602453825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78.098877625077122</v>
      </c>
      <c r="H110" s="156">
        <f>IF(RES_hhdet_tes!H110=0,0,RES_hhdet_tes!H110/0.086*1000000/RES_hhdet_num!H$105)</f>
        <v>97.642399364338772</v>
      </c>
      <c r="I110" s="156">
        <f>IF(RES_hhdet_tes!I110=0,0,RES_hhdet_tes!I110/0.086*1000000/RES_hhdet_num!I$105)</f>
        <v>110.79753952990154</v>
      </c>
      <c r="J110" s="156">
        <f>IF(RES_hhdet_tes!J110=0,0,RES_hhdet_tes!J110/0.086*1000000/RES_hhdet_num!J$105)</f>
        <v>129.69165756537311</v>
      </c>
      <c r="K110" s="156">
        <f>IF(RES_hhdet_tes!K110=0,0,RES_hhdet_tes!K110/0.086*1000000/RES_hhdet_num!K$105)</f>
        <v>149.58595316698981</v>
      </c>
      <c r="L110" s="156">
        <f>IF(RES_hhdet_tes!L110=0,0,RES_hhdet_tes!L110/0.086*1000000/RES_hhdet_num!L$105)</f>
        <v>156.81205740591332</v>
      </c>
      <c r="M110" s="156">
        <f>IF(RES_hhdet_tes!M110=0,0,RES_hhdet_tes!M110/0.086*1000000/RES_hhdet_num!M$105)</f>
        <v>147.34726816779806</v>
      </c>
      <c r="N110" s="156">
        <f>IF(RES_hhdet_tes!N110=0,0,RES_hhdet_tes!N110/0.086*1000000/RES_hhdet_num!N$105)</f>
        <v>149.16654522609164</v>
      </c>
      <c r="O110" s="156">
        <f>IF(RES_hhdet_tes!O110=0,0,RES_hhdet_tes!O110/0.086*1000000/RES_hhdet_num!O$105)</f>
        <v>140.4694013617667</v>
      </c>
      <c r="P110" s="156">
        <f>IF(RES_hhdet_tes!P110=0,0,RES_hhdet_tes!P110/0.086*1000000/RES_hhdet_num!P$105)</f>
        <v>145.51736057990098</v>
      </c>
      <c r="Q110" s="156">
        <f>IF(RES_hhdet_tes!Q110=0,0,RES_hhdet_tes!Q110/0.086*1000000/RES_hhdet_num!Q$105)</f>
        <v>147.85543602453825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1354.087923128091</v>
      </c>
      <c r="H111" s="157">
        <f>IF(RES_hhdet_tes!H111=0,0,RES_hhdet_tes!H111/0.086*1000000/RES_hhdet_num!H$105)</f>
        <v>1421.7085231345388</v>
      </c>
      <c r="I111" s="157">
        <f>IF(RES_hhdet_tes!I111=0,0,RES_hhdet_tes!I111/0.086*1000000/RES_hhdet_num!I$105)</f>
        <v>1398.2087082076071</v>
      </c>
      <c r="J111" s="157">
        <f>IF(RES_hhdet_tes!J111=0,0,RES_hhdet_tes!J111/0.086*1000000/RES_hhdet_num!J$105)</f>
        <v>1381.8922828600766</v>
      </c>
      <c r="K111" s="157">
        <f>IF(RES_hhdet_tes!K111=0,0,RES_hhdet_tes!K111/0.086*1000000/RES_hhdet_num!K$105)</f>
        <v>1308.964538365929</v>
      </c>
      <c r="L111" s="157">
        <f>IF(RES_hhdet_tes!L111=0,0,RES_hhdet_tes!L111/0.086*1000000/RES_hhdet_num!L$105)</f>
        <v>1477.1895311058172</v>
      </c>
      <c r="M111" s="157">
        <f>IF(RES_hhdet_tes!M111=0,0,RES_hhdet_tes!M111/0.086*1000000/RES_hhdet_num!M$105)</f>
        <v>1497.732683371031</v>
      </c>
      <c r="N111" s="157">
        <f>IF(RES_hhdet_tes!N111=0,0,RES_hhdet_tes!N111/0.086*1000000/RES_hhdet_num!N$105)</f>
        <v>1397.9010295155367</v>
      </c>
      <c r="O111" s="157">
        <f>IF(RES_hhdet_tes!O111=0,0,RES_hhdet_tes!O111/0.086*1000000/RES_hhdet_num!O$105)</f>
        <v>1354.3082790602607</v>
      </c>
      <c r="P111" s="157">
        <f>IF(RES_hhdet_tes!P111=0,0,RES_hhdet_tes!P111/0.086*1000000/RES_hhdet_num!P$105)</f>
        <v>1402.5289062933352</v>
      </c>
      <c r="Q111" s="157">
        <f>IF(RES_hhdet_tes!Q111=0,0,RES_hhdet_tes!Q111/0.086*1000000/RES_hhdet_num!Q$105)</f>
        <v>1341.5022768419242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1358.7199673774171</v>
      </c>
      <c r="H116" s="162">
        <f>IF(RES_hhdet_tes!H116=0,0,RES_hhdet_tes!H116/0.086*1000000/RES_hhdet_num!H116)</f>
        <v>1429.0162418545558</v>
      </c>
      <c r="I116" s="162">
        <f>IF(RES_hhdet_tes!I116=0,0,RES_hhdet_tes!I116/0.086*1000000/RES_hhdet_num!I116)</f>
        <v>1406.0551952252288</v>
      </c>
      <c r="J116" s="162">
        <f>IF(RES_hhdet_tes!J116=0,0,RES_hhdet_tes!J116/0.086*1000000/RES_hhdet_num!J116)</f>
        <v>1391.1289943288932</v>
      </c>
      <c r="K116" s="162">
        <f>IF(RES_hhdet_tes!K116=0,0,RES_hhdet_tes!K116/0.086*1000000/RES_hhdet_num!K116)</f>
        <v>1314.4018195369815</v>
      </c>
      <c r="L116" s="162">
        <f>IF(RES_hhdet_tes!L116=0,0,RES_hhdet_tes!L116/0.086*1000000/RES_hhdet_num!L116)</f>
        <v>1496.2714502860488</v>
      </c>
      <c r="M116" s="162">
        <f>IF(RES_hhdet_tes!M116=0,0,RES_hhdet_tes!M116/0.086*1000000/RES_hhdet_num!M116)</f>
        <v>1520.6047455408279</v>
      </c>
      <c r="N116" s="162">
        <f>IF(RES_hhdet_tes!N116=0,0,RES_hhdet_tes!N116/0.086*1000000/RES_hhdet_num!N116)</f>
        <v>1412.1144103364004</v>
      </c>
      <c r="O116" s="162">
        <f>IF(RES_hhdet_tes!O116=0,0,RES_hhdet_tes!O116/0.086*1000000/RES_hhdet_num!O116)</f>
        <v>1364.297078882237</v>
      </c>
      <c r="P116" s="162">
        <f>IF(RES_hhdet_tes!P116=0,0,RES_hhdet_tes!P116/0.086*1000000/RES_hhdet_num!P116)</f>
        <v>1418.3286266188568</v>
      </c>
      <c r="Q116" s="162">
        <f>IF(RES_hhdet_tes!Q116=0,0,RES_hhdet_tes!Q116/0.086*1000000/RES_hhdet_num!Q116)</f>
        <v>1352.8724998477528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1244.7671152535984</v>
      </c>
      <c r="H117" s="160">
        <f>IF(RES_hhdet_tes!H117=0,0,RES_hhdet_tes!H117/0.086*1000000/RES_hhdet_num!H117)</f>
        <v>1274.291086239381</v>
      </c>
      <c r="I117" s="160">
        <f>IF(RES_hhdet_tes!I117=0,0,RES_hhdet_tes!I117/0.086*1000000/RES_hhdet_num!I117)</f>
        <v>1277.4573087656511</v>
      </c>
      <c r="J117" s="160">
        <f>IF(RES_hhdet_tes!J117=0,0,RES_hhdet_tes!J117/0.086*1000000/RES_hhdet_num!J117)</f>
        <v>1279.4455893669513</v>
      </c>
      <c r="K117" s="160">
        <f>IF(RES_hhdet_tes!K117=0,0,RES_hhdet_tes!K117/0.086*1000000/RES_hhdet_num!K117)</f>
        <v>1260.602120089238</v>
      </c>
      <c r="L117" s="160">
        <f>IF(RES_hhdet_tes!L117=0,0,RES_hhdet_tes!L117/0.086*1000000/RES_hhdet_num!L117)</f>
        <v>1334.9635132076082</v>
      </c>
      <c r="M117" s="160">
        <f>IF(RES_hhdet_tes!M117=0,0,RES_hhdet_tes!M117/0.086*1000000/RES_hhdet_num!M117)</f>
        <v>1348.5284690082851</v>
      </c>
      <c r="N117" s="160">
        <f>IF(RES_hhdet_tes!N117=0,0,RES_hhdet_tes!N117/0.086*1000000/RES_hhdet_num!N117)</f>
        <v>1311.5499324218663</v>
      </c>
      <c r="O117" s="160">
        <f>IF(RES_hhdet_tes!O117=0,0,RES_hhdet_tes!O117/0.086*1000000/RES_hhdet_num!O117)</f>
        <v>1297.1003326121472</v>
      </c>
      <c r="P117" s="160">
        <f>IF(RES_hhdet_tes!P117=0,0,RES_hhdet_tes!P117/0.086*1000000/RES_hhdet_num!P117)</f>
        <v>1318.1149673535881</v>
      </c>
      <c r="Q117" s="160">
        <f>IF(RES_hhdet_tes!Q117=0,0,RES_hhdet_tes!Q117/0.086*1000000/RES_hhdet_num!Q117)</f>
        <v>1286.8764744526156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475.55198858208234</v>
      </c>
      <c r="H118" s="156">
        <f>IF(RES_hhdet_tes!H118=0,0,RES_hhdet_tes!H118/0.086*1000000/RES_hhdet_num!H117)</f>
        <v>501.49440193678493</v>
      </c>
      <c r="I118" s="156">
        <f>IF(RES_hhdet_tes!I118=0,0,RES_hhdet_tes!I118/0.086*1000000/RES_hhdet_num!I117)</f>
        <v>495.54136872858714</v>
      </c>
      <c r="J118" s="156">
        <f>IF(RES_hhdet_tes!J118=0,0,RES_hhdet_tes!J118/0.086*1000000/RES_hhdet_num!J117)</f>
        <v>491.44786788493138</v>
      </c>
      <c r="K118" s="156">
        <f>IF(RES_hhdet_tes!K118=0,0,RES_hhdet_tes!K118/0.086*1000000/RES_hhdet_num!K117)</f>
        <v>464.89831634057191</v>
      </c>
      <c r="L118" s="156">
        <f>IF(RES_hhdet_tes!L118=0,0,RES_hhdet_tes!L118/0.086*1000000/RES_hhdet_num!L117)</f>
        <v>529.9324651965519</v>
      </c>
      <c r="M118" s="156">
        <f>IF(RES_hhdet_tes!M118=0,0,RES_hhdet_tes!M118/0.086*1000000/RES_hhdet_num!M117)</f>
        <v>539.44803304622951</v>
      </c>
      <c r="N118" s="156">
        <f>IF(RES_hhdet_tes!N118=0,0,RES_hhdet_tes!N118/0.086*1000000/RES_hhdet_num!N117)</f>
        <v>501.29428037943347</v>
      </c>
      <c r="O118" s="156">
        <f>IF(RES_hhdet_tes!O118=0,0,RES_hhdet_tes!O118/0.086*1000000/RES_hhdet_num!O117)</f>
        <v>483.12332713438627</v>
      </c>
      <c r="P118" s="156">
        <f>IF(RES_hhdet_tes!P118=0,0,RES_hhdet_tes!P118/0.086*1000000/RES_hhdet_num!P117)</f>
        <v>502.02590407869832</v>
      </c>
      <c r="Q118" s="156">
        <f>IF(RES_hhdet_tes!Q118=0,0,RES_hhdet_tes!Q118/0.086*1000000/RES_hhdet_num!Q117)</f>
        <v>477.8487008187073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769.21512667151626</v>
      </c>
      <c r="H119" s="156">
        <f>IF(RES_hhdet_tes!H119=0,0,RES_hhdet_tes!H119/0.086*1000000/RES_hhdet_num!H117)</f>
        <v>772.79668430259619</v>
      </c>
      <c r="I119" s="156">
        <f>IF(RES_hhdet_tes!I119=0,0,RES_hhdet_tes!I119/0.086*1000000/RES_hhdet_num!I117)</f>
        <v>781.91594003706393</v>
      </c>
      <c r="J119" s="156">
        <f>IF(RES_hhdet_tes!J119=0,0,RES_hhdet_tes!J119/0.086*1000000/RES_hhdet_num!J117)</f>
        <v>787.9977214820201</v>
      </c>
      <c r="K119" s="156">
        <f>IF(RES_hhdet_tes!K119=0,0,RES_hhdet_tes!K119/0.086*1000000/RES_hhdet_num!K117)</f>
        <v>795.70380374866602</v>
      </c>
      <c r="L119" s="156">
        <f>IF(RES_hhdet_tes!L119=0,0,RES_hhdet_tes!L119/0.086*1000000/RES_hhdet_num!L117)</f>
        <v>805.03104801105633</v>
      </c>
      <c r="M119" s="156">
        <f>IF(RES_hhdet_tes!M119=0,0,RES_hhdet_tes!M119/0.086*1000000/RES_hhdet_num!M117)</f>
        <v>809.08043596205596</v>
      </c>
      <c r="N119" s="156">
        <f>IF(RES_hhdet_tes!N119=0,0,RES_hhdet_tes!N119/0.086*1000000/RES_hhdet_num!N117)</f>
        <v>810.25565204243287</v>
      </c>
      <c r="O119" s="156">
        <f>IF(RES_hhdet_tes!O119=0,0,RES_hhdet_tes!O119/0.086*1000000/RES_hhdet_num!O117)</f>
        <v>813.9770054777606</v>
      </c>
      <c r="P119" s="156">
        <f>IF(RES_hhdet_tes!P119=0,0,RES_hhdet_tes!P119/0.086*1000000/RES_hhdet_num!P117)</f>
        <v>816.08906327488978</v>
      </c>
      <c r="Q119" s="156">
        <f>IF(RES_hhdet_tes!Q119=0,0,RES_hhdet_tes!Q119/0.086*1000000/RES_hhdet_num!Q117)</f>
        <v>809.02777363390851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639.69844487136379</v>
      </c>
      <c r="H120" s="157">
        <f>IF(RES_hhdet_tes!H120=0,0,RES_hhdet_tes!H120/0.086*1000000/RES_hhdet_num!H$105)</f>
        <v>686.62395757428237</v>
      </c>
      <c r="I120" s="157">
        <f>IF(RES_hhdet_tes!I120=0,0,RES_hhdet_tes!I120/0.086*1000000/RES_hhdet_num!I$105)</f>
        <v>682.91056951350697</v>
      </c>
      <c r="J120" s="157">
        <f>IF(RES_hhdet_tes!J120=0,0,RES_hhdet_tes!J120/0.086*1000000/RES_hhdet_num!J$105)</f>
        <v>683.84913581258149</v>
      </c>
      <c r="K120" s="157">
        <f>IF(RES_hhdet_tes!K120=0,0,RES_hhdet_tes!K120/0.086*1000000/RES_hhdet_num!K$105)</f>
        <v>671.79987365390025</v>
      </c>
      <c r="L120" s="157">
        <f>IF(RES_hhdet_tes!L120=0,0,RES_hhdet_tes!L120/0.086*1000000/RES_hhdet_num!L$105)</f>
        <v>717.93698787616927</v>
      </c>
      <c r="M120" s="157">
        <f>IF(RES_hhdet_tes!M120=0,0,RES_hhdet_tes!M120/0.086*1000000/RES_hhdet_num!M$105)</f>
        <v>726.2394050973196</v>
      </c>
      <c r="N120" s="157">
        <f>IF(RES_hhdet_tes!N120=0,0,RES_hhdet_tes!N120/0.086*1000000/RES_hhdet_num!N$105)</f>
        <v>704.36602191092766</v>
      </c>
      <c r="O120" s="157">
        <f>IF(RES_hhdet_tes!O120=0,0,RES_hhdet_tes!O120/0.086*1000000/RES_hhdet_num!O$105)</f>
        <v>676.46077834100151</v>
      </c>
      <c r="P120" s="157">
        <f>IF(RES_hhdet_tes!P120=0,0,RES_hhdet_tes!P120/0.086*1000000/RES_hhdet_num!P$105)</f>
        <v>693.41642488653576</v>
      </c>
      <c r="Q120" s="157">
        <f>IF(RES_hhdet_tes!Q120=0,0,RES_hhdet_tes!Q120/0.086*1000000/RES_hhdet_num!Q$105)</f>
        <v>670.00905422652932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616.48259760603446</v>
      </c>
      <c r="H121" s="156">
        <f>IF(RES_hhdet_tes!H121=0,0,RES_hhdet_tes!H121/0.086*1000000/RES_hhdet_num!H121)</f>
        <v>639.81668375855816</v>
      </c>
      <c r="I121" s="156">
        <f>IF(RES_hhdet_tes!I121=0,0,RES_hhdet_tes!I121/0.086*1000000/RES_hhdet_num!I121)</f>
        <v>638.74345058534993</v>
      </c>
      <c r="J121" s="156">
        <f>IF(RES_hhdet_tes!J121=0,0,RES_hhdet_tes!J121/0.086*1000000/RES_hhdet_num!J121)</f>
        <v>672.49585442911086</v>
      </c>
      <c r="K121" s="156">
        <f>IF(RES_hhdet_tes!K121=0,0,RES_hhdet_tes!K121/0.086*1000000/RES_hhdet_num!K121)</f>
        <v>653.33273699658014</v>
      </c>
      <c r="L121" s="156">
        <f>IF(RES_hhdet_tes!L121=0,0,RES_hhdet_tes!L121/0.086*1000000/RES_hhdet_num!L121)</f>
        <v>676.12608640875135</v>
      </c>
      <c r="M121" s="156">
        <f>IF(RES_hhdet_tes!M121=0,0,RES_hhdet_tes!M121/0.086*1000000/RES_hhdet_num!M121)</f>
        <v>663.15461281901241</v>
      </c>
      <c r="N121" s="156">
        <f>IF(RES_hhdet_tes!N121=0,0,RES_hhdet_tes!N121/0.086*1000000/RES_hhdet_num!N121)</f>
        <v>670.74965463716387</v>
      </c>
      <c r="O121" s="156">
        <f>IF(RES_hhdet_tes!O121=0,0,RES_hhdet_tes!O121/0.086*1000000/RES_hhdet_num!O121)</f>
        <v>674.32000216651898</v>
      </c>
      <c r="P121" s="156">
        <f>IF(RES_hhdet_tes!P121=0,0,RES_hhdet_tes!P121/0.086*1000000/RES_hhdet_num!P121)</f>
        <v>667.81302754560772</v>
      </c>
      <c r="Q121" s="156">
        <f>IF(RES_hhdet_tes!Q121=0,0,RES_hhdet_tes!Q121/0.086*1000000/RES_hhdet_num!Q121)</f>
        <v>662.87527420635286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648.94967720364161</v>
      </c>
      <c r="H122" s="57">
        <f>IF(RES_hhdet_tes!H122=0,0,RES_hhdet_tes!H122/0.086*1000000/RES_hhdet_num!H122)</f>
        <v>698.34710635714885</v>
      </c>
      <c r="I122" s="57">
        <f>IF(RES_hhdet_tes!I122=0,0,RES_hhdet_tes!I122/0.086*1000000/RES_hhdet_num!I122)</f>
        <v>695.35665211845742</v>
      </c>
      <c r="J122" s="57">
        <f>IF(RES_hhdet_tes!J122=0,0,RES_hhdet_tes!J122/0.086*1000000/RES_hhdet_num!J122)</f>
        <v>686.9207027071983</v>
      </c>
      <c r="K122" s="57">
        <f>IF(RES_hhdet_tes!K122=0,0,RES_hhdet_tes!K122/0.086*1000000/RES_hhdet_num!K122)</f>
        <v>676.68838839272507</v>
      </c>
      <c r="L122" s="57">
        <f>IF(RES_hhdet_tes!L122=0,0,RES_hhdet_tes!L122/0.086*1000000/RES_hhdet_num!L122)</f>
        <v>728.99203699830775</v>
      </c>
      <c r="M122" s="57">
        <f>IF(RES_hhdet_tes!M122=0,0,RES_hhdet_tes!M122/0.086*1000000/RES_hhdet_num!M122)</f>
        <v>740.79630699686606</v>
      </c>
      <c r="N122" s="57">
        <f>IF(RES_hhdet_tes!N122=0,0,RES_hhdet_tes!N122/0.086*1000000/RES_hhdet_num!N122)</f>
        <v>712.03353297119656</v>
      </c>
      <c r="O122" s="57">
        <f>IF(RES_hhdet_tes!O122=0,0,RES_hhdet_tes!O122/0.086*1000000/RES_hhdet_num!O122)</f>
        <v>676.90861022280546</v>
      </c>
      <c r="P122" s="57">
        <f>IF(RES_hhdet_tes!P122=0,0,RES_hhdet_tes!P122/0.086*1000000/RES_hhdet_num!P122)</f>
        <v>698.49313823103444</v>
      </c>
      <c r="Q122" s="57">
        <f>IF(RES_hhdet_tes!Q122=0,0,RES_hhdet_tes!Q122/0.086*1000000/RES_hhdet_num!Q122)</f>
        <v>671.39034609582495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8">SUM(C125,C128,C130,C139)</f>
        <v>0</v>
      </c>
      <c r="D124" s="168">
        <f t="shared" si="18"/>
        <v>0</v>
      </c>
      <c r="E124" s="168">
        <f t="shared" si="18"/>
        <v>0</v>
      </c>
      <c r="F124" s="168">
        <f t="shared" si="18"/>
        <v>0</v>
      </c>
      <c r="G124" s="168">
        <f t="shared" si="18"/>
        <v>0</v>
      </c>
      <c r="H124" s="168">
        <f t="shared" si="18"/>
        <v>0</v>
      </c>
      <c r="I124" s="168">
        <f t="shared" si="18"/>
        <v>0</v>
      </c>
      <c r="J124" s="168">
        <f t="shared" si="18"/>
        <v>0</v>
      </c>
      <c r="K124" s="168">
        <f t="shared" si="18"/>
        <v>0</v>
      </c>
      <c r="L124" s="168">
        <f t="shared" si="18"/>
        <v>0</v>
      </c>
      <c r="M124" s="168">
        <f t="shared" si="18"/>
        <v>0</v>
      </c>
      <c r="N124" s="168">
        <f t="shared" si="18"/>
        <v>0</v>
      </c>
      <c r="O124" s="168">
        <f t="shared" si="18"/>
        <v>0</v>
      </c>
      <c r="P124" s="168">
        <f t="shared" si="18"/>
        <v>0</v>
      </c>
      <c r="Q124" s="168">
        <f t="shared" si="18"/>
        <v>0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0</v>
      </c>
      <c r="C126" s="156">
        <f>IF(RES_hhdet_tes!C126=0,0,RES_hhdet_tes!C126/0.086*1000000/RES_hhdet_num!C$124)</f>
        <v>0</v>
      </c>
      <c r="D126" s="156">
        <f>IF(RES_hhdet_tes!D126=0,0,RES_hhdet_tes!D126/0.086*1000000/RES_hhdet_num!D$124)</f>
        <v>0</v>
      </c>
      <c r="E126" s="156">
        <f>IF(RES_hhdet_tes!E126=0,0,RES_hhdet_tes!E126/0.086*1000000/RES_hhdet_num!E$124)</f>
        <v>0</v>
      </c>
      <c r="F126" s="156">
        <f>IF(RES_hhdet_tes!F126=0,0,RES_hhdet_tes!F126/0.086*1000000/RES_hhdet_num!F$124)</f>
        <v>0</v>
      </c>
      <c r="G126" s="156">
        <f>IF(RES_hhdet_tes!G126=0,0,RES_hhdet_tes!G126/0.086*1000000/RES_hhdet_num!G$124)</f>
        <v>0</v>
      </c>
      <c r="H126" s="156">
        <f>IF(RES_hhdet_tes!H126=0,0,RES_hhdet_tes!H126/0.086*1000000/RES_hhdet_num!H$124)</f>
        <v>0</v>
      </c>
      <c r="I126" s="156">
        <f>IF(RES_hhdet_tes!I126=0,0,RES_hhdet_tes!I126/0.086*1000000/RES_hhdet_num!I$124)</f>
        <v>0</v>
      </c>
      <c r="J126" s="156">
        <f>IF(RES_hhdet_tes!J126=0,0,RES_hhdet_tes!J126/0.086*1000000/RES_hhdet_num!J$124)</f>
        <v>0</v>
      </c>
      <c r="K126" s="156">
        <f>IF(RES_hhdet_tes!K126=0,0,RES_hhdet_tes!K126/0.086*1000000/RES_hhdet_num!K$124)</f>
        <v>0</v>
      </c>
      <c r="L126" s="156">
        <f>IF(RES_hhdet_tes!L126=0,0,RES_hhdet_tes!L126/0.086*1000000/RES_hhdet_num!L$124)</f>
        <v>0</v>
      </c>
      <c r="M126" s="156">
        <f>IF(RES_hhdet_tes!M126=0,0,RES_hhdet_tes!M126/0.086*1000000/RES_hhdet_num!M$124)</f>
        <v>0</v>
      </c>
      <c r="N126" s="156">
        <f>IF(RES_hhdet_tes!N126=0,0,RES_hhdet_tes!N126/0.086*1000000/RES_hhdet_num!N$124)</f>
        <v>0</v>
      </c>
      <c r="O126" s="156">
        <f>IF(RES_hhdet_tes!O126=0,0,RES_hhdet_tes!O126/0.086*1000000/RES_hhdet_num!O$124)</f>
        <v>0</v>
      </c>
      <c r="P126" s="156">
        <f>IF(RES_hhdet_tes!P126=0,0,RES_hhdet_tes!P126/0.086*1000000/RES_hhdet_num!P$124)</f>
        <v>0</v>
      </c>
      <c r="Q126" s="156">
        <f>IF(RES_hhdet_tes!Q126=0,0,RES_hhdet_tes!Q126/0.086*1000000/RES_hhdet_num!Q$124)</f>
        <v>0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0</v>
      </c>
      <c r="C127" s="156">
        <f>IF(RES_hhdet_tes!C127=0,0,RES_hhdet_tes!C127/0.086*1000000/RES_hhdet_num!C$124)</f>
        <v>0</v>
      </c>
      <c r="D127" s="156">
        <f>IF(RES_hhdet_tes!D127=0,0,RES_hhdet_tes!D127/0.086*1000000/RES_hhdet_num!D$124)</f>
        <v>0</v>
      </c>
      <c r="E127" s="156">
        <f>IF(RES_hhdet_tes!E127=0,0,RES_hhdet_tes!E127/0.086*1000000/RES_hhdet_num!E$124)</f>
        <v>0</v>
      </c>
      <c r="F127" s="156">
        <f>IF(RES_hhdet_tes!F127=0,0,RES_hhdet_tes!F127/0.086*1000000/RES_hhdet_num!F$124)</f>
        <v>0</v>
      </c>
      <c r="G127" s="156">
        <f>IF(RES_hhdet_tes!G127=0,0,RES_hhdet_tes!G127/0.086*1000000/RES_hhdet_num!G$124)</f>
        <v>0</v>
      </c>
      <c r="H127" s="156">
        <f>IF(RES_hhdet_tes!H127=0,0,RES_hhdet_tes!H127/0.086*1000000/RES_hhdet_num!H$124)</f>
        <v>0</v>
      </c>
      <c r="I127" s="156">
        <f>IF(RES_hhdet_tes!I127=0,0,RES_hhdet_tes!I127/0.086*1000000/RES_hhdet_num!I$124)</f>
        <v>0</v>
      </c>
      <c r="J127" s="156">
        <f>IF(RES_hhdet_tes!J127=0,0,RES_hhdet_tes!J127/0.086*1000000/RES_hhdet_num!J$124)</f>
        <v>0</v>
      </c>
      <c r="K127" s="156">
        <f>IF(RES_hhdet_tes!K127=0,0,RES_hhdet_tes!K127/0.086*1000000/RES_hhdet_num!K$124)</f>
        <v>0</v>
      </c>
      <c r="L127" s="156">
        <f>IF(RES_hhdet_tes!L127=0,0,RES_hhdet_tes!L127/0.086*1000000/RES_hhdet_num!L$124)</f>
        <v>0</v>
      </c>
      <c r="M127" s="156">
        <f>IF(RES_hhdet_tes!M127=0,0,RES_hhdet_tes!M127/0.086*1000000/RES_hhdet_num!M$124)</f>
        <v>0</v>
      </c>
      <c r="N127" s="156">
        <f>IF(RES_hhdet_tes!N127=0,0,RES_hhdet_tes!N127/0.086*1000000/RES_hhdet_num!N$124)</f>
        <v>0</v>
      </c>
      <c r="O127" s="156">
        <f>IF(RES_hhdet_tes!O127=0,0,RES_hhdet_tes!O127/0.086*1000000/RES_hhdet_num!O$124)</f>
        <v>0</v>
      </c>
      <c r="P127" s="156">
        <f>IF(RES_hhdet_tes!P127=0,0,RES_hhdet_tes!P127/0.086*1000000/RES_hhdet_num!P$124)</f>
        <v>0</v>
      </c>
      <c r="Q127" s="156">
        <f>IF(RES_hhdet_tes!Q127=0,0,RES_hhdet_tes!Q127/0.086*1000000/RES_hhdet_num!Q$124)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0</v>
      </c>
      <c r="C129" s="156">
        <f>IF(RES_hhdet_tes!C129=0,0,RES_hhdet_tes!C129/0.086*1000000/RES_hhdet_num!C$124)</f>
        <v>0</v>
      </c>
      <c r="D129" s="156">
        <f>IF(RES_hhdet_tes!D129=0,0,RES_hhdet_tes!D129/0.086*1000000/RES_hhdet_num!D$124)</f>
        <v>0</v>
      </c>
      <c r="E129" s="156">
        <f>IF(RES_hhdet_tes!E129=0,0,RES_hhdet_tes!E129/0.086*1000000/RES_hhdet_num!E$124)</f>
        <v>0</v>
      </c>
      <c r="F129" s="156">
        <f>IF(RES_hhdet_tes!F129=0,0,RES_hhdet_tes!F129/0.086*1000000/RES_hhdet_num!F$124)</f>
        <v>0</v>
      </c>
      <c r="G129" s="156">
        <f>IF(RES_hhdet_tes!G129=0,0,RES_hhdet_tes!G129/0.086*1000000/RES_hhdet_num!G$124)</f>
        <v>0</v>
      </c>
      <c r="H129" s="156">
        <f>IF(RES_hhdet_tes!H129=0,0,RES_hhdet_tes!H129/0.086*1000000/RES_hhdet_num!H$124)</f>
        <v>0</v>
      </c>
      <c r="I129" s="156">
        <f>IF(RES_hhdet_tes!I129=0,0,RES_hhdet_tes!I129/0.086*1000000/RES_hhdet_num!I$124)</f>
        <v>0</v>
      </c>
      <c r="J129" s="156">
        <f>IF(RES_hhdet_tes!J129=0,0,RES_hhdet_tes!J129/0.086*1000000/RES_hhdet_num!J$124)</f>
        <v>0</v>
      </c>
      <c r="K129" s="156">
        <f>IF(RES_hhdet_tes!K129=0,0,RES_hhdet_tes!K129/0.086*1000000/RES_hhdet_num!K$124)</f>
        <v>0</v>
      </c>
      <c r="L129" s="156">
        <f>IF(RES_hhdet_tes!L129=0,0,RES_hhdet_tes!L129/0.086*1000000/RES_hhdet_num!L$124)</f>
        <v>0</v>
      </c>
      <c r="M129" s="156">
        <f>IF(RES_hhdet_tes!M129=0,0,RES_hhdet_tes!M129/0.086*1000000/RES_hhdet_num!M$124)</f>
        <v>0</v>
      </c>
      <c r="N129" s="156">
        <f>IF(RES_hhdet_tes!N129=0,0,RES_hhdet_tes!N129/0.086*1000000/RES_hhdet_num!N$124)</f>
        <v>0</v>
      </c>
      <c r="O129" s="156">
        <f>IF(RES_hhdet_tes!O129=0,0,RES_hhdet_tes!O129/0.086*1000000/RES_hhdet_num!O$124)</f>
        <v>0</v>
      </c>
      <c r="P129" s="156">
        <f>IF(RES_hhdet_tes!P129=0,0,RES_hhdet_tes!P129/0.086*1000000/RES_hhdet_num!P$124)</f>
        <v>0</v>
      </c>
      <c r="Q129" s="156">
        <f>IF(RES_hhdet_tes!Q129=0,0,RES_hhdet_tes!Q129/0.086*1000000/RES_hhdet_num!Q$124)</f>
        <v>0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0</v>
      </c>
      <c r="C130" s="157">
        <f>IF(RES_hhdet_tes!C130=0,0,RES_hhdet_tes!C130/0.086*1000000/RES_hhdet_num!C$124)</f>
        <v>0</v>
      </c>
      <c r="D130" s="157">
        <f>IF(RES_hhdet_tes!D130=0,0,RES_hhdet_tes!D130/0.086*1000000/RES_hhdet_num!D$124)</f>
        <v>0</v>
      </c>
      <c r="E130" s="157">
        <f>IF(RES_hhdet_tes!E130=0,0,RES_hhdet_tes!E130/0.086*1000000/RES_hhdet_num!E$124)</f>
        <v>0</v>
      </c>
      <c r="F130" s="157">
        <f>IF(RES_hhdet_tes!F130=0,0,RES_hhdet_tes!F130/0.086*1000000/RES_hhdet_num!F$124)</f>
        <v>0</v>
      </c>
      <c r="G130" s="157">
        <f>IF(RES_hhdet_tes!G130=0,0,RES_hhdet_tes!G130/0.086*1000000/RES_hhdet_num!G$124)</f>
        <v>0</v>
      </c>
      <c r="H130" s="157">
        <f>IF(RES_hhdet_tes!H130=0,0,RES_hhdet_tes!H130/0.086*1000000/RES_hhdet_num!H$124)</f>
        <v>0</v>
      </c>
      <c r="I130" s="157">
        <f>IF(RES_hhdet_tes!I130=0,0,RES_hhdet_tes!I130/0.086*1000000/RES_hhdet_num!I$124)</f>
        <v>0</v>
      </c>
      <c r="J130" s="157">
        <f>IF(RES_hhdet_tes!J130=0,0,RES_hhdet_tes!J130/0.086*1000000/RES_hhdet_num!J$124)</f>
        <v>0</v>
      </c>
      <c r="K130" s="157">
        <f>IF(RES_hhdet_tes!K130=0,0,RES_hhdet_tes!K130/0.086*1000000/RES_hhdet_num!K$124)</f>
        <v>0</v>
      </c>
      <c r="L130" s="157">
        <f>IF(RES_hhdet_tes!L130=0,0,RES_hhdet_tes!L130/0.086*1000000/RES_hhdet_num!L$124)</f>
        <v>0</v>
      </c>
      <c r="M130" s="157">
        <f>IF(RES_hhdet_tes!M130=0,0,RES_hhdet_tes!M130/0.086*1000000/RES_hhdet_num!M$124)</f>
        <v>0</v>
      </c>
      <c r="N130" s="157">
        <f>IF(RES_hhdet_tes!N130=0,0,RES_hhdet_tes!N130/0.086*1000000/RES_hhdet_num!N$124)</f>
        <v>0</v>
      </c>
      <c r="O130" s="157">
        <f>IF(RES_hhdet_tes!O130=0,0,RES_hhdet_tes!O130/0.086*1000000/RES_hhdet_num!O$124)</f>
        <v>0</v>
      </c>
      <c r="P130" s="157">
        <f>IF(RES_hhdet_tes!P130=0,0,RES_hhdet_tes!P130/0.086*1000000/RES_hhdet_num!P$124)</f>
        <v>0</v>
      </c>
      <c r="Q130" s="157">
        <f>IF(RES_hhdet_tes!Q130=0,0,RES_hhdet_tes!Q130/0.086*1000000/RES_hhdet_num!Q$124)</f>
        <v>0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0</v>
      </c>
      <c r="C131" s="132">
        <f>IF(RES_hhdet_tes!C131=0,0,RES_hhdet_tes!C131/0.086*1000000/RES_hhdet_num!C131)</f>
        <v>0</v>
      </c>
      <c r="D131" s="132">
        <f>IF(RES_hhdet_tes!D131=0,0,RES_hhdet_tes!D131/0.086*1000000/RES_hhdet_num!D131)</f>
        <v>0</v>
      </c>
      <c r="E131" s="132">
        <f>IF(RES_hhdet_tes!E131=0,0,RES_hhdet_tes!E131/0.086*1000000/RES_hhdet_num!E131)</f>
        <v>0</v>
      </c>
      <c r="F131" s="132">
        <f>IF(RES_hhdet_tes!F131=0,0,RES_hhdet_tes!F131/0.086*1000000/RES_hhdet_num!F131)</f>
        <v>0</v>
      </c>
      <c r="G131" s="132">
        <f>IF(RES_hhdet_tes!G131=0,0,RES_hhdet_tes!G131/0.086*1000000/RES_hhdet_num!G131)</f>
        <v>0</v>
      </c>
      <c r="H131" s="132">
        <f>IF(RES_hhdet_tes!H131=0,0,RES_hhdet_tes!H131/0.086*1000000/RES_hhdet_num!H131)</f>
        <v>0</v>
      </c>
      <c r="I131" s="132">
        <f>IF(RES_hhdet_tes!I131=0,0,RES_hhdet_tes!I131/0.086*1000000/RES_hhdet_num!I131)</f>
        <v>0</v>
      </c>
      <c r="J131" s="132">
        <f>IF(RES_hhdet_tes!J131=0,0,RES_hhdet_tes!J131/0.086*1000000/RES_hhdet_num!J131)</f>
        <v>0</v>
      </c>
      <c r="K131" s="132">
        <f>IF(RES_hhdet_tes!K131=0,0,RES_hhdet_tes!K131/0.086*1000000/RES_hhdet_num!K131)</f>
        <v>0</v>
      </c>
      <c r="L131" s="132">
        <f>IF(RES_hhdet_tes!L131=0,0,RES_hhdet_tes!L131/0.086*1000000/RES_hhdet_num!L131)</f>
        <v>0</v>
      </c>
      <c r="M131" s="132">
        <f>IF(RES_hhdet_tes!M131=0,0,RES_hhdet_tes!M131/0.086*1000000/RES_hhdet_num!M131)</f>
        <v>0</v>
      </c>
      <c r="N131" s="132">
        <f>IF(RES_hhdet_tes!N131=0,0,RES_hhdet_tes!N131/0.086*1000000/RES_hhdet_num!N131)</f>
        <v>0</v>
      </c>
      <c r="O131" s="132">
        <f>IF(RES_hhdet_tes!O131=0,0,RES_hhdet_tes!O131/0.086*1000000/RES_hhdet_num!O131)</f>
        <v>0</v>
      </c>
      <c r="P131" s="132">
        <f>IF(RES_hhdet_tes!P131=0,0,RES_hhdet_tes!P131/0.086*1000000/RES_hhdet_num!P131)</f>
        <v>0</v>
      </c>
      <c r="Q131" s="132">
        <f>IF(RES_hhdet_tes!Q131=0,0,RES_hhdet_tes!Q131/0.086*1000000/RES_hhdet_num!Q131)</f>
        <v>0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0</v>
      </c>
      <c r="C132" s="132">
        <f>IF(RES_hhdet_tes!C132=0,0,RES_hhdet_tes!C132/0.086*1000000/RES_hhdet_num!C132)</f>
        <v>0</v>
      </c>
      <c r="D132" s="132">
        <f>IF(RES_hhdet_tes!D132=0,0,RES_hhdet_tes!D132/0.086*1000000/RES_hhdet_num!D132)</f>
        <v>0</v>
      </c>
      <c r="E132" s="132">
        <f>IF(RES_hhdet_tes!E132=0,0,RES_hhdet_tes!E132/0.086*1000000/RES_hhdet_num!E132)</f>
        <v>0</v>
      </c>
      <c r="F132" s="132">
        <f>IF(RES_hhdet_tes!F132=0,0,RES_hhdet_tes!F132/0.086*1000000/RES_hhdet_num!F132)</f>
        <v>0</v>
      </c>
      <c r="G132" s="132">
        <f>IF(RES_hhdet_tes!G132=0,0,RES_hhdet_tes!G132/0.086*1000000/RES_hhdet_num!G132)</f>
        <v>0</v>
      </c>
      <c r="H132" s="132">
        <f>IF(RES_hhdet_tes!H132=0,0,RES_hhdet_tes!H132/0.086*1000000/RES_hhdet_num!H132)</f>
        <v>0</v>
      </c>
      <c r="I132" s="132">
        <f>IF(RES_hhdet_tes!I132=0,0,RES_hhdet_tes!I132/0.086*1000000/RES_hhdet_num!I132)</f>
        <v>0</v>
      </c>
      <c r="J132" s="132">
        <f>IF(RES_hhdet_tes!J132=0,0,RES_hhdet_tes!J132/0.086*1000000/RES_hhdet_num!J132)</f>
        <v>0</v>
      </c>
      <c r="K132" s="132">
        <f>IF(RES_hhdet_tes!K132=0,0,RES_hhdet_tes!K132/0.086*1000000/RES_hhdet_num!K132)</f>
        <v>0</v>
      </c>
      <c r="L132" s="132">
        <f>IF(RES_hhdet_tes!L132=0,0,RES_hhdet_tes!L132/0.086*1000000/RES_hhdet_num!L132)</f>
        <v>0</v>
      </c>
      <c r="M132" s="132">
        <f>IF(RES_hhdet_tes!M132=0,0,RES_hhdet_tes!M132/0.086*1000000/RES_hhdet_num!M132)</f>
        <v>0</v>
      </c>
      <c r="N132" s="132">
        <f>IF(RES_hhdet_tes!N132=0,0,RES_hhdet_tes!N132/0.086*1000000/RES_hhdet_num!N132)</f>
        <v>0</v>
      </c>
      <c r="O132" s="132">
        <f>IF(RES_hhdet_tes!O132=0,0,RES_hhdet_tes!O132/0.086*1000000/RES_hhdet_num!O132)</f>
        <v>0</v>
      </c>
      <c r="P132" s="132">
        <f>IF(RES_hhdet_tes!P132=0,0,RES_hhdet_tes!P132/0.086*1000000/RES_hhdet_num!P132)</f>
        <v>0</v>
      </c>
      <c r="Q132" s="132">
        <f>IF(RES_hhdet_tes!Q132=0,0,RES_hhdet_tes!Q132/0.086*1000000/RES_hhdet_num!Q132)</f>
        <v>0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0</v>
      </c>
      <c r="C133" s="165">
        <f>IF(RES_hhdet_tes!C133=0,0,RES_hhdet_tes!C133/0.086*1000000/RES_hhdet_num!C132)</f>
        <v>0</v>
      </c>
      <c r="D133" s="165">
        <f>IF(RES_hhdet_tes!D133=0,0,RES_hhdet_tes!D133/0.086*1000000/RES_hhdet_num!D132)</f>
        <v>0</v>
      </c>
      <c r="E133" s="165">
        <f>IF(RES_hhdet_tes!E133=0,0,RES_hhdet_tes!E133/0.086*1000000/RES_hhdet_num!E132)</f>
        <v>0</v>
      </c>
      <c r="F133" s="165">
        <f>IF(RES_hhdet_tes!F133=0,0,RES_hhdet_tes!F133/0.086*1000000/RES_hhdet_num!F132)</f>
        <v>0</v>
      </c>
      <c r="G133" s="165">
        <f>IF(RES_hhdet_tes!G133=0,0,RES_hhdet_tes!G133/0.086*1000000/RES_hhdet_num!G132)</f>
        <v>0</v>
      </c>
      <c r="H133" s="165">
        <f>IF(RES_hhdet_tes!H133=0,0,RES_hhdet_tes!H133/0.086*1000000/RES_hhdet_num!H132)</f>
        <v>0</v>
      </c>
      <c r="I133" s="165">
        <f>IF(RES_hhdet_tes!I133=0,0,RES_hhdet_tes!I133/0.086*1000000/RES_hhdet_num!I132)</f>
        <v>0</v>
      </c>
      <c r="J133" s="165">
        <f>IF(RES_hhdet_tes!J133=0,0,RES_hhdet_tes!J133/0.086*1000000/RES_hhdet_num!J132)</f>
        <v>0</v>
      </c>
      <c r="K133" s="165">
        <f>IF(RES_hhdet_tes!K133=0,0,RES_hhdet_tes!K133/0.086*1000000/RES_hhdet_num!K132)</f>
        <v>0</v>
      </c>
      <c r="L133" s="165">
        <f>IF(RES_hhdet_tes!L133=0,0,RES_hhdet_tes!L133/0.086*1000000/RES_hhdet_num!L132)</f>
        <v>0</v>
      </c>
      <c r="M133" s="165">
        <f>IF(RES_hhdet_tes!M133=0,0,RES_hhdet_tes!M133/0.086*1000000/RES_hhdet_num!M132)</f>
        <v>0</v>
      </c>
      <c r="N133" s="165">
        <f>IF(RES_hhdet_tes!N133=0,0,RES_hhdet_tes!N133/0.086*1000000/RES_hhdet_num!N132)</f>
        <v>0</v>
      </c>
      <c r="O133" s="165">
        <f>IF(RES_hhdet_tes!O133=0,0,RES_hhdet_tes!O133/0.086*1000000/RES_hhdet_num!O132)</f>
        <v>0</v>
      </c>
      <c r="P133" s="165">
        <f>IF(RES_hhdet_tes!P133=0,0,RES_hhdet_tes!P133/0.086*1000000/RES_hhdet_num!P132)</f>
        <v>0</v>
      </c>
      <c r="Q133" s="165">
        <f>IF(RES_hhdet_tes!Q133=0,0,RES_hhdet_tes!Q133/0.086*1000000/RES_hhdet_num!Q132)</f>
        <v>0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0</v>
      </c>
      <c r="C134" s="164">
        <f>IF(RES_hhdet_tes!C134=0,0,RES_hhdet_tes!C134/0.086*1000000/RES_hhdet_num!C132)</f>
        <v>0</v>
      </c>
      <c r="D134" s="164">
        <f>IF(RES_hhdet_tes!D134=0,0,RES_hhdet_tes!D134/0.086*1000000/RES_hhdet_num!D132)</f>
        <v>0</v>
      </c>
      <c r="E134" s="164">
        <f>IF(RES_hhdet_tes!E134=0,0,RES_hhdet_tes!E134/0.086*1000000/RES_hhdet_num!E132)</f>
        <v>0</v>
      </c>
      <c r="F134" s="164">
        <f>IF(RES_hhdet_tes!F134=0,0,RES_hhdet_tes!F134/0.086*1000000/RES_hhdet_num!F132)</f>
        <v>0</v>
      </c>
      <c r="G134" s="164">
        <f>IF(RES_hhdet_tes!G134=0,0,RES_hhdet_tes!G134/0.086*1000000/RES_hhdet_num!G132)</f>
        <v>0</v>
      </c>
      <c r="H134" s="164">
        <f>IF(RES_hhdet_tes!H134=0,0,RES_hhdet_tes!H134/0.086*1000000/RES_hhdet_num!H132)</f>
        <v>0</v>
      </c>
      <c r="I134" s="164">
        <f>IF(RES_hhdet_tes!I134=0,0,RES_hhdet_tes!I134/0.086*1000000/RES_hhdet_num!I132)</f>
        <v>0</v>
      </c>
      <c r="J134" s="164">
        <f>IF(RES_hhdet_tes!J134=0,0,RES_hhdet_tes!J134/0.086*1000000/RES_hhdet_num!J132)</f>
        <v>0</v>
      </c>
      <c r="K134" s="164">
        <f>IF(RES_hhdet_tes!K134=0,0,RES_hhdet_tes!K134/0.086*1000000/RES_hhdet_num!K132)</f>
        <v>0</v>
      </c>
      <c r="L134" s="164">
        <f>IF(RES_hhdet_tes!L134=0,0,RES_hhdet_tes!L134/0.086*1000000/RES_hhdet_num!L132)</f>
        <v>0</v>
      </c>
      <c r="M134" s="164">
        <f>IF(RES_hhdet_tes!M134=0,0,RES_hhdet_tes!M134/0.086*1000000/RES_hhdet_num!M132)</f>
        <v>0</v>
      </c>
      <c r="N134" s="164">
        <f>IF(RES_hhdet_tes!N134=0,0,RES_hhdet_tes!N134/0.086*1000000/RES_hhdet_num!N132)</f>
        <v>0</v>
      </c>
      <c r="O134" s="164">
        <f>IF(RES_hhdet_tes!O134=0,0,RES_hhdet_tes!O134/0.086*1000000/RES_hhdet_num!O132)</f>
        <v>0</v>
      </c>
      <c r="P134" s="164">
        <f>IF(RES_hhdet_tes!P134=0,0,RES_hhdet_tes!P134/0.086*1000000/RES_hhdet_num!P132)</f>
        <v>0</v>
      </c>
      <c r="Q134" s="164">
        <f>IF(RES_hhdet_tes!Q134=0,0,RES_hhdet_tes!Q134/0.086*1000000/RES_hhdet_num!Q132)</f>
        <v>0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0</v>
      </c>
      <c r="C135" s="162">
        <f>IF(RES_hhdet_tes!C135=0,0,RES_hhdet_tes!C135/0.086*1000000/RES_hhdet_num!C135)</f>
        <v>0</v>
      </c>
      <c r="D135" s="162">
        <f>IF(RES_hhdet_tes!D135=0,0,RES_hhdet_tes!D135/0.086*1000000/RES_hhdet_num!D135)</f>
        <v>0</v>
      </c>
      <c r="E135" s="162">
        <f>IF(RES_hhdet_tes!E135=0,0,RES_hhdet_tes!E135/0.086*1000000/RES_hhdet_num!E135)</f>
        <v>0</v>
      </c>
      <c r="F135" s="162">
        <f>IF(RES_hhdet_tes!F135=0,0,RES_hhdet_tes!F135/0.086*1000000/RES_hhdet_num!F135)</f>
        <v>0</v>
      </c>
      <c r="G135" s="162">
        <f>IF(RES_hhdet_tes!G135=0,0,RES_hhdet_tes!G135/0.086*1000000/RES_hhdet_num!G135)</f>
        <v>0</v>
      </c>
      <c r="H135" s="162">
        <f>IF(RES_hhdet_tes!H135=0,0,RES_hhdet_tes!H135/0.086*1000000/RES_hhdet_num!H135)</f>
        <v>0</v>
      </c>
      <c r="I135" s="162">
        <f>IF(RES_hhdet_tes!I135=0,0,RES_hhdet_tes!I135/0.086*1000000/RES_hhdet_num!I135)</f>
        <v>0</v>
      </c>
      <c r="J135" s="162">
        <f>IF(RES_hhdet_tes!J135=0,0,RES_hhdet_tes!J135/0.086*1000000/RES_hhdet_num!J135)</f>
        <v>0</v>
      </c>
      <c r="K135" s="162">
        <f>IF(RES_hhdet_tes!K135=0,0,RES_hhdet_tes!K135/0.086*1000000/RES_hhdet_num!K135)</f>
        <v>0</v>
      </c>
      <c r="L135" s="162">
        <f>IF(RES_hhdet_tes!L135=0,0,RES_hhdet_tes!L135/0.086*1000000/RES_hhdet_num!L135)</f>
        <v>0</v>
      </c>
      <c r="M135" s="162">
        <f>IF(RES_hhdet_tes!M135=0,0,RES_hhdet_tes!M135/0.086*1000000/RES_hhdet_num!M135)</f>
        <v>0</v>
      </c>
      <c r="N135" s="162">
        <f>IF(RES_hhdet_tes!N135=0,0,RES_hhdet_tes!N135/0.086*1000000/RES_hhdet_num!N135)</f>
        <v>0</v>
      </c>
      <c r="O135" s="162">
        <f>IF(RES_hhdet_tes!O135=0,0,RES_hhdet_tes!O135/0.086*1000000/RES_hhdet_num!O135)</f>
        <v>0</v>
      </c>
      <c r="P135" s="162">
        <f>IF(RES_hhdet_tes!P135=0,0,RES_hhdet_tes!P135/0.086*1000000/RES_hhdet_num!P135)</f>
        <v>0</v>
      </c>
      <c r="Q135" s="162">
        <f>IF(RES_hhdet_tes!Q135=0,0,RES_hhdet_tes!Q135/0.086*1000000/RES_hhdet_num!Q135)</f>
        <v>0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0</v>
      </c>
      <c r="C136" s="160">
        <f>IF(RES_hhdet_tes!C136=0,0,RES_hhdet_tes!C136/0.086*1000000/RES_hhdet_num!C136)</f>
        <v>0</v>
      </c>
      <c r="D136" s="160">
        <f>IF(RES_hhdet_tes!D136=0,0,RES_hhdet_tes!D136/0.086*1000000/RES_hhdet_num!D136)</f>
        <v>0</v>
      </c>
      <c r="E136" s="160">
        <f>IF(RES_hhdet_tes!E136=0,0,RES_hhdet_tes!E136/0.086*1000000/RES_hhdet_num!E136)</f>
        <v>0</v>
      </c>
      <c r="F136" s="160">
        <f>IF(RES_hhdet_tes!F136=0,0,RES_hhdet_tes!F136/0.086*1000000/RES_hhdet_num!F136)</f>
        <v>0</v>
      </c>
      <c r="G136" s="160">
        <f>IF(RES_hhdet_tes!G136=0,0,RES_hhdet_tes!G136/0.086*1000000/RES_hhdet_num!G136)</f>
        <v>0</v>
      </c>
      <c r="H136" s="160">
        <f>IF(RES_hhdet_tes!H136=0,0,RES_hhdet_tes!H136/0.086*1000000/RES_hhdet_num!H136)</f>
        <v>0</v>
      </c>
      <c r="I136" s="160">
        <f>IF(RES_hhdet_tes!I136=0,0,RES_hhdet_tes!I136/0.086*1000000/RES_hhdet_num!I136)</f>
        <v>0</v>
      </c>
      <c r="J136" s="160">
        <f>IF(RES_hhdet_tes!J136=0,0,RES_hhdet_tes!J136/0.086*1000000/RES_hhdet_num!J136)</f>
        <v>0</v>
      </c>
      <c r="K136" s="160">
        <f>IF(RES_hhdet_tes!K136=0,0,RES_hhdet_tes!K136/0.086*1000000/RES_hhdet_num!K136)</f>
        <v>0</v>
      </c>
      <c r="L136" s="160">
        <f>IF(RES_hhdet_tes!L136=0,0,RES_hhdet_tes!L136/0.086*1000000/RES_hhdet_num!L136)</f>
        <v>0</v>
      </c>
      <c r="M136" s="160">
        <f>IF(RES_hhdet_tes!M136=0,0,RES_hhdet_tes!M136/0.086*1000000/RES_hhdet_num!M136)</f>
        <v>0</v>
      </c>
      <c r="N136" s="160">
        <f>IF(RES_hhdet_tes!N136=0,0,RES_hhdet_tes!N136/0.086*1000000/RES_hhdet_num!N136)</f>
        <v>0</v>
      </c>
      <c r="O136" s="160">
        <f>IF(RES_hhdet_tes!O136=0,0,RES_hhdet_tes!O136/0.086*1000000/RES_hhdet_num!O136)</f>
        <v>0</v>
      </c>
      <c r="P136" s="160">
        <f>IF(RES_hhdet_tes!P136=0,0,RES_hhdet_tes!P136/0.086*1000000/RES_hhdet_num!P136)</f>
        <v>0</v>
      </c>
      <c r="Q136" s="160">
        <f>IF(RES_hhdet_tes!Q136=0,0,RES_hhdet_tes!Q136/0.086*1000000/RES_hhdet_num!Q136)</f>
        <v>0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0</v>
      </c>
      <c r="C137" s="156">
        <f>IF(RES_hhdet_tes!C137=0,0,RES_hhdet_tes!C137/0.086*1000000/RES_hhdet_num!C136)</f>
        <v>0</v>
      </c>
      <c r="D137" s="156">
        <f>IF(RES_hhdet_tes!D137=0,0,RES_hhdet_tes!D137/0.086*1000000/RES_hhdet_num!D136)</f>
        <v>0</v>
      </c>
      <c r="E137" s="156">
        <f>IF(RES_hhdet_tes!E137=0,0,RES_hhdet_tes!E137/0.086*1000000/RES_hhdet_num!E136)</f>
        <v>0</v>
      </c>
      <c r="F137" s="156">
        <f>IF(RES_hhdet_tes!F137=0,0,RES_hhdet_tes!F137/0.086*1000000/RES_hhdet_num!F136)</f>
        <v>0</v>
      </c>
      <c r="G137" s="156">
        <f>IF(RES_hhdet_tes!G137=0,0,RES_hhdet_tes!G137/0.086*1000000/RES_hhdet_num!G136)</f>
        <v>0</v>
      </c>
      <c r="H137" s="156">
        <f>IF(RES_hhdet_tes!H137=0,0,RES_hhdet_tes!H137/0.086*1000000/RES_hhdet_num!H136)</f>
        <v>0</v>
      </c>
      <c r="I137" s="156">
        <f>IF(RES_hhdet_tes!I137=0,0,RES_hhdet_tes!I137/0.086*1000000/RES_hhdet_num!I136)</f>
        <v>0</v>
      </c>
      <c r="J137" s="156">
        <f>IF(RES_hhdet_tes!J137=0,0,RES_hhdet_tes!J137/0.086*1000000/RES_hhdet_num!J136)</f>
        <v>0</v>
      </c>
      <c r="K137" s="156">
        <f>IF(RES_hhdet_tes!K137=0,0,RES_hhdet_tes!K137/0.086*1000000/RES_hhdet_num!K136)</f>
        <v>0</v>
      </c>
      <c r="L137" s="156">
        <f>IF(RES_hhdet_tes!L137=0,0,RES_hhdet_tes!L137/0.086*1000000/RES_hhdet_num!L136)</f>
        <v>0</v>
      </c>
      <c r="M137" s="156">
        <f>IF(RES_hhdet_tes!M137=0,0,RES_hhdet_tes!M137/0.086*1000000/RES_hhdet_num!M136)</f>
        <v>0</v>
      </c>
      <c r="N137" s="156">
        <f>IF(RES_hhdet_tes!N137=0,0,RES_hhdet_tes!N137/0.086*1000000/RES_hhdet_num!N136)</f>
        <v>0</v>
      </c>
      <c r="O137" s="156">
        <f>IF(RES_hhdet_tes!O137=0,0,RES_hhdet_tes!O137/0.086*1000000/RES_hhdet_num!O136)</f>
        <v>0</v>
      </c>
      <c r="P137" s="156">
        <f>IF(RES_hhdet_tes!P137=0,0,RES_hhdet_tes!P137/0.086*1000000/RES_hhdet_num!P136)</f>
        <v>0</v>
      </c>
      <c r="Q137" s="156">
        <f>IF(RES_hhdet_tes!Q137=0,0,RES_hhdet_tes!Q137/0.086*1000000/RES_hhdet_num!Q136)</f>
        <v>0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0</v>
      </c>
      <c r="C138" s="156">
        <f>IF(RES_hhdet_tes!C138=0,0,RES_hhdet_tes!C138/0.086*1000000/RES_hhdet_num!C136)</f>
        <v>0</v>
      </c>
      <c r="D138" s="156">
        <f>IF(RES_hhdet_tes!D138=0,0,RES_hhdet_tes!D138/0.086*1000000/RES_hhdet_num!D136)</f>
        <v>0</v>
      </c>
      <c r="E138" s="156">
        <f>IF(RES_hhdet_tes!E138=0,0,RES_hhdet_tes!E138/0.086*1000000/RES_hhdet_num!E136)</f>
        <v>0</v>
      </c>
      <c r="F138" s="156">
        <f>IF(RES_hhdet_tes!F138=0,0,RES_hhdet_tes!F138/0.086*1000000/RES_hhdet_num!F136)</f>
        <v>0</v>
      </c>
      <c r="G138" s="156">
        <f>IF(RES_hhdet_tes!G138=0,0,RES_hhdet_tes!G138/0.086*1000000/RES_hhdet_num!G136)</f>
        <v>0</v>
      </c>
      <c r="H138" s="156">
        <f>IF(RES_hhdet_tes!H138=0,0,RES_hhdet_tes!H138/0.086*1000000/RES_hhdet_num!H136)</f>
        <v>0</v>
      </c>
      <c r="I138" s="156">
        <f>IF(RES_hhdet_tes!I138=0,0,RES_hhdet_tes!I138/0.086*1000000/RES_hhdet_num!I136)</f>
        <v>0</v>
      </c>
      <c r="J138" s="156">
        <f>IF(RES_hhdet_tes!J138=0,0,RES_hhdet_tes!J138/0.086*1000000/RES_hhdet_num!J136)</f>
        <v>0</v>
      </c>
      <c r="K138" s="156">
        <f>IF(RES_hhdet_tes!K138=0,0,RES_hhdet_tes!K138/0.086*1000000/RES_hhdet_num!K136)</f>
        <v>0</v>
      </c>
      <c r="L138" s="156">
        <f>IF(RES_hhdet_tes!L138=0,0,RES_hhdet_tes!L138/0.086*1000000/RES_hhdet_num!L136)</f>
        <v>0</v>
      </c>
      <c r="M138" s="156">
        <f>IF(RES_hhdet_tes!M138=0,0,RES_hhdet_tes!M138/0.086*1000000/RES_hhdet_num!M136)</f>
        <v>0</v>
      </c>
      <c r="N138" s="156">
        <f>IF(RES_hhdet_tes!N138=0,0,RES_hhdet_tes!N138/0.086*1000000/RES_hhdet_num!N136)</f>
        <v>0</v>
      </c>
      <c r="O138" s="156">
        <f>IF(RES_hhdet_tes!O138=0,0,RES_hhdet_tes!O138/0.086*1000000/RES_hhdet_num!O136)</f>
        <v>0</v>
      </c>
      <c r="P138" s="156">
        <f>IF(RES_hhdet_tes!P138=0,0,RES_hhdet_tes!P138/0.086*1000000/RES_hhdet_num!P136)</f>
        <v>0</v>
      </c>
      <c r="Q138" s="156">
        <f>IF(RES_hhdet_tes!Q138=0,0,RES_hhdet_tes!Q138/0.086*1000000/RES_hhdet_num!Q136)</f>
        <v>0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0</v>
      </c>
      <c r="C139" s="157">
        <f>IF(RES_hhdet_tes!C139=0,0,RES_hhdet_tes!C139/0.086*1000000/RES_hhdet_num!C$124)</f>
        <v>0</v>
      </c>
      <c r="D139" s="157">
        <f>IF(RES_hhdet_tes!D139=0,0,RES_hhdet_tes!D139/0.086*1000000/RES_hhdet_num!D$124)</f>
        <v>0</v>
      </c>
      <c r="E139" s="157">
        <f>IF(RES_hhdet_tes!E139=0,0,RES_hhdet_tes!E139/0.086*1000000/RES_hhdet_num!E$124)</f>
        <v>0</v>
      </c>
      <c r="F139" s="157">
        <f>IF(RES_hhdet_tes!F139=0,0,RES_hhdet_tes!F139/0.086*1000000/RES_hhdet_num!F$124)</f>
        <v>0</v>
      </c>
      <c r="G139" s="157">
        <f>IF(RES_hhdet_tes!G139=0,0,RES_hhdet_tes!G139/0.086*1000000/RES_hhdet_num!G$124)</f>
        <v>0</v>
      </c>
      <c r="H139" s="157">
        <f>IF(RES_hhdet_tes!H139=0,0,RES_hhdet_tes!H139/0.086*1000000/RES_hhdet_num!H$124)</f>
        <v>0</v>
      </c>
      <c r="I139" s="157">
        <f>IF(RES_hhdet_tes!I139=0,0,RES_hhdet_tes!I139/0.086*1000000/RES_hhdet_num!I$124)</f>
        <v>0</v>
      </c>
      <c r="J139" s="157">
        <f>IF(RES_hhdet_tes!J139=0,0,RES_hhdet_tes!J139/0.086*1000000/RES_hhdet_num!J$124)</f>
        <v>0</v>
      </c>
      <c r="K139" s="157">
        <f>IF(RES_hhdet_tes!K139=0,0,RES_hhdet_tes!K139/0.086*1000000/RES_hhdet_num!K$124)</f>
        <v>0</v>
      </c>
      <c r="L139" s="157">
        <f>IF(RES_hhdet_tes!L139=0,0,RES_hhdet_tes!L139/0.086*1000000/RES_hhdet_num!L$124)</f>
        <v>0</v>
      </c>
      <c r="M139" s="157">
        <f>IF(RES_hhdet_tes!M139=0,0,RES_hhdet_tes!M139/0.086*1000000/RES_hhdet_num!M$124)</f>
        <v>0</v>
      </c>
      <c r="N139" s="157">
        <f>IF(RES_hhdet_tes!N139=0,0,RES_hhdet_tes!N139/0.086*1000000/RES_hhdet_num!N$124)</f>
        <v>0</v>
      </c>
      <c r="O139" s="157">
        <f>IF(RES_hhdet_tes!O139=0,0,RES_hhdet_tes!O139/0.086*1000000/RES_hhdet_num!O$124)</f>
        <v>0</v>
      </c>
      <c r="P139" s="157">
        <f>IF(RES_hhdet_tes!P139=0,0,RES_hhdet_tes!P139/0.086*1000000/RES_hhdet_num!P$124)</f>
        <v>0</v>
      </c>
      <c r="Q139" s="157">
        <f>IF(RES_hhdet_tes!Q139=0,0,RES_hhdet_tes!Q139/0.086*1000000/RES_hhdet_num!Q$124)</f>
        <v>0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0</v>
      </c>
      <c r="C140" s="156">
        <f>IF(RES_hhdet_tes!C140=0,0,RES_hhdet_tes!C140/0.086*1000000/RES_hhdet_num!C140)</f>
        <v>0</v>
      </c>
      <c r="D140" s="156">
        <f>IF(RES_hhdet_tes!D140=0,0,RES_hhdet_tes!D140/0.086*1000000/RES_hhdet_num!D140)</f>
        <v>0</v>
      </c>
      <c r="E140" s="156">
        <f>IF(RES_hhdet_tes!E140=0,0,RES_hhdet_tes!E140/0.086*1000000/RES_hhdet_num!E140)</f>
        <v>0</v>
      </c>
      <c r="F140" s="156">
        <f>IF(RES_hhdet_tes!F140=0,0,RES_hhdet_tes!F140/0.086*1000000/RES_hhdet_num!F140)</f>
        <v>0</v>
      </c>
      <c r="G140" s="156">
        <f>IF(RES_hhdet_tes!G140=0,0,RES_hhdet_tes!G140/0.086*1000000/RES_hhdet_num!G140)</f>
        <v>0</v>
      </c>
      <c r="H140" s="156">
        <f>IF(RES_hhdet_tes!H140=0,0,RES_hhdet_tes!H140/0.086*1000000/RES_hhdet_num!H140)</f>
        <v>0</v>
      </c>
      <c r="I140" s="156">
        <f>IF(RES_hhdet_tes!I140=0,0,RES_hhdet_tes!I140/0.086*1000000/RES_hhdet_num!I140)</f>
        <v>0</v>
      </c>
      <c r="J140" s="156">
        <f>IF(RES_hhdet_tes!J140=0,0,RES_hhdet_tes!J140/0.086*1000000/RES_hhdet_num!J140)</f>
        <v>0</v>
      </c>
      <c r="K140" s="156">
        <f>IF(RES_hhdet_tes!K140=0,0,RES_hhdet_tes!K140/0.086*1000000/RES_hhdet_num!K140)</f>
        <v>0</v>
      </c>
      <c r="L140" s="156">
        <f>IF(RES_hhdet_tes!L140=0,0,RES_hhdet_tes!L140/0.086*1000000/RES_hhdet_num!L140)</f>
        <v>0</v>
      </c>
      <c r="M140" s="156">
        <f>IF(RES_hhdet_tes!M140=0,0,RES_hhdet_tes!M140/0.086*1000000/RES_hhdet_num!M140)</f>
        <v>0</v>
      </c>
      <c r="N140" s="156">
        <f>IF(RES_hhdet_tes!N140=0,0,RES_hhdet_tes!N140/0.086*1000000/RES_hhdet_num!N140)</f>
        <v>0</v>
      </c>
      <c r="O140" s="156">
        <f>IF(RES_hhdet_tes!O140=0,0,RES_hhdet_tes!O140/0.086*1000000/RES_hhdet_num!O140)</f>
        <v>0</v>
      </c>
      <c r="P140" s="156">
        <f>IF(RES_hhdet_tes!P140=0,0,RES_hhdet_tes!P140/0.086*1000000/RES_hhdet_num!P140)</f>
        <v>0</v>
      </c>
      <c r="Q140" s="156">
        <f>IF(RES_hhdet_tes!Q140=0,0,RES_hhdet_tes!Q140/0.086*1000000/RES_hhdet_num!Q140)</f>
        <v>0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0</v>
      </c>
      <c r="C141" s="57">
        <f>IF(RES_hhdet_tes!C141=0,0,RES_hhdet_tes!C141/0.086*1000000/RES_hhdet_num!C141)</f>
        <v>0</v>
      </c>
      <c r="D141" s="57">
        <f>IF(RES_hhdet_tes!D141=0,0,RES_hhdet_tes!D141/0.086*1000000/RES_hhdet_num!D141)</f>
        <v>0</v>
      </c>
      <c r="E141" s="57">
        <f>IF(RES_hhdet_tes!E141=0,0,RES_hhdet_tes!E141/0.086*1000000/RES_hhdet_num!E141)</f>
        <v>0</v>
      </c>
      <c r="F141" s="57">
        <f>IF(RES_hhdet_tes!F141=0,0,RES_hhdet_tes!F141/0.086*1000000/RES_hhdet_num!F141)</f>
        <v>0</v>
      </c>
      <c r="G141" s="57">
        <f>IF(RES_hhdet_tes!G141=0,0,RES_hhdet_tes!G141/0.086*1000000/RES_hhdet_num!G141)</f>
        <v>0</v>
      </c>
      <c r="H141" s="57">
        <f>IF(RES_hhdet_tes!H141=0,0,RES_hhdet_tes!H141/0.086*1000000/RES_hhdet_num!H141)</f>
        <v>0</v>
      </c>
      <c r="I141" s="57">
        <f>IF(RES_hhdet_tes!I141=0,0,RES_hhdet_tes!I141/0.086*1000000/RES_hhdet_num!I141)</f>
        <v>0</v>
      </c>
      <c r="J141" s="57">
        <f>IF(RES_hhdet_tes!J141=0,0,RES_hhdet_tes!J141/0.086*1000000/RES_hhdet_num!J141)</f>
        <v>0</v>
      </c>
      <c r="K141" s="57">
        <f>IF(RES_hhdet_tes!K141=0,0,RES_hhdet_tes!K141/0.086*1000000/RES_hhdet_num!K141)</f>
        <v>0</v>
      </c>
      <c r="L141" s="57">
        <f>IF(RES_hhdet_tes!L141=0,0,RES_hhdet_tes!L141/0.086*1000000/RES_hhdet_num!L141)</f>
        <v>0</v>
      </c>
      <c r="M141" s="57">
        <f>IF(RES_hhdet_tes!M141=0,0,RES_hhdet_tes!M141/0.086*1000000/RES_hhdet_num!M141)</f>
        <v>0</v>
      </c>
      <c r="N141" s="57">
        <f>IF(RES_hhdet_tes!N141=0,0,RES_hhdet_tes!N141/0.086*1000000/RES_hhdet_num!N141)</f>
        <v>0</v>
      </c>
      <c r="O141" s="57">
        <f>IF(RES_hhdet_tes!O141=0,0,RES_hhdet_tes!O141/0.086*1000000/RES_hhdet_num!O141)</f>
        <v>0</v>
      </c>
      <c r="P141" s="57">
        <f>IF(RES_hhdet_tes!P141=0,0,RES_hhdet_tes!P141/0.086*1000000/RES_hhdet_num!P141)</f>
        <v>0</v>
      </c>
      <c r="Q141" s="57">
        <f>IF(RES_hhdet_tes!Q141=0,0,RES_hhdet_tes!Q141/0.086*1000000/RES_hhdet_num!Q141)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5745.9735711603998</v>
      </c>
      <c r="C143" s="168">
        <f t="shared" ref="C143:Q143" si="21">SUM(C144,C146,C148,C157)</f>
        <v>6218.3900559505601</v>
      </c>
      <c r="D143" s="168">
        <f t="shared" si="21"/>
        <v>6276.6954350441347</v>
      </c>
      <c r="E143" s="168">
        <f t="shared" si="21"/>
        <v>6575.0096584151788</v>
      </c>
      <c r="F143" s="168">
        <f t="shared" si="21"/>
        <v>6808.1501290214965</v>
      </c>
      <c r="G143" s="168">
        <f t="shared" si="21"/>
        <v>6964.5201182847759</v>
      </c>
      <c r="H143" s="168">
        <f t="shared" si="21"/>
        <v>7176.3884492871293</v>
      </c>
      <c r="I143" s="168">
        <f t="shared" si="21"/>
        <v>7047.5290060237548</v>
      </c>
      <c r="J143" s="168">
        <f t="shared" si="21"/>
        <v>6800.757373793208</v>
      </c>
      <c r="K143" s="168">
        <f t="shared" si="21"/>
        <v>6792.4683000243022</v>
      </c>
      <c r="L143" s="168">
        <f t="shared" si="21"/>
        <v>7379.0019733537374</v>
      </c>
      <c r="M143" s="168">
        <f t="shared" si="21"/>
        <v>6808.4216476207375</v>
      </c>
      <c r="N143" s="168">
        <f t="shared" si="21"/>
        <v>6632.5053284082496</v>
      </c>
      <c r="O143" s="168">
        <f t="shared" si="21"/>
        <v>6273.5290227592959</v>
      </c>
      <c r="P143" s="168">
        <f t="shared" si="21"/>
        <v>6367.6518523121613</v>
      </c>
      <c r="Q143" s="168">
        <f t="shared" si="21"/>
        <v>6379.2276892293685</v>
      </c>
    </row>
    <row r="144" spans="1:17" ht="12.95" customHeight="1" x14ac:dyDescent="0.25">
      <c r="A144" s="158" t="s">
        <v>65</v>
      </c>
      <c r="B144" s="157">
        <f t="shared" ref="B144:Q144" si="22">B145</f>
        <v>2645.237657016442</v>
      </c>
      <c r="C144" s="157">
        <f t="shared" si="22"/>
        <v>2969.3516542889352</v>
      </c>
      <c r="D144" s="157">
        <f t="shared" si="22"/>
        <v>3022.7908194684819</v>
      </c>
      <c r="E144" s="157">
        <f t="shared" si="22"/>
        <v>3292.9512577036471</v>
      </c>
      <c r="F144" s="157">
        <f t="shared" si="22"/>
        <v>3476.7589371698991</v>
      </c>
      <c r="G144" s="157">
        <f t="shared" si="22"/>
        <v>3579.2803209279518</v>
      </c>
      <c r="H144" s="157">
        <f t="shared" si="22"/>
        <v>3672.7430144547034</v>
      </c>
      <c r="I144" s="157">
        <f t="shared" si="22"/>
        <v>3548.1249848440784</v>
      </c>
      <c r="J144" s="157">
        <f t="shared" si="22"/>
        <v>3286.3487158786515</v>
      </c>
      <c r="K144" s="157">
        <f t="shared" si="22"/>
        <v>3324.7680494028964</v>
      </c>
      <c r="L144" s="157">
        <f t="shared" si="22"/>
        <v>3721.6858097216918</v>
      </c>
      <c r="M144" s="157">
        <f t="shared" si="22"/>
        <v>3110.3181222835315</v>
      </c>
      <c r="N144" s="157">
        <f t="shared" si="22"/>
        <v>3016.9550078385828</v>
      </c>
      <c r="O144" s="157">
        <f t="shared" si="22"/>
        <v>2757.331999973474</v>
      </c>
      <c r="P144" s="157">
        <f t="shared" si="22"/>
        <v>2758.3523671142684</v>
      </c>
      <c r="Q144" s="157">
        <f t="shared" si="22"/>
        <v>2839.070590375296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2645.237657016442</v>
      </c>
      <c r="C145" s="156">
        <f>IF(RES_hhdet_tes!C145=0,0,RES_hhdet_tes!C145/0.086*1000000/RES_hhdet_num!C$143)</f>
        <v>2969.3516542889352</v>
      </c>
      <c r="D145" s="156">
        <f>IF(RES_hhdet_tes!D145=0,0,RES_hhdet_tes!D145/0.086*1000000/RES_hhdet_num!D$143)</f>
        <v>3022.7908194684819</v>
      </c>
      <c r="E145" s="156">
        <f>IF(RES_hhdet_tes!E145=0,0,RES_hhdet_tes!E145/0.086*1000000/RES_hhdet_num!E$143)</f>
        <v>3292.9512577036471</v>
      </c>
      <c r="F145" s="156">
        <f>IF(RES_hhdet_tes!F145=0,0,RES_hhdet_tes!F145/0.086*1000000/RES_hhdet_num!F$143)</f>
        <v>3476.7589371698991</v>
      </c>
      <c r="G145" s="156">
        <f>IF(RES_hhdet_tes!G145=0,0,RES_hhdet_tes!G145/0.086*1000000/RES_hhdet_num!G$143)</f>
        <v>3579.2803209279518</v>
      </c>
      <c r="H145" s="156">
        <f>IF(RES_hhdet_tes!H145=0,0,RES_hhdet_tes!H145/0.086*1000000/RES_hhdet_num!H$143)</f>
        <v>3672.7430144547034</v>
      </c>
      <c r="I145" s="156">
        <f>IF(RES_hhdet_tes!I145=0,0,RES_hhdet_tes!I145/0.086*1000000/RES_hhdet_num!I$143)</f>
        <v>3548.1249848440784</v>
      </c>
      <c r="J145" s="156">
        <f>IF(RES_hhdet_tes!J145=0,0,RES_hhdet_tes!J145/0.086*1000000/RES_hhdet_num!J$143)</f>
        <v>3286.3487158786515</v>
      </c>
      <c r="K145" s="156">
        <f>IF(RES_hhdet_tes!K145=0,0,RES_hhdet_tes!K145/0.086*1000000/RES_hhdet_num!K$143)</f>
        <v>3324.7680494028964</v>
      </c>
      <c r="L145" s="156">
        <f>IF(RES_hhdet_tes!L145=0,0,RES_hhdet_tes!L145/0.086*1000000/RES_hhdet_num!L$143)</f>
        <v>3721.6858097216918</v>
      </c>
      <c r="M145" s="156">
        <f>IF(RES_hhdet_tes!M145=0,0,RES_hhdet_tes!M145/0.086*1000000/RES_hhdet_num!M$143)</f>
        <v>3110.3181222835315</v>
      </c>
      <c r="N145" s="156">
        <f>IF(RES_hhdet_tes!N145=0,0,RES_hhdet_tes!N145/0.086*1000000/RES_hhdet_num!N$143)</f>
        <v>3016.9550078385828</v>
      </c>
      <c r="O145" s="156">
        <f>IF(RES_hhdet_tes!O145=0,0,RES_hhdet_tes!O145/0.086*1000000/RES_hhdet_num!O$143)</f>
        <v>2757.331999973474</v>
      </c>
      <c r="P145" s="156">
        <f>IF(RES_hhdet_tes!P145=0,0,RES_hhdet_tes!P145/0.086*1000000/RES_hhdet_num!P$143)</f>
        <v>2758.3523671142684</v>
      </c>
      <c r="Q145" s="156">
        <f>IF(RES_hhdet_tes!Q145=0,0,RES_hhdet_tes!Q145/0.086*1000000/RES_hhdet_num!Q$143)</f>
        <v>2839.070590375296</v>
      </c>
    </row>
    <row r="146" spans="1:17" ht="12.95" customHeight="1" x14ac:dyDescent="0.25">
      <c r="A146" s="158" t="s">
        <v>112</v>
      </c>
      <c r="B146" s="157">
        <f t="shared" ref="B146:Q146" si="23">B147</f>
        <v>1398.1959408230093</v>
      </c>
      <c r="C146" s="157">
        <f t="shared" si="23"/>
        <v>1406.0944990136707</v>
      </c>
      <c r="D146" s="157">
        <f t="shared" si="23"/>
        <v>1411.0092411238898</v>
      </c>
      <c r="E146" s="157">
        <f t="shared" si="23"/>
        <v>1420.5043975428302</v>
      </c>
      <c r="F146" s="157">
        <f t="shared" si="23"/>
        <v>1435.340225242373</v>
      </c>
      <c r="G146" s="157">
        <f t="shared" si="23"/>
        <v>1444.5399809616122</v>
      </c>
      <c r="H146" s="157">
        <f t="shared" si="23"/>
        <v>1461.4404210313392</v>
      </c>
      <c r="I146" s="157">
        <f t="shared" si="23"/>
        <v>1463.2142834033561</v>
      </c>
      <c r="J146" s="157">
        <f t="shared" si="23"/>
        <v>1485.2473898183052</v>
      </c>
      <c r="K146" s="157">
        <f t="shared" si="23"/>
        <v>1501.7797008133653</v>
      </c>
      <c r="L146" s="157">
        <f t="shared" si="23"/>
        <v>1502.8112750688874</v>
      </c>
      <c r="M146" s="157">
        <f t="shared" si="23"/>
        <v>1501.525334656081</v>
      </c>
      <c r="N146" s="157">
        <f t="shared" si="23"/>
        <v>1523.4122680087441</v>
      </c>
      <c r="O146" s="157">
        <f t="shared" si="23"/>
        <v>1490.6009202356076</v>
      </c>
      <c r="P146" s="157">
        <f t="shared" si="23"/>
        <v>1518.5438661571284</v>
      </c>
      <c r="Q146" s="157">
        <f t="shared" si="23"/>
        <v>1528.488455899221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1398.1959408230093</v>
      </c>
      <c r="C147" s="156">
        <f>IF(RES_hhdet_tes!C147=0,0,RES_hhdet_tes!C147/0.086*1000000/RES_hhdet_num!C$143)</f>
        <v>1406.0944990136707</v>
      </c>
      <c r="D147" s="156">
        <f>IF(RES_hhdet_tes!D147=0,0,RES_hhdet_tes!D147/0.086*1000000/RES_hhdet_num!D$143)</f>
        <v>1411.0092411238898</v>
      </c>
      <c r="E147" s="156">
        <f>IF(RES_hhdet_tes!E147=0,0,RES_hhdet_tes!E147/0.086*1000000/RES_hhdet_num!E$143)</f>
        <v>1420.5043975428302</v>
      </c>
      <c r="F147" s="156">
        <f>IF(RES_hhdet_tes!F147=0,0,RES_hhdet_tes!F147/0.086*1000000/RES_hhdet_num!F$143)</f>
        <v>1435.340225242373</v>
      </c>
      <c r="G147" s="156">
        <f>IF(RES_hhdet_tes!G147=0,0,RES_hhdet_tes!G147/0.086*1000000/RES_hhdet_num!G$143)</f>
        <v>1444.5399809616122</v>
      </c>
      <c r="H147" s="156">
        <f>IF(RES_hhdet_tes!H147=0,0,RES_hhdet_tes!H147/0.086*1000000/RES_hhdet_num!H$143)</f>
        <v>1461.4404210313392</v>
      </c>
      <c r="I147" s="156">
        <f>IF(RES_hhdet_tes!I147=0,0,RES_hhdet_tes!I147/0.086*1000000/RES_hhdet_num!I$143)</f>
        <v>1463.2142834033561</v>
      </c>
      <c r="J147" s="156">
        <f>IF(RES_hhdet_tes!J147=0,0,RES_hhdet_tes!J147/0.086*1000000/RES_hhdet_num!J$143)</f>
        <v>1485.2473898183052</v>
      </c>
      <c r="K147" s="156">
        <f>IF(RES_hhdet_tes!K147=0,0,RES_hhdet_tes!K147/0.086*1000000/RES_hhdet_num!K$143)</f>
        <v>1501.7797008133653</v>
      </c>
      <c r="L147" s="156">
        <f>IF(RES_hhdet_tes!L147=0,0,RES_hhdet_tes!L147/0.086*1000000/RES_hhdet_num!L$143)</f>
        <v>1502.8112750688874</v>
      </c>
      <c r="M147" s="156">
        <f>IF(RES_hhdet_tes!M147=0,0,RES_hhdet_tes!M147/0.086*1000000/RES_hhdet_num!M$143)</f>
        <v>1501.525334656081</v>
      </c>
      <c r="N147" s="156">
        <f>IF(RES_hhdet_tes!N147=0,0,RES_hhdet_tes!N147/0.086*1000000/RES_hhdet_num!N$143)</f>
        <v>1523.4122680087441</v>
      </c>
      <c r="O147" s="156">
        <f>IF(RES_hhdet_tes!O147=0,0,RES_hhdet_tes!O147/0.086*1000000/RES_hhdet_num!O$143)</f>
        <v>1490.6009202356076</v>
      </c>
      <c r="P147" s="156">
        <f>IF(RES_hhdet_tes!P147=0,0,RES_hhdet_tes!P147/0.086*1000000/RES_hhdet_num!P$143)</f>
        <v>1518.5438661571284</v>
      </c>
      <c r="Q147" s="156">
        <f>IF(RES_hhdet_tes!Q147=0,0,RES_hhdet_tes!Q147/0.086*1000000/RES_hhdet_num!Q$143)</f>
        <v>1528.488455899221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1114.8111595835712</v>
      </c>
      <c r="C148" s="157">
        <f>IF(RES_hhdet_tes!C148=0,0,RES_hhdet_tes!C148/0.086*1000000/RES_hhdet_num!C$143)</f>
        <v>1215.6302808881487</v>
      </c>
      <c r="D148" s="157">
        <f>IF(RES_hhdet_tes!D148=0,0,RES_hhdet_tes!D148/0.086*1000000/RES_hhdet_num!D$143)</f>
        <v>1224.7965455595308</v>
      </c>
      <c r="E148" s="157">
        <f>IF(RES_hhdet_tes!E148=0,0,RES_hhdet_tes!E148/0.086*1000000/RES_hhdet_num!E$143)</f>
        <v>1237.8885183975854</v>
      </c>
      <c r="F148" s="157">
        <f>IF(RES_hhdet_tes!F148=0,0,RES_hhdet_tes!F148/0.086*1000000/RES_hhdet_num!F$143)</f>
        <v>1271.2274004228159</v>
      </c>
      <c r="G148" s="157">
        <f>IF(RES_hhdet_tes!G148=0,0,RES_hhdet_tes!G148/0.086*1000000/RES_hhdet_num!G$143)</f>
        <v>1300.9987118311524</v>
      </c>
      <c r="H148" s="157">
        <f>IF(RES_hhdet_tes!H148=0,0,RES_hhdet_tes!H148/0.086*1000000/RES_hhdet_num!H$143)</f>
        <v>1355.5775365931636</v>
      </c>
      <c r="I148" s="157">
        <f>IF(RES_hhdet_tes!I148=0,0,RES_hhdet_tes!I148/0.086*1000000/RES_hhdet_num!I$143)</f>
        <v>1353.2807144335054</v>
      </c>
      <c r="J148" s="157">
        <f>IF(RES_hhdet_tes!J148=0,0,RES_hhdet_tes!J148/0.086*1000000/RES_hhdet_num!J$143)</f>
        <v>1345.3124982279526</v>
      </c>
      <c r="K148" s="157">
        <f>IF(RES_hhdet_tes!K148=0,0,RES_hhdet_tes!K148/0.086*1000000/RES_hhdet_num!K$143)</f>
        <v>1294.1204083482603</v>
      </c>
      <c r="L148" s="157">
        <f>IF(RES_hhdet_tes!L148=0,0,RES_hhdet_tes!L148/0.086*1000000/RES_hhdet_num!L$143)</f>
        <v>1436.5687107824194</v>
      </c>
      <c r="M148" s="157">
        <f>IF(RES_hhdet_tes!M148=0,0,RES_hhdet_tes!M148/0.086*1000000/RES_hhdet_num!M$143)</f>
        <v>1470.3385276121858</v>
      </c>
      <c r="N148" s="157">
        <f>IF(RES_hhdet_tes!N148=0,0,RES_hhdet_tes!N148/0.086*1000000/RES_hhdet_num!N$143)</f>
        <v>1387.7716533208702</v>
      </c>
      <c r="O148" s="157">
        <f>IF(RES_hhdet_tes!O148=0,0,RES_hhdet_tes!O148/0.086*1000000/RES_hhdet_num!O$143)</f>
        <v>1349.1353315087642</v>
      </c>
      <c r="P148" s="157">
        <f>IF(RES_hhdet_tes!P148=0,0,RES_hhdet_tes!P148/0.086*1000000/RES_hhdet_num!P$143)</f>
        <v>1397.3391590794351</v>
      </c>
      <c r="Q148" s="157">
        <f>IF(RES_hhdet_tes!Q148=0,0,RES_hhdet_tes!Q148/0.086*1000000/RES_hhdet_num!Q$143)</f>
        <v>1341.6596386986707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1113.3389502650057</v>
      </c>
      <c r="C149" s="132">
        <f>IF(RES_hhdet_tes!C149=0,0,RES_hhdet_tes!C149/0.086*1000000/RES_hhdet_num!C149)</f>
        <v>1121.1625532603998</v>
      </c>
      <c r="D149" s="132">
        <f>IF(RES_hhdet_tes!D149=0,0,RES_hhdet_tes!D149/0.086*1000000/RES_hhdet_num!D149)</f>
        <v>1145.7086800081304</v>
      </c>
      <c r="E149" s="132">
        <f>IF(RES_hhdet_tes!E149=0,0,RES_hhdet_tes!E149/0.086*1000000/RES_hhdet_num!E149)</f>
        <v>1213.5595964619677</v>
      </c>
      <c r="F149" s="132">
        <f>IF(RES_hhdet_tes!F149=0,0,RES_hhdet_tes!F149/0.086*1000000/RES_hhdet_num!F149)</f>
        <v>1234.694129353634</v>
      </c>
      <c r="G149" s="132">
        <f>IF(RES_hhdet_tes!G149=0,0,RES_hhdet_tes!G149/0.086*1000000/RES_hhdet_num!G149)</f>
        <v>1250.1894420320073</v>
      </c>
      <c r="H149" s="132">
        <f>IF(RES_hhdet_tes!H149=0,0,RES_hhdet_tes!H149/0.086*1000000/RES_hhdet_num!H149)</f>
        <v>1256.7044475167329</v>
      </c>
      <c r="I149" s="132">
        <f>IF(RES_hhdet_tes!I149=0,0,RES_hhdet_tes!I149/0.086*1000000/RES_hhdet_num!I149)</f>
        <v>1271.3943844049729</v>
      </c>
      <c r="J149" s="132">
        <f>IF(RES_hhdet_tes!J149=0,0,RES_hhdet_tes!J149/0.086*1000000/RES_hhdet_num!J149)</f>
        <v>1281.3582081648419</v>
      </c>
      <c r="K149" s="132">
        <f>IF(RES_hhdet_tes!K149=0,0,RES_hhdet_tes!K149/0.086*1000000/RES_hhdet_num!K149)</f>
        <v>1286.5194263339752</v>
      </c>
      <c r="L149" s="132">
        <f>IF(RES_hhdet_tes!L149=0,0,RES_hhdet_tes!L149/0.086*1000000/RES_hhdet_num!L149)</f>
        <v>1290.6919883103026</v>
      </c>
      <c r="M149" s="132">
        <f>IF(RES_hhdet_tes!M149=0,0,RES_hhdet_tes!M149/0.086*1000000/RES_hhdet_num!M149)</f>
        <v>1331.6607870904927</v>
      </c>
      <c r="N149" s="132">
        <f>IF(RES_hhdet_tes!N149=0,0,RES_hhdet_tes!N149/0.086*1000000/RES_hhdet_num!N149)</f>
        <v>1333.4681176660981</v>
      </c>
      <c r="O149" s="132">
        <f>IF(RES_hhdet_tes!O149=0,0,RES_hhdet_tes!O149/0.086*1000000/RES_hhdet_num!O149)</f>
        <v>1338.3238205663256</v>
      </c>
      <c r="P149" s="132">
        <f>IF(RES_hhdet_tes!P149=0,0,RES_hhdet_tes!P149/0.086*1000000/RES_hhdet_num!P149)</f>
        <v>1338.9672133679944</v>
      </c>
      <c r="Q149" s="132">
        <f>IF(RES_hhdet_tes!Q149=0,0,RES_hhdet_tes!Q149/0.086*1000000/RES_hhdet_num!Q149)</f>
        <v>1320.8795997222489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1113.3409351301532</v>
      </c>
      <c r="C150" s="132">
        <f>IF(RES_hhdet_tes!C150=0,0,RES_hhdet_tes!C150/0.086*1000000/RES_hhdet_num!C150)</f>
        <v>1121.5844259045784</v>
      </c>
      <c r="D150" s="132">
        <f>IF(RES_hhdet_tes!D150=0,0,RES_hhdet_tes!D150/0.086*1000000/RES_hhdet_num!D150)</f>
        <v>1142.6876510278053</v>
      </c>
      <c r="E150" s="132">
        <f>IF(RES_hhdet_tes!E150=0,0,RES_hhdet_tes!E150/0.086*1000000/RES_hhdet_num!E150)</f>
        <v>1197.2791072116306</v>
      </c>
      <c r="F150" s="132">
        <f>IF(RES_hhdet_tes!F150=0,0,RES_hhdet_tes!F150/0.086*1000000/RES_hhdet_num!F150)</f>
        <v>1213.2700366571873</v>
      </c>
      <c r="G150" s="132">
        <f>IF(RES_hhdet_tes!G150=0,0,RES_hhdet_tes!G150/0.086*1000000/RES_hhdet_num!G150)</f>
        <v>1222.4278684973128</v>
      </c>
      <c r="H150" s="132">
        <f>IF(RES_hhdet_tes!H150=0,0,RES_hhdet_tes!H150/0.086*1000000/RES_hhdet_num!H150)</f>
        <v>1224.97381822385</v>
      </c>
      <c r="I150" s="132">
        <f>IF(RES_hhdet_tes!I150=0,0,RES_hhdet_tes!I150/0.086*1000000/RES_hhdet_num!I150)</f>
        <v>1236.6913792194539</v>
      </c>
      <c r="J150" s="132">
        <f>IF(RES_hhdet_tes!J150=0,0,RES_hhdet_tes!J150/0.086*1000000/RES_hhdet_num!J150)</f>
        <v>1243.6259341093821</v>
      </c>
      <c r="K150" s="132">
        <f>IF(RES_hhdet_tes!K150=0,0,RES_hhdet_tes!K150/0.086*1000000/RES_hhdet_num!K150)</f>
        <v>1252.2487424175479</v>
      </c>
      <c r="L150" s="132">
        <f>IF(RES_hhdet_tes!L150=0,0,RES_hhdet_tes!L150/0.086*1000000/RES_hhdet_num!L150)</f>
        <v>1264.9384362833878</v>
      </c>
      <c r="M150" s="132">
        <f>IF(RES_hhdet_tes!M150=0,0,RES_hhdet_tes!M150/0.086*1000000/RES_hhdet_num!M150)</f>
        <v>1280.8397051867416</v>
      </c>
      <c r="N150" s="132">
        <f>IF(RES_hhdet_tes!N150=0,0,RES_hhdet_tes!N150/0.086*1000000/RES_hhdet_num!N150)</f>
        <v>1280.8906316167788</v>
      </c>
      <c r="O150" s="132">
        <f>IF(RES_hhdet_tes!O150=0,0,RES_hhdet_tes!O150/0.086*1000000/RES_hhdet_num!O150)</f>
        <v>1284.5148918941886</v>
      </c>
      <c r="P150" s="132">
        <f>IF(RES_hhdet_tes!P150=0,0,RES_hhdet_tes!P150/0.086*1000000/RES_hhdet_num!P150)</f>
        <v>1285.2580819778209</v>
      </c>
      <c r="Q150" s="132">
        <f>IF(RES_hhdet_tes!Q150=0,0,RES_hhdet_tes!Q150/0.086*1000000/RES_hhdet_num!Q150)</f>
        <v>1272.1421633251782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389.66863259276647</v>
      </c>
      <c r="C151" s="165">
        <f>IF(RES_hhdet_tes!C151=0,0,RES_hhdet_tes!C151/0.086*1000000/RES_hhdet_num!C150)</f>
        <v>394.95457458119938</v>
      </c>
      <c r="D151" s="165">
        <f>IF(RES_hhdet_tes!D151=0,0,RES_hhdet_tes!D151/0.086*1000000/RES_hhdet_num!D150)</f>
        <v>404.18255686719152</v>
      </c>
      <c r="E151" s="165">
        <f>IF(RES_hhdet_tes!E151=0,0,RES_hhdet_tes!E151/0.086*1000000/RES_hhdet_num!E150)</f>
        <v>447.74953755431937</v>
      </c>
      <c r="F151" s="165">
        <f>IF(RES_hhdet_tes!F151=0,0,RES_hhdet_tes!F151/0.086*1000000/RES_hhdet_num!F150)</f>
        <v>451.60591136513875</v>
      </c>
      <c r="G151" s="165">
        <f>IF(RES_hhdet_tes!G151=0,0,RES_hhdet_tes!G151/0.086*1000000/RES_hhdet_num!G150)</f>
        <v>453.21274182579708</v>
      </c>
      <c r="H151" s="165">
        <f>IF(RES_hhdet_tes!H151=0,0,RES_hhdet_tes!H151/0.086*1000000/RES_hhdet_num!H150)</f>
        <v>452.17713392125364</v>
      </c>
      <c r="I151" s="165">
        <f>IF(RES_hhdet_tes!I151=0,0,RES_hhdet_tes!I151/0.086*1000000/RES_hhdet_num!I150)</f>
        <v>454.77543918239053</v>
      </c>
      <c r="J151" s="165">
        <f>IF(RES_hhdet_tes!J151=0,0,RES_hhdet_tes!J151/0.086*1000000/RES_hhdet_num!J150)</f>
        <v>455.62821262736065</v>
      </c>
      <c r="K151" s="165">
        <f>IF(RES_hhdet_tes!K151=0,0,RES_hhdet_tes!K151/0.086*1000000/RES_hhdet_num!K150)</f>
        <v>456.5449386688822</v>
      </c>
      <c r="L151" s="165">
        <f>IF(RES_hhdet_tes!L151=0,0,RES_hhdet_tes!L151/0.086*1000000/RES_hhdet_num!L150)</f>
        <v>459.90738827233167</v>
      </c>
      <c r="M151" s="165">
        <f>IF(RES_hhdet_tes!M151=0,0,RES_hhdet_tes!M151/0.086*1000000/RES_hhdet_num!M150)</f>
        <v>471.75926922468494</v>
      </c>
      <c r="N151" s="165">
        <f>IF(RES_hhdet_tes!N151=0,0,RES_hhdet_tes!N151/0.086*1000000/RES_hhdet_num!N150)</f>
        <v>470.63497957434572</v>
      </c>
      <c r="O151" s="165">
        <f>IF(RES_hhdet_tes!O151=0,0,RES_hhdet_tes!O151/0.086*1000000/RES_hhdet_num!O150)</f>
        <v>470.53788641642808</v>
      </c>
      <c r="P151" s="165">
        <f>IF(RES_hhdet_tes!P151=0,0,RES_hhdet_tes!P151/0.086*1000000/RES_hhdet_num!P150)</f>
        <v>469.16901870293111</v>
      </c>
      <c r="Q151" s="165">
        <f>IF(RES_hhdet_tes!Q151=0,0,RES_hhdet_tes!Q151/0.086*1000000/RES_hhdet_num!Q150)</f>
        <v>463.11438969126959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723.6723025373866</v>
      </c>
      <c r="C152" s="164">
        <f>IF(RES_hhdet_tes!C152=0,0,RES_hhdet_tes!C152/0.086*1000000/RES_hhdet_num!C150)</f>
        <v>726.62985132337906</v>
      </c>
      <c r="D152" s="164">
        <f>IF(RES_hhdet_tes!D152=0,0,RES_hhdet_tes!D152/0.086*1000000/RES_hhdet_num!D150)</f>
        <v>738.50509416061368</v>
      </c>
      <c r="E152" s="164">
        <f>IF(RES_hhdet_tes!E152=0,0,RES_hhdet_tes!E152/0.086*1000000/RES_hhdet_num!E150)</f>
        <v>749.52956965731119</v>
      </c>
      <c r="F152" s="164">
        <f>IF(RES_hhdet_tes!F152=0,0,RES_hhdet_tes!F152/0.086*1000000/RES_hhdet_num!F150)</f>
        <v>761.66412529204899</v>
      </c>
      <c r="G152" s="164">
        <f>IF(RES_hhdet_tes!G152=0,0,RES_hhdet_tes!G152/0.086*1000000/RES_hhdet_num!G150)</f>
        <v>769.21512667151592</v>
      </c>
      <c r="H152" s="164">
        <f>IF(RES_hhdet_tes!H152=0,0,RES_hhdet_tes!H152/0.086*1000000/RES_hhdet_num!H150)</f>
        <v>772.79668430259642</v>
      </c>
      <c r="I152" s="164">
        <f>IF(RES_hhdet_tes!I152=0,0,RES_hhdet_tes!I152/0.086*1000000/RES_hhdet_num!I150)</f>
        <v>781.91594003706348</v>
      </c>
      <c r="J152" s="164">
        <f>IF(RES_hhdet_tes!J152=0,0,RES_hhdet_tes!J152/0.086*1000000/RES_hhdet_num!J150)</f>
        <v>787.99772148202135</v>
      </c>
      <c r="K152" s="164">
        <f>IF(RES_hhdet_tes!K152=0,0,RES_hhdet_tes!K152/0.086*1000000/RES_hhdet_num!K150)</f>
        <v>795.70380374866568</v>
      </c>
      <c r="L152" s="164">
        <f>IF(RES_hhdet_tes!L152=0,0,RES_hhdet_tes!L152/0.086*1000000/RES_hhdet_num!L150)</f>
        <v>805.0310480110561</v>
      </c>
      <c r="M152" s="164">
        <f>IF(RES_hhdet_tes!M152=0,0,RES_hhdet_tes!M152/0.086*1000000/RES_hhdet_num!M150)</f>
        <v>809.08043596205653</v>
      </c>
      <c r="N152" s="164">
        <f>IF(RES_hhdet_tes!N152=0,0,RES_hhdet_tes!N152/0.086*1000000/RES_hhdet_num!N150)</f>
        <v>810.25565204243333</v>
      </c>
      <c r="O152" s="164">
        <f>IF(RES_hhdet_tes!O152=0,0,RES_hhdet_tes!O152/0.086*1000000/RES_hhdet_num!O150)</f>
        <v>813.97700547776049</v>
      </c>
      <c r="P152" s="164">
        <f>IF(RES_hhdet_tes!P152=0,0,RES_hhdet_tes!P152/0.086*1000000/RES_hhdet_num!P150)</f>
        <v>816.08906327488967</v>
      </c>
      <c r="Q152" s="164">
        <f>IF(RES_hhdet_tes!Q152=0,0,RES_hhdet_tes!Q152/0.086*1000000/RES_hhdet_num!Q150)</f>
        <v>809.02777363390862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1170.5860932081202</v>
      </c>
      <c r="C153" s="162">
        <f>IF(RES_hhdet_tes!C153=0,0,RES_hhdet_tes!C153/0.086*1000000/RES_hhdet_num!C153)</f>
        <v>1349.4540107468724</v>
      </c>
      <c r="D153" s="162">
        <f>IF(RES_hhdet_tes!D153=0,0,RES_hhdet_tes!D153/0.086*1000000/RES_hhdet_num!D153)</f>
        <v>1302.8037589794615</v>
      </c>
      <c r="E153" s="162">
        <f>IF(RES_hhdet_tes!E153=0,0,RES_hhdet_tes!E153/0.086*1000000/RES_hhdet_num!E153)</f>
        <v>1291.5130136165221</v>
      </c>
      <c r="F153" s="162">
        <f>IF(RES_hhdet_tes!F153=0,0,RES_hhdet_tes!F153/0.086*1000000/RES_hhdet_num!F153)</f>
        <v>1321.7798914518244</v>
      </c>
      <c r="G153" s="162">
        <f>IF(RES_hhdet_tes!G153=0,0,RES_hhdet_tes!G153/0.086*1000000/RES_hhdet_num!G153)</f>
        <v>1346.469051705332</v>
      </c>
      <c r="H153" s="162">
        <f>IF(RES_hhdet_tes!H153=0,0,RES_hhdet_tes!H153/0.086*1000000/RES_hhdet_num!H153)</f>
        <v>1419.7408316480944</v>
      </c>
      <c r="I153" s="162">
        <f>IF(RES_hhdet_tes!I153=0,0,RES_hhdet_tes!I153/0.086*1000000/RES_hhdet_num!I153)</f>
        <v>1396.2606111816651</v>
      </c>
      <c r="J153" s="162">
        <f>IF(RES_hhdet_tes!J153=0,0,RES_hhdet_tes!J153/0.086*1000000/RES_hhdet_num!J153)</f>
        <v>1377.2817819414013</v>
      </c>
      <c r="K153" s="162">
        <f>IF(RES_hhdet_tes!K153=0,0,RES_hhdet_tes!K153/0.086*1000000/RES_hhdet_num!K153)</f>
        <v>1301.5145274215208</v>
      </c>
      <c r="L153" s="162">
        <f>IF(RES_hhdet_tes!L153=0,0,RES_hhdet_tes!L153/0.086*1000000/RES_hhdet_num!L153)</f>
        <v>1489.2269082609532</v>
      </c>
      <c r="M153" s="162">
        <f>IF(RES_hhdet_tes!M153=0,0,RES_hhdet_tes!M153/0.086*1000000/RES_hhdet_num!M153)</f>
        <v>1514.8456449085213</v>
      </c>
      <c r="N153" s="162">
        <f>IF(RES_hhdet_tes!N153=0,0,RES_hhdet_tes!N153/0.086*1000000/RES_hhdet_num!N153)</f>
        <v>1410.5522341060525</v>
      </c>
      <c r="O153" s="162">
        <f>IF(RES_hhdet_tes!O153=0,0,RES_hhdet_tes!O153/0.086*1000000/RES_hhdet_num!O153)</f>
        <v>1361.0261505148248</v>
      </c>
      <c r="P153" s="162">
        <f>IF(RES_hhdet_tes!P153=0,0,RES_hhdet_tes!P153/0.086*1000000/RES_hhdet_num!P153)</f>
        <v>1419.8435073686469</v>
      </c>
      <c r="Q153" s="162">
        <f>IF(RES_hhdet_tes!Q153=0,0,RES_hhdet_tes!Q153/0.086*1000000/RES_hhdet_num!Q153)</f>
        <v>1355.9965628005632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1133.3774351602501</v>
      </c>
      <c r="C154" s="160">
        <f>IF(RES_hhdet_tes!C154=0,0,RES_hhdet_tes!C154/0.086*1000000/RES_hhdet_num!C154)</f>
        <v>1200.3022447607052</v>
      </c>
      <c r="D154" s="160">
        <f>IF(RES_hhdet_tes!D154=0,0,RES_hhdet_tes!D154/0.086*1000000/RES_hhdet_num!D154)</f>
        <v>1196.3575428210358</v>
      </c>
      <c r="E154" s="160">
        <f>IF(RES_hhdet_tes!E154=0,0,RES_hhdet_tes!E154/0.086*1000000/RES_hhdet_num!E154)</f>
        <v>1202.4370461099036</v>
      </c>
      <c r="F154" s="160">
        <f>IF(RES_hhdet_tes!F154=0,0,RES_hhdet_tes!F154/0.086*1000000/RES_hhdet_num!F154)</f>
        <v>1227.6571140460126</v>
      </c>
      <c r="G154" s="160">
        <f>IF(RES_hhdet_tes!G154=0,0,RES_hhdet_tes!G154/0.086*1000000/RES_hhdet_num!G154)</f>
        <v>1244.1533239376081</v>
      </c>
      <c r="H154" s="160">
        <f>IF(RES_hhdet_tes!H154=0,0,RES_hhdet_tes!H154/0.086*1000000/RES_hhdet_num!H154)</f>
        <v>1274.337007247751</v>
      </c>
      <c r="I154" s="160">
        <f>IF(RES_hhdet_tes!I154=0,0,RES_hhdet_tes!I154/0.086*1000000/RES_hhdet_num!I154)</f>
        <v>1276.4910232461282</v>
      </c>
      <c r="J154" s="160">
        <f>IF(RES_hhdet_tes!J154=0,0,RES_hhdet_tes!J154/0.086*1000000/RES_hhdet_num!J154)</f>
        <v>1277.3559560131814</v>
      </c>
      <c r="K154" s="160">
        <f>IF(RES_hhdet_tes!K154=0,0,RES_hhdet_tes!K154/0.086*1000000/RES_hhdet_num!K154)</f>
        <v>1258.774773147619</v>
      </c>
      <c r="L154" s="160">
        <f>IF(RES_hhdet_tes!L154=0,0,RES_hhdet_tes!L154/0.086*1000000/RES_hhdet_num!L154)</f>
        <v>1335.401423324404</v>
      </c>
      <c r="M154" s="160">
        <f>IF(RES_hhdet_tes!M154=0,0,RES_hhdet_tes!M154/0.086*1000000/RES_hhdet_num!M154)</f>
        <v>1348.9009046152757</v>
      </c>
      <c r="N154" s="160">
        <f>IF(RES_hhdet_tes!N154=0,0,RES_hhdet_tes!N154/0.086*1000000/RES_hhdet_num!N154)</f>
        <v>1311.7865322029627</v>
      </c>
      <c r="O154" s="160">
        <f>IF(RES_hhdet_tes!O154=0,0,RES_hhdet_tes!O154/0.086*1000000/RES_hhdet_num!O154)</f>
        <v>1296.6554757909787</v>
      </c>
      <c r="P154" s="160">
        <f>IF(RES_hhdet_tes!P154=0,0,RES_hhdet_tes!P154/0.086*1000000/RES_hhdet_num!P154)</f>
        <v>1318.7443061807471</v>
      </c>
      <c r="Q154" s="160">
        <f>IF(RES_hhdet_tes!Q154=0,0,RES_hhdet_tes!Q154/0.086*1000000/RES_hhdet_num!Q154)</f>
        <v>1288.4811873178771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409.70513262286363</v>
      </c>
      <c r="C155" s="156">
        <f>IF(RES_hhdet_tes!C155=0,0,RES_hhdet_tes!C155/0.086*1000000/RES_hhdet_num!C154)</f>
        <v>473.67239343732643</v>
      </c>
      <c r="D155" s="156">
        <f>IF(RES_hhdet_tes!D155=0,0,RES_hhdet_tes!D155/0.086*1000000/RES_hhdet_num!D154)</f>
        <v>457.85244866042194</v>
      </c>
      <c r="E155" s="156">
        <f>IF(RES_hhdet_tes!E155=0,0,RES_hhdet_tes!E155/0.086*1000000/RES_hhdet_num!E154)</f>
        <v>452.90747645259222</v>
      </c>
      <c r="F155" s="156">
        <f>IF(RES_hhdet_tes!F155=0,0,RES_hhdet_tes!F155/0.086*1000000/RES_hhdet_num!F154)</f>
        <v>465.99298875396374</v>
      </c>
      <c r="G155" s="156">
        <f>IF(RES_hhdet_tes!G155=0,0,RES_hhdet_tes!G155/0.086*1000000/RES_hhdet_num!G154)</f>
        <v>474.93819726609189</v>
      </c>
      <c r="H155" s="156">
        <f>IF(RES_hhdet_tes!H155=0,0,RES_hhdet_tes!H155/0.086*1000000/RES_hhdet_num!H154)</f>
        <v>501.54032294515486</v>
      </c>
      <c r="I155" s="156">
        <f>IF(RES_hhdet_tes!I155=0,0,RES_hhdet_tes!I155/0.086*1000000/RES_hhdet_num!I154)</f>
        <v>494.57508320906385</v>
      </c>
      <c r="J155" s="156">
        <f>IF(RES_hhdet_tes!J155=0,0,RES_hhdet_tes!J155/0.086*1000000/RES_hhdet_num!J154)</f>
        <v>489.35823453116137</v>
      </c>
      <c r="K155" s="156">
        <f>IF(RES_hhdet_tes!K155=0,0,RES_hhdet_tes!K155/0.086*1000000/RES_hhdet_num!K154)</f>
        <v>463.07096939895359</v>
      </c>
      <c r="L155" s="156">
        <f>IF(RES_hhdet_tes!L155=0,0,RES_hhdet_tes!L155/0.086*1000000/RES_hhdet_num!L154)</f>
        <v>530.37037531334727</v>
      </c>
      <c r="M155" s="156">
        <f>IF(RES_hhdet_tes!M155=0,0,RES_hhdet_tes!M155/0.086*1000000/RES_hhdet_num!M154)</f>
        <v>539.82046865322013</v>
      </c>
      <c r="N155" s="156">
        <f>IF(RES_hhdet_tes!N155=0,0,RES_hhdet_tes!N155/0.086*1000000/RES_hhdet_num!N154)</f>
        <v>501.53088016052953</v>
      </c>
      <c r="O155" s="156">
        <f>IF(RES_hhdet_tes!O155=0,0,RES_hhdet_tes!O155/0.086*1000000/RES_hhdet_num!O154)</f>
        <v>482.67847031321793</v>
      </c>
      <c r="P155" s="156">
        <f>IF(RES_hhdet_tes!P155=0,0,RES_hhdet_tes!P155/0.086*1000000/RES_hhdet_num!P154)</f>
        <v>502.65524290585745</v>
      </c>
      <c r="Q155" s="156">
        <f>IF(RES_hhdet_tes!Q155=0,0,RES_hhdet_tes!Q155/0.086*1000000/RES_hhdet_num!Q154)</f>
        <v>479.45341368396856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723.6723025373866</v>
      </c>
      <c r="C156" s="156">
        <f>IF(RES_hhdet_tes!C156=0,0,RES_hhdet_tes!C156/0.086*1000000/RES_hhdet_num!C154)</f>
        <v>726.62985132337883</v>
      </c>
      <c r="D156" s="156">
        <f>IF(RES_hhdet_tes!D156=0,0,RES_hhdet_tes!D156/0.086*1000000/RES_hhdet_num!D154)</f>
        <v>738.50509416061391</v>
      </c>
      <c r="E156" s="156">
        <f>IF(RES_hhdet_tes!E156=0,0,RES_hhdet_tes!E156/0.086*1000000/RES_hhdet_num!E154)</f>
        <v>749.5295696573113</v>
      </c>
      <c r="F156" s="156">
        <f>IF(RES_hhdet_tes!F156=0,0,RES_hhdet_tes!F156/0.086*1000000/RES_hhdet_num!F154)</f>
        <v>761.66412529204899</v>
      </c>
      <c r="G156" s="156">
        <f>IF(RES_hhdet_tes!G156=0,0,RES_hhdet_tes!G156/0.086*1000000/RES_hhdet_num!G154)</f>
        <v>769.21512667151626</v>
      </c>
      <c r="H156" s="156">
        <f>IF(RES_hhdet_tes!H156=0,0,RES_hhdet_tes!H156/0.086*1000000/RES_hhdet_num!H154)</f>
        <v>772.7966843025963</v>
      </c>
      <c r="I156" s="156">
        <f>IF(RES_hhdet_tes!I156=0,0,RES_hhdet_tes!I156/0.086*1000000/RES_hhdet_num!I154)</f>
        <v>781.91594003706416</v>
      </c>
      <c r="J156" s="156">
        <f>IF(RES_hhdet_tes!J156=0,0,RES_hhdet_tes!J156/0.086*1000000/RES_hhdet_num!J154)</f>
        <v>787.99772148201998</v>
      </c>
      <c r="K156" s="156">
        <f>IF(RES_hhdet_tes!K156=0,0,RES_hhdet_tes!K156/0.086*1000000/RES_hhdet_num!K154)</f>
        <v>795.70380374866556</v>
      </c>
      <c r="L156" s="156">
        <f>IF(RES_hhdet_tes!L156=0,0,RES_hhdet_tes!L156/0.086*1000000/RES_hhdet_num!L154)</f>
        <v>805.0310480110569</v>
      </c>
      <c r="M156" s="156">
        <f>IF(RES_hhdet_tes!M156=0,0,RES_hhdet_tes!M156/0.086*1000000/RES_hhdet_num!M154)</f>
        <v>809.08043596205573</v>
      </c>
      <c r="N156" s="156">
        <f>IF(RES_hhdet_tes!N156=0,0,RES_hhdet_tes!N156/0.086*1000000/RES_hhdet_num!N154)</f>
        <v>810.2556520424331</v>
      </c>
      <c r="O156" s="156">
        <f>IF(RES_hhdet_tes!O156=0,0,RES_hhdet_tes!O156/0.086*1000000/RES_hhdet_num!O154)</f>
        <v>813.97700547776083</v>
      </c>
      <c r="P156" s="156">
        <f>IF(RES_hhdet_tes!P156=0,0,RES_hhdet_tes!P156/0.086*1000000/RES_hhdet_num!P154)</f>
        <v>816.0890632748899</v>
      </c>
      <c r="Q156" s="156">
        <f>IF(RES_hhdet_tes!Q156=0,0,RES_hhdet_tes!Q156/0.086*1000000/RES_hhdet_num!Q154)</f>
        <v>809.02777363390862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587.72881373737698</v>
      </c>
      <c r="C157" s="157">
        <f>IF(RES_hhdet_tes!C157=0,0,RES_hhdet_tes!C157/0.086*1000000/RES_hhdet_num!C$143)</f>
        <v>627.3136217598053</v>
      </c>
      <c r="D157" s="157">
        <f>IF(RES_hhdet_tes!D157=0,0,RES_hhdet_tes!D157/0.086*1000000/RES_hhdet_num!D$143)</f>
        <v>618.09882889223206</v>
      </c>
      <c r="E157" s="157">
        <f>IF(RES_hhdet_tes!E157=0,0,RES_hhdet_tes!E157/0.086*1000000/RES_hhdet_num!E$143)</f>
        <v>623.66548477111644</v>
      </c>
      <c r="F157" s="157">
        <f>IF(RES_hhdet_tes!F157=0,0,RES_hhdet_tes!F157/0.086*1000000/RES_hhdet_num!F$143)</f>
        <v>624.82356618640858</v>
      </c>
      <c r="G157" s="157">
        <f>IF(RES_hhdet_tes!G157=0,0,RES_hhdet_tes!G157/0.086*1000000/RES_hhdet_num!G$143)</f>
        <v>639.70110456405928</v>
      </c>
      <c r="H157" s="157">
        <f>IF(RES_hhdet_tes!H157=0,0,RES_hhdet_tes!H157/0.086*1000000/RES_hhdet_num!H$143)</f>
        <v>686.62747720792311</v>
      </c>
      <c r="I157" s="157">
        <f>IF(RES_hhdet_tes!I157=0,0,RES_hhdet_tes!I157/0.086*1000000/RES_hhdet_num!I$143)</f>
        <v>682.90902334281373</v>
      </c>
      <c r="J157" s="157">
        <f>IF(RES_hhdet_tes!J157=0,0,RES_hhdet_tes!J157/0.086*1000000/RES_hhdet_num!J$143)</f>
        <v>683.84876986829875</v>
      </c>
      <c r="K157" s="157">
        <f>IF(RES_hhdet_tes!K157=0,0,RES_hhdet_tes!K157/0.086*1000000/RES_hhdet_num!K$143)</f>
        <v>671.80014145977998</v>
      </c>
      <c r="L157" s="157">
        <f>IF(RES_hhdet_tes!L157=0,0,RES_hhdet_tes!L157/0.086*1000000/RES_hhdet_num!L$143)</f>
        <v>717.93617778073929</v>
      </c>
      <c r="M157" s="157">
        <f>IF(RES_hhdet_tes!M157=0,0,RES_hhdet_tes!M157/0.086*1000000/RES_hhdet_num!M$143)</f>
        <v>726.23966306893874</v>
      </c>
      <c r="N157" s="157">
        <f>IF(RES_hhdet_tes!N157=0,0,RES_hhdet_tes!N157/0.086*1000000/RES_hhdet_num!N$143)</f>
        <v>704.36639924005283</v>
      </c>
      <c r="O157" s="157">
        <f>IF(RES_hhdet_tes!O157=0,0,RES_hhdet_tes!O157/0.086*1000000/RES_hhdet_num!O$143)</f>
        <v>676.46077104145058</v>
      </c>
      <c r="P157" s="157">
        <f>IF(RES_hhdet_tes!P157=0,0,RES_hhdet_tes!P157/0.086*1000000/RES_hhdet_num!P$143)</f>
        <v>693.41645996133002</v>
      </c>
      <c r="Q157" s="157">
        <f>IF(RES_hhdet_tes!Q157=0,0,RES_hhdet_tes!Q157/0.086*1000000/RES_hhdet_num!Q$143)</f>
        <v>670.00900425618079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569.37336934932273</v>
      </c>
      <c r="C158" s="156">
        <f>IF(RES_hhdet_tes!C158=0,0,RES_hhdet_tes!C158/0.086*1000000/RES_hhdet_num!C158)</f>
        <v>562.42699124642911</v>
      </c>
      <c r="D158" s="156">
        <f>IF(RES_hhdet_tes!D158=0,0,RES_hhdet_tes!D158/0.086*1000000/RES_hhdet_num!D158)</f>
        <v>595.29822123647318</v>
      </c>
      <c r="E158" s="156">
        <f>IF(RES_hhdet_tes!E158=0,0,RES_hhdet_tes!E158/0.086*1000000/RES_hhdet_num!E158)</f>
        <v>597.5581678231448</v>
      </c>
      <c r="F158" s="156">
        <f>IF(RES_hhdet_tes!F158=0,0,RES_hhdet_tes!F158/0.086*1000000/RES_hhdet_num!F158)</f>
        <v>609.01932948854301</v>
      </c>
      <c r="G158" s="156">
        <f>IF(RES_hhdet_tes!G158=0,0,RES_hhdet_tes!G158/0.086*1000000/RES_hhdet_num!G158)</f>
        <v>616.48259760603446</v>
      </c>
      <c r="H158" s="156">
        <f>IF(RES_hhdet_tes!H158=0,0,RES_hhdet_tes!H158/0.086*1000000/RES_hhdet_num!H158)</f>
        <v>639.81668375855816</v>
      </c>
      <c r="I158" s="156">
        <f>IF(RES_hhdet_tes!I158=0,0,RES_hhdet_tes!I158/0.086*1000000/RES_hhdet_num!I158)</f>
        <v>638.74345058534982</v>
      </c>
      <c r="J158" s="156">
        <f>IF(RES_hhdet_tes!J158=0,0,RES_hhdet_tes!J158/0.086*1000000/RES_hhdet_num!J158)</f>
        <v>672.49585442911086</v>
      </c>
      <c r="K158" s="156">
        <f>IF(RES_hhdet_tes!K158=0,0,RES_hhdet_tes!K158/0.086*1000000/RES_hhdet_num!K158)</f>
        <v>653.33273699657991</v>
      </c>
      <c r="L158" s="156">
        <f>IF(RES_hhdet_tes!L158=0,0,RES_hhdet_tes!L158/0.086*1000000/RES_hhdet_num!L158)</f>
        <v>676.1260864087518</v>
      </c>
      <c r="M158" s="156">
        <f>IF(RES_hhdet_tes!M158=0,0,RES_hhdet_tes!M158/0.086*1000000/RES_hhdet_num!M158)</f>
        <v>663.15461281901264</v>
      </c>
      <c r="N158" s="156">
        <f>IF(RES_hhdet_tes!N158=0,0,RES_hhdet_tes!N158/0.086*1000000/RES_hhdet_num!N158)</f>
        <v>670.74965463716399</v>
      </c>
      <c r="O158" s="156">
        <f>IF(RES_hhdet_tes!O158=0,0,RES_hhdet_tes!O158/0.086*1000000/RES_hhdet_num!O158)</f>
        <v>674.32000216651829</v>
      </c>
      <c r="P158" s="156">
        <f>IF(RES_hhdet_tes!P158=0,0,RES_hhdet_tes!P158/0.086*1000000/RES_hhdet_num!P158)</f>
        <v>667.81302754560761</v>
      </c>
      <c r="Q158" s="156">
        <f>IF(RES_hhdet_tes!Q158=0,0,RES_hhdet_tes!Q158/0.086*1000000/RES_hhdet_num!Q158)</f>
        <v>662.8752742063524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598.99756040023613</v>
      </c>
      <c r="C159" s="57">
        <f>IF(RES_hhdet_tes!C159=0,0,RES_hhdet_tes!C159/0.086*1000000/RES_hhdet_num!C159)</f>
        <v>653.82358478320509</v>
      </c>
      <c r="D159" s="57">
        <f>IF(RES_hhdet_tes!D159=0,0,RES_hhdet_tes!D159/0.086*1000000/RES_hhdet_num!D159)</f>
        <v>627.35887033551899</v>
      </c>
      <c r="E159" s="57">
        <f>IF(RES_hhdet_tes!E159=0,0,RES_hhdet_tes!E159/0.086*1000000/RES_hhdet_num!E159)</f>
        <v>633.61068534198671</v>
      </c>
      <c r="F159" s="57">
        <f>IF(RES_hhdet_tes!F159=0,0,RES_hhdet_tes!F159/0.086*1000000/RES_hhdet_num!F159)</f>
        <v>631.77640311104392</v>
      </c>
      <c r="G159" s="57">
        <f>IF(RES_hhdet_tes!G159=0,0,RES_hhdet_tes!G159/0.086*1000000/RES_hhdet_num!G159)</f>
        <v>648.94967720364127</v>
      </c>
      <c r="H159" s="57">
        <f>IF(RES_hhdet_tes!H159=0,0,RES_hhdet_tes!H159/0.086*1000000/RES_hhdet_num!H159)</f>
        <v>698.34710635714907</v>
      </c>
      <c r="I159" s="57">
        <f>IF(RES_hhdet_tes!I159=0,0,RES_hhdet_tes!I159/0.086*1000000/RES_hhdet_num!I159)</f>
        <v>695.35665211845776</v>
      </c>
      <c r="J159" s="57">
        <f>IF(RES_hhdet_tes!J159=0,0,RES_hhdet_tes!J159/0.086*1000000/RES_hhdet_num!J159)</f>
        <v>686.9207027071983</v>
      </c>
      <c r="K159" s="57">
        <f>IF(RES_hhdet_tes!K159=0,0,RES_hhdet_tes!K159/0.086*1000000/RES_hhdet_num!K159)</f>
        <v>676.68838839272485</v>
      </c>
      <c r="L159" s="57">
        <f>IF(RES_hhdet_tes!L159=0,0,RES_hhdet_tes!L159/0.086*1000000/RES_hhdet_num!L159)</f>
        <v>728.99203699830764</v>
      </c>
      <c r="M159" s="57">
        <f>IF(RES_hhdet_tes!M159=0,0,RES_hhdet_tes!M159/0.086*1000000/RES_hhdet_num!M159)</f>
        <v>740.79630699686618</v>
      </c>
      <c r="N159" s="57">
        <f>IF(RES_hhdet_tes!N159=0,0,RES_hhdet_tes!N159/0.086*1000000/RES_hhdet_num!N159)</f>
        <v>712.03353297119691</v>
      </c>
      <c r="O159" s="57">
        <f>IF(RES_hhdet_tes!O159=0,0,RES_hhdet_tes!O159/0.086*1000000/RES_hhdet_num!O159)</f>
        <v>676.90861022280524</v>
      </c>
      <c r="P159" s="57">
        <f>IF(RES_hhdet_tes!P159=0,0,RES_hhdet_tes!P159/0.086*1000000/RES_hhdet_num!P159)</f>
        <v>698.49313823103398</v>
      </c>
      <c r="Q159" s="57">
        <f>IF(RES_hhdet_tes!Q159=0,0,RES_hhdet_tes!Q159/0.086*1000000/RES_hhdet_num!Q159)</f>
        <v>671.39034609582518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4404.2252660782615</v>
      </c>
      <c r="C161" s="168">
        <f t="shared" ref="C161:Q161" si="24">SUM(C162,C164,C166,C175)</f>
        <v>4935.6144049832255</v>
      </c>
      <c r="D161" s="168">
        <f t="shared" si="24"/>
        <v>4861.7988491900342</v>
      </c>
      <c r="E161" s="168">
        <f t="shared" si="24"/>
        <v>5069.963861651263</v>
      </c>
      <c r="F161" s="168">
        <f t="shared" si="24"/>
        <v>5253.5214617006459</v>
      </c>
      <c r="G161" s="168">
        <f t="shared" si="24"/>
        <v>5436.7282458303407</v>
      </c>
      <c r="H161" s="168">
        <f t="shared" si="24"/>
        <v>5795.4966025936683</v>
      </c>
      <c r="I161" s="168">
        <f t="shared" si="24"/>
        <v>5555.3771788644308</v>
      </c>
      <c r="J161" s="168">
        <f t="shared" si="24"/>
        <v>5261.4137810916582</v>
      </c>
      <c r="K161" s="168">
        <f t="shared" si="24"/>
        <v>5104.6371949178611</v>
      </c>
      <c r="L161" s="168">
        <f t="shared" si="24"/>
        <v>5839.4782698967847</v>
      </c>
      <c r="M161" s="168">
        <f t="shared" si="24"/>
        <v>5273.4425794051813</v>
      </c>
      <c r="N161" s="168">
        <f t="shared" si="24"/>
        <v>5099.0856386097366</v>
      </c>
      <c r="O161" s="168">
        <f t="shared" si="24"/>
        <v>4563.252842564294</v>
      </c>
      <c r="P161" s="168">
        <f t="shared" si="24"/>
        <v>4748.9236212554151</v>
      </c>
      <c r="Q161" s="168">
        <f t="shared" si="24"/>
        <v>4651.0685207794631</v>
      </c>
    </row>
    <row r="162" spans="1:17" ht="12.95" customHeight="1" x14ac:dyDescent="0.25">
      <c r="A162" s="158" t="s">
        <v>65</v>
      </c>
      <c r="B162" s="157">
        <f t="shared" ref="B162:Q162" si="25">B163</f>
        <v>2645.230983558813</v>
      </c>
      <c r="C162" s="157">
        <f t="shared" si="25"/>
        <v>3105.0701745423917</v>
      </c>
      <c r="D162" s="157">
        <f t="shared" si="25"/>
        <v>3008.4517482164192</v>
      </c>
      <c r="E162" s="157">
        <f t="shared" si="25"/>
        <v>3183.5960992522191</v>
      </c>
      <c r="F162" s="157">
        <f t="shared" si="25"/>
        <v>3328.35498513628</v>
      </c>
      <c r="G162" s="157">
        <f t="shared" si="25"/>
        <v>3468.6905547238807</v>
      </c>
      <c r="H162" s="157">
        <f t="shared" si="25"/>
        <v>3743.0225237936274</v>
      </c>
      <c r="I162" s="157">
        <f t="shared" si="25"/>
        <v>3471.4659774802353</v>
      </c>
      <c r="J162" s="157">
        <f t="shared" si="25"/>
        <v>3145.0140282230727</v>
      </c>
      <c r="K162" s="157">
        <f t="shared" si="25"/>
        <v>2988.5980896702449</v>
      </c>
      <c r="L162" s="157">
        <f t="shared" si="25"/>
        <v>3607.2265931748229</v>
      </c>
      <c r="M162" s="157">
        <f t="shared" si="25"/>
        <v>3008.7607314149564</v>
      </c>
      <c r="N162" s="157">
        <f t="shared" si="25"/>
        <v>2892.2639076105293</v>
      </c>
      <c r="O162" s="157">
        <f t="shared" si="25"/>
        <v>2410.510227086636</v>
      </c>
      <c r="P162" s="157">
        <f t="shared" si="25"/>
        <v>2544.7320379261205</v>
      </c>
      <c r="Q162" s="157">
        <f t="shared" si="25"/>
        <v>2506.8840335456534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2645.230983558813</v>
      </c>
      <c r="C163" s="57">
        <f>IF(RES_hhdet_tes!C163=0,0,RES_hhdet_tes!C163/0.086*1000000/RES_hhdet_num!C$161)</f>
        <v>3105.0701745423917</v>
      </c>
      <c r="D163" s="57">
        <f>IF(RES_hhdet_tes!D163=0,0,RES_hhdet_tes!D163/0.086*1000000/RES_hhdet_num!D$161)</f>
        <v>3008.4517482164192</v>
      </c>
      <c r="E163" s="57">
        <f>IF(RES_hhdet_tes!E163=0,0,RES_hhdet_tes!E163/0.086*1000000/RES_hhdet_num!E$161)</f>
        <v>3183.5960992522191</v>
      </c>
      <c r="F163" s="57">
        <f>IF(RES_hhdet_tes!F163=0,0,RES_hhdet_tes!F163/0.086*1000000/RES_hhdet_num!F$161)</f>
        <v>3328.35498513628</v>
      </c>
      <c r="G163" s="57">
        <f>IF(RES_hhdet_tes!G163=0,0,RES_hhdet_tes!G163/0.086*1000000/RES_hhdet_num!G$161)</f>
        <v>3468.6905547238807</v>
      </c>
      <c r="H163" s="57">
        <f>IF(RES_hhdet_tes!H163=0,0,RES_hhdet_tes!H163/0.086*1000000/RES_hhdet_num!H$161)</f>
        <v>3743.0225237936274</v>
      </c>
      <c r="I163" s="57">
        <f>IF(RES_hhdet_tes!I163=0,0,RES_hhdet_tes!I163/0.086*1000000/RES_hhdet_num!I$161)</f>
        <v>3471.4659774802353</v>
      </c>
      <c r="J163" s="57">
        <f>IF(RES_hhdet_tes!J163=0,0,RES_hhdet_tes!J163/0.086*1000000/RES_hhdet_num!J$161)</f>
        <v>3145.0140282230727</v>
      </c>
      <c r="K163" s="57">
        <f>IF(RES_hhdet_tes!K163=0,0,RES_hhdet_tes!K163/0.086*1000000/RES_hhdet_num!K$161)</f>
        <v>2988.5980896702449</v>
      </c>
      <c r="L163" s="57">
        <f>IF(RES_hhdet_tes!L163=0,0,RES_hhdet_tes!L163/0.086*1000000/RES_hhdet_num!L$161)</f>
        <v>3607.2265931748229</v>
      </c>
      <c r="M163" s="57">
        <f>IF(RES_hhdet_tes!M163=0,0,RES_hhdet_tes!M163/0.086*1000000/RES_hhdet_num!M$161)</f>
        <v>3008.7607314149564</v>
      </c>
      <c r="N163" s="57">
        <f>IF(RES_hhdet_tes!N163=0,0,RES_hhdet_tes!N163/0.086*1000000/RES_hhdet_num!N$161)</f>
        <v>2892.2639076105293</v>
      </c>
      <c r="O163" s="57">
        <f>IF(RES_hhdet_tes!O163=0,0,RES_hhdet_tes!O163/0.086*1000000/RES_hhdet_num!O$161)</f>
        <v>2410.510227086636</v>
      </c>
      <c r="P163" s="57">
        <f>IF(RES_hhdet_tes!P163=0,0,RES_hhdet_tes!P163/0.086*1000000/RES_hhdet_num!P$161)</f>
        <v>2544.7320379261205</v>
      </c>
      <c r="Q163" s="57">
        <f>IF(RES_hhdet_tes!Q163=0,0,RES_hhdet_tes!Q163/0.086*1000000/RES_hhdet_num!Q$161)</f>
        <v>2506.8840335456534</v>
      </c>
    </row>
    <row r="164" spans="1:17" ht="12.95" customHeight="1" x14ac:dyDescent="0.25">
      <c r="A164" s="158" t="s">
        <v>112</v>
      </c>
      <c r="B164" s="157">
        <f t="shared" ref="B164:Q164" si="26">B165</f>
        <v>56.454252258502656</v>
      </c>
      <c r="C164" s="157">
        <f t="shared" si="26"/>
        <v>58.093077047739868</v>
      </c>
      <c r="D164" s="157">
        <f t="shared" si="26"/>
        <v>61.456366137739877</v>
      </c>
      <c r="E164" s="157">
        <f t="shared" si="26"/>
        <v>62.846994787603492</v>
      </c>
      <c r="F164" s="157">
        <f t="shared" si="26"/>
        <v>72.892410156749534</v>
      </c>
      <c r="G164" s="157">
        <f t="shared" si="26"/>
        <v>78.286856880131921</v>
      </c>
      <c r="H164" s="157">
        <f t="shared" si="26"/>
        <v>97.615096517781922</v>
      </c>
      <c r="I164" s="157">
        <f t="shared" si="26"/>
        <v>110.69112880651478</v>
      </c>
      <c r="J164" s="157">
        <f t="shared" si="26"/>
        <v>129.72683424250664</v>
      </c>
      <c r="K164" s="157">
        <f t="shared" si="26"/>
        <v>149.58162461914128</v>
      </c>
      <c r="L164" s="157">
        <f t="shared" si="26"/>
        <v>156.84778726251557</v>
      </c>
      <c r="M164" s="157">
        <f t="shared" si="26"/>
        <v>147.33378100698627</v>
      </c>
      <c r="N164" s="157">
        <f t="shared" si="26"/>
        <v>149.18485582805116</v>
      </c>
      <c r="O164" s="157">
        <f t="shared" si="26"/>
        <v>140.47853962924108</v>
      </c>
      <c r="P164" s="157">
        <f t="shared" si="26"/>
        <v>145.5035831623897</v>
      </c>
      <c r="Q164" s="157">
        <f t="shared" si="26"/>
        <v>147.88789730321028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56.454252258502656</v>
      </c>
      <c r="C165" s="156">
        <f>IF(RES_hhdet_tes!C165=0,0,RES_hhdet_tes!C165/0.086*1000000/RES_hhdet_num!C$161)</f>
        <v>58.093077047739868</v>
      </c>
      <c r="D165" s="156">
        <f>IF(RES_hhdet_tes!D165=0,0,RES_hhdet_tes!D165/0.086*1000000/RES_hhdet_num!D$161)</f>
        <v>61.456366137739877</v>
      </c>
      <c r="E165" s="156">
        <f>IF(RES_hhdet_tes!E165=0,0,RES_hhdet_tes!E165/0.086*1000000/RES_hhdet_num!E$161)</f>
        <v>62.846994787603492</v>
      </c>
      <c r="F165" s="156">
        <f>IF(RES_hhdet_tes!F165=0,0,RES_hhdet_tes!F165/0.086*1000000/RES_hhdet_num!F$161)</f>
        <v>72.892410156749534</v>
      </c>
      <c r="G165" s="156">
        <f>IF(RES_hhdet_tes!G165=0,0,RES_hhdet_tes!G165/0.086*1000000/RES_hhdet_num!G$161)</f>
        <v>78.286856880131921</v>
      </c>
      <c r="H165" s="156">
        <f>IF(RES_hhdet_tes!H165=0,0,RES_hhdet_tes!H165/0.086*1000000/RES_hhdet_num!H$161)</f>
        <v>97.615096517781922</v>
      </c>
      <c r="I165" s="156">
        <f>IF(RES_hhdet_tes!I165=0,0,RES_hhdet_tes!I165/0.086*1000000/RES_hhdet_num!I$161)</f>
        <v>110.69112880651478</v>
      </c>
      <c r="J165" s="156">
        <f>IF(RES_hhdet_tes!J165=0,0,RES_hhdet_tes!J165/0.086*1000000/RES_hhdet_num!J$161)</f>
        <v>129.72683424250664</v>
      </c>
      <c r="K165" s="156">
        <f>IF(RES_hhdet_tes!K165=0,0,RES_hhdet_tes!K165/0.086*1000000/RES_hhdet_num!K$161)</f>
        <v>149.58162461914128</v>
      </c>
      <c r="L165" s="156">
        <f>IF(RES_hhdet_tes!L165=0,0,RES_hhdet_tes!L165/0.086*1000000/RES_hhdet_num!L$161)</f>
        <v>156.84778726251557</v>
      </c>
      <c r="M165" s="156">
        <f>IF(RES_hhdet_tes!M165=0,0,RES_hhdet_tes!M165/0.086*1000000/RES_hhdet_num!M$161)</f>
        <v>147.33378100698627</v>
      </c>
      <c r="N165" s="156">
        <f>IF(RES_hhdet_tes!N165=0,0,RES_hhdet_tes!N165/0.086*1000000/RES_hhdet_num!N$161)</f>
        <v>149.18485582805116</v>
      </c>
      <c r="O165" s="156">
        <f>IF(RES_hhdet_tes!O165=0,0,RES_hhdet_tes!O165/0.086*1000000/RES_hhdet_num!O$161)</f>
        <v>140.47853962924108</v>
      </c>
      <c r="P165" s="156">
        <f>IF(RES_hhdet_tes!P165=0,0,RES_hhdet_tes!P165/0.086*1000000/RES_hhdet_num!P$161)</f>
        <v>145.5035831623897</v>
      </c>
      <c r="Q165" s="156">
        <f>IF(RES_hhdet_tes!Q165=0,0,RES_hhdet_tes!Q165/0.086*1000000/RES_hhdet_num!Q$161)</f>
        <v>147.88789730321028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1114.8112412830956</v>
      </c>
      <c r="C166" s="157">
        <f>IF(RES_hhdet_tes!C166=0,0,RES_hhdet_tes!C166/0.086*1000000/RES_hhdet_num!C$161)</f>
        <v>1145.1373983867254</v>
      </c>
      <c r="D166" s="157">
        <f>IF(RES_hhdet_tes!D166=0,0,RES_hhdet_tes!D166/0.086*1000000/RES_hhdet_num!D$161)</f>
        <v>1173.7919672848068</v>
      </c>
      <c r="E166" s="157">
        <f>IF(RES_hhdet_tes!E166=0,0,RES_hhdet_tes!E166/0.086*1000000/RES_hhdet_num!E$161)</f>
        <v>1199.8552446312051</v>
      </c>
      <c r="F166" s="157">
        <f>IF(RES_hhdet_tes!F166=0,0,RES_hhdet_tes!F166/0.086*1000000/RES_hhdet_num!F$161)</f>
        <v>1227.4504889453533</v>
      </c>
      <c r="G166" s="157">
        <f>IF(RES_hhdet_tes!G166=0,0,RES_hhdet_tes!G166/0.086*1000000/RES_hhdet_num!G$161)</f>
        <v>1250.0497613492414</v>
      </c>
      <c r="H166" s="157">
        <f>IF(RES_hhdet_tes!H166=0,0,RES_hhdet_tes!H166/0.086*1000000/RES_hhdet_num!H$161)</f>
        <v>1268.2314940590838</v>
      </c>
      <c r="I166" s="157">
        <f>IF(RES_hhdet_tes!I166=0,0,RES_hhdet_tes!I166/0.086*1000000/RES_hhdet_num!I$161)</f>
        <v>1290.311079731094</v>
      </c>
      <c r="J166" s="157">
        <f>IF(RES_hhdet_tes!J166=0,0,RES_hhdet_tes!J166/0.086*1000000/RES_hhdet_num!J$161)</f>
        <v>1302.8241597449953</v>
      </c>
      <c r="K166" s="157">
        <f>IF(RES_hhdet_tes!K166=0,0,RES_hhdet_tes!K166/0.086*1000000/RES_hhdet_num!K$161)</f>
        <v>1294.6573213386966</v>
      </c>
      <c r="L166" s="157">
        <f>IF(RES_hhdet_tes!L166=0,0,RES_hhdet_tes!L166/0.086*1000000/RES_hhdet_num!L$161)</f>
        <v>1357.4676916518913</v>
      </c>
      <c r="M166" s="157">
        <f>IF(RES_hhdet_tes!M166=0,0,RES_hhdet_tes!M166/0.086*1000000/RES_hhdet_num!M$161)</f>
        <v>1391.1083764327002</v>
      </c>
      <c r="N166" s="157">
        <f>IF(RES_hhdet_tes!N166=0,0,RES_hhdet_tes!N166/0.086*1000000/RES_hhdet_num!N$161)</f>
        <v>1353.2704651392301</v>
      </c>
      <c r="O166" s="157">
        <f>IF(RES_hhdet_tes!O166=0,0,RES_hhdet_tes!O166/0.086*1000000/RES_hhdet_num!O$161)</f>
        <v>1335.8033033301383</v>
      </c>
      <c r="P166" s="157">
        <f>IF(RES_hhdet_tes!P166=0,0,RES_hhdet_tes!P166/0.086*1000000/RES_hhdet_num!P$161)</f>
        <v>1365.2715357044281</v>
      </c>
      <c r="Q166" s="157">
        <f>IF(RES_hhdet_tes!Q166=0,0,RES_hhdet_tes!Q166/0.086*1000000/RES_hhdet_num!Q$161)</f>
        <v>1326.287584918932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1113.3389502650055</v>
      </c>
      <c r="C167" s="132">
        <f>IF(RES_hhdet_tes!C167=0,0,RES_hhdet_tes!C167/0.086*1000000/RES_hhdet_num!C167)</f>
        <v>1124.6867766150167</v>
      </c>
      <c r="D167" s="132">
        <f>IF(RES_hhdet_tes!D167=0,0,RES_hhdet_tes!D167/0.086*1000000/RES_hhdet_num!D167)</f>
        <v>1157.5226118484745</v>
      </c>
      <c r="E167" s="132">
        <f>IF(RES_hhdet_tes!E167=0,0,RES_hhdet_tes!E167/0.086*1000000/RES_hhdet_num!E167)</f>
        <v>1190.6899857696787</v>
      </c>
      <c r="F167" s="132">
        <f>IF(RES_hhdet_tes!F167=0,0,RES_hhdet_tes!F167/0.086*1000000/RES_hhdet_num!F167)</f>
        <v>1222.3003436606737</v>
      </c>
      <c r="G167" s="132">
        <f>IF(RES_hhdet_tes!G167=0,0,RES_hhdet_tes!G167/0.086*1000000/RES_hhdet_num!G167)</f>
        <v>1243.5767277236671</v>
      </c>
      <c r="H167" s="132">
        <f>IF(RES_hhdet_tes!H167=0,0,RES_hhdet_tes!H167/0.086*1000000/RES_hhdet_num!H167)</f>
        <v>1254.7808446188728</v>
      </c>
      <c r="I167" s="132">
        <f>IF(RES_hhdet_tes!I167=0,0,RES_hhdet_tes!I167/0.086*1000000/RES_hhdet_num!I167)</f>
        <v>1271.7799483848482</v>
      </c>
      <c r="J167" s="132">
        <f>IF(RES_hhdet_tes!J167=0,0,RES_hhdet_tes!J167/0.086*1000000/RES_hhdet_num!J167)</f>
        <v>1284.5214726848985</v>
      </c>
      <c r="K167" s="132">
        <f>IF(RES_hhdet_tes!K167=0,0,RES_hhdet_tes!K167/0.086*1000000/RES_hhdet_num!K167)</f>
        <v>1290.4613977622466</v>
      </c>
      <c r="L167" s="132">
        <f>IF(RES_hhdet_tes!L167=0,0,RES_hhdet_tes!L167/0.086*1000000/RES_hhdet_num!L167)</f>
        <v>1303.8468025133138</v>
      </c>
      <c r="M167" s="132">
        <f>IF(RES_hhdet_tes!M167=0,0,RES_hhdet_tes!M167/0.086*1000000/RES_hhdet_num!M167)</f>
        <v>1314.541302785191</v>
      </c>
      <c r="N167" s="132">
        <f>IF(RES_hhdet_tes!N167=0,0,RES_hhdet_tes!N167/0.086*1000000/RES_hhdet_num!N167)</f>
        <v>1324.2903338232061</v>
      </c>
      <c r="O167" s="132">
        <f>IF(RES_hhdet_tes!O167=0,0,RES_hhdet_tes!O167/0.086*1000000/RES_hhdet_num!O167)</f>
        <v>1334.0958640515132</v>
      </c>
      <c r="P167" s="132">
        <f>IF(RES_hhdet_tes!P167=0,0,RES_hhdet_tes!P167/0.086*1000000/RES_hhdet_num!P167)</f>
        <v>1340.170720560729</v>
      </c>
      <c r="Q167" s="132">
        <f>IF(RES_hhdet_tes!Q167=0,0,RES_hhdet_tes!Q167/0.086*1000000/RES_hhdet_num!Q167)</f>
        <v>1323.4334357939049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1113.3409351301525</v>
      </c>
      <c r="C168" s="132">
        <f>IF(RES_hhdet_tes!C168=0,0,RES_hhdet_tes!C168/0.086*1000000/RES_hhdet_num!C168)</f>
        <v>1124.1526722973967</v>
      </c>
      <c r="D168" s="132">
        <f>IF(RES_hhdet_tes!D168=0,0,RES_hhdet_tes!D168/0.086*1000000/RES_hhdet_num!D168)</f>
        <v>1151.8394216207116</v>
      </c>
      <c r="E168" s="132">
        <f>IF(RES_hhdet_tes!E168=0,0,RES_hhdet_tes!E168/0.086*1000000/RES_hhdet_num!E168)</f>
        <v>1179.9380862473579</v>
      </c>
      <c r="F168" s="132">
        <f>IF(RES_hhdet_tes!F168=0,0,RES_hhdet_tes!F168/0.086*1000000/RES_hhdet_num!F168)</f>
        <v>1209.3299088470526</v>
      </c>
      <c r="G168" s="132">
        <f>IF(RES_hhdet_tes!G168=0,0,RES_hhdet_tes!G168/0.086*1000000/RES_hhdet_num!G168)</f>
        <v>1222.6864964019901</v>
      </c>
      <c r="H168" s="132">
        <f>IF(RES_hhdet_tes!H168=0,0,RES_hhdet_tes!H168/0.086*1000000/RES_hhdet_num!H168)</f>
        <v>1226.3344268760188</v>
      </c>
      <c r="I168" s="132">
        <f>IF(RES_hhdet_tes!I168=0,0,RES_hhdet_tes!I168/0.086*1000000/RES_hhdet_num!I168)</f>
        <v>1238.0503827724513</v>
      </c>
      <c r="J168" s="132">
        <f>IF(RES_hhdet_tes!J168=0,0,RES_hhdet_tes!J168/0.086*1000000/RES_hhdet_num!J168)</f>
        <v>1244.9226237958949</v>
      </c>
      <c r="K168" s="132">
        <f>IF(RES_hhdet_tes!K168=0,0,RES_hhdet_tes!K168/0.086*1000000/RES_hhdet_num!K168)</f>
        <v>1253.4562476332435</v>
      </c>
      <c r="L168" s="132">
        <f>IF(RES_hhdet_tes!L168=0,0,RES_hhdet_tes!L168/0.086*1000000/RES_hhdet_num!L168)</f>
        <v>1268.6301761698273</v>
      </c>
      <c r="M168" s="132">
        <f>IF(RES_hhdet_tes!M168=0,0,RES_hhdet_tes!M168/0.086*1000000/RES_hhdet_num!M168)</f>
        <v>1275.3187227438834</v>
      </c>
      <c r="N168" s="132">
        <f>IF(RES_hhdet_tes!N168=0,0,RES_hhdet_tes!N168/0.086*1000000/RES_hhdet_num!N168)</f>
        <v>1278.5974243983048</v>
      </c>
      <c r="O168" s="132">
        <f>IF(RES_hhdet_tes!O168=0,0,RES_hhdet_tes!O168/0.086*1000000/RES_hhdet_num!O168)</f>
        <v>1283.9006570050192</v>
      </c>
      <c r="P168" s="132">
        <f>IF(RES_hhdet_tes!P168=0,0,RES_hhdet_tes!P168/0.086*1000000/RES_hhdet_num!P168)</f>
        <v>1286.1244609154351</v>
      </c>
      <c r="Q168" s="132">
        <f>IF(RES_hhdet_tes!Q168=0,0,RES_hhdet_tes!Q168/0.086*1000000/RES_hhdet_num!Q168)</f>
        <v>1273.2457431338728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389.66863259276624</v>
      </c>
      <c r="C169" s="165">
        <f>IF(RES_hhdet_tes!C169=0,0,RES_hhdet_tes!C169/0.086*1000000/RES_hhdet_num!C168)</f>
        <v>397.52282097401769</v>
      </c>
      <c r="D169" s="165">
        <f>IF(RES_hhdet_tes!D169=0,0,RES_hhdet_tes!D169/0.086*1000000/RES_hhdet_num!D168)</f>
        <v>413.33432746009794</v>
      </c>
      <c r="E169" s="165">
        <f>IF(RES_hhdet_tes!E169=0,0,RES_hhdet_tes!E169/0.086*1000000/RES_hhdet_num!E168)</f>
        <v>430.40851659004664</v>
      </c>
      <c r="F169" s="165">
        <f>IF(RES_hhdet_tes!F169=0,0,RES_hhdet_tes!F169/0.086*1000000/RES_hhdet_num!F168)</f>
        <v>447.66578355500354</v>
      </c>
      <c r="G169" s="165">
        <f>IF(RES_hhdet_tes!G169=0,0,RES_hhdet_tes!G169/0.086*1000000/RES_hhdet_num!G168)</f>
        <v>453.47136973047424</v>
      </c>
      <c r="H169" s="165">
        <f>IF(RES_hhdet_tes!H169=0,0,RES_hhdet_tes!H169/0.086*1000000/RES_hhdet_num!H168)</f>
        <v>453.53774257342297</v>
      </c>
      <c r="I169" s="165">
        <f>IF(RES_hhdet_tes!I169=0,0,RES_hhdet_tes!I169/0.086*1000000/RES_hhdet_num!I168)</f>
        <v>456.13444273538738</v>
      </c>
      <c r="J169" s="165">
        <f>IF(RES_hhdet_tes!J169=0,0,RES_hhdet_tes!J169/0.086*1000000/RES_hhdet_num!J168)</f>
        <v>456.9249023138741</v>
      </c>
      <c r="K169" s="165">
        <f>IF(RES_hhdet_tes!K169=0,0,RES_hhdet_tes!K169/0.086*1000000/RES_hhdet_num!K168)</f>
        <v>457.75244388457764</v>
      </c>
      <c r="L169" s="165">
        <f>IF(RES_hhdet_tes!L169=0,0,RES_hhdet_tes!L169/0.086*1000000/RES_hhdet_num!L168)</f>
        <v>463.59912815877055</v>
      </c>
      <c r="M169" s="165">
        <f>IF(RES_hhdet_tes!M169=0,0,RES_hhdet_tes!M169/0.086*1000000/RES_hhdet_num!M168)</f>
        <v>466.23828678182724</v>
      </c>
      <c r="N169" s="165">
        <f>IF(RES_hhdet_tes!N169=0,0,RES_hhdet_tes!N169/0.086*1000000/RES_hhdet_num!N168)</f>
        <v>468.3417723558714</v>
      </c>
      <c r="O169" s="165">
        <f>IF(RES_hhdet_tes!O169=0,0,RES_hhdet_tes!O169/0.086*1000000/RES_hhdet_num!O168)</f>
        <v>469.92365152725841</v>
      </c>
      <c r="P169" s="165">
        <f>IF(RES_hhdet_tes!P169=0,0,RES_hhdet_tes!P169/0.086*1000000/RES_hhdet_num!P168)</f>
        <v>470.03539764054517</v>
      </c>
      <c r="Q169" s="165">
        <f>IF(RES_hhdet_tes!Q169=0,0,RES_hhdet_tes!Q169/0.086*1000000/RES_hhdet_num!Q168)</f>
        <v>464.21796949996411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723.67230253738626</v>
      </c>
      <c r="C170" s="164">
        <f>IF(RES_hhdet_tes!C170=0,0,RES_hhdet_tes!C170/0.086*1000000/RES_hhdet_num!C168)</f>
        <v>726.62985132337906</v>
      </c>
      <c r="D170" s="164">
        <f>IF(RES_hhdet_tes!D170=0,0,RES_hhdet_tes!D170/0.086*1000000/RES_hhdet_num!D168)</f>
        <v>738.50509416061368</v>
      </c>
      <c r="E170" s="164">
        <f>IF(RES_hhdet_tes!E170=0,0,RES_hhdet_tes!E170/0.086*1000000/RES_hhdet_num!E168)</f>
        <v>749.52956965731153</v>
      </c>
      <c r="F170" s="164">
        <f>IF(RES_hhdet_tes!F170=0,0,RES_hhdet_tes!F170/0.086*1000000/RES_hhdet_num!F168)</f>
        <v>761.66412529204911</v>
      </c>
      <c r="G170" s="164">
        <f>IF(RES_hhdet_tes!G170=0,0,RES_hhdet_tes!G170/0.086*1000000/RES_hhdet_num!G168)</f>
        <v>769.2151266715158</v>
      </c>
      <c r="H170" s="164">
        <f>IF(RES_hhdet_tes!H170=0,0,RES_hhdet_tes!H170/0.086*1000000/RES_hhdet_num!H168)</f>
        <v>772.79668430259562</v>
      </c>
      <c r="I170" s="164">
        <f>IF(RES_hhdet_tes!I170=0,0,RES_hhdet_tes!I170/0.086*1000000/RES_hhdet_num!I168)</f>
        <v>781.91594003706371</v>
      </c>
      <c r="J170" s="164">
        <f>IF(RES_hhdet_tes!J170=0,0,RES_hhdet_tes!J170/0.086*1000000/RES_hhdet_num!J168)</f>
        <v>787.99772148202067</v>
      </c>
      <c r="K170" s="164">
        <f>IF(RES_hhdet_tes!K170=0,0,RES_hhdet_tes!K170/0.086*1000000/RES_hhdet_num!K168)</f>
        <v>795.70380374866591</v>
      </c>
      <c r="L170" s="164">
        <f>IF(RES_hhdet_tes!L170=0,0,RES_hhdet_tes!L170/0.086*1000000/RES_hhdet_num!L168)</f>
        <v>805.03104801105678</v>
      </c>
      <c r="M170" s="164">
        <f>IF(RES_hhdet_tes!M170=0,0,RES_hhdet_tes!M170/0.086*1000000/RES_hhdet_num!M168)</f>
        <v>809.0804359620563</v>
      </c>
      <c r="N170" s="164">
        <f>IF(RES_hhdet_tes!N170=0,0,RES_hhdet_tes!N170/0.086*1000000/RES_hhdet_num!N168)</f>
        <v>810.25565204243333</v>
      </c>
      <c r="O170" s="164">
        <f>IF(RES_hhdet_tes!O170=0,0,RES_hhdet_tes!O170/0.086*1000000/RES_hhdet_num!O168)</f>
        <v>813.97700547776083</v>
      </c>
      <c r="P170" s="164">
        <f>IF(RES_hhdet_tes!P170=0,0,RES_hhdet_tes!P170/0.086*1000000/RES_hhdet_num!P168)</f>
        <v>816.08906327489001</v>
      </c>
      <c r="Q170" s="164">
        <f>IF(RES_hhdet_tes!Q170=0,0,RES_hhdet_tes!Q170/0.086*1000000/RES_hhdet_num!Q168)</f>
        <v>809.02777363390874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1170.58609320812</v>
      </c>
      <c r="C171" s="162">
        <f>IF(RES_hhdet_tes!C171=0,0,RES_hhdet_tes!C171/0.086*1000000/RES_hhdet_num!C171)</f>
        <v>1329.0334596513719</v>
      </c>
      <c r="D171" s="162">
        <f>IF(RES_hhdet_tes!D171=0,0,RES_hhdet_tes!D171/0.086*1000000/RES_hhdet_num!D171)</f>
        <v>1307.326180180957</v>
      </c>
      <c r="E171" s="162">
        <f>IF(RES_hhdet_tes!E171=0,0,RES_hhdet_tes!E171/0.086*1000000/RES_hhdet_num!E171)</f>
        <v>1297.7185068154672</v>
      </c>
      <c r="F171" s="162">
        <f>IF(RES_hhdet_tes!F171=0,0,RES_hhdet_tes!F171/0.086*1000000/RES_hhdet_num!F171)</f>
        <v>1332.7886368069856</v>
      </c>
      <c r="G171" s="162">
        <f>IF(RES_hhdet_tes!G171=0,0,RES_hhdet_tes!G171/0.086*1000000/RES_hhdet_num!G171)</f>
        <v>1356.7291865884379</v>
      </c>
      <c r="H171" s="162">
        <f>IF(RES_hhdet_tes!H171=0,0,RES_hhdet_tes!H171/0.086*1000000/RES_hhdet_num!H171)</f>
        <v>1432.096938644308</v>
      </c>
      <c r="I171" s="162">
        <f>IF(RES_hhdet_tes!I171=0,0,RES_hhdet_tes!I171/0.086*1000000/RES_hhdet_num!I171)</f>
        <v>1409.5674533451199</v>
      </c>
      <c r="J171" s="162">
        <f>IF(RES_hhdet_tes!J171=0,0,RES_hhdet_tes!J171/0.086*1000000/RES_hhdet_num!J171)</f>
        <v>1392.1824041266248</v>
      </c>
      <c r="K171" s="162">
        <f>IF(RES_hhdet_tes!K171=0,0,RES_hhdet_tes!K171/0.086*1000000/RES_hhdet_num!K171)</f>
        <v>1316.9418264484393</v>
      </c>
      <c r="L171" s="162">
        <f>IF(RES_hhdet_tes!L171=0,0,RES_hhdet_tes!L171/0.086*1000000/RES_hhdet_num!L171)</f>
        <v>1500.2880047632436</v>
      </c>
      <c r="M171" s="162">
        <f>IF(RES_hhdet_tes!M171=0,0,RES_hhdet_tes!M171/0.086*1000000/RES_hhdet_num!M171)</f>
        <v>1524.2910826682682</v>
      </c>
      <c r="N171" s="162">
        <f>IF(RES_hhdet_tes!N171=0,0,RES_hhdet_tes!N171/0.086*1000000/RES_hhdet_num!N171)</f>
        <v>1414.2261486633752</v>
      </c>
      <c r="O171" s="162">
        <f>IF(RES_hhdet_tes!O171=0,0,RES_hhdet_tes!O171/0.086*1000000/RES_hhdet_num!O171)</f>
        <v>1355.9829861907565</v>
      </c>
      <c r="P171" s="162">
        <f>IF(RES_hhdet_tes!P171=0,0,RES_hhdet_tes!P171/0.086*1000000/RES_hhdet_num!P171)</f>
        <v>1413.7546605502407</v>
      </c>
      <c r="Q171" s="162">
        <f>IF(RES_hhdet_tes!Q171=0,0,RES_hhdet_tes!Q171/0.086*1000000/RES_hhdet_num!Q171)</f>
        <v>1350.2639425727616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1133.3774351602499</v>
      </c>
      <c r="C172" s="160">
        <f>IF(RES_hhdet_tes!C172=0,0,RES_hhdet_tes!C172/0.086*1000000/RES_hhdet_num!C172)</f>
        <v>1200.3022447607052</v>
      </c>
      <c r="D172" s="160">
        <f>IF(RES_hhdet_tes!D172=0,0,RES_hhdet_tes!D172/0.086*1000000/RES_hhdet_num!D172)</f>
        <v>1196.6204966053983</v>
      </c>
      <c r="E172" s="160">
        <f>IF(RES_hhdet_tes!E172=0,0,RES_hhdet_tes!E172/0.086*1000000/RES_hhdet_num!E172)</f>
        <v>1203.7310470427278</v>
      </c>
      <c r="F172" s="160">
        <f>IF(RES_hhdet_tes!F172=0,0,RES_hhdet_tes!F172/0.086*1000000/RES_hhdet_num!F172)</f>
        <v>1228.1401481744895</v>
      </c>
      <c r="G172" s="160">
        <f>IF(RES_hhdet_tes!G172=0,0,RES_hhdet_tes!G172/0.086*1000000/RES_hhdet_num!G172)</f>
        <v>1244.7671152535986</v>
      </c>
      <c r="H172" s="160">
        <f>IF(RES_hhdet_tes!H172=0,0,RES_hhdet_tes!H172/0.086*1000000/RES_hhdet_num!H172)</f>
        <v>1275.4043825895872</v>
      </c>
      <c r="I172" s="160">
        <f>IF(RES_hhdet_tes!I172=0,0,RES_hhdet_tes!I172/0.086*1000000/RES_hhdet_num!I172)</f>
        <v>1278.0628299819589</v>
      </c>
      <c r="J172" s="160">
        <f>IF(RES_hhdet_tes!J172=0,0,RES_hhdet_tes!J172/0.086*1000000/RES_hhdet_num!J172)</f>
        <v>1279.0129738290748</v>
      </c>
      <c r="K172" s="160">
        <f>IF(RES_hhdet_tes!K172=0,0,RES_hhdet_tes!K172/0.086*1000000/RES_hhdet_num!K172)</f>
        <v>1261.0311082067674</v>
      </c>
      <c r="L172" s="160">
        <f>IF(RES_hhdet_tes!L172=0,0,RES_hhdet_tes!L172/0.086*1000000/RES_hhdet_num!L172)</f>
        <v>1334.7993286974563</v>
      </c>
      <c r="M172" s="160">
        <f>IF(RES_hhdet_tes!M172=0,0,RES_hhdet_tes!M172/0.086*1000000/RES_hhdet_num!M172)</f>
        <v>1348.4315872404611</v>
      </c>
      <c r="N172" s="160">
        <f>IF(RES_hhdet_tes!N172=0,0,RES_hhdet_tes!N172/0.086*1000000/RES_hhdet_num!N172)</f>
        <v>1310.4652040468372</v>
      </c>
      <c r="O172" s="160">
        <f>IF(RES_hhdet_tes!O172=0,0,RES_hhdet_tes!O172/0.086*1000000/RES_hhdet_num!O172)</f>
        <v>1294.0194743930642</v>
      </c>
      <c r="P172" s="160">
        <f>IF(RES_hhdet_tes!P172=0,0,RES_hhdet_tes!P172/0.086*1000000/RES_hhdet_num!P172)</f>
        <v>1316.4546579890962</v>
      </c>
      <c r="Q172" s="160">
        <f>IF(RES_hhdet_tes!Q172=0,0,RES_hhdet_tes!Q172/0.086*1000000/RES_hhdet_num!Q172)</f>
        <v>1285.464556417571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409.70513262286357</v>
      </c>
      <c r="C173" s="156">
        <f>IF(RES_hhdet_tes!C173=0,0,RES_hhdet_tes!C173/0.086*1000000/RES_hhdet_num!C172)</f>
        <v>473.67239343732638</v>
      </c>
      <c r="D173" s="156">
        <f>IF(RES_hhdet_tes!D173=0,0,RES_hhdet_tes!D173/0.086*1000000/RES_hhdet_num!D172)</f>
        <v>458.11540244478465</v>
      </c>
      <c r="E173" s="156">
        <f>IF(RES_hhdet_tes!E173=0,0,RES_hhdet_tes!E173/0.086*1000000/RES_hhdet_num!E172)</f>
        <v>454.20147738541664</v>
      </c>
      <c r="F173" s="156">
        <f>IF(RES_hhdet_tes!F173=0,0,RES_hhdet_tes!F173/0.086*1000000/RES_hhdet_num!F172)</f>
        <v>466.47602288244025</v>
      </c>
      <c r="G173" s="156">
        <f>IF(RES_hhdet_tes!G173=0,0,RES_hhdet_tes!G173/0.086*1000000/RES_hhdet_num!G172)</f>
        <v>475.55198858208206</v>
      </c>
      <c r="H173" s="156">
        <f>IF(RES_hhdet_tes!H173=0,0,RES_hhdet_tes!H173/0.086*1000000/RES_hhdet_num!H172)</f>
        <v>502.60769828699102</v>
      </c>
      <c r="I173" s="156">
        <f>IF(RES_hhdet_tes!I173=0,0,RES_hhdet_tes!I173/0.086*1000000/RES_hhdet_num!I172)</f>
        <v>496.14688994489478</v>
      </c>
      <c r="J173" s="156">
        <f>IF(RES_hhdet_tes!J173=0,0,RES_hhdet_tes!J173/0.086*1000000/RES_hhdet_num!J172)</f>
        <v>491.0152523470548</v>
      </c>
      <c r="K173" s="156">
        <f>IF(RES_hhdet_tes!K173=0,0,RES_hhdet_tes!K173/0.086*1000000/RES_hhdet_num!K172)</f>
        <v>465.32730445810142</v>
      </c>
      <c r="L173" s="156">
        <f>IF(RES_hhdet_tes!L173=0,0,RES_hhdet_tes!L173/0.086*1000000/RES_hhdet_num!L172)</f>
        <v>529.76828068639952</v>
      </c>
      <c r="M173" s="156">
        <f>IF(RES_hhdet_tes!M173=0,0,RES_hhdet_tes!M173/0.086*1000000/RES_hhdet_num!M172)</f>
        <v>539.35115127840538</v>
      </c>
      <c r="N173" s="156">
        <f>IF(RES_hhdet_tes!N173=0,0,RES_hhdet_tes!N173/0.086*1000000/RES_hhdet_num!N172)</f>
        <v>500.2095520044042</v>
      </c>
      <c r="O173" s="156">
        <f>IF(RES_hhdet_tes!O173=0,0,RES_hhdet_tes!O173/0.086*1000000/RES_hhdet_num!O172)</f>
        <v>480.04246891530357</v>
      </c>
      <c r="P173" s="156">
        <f>IF(RES_hhdet_tes!P173=0,0,RES_hhdet_tes!P173/0.086*1000000/RES_hhdet_num!P172)</f>
        <v>500.36559471420628</v>
      </c>
      <c r="Q173" s="156">
        <f>IF(RES_hhdet_tes!Q173=0,0,RES_hhdet_tes!Q173/0.086*1000000/RES_hhdet_num!Q172)</f>
        <v>476.43678278366247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723.6723025373866</v>
      </c>
      <c r="C174" s="57">
        <f>IF(RES_hhdet_tes!C174=0,0,RES_hhdet_tes!C174/0.086*1000000/RES_hhdet_num!C172)</f>
        <v>726.62985132337872</v>
      </c>
      <c r="D174" s="57">
        <f>IF(RES_hhdet_tes!D174=0,0,RES_hhdet_tes!D174/0.086*1000000/RES_hhdet_num!D172)</f>
        <v>738.50509416061357</v>
      </c>
      <c r="E174" s="57">
        <f>IF(RES_hhdet_tes!E174=0,0,RES_hhdet_tes!E174/0.086*1000000/RES_hhdet_num!E172)</f>
        <v>749.5295696573113</v>
      </c>
      <c r="F174" s="57">
        <f>IF(RES_hhdet_tes!F174=0,0,RES_hhdet_tes!F174/0.086*1000000/RES_hhdet_num!F172)</f>
        <v>761.66412529204899</v>
      </c>
      <c r="G174" s="57">
        <f>IF(RES_hhdet_tes!G174=0,0,RES_hhdet_tes!G174/0.086*1000000/RES_hhdet_num!G172)</f>
        <v>769.21512667151671</v>
      </c>
      <c r="H174" s="57">
        <f>IF(RES_hhdet_tes!H174=0,0,RES_hhdet_tes!H174/0.086*1000000/RES_hhdet_num!H172)</f>
        <v>772.79668430259619</v>
      </c>
      <c r="I174" s="57">
        <f>IF(RES_hhdet_tes!I174=0,0,RES_hhdet_tes!I174/0.086*1000000/RES_hhdet_num!I172)</f>
        <v>781.91594003706405</v>
      </c>
      <c r="J174" s="57">
        <f>IF(RES_hhdet_tes!J174=0,0,RES_hhdet_tes!J174/0.086*1000000/RES_hhdet_num!J172)</f>
        <v>787.99772148201998</v>
      </c>
      <c r="K174" s="57">
        <f>IF(RES_hhdet_tes!K174=0,0,RES_hhdet_tes!K174/0.086*1000000/RES_hhdet_num!K172)</f>
        <v>795.70380374866591</v>
      </c>
      <c r="L174" s="57">
        <f>IF(RES_hhdet_tes!L174=0,0,RES_hhdet_tes!L174/0.086*1000000/RES_hhdet_num!L172)</f>
        <v>805.03104801105678</v>
      </c>
      <c r="M174" s="57">
        <f>IF(RES_hhdet_tes!M174=0,0,RES_hhdet_tes!M174/0.086*1000000/RES_hhdet_num!M172)</f>
        <v>809.08043596205584</v>
      </c>
      <c r="N174" s="57">
        <f>IF(RES_hhdet_tes!N174=0,0,RES_hhdet_tes!N174/0.086*1000000/RES_hhdet_num!N172)</f>
        <v>810.2556520424331</v>
      </c>
      <c r="O174" s="57">
        <f>IF(RES_hhdet_tes!O174=0,0,RES_hhdet_tes!O174/0.086*1000000/RES_hhdet_num!O172)</f>
        <v>813.97700547776049</v>
      </c>
      <c r="P174" s="57">
        <f>IF(RES_hhdet_tes!P174=0,0,RES_hhdet_tes!P174/0.086*1000000/RES_hhdet_num!P172)</f>
        <v>816.08906327489001</v>
      </c>
      <c r="Q174" s="57">
        <f>IF(RES_hhdet_tes!Q174=0,0,RES_hhdet_tes!Q174/0.086*1000000/RES_hhdet_num!Q172)</f>
        <v>809.0277736339084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587.72878897784994</v>
      </c>
      <c r="C175" s="157">
        <f>IF(RES_hhdet_tes!C175=0,0,RES_hhdet_tes!C175/0.086*1000000/RES_hhdet_num!C$161)</f>
        <v>627.31375500636818</v>
      </c>
      <c r="D175" s="157">
        <f>IF(RES_hhdet_tes!D175=0,0,RES_hhdet_tes!D175/0.086*1000000/RES_hhdet_num!D$161)</f>
        <v>618.09876755106916</v>
      </c>
      <c r="E175" s="157">
        <f>IF(RES_hhdet_tes!E175=0,0,RES_hhdet_tes!E175/0.086*1000000/RES_hhdet_num!E$161)</f>
        <v>623.66552298023555</v>
      </c>
      <c r="F175" s="157">
        <f>IF(RES_hhdet_tes!F175=0,0,RES_hhdet_tes!F175/0.086*1000000/RES_hhdet_num!F$161)</f>
        <v>624.82357746226239</v>
      </c>
      <c r="G175" s="157">
        <f>IF(RES_hhdet_tes!G175=0,0,RES_hhdet_tes!G175/0.086*1000000/RES_hhdet_num!G$161)</f>
        <v>639.7010728770864</v>
      </c>
      <c r="H175" s="157">
        <f>IF(RES_hhdet_tes!H175=0,0,RES_hhdet_tes!H175/0.086*1000000/RES_hhdet_num!H$161)</f>
        <v>686.62748822317451</v>
      </c>
      <c r="I175" s="157">
        <f>IF(RES_hhdet_tes!I175=0,0,RES_hhdet_tes!I175/0.086*1000000/RES_hhdet_num!I$161)</f>
        <v>682.90899284658678</v>
      </c>
      <c r="J175" s="157">
        <f>IF(RES_hhdet_tes!J175=0,0,RES_hhdet_tes!J175/0.086*1000000/RES_hhdet_num!J$161)</f>
        <v>683.84875888108354</v>
      </c>
      <c r="K175" s="157">
        <f>IF(RES_hhdet_tes!K175=0,0,RES_hhdet_tes!K175/0.086*1000000/RES_hhdet_num!K$161)</f>
        <v>671.80015928977798</v>
      </c>
      <c r="L175" s="157">
        <f>IF(RES_hhdet_tes!L175=0,0,RES_hhdet_tes!L175/0.086*1000000/RES_hhdet_num!L$161)</f>
        <v>717.93619780755512</v>
      </c>
      <c r="M175" s="157">
        <f>IF(RES_hhdet_tes!M175=0,0,RES_hhdet_tes!M175/0.086*1000000/RES_hhdet_num!M$161)</f>
        <v>726.23969055053828</v>
      </c>
      <c r="N175" s="157">
        <f>IF(RES_hhdet_tes!N175=0,0,RES_hhdet_tes!N175/0.086*1000000/RES_hhdet_num!N$161)</f>
        <v>704.36641003192551</v>
      </c>
      <c r="O175" s="157">
        <f>IF(RES_hhdet_tes!O175=0,0,RES_hhdet_tes!O175/0.086*1000000/RES_hhdet_num!O$161)</f>
        <v>676.4607725182791</v>
      </c>
      <c r="P175" s="157">
        <f>IF(RES_hhdet_tes!P175=0,0,RES_hhdet_tes!P175/0.086*1000000/RES_hhdet_num!P$161)</f>
        <v>693.41646446247682</v>
      </c>
      <c r="Q175" s="157">
        <f>IF(RES_hhdet_tes!Q175=0,0,RES_hhdet_tes!Q175/0.086*1000000/RES_hhdet_num!Q$161)</f>
        <v>670.00900501166825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569.37336934932262</v>
      </c>
      <c r="C176" s="156">
        <f>IF(RES_hhdet_tes!C176=0,0,RES_hhdet_tes!C176/0.086*1000000/RES_hhdet_num!C176)</f>
        <v>562.42699124642922</v>
      </c>
      <c r="D176" s="156">
        <f>IF(RES_hhdet_tes!D176=0,0,RES_hhdet_tes!D176/0.086*1000000/RES_hhdet_num!D176)</f>
        <v>595.29822123647307</v>
      </c>
      <c r="E176" s="156">
        <f>IF(RES_hhdet_tes!E176=0,0,RES_hhdet_tes!E176/0.086*1000000/RES_hhdet_num!E176)</f>
        <v>597.55816782314491</v>
      </c>
      <c r="F176" s="156">
        <f>IF(RES_hhdet_tes!F176=0,0,RES_hhdet_tes!F176/0.086*1000000/RES_hhdet_num!F176)</f>
        <v>609.01932948854301</v>
      </c>
      <c r="G176" s="156">
        <f>IF(RES_hhdet_tes!G176=0,0,RES_hhdet_tes!G176/0.086*1000000/RES_hhdet_num!G176)</f>
        <v>616.48259760603423</v>
      </c>
      <c r="H176" s="156">
        <f>IF(RES_hhdet_tes!H176=0,0,RES_hhdet_tes!H176/0.086*1000000/RES_hhdet_num!H176)</f>
        <v>639.8166837585585</v>
      </c>
      <c r="I176" s="156">
        <f>IF(RES_hhdet_tes!I176=0,0,RES_hhdet_tes!I176/0.086*1000000/RES_hhdet_num!I176)</f>
        <v>638.74345058534959</v>
      </c>
      <c r="J176" s="156">
        <f>IF(RES_hhdet_tes!J176=0,0,RES_hhdet_tes!J176/0.086*1000000/RES_hhdet_num!J176)</f>
        <v>672.49585442911041</v>
      </c>
      <c r="K176" s="156">
        <f>IF(RES_hhdet_tes!K176=0,0,RES_hhdet_tes!K176/0.086*1000000/RES_hhdet_num!K176)</f>
        <v>653.33273699657991</v>
      </c>
      <c r="L176" s="156">
        <f>IF(RES_hhdet_tes!L176=0,0,RES_hhdet_tes!L176/0.086*1000000/RES_hhdet_num!L176)</f>
        <v>676.12608640875123</v>
      </c>
      <c r="M176" s="156">
        <f>IF(RES_hhdet_tes!M176=0,0,RES_hhdet_tes!M176/0.086*1000000/RES_hhdet_num!M176)</f>
        <v>663.15461281901253</v>
      </c>
      <c r="N176" s="156">
        <f>IF(RES_hhdet_tes!N176=0,0,RES_hhdet_tes!N176/0.086*1000000/RES_hhdet_num!N176)</f>
        <v>670.74965463716353</v>
      </c>
      <c r="O176" s="156">
        <f>IF(RES_hhdet_tes!O176=0,0,RES_hhdet_tes!O176/0.086*1000000/RES_hhdet_num!O176)</f>
        <v>674.32000216651875</v>
      </c>
      <c r="P176" s="156">
        <f>IF(RES_hhdet_tes!P176=0,0,RES_hhdet_tes!P176/0.086*1000000/RES_hhdet_num!P176)</f>
        <v>667.81302754560738</v>
      </c>
      <c r="Q176" s="156">
        <f>IF(RES_hhdet_tes!Q176=0,0,RES_hhdet_tes!Q176/0.086*1000000/RES_hhdet_num!Q176)</f>
        <v>662.87527420635229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598.99756040023624</v>
      </c>
      <c r="C177" s="57">
        <f>IF(RES_hhdet_tes!C177=0,0,RES_hhdet_tes!C177/0.086*1000000/RES_hhdet_num!C177)</f>
        <v>653.82358478320475</v>
      </c>
      <c r="D177" s="57">
        <f>IF(RES_hhdet_tes!D177=0,0,RES_hhdet_tes!D177/0.086*1000000/RES_hhdet_num!D177)</f>
        <v>627.35887033551865</v>
      </c>
      <c r="E177" s="57">
        <f>IF(RES_hhdet_tes!E177=0,0,RES_hhdet_tes!E177/0.086*1000000/RES_hhdet_num!E177)</f>
        <v>633.61068534198694</v>
      </c>
      <c r="F177" s="57">
        <f>IF(RES_hhdet_tes!F177=0,0,RES_hhdet_tes!F177/0.086*1000000/RES_hhdet_num!F177)</f>
        <v>631.77640311104437</v>
      </c>
      <c r="G177" s="57">
        <f>IF(RES_hhdet_tes!G177=0,0,RES_hhdet_tes!G177/0.086*1000000/RES_hhdet_num!G177)</f>
        <v>648.94967720364161</v>
      </c>
      <c r="H177" s="57">
        <f>IF(RES_hhdet_tes!H177=0,0,RES_hhdet_tes!H177/0.086*1000000/RES_hhdet_num!H177)</f>
        <v>698.34710635714907</v>
      </c>
      <c r="I177" s="57">
        <f>IF(RES_hhdet_tes!I177=0,0,RES_hhdet_tes!I177/0.086*1000000/RES_hhdet_num!I177)</f>
        <v>695.35665211845742</v>
      </c>
      <c r="J177" s="57">
        <f>IF(RES_hhdet_tes!J177=0,0,RES_hhdet_tes!J177/0.086*1000000/RES_hhdet_num!J177)</f>
        <v>686.92070270719819</v>
      </c>
      <c r="K177" s="57">
        <f>IF(RES_hhdet_tes!K177=0,0,RES_hhdet_tes!K177/0.086*1000000/RES_hhdet_num!K177)</f>
        <v>676.68838839272496</v>
      </c>
      <c r="L177" s="57">
        <f>IF(RES_hhdet_tes!L177=0,0,RES_hhdet_tes!L177/0.086*1000000/RES_hhdet_num!L177)</f>
        <v>728.99203699830764</v>
      </c>
      <c r="M177" s="57">
        <f>IF(RES_hhdet_tes!M177=0,0,RES_hhdet_tes!M177/0.086*1000000/RES_hhdet_num!M177)</f>
        <v>740.79630699686652</v>
      </c>
      <c r="N177" s="57">
        <f>IF(RES_hhdet_tes!N177=0,0,RES_hhdet_tes!N177/0.086*1000000/RES_hhdet_num!N177)</f>
        <v>712.03353297119679</v>
      </c>
      <c r="O177" s="57">
        <f>IF(RES_hhdet_tes!O177=0,0,RES_hhdet_tes!O177/0.086*1000000/RES_hhdet_num!O177)</f>
        <v>676.90861022280569</v>
      </c>
      <c r="P177" s="57">
        <f>IF(RES_hhdet_tes!P177=0,0,RES_hhdet_tes!P177/0.086*1000000/RES_hhdet_num!P177)</f>
        <v>698.49313823103421</v>
      </c>
      <c r="Q177" s="57">
        <f>IF(RES_hhdet_tes!Q177=0,0,RES_hhdet_tes!Q177/0.086*1000000/RES_hhdet_num!Q177)</f>
        <v>671.39034609582484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2608.4324291229836</v>
      </c>
      <c r="C3" s="168">
        <f t="shared" ref="C3:Q3" si="0">SUM(C4,C7,C9,C19)</f>
        <v>2709.7428564142388</v>
      </c>
      <c r="D3" s="168">
        <f t="shared" si="0"/>
        <v>2877.237726789434</v>
      </c>
      <c r="E3" s="168">
        <f t="shared" si="0"/>
        <v>2653.3948457890319</v>
      </c>
      <c r="F3" s="168">
        <f t="shared" si="0"/>
        <v>3135.9454958542165</v>
      </c>
      <c r="G3" s="168">
        <f t="shared" si="0"/>
        <v>3219.3019189274205</v>
      </c>
      <c r="H3" s="168">
        <f t="shared" si="0"/>
        <v>3238.8785757965939</v>
      </c>
      <c r="I3" s="168">
        <f t="shared" si="0"/>
        <v>2894.8649849031394</v>
      </c>
      <c r="J3" s="168">
        <f t="shared" si="0"/>
        <v>2912.6609707961538</v>
      </c>
      <c r="K3" s="168">
        <f t="shared" si="0"/>
        <v>2975.6026108247052</v>
      </c>
      <c r="L3" s="168">
        <f t="shared" si="0"/>
        <v>3103.3137207799009</v>
      </c>
      <c r="M3" s="168">
        <f t="shared" si="0"/>
        <v>2824.1575014815903</v>
      </c>
      <c r="N3" s="168">
        <f t="shared" si="0"/>
        <v>2707.3733545864984</v>
      </c>
      <c r="O3" s="168">
        <f t="shared" si="0"/>
        <v>2577.0325800607402</v>
      </c>
      <c r="P3" s="168">
        <f t="shared" si="0"/>
        <v>2574.1742810492874</v>
      </c>
      <c r="Q3" s="168">
        <f t="shared" si="0"/>
        <v>2671.3255165768505</v>
      </c>
    </row>
    <row r="4" spans="1:17" ht="12.95" customHeight="1" x14ac:dyDescent="0.25">
      <c r="A4" s="158" t="s">
        <v>65</v>
      </c>
      <c r="B4" s="157">
        <f t="shared" ref="B4:Q4" si="1">SUM(B5:B6)</f>
        <v>1766.3669198019056</v>
      </c>
      <c r="C4" s="157">
        <f t="shared" si="1"/>
        <v>1911.2067896955407</v>
      </c>
      <c r="D4" s="157">
        <f t="shared" si="1"/>
        <v>2039.0972119843227</v>
      </c>
      <c r="E4" s="157">
        <f t="shared" si="1"/>
        <v>1840.7639037394586</v>
      </c>
      <c r="F4" s="157">
        <f t="shared" si="1"/>
        <v>2254.7220177052673</v>
      </c>
      <c r="G4" s="157">
        <f t="shared" si="1"/>
        <v>2322.5560725485043</v>
      </c>
      <c r="H4" s="157">
        <f t="shared" si="1"/>
        <v>2364.7816305595793</v>
      </c>
      <c r="I4" s="157">
        <f t="shared" si="1"/>
        <v>2043.5279273292726</v>
      </c>
      <c r="J4" s="157">
        <f t="shared" si="1"/>
        <v>2013.7904200550784</v>
      </c>
      <c r="K4" s="157">
        <f t="shared" si="1"/>
        <v>2047.8857327255676</v>
      </c>
      <c r="L4" s="157">
        <f t="shared" si="1"/>
        <v>2171.5032659966546</v>
      </c>
      <c r="M4" s="157">
        <f t="shared" si="1"/>
        <v>1873.8631872728097</v>
      </c>
      <c r="N4" s="157">
        <f t="shared" si="1"/>
        <v>1763.553724394349</v>
      </c>
      <c r="O4" s="157">
        <f t="shared" si="1"/>
        <v>1652.8426514343178</v>
      </c>
      <c r="P4" s="157">
        <f t="shared" si="1"/>
        <v>1625.5965928012706</v>
      </c>
      <c r="Q4" s="157">
        <f t="shared" si="1"/>
        <v>1703.0929926135873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1766.3669198019056</v>
      </c>
      <c r="C5" s="156">
        <f>IF(RES_hhdet_emi!C5=0,0,RES_hhdet_emi!C5*1000000/RES_hhdet_num!C$3)</f>
        <v>1911.2067896955407</v>
      </c>
      <c r="D5" s="156">
        <f>IF(RES_hhdet_emi!D5=0,0,RES_hhdet_emi!D5*1000000/RES_hhdet_num!D$3)</f>
        <v>2039.0972119843227</v>
      </c>
      <c r="E5" s="156">
        <f>IF(RES_hhdet_emi!E5=0,0,RES_hhdet_emi!E5*1000000/RES_hhdet_num!E$3)</f>
        <v>1840.7639037394586</v>
      </c>
      <c r="F5" s="156">
        <f>IF(RES_hhdet_emi!F5=0,0,RES_hhdet_emi!F5*1000000/RES_hhdet_num!F$3)</f>
        <v>2254.7220177052673</v>
      </c>
      <c r="G5" s="156">
        <f>IF(RES_hhdet_emi!G5=0,0,RES_hhdet_emi!G5*1000000/RES_hhdet_num!G$3)</f>
        <v>2322.5560725485043</v>
      </c>
      <c r="H5" s="156">
        <f>IF(RES_hhdet_emi!H5=0,0,RES_hhdet_emi!H5*1000000/RES_hhdet_num!H$3)</f>
        <v>2364.7816305595793</v>
      </c>
      <c r="I5" s="156">
        <f>IF(RES_hhdet_emi!I5=0,0,RES_hhdet_emi!I5*1000000/RES_hhdet_num!I$3)</f>
        <v>2043.5279273292726</v>
      </c>
      <c r="J5" s="156">
        <f>IF(RES_hhdet_emi!J5=0,0,RES_hhdet_emi!J5*1000000/RES_hhdet_num!J$3)</f>
        <v>2013.7904200550784</v>
      </c>
      <c r="K5" s="156">
        <f>IF(RES_hhdet_emi!K5=0,0,RES_hhdet_emi!K5*1000000/RES_hhdet_num!K$3)</f>
        <v>2047.8857327255676</v>
      </c>
      <c r="L5" s="156">
        <f>IF(RES_hhdet_emi!L5=0,0,RES_hhdet_emi!L5*1000000/RES_hhdet_num!L$3)</f>
        <v>2171.5032659966546</v>
      </c>
      <c r="M5" s="156">
        <f>IF(RES_hhdet_emi!M5=0,0,RES_hhdet_emi!M5*1000000/RES_hhdet_num!M$3)</f>
        <v>1873.8631872728097</v>
      </c>
      <c r="N5" s="156">
        <f>IF(RES_hhdet_emi!N5=0,0,RES_hhdet_emi!N5*1000000/RES_hhdet_num!N$3)</f>
        <v>1763.553724394349</v>
      </c>
      <c r="O5" s="156">
        <f>IF(RES_hhdet_emi!O5=0,0,RES_hhdet_emi!O5*1000000/RES_hhdet_num!O$3)</f>
        <v>1652.8426514343178</v>
      </c>
      <c r="P5" s="156">
        <f>IF(RES_hhdet_emi!P5=0,0,RES_hhdet_emi!P5*1000000/RES_hhdet_num!P$3)</f>
        <v>1625.5965928012706</v>
      </c>
      <c r="Q5" s="156">
        <f>IF(RES_hhdet_emi!Q5=0,0,RES_hhdet_emi!Q5*1000000/RES_hhdet_num!Q$3)</f>
        <v>1703.0929926135873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583.25788639977327</v>
      </c>
      <c r="C9" s="157">
        <f>IF(RES_hhdet_emi!C9=0,0,RES_hhdet_emi!C9*1000000/RES_hhdet_num!C$3)</f>
        <v>568.67182143269019</v>
      </c>
      <c r="D9" s="157">
        <f>IF(RES_hhdet_emi!D9=0,0,RES_hhdet_emi!D9*1000000/RES_hhdet_num!D$3)</f>
        <v>599.09812854166739</v>
      </c>
      <c r="E9" s="157">
        <f>IF(RES_hhdet_emi!E9=0,0,RES_hhdet_emi!E9*1000000/RES_hhdet_num!E$3)</f>
        <v>598.8461608175453</v>
      </c>
      <c r="F9" s="157">
        <f>IF(RES_hhdet_emi!F9=0,0,RES_hhdet_emi!F9*1000000/RES_hhdet_num!F$3)</f>
        <v>641.03610218616211</v>
      </c>
      <c r="G9" s="157">
        <f>IF(RES_hhdet_emi!G9=0,0,RES_hhdet_emi!G9*1000000/RES_hhdet_num!G$3)</f>
        <v>655.97586719252945</v>
      </c>
      <c r="H9" s="157">
        <f>IF(RES_hhdet_emi!H9=0,0,RES_hhdet_emi!H9*1000000/RES_hhdet_num!H$3)</f>
        <v>667.578100191521</v>
      </c>
      <c r="I9" s="157">
        <f>IF(RES_hhdet_emi!I9=0,0,RES_hhdet_emi!I9*1000000/RES_hhdet_num!I$3)</f>
        <v>639.46242108732304</v>
      </c>
      <c r="J9" s="157">
        <f>IF(RES_hhdet_emi!J9=0,0,RES_hhdet_emi!J9*1000000/RES_hhdet_num!J$3)</f>
        <v>668.77441829660233</v>
      </c>
      <c r="K9" s="157">
        <f>IF(RES_hhdet_emi!K9=0,0,RES_hhdet_emi!K9*1000000/RES_hhdet_num!K$3)</f>
        <v>696.88286458852645</v>
      </c>
      <c r="L9" s="157">
        <f>IF(RES_hhdet_emi!L9=0,0,RES_hhdet_emi!L9*1000000/RES_hhdet_num!L$3)</f>
        <v>699.15211638693006</v>
      </c>
      <c r="M9" s="157">
        <f>IF(RES_hhdet_emi!M9=0,0,RES_hhdet_emi!M9*1000000/RES_hhdet_num!M$3)</f>
        <v>741.16834349860721</v>
      </c>
      <c r="N9" s="157">
        <f>IF(RES_hhdet_emi!N9=0,0,RES_hhdet_emi!N9*1000000/RES_hhdet_num!N$3)</f>
        <v>743.47723814990297</v>
      </c>
      <c r="O9" s="157">
        <f>IF(RES_hhdet_emi!O9=0,0,RES_hhdet_emi!O9*1000000/RES_hhdet_num!O$3)</f>
        <v>735.35903835428849</v>
      </c>
      <c r="P9" s="157">
        <f>IF(RES_hhdet_emi!P9=0,0,RES_hhdet_emi!P9*1000000/RES_hhdet_num!P$3)</f>
        <v>763.04755658398847</v>
      </c>
      <c r="Q9" s="157">
        <f>IF(RES_hhdet_emi!Q9=0,0,RES_hhdet_emi!Q9*1000000/RES_hhdet_num!Q$3)</f>
        <v>778.79018359367001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966.08317283500105</v>
      </c>
      <c r="C10" s="132">
        <f>IF(RES_hhdet_emi!C10=0,0,RES_hhdet_emi!C10*1000000/RES_hhdet_num!C10)</f>
        <v>961.50475463846021</v>
      </c>
      <c r="D10" s="132">
        <f>IF(RES_hhdet_emi!D10=0,0,RES_hhdet_emi!D10*1000000/RES_hhdet_num!D10)</f>
        <v>970.4380695128358</v>
      </c>
      <c r="E10" s="132">
        <f>IF(RES_hhdet_emi!E10=0,0,RES_hhdet_emi!E10*1000000/RES_hhdet_num!E10)</f>
        <v>970.25252616987666</v>
      </c>
      <c r="F10" s="132">
        <f>IF(RES_hhdet_emi!F10=0,0,RES_hhdet_emi!F10*1000000/RES_hhdet_num!F10)</f>
        <v>1001.3331994241892</v>
      </c>
      <c r="G10" s="132">
        <f>IF(RES_hhdet_emi!G10=0,0,RES_hhdet_emi!G10*1000000/RES_hhdet_num!G10)</f>
        <v>1005.3536866743202</v>
      </c>
      <c r="H10" s="132">
        <f>IF(RES_hhdet_emi!H10=0,0,RES_hhdet_emi!H10*1000000/RES_hhdet_num!H10)</f>
        <v>1007.3495356700782</v>
      </c>
      <c r="I10" s="132">
        <f>IF(RES_hhdet_emi!I10=0,0,RES_hhdet_emi!I10*1000000/RES_hhdet_num!I10)</f>
        <v>1005.4135486001089</v>
      </c>
      <c r="J10" s="132">
        <f>IF(RES_hhdet_emi!J10=0,0,RES_hhdet_emi!J10*1000000/RES_hhdet_num!J10)</f>
        <v>1004.2043786784051</v>
      </c>
      <c r="K10" s="132">
        <f>IF(RES_hhdet_emi!K10=0,0,RES_hhdet_emi!K10*1000000/RES_hhdet_num!K10)</f>
        <v>1060.7454399019405</v>
      </c>
      <c r="L10" s="132">
        <f>IF(RES_hhdet_emi!L10=0,0,RES_hhdet_emi!L10*1000000/RES_hhdet_num!L10)</f>
        <v>936.34480329790051</v>
      </c>
      <c r="M10" s="132">
        <f>IF(RES_hhdet_emi!M10=0,0,RES_hhdet_emi!M10*1000000/RES_hhdet_num!M10)</f>
        <v>1016.4383702891982</v>
      </c>
      <c r="N10" s="132">
        <f>IF(RES_hhdet_emi!N10=0,0,RES_hhdet_emi!N10*1000000/RES_hhdet_num!N10)</f>
        <v>1001.5262003364111</v>
      </c>
      <c r="O10" s="132">
        <f>IF(RES_hhdet_emi!O10=0,0,RES_hhdet_emi!O10*1000000/RES_hhdet_num!O10)</f>
        <v>1002.7273571297337</v>
      </c>
      <c r="P10" s="132">
        <f>IF(RES_hhdet_emi!P10=0,0,RES_hhdet_emi!P10*1000000/RES_hhdet_num!P10)</f>
        <v>1003.6609379168143</v>
      </c>
      <c r="Q10" s="132">
        <f>IF(RES_hhdet_emi!Q10=0,0,RES_hhdet_emi!Q10*1000000/RES_hhdet_num!Q10)</f>
        <v>994.77792434304445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517.18561745760303</v>
      </c>
      <c r="C11" s="132">
        <f>IF(RES_hhdet_emi!C11=0,0,RES_hhdet_emi!C11*1000000/RES_hhdet_num!C11)</f>
        <v>514.72866427840142</v>
      </c>
      <c r="D11" s="132">
        <f>IF(RES_hhdet_emi!D11=0,0,RES_hhdet_emi!D11*1000000/RES_hhdet_num!D11)</f>
        <v>518.27424989144458</v>
      </c>
      <c r="E11" s="132">
        <f>IF(RES_hhdet_emi!E11=0,0,RES_hhdet_emi!E11*1000000/RES_hhdet_num!E11)</f>
        <v>520.65978231656322</v>
      </c>
      <c r="F11" s="132">
        <f>IF(RES_hhdet_emi!F11=0,0,RES_hhdet_emi!F11*1000000/RES_hhdet_num!F11)</f>
        <v>523.87952723390822</v>
      </c>
      <c r="G11" s="132">
        <f>IF(RES_hhdet_emi!G11=0,0,RES_hhdet_emi!G11*1000000/RES_hhdet_num!G11)</f>
        <v>524.58514855401359</v>
      </c>
      <c r="H11" s="132">
        <f>IF(RES_hhdet_emi!H11=0,0,RES_hhdet_emi!H11*1000000/RES_hhdet_num!H11)</f>
        <v>521.48330134059688</v>
      </c>
      <c r="I11" s="132">
        <f>IF(RES_hhdet_emi!I11=0,0,RES_hhdet_emi!I11*1000000/RES_hhdet_num!I11)</f>
        <v>522.32777173026238</v>
      </c>
      <c r="J11" s="132">
        <f>IF(RES_hhdet_emi!J11=0,0,RES_hhdet_emi!J11*1000000/RES_hhdet_num!J11)</f>
        <v>520.53310265805646</v>
      </c>
      <c r="K11" s="132">
        <f>IF(RES_hhdet_emi!K11=0,0,RES_hhdet_emi!K11*1000000/RES_hhdet_num!K11)</f>
        <v>520.66215297111273</v>
      </c>
      <c r="L11" s="132">
        <f>IF(RES_hhdet_emi!L11=0,0,RES_hhdet_emi!L11*1000000/RES_hhdet_num!L11)</f>
        <v>522.16717239072204</v>
      </c>
      <c r="M11" s="132">
        <f>IF(RES_hhdet_emi!M11=0,0,RES_hhdet_emi!M11*1000000/RES_hhdet_num!M11)</f>
        <v>522.77893944001244</v>
      </c>
      <c r="N11" s="132">
        <f>IF(RES_hhdet_emi!N11=0,0,RES_hhdet_emi!N11*1000000/RES_hhdet_num!N11)</f>
        <v>520.01232619434506</v>
      </c>
      <c r="O11" s="132">
        <f>IF(RES_hhdet_emi!O11=0,0,RES_hhdet_emi!O11*1000000/RES_hhdet_num!O11)</f>
        <v>518.73482838754785</v>
      </c>
      <c r="P11" s="132">
        <f>IF(RES_hhdet_emi!P11=0,0,RES_hhdet_emi!P11*1000000/RES_hhdet_num!P11)</f>
        <v>516.60497707062098</v>
      </c>
      <c r="Q11" s="132">
        <f>IF(RES_hhdet_emi!Q11=0,0,RES_hhdet_emi!Q11*1000000/RES_hhdet_num!Q11)</f>
        <v>508.45890355481492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181.01496611016773</v>
      </c>
      <c r="C12" s="132">
        <f>IF(RES_hhdet_emi!C12=0,0,RES_hhdet_emi!C12*1000000/RES_hhdet_num!C12)</f>
        <v>180.15503249744293</v>
      </c>
      <c r="D12" s="132">
        <f>IF(RES_hhdet_emi!D12=0,0,RES_hhdet_emi!D12*1000000/RES_hhdet_num!D12)</f>
        <v>181.3959874620036</v>
      </c>
      <c r="E12" s="132">
        <f>IF(RES_hhdet_emi!E12=0,0,RES_hhdet_emi!E12*1000000/RES_hhdet_num!E12)</f>
        <v>182.23092381079886</v>
      </c>
      <c r="F12" s="132">
        <f>IF(RES_hhdet_emi!F12=0,0,RES_hhdet_emi!F12*1000000/RES_hhdet_num!F12)</f>
        <v>183.35783453186761</v>
      </c>
      <c r="G12" s="132">
        <f>IF(RES_hhdet_emi!G12=0,0,RES_hhdet_emi!G12*1000000/RES_hhdet_num!G12)</f>
        <v>183.60480199390176</v>
      </c>
      <c r="H12" s="132">
        <f>IF(RES_hhdet_emi!H12=0,0,RES_hhdet_emi!H12*1000000/RES_hhdet_num!H12)</f>
        <v>182.51915546921376</v>
      </c>
      <c r="I12" s="132">
        <f>IF(RES_hhdet_emi!I12=0,0,RES_hhdet_emi!I12*1000000/RES_hhdet_num!I12)</f>
        <v>182.81472010559114</v>
      </c>
      <c r="J12" s="132">
        <f>IF(RES_hhdet_emi!J12=0,0,RES_hhdet_emi!J12*1000000/RES_hhdet_num!J12)</f>
        <v>182.18658593031989</v>
      </c>
      <c r="K12" s="132">
        <f>IF(RES_hhdet_emi!K12=0,0,RES_hhdet_emi!K12*1000000/RES_hhdet_num!K12)</f>
        <v>182.23175353988822</v>
      </c>
      <c r="L12" s="132">
        <f>IF(RES_hhdet_emi!L12=0,0,RES_hhdet_emi!L12*1000000/RES_hhdet_num!L12)</f>
        <v>182.75851033675153</v>
      </c>
      <c r="M12" s="132">
        <f>IF(RES_hhdet_emi!M12=0,0,RES_hhdet_emi!M12*1000000/RES_hhdet_num!M12)</f>
        <v>182.97262880400319</v>
      </c>
      <c r="N12" s="132">
        <f>IF(RES_hhdet_emi!N12=0,0,RES_hhdet_emi!N12*1000000/RES_hhdet_num!N12)</f>
        <v>182.00431416802044</v>
      </c>
      <c r="O12" s="132">
        <f>IF(RES_hhdet_emi!O12=0,0,RES_hhdet_emi!O12*1000000/RES_hhdet_num!O12)</f>
        <v>181.55718993564082</v>
      </c>
      <c r="P12" s="132">
        <f>IF(RES_hhdet_emi!P12=0,0,RES_hhdet_emi!P12*1000000/RES_hhdet_num!P12)</f>
        <v>180.81174197471645</v>
      </c>
      <c r="Q12" s="132">
        <f>IF(RES_hhdet_emi!Q12=0,0,RES_hhdet_emi!Q12*1000000/RES_hhdet_num!Q12)</f>
        <v>177.96061624418428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181.01496611016773</v>
      </c>
      <c r="C13" s="165">
        <f>IF(RES_hhdet_emi!C13=0,0,RES_hhdet_emi!C13*1000000/RES_hhdet_num!C12)</f>
        <v>180.15503249744293</v>
      </c>
      <c r="D13" s="165">
        <f>IF(RES_hhdet_emi!D13=0,0,RES_hhdet_emi!D13*1000000/RES_hhdet_num!D12)</f>
        <v>181.3959874620036</v>
      </c>
      <c r="E13" s="165">
        <f>IF(RES_hhdet_emi!E13=0,0,RES_hhdet_emi!E13*1000000/RES_hhdet_num!E12)</f>
        <v>182.23092381079886</v>
      </c>
      <c r="F13" s="165">
        <f>IF(RES_hhdet_emi!F13=0,0,RES_hhdet_emi!F13*1000000/RES_hhdet_num!F12)</f>
        <v>183.35783453186761</v>
      </c>
      <c r="G13" s="165">
        <f>IF(RES_hhdet_emi!G13=0,0,RES_hhdet_emi!G13*1000000/RES_hhdet_num!G12)</f>
        <v>183.60480199390176</v>
      </c>
      <c r="H13" s="165">
        <f>IF(RES_hhdet_emi!H13=0,0,RES_hhdet_emi!H13*1000000/RES_hhdet_num!H12)</f>
        <v>182.51915546921376</v>
      </c>
      <c r="I13" s="165">
        <f>IF(RES_hhdet_emi!I13=0,0,RES_hhdet_emi!I13*1000000/RES_hhdet_num!I12)</f>
        <v>182.81472010559114</v>
      </c>
      <c r="J13" s="165">
        <f>IF(RES_hhdet_emi!J13=0,0,RES_hhdet_emi!J13*1000000/RES_hhdet_num!J12)</f>
        <v>182.18658593031989</v>
      </c>
      <c r="K13" s="165">
        <f>IF(RES_hhdet_emi!K13=0,0,RES_hhdet_emi!K13*1000000/RES_hhdet_num!K12)</f>
        <v>182.23175353988822</v>
      </c>
      <c r="L13" s="165">
        <f>IF(RES_hhdet_emi!L13=0,0,RES_hhdet_emi!L13*1000000/RES_hhdet_num!L12)</f>
        <v>182.75851033675153</v>
      </c>
      <c r="M13" s="165">
        <f>IF(RES_hhdet_emi!M13=0,0,RES_hhdet_emi!M13*1000000/RES_hhdet_num!M12)</f>
        <v>182.97262880400319</v>
      </c>
      <c r="N13" s="165">
        <f>IF(RES_hhdet_emi!N13=0,0,RES_hhdet_emi!N13*1000000/RES_hhdet_num!N12)</f>
        <v>182.00431416802044</v>
      </c>
      <c r="O13" s="165">
        <f>IF(RES_hhdet_emi!O13=0,0,RES_hhdet_emi!O13*1000000/RES_hhdet_num!O12)</f>
        <v>181.55718993564082</v>
      </c>
      <c r="P13" s="165">
        <f>IF(RES_hhdet_emi!P13=0,0,RES_hhdet_emi!P13*1000000/RES_hhdet_num!P12)</f>
        <v>180.81174197471645</v>
      </c>
      <c r="Q13" s="165">
        <f>IF(RES_hhdet_emi!Q13=0,0,RES_hhdet_emi!Q13*1000000/RES_hhdet_num!Q12)</f>
        <v>177.96061624418428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258.8076229213047</v>
      </c>
      <c r="C19" s="157">
        <f>IF(RES_hhdet_emi!C19=0,0,RES_hhdet_emi!C19*1000000/RES_hhdet_num!C$3)</f>
        <v>229.86424528600816</v>
      </c>
      <c r="D19" s="157">
        <f>IF(RES_hhdet_emi!D19=0,0,RES_hhdet_emi!D19*1000000/RES_hhdet_num!D$3)</f>
        <v>239.04238626344386</v>
      </c>
      <c r="E19" s="157">
        <f>IF(RES_hhdet_emi!E19=0,0,RES_hhdet_emi!E19*1000000/RES_hhdet_num!E$3)</f>
        <v>213.78478123202802</v>
      </c>
      <c r="F19" s="157">
        <f>IF(RES_hhdet_emi!F19=0,0,RES_hhdet_emi!F19*1000000/RES_hhdet_num!F$3)</f>
        <v>240.18737596278712</v>
      </c>
      <c r="G19" s="157">
        <f>IF(RES_hhdet_emi!G19=0,0,RES_hhdet_emi!G19*1000000/RES_hhdet_num!G$3)</f>
        <v>240.76997918638642</v>
      </c>
      <c r="H19" s="157">
        <f>IF(RES_hhdet_emi!H19=0,0,RES_hhdet_emi!H19*1000000/RES_hhdet_num!H$3)</f>
        <v>206.51884504549332</v>
      </c>
      <c r="I19" s="157">
        <f>IF(RES_hhdet_emi!I19=0,0,RES_hhdet_emi!I19*1000000/RES_hhdet_num!I$3)</f>
        <v>211.87463648654378</v>
      </c>
      <c r="J19" s="157">
        <f>IF(RES_hhdet_emi!J19=0,0,RES_hhdet_emi!J19*1000000/RES_hhdet_num!J$3)</f>
        <v>230.09613244447303</v>
      </c>
      <c r="K19" s="157">
        <f>IF(RES_hhdet_emi!K19=0,0,RES_hhdet_emi!K19*1000000/RES_hhdet_num!K$3)</f>
        <v>230.83401351061084</v>
      </c>
      <c r="L19" s="157">
        <f>IF(RES_hhdet_emi!L19=0,0,RES_hhdet_emi!L19*1000000/RES_hhdet_num!L$3)</f>
        <v>232.65833839631591</v>
      </c>
      <c r="M19" s="157">
        <f>IF(RES_hhdet_emi!M19=0,0,RES_hhdet_emi!M19*1000000/RES_hhdet_num!M$3)</f>
        <v>209.12597071017373</v>
      </c>
      <c r="N19" s="157">
        <f>IF(RES_hhdet_emi!N19=0,0,RES_hhdet_emi!N19*1000000/RES_hhdet_num!N$3)</f>
        <v>200.34239204224647</v>
      </c>
      <c r="O19" s="157">
        <f>IF(RES_hhdet_emi!O19=0,0,RES_hhdet_emi!O19*1000000/RES_hhdet_num!O$3)</f>
        <v>188.83089027213424</v>
      </c>
      <c r="P19" s="157">
        <f>IF(RES_hhdet_emi!P19=0,0,RES_hhdet_emi!P19*1000000/RES_hhdet_num!P$3)</f>
        <v>185.53013166402823</v>
      </c>
      <c r="Q19" s="157">
        <f>IF(RES_hhdet_emi!Q19=0,0,RES_hhdet_emi!Q19*1000000/RES_hhdet_num!Q$3)</f>
        <v>189.44234036959307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647.08047836835112</v>
      </c>
      <c r="C20" s="156">
        <f>IF(RES_hhdet_emi!C20=0,0,RES_hhdet_emi!C20*1000000/RES_hhdet_num!C20)</f>
        <v>650.90963674853822</v>
      </c>
      <c r="D20" s="156">
        <f>IF(RES_hhdet_emi!D20=0,0,RES_hhdet_emi!D20*1000000/RES_hhdet_num!D20)</f>
        <v>667.88963691368133</v>
      </c>
      <c r="E20" s="156">
        <f>IF(RES_hhdet_emi!E20=0,0,RES_hhdet_emi!E20*1000000/RES_hhdet_num!E20)</f>
        <v>581.65196638292116</v>
      </c>
      <c r="F20" s="156">
        <f>IF(RES_hhdet_emi!F20=0,0,RES_hhdet_emi!F20*1000000/RES_hhdet_num!F20)</f>
        <v>664.6498569154287</v>
      </c>
      <c r="G20" s="156">
        <f>IF(RES_hhdet_emi!G20=0,0,RES_hhdet_emi!G20*1000000/RES_hhdet_num!G20)</f>
        <v>695.53368621501613</v>
      </c>
      <c r="H20" s="156">
        <f>IF(RES_hhdet_emi!H20=0,0,RES_hhdet_emi!H20*1000000/RES_hhdet_num!H20)</f>
        <v>638.07584727814697</v>
      </c>
      <c r="I20" s="156">
        <f>IF(RES_hhdet_emi!I20=0,0,RES_hhdet_emi!I20*1000000/RES_hhdet_num!I20)</f>
        <v>642.86652548162328</v>
      </c>
      <c r="J20" s="156">
        <f>IF(RES_hhdet_emi!J20=0,0,RES_hhdet_emi!J20*1000000/RES_hhdet_num!J20)</f>
        <v>670.32654979087647</v>
      </c>
      <c r="K20" s="156">
        <f>IF(RES_hhdet_emi!K20=0,0,RES_hhdet_emi!K20*1000000/RES_hhdet_num!K20)</f>
        <v>676.27674152803718</v>
      </c>
      <c r="L20" s="156">
        <f>IF(RES_hhdet_emi!L20=0,0,RES_hhdet_emi!L20*1000000/RES_hhdet_num!L20)</f>
        <v>666.21640503426613</v>
      </c>
      <c r="M20" s="156">
        <f>IF(RES_hhdet_emi!M20=0,0,RES_hhdet_emi!M20*1000000/RES_hhdet_num!M20)</f>
        <v>671.48765815669844</v>
      </c>
      <c r="N20" s="156">
        <f>IF(RES_hhdet_emi!N20=0,0,RES_hhdet_emi!N20*1000000/RES_hhdet_num!N20)</f>
        <v>661.9716554666752</v>
      </c>
      <c r="O20" s="156">
        <f>IF(RES_hhdet_emi!O20=0,0,RES_hhdet_emi!O20*1000000/RES_hhdet_num!O20)</f>
        <v>662.77439865190581</v>
      </c>
      <c r="P20" s="156">
        <f>IF(RES_hhdet_emi!P20=0,0,RES_hhdet_emi!P20*1000000/RES_hhdet_num!P20)</f>
        <v>658.79404181802556</v>
      </c>
      <c r="Q20" s="156">
        <f>IF(RES_hhdet_emi!Q20=0,0,RES_hhdet_emi!Q20*1000000/RES_hhdet_num!Q20)</f>
        <v>651.39334332794942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332.01240367866671</v>
      </c>
      <c r="C21" s="156">
        <f>IF(RES_hhdet_emi!C21=0,0,RES_hhdet_emi!C21*1000000/RES_hhdet_num!C21)</f>
        <v>327.52705292085773</v>
      </c>
      <c r="D21" s="156">
        <f>IF(RES_hhdet_emi!D21=0,0,RES_hhdet_emi!D21*1000000/RES_hhdet_num!D21)</f>
        <v>340.50013378555957</v>
      </c>
      <c r="E21" s="156">
        <f>IF(RES_hhdet_emi!E21=0,0,RES_hhdet_emi!E21*1000000/RES_hhdet_num!E21)</f>
        <v>336.69625244293769</v>
      </c>
      <c r="F21" s="156">
        <f>IF(RES_hhdet_emi!F21=0,0,RES_hhdet_emi!F21*1000000/RES_hhdet_num!F21)</f>
        <v>331.50659713641869</v>
      </c>
      <c r="G21" s="156">
        <f>IF(RES_hhdet_emi!G21=0,0,RES_hhdet_emi!G21*1000000/RES_hhdet_num!G21)</f>
        <v>330.7365683350946</v>
      </c>
      <c r="H21" s="156">
        <f>IF(RES_hhdet_emi!H21=0,0,RES_hhdet_emi!H21*1000000/RES_hhdet_num!H21)</f>
        <v>331.99065984307737</v>
      </c>
      <c r="I21" s="156">
        <f>IF(RES_hhdet_emi!I21=0,0,RES_hhdet_emi!I21*1000000/RES_hhdet_num!I21)</f>
        <v>326.68111735501617</v>
      </c>
      <c r="J21" s="156">
        <f>IF(RES_hhdet_emi!J21=0,0,RES_hhdet_emi!J21*1000000/RES_hhdet_num!J21)</f>
        <v>340.47219791945582</v>
      </c>
      <c r="K21" s="156">
        <f>IF(RES_hhdet_emi!K21=0,0,RES_hhdet_emi!K21*1000000/RES_hhdet_num!K21)</f>
        <v>330.47606054802611</v>
      </c>
      <c r="L21" s="156">
        <f>IF(RES_hhdet_emi!L21=0,0,RES_hhdet_emi!L21*1000000/RES_hhdet_num!L21)</f>
        <v>340.29893273960482</v>
      </c>
      <c r="M21" s="156">
        <f>IF(RES_hhdet_emi!M21=0,0,RES_hhdet_emi!M21*1000000/RES_hhdet_num!M21)</f>
        <v>332.03696668019467</v>
      </c>
      <c r="N21" s="156">
        <f>IF(RES_hhdet_emi!N21=0,0,RES_hhdet_emi!N21*1000000/RES_hhdet_num!N21)</f>
        <v>327.8493191569367</v>
      </c>
      <c r="O21" s="156">
        <f>IF(RES_hhdet_emi!O21=0,0,RES_hhdet_emi!O21*1000000/RES_hhdet_num!O21)</f>
        <v>326.80458048420132</v>
      </c>
      <c r="P21" s="156">
        <f>IF(RES_hhdet_emi!P21=0,0,RES_hhdet_emi!P21*1000000/RES_hhdet_num!P21)</f>
        <v>318.92598639370743</v>
      </c>
      <c r="Q21" s="156">
        <f>IF(RES_hhdet_emi!Q21=0,0,RES_hhdet_emi!Q21*1000000/RES_hhdet_num!Q21)</f>
        <v>319.62052892260431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1615.3888966290001</v>
      </c>
      <c r="C24" s="168">
        <f t="shared" ref="C24:Q24" si="3">SUM(C25,C28,C30,C39)</f>
        <v>1637.7670920785897</v>
      </c>
      <c r="D24" s="168">
        <f t="shared" si="3"/>
        <v>1671.7199274339466</v>
      </c>
      <c r="E24" s="168">
        <f t="shared" si="3"/>
        <v>1764.0342838583588</v>
      </c>
      <c r="F24" s="168">
        <f t="shared" si="3"/>
        <v>1831.3762576139416</v>
      </c>
      <c r="G24" s="168">
        <f t="shared" si="3"/>
        <v>1840.426324460967</v>
      </c>
      <c r="H24" s="168">
        <f t="shared" si="3"/>
        <v>1799.0337303995395</v>
      </c>
      <c r="I24" s="168">
        <f t="shared" si="3"/>
        <v>1756.7763136546573</v>
      </c>
      <c r="J24" s="168">
        <f t="shared" si="3"/>
        <v>1677.5121553122954</v>
      </c>
      <c r="K24" s="168">
        <f t="shared" si="3"/>
        <v>1676.8440328614518</v>
      </c>
      <c r="L24" s="168">
        <f t="shared" si="3"/>
        <v>1712.5552673447326</v>
      </c>
      <c r="M24" s="168">
        <f t="shared" si="3"/>
        <v>1504.2269223232083</v>
      </c>
      <c r="N24" s="168">
        <f t="shared" si="3"/>
        <v>1462.9817569917202</v>
      </c>
      <c r="O24" s="168">
        <f t="shared" si="3"/>
        <v>1388.8719041494735</v>
      </c>
      <c r="P24" s="168">
        <f t="shared" si="3"/>
        <v>1359.3005608753551</v>
      </c>
      <c r="Q24" s="168">
        <f t="shared" si="3"/>
        <v>1377.2347975651835</v>
      </c>
    </row>
    <row r="25" spans="1:17" ht="12.95" customHeight="1" x14ac:dyDescent="0.25">
      <c r="A25" s="158" t="s">
        <v>65</v>
      </c>
      <c r="B25" s="157">
        <f t="shared" ref="B25:Q25" si="4">SUM(B26:B27)</f>
        <v>994.58552730935151</v>
      </c>
      <c r="C25" s="157">
        <f t="shared" si="4"/>
        <v>1051.1780170253501</v>
      </c>
      <c r="D25" s="157">
        <f t="shared" si="4"/>
        <v>1078.4035435271849</v>
      </c>
      <c r="E25" s="157">
        <f t="shared" si="4"/>
        <v>1173.2921311083614</v>
      </c>
      <c r="F25" s="157">
        <f t="shared" si="4"/>
        <v>1229.7996227089002</v>
      </c>
      <c r="G25" s="157">
        <f t="shared" si="4"/>
        <v>1247.1035652424739</v>
      </c>
      <c r="H25" s="157">
        <f t="shared" si="4"/>
        <v>1238.3621281833657</v>
      </c>
      <c r="I25" s="157">
        <f t="shared" si="4"/>
        <v>1195.6407248393652</v>
      </c>
      <c r="J25" s="157">
        <f t="shared" si="4"/>
        <v>1125.4766749847545</v>
      </c>
      <c r="K25" s="157">
        <f t="shared" si="4"/>
        <v>1133.893612922689</v>
      </c>
      <c r="L25" s="157">
        <f t="shared" si="4"/>
        <v>1171.5119228182405</v>
      </c>
      <c r="M25" s="157">
        <f t="shared" si="4"/>
        <v>988.49040238537123</v>
      </c>
      <c r="N25" s="157">
        <f t="shared" si="4"/>
        <v>952.51241140674085</v>
      </c>
      <c r="O25" s="157">
        <f t="shared" si="4"/>
        <v>885.89021845378829</v>
      </c>
      <c r="P25" s="157">
        <f t="shared" si="4"/>
        <v>863.8472003578903</v>
      </c>
      <c r="Q25" s="157">
        <f t="shared" si="4"/>
        <v>895.16233043684576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994.58552730935151</v>
      </c>
      <c r="C26" s="156">
        <f>IF(RES_hhdet_emi!C26=0,0,RES_hhdet_emi!C26*1000000/RES_hhdet_num!C$24)</f>
        <v>1051.1780170253501</v>
      </c>
      <c r="D26" s="156">
        <f>IF(RES_hhdet_emi!D26=0,0,RES_hhdet_emi!D26*1000000/RES_hhdet_num!D$24)</f>
        <v>1078.4035435271849</v>
      </c>
      <c r="E26" s="156">
        <f>IF(RES_hhdet_emi!E26=0,0,RES_hhdet_emi!E26*1000000/RES_hhdet_num!E$24)</f>
        <v>1173.2921311083614</v>
      </c>
      <c r="F26" s="156">
        <f>IF(RES_hhdet_emi!F26=0,0,RES_hhdet_emi!F26*1000000/RES_hhdet_num!F$24)</f>
        <v>1229.7996227089002</v>
      </c>
      <c r="G26" s="156">
        <f>IF(RES_hhdet_emi!G26=0,0,RES_hhdet_emi!G26*1000000/RES_hhdet_num!G$24)</f>
        <v>1247.1035652424739</v>
      </c>
      <c r="H26" s="156">
        <f>IF(RES_hhdet_emi!H26=0,0,RES_hhdet_emi!H26*1000000/RES_hhdet_num!H$24)</f>
        <v>1238.3621281833657</v>
      </c>
      <c r="I26" s="156">
        <f>IF(RES_hhdet_emi!I26=0,0,RES_hhdet_emi!I26*1000000/RES_hhdet_num!I$24)</f>
        <v>1195.6407248393652</v>
      </c>
      <c r="J26" s="156">
        <f>IF(RES_hhdet_emi!J26=0,0,RES_hhdet_emi!J26*1000000/RES_hhdet_num!J$24)</f>
        <v>1125.4766749847545</v>
      </c>
      <c r="K26" s="156">
        <f>IF(RES_hhdet_emi!K26=0,0,RES_hhdet_emi!K26*1000000/RES_hhdet_num!K$24)</f>
        <v>1133.893612922689</v>
      </c>
      <c r="L26" s="156">
        <f>IF(RES_hhdet_emi!L26=0,0,RES_hhdet_emi!L26*1000000/RES_hhdet_num!L$24)</f>
        <v>1171.5119228182405</v>
      </c>
      <c r="M26" s="156">
        <f>IF(RES_hhdet_emi!M26=0,0,RES_hhdet_emi!M26*1000000/RES_hhdet_num!M$24)</f>
        <v>988.49040238537123</v>
      </c>
      <c r="N26" s="156">
        <f>IF(RES_hhdet_emi!N26=0,0,RES_hhdet_emi!N26*1000000/RES_hhdet_num!N$24)</f>
        <v>952.51241140674085</v>
      </c>
      <c r="O26" s="156">
        <f>IF(RES_hhdet_emi!O26=0,0,RES_hhdet_emi!O26*1000000/RES_hhdet_num!O$24)</f>
        <v>885.89021845378829</v>
      </c>
      <c r="P26" s="156">
        <f>IF(RES_hhdet_emi!P26=0,0,RES_hhdet_emi!P26*1000000/RES_hhdet_num!P$24)</f>
        <v>863.8472003578903</v>
      </c>
      <c r="Q26" s="156">
        <f>IF(RES_hhdet_emi!Q26=0,0,RES_hhdet_emi!Q26*1000000/RES_hhdet_num!Q$24)</f>
        <v>895.16233043684576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494.5086978062829</v>
      </c>
      <c r="C30" s="157">
        <f>IF(RES_hhdet_emi!C30=0,0,RES_hhdet_emi!C30*1000000/RES_hhdet_num!C$24)</f>
        <v>491.46250321744719</v>
      </c>
      <c r="D30" s="157">
        <f>IF(RES_hhdet_emi!D30=0,0,RES_hhdet_emi!D30*1000000/RES_hhdet_num!D$24)</f>
        <v>494.59929902753856</v>
      </c>
      <c r="E30" s="157">
        <f>IF(RES_hhdet_emi!E30=0,0,RES_hhdet_emi!E30*1000000/RES_hhdet_num!E$24)</f>
        <v>496.70091128020476</v>
      </c>
      <c r="F30" s="157">
        <f>IF(RES_hhdet_emi!F30=0,0,RES_hhdet_emi!F30*1000000/RES_hhdet_num!F$24)</f>
        <v>498.45838470072403</v>
      </c>
      <c r="G30" s="157">
        <f>IF(RES_hhdet_emi!G30=0,0,RES_hhdet_emi!G30*1000000/RES_hhdet_num!G$24)</f>
        <v>498.02213995376184</v>
      </c>
      <c r="H30" s="157">
        <f>IF(RES_hhdet_emi!H30=0,0,RES_hhdet_emi!H30*1000000/RES_hhdet_num!H$24)</f>
        <v>493.01270396812538</v>
      </c>
      <c r="I30" s="157">
        <f>IF(RES_hhdet_emi!I30=0,0,RES_hhdet_emi!I30*1000000/RES_hhdet_num!I$24)</f>
        <v>489.36894695786782</v>
      </c>
      <c r="J30" s="157">
        <f>IF(RES_hhdet_emi!J30=0,0,RES_hhdet_emi!J30*1000000/RES_hhdet_num!J$24)</f>
        <v>480.64278519589294</v>
      </c>
      <c r="K30" s="157">
        <f>IF(RES_hhdet_emi!K30=0,0,RES_hhdet_emi!K30*1000000/RES_hhdet_num!K$24)</f>
        <v>474.80382087495843</v>
      </c>
      <c r="L30" s="157">
        <f>IF(RES_hhdet_emi!L30=0,0,RES_hhdet_emi!L30*1000000/RES_hhdet_num!L$24)</f>
        <v>470.5789404903058</v>
      </c>
      <c r="M30" s="157">
        <f>IF(RES_hhdet_emi!M30=0,0,RES_hhdet_emi!M30*1000000/RES_hhdet_num!M$24)</f>
        <v>453.83903396175629</v>
      </c>
      <c r="N30" s="157">
        <f>IF(RES_hhdet_emi!N30=0,0,RES_hhdet_emi!N30*1000000/RES_hhdet_num!N$24)</f>
        <v>448.96315612092337</v>
      </c>
      <c r="O30" s="157">
        <f>IF(RES_hhdet_emi!O30=0,0,RES_hhdet_emi!O30*1000000/RES_hhdet_num!O$24)</f>
        <v>445.73850674246523</v>
      </c>
      <c r="P30" s="157">
        <f>IF(RES_hhdet_emi!P30=0,0,RES_hhdet_emi!P30*1000000/RES_hhdet_num!P$24)</f>
        <v>441.25350145391275</v>
      </c>
      <c r="Q30" s="157">
        <f>IF(RES_hhdet_emi!Q30=0,0,RES_hhdet_emi!Q30*1000000/RES_hhdet_num!Q$24)</f>
        <v>429.90884700558644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517.18561745760314</v>
      </c>
      <c r="C31" s="132">
        <f>IF(RES_hhdet_emi!C31=0,0,RES_hhdet_emi!C31*1000000/RES_hhdet_num!C31)</f>
        <v>514.72866427840131</v>
      </c>
      <c r="D31" s="132">
        <f>IF(RES_hhdet_emi!D31=0,0,RES_hhdet_emi!D31*1000000/RES_hhdet_num!D31)</f>
        <v>518.27424989144458</v>
      </c>
      <c r="E31" s="132">
        <f>IF(RES_hhdet_emi!E31=0,0,RES_hhdet_emi!E31*1000000/RES_hhdet_num!E31)</f>
        <v>520.65978231656334</v>
      </c>
      <c r="F31" s="132">
        <f>IF(RES_hhdet_emi!F31=0,0,RES_hhdet_emi!F31*1000000/RES_hhdet_num!F31)</f>
        <v>523.87952723390811</v>
      </c>
      <c r="G31" s="132">
        <f>IF(RES_hhdet_emi!G31=0,0,RES_hhdet_emi!G31*1000000/RES_hhdet_num!G31)</f>
        <v>524.5851485540137</v>
      </c>
      <c r="H31" s="132">
        <f>IF(RES_hhdet_emi!H31=0,0,RES_hhdet_emi!H31*1000000/RES_hhdet_num!H31)</f>
        <v>521.48330134059688</v>
      </c>
      <c r="I31" s="132">
        <f>IF(RES_hhdet_emi!I31=0,0,RES_hhdet_emi!I31*1000000/RES_hhdet_num!I31)</f>
        <v>522.32777173026227</v>
      </c>
      <c r="J31" s="132">
        <f>IF(RES_hhdet_emi!J31=0,0,RES_hhdet_emi!J31*1000000/RES_hhdet_num!J31)</f>
        <v>520.53310265805612</v>
      </c>
      <c r="K31" s="132">
        <f>IF(RES_hhdet_emi!K31=0,0,RES_hhdet_emi!K31*1000000/RES_hhdet_num!K31)</f>
        <v>520.66215297111285</v>
      </c>
      <c r="L31" s="132">
        <f>IF(RES_hhdet_emi!L31=0,0,RES_hhdet_emi!L31*1000000/RES_hhdet_num!L31)</f>
        <v>522.16717239072159</v>
      </c>
      <c r="M31" s="132">
        <f>IF(RES_hhdet_emi!M31=0,0,RES_hhdet_emi!M31*1000000/RES_hhdet_num!M31)</f>
        <v>522.7789394400121</v>
      </c>
      <c r="N31" s="132">
        <f>IF(RES_hhdet_emi!N31=0,0,RES_hhdet_emi!N31*1000000/RES_hhdet_num!N31)</f>
        <v>520.01232619434484</v>
      </c>
      <c r="O31" s="132">
        <f>IF(RES_hhdet_emi!O31=0,0,RES_hhdet_emi!O31*1000000/RES_hhdet_num!O31)</f>
        <v>518.73482838754774</v>
      </c>
      <c r="P31" s="132">
        <f>IF(RES_hhdet_emi!P31=0,0,RES_hhdet_emi!P31*1000000/RES_hhdet_num!P31)</f>
        <v>516.60497707062109</v>
      </c>
      <c r="Q31" s="132">
        <f>IF(RES_hhdet_emi!Q31=0,0,RES_hhdet_emi!Q31*1000000/RES_hhdet_num!Q31)</f>
        <v>508.45890355481464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181.01496611016779</v>
      </c>
      <c r="C32" s="132">
        <f>IF(RES_hhdet_emi!C32=0,0,RES_hhdet_emi!C32*1000000/RES_hhdet_num!C32)</f>
        <v>180.15503249744293</v>
      </c>
      <c r="D32" s="132">
        <f>IF(RES_hhdet_emi!D32=0,0,RES_hhdet_emi!D32*1000000/RES_hhdet_num!D32)</f>
        <v>181.39598746200369</v>
      </c>
      <c r="E32" s="132">
        <f>IF(RES_hhdet_emi!E32=0,0,RES_hhdet_emi!E32*1000000/RES_hhdet_num!E32)</f>
        <v>182.23092381079891</v>
      </c>
      <c r="F32" s="132">
        <f>IF(RES_hhdet_emi!F32=0,0,RES_hhdet_emi!F32*1000000/RES_hhdet_num!F32)</f>
        <v>183.35783453186767</v>
      </c>
      <c r="G32" s="132">
        <f>IF(RES_hhdet_emi!G32=0,0,RES_hhdet_emi!G32*1000000/RES_hhdet_num!G32)</f>
        <v>183.60480199390176</v>
      </c>
      <c r="H32" s="132">
        <f>IF(RES_hhdet_emi!H32=0,0,RES_hhdet_emi!H32*1000000/RES_hhdet_num!H32)</f>
        <v>182.51915546921379</v>
      </c>
      <c r="I32" s="132">
        <f>IF(RES_hhdet_emi!I32=0,0,RES_hhdet_emi!I32*1000000/RES_hhdet_num!I32)</f>
        <v>182.81472010559099</v>
      </c>
      <c r="J32" s="132">
        <f>IF(RES_hhdet_emi!J32=0,0,RES_hhdet_emi!J32*1000000/RES_hhdet_num!J32)</f>
        <v>182.18658593031981</v>
      </c>
      <c r="K32" s="132">
        <f>IF(RES_hhdet_emi!K32=0,0,RES_hhdet_emi!K32*1000000/RES_hhdet_num!K32)</f>
        <v>182.2317535398883</v>
      </c>
      <c r="L32" s="132">
        <f>IF(RES_hhdet_emi!L32=0,0,RES_hhdet_emi!L32*1000000/RES_hhdet_num!L32)</f>
        <v>182.75851033675156</v>
      </c>
      <c r="M32" s="132">
        <f>IF(RES_hhdet_emi!M32=0,0,RES_hhdet_emi!M32*1000000/RES_hhdet_num!M32)</f>
        <v>182.97262880400334</v>
      </c>
      <c r="N32" s="132">
        <f>IF(RES_hhdet_emi!N32=0,0,RES_hhdet_emi!N32*1000000/RES_hhdet_num!N32)</f>
        <v>182.00431416802047</v>
      </c>
      <c r="O32" s="132">
        <f>IF(RES_hhdet_emi!O32=0,0,RES_hhdet_emi!O32*1000000/RES_hhdet_num!O32)</f>
        <v>181.55718993564079</v>
      </c>
      <c r="P32" s="132">
        <f>IF(RES_hhdet_emi!P32=0,0,RES_hhdet_emi!P32*1000000/RES_hhdet_num!P32)</f>
        <v>180.81174197471645</v>
      </c>
      <c r="Q32" s="132">
        <f>IF(RES_hhdet_emi!Q32=0,0,RES_hhdet_emi!Q32*1000000/RES_hhdet_num!Q32)</f>
        <v>177.96061624418425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181.01496611016779</v>
      </c>
      <c r="C33" s="165">
        <f>IF(RES_hhdet_emi!C33=0,0,RES_hhdet_emi!C33*1000000/RES_hhdet_num!C32)</f>
        <v>180.15503249744293</v>
      </c>
      <c r="D33" s="165">
        <f>IF(RES_hhdet_emi!D33=0,0,RES_hhdet_emi!D33*1000000/RES_hhdet_num!D32)</f>
        <v>181.39598746200369</v>
      </c>
      <c r="E33" s="165">
        <f>IF(RES_hhdet_emi!E33=0,0,RES_hhdet_emi!E33*1000000/RES_hhdet_num!E32)</f>
        <v>182.23092381079891</v>
      </c>
      <c r="F33" s="165">
        <f>IF(RES_hhdet_emi!F33=0,0,RES_hhdet_emi!F33*1000000/RES_hhdet_num!F32)</f>
        <v>183.35783453186767</v>
      </c>
      <c r="G33" s="165">
        <f>IF(RES_hhdet_emi!G33=0,0,RES_hhdet_emi!G33*1000000/RES_hhdet_num!G32)</f>
        <v>183.60480199390176</v>
      </c>
      <c r="H33" s="165">
        <f>IF(RES_hhdet_emi!H33=0,0,RES_hhdet_emi!H33*1000000/RES_hhdet_num!H32)</f>
        <v>182.51915546921379</v>
      </c>
      <c r="I33" s="165">
        <f>IF(RES_hhdet_emi!I33=0,0,RES_hhdet_emi!I33*1000000/RES_hhdet_num!I32)</f>
        <v>182.81472010559099</v>
      </c>
      <c r="J33" s="165">
        <f>IF(RES_hhdet_emi!J33=0,0,RES_hhdet_emi!J33*1000000/RES_hhdet_num!J32)</f>
        <v>182.18658593031981</v>
      </c>
      <c r="K33" s="165">
        <f>IF(RES_hhdet_emi!K33=0,0,RES_hhdet_emi!K33*1000000/RES_hhdet_num!K32)</f>
        <v>182.2317535398883</v>
      </c>
      <c r="L33" s="165">
        <f>IF(RES_hhdet_emi!L33=0,0,RES_hhdet_emi!L33*1000000/RES_hhdet_num!L32)</f>
        <v>182.75851033675156</v>
      </c>
      <c r="M33" s="165">
        <f>IF(RES_hhdet_emi!M33=0,0,RES_hhdet_emi!M33*1000000/RES_hhdet_num!M32)</f>
        <v>182.97262880400334</v>
      </c>
      <c r="N33" s="165">
        <f>IF(RES_hhdet_emi!N33=0,0,RES_hhdet_emi!N33*1000000/RES_hhdet_num!N32)</f>
        <v>182.00431416802047</v>
      </c>
      <c r="O33" s="165">
        <f>IF(RES_hhdet_emi!O33=0,0,RES_hhdet_emi!O33*1000000/RES_hhdet_num!O32)</f>
        <v>181.55718993564079</v>
      </c>
      <c r="P33" s="165">
        <f>IF(RES_hhdet_emi!P33=0,0,RES_hhdet_emi!P33*1000000/RES_hhdet_num!P32)</f>
        <v>180.81174197471645</v>
      </c>
      <c r="Q33" s="165">
        <f>IF(RES_hhdet_emi!Q33=0,0,RES_hhdet_emi!Q33*1000000/RES_hhdet_num!Q32)</f>
        <v>177.96061624418425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126.29467151336586</v>
      </c>
      <c r="C39" s="157">
        <f>IF(RES_hhdet_emi!C39=0,0,RES_hhdet_emi!C39*1000000/RES_hhdet_num!C$24)</f>
        <v>95.126571835792461</v>
      </c>
      <c r="D39" s="157">
        <f>IF(RES_hhdet_emi!D39=0,0,RES_hhdet_emi!D39*1000000/RES_hhdet_num!D$24)</f>
        <v>98.717084879223293</v>
      </c>
      <c r="E39" s="157">
        <f>IF(RES_hhdet_emi!E39=0,0,RES_hhdet_emi!E39*1000000/RES_hhdet_num!E$24)</f>
        <v>94.04124146979251</v>
      </c>
      <c r="F39" s="157">
        <f>IF(RES_hhdet_emi!F39=0,0,RES_hhdet_emi!F39*1000000/RES_hhdet_num!F$24)</f>
        <v>103.11825020431726</v>
      </c>
      <c r="G39" s="157">
        <f>IF(RES_hhdet_emi!G39=0,0,RES_hhdet_emi!G39*1000000/RES_hhdet_num!G$24)</f>
        <v>95.300619264731282</v>
      </c>
      <c r="H39" s="157">
        <f>IF(RES_hhdet_emi!H39=0,0,RES_hhdet_emi!H39*1000000/RES_hhdet_num!H$24)</f>
        <v>67.65889824804853</v>
      </c>
      <c r="I39" s="157">
        <f>IF(RES_hhdet_emi!I39=0,0,RES_hhdet_emi!I39*1000000/RES_hhdet_num!I$24)</f>
        <v>71.766641857424233</v>
      </c>
      <c r="J39" s="157">
        <f>IF(RES_hhdet_emi!J39=0,0,RES_hhdet_emi!J39*1000000/RES_hhdet_num!J$24)</f>
        <v>71.392695131648068</v>
      </c>
      <c r="K39" s="157">
        <f>IF(RES_hhdet_emi!K39=0,0,RES_hhdet_emi!K39*1000000/RES_hhdet_num!K$24)</f>
        <v>68.146599063804118</v>
      </c>
      <c r="L39" s="157">
        <f>IF(RES_hhdet_emi!L39=0,0,RES_hhdet_emi!L39*1000000/RES_hhdet_num!L$24)</f>
        <v>70.464404036186451</v>
      </c>
      <c r="M39" s="157">
        <f>IF(RES_hhdet_emi!M39=0,0,RES_hhdet_emi!M39*1000000/RES_hhdet_num!M$24)</f>
        <v>61.897485976080731</v>
      </c>
      <c r="N39" s="157">
        <f>IF(RES_hhdet_emi!N39=0,0,RES_hhdet_emi!N39*1000000/RES_hhdet_num!N$24)</f>
        <v>61.506189464055872</v>
      </c>
      <c r="O39" s="157">
        <f>IF(RES_hhdet_emi!O39=0,0,RES_hhdet_emi!O39*1000000/RES_hhdet_num!O$24)</f>
        <v>57.243178953220031</v>
      </c>
      <c r="P39" s="157">
        <f>IF(RES_hhdet_emi!P39=0,0,RES_hhdet_emi!P39*1000000/RES_hhdet_num!P$24)</f>
        <v>54.199859063552104</v>
      </c>
      <c r="Q39" s="157">
        <f>IF(RES_hhdet_emi!Q39=0,0,RES_hhdet_emi!Q39*1000000/RES_hhdet_num!Q$24)</f>
        <v>52.163620122751297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332.01240367866677</v>
      </c>
      <c r="C40" s="156">
        <f>IF(RES_hhdet_emi!C40=0,0,RES_hhdet_emi!C40*1000000/RES_hhdet_num!C40)</f>
        <v>327.9618389438985</v>
      </c>
      <c r="D40" s="156">
        <f>IF(RES_hhdet_emi!D40=0,0,RES_hhdet_emi!D40*1000000/RES_hhdet_num!D40)</f>
        <v>341.78316621526432</v>
      </c>
      <c r="E40" s="156">
        <f>IF(RES_hhdet_emi!E40=0,0,RES_hhdet_emi!E40*1000000/RES_hhdet_num!E40)</f>
        <v>340.91156153634336</v>
      </c>
      <c r="F40" s="156">
        <f>IF(RES_hhdet_emi!F40=0,0,RES_hhdet_emi!F40*1000000/RES_hhdet_num!F40)</f>
        <v>337.51210529296714</v>
      </c>
      <c r="G40" s="156">
        <f>IF(RES_hhdet_emi!G40=0,0,RES_hhdet_emi!G40*1000000/RES_hhdet_num!G40)</f>
        <v>334.55097530651994</v>
      </c>
      <c r="H40" s="156">
        <f>IF(RES_hhdet_emi!H40=0,0,RES_hhdet_emi!H40*1000000/RES_hhdet_num!H40)</f>
        <v>337.90400807433912</v>
      </c>
      <c r="I40" s="156">
        <f>IF(RES_hhdet_emi!I40=0,0,RES_hhdet_emi!I40*1000000/RES_hhdet_num!I40)</f>
        <v>326.401803557905</v>
      </c>
      <c r="J40" s="156">
        <f>IF(RES_hhdet_emi!J40=0,0,RES_hhdet_emi!J40*1000000/RES_hhdet_num!J40)</f>
        <v>335.23739768795446</v>
      </c>
      <c r="K40" s="156">
        <f>IF(RES_hhdet_emi!K40=0,0,RES_hhdet_emi!K40*1000000/RES_hhdet_num!K40)</f>
        <v>325.59922078863059</v>
      </c>
      <c r="L40" s="156">
        <f>IF(RES_hhdet_emi!L40=0,0,RES_hhdet_emi!L40*1000000/RES_hhdet_num!L40)</f>
        <v>336.94137484104448</v>
      </c>
      <c r="M40" s="156">
        <f>IF(RES_hhdet_emi!M40=0,0,RES_hhdet_emi!M40*1000000/RES_hhdet_num!M40)</f>
        <v>330.14784331503512</v>
      </c>
      <c r="N40" s="156">
        <f>IF(RES_hhdet_emi!N40=0,0,RES_hhdet_emi!N40*1000000/RES_hhdet_num!N40)</f>
        <v>331.18269931045631</v>
      </c>
      <c r="O40" s="156">
        <f>IF(RES_hhdet_emi!O40=0,0,RES_hhdet_emi!O40*1000000/RES_hhdet_num!O40)</f>
        <v>330.87889525877495</v>
      </c>
      <c r="P40" s="156">
        <f>IF(RES_hhdet_emi!P40=0,0,RES_hhdet_emi!P40*1000000/RES_hhdet_num!P40)</f>
        <v>327.54841260459079</v>
      </c>
      <c r="Q40" s="156">
        <f>IF(RES_hhdet_emi!Q40=0,0,RES_hhdet_emi!Q40*1000000/RES_hhdet_num!Q40)</f>
        <v>321.55418796788297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1673.2001868645855</v>
      </c>
      <c r="C43" s="168">
        <f t="shared" ref="C43:Q43" si="6">SUM(C44,C47,C49,C58)</f>
        <v>1712.5234667746604</v>
      </c>
      <c r="D43" s="168">
        <f t="shared" si="6"/>
        <v>1708.7321116573196</v>
      </c>
      <c r="E43" s="168">
        <f t="shared" si="6"/>
        <v>1894.3657599580597</v>
      </c>
      <c r="F43" s="168">
        <f t="shared" si="6"/>
        <v>2113.3379197572294</v>
      </c>
      <c r="G43" s="168">
        <f t="shared" si="6"/>
        <v>2050.9339301706241</v>
      </c>
      <c r="H43" s="168">
        <f t="shared" si="6"/>
        <v>1961.0152958499914</v>
      </c>
      <c r="I43" s="168">
        <f t="shared" si="6"/>
        <v>1924.5839352782352</v>
      </c>
      <c r="J43" s="168">
        <f t="shared" si="6"/>
        <v>1836.309557396434</v>
      </c>
      <c r="K43" s="168">
        <f t="shared" si="6"/>
        <v>1857.7319820918033</v>
      </c>
      <c r="L43" s="168">
        <f t="shared" si="6"/>
        <v>1962.2238783438479</v>
      </c>
      <c r="M43" s="168">
        <f t="shared" si="6"/>
        <v>1693.5958427244304</v>
      </c>
      <c r="N43" s="168">
        <f t="shared" si="6"/>
        <v>1654.2279800036854</v>
      </c>
      <c r="O43" s="168">
        <f t="shared" si="6"/>
        <v>1578.0423001200818</v>
      </c>
      <c r="P43" s="168">
        <f t="shared" si="6"/>
        <v>1552.0176385773921</v>
      </c>
      <c r="Q43" s="168">
        <f t="shared" si="6"/>
        <v>1594.1802178068046</v>
      </c>
    </row>
    <row r="44" spans="1:17" ht="12.95" customHeight="1" x14ac:dyDescent="0.25">
      <c r="A44" s="158" t="s">
        <v>65</v>
      </c>
      <c r="B44" s="157">
        <f t="shared" ref="B44:Q44" si="7">SUM(B45:B46)</f>
        <v>1201.7974573523968</v>
      </c>
      <c r="C44" s="157">
        <f t="shared" si="7"/>
        <v>1270.3227877258798</v>
      </c>
      <c r="D44" s="157">
        <f t="shared" si="7"/>
        <v>1256.9255374845902</v>
      </c>
      <c r="E44" s="157">
        <f t="shared" si="7"/>
        <v>1418.4608280898206</v>
      </c>
      <c r="F44" s="157">
        <f t="shared" si="7"/>
        <v>1592.3964499115673</v>
      </c>
      <c r="G44" s="157">
        <f t="shared" si="7"/>
        <v>1549.0847193321281</v>
      </c>
      <c r="H44" s="157">
        <f t="shared" si="7"/>
        <v>1498.6113866993064</v>
      </c>
      <c r="I44" s="157">
        <f t="shared" si="7"/>
        <v>1436.6430244038804</v>
      </c>
      <c r="J44" s="157">
        <f t="shared" si="7"/>
        <v>1337.7286639423196</v>
      </c>
      <c r="K44" s="157">
        <f t="shared" si="7"/>
        <v>1352.8342010321244</v>
      </c>
      <c r="L44" s="157">
        <f t="shared" si="7"/>
        <v>1456.9913408838727</v>
      </c>
      <c r="M44" s="157">
        <f t="shared" si="7"/>
        <v>1194.5000745086231</v>
      </c>
      <c r="N44" s="157">
        <f t="shared" si="7"/>
        <v>1150.5147361906597</v>
      </c>
      <c r="O44" s="157">
        <f t="shared" si="7"/>
        <v>1067.5212276137797</v>
      </c>
      <c r="P44" s="157">
        <f t="shared" si="7"/>
        <v>1038.9226477165064</v>
      </c>
      <c r="Q44" s="157">
        <f t="shared" si="7"/>
        <v>1075.5385274131665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1201.7974573523968</v>
      </c>
      <c r="C45" s="156">
        <f>IF(RES_hhdet_emi!C45=0,0,RES_hhdet_emi!C45*1000000/RES_hhdet_num!C$43)</f>
        <v>1270.3227877258798</v>
      </c>
      <c r="D45" s="156">
        <f>IF(RES_hhdet_emi!D45=0,0,RES_hhdet_emi!D45*1000000/RES_hhdet_num!D$43)</f>
        <v>1256.9255374845902</v>
      </c>
      <c r="E45" s="156">
        <f>IF(RES_hhdet_emi!E45=0,0,RES_hhdet_emi!E45*1000000/RES_hhdet_num!E$43)</f>
        <v>1418.4608280898206</v>
      </c>
      <c r="F45" s="156">
        <f>IF(RES_hhdet_emi!F45=0,0,RES_hhdet_emi!F45*1000000/RES_hhdet_num!F$43)</f>
        <v>1592.3964499115673</v>
      </c>
      <c r="G45" s="156">
        <f>IF(RES_hhdet_emi!G45=0,0,RES_hhdet_emi!G45*1000000/RES_hhdet_num!G$43)</f>
        <v>1549.0847193321281</v>
      </c>
      <c r="H45" s="156">
        <f>IF(RES_hhdet_emi!H45=0,0,RES_hhdet_emi!H45*1000000/RES_hhdet_num!H$43)</f>
        <v>1498.6113866993064</v>
      </c>
      <c r="I45" s="156">
        <f>IF(RES_hhdet_emi!I45=0,0,RES_hhdet_emi!I45*1000000/RES_hhdet_num!I$43)</f>
        <v>1436.6430244038804</v>
      </c>
      <c r="J45" s="156">
        <f>IF(RES_hhdet_emi!J45=0,0,RES_hhdet_emi!J45*1000000/RES_hhdet_num!J$43)</f>
        <v>1337.7286639423196</v>
      </c>
      <c r="K45" s="156">
        <f>IF(RES_hhdet_emi!K45=0,0,RES_hhdet_emi!K45*1000000/RES_hhdet_num!K$43)</f>
        <v>1352.8342010321244</v>
      </c>
      <c r="L45" s="156">
        <f>IF(RES_hhdet_emi!L45=0,0,RES_hhdet_emi!L45*1000000/RES_hhdet_num!L$43)</f>
        <v>1456.9913408838727</v>
      </c>
      <c r="M45" s="156">
        <f>IF(RES_hhdet_emi!M45=0,0,RES_hhdet_emi!M45*1000000/RES_hhdet_num!M$43)</f>
        <v>1194.5000745086231</v>
      </c>
      <c r="N45" s="156">
        <f>IF(RES_hhdet_emi!N45=0,0,RES_hhdet_emi!N45*1000000/RES_hhdet_num!N$43)</f>
        <v>1150.5147361906597</v>
      </c>
      <c r="O45" s="156">
        <f>IF(RES_hhdet_emi!O45=0,0,RES_hhdet_emi!O45*1000000/RES_hhdet_num!O$43)</f>
        <v>1067.5212276137797</v>
      </c>
      <c r="P45" s="156">
        <f>IF(RES_hhdet_emi!P45=0,0,RES_hhdet_emi!P45*1000000/RES_hhdet_num!P$43)</f>
        <v>1038.9226477165064</v>
      </c>
      <c r="Q45" s="156">
        <f>IF(RES_hhdet_emi!Q45=0,0,RES_hhdet_emi!Q45*1000000/RES_hhdet_num!Q$43)</f>
        <v>1075.5385274131665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345.10822089827292</v>
      </c>
      <c r="C49" s="157">
        <f>IF(RES_hhdet_emi!C49=0,0,RES_hhdet_emi!C49*1000000/RES_hhdet_num!C$43)</f>
        <v>347.07435526339236</v>
      </c>
      <c r="D49" s="157">
        <f>IF(RES_hhdet_emi!D49=0,0,RES_hhdet_emi!D49*1000000/RES_hhdet_num!D$43)</f>
        <v>353.29302895983375</v>
      </c>
      <c r="E49" s="157">
        <f>IF(RES_hhdet_emi!E49=0,0,RES_hhdet_emi!E49*1000000/RES_hhdet_num!E$43)</f>
        <v>382.85448306179785</v>
      </c>
      <c r="F49" s="157">
        <f>IF(RES_hhdet_emi!F49=0,0,RES_hhdet_emi!F49*1000000/RES_hhdet_num!F$43)</f>
        <v>419.00087966753847</v>
      </c>
      <c r="G49" s="157">
        <f>IF(RES_hhdet_emi!G49=0,0,RES_hhdet_emi!G49*1000000/RES_hhdet_num!G$43)</f>
        <v>407.09260073446154</v>
      </c>
      <c r="H49" s="157">
        <f>IF(RES_hhdet_emi!H49=0,0,RES_hhdet_emi!H49*1000000/RES_hhdet_num!H$43)</f>
        <v>396.20281897020817</v>
      </c>
      <c r="I49" s="157">
        <f>IF(RES_hhdet_emi!I49=0,0,RES_hhdet_emi!I49*1000000/RES_hhdet_num!I$43)</f>
        <v>416.16700329560337</v>
      </c>
      <c r="J49" s="157">
        <f>IF(RES_hhdet_emi!J49=0,0,RES_hhdet_emi!J49*1000000/RES_hhdet_num!J$43)</f>
        <v>425.94522576967211</v>
      </c>
      <c r="K49" s="157">
        <f>IF(RES_hhdet_emi!K49=0,0,RES_hhdet_emi!K49*1000000/RES_hhdet_num!K$43)</f>
        <v>435.62913838170533</v>
      </c>
      <c r="L49" s="157">
        <f>IF(RES_hhdet_emi!L49=0,0,RES_hhdet_emi!L49*1000000/RES_hhdet_num!L$43)</f>
        <v>434.05589856739334</v>
      </c>
      <c r="M49" s="157">
        <f>IF(RES_hhdet_emi!M49=0,0,RES_hhdet_emi!M49*1000000/RES_hhdet_num!M$43)</f>
        <v>436.82576252393488</v>
      </c>
      <c r="N49" s="157">
        <f>IF(RES_hhdet_emi!N49=0,0,RES_hhdet_emi!N49*1000000/RES_hhdet_num!N$43)</f>
        <v>442.82117876068344</v>
      </c>
      <c r="O49" s="157">
        <f>IF(RES_hhdet_emi!O49=0,0,RES_hhdet_emi!O49*1000000/RES_hhdet_num!O$43)</f>
        <v>453.94446304538667</v>
      </c>
      <c r="P49" s="157">
        <f>IF(RES_hhdet_emi!P49=0,0,RES_hhdet_emi!P49*1000000/RES_hhdet_num!P$43)</f>
        <v>459.53946763725725</v>
      </c>
      <c r="Q49" s="157">
        <f>IF(RES_hhdet_emi!Q49=0,0,RES_hhdet_emi!Q49*1000000/RES_hhdet_num!Q$43)</f>
        <v>466.9453599286457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626.09522634090058</v>
      </c>
      <c r="C50" s="132">
        <f>IF(RES_hhdet_emi!C50=0,0,RES_hhdet_emi!C50*1000000/RES_hhdet_num!C50)</f>
        <v>621.89279793699484</v>
      </c>
      <c r="D50" s="132">
        <f>IF(RES_hhdet_emi!D50=0,0,RES_hhdet_emi!D50*1000000/RES_hhdet_num!D50)</f>
        <v>628.99300718962718</v>
      </c>
      <c r="E50" s="132">
        <f>IF(RES_hhdet_emi!E50=0,0,RES_hhdet_emi!E50*1000000/RES_hhdet_num!E50)</f>
        <v>630.62414648041579</v>
      </c>
      <c r="F50" s="132">
        <f>IF(RES_hhdet_emi!F50=0,0,RES_hhdet_emi!F50*1000000/RES_hhdet_num!F50)</f>
        <v>633.75724331829394</v>
      </c>
      <c r="G50" s="132">
        <f>IF(RES_hhdet_emi!G50=0,0,RES_hhdet_emi!G50*1000000/RES_hhdet_num!G50)</f>
        <v>634.43179032119724</v>
      </c>
      <c r="H50" s="132">
        <f>IF(RES_hhdet_emi!H50=0,0,RES_hhdet_emi!H50*1000000/RES_hhdet_num!H50)</f>
        <v>632.24724669365537</v>
      </c>
      <c r="I50" s="132">
        <f>IF(RES_hhdet_emi!I50=0,0,RES_hhdet_emi!I50*1000000/RES_hhdet_num!I50)</f>
        <v>633.1347990479652</v>
      </c>
      <c r="J50" s="132">
        <f>IF(RES_hhdet_emi!J50=0,0,RES_hhdet_emi!J50*1000000/RES_hhdet_num!J50)</f>
        <v>631.05343245830409</v>
      </c>
      <c r="K50" s="132">
        <f>IF(RES_hhdet_emi!K50=0,0,RES_hhdet_emi!K50*1000000/RES_hhdet_num!K50)</f>
        <v>631.00590538602489</v>
      </c>
      <c r="L50" s="132">
        <f>IF(RES_hhdet_emi!L50=0,0,RES_hhdet_emi!L50*1000000/RES_hhdet_num!L50)</f>
        <v>632.56808726029044</v>
      </c>
      <c r="M50" s="132">
        <f>IF(RES_hhdet_emi!M50=0,0,RES_hhdet_emi!M50*1000000/RES_hhdet_num!M50)</f>
        <v>633.65674970842281</v>
      </c>
      <c r="N50" s="132">
        <f>IF(RES_hhdet_emi!N50=0,0,RES_hhdet_emi!N50*1000000/RES_hhdet_num!N50)</f>
        <v>631.26258642239532</v>
      </c>
      <c r="O50" s="132">
        <f>IF(RES_hhdet_emi!O50=0,0,RES_hhdet_emi!O50*1000000/RES_hhdet_num!O50)</f>
        <v>629.47645090637877</v>
      </c>
      <c r="P50" s="132">
        <f>IF(RES_hhdet_emi!P50=0,0,RES_hhdet_emi!P50*1000000/RES_hhdet_num!P50)</f>
        <v>626.86039032138001</v>
      </c>
      <c r="Q50" s="132">
        <f>IF(RES_hhdet_emi!Q50=0,0,RES_hhdet_emi!Q50*1000000/RES_hhdet_num!Q50)</f>
        <v>617.41234635355454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219.13332921932221</v>
      </c>
      <c r="C51" s="132">
        <f>IF(RES_hhdet_emi!C51=0,0,RES_hhdet_emi!C51*1000000/RES_hhdet_num!C51)</f>
        <v>217.66247927795018</v>
      </c>
      <c r="D51" s="132">
        <f>IF(RES_hhdet_emi!D51=0,0,RES_hhdet_emi!D51*1000000/RES_hhdet_num!D51)</f>
        <v>220.14755251636811</v>
      </c>
      <c r="E51" s="132">
        <f>IF(RES_hhdet_emi!E51=0,0,RES_hhdet_emi!E51*1000000/RES_hhdet_num!E51)</f>
        <v>220.71845126814893</v>
      </c>
      <c r="F51" s="132">
        <f>IF(RES_hhdet_emi!F51=0,0,RES_hhdet_emi!F51*1000000/RES_hhdet_num!F51)</f>
        <v>221.81503516140333</v>
      </c>
      <c r="G51" s="132">
        <f>IF(RES_hhdet_emi!G51=0,0,RES_hhdet_emi!G51*1000000/RES_hhdet_num!G51)</f>
        <v>222.05112661241517</v>
      </c>
      <c r="H51" s="132">
        <f>IF(RES_hhdet_emi!H51=0,0,RES_hhdet_emi!H51*1000000/RES_hhdet_num!H51)</f>
        <v>221.28653634278515</v>
      </c>
      <c r="I51" s="132">
        <f>IF(RES_hhdet_emi!I51=0,0,RES_hhdet_emi!I51*1000000/RES_hhdet_num!I51)</f>
        <v>221.59717966678465</v>
      </c>
      <c r="J51" s="132">
        <f>IF(RES_hhdet_emi!J51=0,0,RES_hhdet_emi!J51*1000000/RES_hhdet_num!J51)</f>
        <v>220.86870136040815</v>
      </c>
      <c r="K51" s="132">
        <f>IF(RES_hhdet_emi!K51=0,0,RES_hhdet_emi!K51*1000000/RES_hhdet_num!K51)</f>
        <v>220.85206688510775</v>
      </c>
      <c r="L51" s="132">
        <f>IF(RES_hhdet_emi!L51=0,0,RES_hhdet_emi!L51*1000000/RES_hhdet_num!L51)</f>
        <v>221.39883054110084</v>
      </c>
      <c r="M51" s="132">
        <f>IF(RES_hhdet_emi!M51=0,0,RES_hhdet_emi!M51*1000000/RES_hhdet_num!M51)</f>
        <v>221.77986239794726</v>
      </c>
      <c r="N51" s="132">
        <f>IF(RES_hhdet_emi!N51=0,0,RES_hhdet_emi!N51*1000000/RES_hhdet_num!N51)</f>
        <v>220.94190524783764</v>
      </c>
      <c r="O51" s="132">
        <f>IF(RES_hhdet_emi!O51=0,0,RES_hhdet_emi!O51*1000000/RES_hhdet_num!O51)</f>
        <v>220.31675781723237</v>
      </c>
      <c r="P51" s="132">
        <f>IF(RES_hhdet_emi!P51=0,0,RES_hhdet_emi!P51*1000000/RES_hhdet_num!P51)</f>
        <v>219.40113661248216</v>
      </c>
      <c r="Q51" s="132">
        <f>IF(RES_hhdet_emi!Q51=0,0,RES_hhdet_emi!Q51*1000000/RES_hhdet_num!Q51)</f>
        <v>216.09432122374298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219.13332921932221</v>
      </c>
      <c r="C52" s="165">
        <f>IF(RES_hhdet_emi!C52=0,0,RES_hhdet_emi!C52*1000000/RES_hhdet_num!C51)</f>
        <v>217.66247927795018</v>
      </c>
      <c r="D52" s="165">
        <f>IF(RES_hhdet_emi!D52=0,0,RES_hhdet_emi!D52*1000000/RES_hhdet_num!D51)</f>
        <v>220.14755251636811</v>
      </c>
      <c r="E52" s="165">
        <f>IF(RES_hhdet_emi!E52=0,0,RES_hhdet_emi!E52*1000000/RES_hhdet_num!E51)</f>
        <v>220.71845126814893</v>
      </c>
      <c r="F52" s="165">
        <f>IF(RES_hhdet_emi!F52=0,0,RES_hhdet_emi!F52*1000000/RES_hhdet_num!F51)</f>
        <v>221.81503516140333</v>
      </c>
      <c r="G52" s="165">
        <f>IF(RES_hhdet_emi!G52=0,0,RES_hhdet_emi!G52*1000000/RES_hhdet_num!G51)</f>
        <v>222.05112661241517</v>
      </c>
      <c r="H52" s="165">
        <f>IF(RES_hhdet_emi!H52=0,0,RES_hhdet_emi!H52*1000000/RES_hhdet_num!H51)</f>
        <v>221.28653634278515</v>
      </c>
      <c r="I52" s="165">
        <f>IF(RES_hhdet_emi!I52=0,0,RES_hhdet_emi!I52*1000000/RES_hhdet_num!I51)</f>
        <v>221.59717966678465</v>
      </c>
      <c r="J52" s="165">
        <f>IF(RES_hhdet_emi!J52=0,0,RES_hhdet_emi!J52*1000000/RES_hhdet_num!J51)</f>
        <v>220.86870136040815</v>
      </c>
      <c r="K52" s="165">
        <f>IF(RES_hhdet_emi!K52=0,0,RES_hhdet_emi!K52*1000000/RES_hhdet_num!K51)</f>
        <v>220.85206688510775</v>
      </c>
      <c r="L52" s="165">
        <f>IF(RES_hhdet_emi!L52=0,0,RES_hhdet_emi!L52*1000000/RES_hhdet_num!L51)</f>
        <v>221.39883054110084</v>
      </c>
      <c r="M52" s="165">
        <f>IF(RES_hhdet_emi!M52=0,0,RES_hhdet_emi!M52*1000000/RES_hhdet_num!M51)</f>
        <v>221.77986239794726</v>
      </c>
      <c r="N52" s="165">
        <f>IF(RES_hhdet_emi!N52=0,0,RES_hhdet_emi!N52*1000000/RES_hhdet_num!N51)</f>
        <v>220.94190524783764</v>
      </c>
      <c r="O52" s="165">
        <f>IF(RES_hhdet_emi!O52=0,0,RES_hhdet_emi!O52*1000000/RES_hhdet_num!O51)</f>
        <v>220.31675781723237</v>
      </c>
      <c r="P52" s="165">
        <f>IF(RES_hhdet_emi!P52=0,0,RES_hhdet_emi!P52*1000000/RES_hhdet_num!P51)</f>
        <v>219.40113661248216</v>
      </c>
      <c r="Q52" s="165">
        <f>IF(RES_hhdet_emi!Q52=0,0,RES_hhdet_emi!Q52*1000000/RES_hhdet_num!Q51)</f>
        <v>216.09432122374298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126.29450861391564</v>
      </c>
      <c r="C58" s="157">
        <f>IF(RES_hhdet_emi!C58=0,0,RES_hhdet_emi!C58*1000000/RES_hhdet_num!C$43)</f>
        <v>95.126323785388237</v>
      </c>
      <c r="D58" s="157">
        <f>IF(RES_hhdet_emi!D58=0,0,RES_hhdet_emi!D58*1000000/RES_hhdet_num!D$43)</f>
        <v>98.513545212895608</v>
      </c>
      <c r="E58" s="157">
        <f>IF(RES_hhdet_emi!E58=0,0,RES_hhdet_emi!E58*1000000/RES_hhdet_num!E$43)</f>
        <v>93.05044880644121</v>
      </c>
      <c r="F58" s="157">
        <f>IF(RES_hhdet_emi!F58=0,0,RES_hhdet_emi!F58*1000000/RES_hhdet_num!F$43)</f>
        <v>101.94059017812381</v>
      </c>
      <c r="G58" s="157">
        <f>IF(RES_hhdet_emi!G58=0,0,RES_hhdet_emi!G58*1000000/RES_hhdet_num!G$43)</f>
        <v>94.75661010403438</v>
      </c>
      <c r="H58" s="157">
        <f>IF(RES_hhdet_emi!H58=0,0,RES_hhdet_emi!H58*1000000/RES_hhdet_num!H$43)</f>
        <v>66.201090180476825</v>
      </c>
      <c r="I58" s="157">
        <f>IF(RES_hhdet_emi!I58=0,0,RES_hhdet_emi!I58*1000000/RES_hhdet_num!I$43)</f>
        <v>71.773907578751434</v>
      </c>
      <c r="J58" s="157">
        <f>IF(RES_hhdet_emi!J58=0,0,RES_hhdet_emi!J58*1000000/RES_hhdet_num!J$43)</f>
        <v>72.635667684442325</v>
      </c>
      <c r="K58" s="157">
        <f>IF(RES_hhdet_emi!K58=0,0,RES_hhdet_emi!K58*1000000/RES_hhdet_num!K$43)</f>
        <v>69.268642677973531</v>
      </c>
      <c r="L58" s="157">
        <f>IF(RES_hhdet_emi!L58=0,0,RES_hhdet_emi!L58*1000000/RES_hhdet_num!L$43)</f>
        <v>71.176638892581835</v>
      </c>
      <c r="M58" s="157">
        <f>IF(RES_hhdet_emi!M58=0,0,RES_hhdet_emi!M58*1000000/RES_hhdet_num!M$43)</f>
        <v>62.270005691872441</v>
      </c>
      <c r="N58" s="157">
        <f>IF(RES_hhdet_emi!N58=0,0,RES_hhdet_emi!N58*1000000/RES_hhdet_num!N$43)</f>
        <v>60.892065052342403</v>
      </c>
      <c r="O58" s="157">
        <f>IF(RES_hhdet_emi!O58=0,0,RES_hhdet_emi!O58*1000000/RES_hhdet_num!O$43)</f>
        <v>56.576609460915513</v>
      </c>
      <c r="P58" s="157">
        <f>IF(RES_hhdet_emi!P58=0,0,RES_hhdet_emi!P58*1000000/RES_hhdet_num!P$43)</f>
        <v>53.555523223628455</v>
      </c>
      <c r="Q58" s="157">
        <f>IF(RES_hhdet_emi!Q58=0,0,RES_hhdet_emi!Q58*1000000/RES_hhdet_num!Q$43)</f>
        <v>51.6963304649924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332.01240367866671</v>
      </c>
      <c r="C59" s="156">
        <f>IF(RES_hhdet_emi!C59=0,0,RES_hhdet_emi!C59*1000000/RES_hhdet_num!C59)</f>
        <v>327.96183894389827</v>
      </c>
      <c r="D59" s="156">
        <f>IF(RES_hhdet_emi!D59=0,0,RES_hhdet_emi!D59*1000000/RES_hhdet_num!D59)</f>
        <v>341.07775737548667</v>
      </c>
      <c r="E59" s="156">
        <f>IF(RES_hhdet_emi!E59=0,0,RES_hhdet_emi!E59*1000000/RES_hhdet_num!E59)</f>
        <v>337.32032015269181</v>
      </c>
      <c r="F59" s="156">
        <f>IF(RES_hhdet_emi!F59=0,0,RES_hhdet_emi!F59*1000000/RES_hhdet_num!F59)</f>
        <v>333.6584309312629</v>
      </c>
      <c r="G59" s="156">
        <f>IF(RES_hhdet_emi!G59=0,0,RES_hhdet_emi!G59*1000000/RES_hhdet_num!G59)</f>
        <v>332.64170376655414</v>
      </c>
      <c r="H59" s="156">
        <f>IF(RES_hhdet_emi!H59=0,0,RES_hhdet_emi!H59*1000000/RES_hhdet_num!H59)</f>
        <v>330.62330314519227</v>
      </c>
      <c r="I59" s="156">
        <f>IF(RES_hhdet_emi!I59=0,0,RES_hhdet_emi!I59*1000000/RES_hhdet_num!I59)</f>
        <v>326.43574509399201</v>
      </c>
      <c r="J59" s="156">
        <f>IF(RES_hhdet_emi!J59=0,0,RES_hhdet_emi!J59*1000000/RES_hhdet_num!J59)</f>
        <v>341.07372330785665</v>
      </c>
      <c r="K59" s="156">
        <f>IF(RES_hhdet_emi!K59=0,0,RES_hhdet_emi!K59*1000000/RES_hhdet_num!K59)</f>
        <v>330.96042675934706</v>
      </c>
      <c r="L59" s="156">
        <f>IF(RES_hhdet_emi!L59=0,0,RES_hhdet_emi!L59*1000000/RES_hhdet_num!L59)</f>
        <v>340.3471094510619</v>
      </c>
      <c r="M59" s="156">
        <f>IF(RES_hhdet_emi!M59=0,0,RES_hhdet_emi!M59*1000000/RES_hhdet_num!M59)</f>
        <v>332.13409201965339</v>
      </c>
      <c r="N59" s="156">
        <f>IF(RES_hhdet_emi!N59=0,0,RES_hhdet_emi!N59*1000000/RES_hhdet_num!N59)</f>
        <v>327.87516980781578</v>
      </c>
      <c r="O59" s="156">
        <f>IF(RES_hhdet_emi!O59=0,0,RES_hhdet_emi!O59*1000000/RES_hhdet_num!O59)</f>
        <v>327.02587105291133</v>
      </c>
      <c r="P59" s="156">
        <f>IF(RES_hhdet_emi!P59=0,0,RES_hhdet_emi!P59*1000000/RES_hhdet_num!P59)</f>
        <v>323.65503395313124</v>
      </c>
      <c r="Q59" s="156">
        <f>IF(RES_hhdet_emi!Q59=0,0,RES_hhdet_emi!Q59*1000000/RES_hhdet_num!Q59)</f>
        <v>318.67430723452651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1425.5865944958371</v>
      </c>
      <c r="C62" s="168">
        <f t="shared" ref="C62:Q62" si="9">SUM(C63,C66,C68,C77)</f>
        <v>1472.6987842168705</v>
      </c>
      <c r="D62" s="168">
        <f t="shared" si="9"/>
        <v>1565.4105038013961</v>
      </c>
      <c r="E62" s="168">
        <f t="shared" si="9"/>
        <v>1624.1685936184288</v>
      </c>
      <c r="F62" s="168">
        <f t="shared" si="9"/>
        <v>1552.1828140625789</v>
      </c>
      <c r="G62" s="168">
        <f t="shared" si="9"/>
        <v>1630.6989086139918</v>
      </c>
      <c r="H62" s="168">
        <f t="shared" si="9"/>
        <v>1666.0513451990282</v>
      </c>
      <c r="I62" s="168">
        <f t="shared" si="9"/>
        <v>1655.9589513876372</v>
      </c>
      <c r="J62" s="168">
        <f t="shared" si="9"/>
        <v>1551.7390763236815</v>
      </c>
      <c r="K62" s="168">
        <f t="shared" si="9"/>
        <v>1550.4537562895425</v>
      </c>
      <c r="L62" s="168">
        <f t="shared" si="9"/>
        <v>1692.3201629319283</v>
      </c>
      <c r="M62" s="168">
        <f t="shared" si="9"/>
        <v>1473.4772478179066</v>
      </c>
      <c r="N62" s="168">
        <f t="shared" si="9"/>
        <v>1443.4941901796026</v>
      </c>
      <c r="O62" s="168">
        <f t="shared" si="9"/>
        <v>1396.928364639349</v>
      </c>
      <c r="P62" s="168">
        <f t="shared" si="9"/>
        <v>1382.9644550701003</v>
      </c>
      <c r="Q62" s="168">
        <f t="shared" si="9"/>
        <v>1413.0063202890406</v>
      </c>
    </row>
    <row r="63" spans="1:17" ht="12.95" customHeight="1" x14ac:dyDescent="0.25">
      <c r="A63" s="158" t="s">
        <v>65</v>
      </c>
      <c r="B63" s="157">
        <f t="shared" ref="B63:Q63" si="10">SUM(B64:B65)</f>
        <v>846.89855611415737</v>
      </c>
      <c r="C63" s="157">
        <f t="shared" si="10"/>
        <v>895.81790491158347</v>
      </c>
      <c r="D63" s="157">
        <f t="shared" si="10"/>
        <v>952.60923493380471</v>
      </c>
      <c r="E63" s="157">
        <f t="shared" si="10"/>
        <v>1011.1526880780946</v>
      </c>
      <c r="F63" s="157">
        <f t="shared" si="10"/>
        <v>981.19379265944451</v>
      </c>
      <c r="G63" s="157">
        <f t="shared" si="10"/>
        <v>1035.6788747960265</v>
      </c>
      <c r="H63" s="157">
        <f t="shared" si="10"/>
        <v>1055.3267992310023</v>
      </c>
      <c r="I63" s="157">
        <f t="shared" si="10"/>
        <v>1030.9467150621501</v>
      </c>
      <c r="J63" s="157">
        <f t="shared" si="10"/>
        <v>930.85562516994526</v>
      </c>
      <c r="K63" s="157">
        <f t="shared" si="10"/>
        <v>933.54280880805607</v>
      </c>
      <c r="L63" s="157">
        <f t="shared" si="10"/>
        <v>1052.7561830692273</v>
      </c>
      <c r="M63" s="157">
        <f t="shared" si="10"/>
        <v>844.94700827076053</v>
      </c>
      <c r="N63" s="157">
        <f t="shared" si="10"/>
        <v>815.99284950797448</v>
      </c>
      <c r="O63" s="157">
        <f t="shared" si="10"/>
        <v>759.54660574775619</v>
      </c>
      <c r="P63" s="157">
        <f t="shared" si="10"/>
        <v>741.19660684492055</v>
      </c>
      <c r="Q63" s="157">
        <f t="shared" si="10"/>
        <v>769.15042426852494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846.89855611415737</v>
      </c>
      <c r="C64" s="156">
        <f>IF(RES_hhdet_emi!C64=0,0,RES_hhdet_emi!C64*1000000/RES_hhdet_num!C$62)</f>
        <v>895.81790491158347</v>
      </c>
      <c r="D64" s="156">
        <f>IF(RES_hhdet_emi!D64=0,0,RES_hhdet_emi!D64*1000000/RES_hhdet_num!D$62)</f>
        <v>952.60923493380471</v>
      </c>
      <c r="E64" s="156">
        <f>IF(RES_hhdet_emi!E64=0,0,RES_hhdet_emi!E64*1000000/RES_hhdet_num!E$62)</f>
        <v>1011.1526880780946</v>
      </c>
      <c r="F64" s="156">
        <f>IF(RES_hhdet_emi!F64=0,0,RES_hhdet_emi!F64*1000000/RES_hhdet_num!F$62)</f>
        <v>981.19379265944451</v>
      </c>
      <c r="G64" s="156">
        <f>IF(RES_hhdet_emi!G64=0,0,RES_hhdet_emi!G64*1000000/RES_hhdet_num!G$62)</f>
        <v>1035.6788747960265</v>
      </c>
      <c r="H64" s="156">
        <f>IF(RES_hhdet_emi!H64=0,0,RES_hhdet_emi!H64*1000000/RES_hhdet_num!H$62)</f>
        <v>1055.3267992310023</v>
      </c>
      <c r="I64" s="156">
        <f>IF(RES_hhdet_emi!I64=0,0,RES_hhdet_emi!I64*1000000/RES_hhdet_num!I$62)</f>
        <v>1030.9467150621501</v>
      </c>
      <c r="J64" s="156">
        <f>IF(RES_hhdet_emi!J64=0,0,RES_hhdet_emi!J64*1000000/RES_hhdet_num!J$62)</f>
        <v>930.85562516994526</v>
      </c>
      <c r="K64" s="156">
        <f>IF(RES_hhdet_emi!K64=0,0,RES_hhdet_emi!K64*1000000/RES_hhdet_num!K$62)</f>
        <v>933.54280880805607</v>
      </c>
      <c r="L64" s="156">
        <f>IF(RES_hhdet_emi!L64=0,0,RES_hhdet_emi!L64*1000000/RES_hhdet_num!L$62)</f>
        <v>1052.7561830692273</v>
      </c>
      <c r="M64" s="156">
        <f>IF(RES_hhdet_emi!M64=0,0,RES_hhdet_emi!M64*1000000/RES_hhdet_num!M$62)</f>
        <v>844.94700827076053</v>
      </c>
      <c r="N64" s="156">
        <f>IF(RES_hhdet_emi!N64=0,0,RES_hhdet_emi!N64*1000000/RES_hhdet_num!N$62)</f>
        <v>815.99284950797448</v>
      </c>
      <c r="O64" s="156">
        <f>IF(RES_hhdet_emi!O64=0,0,RES_hhdet_emi!O64*1000000/RES_hhdet_num!O$62)</f>
        <v>759.54660574775619</v>
      </c>
      <c r="P64" s="156">
        <f>IF(RES_hhdet_emi!P64=0,0,RES_hhdet_emi!P64*1000000/RES_hhdet_num!P$62)</f>
        <v>741.19660684492055</v>
      </c>
      <c r="Q64" s="156">
        <f>IF(RES_hhdet_emi!Q64=0,0,RES_hhdet_emi!Q64*1000000/RES_hhdet_num!Q$62)</f>
        <v>769.15042426852494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365.18034830180545</v>
      </c>
      <c r="C68" s="157">
        <f>IF(RES_hhdet_emi!C68=0,0,RES_hhdet_emi!C68*1000000/RES_hhdet_num!C$62)</f>
        <v>364.50702825396718</v>
      </c>
      <c r="D68" s="157">
        <f>IF(RES_hhdet_emi!D68=0,0,RES_hhdet_emi!D68*1000000/RES_hhdet_num!D$62)</f>
        <v>385.22979293068028</v>
      </c>
      <c r="E68" s="157">
        <f>IF(RES_hhdet_emi!E68=0,0,RES_hhdet_emi!E68*1000000/RES_hhdet_num!E$62)</f>
        <v>385.17014921195818</v>
      </c>
      <c r="F68" s="157">
        <f>IF(RES_hhdet_emi!F68=0,0,RES_hhdet_emi!F68*1000000/RES_hhdet_num!F$62)</f>
        <v>357.45005462847575</v>
      </c>
      <c r="G68" s="157">
        <f>IF(RES_hhdet_emi!G68=0,0,RES_hhdet_emi!G68*1000000/RES_hhdet_num!G$62)</f>
        <v>372.00663007343917</v>
      </c>
      <c r="H68" s="157">
        <f>IF(RES_hhdet_emi!H68=0,0,RES_hhdet_emi!H68*1000000/RES_hhdet_num!H$62)</f>
        <v>378.89727420600644</v>
      </c>
      <c r="I68" s="157">
        <f>IF(RES_hhdet_emi!I68=0,0,RES_hhdet_emi!I68*1000000/RES_hhdet_num!I$62)</f>
        <v>382.92636367509368</v>
      </c>
      <c r="J68" s="157">
        <f>IF(RES_hhdet_emi!J68=0,0,RES_hhdet_emi!J68*1000000/RES_hhdet_num!J$62)</f>
        <v>377.1513370337878</v>
      </c>
      <c r="K68" s="157">
        <f>IF(RES_hhdet_emi!K68=0,0,RES_hhdet_emi!K68*1000000/RES_hhdet_num!K$62)</f>
        <v>369.26344962232167</v>
      </c>
      <c r="L68" s="157">
        <f>IF(RES_hhdet_emi!L68=0,0,RES_hhdet_emi!L68*1000000/RES_hhdet_num!L$62)</f>
        <v>383.55722736755382</v>
      </c>
      <c r="M68" s="157">
        <f>IF(RES_hhdet_emi!M68=0,0,RES_hhdet_emi!M68*1000000/RES_hhdet_num!M$62)</f>
        <v>376.91158988876492</v>
      </c>
      <c r="N68" s="157">
        <f>IF(RES_hhdet_emi!N68=0,0,RES_hhdet_emi!N68*1000000/RES_hhdet_num!N$62)</f>
        <v>376.06704117584161</v>
      </c>
      <c r="O68" s="157">
        <f>IF(RES_hhdet_emi!O68=0,0,RES_hhdet_emi!O68*1000000/RES_hhdet_num!O$62)</f>
        <v>380.9358949112368</v>
      </c>
      <c r="P68" s="157">
        <f>IF(RES_hhdet_emi!P68=0,0,RES_hhdet_emi!P68*1000000/RES_hhdet_num!P$62)</f>
        <v>381.18135006503917</v>
      </c>
      <c r="Q68" s="157">
        <f>IF(RES_hhdet_emi!Q68=0,0,RES_hhdet_emi!Q68*1000000/RES_hhdet_num!Q$62)</f>
        <v>381.12007276693953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439.24419840127905</v>
      </c>
      <c r="C69" s="132">
        <f>IF(RES_hhdet_emi!C69=0,0,RES_hhdet_emi!C69*1000000/RES_hhdet_num!C69)</f>
        <v>438.42800603960188</v>
      </c>
      <c r="D69" s="132">
        <f>IF(RES_hhdet_emi!D69=0,0,RES_hhdet_emi!D69*1000000/RES_hhdet_num!D69)</f>
        <v>441.56188031819966</v>
      </c>
      <c r="E69" s="132">
        <f>IF(RES_hhdet_emi!E69=0,0,RES_hhdet_emi!E69*1000000/RES_hhdet_num!E69)</f>
        <v>446.05749322320781</v>
      </c>
      <c r="F69" s="132">
        <f>IF(RES_hhdet_emi!F69=0,0,RES_hhdet_emi!F69*1000000/RES_hhdet_num!F69)</f>
        <v>444.03084970278832</v>
      </c>
      <c r="G69" s="132">
        <f>IF(RES_hhdet_emi!G69=0,0,RES_hhdet_emi!G69*1000000/RES_hhdet_num!G69)</f>
        <v>446.9530956212526</v>
      </c>
      <c r="H69" s="132">
        <f>IF(RES_hhdet_emi!H69=0,0,RES_hhdet_emi!H69*1000000/RES_hhdet_num!H69)</f>
        <v>444.45860727373054</v>
      </c>
      <c r="I69" s="132">
        <f>IF(RES_hhdet_emi!I69=0,0,RES_hhdet_emi!I69*1000000/RES_hhdet_num!I69)</f>
        <v>445.21758257711195</v>
      </c>
      <c r="J69" s="132">
        <f>IF(RES_hhdet_emi!J69=0,0,RES_hhdet_emi!J69*1000000/RES_hhdet_num!J69)</f>
        <v>443.64503917059204</v>
      </c>
      <c r="K69" s="132">
        <f>IF(RES_hhdet_emi!K69=0,0,RES_hhdet_emi!K69*1000000/RES_hhdet_num!K69)</f>
        <v>443.84104739790797</v>
      </c>
      <c r="L69" s="132">
        <f>IF(RES_hhdet_emi!L69=0,0,RES_hhdet_emi!L69*1000000/RES_hhdet_num!L69)</f>
        <v>445.60675906260587</v>
      </c>
      <c r="M69" s="132">
        <f>IF(RES_hhdet_emi!M69=0,0,RES_hhdet_emi!M69*1000000/RES_hhdet_num!M69)</f>
        <v>434.8369430845629</v>
      </c>
      <c r="N69" s="132">
        <f>IF(RES_hhdet_emi!N69=0,0,RES_hhdet_emi!N69*1000000/RES_hhdet_num!N69)</f>
        <v>458.33060948840358</v>
      </c>
      <c r="O69" s="132">
        <f>IF(RES_hhdet_emi!O69=0,0,RES_hhdet_emi!O69*1000000/RES_hhdet_num!O69)</f>
        <v>446.31394619142452</v>
      </c>
      <c r="P69" s="132">
        <f>IF(RES_hhdet_emi!P69=0,0,RES_hhdet_emi!P69*1000000/RES_hhdet_num!P69)</f>
        <v>445.80312480421395</v>
      </c>
      <c r="Q69" s="132">
        <f>IF(RES_hhdet_emi!Q69=0,0,RES_hhdet_emi!Q69*1000000/RES_hhdet_num!Q69)</f>
        <v>440.16876581274079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153.73546944045043</v>
      </c>
      <c r="C70" s="132">
        <f>IF(RES_hhdet_emi!C70=0,0,RES_hhdet_emi!C70*1000000/RES_hhdet_num!C70)</f>
        <v>153.44980211386383</v>
      </c>
      <c r="D70" s="132">
        <f>IF(RES_hhdet_emi!D70=0,0,RES_hhdet_emi!D70*1000000/RES_hhdet_num!D70)</f>
        <v>154.54665811136701</v>
      </c>
      <c r="E70" s="132">
        <f>IF(RES_hhdet_emi!E70=0,0,RES_hhdet_emi!E70*1000000/RES_hhdet_num!E70)</f>
        <v>156.12012262812402</v>
      </c>
      <c r="F70" s="132">
        <f>IF(RES_hhdet_emi!F70=0,0,RES_hhdet_emi!F70*1000000/RES_hhdet_num!F70)</f>
        <v>155.41079739597464</v>
      </c>
      <c r="G70" s="132">
        <f>IF(RES_hhdet_emi!G70=0,0,RES_hhdet_emi!G70*1000000/RES_hhdet_num!G70)</f>
        <v>156.43358346743508</v>
      </c>
      <c r="H70" s="132">
        <f>IF(RES_hhdet_emi!H70=0,0,RES_hhdet_emi!H70*1000000/RES_hhdet_num!H70)</f>
        <v>155.56051254580791</v>
      </c>
      <c r="I70" s="132">
        <f>IF(RES_hhdet_emi!I70=0,0,RES_hhdet_emi!I70*1000000/RES_hhdet_num!I70)</f>
        <v>155.82615390198828</v>
      </c>
      <c r="J70" s="132">
        <f>IF(RES_hhdet_emi!J70=0,0,RES_hhdet_emi!J70*1000000/RES_hhdet_num!J70)</f>
        <v>155.27576370970755</v>
      </c>
      <c r="K70" s="132">
        <f>IF(RES_hhdet_emi!K70=0,0,RES_hhdet_emi!K70*1000000/RES_hhdet_num!K70)</f>
        <v>155.34436658926649</v>
      </c>
      <c r="L70" s="132">
        <f>IF(RES_hhdet_emi!L70=0,0,RES_hhdet_emi!L70*1000000/RES_hhdet_num!L70)</f>
        <v>155.96236567191173</v>
      </c>
      <c r="M70" s="132">
        <f>IF(RES_hhdet_emi!M70=0,0,RES_hhdet_emi!M70*1000000/RES_hhdet_num!M70)</f>
        <v>152.19293007959612</v>
      </c>
      <c r="N70" s="132">
        <f>IF(RES_hhdet_emi!N70=0,0,RES_hhdet_emi!N70*1000000/RES_hhdet_num!N70)</f>
        <v>160.41571332094011</v>
      </c>
      <c r="O70" s="132">
        <f>IF(RES_hhdet_emi!O70=0,0,RES_hhdet_emi!O70*1000000/RES_hhdet_num!O70)</f>
        <v>156.20988116699792</v>
      </c>
      <c r="P70" s="132">
        <f>IF(RES_hhdet_emi!P70=0,0,RES_hhdet_emi!P70*1000000/RES_hhdet_num!P70)</f>
        <v>156.03109368147406</v>
      </c>
      <c r="Q70" s="132">
        <f>IF(RES_hhdet_emi!Q70=0,0,RES_hhdet_emi!Q70*1000000/RES_hhdet_num!Q70)</f>
        <v>154.05906803445836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153.73546944045043</v>
      </c>
      <c r="C71" s="165">
        <f>IF(RES_hhdet_emi!C71=0,0,RES_hhdet_emi!C71*1000000/RES_hhdet_num!C70)</f>
        <v>153.44980211386383</v>
      </c>
      <c r="D71" s="165">
        <f>IF(RES_hhdet_emi!D71=0,0,RES_hhdet_emi!D71*1000000/RES_hhdet_num!D70)</f>
        <v>154.54665811136701</v>
      </c>
      <c r="E71" s="165">
        <f>IF(RES_hhdet_emi!E71=0,0,RES_hhdet_emi!E71*1000000/RES_hhdet_num!E70)</f>
        <v>156.12012262812402</v>
      </c>
      <c r="F71" s="165">
        <f>IF(RES_hhdet_emi!F71=0,0,RES_hhdet_emi!F71*1000000/RES_hhdet_num!F70)</f>
        <v>155.41079739597464</v>
      </c>
      <c r="G71" s="165">
        <f>IF(RES_hhdet_emi!G71=0,0,RES_hhdet_emi!G71*1000000/RES_hhdet_num!G70)</f>
        <v>156.43358346743508</v>
      </c>
      <c r="H71" s="165">
        <f>IF(RES_hhdet_emi!H71=0,0,RES_hhdet_emi!H71*1000000/RES_hhdet_num!H70)</f>
        <v>155.56051254580791</v>
      </c>
      <c r="I71" s="165">
        <f>IF(RES_hhdet_emi!I71=0,0,RES_hhdet_emi!I71*1000000/RES_hhdet_num!I70)</f>
        <v>155.82615390198828</v>
      </c>
      <c r="J71" s="165">
        <f>IF(RES_hhdet_emi!J71=0,0,RES_hhdet_emi!J71*1000000/RES_hhdet_num!J70)</f>
        <v>155.27576370970755</v>
      </c>
      <c r="K71" s="165">
        <f>IF(RES_hhdet_emi!K71=0,0,RES_hhdet_emi!K71*1000000/RES_hhdet_num!K70)</f>
        <v>155.34436658926649</v>
      </c>
      <c r="L71" s="165">
        <f>IF(RES_hhdet_emi!L71=0,0,RES_hhdet_emi!L71*1000000/RES_hhdet_num!L70)</f>
        <v>155.96236567191173</v>
      </c>
      <c r="M71" s="165">
        <f>IF(RES_hhdet_emi!M71=0,0,RES_hhdet_emi!M71*1000000/RES_hhdet_num!M70)</f>
        <v>152.19293007959612</v>
      </c>
      <c r="N71" s="165">
        <f>IF(RES_hhdet_emi!N71=0,0,RES_hhdet_emi!N71*1000000/RES_hhdet_num!N70)</f>
        <v>160.41571332094011</v>
      </c>
      <c r="O71" s="165">
        <f>IF(RES_hhdet_emi!O71=0,0,RES_hhdet_emi!O71*1000000/RES_hhdet_num!O70)</f>
        <v>156.20988116699792</v>
      </c>
      <c r="P71" s="165">
        <f>IF(RES_hhdet_emi!P71=0,0,RES_hhdet_emi!P71*1000000/RES_hhdet_num!P70)</f>
        <v>156.03109368147406</v>
      </c>
      <c r="Q71" s="165">
        <f>IF(RES_hhdet_emi!Q71=0,0,RES_hhdet_emi!Q71*1000000/RES_hhdet_num!Q70)</f>
        <v>154.05906803445836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213.50769007987432</v>
      </c>
      <c r="C77" s="157">
        <f>IF(RES_hhdet_emi!C77=0,0,RES_hhdet_emi!C77*1000000/RES_hhdet_num!C$62)</f>
        <v>212.37385105131992</v>
      </c>
      <c r="D77" s="157">
        <f>IF(RES_hhdet_emi!D77=0,0,RES_hhdet_emi!D77*1000000/RES_hhdet_num!D$62)</f>
        <v>227.57147593691113</v>
      </c>
      <c r="E77" s="157">
        <f>IF(RES_hhdet_emi!E77=0,0,RES_hhdet_emi!E77*1000000/RES_hhdet_num!E$62)</f>
        <v>227.84575632837587</v>
      </c>
      <c r="F77" s="157">
        <f>IF(RES_hhdet_emi!F77=0,0,RES_hhdet_emi!F77*1000000/RES_hhdet_num!F$62)</f>
        <v>213.53896677465858</v>
      </c>
      <c r="G77" s="157">
        <f>IF(RES_hhdet_emi!G77=0,0,RES_hhdet_emi!G77*1000000/RES_hhdet_num!G$62)</f>
        <v>223.01340374452613</v>
      </c>
      <c r="H77" s="157">
        <f>IF(RES_hhdet_emi!H77=0,0,RES_hhdet_emi!H77*1000000/RES_hhdet_num!H$62)</f>
        <v>231.82727176201954</v>
      </c>
      <c r="I77" s="157">
        <f>IF(RES_hhdet_emi!I77=0,0,RES_hhdet_emi!I77*1000000/RES_hhdet_num!I$62)</f>
        <v>242.08587265039341</v>
      </c>
      <c r="J77" s="157">
        <f>IF(RES_hhdet_emi!J77=0,0,RES_hhdet_emi!J77*1000000/RES_hhdet_num!J$62)</f>
        <v>243.73211411994833</v>
      </c>
      <c r="K77" s="157">
        <f>IF(RES_hhdet_emi!K77=0,0,RES_hhdet_emi!K77*1000000/RES_hhdet_num!K$62)</f>
        <v>247.64749785916473</v>
      </c>
      <c r="L77" s="157">
        <f>IF(RES_hhdet_emi!L77=0,0,RES_hhdet_emi!L77*1000000/RES_hhdet_num!L$62)</f>
        <v>256.006752495147</v>
      </c>
      <c r="M77" s="157">
        <f>IF(RES_hhdet_emi!M77=0,0,RES_hhdet_emi!M77*1000000/RES_hhdet_num!M$62)</f>
        <v>251.61864965838106</v>
      </c>
      <c r="N77" s="157">
        <f>IF(RES_hhdet_emi!N77=0,0,RES_hhdet_emi!N77*1000000/RES_hhdet_num!N$62)</f>
        <v>251.43429949578658</v>
      </c>
      <c r="O77" s="157">
        <f>IF(RES_hhdet_emi!O77=0,0,RES_hhdet_emi!O77*1000000/RES_hhdet_num!O$62)</f>
        <v>256.44586398035591</v>
      </c>
      <c r="P77" s="157">
        <f>IF(RES_hhdet_emi!P77=0,0,RES_hhdet_emi!P77*1000000/RES_hhdet_num!P$62)</f>
        <v>260.58649816014059</v>
      </c>
      <c r="Q77" s="157">
        <f>IF(RES_hhdet_emi!Q77=0,0,RES_hhdet_emi!Q77*1000000/RES_hhdet_num!Q$62)</f>
        <v>262.73582325357609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272.74581108585562</v>
      </c>
      <c r="C78" s="156">
        <f>IF(RES_hhdet_emi!C78=0,0,RES_hhdet_emi!C78*1000000/RES_hhdet_num!C78)</f>
        <v>275.15622114436593</v>
      </c>
      <c r="D78" s="156">
        <f>IF(RES_hhdet_emi!D78=0,0,RES_hhdet_emi!D78*1000000/RES_hhdet_num!D78)</f>
        <v>275.37237426272117</v>
      </c>
      <c r="E78" s="156">
        <f>IF(RES_hhdet_emi!E78=0,0,RES_hhdet_emi!E78*1000000/RES_hhdet_num!E78)</f>
        <v>277.86452549547823</v>
      </c>
      <c r="F78" s="156">
        <f>IF(RES_hhdet_emi!F78=0,0,RES_hhdet_emi!F78*1000000/RES_hhdet_num!F78)</f>
        <v>274.68673485703664</v>
      </c>
      <c r="G78" s="156">
        <f>IF(RES_hhdet_emi!G78=0,0,RES_hhdet_emi!G78*1000000/RES_hhdet_num!G78)</f>
        <v>273.43940725401836</v>
      </c>
      <c r="H78" s="156">
        <f>IF(RES_hhdet_emi!H78=0,0,RES_hhdet_emi!H78*1000000/RES_hhdet_num!H78)</f>
        <v>274.56369602338071</v>
      </c>
      <c r="I78" s="156">
        <f>IF(RES_hhdet_emi!I78=0,0,RES_hhdet_emi!I78*1000000/RES_hhdet_num!I78)</f>
        <v>275.04023277982208</v>
      </c>
      <c r="J78" s="156">
        <f>IF(RES_hhdet_emi!J78=0,0,RES_hhdet_emi!J78*1000000/RES_hhdet_num!J78)</f>
        <v>274.54297866387475</v>
      </c>
      <c r="K78" s="156">
        <f>IF(RES_hhdet_emi!K78=0,0,RES_hhdet_emi!K78*1000000/RES_hhdet_num!K78)</f>
        <v>277.48640518540111</v>
      </c>
      <c r="L78" s="156">
        <f>IF(RES_hhdet_emi!L78=0,0,RES_hhdet_emi!L78*1000000/RES_hhdet_num!L78)</f>
        <v>273.69126903105752</v>
      </c>
      <c r="M78" s="156">
        <f>IF(RES_hhdet_emi!M78=0,0,RES_hhdet_emi!M78*1000000/RES_hhdet_num!M78)</f>
        <v>264.66425832006274</v>
      </c>
      <c r="N78" s="156">
        <f>IF(RES_hhdet_emi!N78=0,0,RES_hhdet_emi!N78*1000000/RES_hhdet_num!N78)</f>
        <v>278.90328573683968</v>
      </c>
      <c r="O78" s="156">
        <f>IF(RES_hhdet_emi!O78=0,0,RES_hhdet_emi!O78*1000000/RES_hhdet_num!O78)</f>
        <v>269.70083658891372</v>
      </c>
      <c r="P78" s="156">
        <f>IF(RES_hhdet_emi!P78=0,0,RES_hhdet_emi!P78*1000000/RES_hhdet_num!P78)</f>
        <v>268.93005797431243</v>
      </c>
      <c r="Q78" s="156">
        <f>IF(RES_hhdet_emi!Q78=0,0,RES_hhdet_emi!Q78*1000000/RES_hhdet_num!Q78)</f>
        <v>263.91053677455608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470.19931258340523</v>
      </c>
      <c r="C81" s="168">
        <f t="shared" ref="C81:Q81" si="12">SUM(C82,C85,C87,C100)</f>
        <v>436.53394562811525</v>
      </c>
      <c r="D81" s="168">
        <f t="shared" si="12"/>
        <v>425.25692352142306</v>
      </c>
      <c r="E81" s="168">
        <f t="shared" si="12"/>
        <v>406.74291981568103</v>
      </c>
      <c r="F81" s="168">
        <f t="shared" si="12"/>
        <v>401.74029102690486</v>
      </c>
      <c r="G81" s="168">
        <f t="shared" si="12"/>
        <v>382.07128747640775</v>
      </c>
      <c r="H81" s="168">
        <f t="shared" si="12"/>
        <v>331.944323591331</v>
      </c>
      <c r="I81" s="168">
        <f t="shared" si="12"/>
        <v>315.01310739765444</v>
      </c>
      <c r="J81" s="168">
        <f t="shared" si="12"/>
        <v>279.2202781246632</v>
      </c>
      <c r="K81" s="168">
        <f t="shared" si="12"/>
        <v>227.52229622973238</v>
      </c>
      <c r="L81" s="168">
        <f t="shared" si="12"/>
        <v>226.66493682863853</v>
      </c>
      <c r="M81" s="168">
        <f t="shared" si="12"/>
        <v>174.0435422044346</v>
      </c>
      <c r="N81" s="168">
        <f t="shared" si="12"/>
        <v>162.94645688828462</v>
      </c>
      <c r="O81" s="168">
        <f t="shared" si="12"/>
        <v>147.06632169268298</v>
      </c>
      <c r="P81" s="168">
        <f t="shared" si="12"/>
        <v>129.76647909843808</v>
      </c>
      <c r="Q81" s="168">
        <f t="shared" si="12"/>
        <v>129.68693051588232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343.90474276502658</v>
      </c>
      <c r="C87" s="157">
        <f>IF(RES_hhdet_emi!C87=0,0,RES_hhdet_emi!C87*1000000/RES_hhdet_num!C$81)</f>
        <v>341.40755646363129</v>
      </c>
      <c r="D87" s="157">
        <f>IF(RES_hhdet_emi!D87=0,0,RES_hhdet_emi!D87*1000000/RES_hhdet_num!D$81)</f>
        <v>326.43492897186195</v>
      </c>
      <c r="E87" s="157">
        <f>IF(RES_hhdet_emi!E87=0,0,RES_hhdet_emi!E87*1000000/RES_hhdet_num!E$81)</f>
        <v>312.59823739915009</v>
      </c>
      <c r="F87" s="157">
        <f>IF(RES_hhdet_emi!F87=0,0,RES_hhdet_emi!F87*1000000/RES_hhdet_num!F$81)</f>
        <v>298.68460148029817</v>
      </c>
      <c r="G87" s="157">
        <f>IF(RES_hhdet_emi!G87=0,0,RES_hhdet_emi!G87*1000000/RES_hhdet_num!G$81)</f>
        <v>286.45000198950311</v>
      </c>
      <c r="H87" s="157">
        <f>IF(RES_hhdet_emi!H87=0,0,RES_hhdet_emi!H87*1000000/RES_hhdet_num!H$81)</f>
        <v>264.04483393320129</v>
      </c>
      <c r="I87" s="157">
        <f>IF(RES_hhdet_emi!I87=0,0,RES_hhdet_emi!I87*1000000/RES_hhdet_num!I$81)</f>
        <v>242.69928433123309</v>
      </c>
      <c r="J87" s="157">
        <f>IF(RES_hhdet_emi!J87=0,0,RES_hhdet_emi!J87*1000000/RES_hhdet_num!J$81)</f>
        <v>207.17491090781957</v>
      </c>
      <c r="K87" s="157">
        <f>IF(RES_hhdet_emi!K87=0,0,RES_hhdet_emi!K87*1000000/RES_hhdet_num!K$81)</f>
        <v>161.80479212305244</v>
      </c>
      <c r="L87" s="157">
        <f>IF(RES_hhdet_emi!L87=0,0,RES_hhdet_emi!L87*1000000/RES_hhdet_num!L$81)</f>
        <v>159.28628128253055</v>
      </c>
      <c r="M87" s="157">
        <f>IF(RES_hhdet_emi!M87=0,0,RES_hhdet_emi!M87*1000000/RES_hhdet_num!M$81)</f>
        <v>114.62132228181805</v>
      </c>
      <c r="N87" s="157">
        <f>IF(RES_hhdet_emi!N87=0,0,RES_hhdet_emi!N87*1000000/RES_hhdet_num!N$81)</f>
        <v>104.16645729638886</v>
      </c>
      <c r="O87" s="157">
        <f>IF(RES_hhdet_emi!O87=0,0,RES_hhdet_emi!O87*1000000/RES_hhdet_num!O$81)</f>
        <v>92.156002151828091</v>
      </c>
      <c r="P87" s="157">
        <f>IF(RES_hhdet_emi!P87=0,0,RES_hhdet_emi!P87*1000000/RES_hhdet_num!P$81)</f>
        <v>77.726287682167879</v>
      </c>
      <c r="Q87" s="157">
        <f>IF(RES_hhdet_emi!Q87=0,0,RES_hhdet_emi!Q87*1000000/RES_hhdet_num!Q$81)</f>
        <v>79.526860184801265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517.18561745760314</v>
      </c>
      <c r="C92" s="162">
        <f>IF(RES_hhdet_emi!C92=0,0,RES_hhdet_emi!C92*1000000/RES_hhdet_num!C92)</f>
        <v>514.72866427840142</v>
      </c>
      <c r="D92" s="162">
        <f>IF(RES_hhdet_emi!D92=0,0,RES_hhdet_emi!D92*1000000/RES_hhdet_num!D92)</f>
        <v>518.27424989144436</v>
      </c>
      <c r="E92" s="162">
        <f>IF(RES_hhdet_emi!E92=0,0,RES_hhdet_emi!E92*1000000/RES_hhdet_num!E92)</f>
        <v>520.65978231656322</v>
      </c>
      <c r="F92" s="162">
        <f>IF(RES_hhdet_emi!F92=0,0,RES_hhdet_emi!F92*1000000/RES_hhdet_num!F92)</f>
        <v>523.87952723390799</v>
      </c>
      <c r="G92" s="162">
        <f>IF(RES_hhdet_emi!G92=0,0,RES_hhdet_emi!G92*1000000/RES_hhdet_num!G92)</f>
        <v>524.5851485540137</v>
      </c>
      <c r="H92" s="162">
        <f>IF(RES_hhdet_emi!H92=0,0,RES_hhdet_emi!H92*1000000/RES_hhdet_num!H92)</f>
        <v>521.48330134059677</v>
      </c>
      <c r="I92" s="162">
        <f>IF(RES_hhdet_emi!I92=0,0,RES_hhdet_emi!I92*1000000/RES_hhdet_num!I92)</f>
        <v>522.32777173026216</v>
      </c>
      <c r="J92" s="162">
        <f>IF(RES_hhdet_emi!J92=0,0,RES_hhdet_emi!J92*1000000/RES_hhdet_num!J92)</f>
        <v>520.53310265805612</v>
      </c>
      <c r="K92" s="162">
        <f>IF(RES_hhdet_emi!K92=0,0,RES_hhdet_emi!K92*1000000/RES_hhdet_num!K92)</f>
        <v>520.66215297111296</v>
      </c>
      <c r="L92" s="162">
        <f>IF(RES_hhdet_emi!L92=0,0,RES_hhdet_emi!L92*1000000/RES_hhdet_num!L92)</f>
        <v>522.16717239072193</v>
      </c>
      <c r="M92" s="162">
        <f>IF(RES_hhdet_emi!M92=0,0,RES_hhdet_emi!M92*1000000/RES_hhdet_num!M92)</f>
        <v>522.77893944001221</v>
      </c>
      <c r="N92" s="162">
        <f>IF(RES_hhdet_emi!N92=0,0,RES_hhdet_emi!N92*1000000/RES_hhdet_num!N92)</f>
        <v>520.01232619434506</v>
      </c>
      <c r="O92" s="162">
        <f>IF(RES_hhdet_emi!O92=0,0,RES_hhdet_emi!O92*1000000/RES_hhdet_num!O92)</f>
        <v>518.73482838754785</v>
      </c>
      <c r="P92" s="162">
        <f>IF(RES_hhdet_emi!P92=0,0,RES_hhdet_emi!P92*1000000/RES_hhdet_num!P92)</f>
        <v>516.60497707062075</v>
      </c>
      <c r="Q92" s="162">
        <f>IF(RES_hhdet_emi!Q92=0,0,RES_hhdet_emi!Q92*1000000/RES_hhdet_num!Q92)</f>
        <v>508.45890355481475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181.01496611016782</v>
      </c>
      <c r="C93" s="160">
        <f>IF(RES_hhdet_emi!C93=0,0,RES_hhdet_emi!C93*1000000/RES_hhdet_num!C93)</f>
        <v>180.15503249744287</v>
      </c>
      <c r="D93" s="160">
        <f>IF(RES_hhdet_emi!D93=0,0,RES_hhdet_emi!D93*1000000/RES_hhdet_num!D93)</f>
        <v>181.39598746200366</v>
      </c>
      <c r="E93" s="160">
        <f>IF(RES_hhdet_emi!E93=0,0,RES_hhdet_emi!E93*1000000/RES_hhdet_num!E93)</f>
        <v>182.23092381079894</v>
      </c>
      <c r="F93" s="160">
        <f>IF(RES_hhdet_emi!F93=0,0,RES_hhdet_emi!F93*1000000/RES_hhdet_num!F93)</f>
        <v>183.35783453186761</v>
      </c>
      <c r="G93" s="160">
        <f>IF(RES_hhdet_emi!G93=0,0,RES_hhdet_emi!G93*1000000/RES_hhdet_num!G93)</f>
        <v>183.60480199390176</v>
      </c>
      <c r="H93" s="160">
        <f>IF(RES_hhdet_emi!H93=0,0,RES_hhdet_emi!H93*1000000/RES_hhdet_num!H93)</f>
        <v>182.5191554692137</v>
      </c>
      <c r="I93" s="160">
        <f>IF(RES_hhdet_emi!I93=0,0,RES_hhdet_emi!I93*1000000/RES_hhdet_num!I93)</f>
        <v>182.81472010559108</v>
      </c>
      <c r="J93" s="160">
        <f>IF(RES_hhdet_emi!J93=0,0,RES_hhdet_emi!J93*1000000/RES_hhdet_num!J93)</f>
        <v>182.18658593031995</v>
      </c>
      <c r="K93" s="160">
        <f>IF(RES_hhdet_emi!K93=0,0,RES_hhdet_emi!K93*1000000/RES_hhdet_num!K93)</f>
        <v>182.23175353988813</v>
      </c>
      <c r="L93" s="160">
        <f>IF(RES_hhdet_emi!L93=0,0,RES_hhdet_emi!L93*1000000/RES_hhdet_num!L93)</f>
        <v>182.75851033675158</v>
      </c>
      <c r="M93" s="160">
        <f>IF(RES_hhdet_emi!M93=0,0,RES_hhdet_emi!M93*1000000/RES_hhdet_num!M93)</f>
        <v>182.97262880400334</v>
      </c>
      <c r="N93" s="160">
        <f>IF(RES_hhdet_emi!N93=0,0,RES_hhdet_emi!N93*1000000/RES_hhdet_num!N93)</f>
        <v>182.00431416802047</v>
      </c>
      <c r="O93" s="160">
        <f>IF(RES_hhdet_emi!O93=0,0,RES_hhdet_emi!O93*1000000/RES_hhdet_num!O93)</f>
        <v>181.55718993564082</v>
      </c>
      <c r="P93" s="160">
        <f>IF(RES_hhdet_emi!P93=0,0,RES_hhdet_emi!P93*1000000/RES_hhdet_num!P93)</f>
        <v>180.81174197471637</v>
      </c>
      <c r="Q93" s="160">
        <f>IF(RES_hhdet_emi!Q93=0,0,RES_hhdet_emi!Q93*1000000/RES_hhdet_num!Q93)</f>
        <v>177.96061624418439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181.01496611016782</v>
      </c>
      <c r="C94" s="156">
        <f>IF(RES_hhdet_emi!C94=0,0,RES_hhdet_emi!C94*1000000/RES_hhdet_num!C93)</f>
        <v>180.15503249744287</v>
      </c>
      <c r="D94" s="156">
        <f>IF(RES_hhdet_emi!D94=0,0,RES_hhdet_emi!D94*1000000/RES_hhdet_num!D93)</f>
        <v>181.39598746200366</v>
      </c>
      <c r="E94" s="156">
        <f>IF(RES_hhdet_emi!E94=0,0,RES_hhdet_emi!E94*1000000/RES_hhdet_num!E93)</f>
        <v>182.23092381079894</v>
      </c>
      <c r="F94" s="156">
        <f>IF(RES_hhdet_emi!F94=0,0,RES_hhdet_emi!F94*1000000/RES_hhdet_num!F93)</f>
        <v>183.35783453186761</v>
      </c>
      <c r="G94" s="156">
        <f>IF(RES_hhdet_emi!G94=0,0,RES_hhdet_emi!G94*1000000/RES_hhdet_num!G93)</f>
        <v>183.60480199390176</v>
      </c>
      <c r="H94" s="156">
        <f>IF(RES_hhdet_emi!H94=0,0,RES_hhdet_emi!H94*1000000/RES_hhdet_num!H93)</f>
        <v>182.5191554692137</v>
      </c>
      <c r="I94" s="156">
        <f>IF(RES_hhdet_emi!I94=0,0,RES_hhdet_emi!I94*1000000/RES_hhdet_num!I93)</f>
        <v>182.81472010559108</v>
      </c>
      <c r="J94" s="156">
        <f>IF(RES_hhdet_emi!J94=0,0,RES_hhdet_emi!J94*1000000/RES_hhdet_num!J93)</f>
        <v>182.18658593031995</v>
      </c>
      <c r="K94" s="156">
        <f>IF(RES_hhdet_emi!K94=0,0,RES_hhdet_emi!K94*1000000/RES_hhdet_num!K93)</f>
        <v>182.23175353988813</v>
      </c>
      <c r="L94" s="156">
        <f>IF(RES_hhdet_emi!L94=0,0,RES_hhdet_emi!L94*1000000/RES_hhdet_num!L93)</f>
        <v>182.75851033675158</v>
      </c>
      <c r="M94" s="156">
        <f>IF(RES_hhdet_emi!M94=0,0,RES_hhdet_emi!M94*1000000/RES_hhdet_num!M93)</f>
        <v>182.97262880400334</v>
      </c>
      <c r="N94" s="156">
        <f>IF(RES_hhdet_emi!N94=0,0,RES_hhdet_emi!N94*1000000/RES_hhdet_num!N93)</f>
        <v>182.00431416802047</v>
      </c>
      <c r="O94" s="156">
        <f>IF(RES_hhdet_emi!O94=0,0,RES_hhdet_emi!O94*1000000/RES_hhdet_num!O93)</f>
        <v>181.55718993564082</v>
      </c>
      <c r="P94" s="156">
        <f>IF(RES_hhdet_emi!P94=0,0,RES_hhdet_emi!P94*1000000/RES_hhdet_num!P93)</f>
        <v>180.81174197471637</v>
      </c>
      <c r="Q94" s="156">
        <f>IF(RES_hhdet_emi!Q94=0,0,RES_hhdet_emi!Q94*1000000/RES_hhdet_num!Q93)</f>
        <v>177.96061624418439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126.29456981837866</v>
      </c>
      <c r="C100" s="157">
        <f>IF(RES_hhdet_emi!C100=0,0,RES_hhdet_emi!C100*1000000/RES_hhdet_num!C$81)</f>
        <v>95.126389164483939</v>
      </c>
      <c r="D100" s="157">
        <f>IF(RES_hhdet_emi!D100=0,0,RES_hhdet_emi!D100*1000000/RES_hhdet_num!D$81)</f>
        <v>98.821994549561111</v>
      </c>
      <c r="E100" s="157">
        <f>IF(RES_hhdet_emi!E100=0,0,RES_hhdet_emi!E100*1000000/RES_hhdet_num!E$81)</f>
        <v>94.144682416530955</v>
      </c>
      <c r="F100" s="157">
        <f>IF(RES_hhdet_emi!F100=0,0,RES_hhdet_emi!F100*1000000/RES_hhdet_num!F$81)</f>
        <v>103.0556895466067</v>
      </c>
      <c r="G100" s="157">
        <f>IF(RES_hhdet_emi!G100=0,0,RES_hhdet_emi!G100*1000000/RES_hhdet_num!G$81)</f>
        <v>95.621285486904611</v>
      </c>
      <c r="H100" s="157">
        <f>IF(RES_hhdet_emi!H100=0,0,RES_hhdet_emi!H100*1000000/RES_hhdet_num!H$81)</f>
        <v>67.899489658129681</v>
      </c>
      <c r="I100" s="157">
        <f>IF(RES_hhdet_emi!I100=0,0,RES_hhdet_emi!I100*1000000/RES_hhdet_num!I$81)</f>
        <v>72.313823066421349</v>
      </c>
      <c r="J100" s="157">
        <f>IF(RES_hhdet_emi!J100=0,0,RES_hhdet_emi!J100*1000000/RES_hhdet_num!J$81)</f>
        <v>72.045367216843644</v>
      </c>
      <c r="K100" s="157">
        <f>IF(RES_hhdet_emi!K100=0,0,RES_hhdet_emi!K100*1000000/RES_hhdet_num!K$81)</f>
        <v>65.717504106679954</v>
      </c>
      <c r="L100" s="157">
        <f>IF(RES_hhdet_emi!L100=0,0,RES_hhdet_emi!L100*1000000/RES_hhdet_num!L$81)</f>
        <v>67.378655546107964</v>
      </c>
      <c r="M100" s="157">
        <f>IF(RES_hhdet_emi!M100=0,0,RES_hhdet_emi!M100*1000000/RES_hhdet_num!M$81)</f>
        <v>59.422219922616549</v>
      </c>
      <c r="N100" s="157">
        <f>IF(RES_hhdet_emi!N100=0,0,RES_hhdet_emi!N100*1000000/RES_hhdet_num!N$81)</f>
        <v>58.779999591895752</v>
      </c>
      <c r="O100" s="157">
        <f>IF(RES_hhdet_emi!O100=0,0,RES_hhdet_emi!O100*1000000/RES_hhdet_num!O$81)</f>
        <v>54.910319540854886</v>
      </c>
      <c r="P100" s="157">
        <f>IF(RES_hhdet_emi!P100=0,0,RES_hhdet_emi!P100*1000000/RES_hhdet_num!P$81)</f>
        <v>52.040191416270218</v>
      </c>
      <c r="Q100" s="157">
        <f>IF(RES_hhdet_emi!Q100=0,0,RES_hhdet_emi!Q100*1000000/RES_hhdet_num!Q$81)</f>
        <v>50.160070331081066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332.01240367866671</v>
      </c>
      <c r="C102" s="156">
        <f>IF(RES_hhdet_emi!C102=0,0,RES_hhdet_emi!C102*1000000/RES_hhdet_num!C102)</f>
        <v>327.96183894389839</v>
      </c>
      <c r="D102" s="156">
        <f>IF(RES_hhdet_emi!D102=0,0,RES_hhdet_emi!D102*1000000/RES_hhdet_num!D102)</f>
        <v>342.14580916349252</v>
      </c>
      <c r="E102" s="156">
        <f>IF(RES_hhdet_emi!E102=0,0,RES_hhdet_emi!E102*1000000/RES_hhdet_num!E102)</f>
        <v>341.28712632496757</v>
      </c>
      <c r="F102" s="156">
        <f>IF(RES_hhdet_emi!F102=0,0,RES_hhdet_emi!F102*1000000/RES_hhdet_num!F102)</f>
        <v>337.3081348107105</v>
      </c>
      <c r="G102" s="156">
        <f>IF(RES_hhdet_emi!G102=0,0,RES_hhdet_emi!G102*1000000/RES_hhdet_num!G102)</f>
        <v>335.67722531443184</v>
      </c>
      <c r="H102" s="156">
        <f>IF(RES_hhdet_emi!H102=0,0,RES_hhdet_emi!H102*1000000/RES_hhdet_num!H102)</f>
        <v>339.10509038383259</v>
      </c>
      <c r="I102" s="156">
        <f>IF(RES_hhdet_emi!I102=0,0,RES_hhdet_emi!I102*1000000/RES_hhdet_num!I102)</f>
        <v>328.89134390430939</v>
      </c>
      <c r="J102" s="156">
        <f>IF(RES_hhdet_emi!J102=0,0,RES_hhdet_emi!J102*1000000/RES_hhdet_num!J102)</f>
        <v>338.30202582806334</v>
      </c>
      <c r="K102" s="156">
        <f>IF(RES_hhdet_emi!K102=0,0,RES_hhdet_emi!K102*1000000/RES_hhdet_num!K102)</f>
        <v>328.28363746507119</v>
      </c>
      <c r="L102" s="156">
        <f>IF(RES_hhdet_emi!L102=0,0,RES_hhdet_emi!L102*1000000/RES_hhdet_num!L102)</f>
        <v>336.98323928948116</v>
      </c>
      <c r="M102" s="156">
        <f>IF(RES_hhdet_emi!M102=0,0,RES_hhdet_emi!M102*1000000/RES_hhdet_num!M102)</f>
        <v>329.52817507531455</v>
      </c>
      <c r="N102" s="156">
        <f>IF(RES_hhdet_emi!N102=0,0,RES_hhdet_emi!N102*1000000/RES_hhdet_num!N102)</f>
        <v>328.55405840041914</v>
      </c>
      <c r="O102" s="156">
        <f>IF(RES_hhdet_emi!O102=0,0,RES_hhdet_emi!O102*1000000/RES_hhdet_num!O102)</f>
        <v>328.87015275744051</v>
      </c>
      <c r="P102" s="156">
        <f>IF(RES_hhdet_emi!P102=0,0,RES_hhdet_emi!P102*1000000/RES_hhdet_num!P102)</f>
        <v>325.59556547085015</v>
      </c>
      <c r="Q102" s="156">
        <f>IF(RES_hhdet_emi!Q102=0,0,RES_hhdet_emi!Q102*1000000/RES_hhdet_num!Q102)</f>
        <v>320.68940271594039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88.565712083494176</v>
      </c>
      <c r="H105" s="168">
        <f t="shared" si="15"/>
        <v>64.611022291339097</v>
      </c>
      <c r="I105" s="168">
        <f t="shared" si="15"/>
        <v>70.375080209176048</v>
      </c>
      <c r="J105" s="168">
        <f t="shared" si="15"/>
        <v>71.396976643947411</v>
      </c>
      <c r="K105" s="168">
        <f t="shared" si="15"/>
        <v>67.859793983518756</v>
      </c>
      <c r="L105" s="168">
        <f t="shared" si="15"/>
        <v>70.03725673027958</v>
      </c>
      <c r="M105" s="168">
        <f t="shared" si="15"/>
        <v>61.384251639463741</v>
      </c>
      <c r="N105" s="168">
        <f t="shared" si="15"/>
        <v>61.37508537308608</v>
      </c>
      <c r="O105" s="168">
        <f t="shared" si="15"/>
        <v>56.84656261497318</v>
      </c>
      <c r="P105" s="168">
        <f t="shared" si="15"/>
        <v>53.84601830295631</v>
      </c>
      <c r="Q105" s="168">
        <f t="shared" si="15"/>
        <v>52.124703646451785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88.565712083494176</v>
      </c>
      <c r="H120" s="157">
        <f>IF(RES_hhdet_emi!H120=0,0,RES_hhdet_emi!H120*1000000/RES_hhdet_num!H$105)</f>
        <v>64.611022291339097</v>
      </c>
      <c r="I120" s="157">
        <f>IF(RES_hhdet_emi!I120=0,0,RES_hhdet_emi!I120*1000000/RES_hhdet_num!I$105)</f>
        <v>70.375080209176048</v>
      </c>
      <c r="J120" s="157">
        <f>IF(RES_hhdet_emi!J120=0,0,RES_hhdet_emi!J120*1000000/RES_hhdet_num!J$105)</f>
        <v>71.396976643947411</v>
      </c>
      <c r="K120" s="157">
        <f>IF(RES_hhdet_emi!K120=0,0,RES_hhdet_emi!K120*1000000/RES_hhdet_num!K$105)</f>
        <v>67.859793983518756</v>
      </c>
      <c r="L120" s="157">
        <f>IF(RES_hhdet_emi!L120=0,0,RES_hhdet_emi!L120*1000000/RES_hhdet_num!L$105)</f>
        <v>70.03725673027958</v>
      </c>
      <c r="M120" s="157">
        <f>IF(RES_hhdet_emi!M120=0,0,RES_hhdet_emi!M120*1000000/RES_hhdet_num!M$105)</f>
        <v>61.384251639463741</v>
      </c>
      <c r="N120" s="157">
        <f>IF(RES_hhdet_emi!N120=0,0,RES_hhdet_emi!N120*1000000/RES_hhdet_num!N$105)</f>
        <v>61.37508537308608</v>
      </c>
      <c r="O120" s="157">
        <f>IF(RES_hhdet_emi!O120=0,0,RES_hhdet_emi!O120*1000000/RES_hhdet_num!O$105)</f>
        <v>56.84656261497318</v>
      </c>
      <c r="P120" s="157">
        <f>IF(RES_hhdet_emi!P120=0,0,RES_hhdet_emi!P120*1000000/RES_hhdet_num!P$105)</f>
        <v>53.84601830295631</v>
      </c>
      <c r="Q120" s="157">
        <f>IF(RES_hhdet_emi!Q120=0,0,RES_hhdet_emi!Q120*1000000/RES_hhdet_num!Q$105)</f>
        <v>52.124703646451785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310.82021514052707</v>
      </c>
      <c r="H121" s="156">
        <f>IF(RES_hhdet_emi!H121=0,0,RES_hhdet_emi!H121*1000000/RES_hhdet_num!H121)</f>
        <v>322.58487111978616</v>
      </c>
      <c r="I121" s="156">
        <f>IF(RES_hhdet_emi!I121=0,0,RES_hhdet_emi!I121*1000000/RES_hhdet_num!I121)</f>
        <v>320.11346262525728</v>
      </c>
      <c r="J121" s="156">
        <f>IF(RES_hhdet_emi!J121=0,0,RES_hhdet_emi!J121*1000000/RES_hhdet_num!J121)</f>
        <v>335.29810384663409</v>
      </c>
      <c r="K121" s="156">
        <f>IF(RES_hhdet_emi!K121=0,0,RES_hhdet_emi!K121*1000000/RES_hhdet_num!K121)</f>
        <v>324.21088546708529</v>
      </c>
      <c r="L121" s="156">
        <f>IF(RES_hhdet_emi!L121=0,0,RES_hhdet_emi!L121*1000000/RES_hhdet_num!L121)</f>
        <v>334.92263243917915</v>
      </c>
      <c r="M121" s="156">
        <f>IF(RES_hhdet_emi!M121=0,0,RES_hhdet_emi!M121*1000000/RES_hhdet_num!M121)</f>
        <v>327.40327069704915</v>
      </c>
      <c r="N121" s="156">
        <f>IF(RES_hhdet_emi!N121=0,0,RES_hhdet_emi!N121*1000000/RES_hhdet_num!N121)</f>
        <v>330.45945905613365</v>
      </c>
      <c r="O121" s="156">
        <f>IF(RES_hhdet_emi!O121=0,0,RES_hhdet_emi!O121*1000000/RES_hhdet_num!O121)</f>
        <v>328.59087513937078</v>
      </c>
      <c r="P121" s="156">
        <f>IF(RES_hhdet_emi!P121=0,0,RES_hhdet_emi!P121*1000000/RES_hhdet_num!P121)</f>
        <v>325.40773713261569</v>
      </c>
      <c r="Q121" s="156">
        <f>IF(RES_hhdet_emi!Q121=0,0,RES_hhdet_emi!Q121*1000000/RES_hhdet_num!Q121)</f>
        <v>321.32643985904366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8">SUM(C125,C128,C130,C139)</f>
        <v>0</v>
      </c>
      <c r="D124" s="168">
        <f t="shared" si="18"/>
        <v>0</v>
      </c>
      <c r="E124" s="168">
        <f t="shared" si="18"/>
        <v>0</v>
      </c>
      <c r="F124" s="168">
        <f t="shared" si="18"/>
        <v>0</v>
      </c>
      <c r="G124" s="168">
        <f t="shared" si="18"/>
        <v>0</v>
      </c>
      <c r="H124" s="168">
        <f t="shared" si="18"/>
        <v>0</v>
      </c>
      <c r="I124" s="168">
        <f t="shared" si="18"/>
        <v>0</v>
      </c>
      <c r="J124" s="168">
        <f t="shared" si="18"/>
        <v>0</v>
      </c>
      <c r="K124" s="168">
        <f t="shared" si="18"/>
        <v>0</v>
      </c>
      <c r="L124" s="168">
        <f t="shared" si="18"/>
        <v>0</v>
      </c>
      <c r="M124" s="168">
        <f t="shared" si="18"/>
        <v>0</v>
      </c>
      <c r="N124" s="168">
        <f t="shared" si="18"/>
        <v>0</v>
      </c>
      <c r="O124" s="168">
        <f t="shared" si="18"/>
        <v>0</v>
      </c>
      <c r="P124" s="168">
        <f t="shared" si="18"/>
        <v>0</v>
      </c>
      <c r="Q124" s="168">
        <f t="shared" si="18"/>
        <v>0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0</v>
      </c>
      <c r="C139" s="157">
        <f>IF(RES_hhdet_emi!C139=0,0,RES_hhdet_emi!C139*1000000/RES_hhdet_num!C$124)</f>
        <v>0</v>
      </c>
      <c r="D139" s="157">
        <f>IF(RES_hhdet_emi!D139=0,0,RES_hhdet_emi!D139*1000000/RES_hhdet_num!D$124)</f>
        <v>0</v>
      </c>
      <c r="E139" s="157">
        <f>IF(RES_hhdet_emi!E139=0,0,RES_hhdet_emi!E139*1000000/RES_hhdet_num!E$124)</f>
        <v>0</v>
      </c>
      <c r="F139" s="157">
        <f>IF(RES_hhdet_emi!F139=0,0,RES_hhdet_emi!F139*1000000/RES_hhdet_num!F$124)</f>
        <v>0</v>
      </c>
      <c r="G139" s="157">
        <f>IF(RES_hhdet_emi!G139=0,0,RES_hhdet_emi!G139*1000000/RES_hhdet_num!G$124)</f>
        <v>0</v>
      </c>
      <c r="H139" s="157">
        <f>IF(RES_hhdet_emi!H139=0,0,RES_hhdet_emi!H139*1000000/RES_hhdet_num!H$124)</f>
        <v>0</v>
      </c>
      <c r="I139" s="157">
        <f>IF(RES_hhdet_emi!I139=0,0,RES_hhdet_emi!I139*1000000/RES_hhdet_num!I$124)</f>
        <v>0</v>
      </c>
      <c r="J139" s="157">
        <f>IF(RES_hhdet_emi!J139=0,0,RES_hhdet_emi!J139*1000000/RES_hhdet_num!J$124)</f>
        <v>0</v>
      </c>
      <c r="K139" s="157">
        <f>IF(RES_hhdet_emi!K139=0,0,RES_hhdet_emi!K139*1000000/RES_hhdet_num!K$124)</f>
        <v>0</v>
      </c>
      <c r="L139" s="157">
        <f>IF(RES_hhdet_emi!L139=0,0,RES_hhdet_emi!L139*1000000/RES_hhdet_num!L$124)</f>
        <v>0</v>
      </c>
      <c r="M139" s="157">
        <f>IF(RES_hhdet_emi!M139=0,0,RES_hhdet_emi!M139*1000000/RES_hhdet_num!M$124)</f>
        <v>0</v>
      </c>
      <c r="N139" s="157">
        <f>IF(RES_hhdet_emi!N139=0,0,RES_hhdet_emi!N139*1000000/RES_hhdet_num!N$124)</f>
        <v>0</v>
      </c>
      <c r="O139" s="157">
        <f>IF(RES_hhdet_emi!O139=0,0,RES_hhdet_emi!O139*1000000/RES_hhdet_num!O$124)</f>
        <v>0</v>
      </c>
      <c r="P139" s="157">
        <f>IF(RES_hhdet_emi!P139=0,0,RES_hhdet_emi!P139*1000000/RES_hhdet_num!P$124)</f>
        <v>0</v>
      </c>
      <c r="Q139" s="157">
        <f>IF(RES_hhdet_emi!Q139=0,0,RES_hhdet_emi!Q139*1000000/RES_hhdet_num!Q$124)</f>
        <v>0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0</v>
      </c>
      <c r="C140" s="156">
        <f>IF(RES_hhdet_emi!C140=0,0,RES_hhdet_emi!C140*1000000/RES_hhdet_num!C140)</f>
        <v>0</v>
      </c>
      <c r="D140" s="156">
        <f>IF(RES_hhdet_emi!D140=0,0,RES_hhdet_emi!D140*1000000/RES_hhdet_num!D140)</f>
        <v>0</v>
      </c>
      <c r="E140" s="156">
        <f>IF(RES_hhdet_emi!E140=0,0,RES_hhdet_emi!E140*1000000/RES_hhdet_num!E140)</f>
        <v>0</v>
      </c>
      <c r="F140" s="156">
        <f>IF(RES_hhdet_emi!F140=0,0,RES_hhdet_emi!F140*1000000/RES_hhdet_num!F140)</f>
        <v>0</v>
      </c>
      <c r="G140" s="156">
        <f>IF(RES_hhdet_emi!G140=0,0,RES_hhdet_emi!G140*1000000/RES_hhdet_num!G140)</f>
        <v>0</v>
      </c>
      <c r="H140" s="156">
        <f>IF(RES_hhdet_emi!H140=0,0,RES_hhdet_emi!H140*1000000/RES_hhdet_num!H140)</f>
        <v>0</v>
      </c>
      <c r="I140" s="156">
        <f>IF(RES_hhdet_emi!I140=0,0,RES_hhdet_emi!I140*1000000/RES_hhdet_num!I140)</f>
        <v>0</v>
      </c>
      <c r="J140" s="156">
        <f>IF(RES_hhdet_emi!J140=0,0,RES_hhdet_emi!J140*1000000/RES_hhdet_num!J140)</f>
        <v>0</v>
      </c>
      <c r="K140" s="156">
        <f>IF(RES_hhdet_emi!K140=0,0,RES_hhdet_emi!K140*1000000/RES_hhdet_num!K140)</f>
        <v>0</v>
      </c>
      <c r="L140" s="156">
        <f>IF(RES_hhdet_emi!L140=0,0,RES_hhdet_emi!L140*1000000/RES_hhdet_num!L140)</f>
        <v>0</v>
      </c>
      <c r="M140" s="156">
        <f>IF(RES_hhdet_emi!M140=0,0,RES_hhdet_emi!M140*1000000/RES_hhdet_num!M140)</f>
        <v>0</v>
      </c>
      <c r="N140" s="156">
        <f>IF(RES_hhdet_emi!N140=0,0,RES_hhdet_emi!N140*1000000/RES_hhdet_num!N140)</f>
        <v>0</v>
      </c>
      <c r="O140" s="156">
        <f>IF(RES_hhdet_emi!O140=0,0,RES_hhdet_emi!O140*1000000/RES_hhdet_num!O140)</f>
        <v>0</v>
      </c>
      <c r="P140" s="156">
        <f>IF(RES_hhdet_emi!P140=0,0,RES_hhdet_emi!P140*1000000/RES_hhdet_num!P140)</f>
        <v>0</v>
      </c>
      <c r="Q140" s="156">
        <f>IF(RES_hhdet_emi!Q140=0,0,RES_hhdet_emi!Q140*1000000/RES_hhdet_num!Q140)</f>
        <v>0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620.80415737474152</v>
      </c>
      <c r="C143" s="168">
        <f t="shared" ref="C143:Q143" si="21">SUM(C144,C146,C148,C157)</f>
        <v>383.25144772766913</v>
      </c>
      <c r="D143" s="168">
        <f t="shared" si="21"/>
        <v>340.71535565003603</v>
      </c>
      <c r="E143" s="168">
        <f t="shared" si="21"/>
        <v>430.76012129242355</v>
      </c>
      <c r="F143" s="168">
        <f t="shared" si="21"/>
        <v>383.08062531931694</v>
      </c>
      <c r="G143" s="168">
        <f t="shared" si="21"/>
        <v>317.45388748021998</v>
      </c>
      <c r="H143" s="168">
        <f t="shared" si="21"/>
        <v>249.00251886692843</v>
      </c>
      <c r="I143" s="168">
        <f t="shared" si="21"/>
        <v>220.73481259089363</v>
      </c>
      <c r="J143" s="168">
        <f t="shared" si="21"/>
        <v>201.16386320163889</v>
      </c>
      <c r="K143" s="168">
        <f t="shared" si="21"/>
        <v>174.49783002602845</v>
      </c>
      <c r="L143" s="168">
        <f t="shared" si="21"/>
        <v>160.97417696192787</v>
      </c>
      <c r="M143" s="168">
        <f t="shared" si="21"/>
        <v>125.3703912057364</v>
      </c>
      <c r="N143" s="168">
        <f t="shared" si="21"/>
        <v>120.05179283521812</v>
      </c>
      <c r="O143" s="168">
        <f t="shared" si="21"/>
        <v>108.22582618206036</v>
      </c>
      <c r="P143" s="168">
        <f t="shared" si="21"/>
        <v>95.191673803022695</v>
      </c>
      <c r="Q143" s="168">
        <f t="shared" si="21"/>
        <v>90.204495884060393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494.5099520898865</v>
      </c>
      <c r="C148" s="157">
        <f>IF(RES_hhdet_emi!C148=0,0,RES_hhdet_emi!C148*1000000/RES_hhdet_num!C$143)</f>
        <v>291.54528777996148</v>
      </c>
      <c r="D148" s="157">
        <f>IF(RES_hhdet_emi!D148=0,0,RES_hhdet_emi!D148*1000000/RES_hhdet_num!D$143)</f>
        <v>246.32781693640365</v>
      </c>
      <c r="E148" s="157">
        <f>IF(RES_hhdet_emi!E148=0,0,RES_hhdet_emi!E148*1000000/RES_hhdet_num!E$143)</f>
        <v>342.04778269657442</v>
      </c>
      <c r="F148" s="157">
        <f>IF(RES_hhdet_emi!F148=0,0,RES_hhdet_emi!F148*1000000/RES_hhdet_num!F$143)</f>
        <v>285.22971347001288</v>
      </c>
      <c r="G148" s="157">
        <f>IF(RES_hhdet_emi!G148=0,0,RES_hhdet_emi!G148*1000000/RES_hhdet_num!G$143)</f>
        <v>226.30484650523204</v>
      </c>
      <c r="H148" s="157">
        <f>IF(RES_hhdet_emi!H148=0,0,RES_hhdet_emi!H148*1000000/RES_hhdet_num!H$143)</f>
        <v>183.70454530765863</v>
      </c>
      <c r="I148" s="157">
        <f>IF(RES_hhdet_emi!I148=0,0,RES_hhdet_emi!I148*1000000/RES_hhdet_num!I$143)</f>
        <v>149.53703699288295</v>
      </c>
      <c r="J148" s="157">
        <f>IF(RES_hhdet_emi!J148=0,0,RES_hhdet_emi!J148*1000000/RES_hhdet_num!J$143)</f>
        <v>128.63252190720615</v>
      </c>
      <c r="K148" s="157">
        <f>IF(RES_hhdet_emi!K148=0,0,RES_hhdet_emi!K148*1000000/RES_hhdet_num!K$143)</f>
        <v>105.77191128803416</v>
      </c>
      <c r="L148" s="157">
        <f>IF(RES_hhdet_emi!L148=0,0,RES_hhdet_emi!L148*1000000/RES_hhdet_num!L$143)</f>
        <v>90.573120168790126</v>
      </c>
      <c r="M148" s="157">
        <f>IF(RES_hhdet_emi!M148=0,0,RES_hhdet_emi!M148*1000000/RES_hhdet_num!M$143)</f>
        <v>63.8655488474474</v>
      </c>
      <c r="N148" s="157">
        <f>IF(RES_hhdet_emi!N148=0,0,RES_hhdet_emi!N148*1000000/RES_hhdet_num!N$143)</f>
        <v>59.039257210941912</v>
      </c>
      <c r="O148" s="157">
        <f>IF(RES_hhdet_emi!O148=0,0,RES_hhdet_emi!O148*1000000/RES_hhdet_num!O$143)</f>
        <v>51.475756358769893</v>
      </c>
      <c r="P148" s="157">
        <f>IF(RES_hhdet_emi!P148=0,0,RES_hhdet_emi!P148*1000000/RES_hhdet_num!P$143)</f>
        <v>41.464588392768576</v>
      </c>
      <c r="Q148" s="157">
        <f>IF(RES_hhdet_emi!Q148=0,0,RES_hhdet_emi!Q148*1000000/RES_hhdet_num!Q$143)</f>
        <v>38.303954109805034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517.18561745760292</v>
      </c>
      <c r="C149" s="132">
        <f>IF(RES_hhdet_emi!C149=0,0,RES_hhdet_emi!C149*1000000/RES_hhdet_num!C149)</f>
        <v>514.72866427840131</v>
      </c>
      <c r="D149" s="132">
        <f>IF(RES_hhdet_emi!D149=0,0,RES_hhdet_emi!D149*1000000/RES_hhdet_num!D149)</f>
        <v>518.27424989144447</v>
      </c>
      <c r="E149" s="132">
        <f>IF(RES_hhdet_emi!E149=0,0,RES_hhdet_emi!E149*1000000/RES_hhdet_num!E149)</f>
        <v>520.65978231656322</v>
      </c>
      <c r="F149" s="132">
        <f>IF(RES_hhdet_emi!F149=0,0,RES_hhdet_emi!F149*1000000/RES_hhdet_num!F149)</f>
        <v>523.87952723390833</v>
      </c>
      <c r="G149" s="132">
        <f>IF(RES_hhdet_emi!G149=0,0,RES_hhdet_emi!G149*1000000/RES_hhdet_num!G149)</f>
        <v>524.58514855401359</v>
      </c>
      <c r="H149" s="132">
        <f>IF(RES_hhdet_emi!H149=0,0,RES_hhdet_emi!H149*1000000/RES_hhdet_num!H149)</f>
        <v>521.483301340597</v>
      </c>
      <c r="I149" s="132">
        <f>IF(RES_hhdet_emi!I149=0,0,RES_hhdet_emi!I149*1000000/RES_hhdet_num!I149)</f>
        <v>522.32777173026204</v>
      </c>
      <c r="J149" s="132">
        <f>IF(RES_hhdet_emi!J149=0,0,RES_hhdet_emi!J149*1000000/RES_hhdet_num!J149)</f>
        <v>520.53310265805612</v>
      </c>
      <c r="K149" s="132">
        <f>IF(RES_hhdet_emi!K149=0,0,RES_hhdet_emi!K149*1000000/RES_hhdet_num!K149)</f>
        <v>520.66215297111285</v>
      </c>
      <c r="L149" s="132">
        <f>IF(RES_hhdet_emi!L149=0,0,RES_hhdet_emi!L149*1000000/RES_hhdet_num!L149)</f>
        <v>522.16717239072182</v>
      </c>
      <c r="M149" s="132">
        <f>IF(RES_hhdet_emi!M149=0,0,RES_hhdet_emi!M149*1000000/RES_hhdet_num!M149)</f>
        <v>522.77893944001221</v>
      </c>
      <c r="N149" s="132">
        <f>IF(RES_hhdet_emi!N149=0,0,RES_hhdet_emi!N149*1000000/RES_hhdet_num!N149)</f>
        <v>520.01232619434484</v>
      </c>
      <c r="O149" s="132">
        <f>IF(RES_hhdet_emi!O149=0,0,RES_hhdet_emi!O149*1000000/RES_hhdet_num!O149)</f>
        <v>518.73482838754785</v>
      </c>
      <c r="P149" s="132">
        <f>IF(RES_hhdet_emi!P149=0,0,RES_hhdet_emi!P149*1000000/RES_hhdet_num!P149)</f>
        <v>516.60497707062086</v>
      </c>
      <c r="Q149" s="132">
        <f>IF(RES_hhdet_emi!Q149=0,0,RES_hhdet_emi!Q149*1000000/RES_hhdet_num!Q149)</f>
        <v>508.45890355481475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181.01496611016776</v>
      </c>
      <c r="C150" s="132">
        <f>IF(RES_hhdet_emi!C150=0,0,RES_hhdet_emi!C150*1000000/RES_hhdet_num!C150)</f>
        <v>180.15503249744287</v>
      </c>
      <c r="D150" s="132">
        <f>IF(RES_hhdet_emi!D150=0,0,RES_hhdet_emi!D150*1000000/RES_hhdet_num!D150)</f>
        <v>181.3959874620036</v>
      </c>
      <c r="E150" s="132">
        <f>IF(RES_hhdet_emi!E150=0,0,RES_hhdet_emi!E150*1000000/RES_hhdet_num!E150)</f>
        <v>182.23092381079888</v>
      </c>
      <c r="F150" s="132">
        <f>IF(RES_hhdet_emi!F150=0,0,RES_hhdet_emi!F150*1000000/RES_hhdet_num!F150)</f>
        <v>183.35783453186758</v>
      </c>
      <c r="G150" s="132">
        <f>IF(RES_hhdet_emi!G150=0,0,RES_hhdet_emi!G150*1000000/RES_hhdet_num!G150)</f>
        <v>183.60480199390173</v>
      </c>
      <c r="H150" s="132">
        <f>IF(RES_hhdet_emi!H150=0,0,RES_hhdet_emi!H150*1000000/RES_hhdet_num!H150)</f>
        <v>182.5191554692137</v>
      </c>
      <c r="I150" s="132">
        <f>IF(RES_hhdet_emi!I150=0,0,RES_hhdet_emi!I150*1000000/RES_hhdet_num!I150)</f>
        <v>182.81472010559094</v>
      </c>
      <c r="J150" s="132">
        <f>IF(RES_hhdet_emi!J150=0,0,RES_hhdet_emi!J150*1000000/RES_hhdet_num!J150)</f>
        <v>182.18658593032006</v>
      </c>
      <c r="K150" s="132">
        <f>IF(RES_hhdet_emi!K150=0,0,RES_hhdet_emi!K150*1000000/RES_hhdet_num!K150)</f>
        <v>182.2317535398881</v>
      </c>
      <c r="L150" s="132">
        <f>IF(RES_hhdet_emi!L150=0,0,RES_hhdet_emi!L150*1000000/RES_hhdet_num!L150)</f>
        <v>182.75851033675153</v>
      </c>
      <c r="M150" s="132">
        <f>IF(RES_hhdet_emi!M150=0,0,RES_hhdet_emi!M150*1000000/RES_hhdet_num!M150)</f>
        <v>182.97262880400325</v>
      </c>
      <c r="N150" s="132">
        <f>IF(RES_hhdet_emi!N150=0,0,RES_hhdet_emi!N150*1000000/RES_hhdet_num!N150)</f>
        <v>182.00431416802047</v>
      </c>
      <c r="O150" s="132">
        <f>IF(RES_hhdet_emi!O150=0,0,RES_hhdet_emi!O150*1000000/RES_hhdet_num!O150)</f>
        <v>181.55718993564079</v>
      </c>
      <c r="P150" s="132">
        <f>IF(RES_hhdet_emi!P150=0,0,RES_hhdet_emi!P150*1000000/RES_hhdet_num!P150)</f>
        <v>180.81174197471643</v>
      </c>
      <c r="Q150" s="132">
        <f>IF(RES_hhdet_emi!Q150=0,0,RES_hhdet_emi!Q150*1000000/RES_hhdet_num!Q150)</f>
        <v>177.96061624418439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181.01496611016776</v>
      </c>
      <c r="C151" s="165">
        <f>IF(RES_hhdet_emi!C151=0,0,RES_hhdet_emi!C151*1000000/RES_hhdet_num!C150)</f>
        <v>180.15503249744287</v>
      </c>
      <c r="D151" s="165">
        <f>IF(RES_hhdet_emi!D151=0,0,RES_hhdet_emi!D151*1000000/RES_hhdet_num!D150)</f>
        <v>181.3959874620036</v>
      </c>
      <c r="E151" s="165">
        <f>IF(RES_hhdet_emi!E151=0,0,RES_hhdet_emi!E151*1000000/RES_hhdet_num!E150)</f>
        <v>182.23092381079888</v>
      </c>
      <c r="F151" s="165">
        <f>IF(RES_hhdet_emi!F151=0,0,RES_hhdet_emi!F151*1000000/RES_hhdet_num!F150)</f>
        <v>183.35783453186758</v>
      </c>
      <c r="G151" s="165">
        <f>IF(RES_hhdet_emi!G151=0,0,RES_hhdet_emi!G151*1000000/RES_hhdet_num!G150)</f>
        <v>183.60480199390173</v>
      </c>
      <c r="H151" s="165">
        <f>IF(RES_hhdet_emi!H151=0,0,RES_hhdet_emi!H151*1000000/RES_hhdet_num!H150)</f>
        <v>182.5191554692137</v>
      </c>
      <c r="I151" s="165">
        <f>IF(RES_hhdet_emi!I151=0,0,RES_hhdet_emi!I151*1000000/RES_hhdet_num!I150)</f>
        <v>182.81472010559094</v>
      </c>
      <c r="J151" s="165">
        <f>IF(RES_hhdet_emi!J151=0,0,RES_hhdet_emi!J151*1000000/RES_hhdet_num!J150)</f>
        <v>182.18658593032006</v>
      </c>
      <c r="K151" s="165">
        <f>IF(RES_hhdet_emi!K151=0,0,RES_hhdet_emi!K151*1000000/RES_hhdet_num!K150)</f>
        <v>182.2317535398881</v>
      </c>
      <c r="L151" s="165">
        <f>IF(RES_hhdet_emi!L151=0,0,RES_hhdet_emi!L151*1000000/RES_hhdet_num!L150)</f>
        <v>182.75851033675153</v>
      </c>
      <c r="M151" s="165">
        <f>IF(RES_hhdet_emi!M151=0,0,RES_hhdet_emi!M151*1000000/RES_hhdet_num!M150)</f>
        <v>182.97262880400325</v>
      </c>
      <c r="N151" s="165">
        <f>IF(RES_hhdet_emi!N151=0,0,RES_hhdet_emi!N151*1000000/RES_hhdet_num!N150)</f>
        <v>182.00431416802047</v>
      </c>
      <c r="O151" s="165">
        <f>IF(RES_hhdet_emi!O151=0,0,RES_hhdet_emi!O151*1000000/RES_hhdet_num!O150)</f>
        <v>181.55718993564079</v>
      </c>
      <c r="P151" s="165">
        <f>IF(RES_hhdet_emi!P151=0,0,RES_hhdet_emi!P151*1000000/RES_hhdet_num!P150)</f>
        <v>180.81174197471643</v>
      </c>
      <c r="Q151" s="165">
        <f>IF(RES_hhdet_emi!Q151=0,0,RES_hhdet_emi!Q151*1000000/RES_hhdet_num!Q150)</f>
        <v>177.96061624418439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126.29420528485501</v>
      </c>
      <c r="C157" s="157">
        <f>IF(RES_hhdet_emi!C157=0,0,RES_hhdet_emi!C157*1000000/RES_hhdet_num!C$143)</f>
        <v>91.706159947707661</v>
      </c>
      <c r="D157" s="157">
        <f>IF(RES_hhdet_emi!D157=0,0,RES_hhdet_emi!D157*1000000/RES_hhdet_num!D$143)</f>
        <v>94.387538713632352</v>
      </c>
      <c r="E157" s="157">
        <f>IF(RES_hhdet_emi!E157=0,0,RES_hhdet_emi!E157*1000000/RES_hhdet_num!E$143)</f>
        <v>88.712338595849147</v>
      </c>
      <c r="F157" s="157">
        <f>IF(RES_hhdet_emi!F157=0,0,RES_hhdet_emi!F157*1000000/RES_hhdet_num!F$143)</f>
        <v>97.850911849304055</v>
      </c>
      <c r="G157" s="157">
        <f>IF(RES_hhdet_emi!G157=0,0,RES_hhdet_emi!G157*1000000/RES_hhdet_num!G$143)</f>
        <v>91.14904097498794</v>
      </c>
      <c r="H157" s="157">
        <f>IF(RES_hhdet_emi!H157=0,0,RES_hhdet_emi!H157*1000000/RES_hhdet_num!H$143)</f>
        <v>65.297973559269806</v>
      </c>
      <c r="I157" s="157">
        <f>IF(RES_hhdet_emi!I157=0,0,RES_hhdet_emi!I157*1000000/RES_hhdet_num!I$143)</f>
        <v>71.197775598010679</v>
      </c>
      <c r="J157" s="157">
        <f>IF(RES_hhdet_emi!J157=0,0,RES_hhdet_emi!J157*1000000/RES_hhdet_num!J$143)</f>
        <v>72.531341294432735</v>
      </c>
      <c r="K157" s="157">
        <f>IF(RES_hhdet_emi!K157=0,0,RES_hhdet_emi!K157*1000000/RES_hhdet_num!K$143)</f>
        <v>68.725918737994306</v>
      </c>
      <c r="L157" s="157">
        <f>IF(RES_hhdet_emi!L157=0,0,RES_hhdet_emi!L157*1000000/RES_hhdet_num!L$143)</f>
        <v>70.401056793137741</v>
      </c>
      <c r="M157" s="157">
        <f>IF(RES_hhdet_emi!M157=0,0,RES_hhdet_emi!M157*1000000/RES_hhdet_num!M$143)</f>
        <v>61.504842358288997</v>
      </c>
      <c r="N157" s="157">
        <f>IF(RES_hhdet_emi!N157=0,0,RES_hhdet_emi!N157*1000000/RES_hhdet_num!N$143)</f>
        <v>61.012535624276218</v>
      </c>
      <c r="O157" s="157">
        <f>IF(RES_hhdet_emi!O157=0,0,RES_hhdet_emi!O157*1000000/RES_hhdet_num!O$143)</f>
        <v>56.750069823290467</v>
      </c>
      <c r="P157" s="157">
        <f>IF(RES_hhdet_emi!P157=0,0,RES_hhdet_emi!P157*1000000/RES_hhdet_num!P$143)</f>
        <v>53.727085410254119</v>
      </c>
      <c r="Q157" s="157">
        <f>IF(RES_hhdet_emi!Q157=0,0,RES_hhdet_emi!Q157*1000000/RES_hhdet_num!Q$143)</f>
        <v>51.900541774255359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332.01240367866677</v>
      </c>
      <c r="C158" s="156">
        <f>IF(RES_hhdet_emi!C158=0,0,RES_hhdet_emi!C158*1000000/RES_hhdet_num!C158)</f>
        <v>316.16908021187726</v>
      </c>
      <c r="D158" s="156">
        <f>IF(RES_hhdet_emi!D158=0,0,RES_hhdet_emi!D158*1000000/RES_hhdet_num!D158)</f>
        <v>326.79397565916736</v>
      </c>
      <c r="E158" s="156">
        <f>IF(RES_hhdet_emi!E158=0,0,RES_hhdet_emi!E158*1000000/RES_hhdet_num!E158)</f>
        <v>321.59262335364019</v>
      </c>
      <c r="F158" s="156">
        <f>IF(RES_hhdet_emi!F158=0,0,RES_hhdet_emi!F158*1000000/RES_hhdet_num!F158)</f>
        <v>320.27220386737838</v>
      </c>
      <c r="G158" s="156">
        <f>IF(RES_hhdet_emi!G158=0,0,RES_hhdet_emi!G158*1000000/RES_hhdet_num!G158)</f>
        <v>319.97836681468993</v>
      </c>
      <c r="H158" s="156">
        <f>IF(RES_hhdet_emi!H158=0,0,RES_hhdet_emi!H158*1000000/RES_hhdet_num!H158)</f>
        <v>326.11253637731522</v>
      </c>
      <c r="I158" s="156">
        <f>IF(RES_hhdet_emi!I158=0,0,RES_hhdet_emi!I158*1000000/RES_hhdet_num!I158)</f>
        <v>323.81541025115553</v>
      </c>
      <c r="J158" s="156">
        <f>IF(RES_hhdet_emi!J158=0,0,RES_hhdet_emi!J158*1000000/RES_hhdet_num!J158)</f>
        <v>340.5847876391411</v>
      </c>
      <c r="K158" s="156">
        <f>IF(RES_hhdet_emi!K158=0,0,RES_hhdet_emi!K158*1000000/RES_hhdet_num!K158)</f>
        <v>328.36692211810583</v>
      </c>
      <c r="L158" s="156">
        <f>IF(RES_hhdet_emi!L158=0,0,RES_hhdet_emi!L158*1000000/RES_hhdet_num!L158)</f>
        <v>336.63767931888879</v>
      </c>
      <c r="M158" s="156">
        <f>IF(RES_hhdet_emi!M158=0,0,RES_hhdet_emi!M158*1000000/RES_hhdet_num!M158)</f>
        <v>328.05227526914888</v>
      </c>
      <c r="N158" s="156">
        <f>IF(RES_hhdet_emi!N158=0,0,RES_hhdet_emi!N158*1000000/RES_hhdet_num!N158)</f>
        <v>328.52356381002335</v>
      </c>
      <c r="O158" s="156">
        <f>IF(RES_hhdet_emi!O158=0,0,RES_hhdet_emi!O158*1000000/RES_hhdet_num!O158)</f>
        <v>328.02776991293103</v>
      </c>
      <c r="P158" s="156">
        <f>IF(RES_hhdet_emi!P158=0,0,RES_hhdet_emi!P158*1000000/RES_hhdet_num!P158)</f>
        <v>324.69123305071679</v>
      </c>
      <c r="Q158" s="156">
        <f>IF(RES_hhdet_emi!Q158=0,0,RES_hhdet_emi!Q158*1000000/RES_hhdet_num!Q158)</f>
        <v>319.93300400148672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620.80273706447667</v>
      </c>
      <c r="C161" s="168">
        <f t="shared" ref="C161:Q161" si="24">SUM(C162,C164,C166,C175)</f>
        <v>548.15518444756276</v>
      </c>
      <c r="D161" s="168">
        <f t="shared" si="24"/>
        <v>548.30281438576958</v>
      </c>
      <c r="E161" s="168">
        <f t="shared" si="24"/>
        <v>554.85034192626881</v>
      </c>
      <c r="F161" s="168">
        <f t="shared" si="24"/>
        <v>584.99058645363039</v>
      </c>
      <c r="G161" s="168">
        <f t="shared" si="24"/>
        <v>570.01851598408962</v>
      </c>
      <c r="H161" s="168">
        <f t="shared" si="24"/>
        <v>527.97305906220981</v>
      </c>
      <c r="I161" s="168">
        <f t="shared" si="24"/>
        <v>494.96000913290652</v>
      </c>
      <c r="J161" s="168">
        <f t="shared" si="24"/>
        <v>460.52206337837276</v>
      </c>
      <c r="K161" s="168">
        <f t="shared" si="24"/>
        <v>398.62317245536991</v>
      </c>
      <c r="L161" s="168">
        <f t="shared" si="24"/>
        <v>399.00529661966289</v>
      </c>
      <c r="M161" s="168">
        <f t="shared" si="24"/>
        <v>335.66582388981095</v>
      </c>
      <c r="N161" s="168">
        <f t="shared" si="24"/>
        <v>328.43846405885841</v>
      </c>
      <c r="O161" s="168">
        <f t="shared" si="24"/>
        <v>311.98653273245247</v>
      </c>
      <c r="P161" s="168">
        <f t="shared" si="24"/>
        <v>283.8273509328925</v>
      </c>
      <c r="Q161" s="168">
        <f t="shared" si="24"/>
        <v>289.88812655145296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494.5082542878219</v>
      </c>
      <c r="C166" s="157">
        <f>IF(RES_hhdet_emi!C166=0,0,RES_hhdet_emi!C166*1000000/RES_hhdet_num!C$161)</f>
        <v>453.02896379468126</v>
      </c>
      <c r="D166" s="157">
        <f>IF(RES_hhdet_emi!D166=0,0,RES_hhdet_emi!D166*1000000/RES_hhdet_num!D$161)</f>
        <v>450.63181731116117</v>
      </c>
      <c r="E166" s="157">
        <f>IF(RES_hhdet_emi!E166=0,0,RES_hhdet_emi!E166*1000000/RES_hhdet_num!E$161)</f>
        <v>463.17429162767479</v>
      </c>
      <c r="F166" s="157">
        <f>IF(RES_hhdet_emi!F166=0,0,RES_hhdet_emi!F166*1000000/RES_hhdet_num!F$161)</f>
        <v>484.4611055688577</v>
      </c>
      <c r="G166" s="157">
        <f>IF(RES_hhdet_emi!G166=0,0,RES_hhdet_emi!G166*1000000/RES_hhdet_num!G$161)</f>
        <v>476.5933351951623</v>
      </c>
      <c r="H166" s="157">
        <f>IF(RES_hhdet_emi!H166=0,0,RES_hhdet_emi!H166*1000000/RES_hhdet_num!H$161)</f>
        <v>461.82500118103809</v>
      </c>
      <c r="I166" s="157">
        <f>IF(RES_hhdet_emi!I166=0,0,RES_hhdet_emi!I166*1000000/RES_hhdet_num!I$161)</f>
        <v>423.28449738550199</v>
      </c>
      <c r="J166" s="157">
        <f>IF(RES_hhdet_emi!J166=0,0,RES_hhdet_emi!J166*1000000/RES_hhdet_num!J$161)</f>
        <v>387.933384526525</v>
      </c>
      <c r="K166" s="157">
        <f>IF(RES_hhdet_emi!K166=0,0,RES_hhdet_emi!K166*1000000/RES_hhdet_num!K$161)</f>
        <v>329.32829542323645</v>
      </c>
      <c r="L166" s="157">
        <f>IF(RES_hhdet_emi!L166=0,0,RES_hhdet_emi!L166*1000000/RES_hhdet_num!L$161)</f>
        <v>328.14460170116695</v>
      </c>
      <c r="M166" s="157">
        <f>IF(RES_hhdet_emi!M166=0,0,RES_hhdet_emi!M166*1000000/RES_hhdet_num!M$161)</f>
        <v>273.73832096237129</v>
      </c>
      <c r="N166" s="157">
        <f>IF(RES_hhdet_emi!N166=0,0,RES_hhdet_emi!N166*1000000/RES_hhdet_num!N$161)</f>
        <v>267.46971585771172</v>
      </c>
      <c r="O166" s="157">
        <f>IF(RES_hhdet_emi!O166=0,0,RES_hhdet_emi!O166*1000000/RES_hhdet_num!O$161)</f>
        <v>255.23016407187438</v>
      </c>
      <c r="P166" s="157">
        <f>IF(RES_hhdet_emi!P166=0,0,RES_hhdet_emi!P166*1000000/RES_hhdet_num!P$161)</f>
        <v>230.16486679443773</v>
      </c>
      <c r="Q166" s="157">
        <f>IF(RES_hhdet_emi!Q166=0,0,RES_hhdet_emi!Q166*1000000/RES_hhdet_num!Q$161)</f>
        <v>237.93147108655256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517.18561745760303</v>
      </c>
      <c r="C167" s="132">
        <f>IF(RES_hhdet_emi!C167=0,0,RES_hhdet_emi!C167*1000000/RES_hhdet_num!C167)</f>
        <v>514.72866427840142</v>
      </c>
      <c r="D167" s="132">
        <f>IF(RES_hhdet_emi!D167=0,0,RES_hhdet_emi!D167*1000000/RES_hhdet_num!D167)</f>
        <v>518.27424989144458</v>
      </c>
      <c r="E167" s="132">
        <f>IF(RES_hhdet_emi!E167=0,0,RES_hhdet_emi!E167*1000000/RES_hhdet_num!E167)</f>
        <v>520.65978231656345</v>
      </c>
      <c r="F167" s="132">
        <f>IF(RES_hhdet_emi!F167=0,0,RES_hhdet_emi!F167*1000000/RES_hhdet_num!F167)</f>
        <v>523.87952723390799</v>
      </c>
      <c r="G167" s="132">
        <f>IF(RES_hhdet_emi!G167=0,0,RES_hhdet_emi!G167*1000000/RES_hhdet_num!G167)</f>
        <v>524.58514855401359</v>
      </c>
      <c r="H167" s="132">
        <f>IF(RES_hhdet_emi!H167=0,0,RES_hhdet_emi!H167*1000000/RES_hhdet_num!H167)</f>
        <v>521.48330134059688</v>
      </c>
      <c r="I167" s="132">
        <f>IF(RES_hhdet_emi!I167=0,0,RES_hhdet_emi!I167*1000000/RES_hhdet_num!I167)</f>
        <v>522.32777173026204</v>
      </c>
      <c r="J167" s="132">
        <f>IF(RES_hhdet_emi!J167=0,0,RES_hhdet_emi!J167*1000000/RES_hhdet_num!J167)</f>
        <v>520.53310265805635</v>
      </c>
      <c r="K167" s="132">
        <f>IF(RES_hhdet_emi!K167=0,0,RES_hhdet_emi!K167*1000000/RES_hhdet_num!K167)</f>
        <v>520.66215297111296</v>
      </c>
      <c r="L167" s="132">
        <f>IF(RES_hhdet_emi!L167=0,0,RES_hhdet_emi!L167*1000000/RES_hhdet_num!L167)</f>
        <v>522.16717239072193</v>
      </c>
      <c r="M167" s="132">
        <f>IF(RES_hhdet_emi!M167=0,0,RES_hhdet_emi!M167*1000000/RES_hhdet_num!M167)</f>
        <v>522.77893944001244</v>
      </c>
      <c r="N167" s="132">
        <f>IF(RES_hhdet_emi!N167=0,0,RES_hhdet_emi!N167*1000000/RES_hhdet_num!N167)</f>
        <v>520.01232619434518</v>
      </c>
      <c r="O167" s="132">
        <f>IF(RES_hhdet_emi!O167=0,0,RES_hhdet_emi!O167*1000000/RES_hhdet_num!O167)</f>
        <v>518.73482838754808</v>
      </c>
      <c r="P167" s="132">
        <f>IF(RES_hhdet_emi!P167=0,0,RES_hhdet_emi!P167*1000000/RES_hhdet_num!P167)</f>
        <v>516.60497707062086</v>
      </c>
      <c r="Q167" s="132">
        <f>IF(RES_hhdet_emi!Q167=0,0,RES_hhdet_emi!Q167*1000000/RES_hhdet_num!Q167)</f>
        <v>508.45890355481487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181.01496611016773</v>
      </c>
      <c r="C168" s="132">
        <f>IF(RES_hhdet_emi!C168=0,0,RES_hhdet_emi!C168*1000000/RES_hhdet_num!C168)</f>
        <v>180.1550324974429</v>
      </c>
      <c r="D168" s="132">
        <f>IF(RES_hhdet_emi!D168=0,0,RES_hhdet_emi!D168*1000000/RES_hhdet_num!D168)</f>
        <v>181.39598746200366</v>
      </c>
      <c r="E168" s="132">
        <f>IF(RES_hhdet_emi!E168=0,0,RES_hhdet_emi!E168*1000000/RES_hhdet_num!E168)</f>
        <v>182.23092381079888</v>
      </c>
      <c r="F168" s="132">
        <f>IF(RES_hhdet_emi!F168=0,0,RES_hhdet_emi!F168*1000000/RES_hhdet_num!F168)</f>
        <v>183.3578345318677</v>
      </c>
      <c r="G168" s="132">
        <f>IF(RES_hhdet_emi!G168=0,0,RES_hhdet_emi!G168*1000000/RES_hhdet_num!G168)</f>
        <v>183.60480199390153</v>
      </c>
      <c r="H168" s="132">
        <f>IF(RES_hhdet_emi!H168=0,0,RES_hhdet_emi!H168*1000000/RES_hhdet_num!H168)</f>
        <v>182.51915546921373</v>
      </c>
      <c r="I168" s="132">
        <f>IF(RES_hhdet_emi!I168=0,0,RES_hhdet_emi!I168*1000000/RES_hhdet_num!I168)</f>
        <v>182.81472010559094</v>
      </c>
      <c r="J168" s="132">
        <f>IF(RES_hhdet_emi!J168=0,0,RES_hhdet_emi!J168*1000000/RES_hhdet_num!J168)</f>
        <v>182.18658593031984</v>
      </c>
      <c r="K168" s="132">
        <f>IF(RES_hhdet_emi!K168=0,0,RES_hhdet_emi!K168*1000000/RES_hhdet_num!K168)</f>
        <v>182.2317535398883</v>
      </c>
      <c r="L168" s="132">
        <f>IF(RES_hhdet_emi!L168=0,0,RES_hhdet_emi!L168*1000000/RES_hhdet_num!L168)</f>
        <v>182.75851033675181</v>
      </c>
      <c r="M168" s="132">
        <f>IF(RES_hhdet_emi!M168=0,0,RES_hhdet_emi!M168*1000000/RES_hhdet_num!M168)</f>
        <v>182.97262880400325</v>
      </c>
      <c r="N168" s="132">
        <f>IF(RES_hhdet_emi!N168=0,0,RES_hhdet_emi!N168*1000000/RES_hhdet_num!N168)</f>
        <v>182.00431416802053</v>
      </c>
      <c r="O168" s="132">
        <f>IF(RES_hhdet_emi!O168=0,0,RES_hhdet_emi!O168*1000000/RES_hhdet_num!O168)</f>
        <v>181.55718993564076</v>
      </c>
      <c r="P168" s="132">
        <f>IF(RES_hhdet_emi!P168=0,0,RES_hhdet_emi!P168*1000000/RES_hhdet_num!P168)</f>
        <v>180.81174197471634</v>
      </c>
      <c r="Q168" s="132">
        <f>IF(RES_hhdet_emi!Q168=0,0,RES_hhdet_emi!Q168*1000000/RES_hhdet_num!Q168)</f>
        <v>177.96061624418437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181.01496611016773</v>
      </c>
      <c r="C169" s="165">
        <f>IF(RES_hhdet_emi!C169=0,0,RES_hhdet_emi!C169*1000000/RES_hhdet_num!C168)</f>
        <v>180.1550324974429</v>
      </c>
      <c r="D169" s="165">
        <f>IF(RES_hhdet_emi!D169=0,0,RES_hhdet_emi!D169*1000000/RES_hhdet_num!D168)</f>
        <v>181.39598746200366</v>
      </c>
      <c r="E169" s="165">
        <f>IF(RES_hhdet_emi!E169=0,0,RES_hhdet_emi!E169*1000000/RES_hhdet_num!E168)</f>
        <v>182.23092381079888</v>
      </c>
      <c r="F169" s="165">
        <f>IF(RES_hhdet_emi!F169=0,0,RES_hhdet_emi!F169*1000000/RES_hhdet_num!F168)</f>
        <v>183.3578345318677</v>
      </c>
      <c r="G169" s="165">
        <f>IF(RES_hhdet_emi!G169=0,0,RES_hhdet_emi!G169*1000000/RES_hhdet_num!G168)</f>
        <v>183.60480199390153</v>
      </c>
      <c r="H169" s="165">
        <f>IF(RES_hhdet_emi!H169=0,0,RES_hhdet_emi!H169*1000000/RES_hhdet_num!H168)</f>
        <v>182.51915546921373</v>
      </c>
      <c r="I169" s="165">
        <f>IF(RES_hhdet_emi!I169=0,0,RES_hhdet_emi!I169*1000000/RES_hhdet_num!I168)</f>
        <v>182.81472010559094</v>
      </c>
      <c r="J169" s="165">
        <f>IF(RES_hhdet_emi!J169=0,0,RES_hhdet_emi!J169*1000000/RES_hhdet_num!J168)</f>
        <v>182.18658593031984</v>
      </c>
      <c r="K169" s="165">
        <f>IF(RES_hhdet_emi!K169=0,0,RES_hhdet_emi!K169*1000000/RES_hhdet_num!K168)</f>
        <v>182.2317535398883</v>
      </c>
      <c r="L169" s="165">
        <f>IF(RES_hhdet_emi!L169=0,0,RES_hhdet_emi!L169*1000000/RES_hhdet_num!L168)</f>
        <v>182.75851033675181</v>
      </c>
      <c r="M169" s="165">
        <f>IF(RES_hhdet_emi!M169=0,0,RES_hhdet_emi!M169*1000000/RES_hhdet_num!M168)</f>
        <v>182.97262880400325</v>
      </c>
      <c r="N169" s="165">
        <f>IF(RES_hhdet_emi!N169=0,0,RES_hhdet_emi!N169*1000000/RES_hhdet_num!N168)</f>
        <v>182.00431416802053</v>
      </c>
      <c r="O169" s="165">
        <f>IF(RES_hhdet_emi!O169=0,0,RES_hhdet_emi!O169*1000000/RES_hhdet_num!O168)</f>
        <v>181.55718993564076</v>
      </c>
      <c r="P169" s="165">
        <f>IF(RES_hhdet_emi!P169=0,0,RES_hhdet_emi!P169*1000000/RES_hhdet_num!P168)</f>
        <v>180.81174197471634</v>
      </c>
      <c r="Q169" s="165">
        <f>IF(RES_hhdet_emi!Q169=0,0,RES_hhdet_emi!Q169*1000000/RES_hhdet_num!Q168)</f>
        <v>177.96061624418437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126.29448277665479</v>
      </c>
      <c r="C175" s="157">
        <f>IF(RES_hhdet_emi!C175=0,0,RES_hhdet_emi!C175*1000000/RES_hhdet_num!C$161)</f>
        <v>95.126220652881543</v>
      </c>
      <c r="D175" s="157">
        <f>IF(RES_hhdet_emi!D175=0,0,RES_hhdet_emi!D175*1000000/RES_hhdet_num!D$161)</f>
        <v>97.670997074608408</v>
      </c>
      <c r="E175" s="157">
        <f>IF(RES_hhdet_emi!E175=0,0,RES_hhdet_emi!E175*1000000/RES_hhdet_num!E$161)</f>
        <v>91.676050298593978</v>
      </c>
      <c r="F175" s="157">
        <f>IF(RES_hhdet_emi!F175=0,0,RES_hhdet_emi!F175*1000000/RES_hhdet_num!F$161)</f>
        <v>100.52948088477272</v>
      </c>
      <c r="G175" s="157">
        <f>IF(RES_hhdet_emi!G175=0,0,RES_hhdet_emi!G175*1000000/RES_hhdet_num!G$161)</f>
        <v>93.425180788927378</v>
      </c>
      <c r="H175" s="157">
        <f>IF(RES_hhdet_emi!H175=0,0,RES_hhdet_emi!H175*1000000/RES_hhdet_num!H$161)</f>
        <v>66.148057881171695</v>
      </c>
      <c r="I175" s="157">
        <f>IF(RES_hhdet_emi!I175=0,0,RES_hhdet_emi!I175*1000000/RES_hhdet_num!I$161)</f>
        <v>71.675511747404514</v>
      </c>
      <c r="J175" s="157">
        <f>IF(RES_hhdet_emi!J175=0,0,RES_hhdet_emi!J175*1000000/RES_hhdet_num!J$161)</f>
        <v>72.588678851847732</v>
      </c>
      <c r="K175" s="157">
        <f>IF(RES_hhdet_emi!K175=0,0,RES_hhdet_emi!K175*1000000/RES_hhdet_num!K$161)</f>
        <v>69.294877032133471</v>
      </c>
      <c r="L175" s="157">
        <f>IF(RES_hhdet_emi!L175=0,0,RES_hhdet_emi!L175*1000000/RES_hhdet_num!L$161)</f>
        <v>70.860694918495909</v>
      </c>
      <c r="M175" s="157">
        <f>IF(RES_hhdet_emi!M175=0,0,RES_hhdet_emi!M175*1000000/RES_hhdet_num!M$161)</f>
        <v>61.927502927439647</v>
      </c>
      <c r="N175" s="157">
        <f>IF(RES_hhdet_emi!N175=0,0,RES_hhdet_emi!N175*1000000/RES_hhdet_num!N$161)</f>
        <v>60.968748201146703</v>
      </c>
      <c r="O175" s="157">
        <f>IF(RES_hhdet_emi!O175=0,0,RES_hhdet_emi!O175*1000000/RES_hhdet_num!O$161)</f>
        <v>56.756368660578111</v>
      </c>
      <c r="P175" s="157">
        <f>IF(RES_hhdet_emi!P175=0,0,RES_hhdet_emi!P175*1000000/RES_hhdet_num!P$161)</f>
        <v>53.662484138454744</v>
      </c>
      <c r="Q175" s="157">
        <f>IF(RES_hhdet_emi!Q175=0,0,RES_hhdet_emi!Q175*1000000/RES_hhdet_num!Q$161)</f>
        <v>51.956655464900379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332.01240367866671</v>
      </c>
      <c r="C176" s="156">
        <f>IF(RES_hhdet_emi!C176=0,0,RES_hhdet_emi!C176*1000000/RES_hhdet_num!C176)</f>
        <v>327.96183894389844</v>
      </c>
      <c r="D176" s="156">
        <f>IF(RES_hhdet_emi!D176=0,0,RES_hhdet_emi!D176*1000000/RES_hhdet_num!D176)</f>
        <v>338.15991433933584</v>
      </c>
      <c r="E176" s="156">
        <f>IF(RES_hhdet_emi!E176=0,0,RES_hhdet_emi!E176*1000000/RES_hhdet_num!E176)</f>
        <v>332.33770241496848</v>
      </c>
      <c r="F176" s="156">
        <f>IF(RES_hhdet_emi!F176=0,0,RES_hhdet_emi!F176*1000000/RES_hhdet_num!F176)</f>
        <v>329.03986282575897</v>
      </c>
      <c r="G176" s="156">
        <f>IF(RES_hhdet_emi!G176=0,0,RES_hhdet_emi!G176*1000000/RES_hhdet_num!G176)</f>
        <v>327.96762343759599</v>
      </c>
      <c r="H176" s="156">
        <f>IF(RES_hhdet_emi!H176=0,0,RES_hhdet_emi!H176*1000000/RES_hhdet_num!H176)</f>
        <v>330.35835618544968</v>
      </c>
      <c r="I176" s="156">
        <f>IF(RES_hhdet_emi!I176=0,0,RES_hhdet_emi!I176*1000000/RES_hhdet_num!I176)</f>
        <v>325.98740879052121</v>
      </c>
      <c r="J176" s="156">
        <f>IF(RES_hhdet_emi!J176=0,0,RES_hhdet_emi!J176*1000000/RES_hhdet_num!J176)</f>
        <v>340.85280799845924</v>
      </c>
      <c r="K176" s="156">
        <f>IF(RES_hhdet_emi!K176=0,0,RES_hhdet_emi!K176*1000000/RES_hhdet_num!K176)</f>
        <v>331.08656681527413</v>
      </c>
      <c r="L176" s="156">
        <f>IF(RES_hhdet_emi!L176=0,0,RES_hhdet_emi!L176*1000000/RES_hhdet_num!L176)</f>
        <v>338.8361508944671</v>
      </c>
      <c r="M176" s="156">
        <f>IF(RES_hhdet_emi!M176=0,0,RES_hhdet_emi!M176*1000000/RES_hhdet_num!M176)</f>
        <v>330.30727032058638</v>
      </c>
      <c r="N176" s="156">
        <f>IF(RES_hhdet_emi!N176=0,0,RES_hhdet_emi!N176*1000000/RES_hhdet_num!N176)</f>
        <v>328.28825138855274</v>
      </c>
      <c r="O176" s="156">
        <f>IF(RES_hhdet_emi!O176=0,0,RES_hhdet_emi!O176*1000000/RES_hhdet_num!O176)</f>
        <v>328.06526041780194</v>
      </c>
      <c r="P176" s="156">
        <f>IF(RES_hhdet_emi!P176=0,0,RES_hhdet_emi!P176*1000000/RES_hhdet_num!P176)</f>
        <v>324.30111290973144</v>
      </c>
      <c r="Q176" s="156">
        <f>IF(RES_hhdet_emi!Q176=0,0,RES_hhdet_emi!Q176*1000000/RES_hhdet_num!Q176)</f>
        <v>320.27908348959272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92.679685342089542</v>
      </c>
      <c r="C3" s="184">
        <f>RES_hhdet_fech!C3/RES_summary!C$19</f>
        <v>97.127763805322346</v>
      </c>
      <c r="D3" s="184">
        <f>RES_hhdet_fech!D3/RES_summary!D$19</f>
        <v>101.3325643921937</v>
      </c>
      <c r="E3" s="184">
        <f>RES_hhdet_fech!E3/RES_summary!E$19</f>
        <v>94.244099002344683</v>
      </c>
      <c r="F3" s="184">
        <f>RES_hhdet_fech!F3/RES_summary!F$19</f>
        <v>106.42407064456945</v>
      </c>
      <c r="G3" s="184">
        <f>RES_hhdet_fech!G3/RES_summary!G$19</f>
        <v>108.56684712757519</v>
      </c>
      <c r="H3" s="184">
        <f>RES_hhdet_fech!H3/RES_summary!H$19</f>
        <v>109.01311907317675</v>
      </c>
      <c r="I3" s="184">
        <f>RES_hhdet_fech!I3/RES_summary!I$19</f>
        <v>98.789748061270757</v>
      </c>
      <c r="J3" s="184">
        <f>RES_hhdet_fech!J3/RES_summary!J$19</f>
        <v>97.960550332496638</v>
      </c>
      <c r="K3" s="184">
        <f>RES_hhdet_fech!K3/RES_summary!K$19</f>
        <v>99.008522571222926</v>
      </c>
      <c r="L3" s="184">
        <f>RES_hhdet_fech!L3/RES_summary!L$19</f>
        <v>102.01333852857648</v>
      </c>
      <c r="M3" s="184">
        <f>RES_hhdet_fech!M3/RES_summary!M$19</f>
        <v>92.994979415044838</v>
      </c>
      <c r="N3" s="184">
        <f>RES_hhdet_fech!N3/RES_summary!N$19</f>
        <v>89.276069830509201</v>
      </c>
      <c r="O3" s="184">
        <f>RES_hhdet_fech!O3/RES_summary!O$19</f>
        <v>84.748731903057489</v>
      </c>
      <c r="P3" s="184">
        <f>RES_hhdet_fech!P3/RES_summary!P$19</f>
        <v>84.079653196988787</v>
      </c>
      <c r="Q3" s="184">
        <f>RES_hhdet_fech!Q3/RES_summary!Q$19</f>
        <v>85.262427324162829</v>
      </c>
    </row>
    <row r="4" spans="1:17" ht="12.95" customHeight="1" x14ac:dyDescent="0.25">
      <c r="A4" s="158" t="s">
        <v>65</v>
      </c>
      <c r="B4" s="178">
        <f>RES_hhdet_fech!B4/RES_summary!B$19</f>
        <v>54.5076072421381</v>
      </c>
      <c r="C4" s="178">
        <f>RES_hhdet_fech!C4/RES_summary!C$19</f>
        <v>59.32025309194777</v>
      </c>
      <c r="D4" s="178">
        <f>RES_hhdet_fech!D4/RES_summary!D$19</f>
        <v>63.016851482075744</v>
      </c>
      <c r="E4" s="178">
        <f>RES_hhdet_fech!E4/RES_summary!E$19</f>
        <v>56.686879797050615</v>
      </c>
      <c r="F4" s="178">
        <f>RES_hhdet_fech!F4/RES_summary!F$19</f>
        <v>67.720434421385463</v>
      </c>
      <c r="G4" s="178">
        <f>RES_hhdet_fech!G4/RES_summary!G$19</f>
        <v>69.513916347378583</v>
      </c>
      <c r="H4" s="178">
        <f>RES_hhdet_fech!H4/RES_summary!H$19</f>
        <v>70.39082333281327</v>
      </c>
      <c r="I4" s="178">
        <f>RES_hhdet_fech!I4/RES_summary!I$19</f>
        <v>60.478645606255341</v>
      </c>
      <c r="J4" s="178">
        <f>RES_hhdet_fech!J4/RES_summary!J$19</f>
        <v>59.217982793199795</v>
      </c>
      <c r="K4" s="178">
        <f>RES_hhdet_fech!K4/RES_summary!K$19</f>
        <v>59.847482738562903</v>
      </c>
      <c r="L4" s="178">
        <f>RES_hhdet_fech!L4/RES_summary!L$19</f>
        <v>63.587945971503146</v>
      </c>
      <c r="M4" s="178">
        <f>RES_hhdet_fech!M4/RES_summary!M$19</f>
        <v>54.093603804867868</v>
      </c>
      <c r="N4" s="178">
        <f>RES_hhdet_fech!N4/RES_summary!N$19</f>
        <v>51.105417662934777</v>
      </c>
      <c r="O4" s="178">
        <f>RES_hhdet_fech!O4/RES_summary!O$19</f>
        <v>47.321413074720795</v>
      </c>
      <c r="P4" s="178">
        <f>RES_hhdet_fech!P4/RES_summary!P$19</f>
        <v>46.479562178198776</v>
      </c>
      <c r="Q4" s="178">
        <f>RES_hhdet_fech!Q4/RES_summary!Q$19</f>
        <v>48.175744035482992</v>
      </c>
    </row>
    <row r="5" spans="1:17" ht="12" customHeight="1" x14ac:dyDescent="0.25">
      <c r="A5" s="23" t="s">
        <v>58</v>
      </c>
      <c r="B5" s="177">
        <f>RES_hhdet_fech!B5/RES_summary!B$19</f>
        <v>54.267418433108723</v>
      </c>
      <c r="C5" s="177">
        <f>RES_hhdet_fech!C5/RES_summary!C$19</f>
        <v>58.713678585187679</v>
      </c>
      <c r="D5" s="177">
        <f>RES_hhdet_fech!D5/RES_summary!D$19</f>
        <v>62.608382666603674</v>
      </c>
      <c r="E5" s="177">
        <f>RES_hhdet_fech!E5/RES_summary!E$19</f>
        <v>56.437151967177435</v>
      </c>
      <c r="F5" s="177">
        <f>RES_hhdet_fech!F5/RES_summary!F$19</f>
        <v>67.452569032699571</v>
      </c>
      <c r="G5" s="177">
        <f>RES_hhdet_fech!G5/RES_summary!G$19</f>
        <v>69.152337714717277</v>
      </c>
      <c r="H5" s="177">
        <f>RES_hhdet_fech!H5/RES_summary!H$19</f>
        <v>69.713661063542617</v>
      </c>
      <c r="I5" s="177">
        <f>RES_hhdet_fech!I5/RES_summary!I$19</f>
        <v>60.047748136462317</v>
      </c>
      <c r="J5" s="177">
        <f>RES_hhdet_fech!J5/RES_summary!J$19</f>
        <v>58.847280357076038</v>
      </c>
      <c r="K5" s="177">
        <f>RES_hhdet_fech!K5/RES_summary!K$19</f>
        <v>59.716245571652372</v>
      </c>
      <c r="L5" s="177">
        <f>RES_hhdet_fech!L5/RES_summary!L$19</f>
        <v>63.072485559466081</v>
      </c>
      <c r="M5" s="177">
        <f>RES_hhdet_fech!M5/RES_summary!M$19</f>
        <v>53.568199763790723</v>
      </c>
      <c r="N5" s="177">
        <f>RES_hhdet_fech!N5/RES_summary!N$19</f>
        <v>50.644886770089173</v>
      </c>
      <c r="O5" s="177">
        <f>RES_hhdet_fech!O5/RES_summary!O$19</f>
        <v>47.216172007215398</v>
      </c>
      <c r="P5" s="177">
        <f>RES_hhdet_fech!P5/RES_summary!P$19</f>
        <v>46.178879169241348</v>
      </c>
      <c r="Q5" s="177">
        <f>RES_hhdet_fech!Q5/RES_summary!Q$19</f>
        <v>48.040048392217244</v>
      </c>
    </row>
    <row r="6" spans="1:17" ht="12" customHeight="1" x14ac:dyDescent="0.25">
      <c r="A6" s="23" t="s">
        <v>60</v>
      </c>
      <c r="B6" s="177">
        <f>RES_hhdet_fech!B6/RES_summary!B$19</f>
        <v>0.24018880902936957</v>
      </c>
      <c r="C6" s="177">
        <f>RES_hhdet_fech!C6/RES_summary!C$19</f>
        <v>0.60657450676008728</v>
      </c>
      <c r="D6" s="177">
        <f>RES_hhdet_fech!D6/RES_summary!D$19</f>
        <v>0.40846881547206837</v>
      </c>
      <c r="E6" s="177">
        <f>RES_hhdet_fech!E6/RES_summary!E$19</f>
        <v>0.2497278298731854</v>
      </c>
      <c r="F6" s="177">
        <f>RES_hhdet_fech!F6/RES_summary!F$19</f>
        <v>0.26786538868588816</v>
      </c>
      <c r="G6" s="177">
        <f>RES_hhdet_fech!G6/RES_summary!G$19</f>
        <v>0.36157863266131268</v>
      </c>
      <c r="H6" s="177">
        <f>RES_hhdet_fech!H6/RES_summary!H$19</f>
        <v>0.6771622692706577</v>
      </c>
      <c r="I6" s="177">
        <f>RES_hhdet_fech!I6/RES_summary!I$19</f>
        <v>0.4308974697930259</v>
      </c>
      <c r="J6" s="177">
        <f>RES_hhdet_fech!J6/RES_summary!J$19</f>
        <v>0.37070243612375348</v>
      </c>
      <c r="K6" s="177">
        <f>RES_hhdet_fech!K6/RES_summary!K$19</f>
        <v>0.13123716691052606</v>
      </c>
      <c r="L6" s="177">
        <f>RES_hhdet_fech!L6/RES_summary!L$19</f>
        <v>0.51546041203705928</v>
      </c>
      <c r="M6" s="177">
        <f>RES_hhdet_fech!M6/RES_summary!M$19</f>
        <v>0.52540404107714334</v>
      </c>
      <c r="N6" s="177">
        <f>RES_hhdet_fech!N6/RES_summary!N$19</f>
        <v>0.46053089284560811</v>
      </c>
      <c r="O6" s="177">
        <f>RES_hhdet_fech!O6/RES_summary!O$19</f>
        <v>0.10524106750539634</v>
      </c>
      <c r="P6" s="177">
        <f>RES_hhdet_fech!P6/RES_summary!P$19</f>
        <v>0.30068300895742966</v>
      </c>
      <c r="Q6" s="177">
        <f>RES_hhdet_fech!Q6/RES_summary!Q$19</f>
        <v>0.1356956432657557</v>
      </c>
    </row>
    <row r="7" spans="1:17" ht="12.95" customHeight="1" x14ac:dyDescent="0.25">
      <c r="A7" s="158" t="s">
        <v>112</v>
      </c>
      <c r="B7" s="178">
        <f>RES_hhdet_fech!B7/RES_summary!B$19</f>
        <v>0.37981804483014397</v>
      </c>
      <c r="C7" s="178">
        <f>RES_hhdet_fech!C7/RES_summary!C$19</f>
        <v>0.37606769517270533</v>
      </c>
      <c r="D7" s="178">
        <f>RES_hhdet_fech!D7/RES_summary!D$19</f>
        <v>0.38541799050230685</v>
      </c>
      <c r="E7" s="178">
        <f>RES_hhdet_fech!E7/RES_summary!E$19</f>
        <v>0.38478934416278754</v>
      </c>
      <c r="F7" s="178">
        <f>RES_hhdet_fech!F7/RES_summary!F$19</f>
        <v>0.42339834981465341</v>
      </c>
      <c r="G7" s="178">
        <f>RES_hhdet_fech!G7/RES_summary!G$19</f>
        <v>0.43969694685187849</v>
      </c>
      <c r="H7" s="178">
        <f>RES_hhdet_fech!H7/RES_summary!H$19</f>
        <v>0.51914733614593989</v>
      </c>
      <c r="I7" s="178">
        <f>RES_hhdet_fech!I7/RES_summary!I$19</f>
        <v>0.56317623183182874</v>
      </c>
      <c r="J7" s="178">
        <f>RES_hhdet_fech!J7/RES_summary!J$19</f>
        <v>0.62222653428595853</v>
      </c>
      <c r="K7" s="178">
        <f>RES_hhdet_fech!K7/RES_summary!K$19</f>
        <v>0.66018079906428295</v>
      </c>
      <c r="L7" s="178">
        <f>RES_hhdet_fech!L7/RES_summary!L$19</f>
        <v>0.67619998463919373</v>
      </c>
      <c r="M7" s="178">
        <f>RES_hhdet_fech!M7/RES_summary!M$19</f>
        <v>0.62553740332426977</v>
      </c>
      <c r="N7" s="178">
        <f>RES_hhdet_fech!N7/RES_summary!N$19</f>
        <v>0.58525380965067397</v>
      </c>
      <c r="O7" s="178">
        <f>RES_hhdet_fech!O7/RES_summary!O$19</f>
        <v>0.51128432154263004</v>
      </c>
      <c r="P7" s="178">
        <f>RES_hhdet_fech!P7/RES_summary!P$19</f>
        <v>0.47191094227956415</v>
      </c>
      <c r="Q7" s="178">
        <f>RES_hhdet_fech!Q7/RES_summary!Q$19</f>
        <v>0.43842975301653159</v>
      </c>
    </row>
    <row r="8" spans="1:17" ht="12" customHeight="1" x14ac:dyDescent="0.25">
      <c r="A8" s="23" t="s">
        <v>60</v>
      </c>
      <c r="B8" s="177">
        <f>RES_hhdet_fech!B8/RES_summary!B$19</f>
        <v>0.37981804483014397</v>
      </c>
      <c r="C8" s="177">
        <f>RES_hhdet_fech!C8/RES_summary!C$19</f>
        <v>0.37606769517270533</v>
      </c>
      <c r="D8" s="177">
        <f>RES_hhdet_fech!D8/RES_summary!D$19</f>
        <v>0.38541799050230685</v>
      </c>
      <c r="E8" s="177">
        <f>RES_hhdet_fech!E8/RES_summary!E$19</f>
        <v>0.38478934416278754</v>
      </c>
      <c r="F8" s="177">
        <f>RES_hhdet_fech!F8/RES_summary!F$19</f>
        <v>0.42339834981465341</v>
      </c>
      <c r="G8" s="177">
        <f>RES_hhdet_fech!G8/RES_summary!G$19</f>
        <v>0.43969694685187849</v>
      </c>
      <c r="H8" s="177">
        <f>RES_hhdet_fech!H8/RES_summary!H$19</f>
        <v>0.51914733614593989</v>
      </c>
      <c r="I8" s="177">
        <f>RES_hhdet_fech!I8/RES_summary!I$19</f>
        <v>0.56317623183182874</v>
      </c>
      <c r="J8" s="177">
        <f>RES_hhdet_fech!J8/RES_summary!J$19</f>
        <v>0.62222653428595853</v>
      </c>
      <c r="K8" s="177">
        <f>RES_hhdet_fech!K8/RES_summary!K$19</f>
        <v>0.66018079906428295</v>
      </c>
      <c r="L8" s="177">
        <f>RES_hhdet_fech!L8/RES_summary!L$19</f>
        <v>0.67619998463919373</v>
      </c>
      <c r="M8" s="177">
        <f>RES_hhdet_fech!M8/RES_summary!M$19</f>
        <v>0.62553740332426977</v>
      </c>
      <c r="N8" s="177">
        <f>RES_hhdet_fech!N8/RES_summary!N$19</f>
        <v>0.58525380965067397</v>
      </c>
      <c r="O8" s="177">
        <f>RES_hhdet_fech!O8/RES_summary!O$19</f>
        <v>0.51128432154263004</v>
      </c>
      <c r="P8" s="177">
        <f>RES_hhdet_fech!P8/RES_summary!P$19</f>
        <v>0.47191094227956415</v>
      </c>
      <c r="Q8" s="177">
        <f>RES_hhdet_fech!Q8/RES_summary!Q$19</f>
        <v>0.43842975301653159</v>
      </c>
    </row>
    <row r="9" spans="1:17" ht="12" customHeight="1" x14ac:dyDescent="0.25">
      <c r="A9" s="158" t="s">
        <v>63</v>
      </c>
      <c r="B9" s="178">
        <f>RES_hhdet_fech!B9/RES_summary!B$19</f>
        <v>24.656816222889045</v>
      </c>
      <c r="C9" s="178">
        <f>RES_hhdet_fech!C9/RES_summary!C$19</f>
        <v>24.593053873919036</v>
      </c>
      <c r="D9" s="178">
        <f>RES_hhdet_fech!D9/RES_summary!D$19</f>
        <v>25.014052938322685</v>
      </c>
      <c r="E9" s="178">
        <f>RES_hhdet_fech!E9/RES_summary!E$19</f>
        <v>25.014722817288241</v>
      </c>
      <c r="F9" s="178">
        <f>RES_hhdet_fech!F9/RES_summary!F$19</f>
        <v>25.568432818873497</v>
      </c>
      <c r="G9" s="178">
        <f>RES_hhdet_fech!G9/RES_summary!G$19</f>
        <v>25.768421598914728</v>
      </c>
      <c r="H9" s="178">
        <f>RES_hhdet_fech!H9/RES_summary!H$19</f>
        <v>25.816372290248776</v>
      </c>
      <c r="I9" s="178">
        <f>RES_hhdet_fech!I9/RES_summary!I$19</f>
        <v>25.465993359475622</v>
      </c>
      <c r="J9" s="178">
        <f>RES_hhdet_fech!J9/RES_summary!J$19</f>
        <v>25.552614636531025</v>
      </c>
      <c r="K9" s="178">
        <f>RES_hhdet_fech!K9/RES_summary!K$19</f>
        <v>26.101335167200499</v>
      </c>
      <c r="L9" s="178">
        <f>RES_hhdet_fech!L9/RES_summary!L$19</f>
        <v>24.999897375739543</v>
      </c>
      <c r="M9" s="178">
        <f>RES_hhdet_fech!M9/RES_summary!M$19</f>
        <v>25.956065398022876</v>
      </c>
      <c r="N9" s="178">
        <f>RES_hhdet_fech!N9/RES_summary!N$19</f>
        <v>25.699111258084145</v>
      </c>
      <c r="O9" s="178">
        <f>RES_hhdet_fech!O9/RES_summary!O$19</f>
        <v>25.564566910851422</v>
      </c>
      <c r="P9" s="178">
        <f>RES_hhdet_fech!P9/RES_summary!P$19</f>
        <v>25.763713664191791</v>
      </c>
      <c r="Q9" s="178">
        <f>RES_hhdet_fech!Q9/RES_summary!Q$19</f>
        <v>25.530763554798046</v>
      </c>
    </row>
    <row r="10" spans="1:17" ht="12" customHeight="1" x14ac:dyDescent="0.25">
      <c r="A10" s="167" t="s">
        <v>171</v>
      </c>
      <c r="B10" s="183">
        <f>RES_hhdet_fech!B10/RES_summary!B$19</f>
        <v>29.680605537665908</v>
      </c>
      <c r="C10" s="183">
        <f>RES_hhdet_fech!C10/RES_summary!C$19</f>
        <v>29.538133406780876</v>
      </c>
      <c r="D10" s="183">
        <f>RES_hhdet_fech!D10/RES_summary!D$19</f>
        <v>29.796302821273688</v>
      </c>
      <c r="E10" s="183">
        <f>RES_hhdet_fech!E10/RES_summary!E$19</f>
        <v>29.74758965815619</v>
      </c>
      <c r="F10" s="183">
        <f>RES_hhdet_fech!F10/RES_summary!F$19</f>
        <v>29.956019513055139</v>
      </c>
      <c r="G10" s="183">
        <f>RES_hhdet_fech!G10/RES_summary!G$19</f>
        <v>29.933640132680484</v>
      </c>
      <c r="H10" s="183">
        <f>RES_hhdet_fech!H10/RES_summary!H$19</f>
        <v>29.69662111490744</v>
      </c>
      <c r="I10" s="183">
        <f>RES_hhdet_fech!I10/RES_summary!I$19</f>
        <v>29.543427683040569</v>
      </c>
      <c r="J10" s="183">
        <f>RES_hhdet_fech!J10/RES_summary!J$19</f>
        <v>29.345008308399439</v>
      </c>
      <c r="K10" s="183">
        <f>RES_hhdet_fech!K10/RES_summary!K$19</f>
        <v>30.931283990093235</v>
      </c>
      <c r="L10" s="183">
        <f>RES_hhdet_fech!L10/RES_summary!L$19</f>
        <v>27.196640691020235</v>
      </c>
      <c r="M10" s="183">
        <f>RES_hhdet_fech!M10/RES_summary!M$19</f>
        <v>29.056963196164574</v>
      </c>
      <c r="N10" s="183">
        <f>RES_hhdet_fech!N10/RES_summary!N$19</f>
        <v>28.761347222770048</v>
      </c>
      <c r="O10" s="183">
        <f>RES_hhdet_fech!O10/RES_summary!O$19</f>
        <v>28.644558106903055</v>
      </c>
      <c r="P10" s="183">
        <f>RES_hhdet_fech!P10/RES_summary!P$19</f>
        <v>28.511340011533886</v>
      </c>
      <c r="Q10" s="183">
        <f>RES_hhdet_fech!Q10/RES_summary!Q$19</f>
        <v>28.060229143219839</v>
      </c>
    </row>
    <row r="11" spans="1:17" ht="12" customHeight="1" x14ac:dyDescent="0.25">
      <c r="A11" s="167" t="s">
        <v>144</v>
      </c>
      <c r="B11" s="183">
        <f>RES_hhdet_fech!B11/RES_summary!B$19</f>
        <v>23.821354686097848</v>
      </c>
      <c r="C11" s="183">
        <f>RES_hhdet_fech!C11/RES_summary!C$19</f>
        <v>23.706734864138593</v>
      </c>
      <c r="D11" s="183">
        <f>RES_hhdet_fech!D11/RES_summary!D$19</f>
        <v>23.857007278836161</v>
      </c>
      <c r="E11" s="183">
        <f>RES_hhdet_fech!E11/RES_summary!E$19</f>
        <v>23.932210252774148</v>
      </c>
      <c r="F11" s="183">
        <f>RES_hhdet_fech!F11/RES_summary!F$19</f>
        <v>24.042270862914155</v>
      </c>
      <c r="G11" s="183">
        <f>RES_hhdet_fech!G11/RES_summary!G$19</f>
        <v>24.024269203186961</v>
      </c>
      <c r="H11" s="183">
        <f>RES_hhdet_fech!H11/RES_summary!H$19</f>
        <v>23.800514891038858</v>
      </c>
      <c r="I11" s="183">
        <f>RES_hhdet_fech!I11/RES_summary!I$19</f>
        <v>23.744450947418681</v>
      </c>
      <c r="J11" s="183">
        <f>RES_hhdet_fech!J11/RES_summary!J$19</f>
        <v>23.551817841241352</v>
      </c>
      <c r="K11" s="183">
        <f>RES_hhdet_fech!K11/RES_summary!K$19</f>
        <v>23.469189924687651</v>
      </c>
      <c r="L11" s="183">
        <f>RES_hhdet_fech!L11/RES_summary!L$19</f>
        <v>23.441446249069113</v>
      </c>
      <c r="M11" s="183">
        <f>RES_hhdet_fech!M11/RES_summary!M$19</f>
        <v>23.348961916338489</v>
      </c>
      <c r="N11" s="183">
        <f>RES_hhdet_fech!N11/RES_summary!N$19</f>
        <v>23.095637672535705</v>
      </c>
      <c r="O11" s="183">
        <f>RES_hhdet_fech!O11/RES_summary!O$19</f>
        <v>22.923099873305013</v>
      </c>
      <c r="P11" s="183">
        <f>RES_hhdet_fech!P11/RES_summary!P$19</f>
        <v>22.729791988847925</v>
      </c>
      <c r="Q11" s="183">
        <f>RES_hhdet_fech!Q11/RES_summary!Q$19</f>
        <v>22.272947101816808</v>
      </c>
    </row>
    <row r="12" spans="1:17" ht="12" customHeight="1" x14ac:dyDescent="0.25">
      <c r="A12" s="167" t="s">
        <v>143</v>
      </c>
      <c r="B12" s="183">
        <f>RES_hhdet_fech!B12/RES_summary!B$19</f>
        <v>15.910544530583744</v>
      </c>
      <c r="C12" s="183">
        <f>RES_hhdet_fech!C12/RES_summary!C$19</f>
        <v>15.900911473824504</v>
      </c>
      <c r="D12" s="183">
        <f>RES_hhdet_fech!D12/RES_summary!D$19</f>
        <v>16.073553949390902</v>
      </c>
      <c r="E12" s="183">
        <f>RES_hhdet_fech!E12/RES_summary!E$19</f>
        <v>16.203854653135377</v>
      </c>
      <c r="F12" s="183">
        <f>RES_hhdet_fech!F12/RES_summary!F$19</f>
        <v>16.356569921171086</v>
      </c>
      <c r="G12" s="183">
        <f>RES_hhdet_fech!G12/RES_summary!G$19</f>
        <v>16.412216977814822</v>
      </c>
      <c r="H12" s="183">
        <f>RES_hhdet_fech!H12/RES_summary!H$19</f>
        <v>16.343661410614956</v>
      </c>
      <c r="I12" s="183">
        <f>RES_hhdet_fech!I12/RES_summary!I$19</f>
        <v>16.386423879576725</v>
      </c>
      <c r="J12" s="183">
        <f>RES_hhdet_fech!J12/RES_summary!J$19</f>
        <v>16.34362210380537</v>
      </c>
      <c r="K12" s="183">
        <f>RES_hhdet_fech!K12/RES_summary!K$19</f>
        <v>16.363202062425898</v>
      </c>
      <c r="L12" s="183">
        <f>RES_hhdet_fech!L12/RES_summary!L$19</f>
        <v>16.415533442415427</v>
      </c>
      <c r="M12" s="183">
        <f>RES_hhdet_fech!M12/RES_summary!M$19</f>
        <v>16.382289080044504</v>
      </c>
      <c r="N12" s="183">
        <f>RES_hhdet_fech!N12/RES_summary!N$19</f>
        <v>16.259614981981166</v>
      </c>
      <c r="O12" s="183">
        <f>RES_hhdet_fech!O12/RES_summary!O$19</f>
        <v>16.195494099291604</v>
      </c>
      <c r="P12" s="183">
        <f>RES_hhdet_fech!P12/RES_summary!P$19</f>
        <v>16.113441437070108</v>
      </c>
      <c r="Q12" s="183">
        <f>RES_hhdet_fech!Q12/RES_summary!Q$19</f>
        <v>15.847374261095812</v>
      </c>
    </row>
    <row r="13" spans="1:17" ht="12" customHeight="1" x14ac:dyDescent="0.25">
      <c r="A13" s="166" t="s">
        <v>57</v>
      </c>
      <c r="B13" s="182">
        <f>RES_hhdet_fech!B13/RES_summary!B$19</f>
        <v>8.3374741401345567</v>
      </c>
      <c r="C13" s="182">
        <f>RES_hhdet_fech!C13/RES_summary!C$19</f>
        <v>8.2973572024486177</v>
      </c>
      <c r="D13" s="182">
        <f>RES_hhdet_fech!D13/RES_summary!D$19</f>
        <v>8.3499525475925669</v>
      </c>
      <c r="E13" s="182">
        <f>RES_hhdet_fech!E13/RES_summary!E$19</f>
        <v>8.3762735884710295</v>
      </c>
      <c r="F13" s="182">
        <f>RES_hhdet_fech!F13/RES_summary!F$19</f>
        <v>8.414794802019939</v>
      </c>
      <c r="G13" s="182">
        <f>RES_hhdet_fech!G13/RES_summary!G$19</f>
        <v>8.4084942211152995</v>
      </c>
      <c r="H13" s="182">
        <f>RES_hhdet_fech!H13/RES_summary!H$19</f>
        <v>8.3301802118638211</v>
      </c>
      <c r="I13" s="182">
        <f>RES_hhdet_fech!I13/RES_summary!I$19</f>
        <v>8.3105578315965083</v>
      </c>
      <c r="J13" s="182">
        <f>RES_hhdet_fech!J13/RES_summary!J$19</f>
        <v>8.2431362444344796</v>
      </c>
      <c r="K13" s="182">
        <f>RES_hhdet_fech!K13/RES_summary!K$19</f>
        <v>8.2142164736406222</v>
      </c>
      <c r="L13" s="182">
        <f>RES_hhdet_fech!L13/RES_summary!L$19</f>
        <v>8.204506187174136</v>
      </c>
      <c r="M13" s="182">
        <f>RES_hhdet_fech!M13/RES_summary!M$19</f>
        <v>8.1721366707184195</v>
      </c>
      <c r="N13" s="182">
        <f>RES_hhdet_fech!N13/RES_summary!N$19</f>
        <v>8.0834731853874828</v>
      </c>
      <c r="O13" s="182">
        <f>RES_hhdet_fech!O13/RES_summary!O$19</f>
        <v>8.0230849556567136</v>
      </c>
      <c r="P13" s="182">
        <f>RES_hhdet_fech!P13/RES_summary!P$19</f>
        <v>7.9554271960967338</v>
      </c>
      <c r="Q13" s="182">
        <f>RES_hhdet_fech!Q13/RES_summary!Q$19</f>
        <v>7.7955314856358404</v>
      </c>
    </row>
    <row r="14" spans="1:17" ht="12" customHeight="1" x14ac:dyDescent="0.25">
      <c r="A14" s="147" t="s">
        <v>59</v>
      </c>
      <c r="B14" s="181">
        <f>RES_hhdet_fech!B14/RES_summary!B$19</f>
        <v>7.5730703904491889</v>
      </c>
      <c r="C14" s="181">
        <f>RES_hhdet_fech!C14/RES_summary!C$19</f>
        <v>7.6035542713758879</v>
      </c>
      <c r="D14" s="181">
        <f>RES_hhdet_fech!D14/RES_summary!D$19</f>
        <v>7.7236014017983363</v>
      </c>
      <c r="E14" s="181">
        <f>RES_hhdet_fech!E14/RES_summary!E$19</f>
        <v>7.827581064664348</v>
      </c>
      <c r="F14" s="181">
        <f>RES_hhdet_fech!F14/RES_summary!F$19</f>
        <v>7.9417751191511465</v>
      </c>
      <c r="G14" s="181">
        <f>RES_hhdet_fech!G14/RES_summary!G$19</f>
        <v>8.0037227566995224</v>
      </c>
      <c r="H14" s="181">
        <f>RES_hhdet_fech!H14/RES_summary!H$19</f>
        <v>8.0134811987511334</v>
      </c>
      <c r="I14" s="181">
        <f>RES_hhdet_fech!I14/RES_summary!I$19</f>
        <v>8.0758660479802167</v>
      </c>
      <c r="J14" s="181">
        <f>RES_hhdet_fech!J14/RES_summary!J$19</f>
        <v>8.1004858593708899</v>
      </c>
      <c r="K14" s="181">
        <f>RES_hhdet_fech!K14/RES_summary!K$19</f>
        <v>8.1489855887852798</v>
      </c>
      <c r="L14" s="181">
        <f>RES_hhdet_fech!L14/RES_summary!L$19</f>
        <v>8.2110272552412891</v>
      </c>
      <c r="M14" s="181">
        <f>RES_hhdet_fech!M14/RES_summary!M$19</f>
        <v>8.2101524093260849</v>
      </c>
      <c r="N14" s="181">
        <f>RES_hhdet_fech!N14/RES_summary!N$19</f>
        <v>8.1761417965936776</v>
      </c>
      <c r="O14" s="181">
        <f>RES_hhdet_fech!O14/RES_summary!O$19</f>
        <v>8.1724091436348889</v>
      </c>
      <c r="P14" s="181">
        <f>RES_hhdet_fech!P14/RES_summary!P$19</f>
        <v>8.1580142409733707</v>
      </c>
      <c r="Q14" s="181">
        <f>RES_hhdet_fech!Q14/RES_summary!Q$19</f>
        <v>8.0518427754599706</v>
      </c>
    </row>
    <row r="15" spans="1:17" ht="12" customHeight="1" x14ac:dyDescent="0.25">
      <c r="A15" s="163" t="s">
        <v>142</v>
      </c>
      <c r="B15" s="180">
        <f>RES_hhdet_fech!B15/RES_summary!B$19</f>
        <v>19.601399570855065</v>
      </c>
      <c r="C15" s="180">
        <f>RES_hhdet_fech!C15/RES_summary!C$19</f>
        <v>20.762534118992996</v>
      </c>
      <c r="D15" s="180">
        <f>RES_hhdet_fech!D15/RES_summary!D$19</f>
        <v>19.977907647737396</v>
      </c>
      <c r="E15" s="180">
        <f>RES_hhdet_fech!E15/RES_summary!E$19</f>
        <v>19.638687632267956</v>
      </c>
      <c r="F15" s="180">
        <f>RES_hhdet_fech!F15/RES_summary!F$19</f>
        <v>19.961011291423887</v>
      </c>
      <c r="G15" s="180">
        <f>RES_hhdet_fech!G15/RES_summary!G$19</f>
        <v>20.18338362464111</v>
      </c>
      <c r="H15" s="180">
        <f>RES_hhdet_fech!H15/RES_summary!H$19</f>
        <v>21.113100857113594</v>
      </c>
      <c r="I15" s="180">
        <f>RES_hhdet_fech!I15/RES_summary!I$19</f>
        <v>20.601593329701224</v>
      </c>
      <c r="J15" s="180">
        <f>RES_hhdet_fech!J15/RES_summary!J$19</f>
        <v>20.183221351454105</v>
      </c>
      <c r="K15" s="180">
        <f>RES_hhdet_fech!K15/RES_summary!K$19</f>
        <v>18.911337879925817</v>
      </c>
      <c r="L15" s="180">
        <f>RES_hhdet_fech!L15/RES_summary!L$19</f>
        <v>21.409649875460868</v>
      </c>
      <c r="M15" s="180">
        <f>RES_hhdet_fech!M15/RES_summary!M$19</f>
        <v>21.535942642714147</v>
      </c>
      <c r="N15" s="180">
        <f>RES_hhdet_fech!N15/RES_summary!N$19</f>
        <v>19.848953625883276</v>
      </c>
      <c r="O15" s="180">
        <f>RES_hhdet_fech!O15/RES_summary!O$19</f>
        <v>18.927952001784206</v>
      </c>
      <c r="P15" s="180">
        <f>RES_hhdet_fech!P15/RES_summary!P$19</f>
        <v>19.536720196998811</v>
      </c>
      <c r="Q15" s="180">
        <f>RES_hhdet_fech!Q15/RES_summary!Q$19</f>
        <v>18.485017402635819</v>
      </c>
    </row>
    <row r="16" spans="1:17" ht="12" customHeight="1" x14ac:dyDescent="0.25">
      <c r="A16" s="161" t="s">
        <v>141</v>
      </c>
      <c r="B16" s="179">
        <f>RES_hhdet_fech!B16/RES_summary!B$19</f>
        <v>14.433560240248823</v>
      </c>
      <c r="C16" s="179">
        <f>RES_hhdet_fech!C16/RES_summary!C$19</f>
        <v>14.870441213023501</v>
      </c>
      <c r="D16" s="179">
        <f>RES_hhdet_fech!D16/RES_summary!D$19</f>
        <v>14.71586907850625</v>
      </c>
      <c r="E16" s="179">
        <f>RES_hhdet_fech!E16/RES_summary!E$19</f>
        <v>14.701121735958189</v>
      </c>
      <c r="F16" s="179">
        <f>RES_hhdet_fech!F16/RES_summary!F$19</f>
        <v>14.928129071149446</v>
      </c>
      <c r="G16" s="179">
        <f>RES_hhdet_fech!G16/RES_summary!G$19</f>
        <v>15.067907025323708</v>
      </c>
      <c r="H16" s="179">
        <f>RES_hhdet_fech!H16/RES_summary!H$19</f>
        <v>15.403066498741097</v>
      </c>
      <c r="I16" s="179">
        <f>RES_hhdet_fech!I16/RES_summary!I$19</f>
        <v>15.286423713375578</v>
      </c>
      <c r="J16" s="179">
        <f>RES_hhdet_fech!J16/RES_summary!J$19</f>
        <v>15.16461333237984</v>
      </c>
      <c r="K16" s="179">
        <f>RES_hhdet_fech!K16/RES_summary!K$19</f>
        <v>14.767953846759282</v>
      </c>
      <c r="L16" s="179">
        <f>RES_hhdet_fech!L16/RES_summary!L$19</f>
        <v>15.704404711652568</v>
      </c>
      <c r="M16" s="179">
        <f>RES_hhdet_fech!M16/RES_summary!M$19</f>
        <v>15.747732334276003</v>
      </c>
      <c r="N16" s="179">
        <f>RES_hhdet_fech!N16/RES_summary!N$19</f>
        <v>15.12327556565277</v>
      </c>
      <c r="O16" s="179">
        <f>RES_hhdet_fech!O16/RES_summary!O$19</f>
        <v>14.797192344259347</v>
      </c>
      <c r="P16" s="179">
        <f>RES_hhdet_fech!P16/RES_summary!P$19</f>
        <v>14.995866309922944</v>
      </c>
      <c r="Q16" s="179">
        <f>RES_hhdet_fech!Q16/RES_summary!Q$19</f>
        <v>14.52159886638249</v>
      </c>
    </row>
    <row r="17" spans="1:17" ht="12" customHeight="1" x14ac:dyDescent="0.25">
      <c r="A17" s="148" t="s">
        <v>60</v>
      </c>
      <c r="B17" s="177">
        <f>RES_hhdet_fech!B17/RES_summary!B$19</f>
        <v>6.8604898497996336</v>
      </c>
      <c r="C17" s="177">
        <f>RES_hhdet_fech!C17/RES_summary!C$19</f>
        <v>7.2668869416476172</v>
      </c>
      <c r="D17" s="177">
        <f>RES_hhdet_fech!D17/RES_summary!D$19</f>
        <v>6.9922676767079111</v>
      </c>
      <c r="E17" s="177">
        <f>RES_hhdet_fech!E17/RES_summary!E$19</f>
        <v>6.8735406712938412</v>
      </c>
      <c r="F17" s="177">
        <f>RES_hhdet_fech!F17/RES_summary!F$19</f>
        <v>6.9863539519982982</v>
      </c>
      <c r="G17" s="177">
        <f>RES_hhdet_fech!G17/RES_summary!G$19</f>
        <v>7.0641842686241816</v>
      </c>
      <c r="H17" s="177">
        <f>RES_hhdet_fech!H17/RES_summary!H$19</f>
        <v>7.3895852999899683</v>
      </c>
      <c r="I17" s="177">
        <f>RES_hhdet_fech!I17/RES_summary!I$19</f>
        <v>7.2105576653953669</v>
      </c>
      <c r="J17" s="177">
        <f>RES_hhdet_fech!J17/RES_summary!J$19</f>
        <v>7.0641274730089529</v>
      </c>
      <c r="K17" s="177">
        <f>RES_hhdet_fech!K17/RES_summary!K$19</f>
        <v>6.6189682579740019</v>
      </c>
      <c r="L17" s="177">
        <f>RES_hhdet_fech!L17/RES_summary!L$19</f>
        <v>7.4933774564112783</v>
      </c>
      <c r="M17" s="177">
        <f>RES_hhdet_fech!M17/RES_summary!M$19</f>
        <v>7.5375799249499211</v>
      </c>
      <c r="N17" s="177">
        <f>RES_hhdet_fech!N17/RES_summary!N$19</f>
        <v>6.9471337690590964</v>
      </c>
      <c r="O17" s="177">
        <f>RES_hhdet_fech!O17/RES_summary!O$19</f>
        <v>6.6247832006244511</v>
      </c>
      <c r="P17" s="177">
        <f>RES_hhdet_fech!P17/RES_summary!P$19</f>
        <v>6.8378520689495712</v>
      </c>
      <c r="Q17" s="177">
        <f>RES_hhdet_fech!Q17/RES_summary!Q$19</f>
        <v>6.4697560909225178</v>
      </c>
    </row>
    <row r="18" spans="1:17" ht="12" customHeight="1" x14ac:dyDescent="0.25">
      <c r="A18" s="148" t="s">
        <v>59</v>
      </c>
      <c r="B18" s="177">
        <f>RES_hhdet_fech!B18/RES_summary!B$19</f>
        <v>7.5730703904491889</v>
      </c>
      <c r="C18" s="177">
        <f>RES_hhdet_fech!C18/RES_summary!C$19</f>
        <v>7.6035542713758844</v>
      </c>
      <c r="D18" s="177">
        <f>RES_hhdet_fech!D18/RES_summary!D$19</f>
        <v>7.7236014017983425</v>
      </c>
      <c r="E18" s="177">
        <f>RES_hhdet_fech!E18/RES_summary!E$19</f>
        <v>7.8275810646643462</v>
      </c>
      <c r="F18" s="177">
        <f>RES_hhdet_fech!F18/RES_summary!F$19</f>
        <v>7.9417751191511448</v>
      </c>
      <c r="G18" s="177">
        <f>RES_hhdet_fech!G18/RES_summary!G$19</f>
        <v>8.0037227566995259</v>
      </c>
      <c r="H18" s="177">
        <f>RES_hhdet_fech!H18/RES_summary!H$19</f>
        <v>8.0134811987511316</v>
      </c>
      <c r="I18" s="177">
        <f>RES_hhdet_fech!I18/RES_summary!I$19</f>
        <v>8.0758660479802113</v>
      </c>
      <c r="J18" s="177">
        <f>RES_hhdet_fech!J18/RES_summary!J$19</f>
        <v>8.1004858593708864</v>
      </c>
      <c r="K18" s="177">
        <f>RES_hhdet_fech!K18/RES_summary!K$19</f>
        <v>8.1489855887852762</v>
      </c>
      <c r="L18" s="177">
        <f>RES_hhdet_fech!L18/RES_summary!L$19</f>
        <v>8.2110272552412891</v>
      </c>
      <c r="M18" s="177">
        <f>RES_hhdet_fech!M18/RES_summary!M$19</f>
        <v>8.2101524093260849</v>
      </c>
      <c r="N18" s="177">
        <f>RES_hhdet_fech!N18/RES_summary!N$19</f>
        <v>8.1761417965936722</v>
      </c>
      <c r="O18" s="177">
        <f>RES_hhdet_fech!O18/RES_summary!O$19</f>
        <v>8.1724091436348942</v>
      </c>
      <c r="P18" s="177">
        <f>RES_hhdet_fech!P18/RES_summary!P$19</f>
        <v>8.1580142409733707</v>
      </c>
      <c r="Q18" s="177">
        <f>RES_hhdet_fech!Q18/RES_summary!Q$19</f>
        <v>8.0518427754599706</v>
      </c>
    </row>
    <row r="19" spans="1:17" ht="12" customHeight="1" x14ac:dyDescent="0.25">
      <c r="A19" s="158" t="s">
        <v>62</v>
      </c>
      <c r="B19" s="178">
        <f>RES_hhdet_fech!B19/RES_summary!B$19</f>
        <v>13.135443832232239</v>
      </c>
      <c r="C19" s="178">
        <f>RES_hhdet_fech!C19/RES_summary!C$19</f>
        <v>12.838389144282825</v>
      </c>
      <c r="D19" s="178">
        <f>RES_hhdet_fech!D19/RES_summary!D$19</f>
        <v>12.916241981292945</v>
      </c>
      <c r="E19" s="178">
        <f>RES_hhdet_fech!E19/RES_summary!E$19</f>
        <v>12.157707043843054</v>
      </c>
      <c r="F19" s="178">
        <f>RES_hhdet_fech!F19/RES_summary!F$19</f>
        <v>12.711805054495827</v>
      </c>
      <c r="G19" s="178">
        <f>RES_hhdet_fech!G19/RES_summary!G$19</f>
        <v>12.84481223443</v>
      </c>
      <c r="H19" s="178">
        <f>RES_hhdet_fech!H19/RES_summary!H$19</f>
        <v>12.286776113968756</v>
      </c>
      <c r="I19" s="178">
        <f>RES_hhdet_fech!I19/RES_summary!I$19</f>
        <v>12.281932863707976</v>
      </c>
      <c r="J19" s="178">
        <f>RES_hhdet_fech!J19/RES_summary!J$19</f>
        <v>12.567726368479853</v>
      </c>
      <c r="K19" s="178">
        <f>RES_hhdet_fech!K19/RES_summary!K$19</f>
        <v>12.399523866395235</v>
      </c>
      <c r="L19" s="178">
        <f>RES_hhdet_fech!L19/RES_summary!L$19</f>
        <v>12.749295196694591</v>
      </c>
      <c r="M19" s="178">
        <f>RES_hhdet_fech!M19/RES_summary!M$19</f>
        <v>12.319772808829821</v>
      </c>
      <c r="N19" s="178">
        <f>RES_hhdet_fech!N19/RES_summary!N$19</f>
        <v>11.886287099839604</v>
      </c>
      <c r="O19" s="178">
        <f>RES_hhdet_fech!O19/RES_summary!O$19</f>
        <v>11.351467595942651</v>
      </c>
      <c r="P19" s="178">
        <f>RES_hhdet_fech!P19/RES_summary!P$19</f>
        <v>11.364466412318647</v>
      </c>
      <c r="Q19" s="178">
        <f>RES_hhdet_fech!Q19/RES_summary!Q$19</f>
        <v>11.117489980865273</v>
      </c>
    </row>
    <row r="20" spans="1:17" ht="12" customHeight="1" x14ac:dyDescent="0.25">
      <c r="A20" s="23" t="s">
        <v>58</v>
      </c>
      <c r="B20" s="177">
        <f>RES_hhdet_fech!B20/RES_summary!B$19</f>
        <v>19.880007197739868</v>
      </c>
      <c r="C20" s="177">
        <f>RES_hhdet_fech!C20/RES_summary!C$19</f>
        <v>19.996422891602965</v>
      </c>
      <c r="D20" s="177">
        <f>RES_hhdet_fech!D20/RES_summary!D$19</f>
        <v>20.506864371737585</v>
      </c>
      <c r="E20" s="177">
        <f>RES_hhdet_fech!E20/RES_summary!E$19</f>
        <v>17.833237794414501</v>
      </c>
      <c r="F20" s="177">
        <f>RES_hhdet_fech!F20/RES_summary!F$19</f>
        <v>19.88375507229479</v>
      </c>
      <c r="G20" s="177">
        <f>RES_hhdet_fech!G20/RES_summary!G$19</f>
        <v>20.708985642842226</v>
      </c>
      <c r="H20" s="177">
        <f>RES_hhdet_fech!H20/RES_summary!H$19</f>
        <v>18.810448616118343</v>
      </c>
      <c r="I20" s="177">
        <f>RES_hhdet_fech!I20/RES_summary!I$19</f>
        <v>18.890217594399974</v>
      </c>
      <c r="J20" s="177">
        <f>RES_hhdet_fech!J20/RES_summary!J$19</f>
        <v>19.588381200689348</v>
      </c>
      <c r="K20" s="177">
        <f>RES_hhdet_fech!K20/RES_summary!K$19</f>
        <v>19.720195969008696</v>
      </c>
      <c r="L20" s="177">
        <f>RES_hhdet_fech!L20/RES_summary!L$19</f>
        <v>19.350615421118089</v>
      </c>
      <c r="M20" s="177">
        <f>RES_hhdet_fech!M20/RES_summary!M$19</f>
        <v>19.195843781641692</v>
      </c>
      <c r="N20" s="177">
        <f>RES_hhdet_fech!N20/RES_summary!N$19</f>
        <v>19.010183286382041</v>
      </c>
      <c r="O20" s="177">
        <f>RES_hhdet_fech!O20/RES_summary!O$19</f>
        <v>18.933242061227585</v>
      </c>
      <c r="P20" s="177">
        <f>RES_hhdet_fech!P20/RES_summary!P$19</f>
        <v>18.714587979116093</v>
      </c>
      <c r="Q20" s="177">
        <f>RES_hhdet_fech!Q20/RES_summary!Q$19</f>
        <v>18.374197927865524</v>
      </c>
    </row>
    <row r="21" spans="1:17" ht="12" customHeight="1" x14ac:dyDescent="0.25">
      <c r="A21" s="23" t="s">
        <v>57</v>
      </c>
      <c r="B21" s="177">
        <f>RES_hhdet_fech!B21/RES_summary!B$19</f>
        <v>15.292353385797258</v>
      </c>
      <c r="C21" s="177">
        <f>RES_hhdet_fech!C21/RES_summary!C$19</f>
        <v>15.084835066087992</v>
      </c>
      <c r="D21" s="177">
        <f>RES_hhdet_fech!D21/RES_summary!D$19</f>
        <v>15.673775364815553</v>
      </c>
      <c r="E21" s="177">
        <f>RES_hhdet_fech!E21/RES_summary!E$19</f>
        <v>15.476297149231856</v>
      </c>
      <c r="F21" s="177">
        <f>RES_hhdet_fech!F21/RES_summary!F$19</f>
        <v>15.213748556427397</v>
      </c>
      <c r="G21" s="177">
        <f>RES_hhdet_fech!G21/RES_summary!G$19</f>
        <v>15.146643733476619</v>
      </c>
      <c r="H21" s="177">
        <f>RES_hhdet_fech!H21/RES_summary!H$19</f>
        <v>15.152064549273526</v>
      </c>
      <c r="I21" s="177">
        <f>RES_hhdet_fech!I21/RES_summary!I$19</f>
        <v>14.850567376091702</v>
      </c>
      <c r="J21" s="177">
        <f>RES_hhdet_fech!J21/RES_summary!J$19</f>
        <v>15.404859257670857</v>
      </c>
      <c r="K21" s="177">
        <f>RES_hhdet_fech!K21/RES_summary!K$19</f>
        <v>14.896426379957211</v>
      </c>
      <c r="L21" s="177">
        <f>RES_hhdet_fech!L21/RES_summary!L$19</f>
        <v>15.276906634915781</v>
      </c>
      <c r="M21" s="177">
        <f>RES_hhdet_fech!M21/RES_summary!M$19</f>
        <v>14.829821756279879</v>
      </c>
      <c r="N21" s="177">
        <f>RES_hhdet_fech!N21/RES_summary!N$19</f>
        <v>14.560980009551304</v>
      </c>
      <c r="O21" s="177">
        <f>RES_hhdet_fech!O21/RES_summary!O$19</f>
        <v>14.441625330574631</v>
      </c>
      <c r="P21" s="177">
        <f>RES_hhdet_fech!P21/RES_summary!P$19</f>
        <v>14.032232851632291</v>
      </c>
      <c r="Q21" s="177">
        <f>RES_hhdet_fech!Q21/RES_summary!Q$19</f>
        <v>14.000917445986691</v>
      </c>
    </row>
    <row r="22" spans="1:17" ht="12" customHeight="1" x14ac:dyDescent="0.25">
      <c r="A22" s="29" t="s">
        <v>140</v>
      </c>
      <c r="B22" s="176">
        <f>RES_hhdet_fech!B22/RES_summary!B$19</f>
        <v>8.0962766694666524</v>
      </c>
      <c r="C22" s="176">
        <f>RES_hhdet_fech!C22/RES_summary!C$19</f>
        <v>8.691091555607608</v>
      </c>
      <c r="D22" s="176">
        <f>RES_hhdet_fech!D22/RES_summary!D$19</f>
        <v>8.2945920312856032</v>
      </c>
      <c r="E22" s="176">
        <f>RES_hhdet_fech!E22/RES_summary!E$19</f>
        <v>8.3175945444115165</v>
      </c>
      <c r="F22" s="176">
        <f>RES_hhdet_fech!F22/RES_summary!F$19</f>
        <v>8.2315843217800495</v>
      </c>
      <c r="G22" s="176">
        <f>RES_hhdet_fech!G22/RES_summary!G$19</f>
        <v>8.3840348247907102</v>
      </c>
      <c r="H22" s="176">
        <f>RES_hhdet_fech!H22/RES_summary!H$19</f>
        <v>8.9224193112934547</v>
      </c>
      <c r="I22" s="176">
        <f>RES_hhdet_fech!I22/RES_summary!I$19</f>
        <v>8.8054945874678019</v>
      </c>
      <c r="J22" s="176">
        <f>RES_hhdet_fech!J22/RES_summary!J$19</f>
        <v>8.6068351238204883</v>
      </c>
      <c r="K22" s="176">
        <f>RES_hhdet_fech!K22/RES_summary!K$19</f>
        <v>8.3784007806787368</v>
      </c>
      <c r="L22" s="176">
        <f>RES_hhdet_fech!L22/RES_summary!L$19</f>
        <v>8.9718652032317134</v>
      </c>
      <c r="M22" s="176">
        <f>RES_hhdet_fech!M22/RES_summary!M$19</f>
        <v>9.0523210318668106</v>
      </c>
      <c r="N22" s="176">
        <f>RES_hhdet_fech!N22/RES_summary!N$19</f>
        <v>8.6333385582433539</v>
      </c>
      <c r="O22" s="176">
        <f>RES_hhdet_fech!O22/RES_summary!O$19</f>
        <v>8.1459855640964012</v>
      </c>
      <c r="P22" s="176">
        <f>RES_hhdet_fech!P22/RES_summary!P$19</f>
        <v>8.3632159319096928</v>
      </c>
      <c r="Q22" s="176">
        <f>RES_hhdet_fech!Q22/RES_summary!Q$19</f>
        <v>7.979211228734421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81.116293742772839</v>
      </c>
      <c r="C24" s="184">
        <f>RES_hhdet_fech!C24/RES_summary!C$19</f>
        <v>84.261401094462329</v>
      </c>
      <c r="D24" s="184">
        <f>RES_hhdet_fech!D24/RES_summary!D$19</f>
        <v>84.989272754886599</v>
      </c>
      <c r="E24" s="184">
        <f>RES_hhdet_fech!E24/RES_summary!E$19</f>
        <v>88.996994157697017</v>
      </c>
      <c r="F24" s="184">
        <f>RES_hhdet_fech!F24/RES_summary!F$19</f>
        <v>91.701396189376737</v>
      </c>
      <c r="G24" s="184">
        <f>RES_hhdet_fech!G24/RES_summary!G$19</f>
        <v>92.480390113551266</v>
      </c>
      <c r="H24" s="184">
        <f>RES_hhdet_fech!H24/RES_summary!H$19</f>
        <v>92.330548033315694</v>
      </c>
      <c r="I24" s="184">
        <f>RES_hhdet_fech!I24/RES_summary!I$19</f>
        <v>89.464761504868306</v>
      </c>
      <c r="J24" s="184">
        <f>RES_hhdet_fech!J24/RES_summary!J$19</f>
        <v>85.379649989858706</v>
      </c>
      <c r="K24" s="184">
        <f>RES_hhdet_fech!K24/RES_summary!K$19</f>
        <v>84.459422228232455</v>
      </c>
      <c r="L24" s="184">
        <f>RES_hhdet_fech!L24/RES_summary!L$19</f>
        <v>87.415512838565476</v>
      </c>
      <c r="M24" s="184">
        <f>RES_hhdet_fech!M24/RES_summary!M$19</f>
        <v>78.579803715680669</v>
      </c>
      <c r="N24" s="184">
        <f>RES_hhdet_fech!N24/RES_summary!N$19</f>
        <v>75.85628562133931</v>
      </c>
      <c r="O24" s="184">
        <f>RES_hhdet_fech!O24/RES_summary!O$19</f>
        <v>70.950197868786447</v>
      </c>
      <c r="P24" s="184">
        <f>RES_hhdet_fech!P24/RES_summary!P$19</f>
        <v>70.171213945593564</v>
      </c>
      <c r="Q24" s="184">
        <f>RES_hhdet_fech!Q24/RES_summary!Q$19</f>
        <v>69.979614823621574</v>
      </c>
    </row>
    <row r="25" spans="1:17" ht="12.95" customHeight="1" x14ac:dyDescent="0.25">
      <c r="A25" s="158" t="s">
        <v>65</v>
      </c>
      <c r="B25" s="178">
        <f>RES_hhdet_fech!B25/RES_summary!B$19</f>
        <v>46.410668725938606</v>
      </c>
      <c r="C25" s="178">
        <f>RES_hhdet_fech!C25/RES_summary!C$19</f>
        <v>49.889788949113935</v>
      </c>
      <c r="D25" s="178">
        <f>RES_hhdet_fech!D25/RES_summary!D$19</f>
        <v>50.599403283094155</v>
      </c>
      <c r="E25" s="178">
        <f>RES_hhdet_fech!E25/RES_summary!E$19</f>
        <v>54.635557431143866</v>
      </c>
      <c r="F25" s="178">
        <f>RES_hhdet_fech!F25/RES_summary!F$19</f>
        <v>57.099955809338987</v>
      </c>
      <c r="G25" s="178">
        <f>RES_hhdet_fech!G25/RES_summary!G$19</f>
        <v>58.000133565412384</v>
      </c>
      <c r="H25" s="178">
        <f>RES_hhdet_fech!H25/RES_summary!H$19</f>
        <v>58.167729374039631</v>
      </c>
      <c r="I25" s="178">
        <f>RES_hhdet_fech!I25/RES_summary!I$19</f>
        <v>55.539031420662411</v>
      </c>
      <c r="J25" s="178">
        <f>RES_hhdet_fech!J25/RES_summary!J$19</f>
        <v>51.911753806850243</v>
      </c>
      <c r="K25" s="178">
        <f>RES_hhdet_fech!K25/RES_summary!K$19</f>
        <v>51.459563263360657</v>
      </c>
      <c r="L25" s="178">
        <f>RES_hhdet_fech!L25/RES_summary!L$19</f>
        <v>53.93575645579206</v>
      </c>
      <c r="M25" s="178">
        <f>RES_hhdet_fech!M25/RES_summary!M$19</f>
        <v>45.518217997987939</v>
      </c>
      <c r="N25" s="178">
        <f>RES_hhdet_fech!N25/RES_summary!N$19</f>
        <v>43.534377992786695</v>
      </c>
      <c r="O25" s="178">
        <f>RES_hhdet_fech!O25/RES_summary!O$19</f>
        <v>39.427286013651084</v>
      </c>
      <c r="P25" s="178">
        <f>RES_hhdet_fech!P25/RES_summary!P$19</f>
        <v>38.808456504787451</v>
      </c>
      <c r="Q25" s="178">
        <f>RES_hhdet_fech!Q25/RES_summary!Q$19</f>
        <v>39.572953355270137</v>
      </c>
    </row>
    <row r="26" spans="1:17" ht="12" customHeight="1" x14ac:dyDescent="0.25">
      <c r="A26" s="23" t="s">
        <v>84</v>
      </c>
      <c r="B26" s="177">
        <f>RES_hhdet_fech!B26/RES_summary!B$19</f>
        <v>45.810196208014112</v>
      </c>
      <c r="C26" s="177">
        <f>RES_hhdet_fech!C26/RES_summary!C$19</f>
        <v>48.413854277119597</v>
      </c>
      <c r="D26" s="177">
        <f>RES_hhdet_fech!D26/RES_summary!D$19</f>
        <v>49.640670345554547</v>
      </c>
      <c r="E26" s="177">
        <f>RES_hhdet_fech!E26/RES_summary!E$19</f>
        <v>53.930560652634242</v>
      </c>
      <c r="F26" s="177">
        <f>RES_hhdet_fech!F26/RES_summary!F$19</f>
        <v>56.43888355857716</v>
      </c>
      <c r="G26" s="177">
        <f>RES_hhdet_fech!G26/RES_summary!G$19</f>
        <v>57.113229107275288</v>
      </c>
      <c r="H26" s="177">
        <f>RES_hhdet_fech!H26/RES_summary!H$19</f>
        <v>56.518887942447478</v>
      </c>
      <c r="I26" s="177">
        <f>RES_hhdet_fech!I26/RES_summary!I$19</f>
        <v>54.352523603407676</v>
      </c>
      <c r="J26" s="177">
        <f>RES_hhdet_fech!J26/RES_summary!J$19</f>
        <v>50.922835643787444</v>
      </c>
      <c r="K26" s="177">
        <f>RES_hhdet_fech!K26/RES_summary!K$19</f>
        <v>51.11100241147988</v>
      </c>
      <c r="L26" s="177">
        <f>RES_hhdet_fech!L26/RES_summary!L$19</f>
        <v>52.592225672008446</v>
      </c>
      <c r="M26" s="177">
        <f>RES_hhdet_fech!M26/RES_summary!M$19</f>
        <v>44.149109726350289</v>
      </c>
      <c r="N26" s="177">
        <f>RES_hhdet_fech!N26/RES_summary!N$19</f>
        <v>42.304538612459112</v>
      </c>
      <c r="O26" s="177">
        <f>RES_hhdet_fech!O26/RES_summary!O$19</f>
        <v>39.147843643975499</v>
      </c>
      <c r="P26" s="177">
        <f>RES_hhdet_fech!P26/RES_summary!P$19</f>
        <v>38.007893934013197</v>
      </c>
      <c r="Q26" s="177">
        <f>RES_hhdet_fech!Q26/RES_summary!Q$19</f>
        <v>39.21241833699051</v>
      </c>
    </row>
    <row r="27" spans="1:17" ht="12" customHeight="1" x14ac:dyDescent="0.25">
      <c r="A27" s="23" t="s">
        <v>60</v>
      </c>
      <c r="B27" s="177">
        <f>RES_hhdet_fech!B27/RES_summary!B$19</f>
        <v>0.60047251792449008</v>
      </c>
      <c r="C27" s="177">
        <f>RES_hhdet_fech!C27/RES_summary!C$19</f>
        <v>1.4759346719943349</v>
      </c>
      <c r="D27" s="177">
        <f>RES_hhdet_fech!D27/RES_summary!D$19</f>
        <v>0.95873293753960942</v>
      </c>
      <c r="E27" s="177">
        <f>RES_hhdet_fech!E27/RES_summary!E$19</f>
        <v>0.70499677850962272</v>
      </c>
      <c r="F27" s="177">
        <f>RES_hhdet_fech!F27/RES_summary!F$19</f>
        <v>0.66107225076183018</v>
      </c>
      <c r="G27" s="177">
        <f>RES_hhdet_fech!G27/RES_summary!G$19</f>
        <v>0.88690445813709273</v>
      </c>
      <c r="H27" s="177">
        <f>RES_hhdet_fech!H27/RES_summary!H$19</f>
        <v>1.6488414315921598</v>
      </c>
      <c r="I27" s="177">
        <f>RES_hhdet_fech!I27/RES_summary!I$19</f>
        <v>1.1865078172547296</v>
      </c>
      <c r="J27" s="177">
        <f>RES_hhdet_fech!J27/RES_summary!J$19</f>
        <v>0.98891816306280722</v>
      </c>
      <c r="K27" s="177">
        <f>RES_hhdet_fech!K27/RES_summary!K$19</f>
        <v>0.34856085188077968</v>
      </c>
      <c r="L27" s="177">
        <f>RES_hhdet_fech!L27/RES_summary!L$19</f>
        <v>1.3435307837836172</v>
      </c>
      <c r="M27" s="177">
        <f>RES_hhdet_fech!M27/RES_summary!M$19</f>
        <v>1.3691082716376533</v>
      </c>
      <c r="N27" s="177">
        <f>RES_hhdet_fech!N27/RES_summary!N$19</f>
        <v>1.2298393803275915</v>
      </c>
      <c r="O27" s="177">
        <f>RES_hhdet_fech!O27/RES_summary!O$19</f>
        <v>0.27944236967558961</v>
      </c>
      <c r="P27" s="177">
        <f>RES_hhdet_fech!P27/RES_summary!P$19</f>
        <v>0.80056257077424908</v>
      </c>
      <c r="Q27" s="177">
        <f>RES_hhdet_fech!Q27/RES_summary!Q$19</f>
        <v>0.36053501827962348</v>
      </c>
    </row>
    <row r="28" spans="1:17" ht="12.95" customHeight="1" x14ac:dyDescent="0.25">
      <c r="A28" s="158" t="s">
        <v>112</v>
      </c>
      <c r="B28" s="178">
        <f>RES_hhdet_fech!B28/RES_summary!B$19</f>
        <v>0.37984474165139714</v>
      </c>
      <c r="C28" s="178">
        <f>RES_hhdet_fech!C28/RES_summary!C$19</f>
        <v>0.38437187355159474</v>
      </c>
      <c r="D28" s="178">
        <f>RES_hhdet_fech!D28/RES_summary!D$19</f>
        <v>0.39488766410533788</v>
      </c>
      <c r="E28" s="178">
        <f>RES_hhdet_fech!E28/RES_summary!E$19</f>
        <v>0.39316422075185586</v>
      </c>
      <c r="F28" s="178">
        <f>RES_hhdet_fech!F28/RES_summary!F$19</f>
        <v>0.43738167424817298</v>
      </c>
      <c r="G28" s="178">
        <f>RES_hhdet_fech!G28/RES_summary!G$19</f>
        <v>0.45399357374970822</v>
      </c>
      <c r="H28" s="178">
        <f>RES_hhdet_fech!H28/RES_summary!H$19</f>
        <v>0.53077438241006136</v>
      </c>
      <c r="I28" s="178">
        <f>RES_hhdet_fech!I28/RES_summary!I$19</f>
        <v>0.57110454113024578</v>
      </c>
      <c r="J28" s="178">
        <f>RES_hhdet_fech!J28/RES_summary!J$19</f>
        <v>0.60602061786696992</v>
      </c>
      <c r="K28" s="178">
        <f>RES_hhdet_fech!K28/RES_summary!K$19</f>
        <v>0.65684932485941627</v>
      </c>
      <c r="L28" s="178">
        <f>RES_hhdet_fech!L28/RES_summary!L$19</f>
        <v>0.66093589775306205</v>
      </c>
      <c r="M28" s="178">
        <f>RES_hhdet_fech!M28/RES_summary!M$19</f>
        <v>0.60898785320850191</v>
      </c>
      <c r="N28" s="178">
        <f>RES_hhdet_fech!N28/RES_summary!N$19</f>
        <v>0.57670606447508521</v>
      </c>
      <c r="O28" s="178">
        <f>RES_hhdet_fech!O28/RES_summary!O$19</f>
        <v>0.51467423860191042</v>
      </c>
      <c r="P28" s="178">
        <f>RES_hhdet_fech!P28/RES_summary!P$19</f>
        <v>0.48210961912272826</v>
      </c>
      <c r="Q28" s="178">
        <f>RES_hhdet_fech!Q28/RES_summary!Q$19</f>
        <v>0.4543017557593812</v>
      </c>
    </row>
    <row r="29" spans="1:17" ht="12" customHeight="1" x14ac:dyDescent="0.25">
      <c r="A29" s="23" t="s">
        <v>60</v>
      </c>
      <c r="B29" s="177">
        <f>RES_hhdet_fech!B29/RES_summary!B$19</f>
        <v>0.37984474165139714</v>
      </c>
      <c r="C29" s="177">
        <f>RES_hhdet_fech!C29/RES_summary!C$19</f>
        <v>0.38437187355159474</v>
      </c>
      <c r="D29" s="177">
        <f>RES_hhdet_fech!D29/RES_summary!D$19</f>
        <v>0.39488766410533788</v>
      </c>
      <c r="E29" s="177">
        <f>RES_hhdet_fech!E29/RES_summary!E$19</f>
        <v>0.39316422075185586</v>
      </c>
      <c r="F29" s="177">
        <f>RES_hhdet_fech!F29/RES_summary!F$19</f>
        <v>0.43738167424817298</v>
      </c>
      <c r="G29" s="177">
        <f>RES_hhdet_fech!G29/RES_summary!G$19</f>
        <v>0.45399357374970822</v>
      </c>
      <c r="H29" s="177">
        <f>RES_hhdet_fech!H29/RES_summary!H$19</f>
        <v>0.53077438241006136</v>
      </c>
      <c r="I29" s="177">
        <f>RES_hhdet_fech!I29/RES_summary!I$19</f>
        <v>0.57110454113024578</v>
      </c>
      <c r="J29" s="177">
        <f>RES_hhdet_fech!J29/RES_summary!J$19</f>
        <v>0.60602061786696992</v>
      </c>
      <c r="K29" s="177">
        <f>RES_hhdet_fech!K29/RES_summary!K$19</f>
        <v>0.65684932485941627</v>
      </c>
      <c r="L29" s="177">
        <f>RES_hhdet_fech!L29/RES_summary!L$19</f>
        <v>0.66093589775306205</v>
      </c>
      <c r="M29" s="177">
        <f>RES_hhdet_fech!M29/RES_summary!M$19</f>
        <v>0.60898785320850191</v>
      </c>
      <c r="N29" s="177">
        <f>RES_hhdet_fech!N29/RES_summary!N$19</f>
        <v>0.57670606447508521</v>
      </c>
      <c r="O29" s="177">
        <f>RES_hhdet_fech!O29/RES_summary!O$19</f>
        <v>0.51467423860191042</v>
      </c>
      <c r="P29" s="177">
        <f>RES_hhdet_fech!P29/RES_summary!P$19</f>
        <v>0.48210961912272826</v>
      </c>
      <c r="Q29" s="177">
        <f>RES_hhdet_fech!Q29/RES_summary!Q$19</f>
        <v>0.4543017557593812</v>
      </c>
    </row>
    <row r="30" spans="1:17" ht="12" customHeight="1" x14ac:dyDescent="0.25">
      <c r="A30" s="158" t="s">
        <v>63</v>
      </c>
      <c r="B30" s="178">
        <f>RES_hhdet_fech!B30/RES_summary!B$19</f>
        <v>23.492177725706153</v>
      </c>
      <c r="C30" s="178">
        <f>RES_hhdet_fech!C30/RES_summary!C$19</f>
        <v>23.394345962151561</v>
      </c>
      <c r="D30" s="178">
        <f>RES_hhdet_fech!D30/RES_summary!D$19</f>
        <v>23.513604102335808</v>
      </c>
      <c r="E30" s="178">
        <f>RES_hhdet_fech!E30/RES_summary!E$19</f>
        <v>23.574121907554098</v>
      </c>
      <c r="F30" s="178">
        <f>RES_hhdet_fech!F30/RES_summary!F$19</f>
        <v>23.658739286410498</v>
      </c>
      <c r="G30" s="178">
        <f>RES_hhdet_fech!G30/RES_summary!G$19</f>
        <v>23.622252553711938</v>
      </c>
      <c r="H30" s="178">
        <f>RES_hhdet_fech!H30/RES_summary!H$19</f>
        <v>23.384329160599712</v>
      </c>
      <c r="I30" s="178">
        <f>RES_hhdet_fech!I30/RES_summary!I$19</f>
        <v>23.222042041140465</v>
      </c>
      <c r="J30" s="178">
        <f>RES_hhdet_fech!J30/RES_summary!J$19</f>
        <v>22.878742985404177</v>
      </c>
      <c r="K30" s="178">
        <f>RES_hhdet_fech!K30/RES_summary!K$19</f>
        <v>22.648972915739574</v>
      </c>
      <c r="L30" s="178">
        <f>RES_hhdet_fech!L30/RES_summary!L$19</f>
        <v>22.565710882961007</v>
      </c>
      <c r="M30" s="178">
        <f>RES_hhdet_fech!M30/RES_summary!M$19</f>
        <v>22.340481753063532</v>
      </c>
      <c r="N30" s="178">
        <f>RES_hhdet_fech!N30/RES_summary!N$19</f>
        <v>21.984109086256165</v>
      </c>
      <c r="O30" s="178">
        <f>RES_hhdet_fech!O30/RES_summary!O$19</f>
        <v>21.74681738518537</v>
      </c>
      <c r="P30" s="178">
        <f>RES_hhdet_fech!P30/RES_summary!P$19</f>
        <v>21.548119663413203</v>
      </c>
      <c r="Q30" s="178">
        <f>RES_hhdet_fech!Q30/RES_summary!Q$19</f>
        <v>21.004904279970692</v>
      </c>
    </row>
    <row r="31" spans="1:17" ht="12" customHeight="1" x14ac:dyDescent="0.25">
      <c r="A31" s="167" t="s">
        <v>169</v>
      </c>
      <c r="B31" s="183">
        <f>RES_hhdet_fech!B31/RES_summary!B$19</f>
        <v>23.821354686097859</v>
      </c>
      <c r="C31" s="183">
        <f>RES_hhdet_fech!C31/RES_summary!C$19</f>
        <v>23.706734864138586</v>
      </c>
      <c r="D31" s="183">
        <f>RES_hhdet_fech!D31/RES_summary!D$19</f>
        <v>23.857007278836161</v>
      </c>
      <c r="E31" s="183">
        <f>RES_hhdet_fech!E31/RES_summary!E$19</f>
        <v>23.932210252774151</v>
      </c>
      <c r="F31" s="183">
        <f>RES_hhdet_fech!F31/RES_summary!F$19</f>
        <v>24.042270862914144</v>
      </c>
      <c r="G31" s="183">
        <f>RES_hhdet_fech!G31/RES_summary!G$19</f>
        <v>24.024269203186964</v>
      </c>
      <c r="H31" s="183">
        <f>RES_hhdet_fech!H31/RES_summary!H$19</f>
        <v>23.800514891038862</v>
      </c>
      <c r="I31" s="183">
        <f>RES_hhdet_fech!I31/RES_summary!I$19</f>
        <v>23.744450947418681</v>
      </c>
      <c r="J31" s="183">
        <f>RES_hhdet_fech!J31/RES_summary!J$19</f>
        <v>23.551817841241338</v>
      </c>
      <c r="K31" s="183">
        <f>RES_hhdet_fech!K31/RES_summary!K$19</f>
        <v>23.469189924687651</v>
      </c>
      <c r="L31" s="183">
        <f>RES_hhdet_fech!L31/RES_summary!L$19</f>
        <v>23.441446249069095</v>
      </c>
      <c r="M31" s="183">
        <f>RES_hhdet_fech!M31/RES_summary!M$19</f>
        <v>23.348961916338471</v>
      </c>
      <c r="N31" s="183">
        <f>RES_hhdet_fech!N31/RES_summary!N$19</f>
        <v>23.095637672535695</v>
      </c>
      <c r="O31" s="183">
        <f>RES_hhdet_fech!O31/RES_summary!O$19</f>
        <v>22.923099873305013</v>
      </c>
      <c r="P31" s="183">
        <f>RES_hhdet_fech!P31/RES_summary!P$19</f>
        <v>22.729791988847932</v>
      </c>
      <c r="Q31" s="183">
        <f>RES_hhdet_fech!Q31/RES_summary!Q$19</f>
        <v>22.272947101816783</v>
      </c>
    </row>
    <row r="32" spans="1:17" ht="12" customHeight="1" x14ac:dyDescent="0.25">
      <c r="A32" s="167" t="s">
        <v>168</v>
      </c>
      <c r="B32" s="183">
        <f>RES_hhdet_fech!B32/RES_summary!B$19</f>
        <v>15.910544530583746</v>
      </c>
      <c r="C32" s="183">
        <f>RES_hhdet_fech!C32/RES_summary!C$19</f>
        <v>15.900911473824509</v>
      </c>
      <c r="D32" s="183">
        <f>RES_hhdet_fech!D32/RES_summary!D$19</f>
        <v>16.073553949390913</v>
      </c>
      <c r="E32" s="183">
        <f>RES_hhdet_fech!E32/RES_summary!E$19</f>
        <v>16.203854653135377</v>
      </c>
      <c r="F32" s="183">
        <f>RES_hhdet_fech!F32/RES_summary!F$19</f>
        <v>16.356569921171097</v>
      </c>
      <c r="G32" s="183">
        <f>RES_hhdet_fech!G32/RES_summary!G$19</f>
        <v>16.412216977814825</v>
      </c>
      <c r="H32" s="183">
        <f>RES_hhdet_fech!H32/RES_summary!H$19</f>
        <v>16.343661410614956</v>
      </c>
      <c r="I32" s="183">
        <f>RES_hhdet_fech!I32/RES_summary!I$19</f>
        <v>16.386423879576711</v>
      </c>
      <c r="J32" s="183">
        <f>RES_hhdet_fech!J32/RES_summary!J$19</f>
        <v>16.343622103805362</v>
      </c>
      <c r="K32" s="183">
        <f>RES_hhdet_fech!K32/RES_summary!K$19</f>
        <v>16.363202062425902</v>
      </c>
      <c r="L32" s="183">
        <f>RES_hhdet_fech!L32/RES_summary!L$19</f>
        <v>16.415533442415423</v>
      </c>
      <c r="M32" s="183">
        <f>RES_hhdet_fech!M32/RES_summary!M$19</f>
        <v>16.382289080044515</v>
      </c>
      <c r="N32" s="183">
        <f>RES_hhdet_fech!N32/RES_summary!N$19</f>
        <v>16.259614981981159</v>
      </c>
      <c r="O32" s="183">
        <f>RES_hhdet_fech!O32/RES_summary!O$19</f>
        <v>16.195494099291597</v>
      </c>
      <c r="P32" s="183">
        <f>RES_hhdet_fech!P32/RES_summary!P$19</f>
        <v>16.113441437070101</v>
      </c>
      <c r="Q32" s="183">
        <f>RES_hhdet_fech!Q32/RES_summary!Q$19</f>
        <v>15.84737426109581</v>
      </c>
    </row>
    <row r="33" spans="1:17" ht="12" customHeight="1" x14ac:dyDescent="0.25">
      <c r="A33" s="166" t="s">
        <v>57</v>
      </c>
      <c r="B33" s="182">
        <f>RES_hhdet_fech!B33/RES_summary!B$19</f>
        <v>8.3374741401345585</v>
      </c>
      <c r="C33" s="182">
        <f>RES_hhdet_fech!C33/RES_summary!C$19</f>
        <v>8.2973572024486177</v>
      </c>
      <c r="D33" s="182">
        <f>RES_hhdet_fech!D33/RES_summary!D$19</f>
        <v>8.3499525475925704</v>
      </c>
      <c r="E33" s="182">
        <f>RES_hhdet_fech!E33/RES_summary!E$19</f>
        <v>8.3762735884710313</v>
      </c>
      <c r="F33" s="182">
        <f>RES_hhdet_fech!F33/RES_summary!F$19</f>
        <v>8.4147948020199461</v>
      </c>
      <c r="G33" s="182">
        <f>RES_hhdet_fech!G33/RES_summary!G$19</f>
        <v>8.4084942211152995</v>
      </c>
      <c r="H33" s="182">
        <f>RES_hhdet_fech!H33/RES_summary!H$19</f>
        <v>8.3301802118638228</v>
      </c>
      <c r="I33" s="182">
        <f>RES_hhdet_fech!I33/RES_summary!I$19</f>
        <v>8.3105578315964994</v>
      </c>
      <c r="J33" s="182">
        <f>RES_hhdet_fech!J33/RES_summary!J$19</f>
        <v>8.243136244434476</v>
      </c>
      <c r="K33" s="182">
        <f>RES_hhdet_fech!K33/RES_summary!K$19</f>
        <v>8.2142164736406222</v>
      </c>
      <c r="L33" s="182">
        <f>RES_hhdet_fech!L33/RES_summary!L$19</f>
        <v>8.204506187174136</v>
      </c>
      <c r="M33" s="182">
        <f>RES_hhdet_fech!M33/RES_summary!M$19</f>
        <v>8.1721366707184266</v>
      </c>
      <c r="N33" s="182">
        <f>RES_hhdet_fech!N33/RES_summary!N$19</f>
        <v>8.0834731853874846</v>
      </c>
      <c r="O33" s="182">
        <f>RES_hhdet_fech!O33/RES_summary!O$19</f>
        <v>8.0230849556567119</v>
      </c>
      <c r="P33" s="182">
        <f>RES_hhdet_fech!P33/RES_summary!P$19</f>
        <v>7.9554271960967329</v>
      </c>
      <c r="Q33" s="182">
        <f>RES_hhdet_fech!Q33/RES_summary!Q$19</f>
        <v>7.7955314856358386</v>
      </c>
    </row>
    <row r="34" spans="1:17" ht="12" customHeight="1" x14ac:dyDescent="0.25">
      <c r="A34" s="147" t="s">
        <v>59</v>
      </c>
      <c r="B34" s="181">
        <f>RES_hhdet_fech!B34/RES_summary!B$19</f>
        <v>7.5730703904491889</v>
      </c>
      <c r="C34" s="181">
        <f>RES_hhdet_fech!C34/RES_summary!C$19</f>
        <v>7.6035542713758879</v>
      </c>
      <c r="D34" s="181">
        <f>RES_hhdet_fech!D34/RES_summary!D$19</f>
        <v>7.7236014017983425</v>
      </c>
      <c r="E34" s="181">
        <f>RES_hhdet_fech!E34/RES_summary!E$19</f>
        <v>7.8275810646643444</v>
      </c>
      <c r="F34" s="181">
        <f>RES_hhdet_fech!F34/RES_summary!F$19</f>
        <v>7.9417751191511483</v>
      </c>
      <c r="G34" s="181">
        <f>RES_hhdet_fech!G34/RES_summary!G$19</f>
        <v>8.0037227566995277</v>
      </c>
      <c r="H34" s="181">
        <f>RES_hhdet_fech!H34/RES_summary!H$19</f>
        <v>8.0134811987511334</v>
      </c>
      <c r="I34" s="181">
        <f>RES_hhdet_fech!I34/RES_summary!I$19</f>
        <v>8.0758660479802113</v>
      </c>
      <c r="J34" s="181">
        <f>RES_hhdet_fech!J34/RES_summary!J$19</f>
        <v>8.1004858593708846</v>
      </c>
      <c r="K34" s="181">
        <f>RES_hhdet_fech!K34/RES_summary!K$19</f>
        <v>8.148985588785278</v>
      </c>
      <c r="L34" s="181">
        <f>RES_hhdet_fech!L34/RES_summary!L$19</f>
        <v>8.2110272552412873</v>
      </c>
      <c r="M34" s="181">
        <f>RES_hhdet_fech!M34/RES_summary!M$19</f>
        <v>8.2101524093260867</v>
      </c>
      <c r="N34" s="181">
        <f>RES_hhdet_fech!N34/RES_summary!N$19</f>
        <v>8.1761417965936776</v>
      </c>
      <c r="O34" s="181">
        <f>RES_hhdet_fech!O34/RES_summary!O$19</f>
        <v>8.1724091436348854</v>
      </c>
      <c r="P34" s="181">
        <f>RES_hhdet_fech!P34/RES_summary!P$19</f>
        <v>8.1580142409733689</v>
      </c>
      <c r="Q34" s="181">
        <f>RES_hhdet_fech!Q34/RES_summary!Q$19</f>
        <v>8.0518427754599724</v>
      </c>
    </row>
    <row r="35" spans="1:17" ht="12" customHeight="1" x14ac:dyDescent="0.25">
      <c r="A35" s="163" t="s">
        <v>142</v>
      </c>
      <c r="B35" s="180">
        <f>RES_hhdet_fech!B35/RES_summary!B$19</f>
        <v>19.601399570855072</v>
      </c>
      <c r="C35" s="180">
        <f>RES_hhdet_fech!C35/RES_summary!C$19</f>
        <v>20.762534118992996</v>
      </c>
      <c r="D35" s="180">
        <f>RES_hhdet_fech!D35/RES_summary!D$19</f>
        <v>19.977907647737368</v>
      </c>
      <c r="E35" s="180">
        <f>RES_hhdet_fech!E35/RES_summary!E$19</f>
        <v>19.638687632267935</v>
      </c>
      <c r="F35" s="180">
        <f>RES_hhdet_fech!F35/RES_summary!F$19</f>
        <v>19.961011291423894</v>
      </c>
      <c r="G35" s="180">
        <f>RES_hhdet_fech!G35/RES_summary!G$19</f>
        <v>20.18338362464117</v>
      </c>
      <c r="H35" s="180">
        <f>RES_hhdet_fech!H35/RES_summary!H$19</f>
        <v>21.113100857113668</v>
      </c>
      <c r="I35" s="180">
        <f>RES_hhdet_fech!I35/RES_summary!I$19</f>
        <v>20.60159332970127</v>
      </c>
      <c r="J35" s="180">
        <f>RES_hhdet_fech!J35/RES_summary!J$19</f>
        <v>20.183221351454137</v>
      </c>
      <c r="K35" s="180">
        <f>RES_hhdet_fech!K35/RES_summary!K$19</f>
        <v>18.911337879925821</v>
      </c>
      <c r="L35" s="180">
        <f>RES_hhdet_fech!L35/RES_summary!L$19</f>
        <v>21.409649875460929</v>
      </c>
      <c r="M35" s="180">
        <f>RES_hhdet_fech!M35/RES_summary!M$19</f>
        <v>21.535942642714151</v>
      </c>
      <c r="N35" s="180">
        <f>RES_hhdet_fech!N35/RES_summary!N$19</f>
        <v>19.848953625883276</v>
      </c>
      <c r="O35" s="180">
        <f>RES_hhdet_fech!O35/RES_summary!O$19</f>
        <v>18.927952001784199</v>
      </c>
      <c r="P35" s="180">
        <f>RES_hhdet_fech!P35/RES_summary!P$19</f>
        <v>19.536720196998818</v>
      </c>
      <c r="Q35" s="180">
        <f>RES_hhdet_fech!Q35/RES_summary!Q$19</f>
        <v>18.485017402635819</v>
      </c>
    </row>
    <row r="36" spans="1:17" ht="12" customHeight="1" x14ac:dyDescent="0.25">
      <c r="A36" s="161" t="s">
        <v>141</v>
      </c>
      <c r="B36" s="179">
        <f>RES_hhdet_fech!B36/RES_summary!B$19</f>
        <v>14.433560240248823</v>
      </c>
      <c r="C36" s="179">
        <f>RES_hhdet_fech!C36/RES_summary!C$19</f>
        <v>14.870441213023515</v>
      </c>
      <c r="D36" s="179">
        <f>RES_hhdet_fech!D36/RES_summary!D$19</f>
        <v>14.715869078506225</v>
      </c>
      <c r="E36" s="179">
        <f>RES_hhdet_fech!E36/RES_summary!E$19</f>
        <v>14.70112173595815</v>
      </c>
      <c r="F36" s="179">
        <f>RES_hhdet_fech!F36/RES_summary!F$19</f>
        <v>14.928129071149444</v>
      </c>
      <c r="G36" s="179">
        <f>RES_hhdet_fech!G36/RES_summary!G$19</f>
        <v>15.0679070253238</v>
      </c>
      <c r="H36" s="179">
        <f>RES_hhdet_fech!H36/RES_summary!H$19</f>
        <v>15.403066498741234</v>
      </c>
      <c r="I36" s="179">
        <f>RES_hhdet_fech!I36/RES_summary!I$19</f>
        <v>15.286423713375704</v>
      </c>
      <c r="J36" s="179">
        <f>RES_hhdet_fech!J36/RES_summary!J$19</f>
        <v>15.164613332379938</v>
      </c>
      <c r="K36" s="179">
        <f>RES_hhdet_fech!K36/RES_summary!K$19</f>
        <v>14.767953846759282</v>
      </c>
      <c r="L36" s="179">
        <f>RES_hhdet_fech!L36/RES_summary!L$19</f>
        <v>15.704404711652639</v>
      </c>
      <c r="M36" s="179">
        <f>RES_hhdet_fech!M36/RES_summary!M$19</f>
        <v>15.747732334276005</v>
      </c>
      <c r="N36" s="179">
        <f>RES_hhdet_fech!N36/RES_summary!N$19</f>
        <v>15.12327556565276</v>
      </c>
      <c r="O36" s="179">
        <f>RES_hhdet_fech!O36/RES_summary!O$19</f>
        <v>14.797192344259335</v>
      </c>
      <c r="P36" s="179">
        <f>RES_hhdet_fech!P36/RES_summary!P$19</f>
        <v>14.995866309922942</v>
      </c>
      <c r="Q36" s="179">
        <f>RES_hhdet_fech!Q36/RES_summary!Q$19</f>
        <v>14.521598866382476</v>
      </c>
    </row>
    <row r="37" spans="1:17" ht="12" customHeight="1" x14ac:dyDescent="0.25">
      <c r="A37" s="148" t="s">
        <v>60</v>
      </c>
      <c r="B37" s="177">
        <f>RES_hhdet_fech!B37/RES_summary!B$19</f>
        <v>6.8604898497996345</v>
      </c>
      <c r="C37" s="177">
        <f>RES_hhdet_fech!C37/RES_summary!C$19</f>
        <v>7.2668869416476216</v>
      </c>
      <c r="D37" s="177">
        <f>RES_hhdet_fech!D37/RES_summary!D$19</f>
        <v>6.9922676767078968</v>
      </c>
      <c r="E37" s="177">
        <f>RES_hhdet_fech!E37/RES_summary!E$19</f>
        <v>6.8735406712938207</v>
      </c>
      <c r="F37" s="177">
        <f>RES_hhdet_fech!F37/RES_summary!F$19</f>
        <v>6.9863539519983</v>
      </c>
      <c r="G37" s="177">
        <f>RES_hhdet_fech!G37/RES_summary!G$19</f>
        <v>7.0641842686242251</v>
      </c>
      <c r="H37" s="177">
        <f>RES_hhdet_fech!H37/RES_summary!H$19</f>
        <v>7.3895852999900322</v>
      </c>
      <c r="I37" s="177">
        <f>RES_hhdet_fech!I37/RES_summary!I$19</f>
        <v>7.2105576653954273</v>
      </c>
      <c r="J37" s="177">
        <f>RES_hhdet_fech!J37/RES_summary!J$19</f>
        <v>7.064127473009</v>
      </c>
      <c r="K37" s="177">
        <f>RES_hhdet_fech!K37/RES_summary!K$19</f>
        <v>6.6189682579740028</v>
      </c>
      <c r="L37" s="177">
        <f>RES_hhdet_fech!L37/RES_summary!L$19</f>
        <v>7.4933774564113156</v>
      </c>
      <c r="M37" s="177">
        <f>RES_hhdet_fech!M37/RES_summary!M$19</f>
        <v>7.5375799249499211</v>
      </c>
      <c r="N37" s="177">
        <f>RES_hhdet_fech!N37/RES_summary!N$19</f>
        <v>6.9471337690590902</v>
      </c>
      <c r="O37" s="177">
        <f>RES_hhdet_fech!O37/RES_summary!O$19</f>
        <v>6.6247832006244467</v>
      </c>
      <c r="P37" s="177">
        <f>RES_hhdet_fech!P37/RES_summary!P$19</f>
        <v>6.8378520689495712</v>
      </c>
      <c r="Q37" s="177">
        <f>RES_hhdet_fech!Q37/RES_summary!Q$19</f>
        <v>6.4697560909225134</v>
      </c>
    </row>
    <row r="38" spans="1:17" ht="12" customHeight="1" x14ac:dyDescent="0.25">
      <c r="A38" s="148" t="s">
        <v>59</v>
      </c>
      <c r="B38" s="177">
        <f>RES_hhdet_fech!B38/RES_summary!B$19</f>
        <v>7.5730703904491916</v>
      </c>
      <c r="C38" s="177">
        <f>RES_hhdet_fech!C38/RES_summary!C$19</f>
        <v>7.6035542713758923</v>
      </c>
      <c r="D38" s="177">
        <f>RES_hhdet_fech!D38/RES_summary!D$19</f>
        <v>7.7236014017983283</v>
      </c>
      <c r="E38" s="177">
        <f>RES_hhdet_fech!E38/RES_summary!E$19</f>
        <v>7.8275810646643249</v>
      </c>
      <c r="F38" s="177">
        <f>RES_hhdet_fech!F38/RES_summary!F$19</f>
        <v>7.9417751191511439</v>
      </c>
      <c r="G38" s="177">
        <f>RES_hhdet_fech!G38/RES_summary!G$19</f>
        <v>8.0037227566995739</v>
      </c>
      <c r="H38" s="177">
        <f>RES_hhdet_fech!H38/RES_summary!H$19</f>
        <v>8.0134811987512027</v>
      </c>
      <c r="I38" s="177">
        <f>RES_hhdet_fech!I38/RES_summary!I$19</f>
        <v>8.0758660479802789</v>
      </c>
      <c r="J38" s="177">
        <f>RES_hhdet_fech!J38/RES_summary!J$19</f>
        <v>8.1004858593709379</v>
      </c>
      <c r="K38" s="177">
        <f>RES_hhdet_fech!K38/RES_summary!K$19</f>
        <v>8.1489855887852762</v>
      </c>
      <c r="L38" s="177">
        <f>RES_hhdet_fech!L38/RES_summary!L$19</f>
        <v>8.2110272552413246</v>
      </c>
      <c r="M38" s="177">
        <f>RES_hhdet_fech!M38/RES_summary!M$19</f>
        <v>8.2101524093260849</v>
      </c>
      <c r="N38" s="177">
        <f>RES_hhdet_fech!N38/RES_summary!N$19</f>
        <v>8.1761417965936705</v>
      </c>
      <c r="O38" s="177">
        <f>RES_hhdet_fech!O38/RES_summary!O$19</f>
        <v>8.1724091436348854</v>
      </c>
      <c r="P38" s="177">
        <f>RES_hhdet_fech!P38/RES_summary!P$19</f>
        <v>8.1580142409733725</v>
      </c>
      <c r="Q38" s="177">
        <f>RES_hhdet_fech!Q38/RES_summary!Q$19</f>
        <v>8.0518427754599617</v>
      </c>
    </row>
    <row r="39" spans="1:17" ht="12" customHeight="1" x14ac:dyDescent="0.25">
      <c r="A39" s="158" t="s">
        <v>62</v>
      </c>
      <c r="B39" s="178">
        <f>RES_hhdet_fech!B39/RES_summary!B$19</f>
        <v>10.833602549476691</v>
      </c>
      <c r="C39" s="178">
        <f>RES_hhdet_fech!C39/RES_summary!C$19</f>
        <v>10.592894309645239</v>
      </c>
      <c r="D39" s="178">
        <f>RES_hhdet_fech!D39/RES_summary!D$19</f>
        <v>10.481377705351298</v>
      </c>
      <c r="E39" s="178">
        <f>RES_hhdet_fech!E39/RES_summary!E$19</f>
        <v>10.394150598247197</v>
      </c>
      <c r="F39" s="178">
        <f>RES_hhdet_fech!F39/RES_summary!F$19</f>
        <v>10.505319419379083</v>
      </c>
      <c r="G39" s="178">
        <f>RES_hhdet_fech!G39/RES_summary!G$19</f>
        <v>10.404010420677221</v>
      </c>
      <c r="H39" s="178">
        <f>RES_hhdet_fech!H39/RES_summary!H$19</f>
        <v>10.24771511626628</v>
      </c>
      <c r="I39" s="178">
        <f>RES_hhdet_fech!I39/RES_summary!I$19</f>
        <v>10.13258350193518</v>
      </c>
      <c r="J39" s="178">
        <f>RES_hhdet_fech!J39/RES_summary!J$19</f>
        <v>9.9831325797373172</v>
      </c>
      <c r="K39" s="178">
        <f>RES_hhdet_fech!K39/RES_summary!K$19</f>
        <v>9.6940367242727969</v>
      </c>
      <c r="L39" s="178">
        <f>RES_hhdet_fech!L39/RES_summary!L$19</f>
        <v>10.253109602059352</v>
      </c>
      <c r="M39" s="178">
        <f>RES_hhdet_fech!M39/RES_summary!M$19</f>
        <v>10.112116111420704</v>
      </c>
      <c r="N39" s="178">
        <f>RES_hhdet_fech!N39/RES_summary!N$19</f>
        <v>9.7610924778213697</v>
      </c>
      <c r="O39" s="178">
        <f>RES_hhdet_fech!O39/RES_summary!O$19</f>
        <v>9.2614202313480813</v>
      </c>
      <c r="P39" s="178">
        <f>RES_hhdet_fech!P39/RES_summary!P$19</f>
        <v>9.3325281582701773</v>
      </c>
      <c r="Q39" s="178">
        <f>RES_hhdet_fech!Q39/RES_summary!Q$19</f>
        <v>8.9474554326213713</v>
      </c>
    </row>
    <row r="40" spans="1:17" ht="12" customHeight="1" x14ac:dyDescent="0.25">
      <c r="A40" s="23" t="s">
        <v>57</v>
      </c>
      <c r="B40" s="177">
        <f>RES_hhdet_fech!B40/RES_summary!B$19</f>
        <v>15.292353385797258</v>
      </c>
      <c r="C40" s="177">
        <f>RES_hhdet_fech!C40/RES_summary!C$19</f>
        <v>15.104859901862991</v>
      </c>
      <c r="D40" s="177">
        <f>RES_hhdet_fech!D40/RES_summary!D$19</f>
        <v>15.732835435851033</v>
      </c>
      <c r="E40" s="177">
        <f>RES_hhdet_fech!E40/RES_summary!E$19</f>
        <v>15.670054506589024</v>
      </c>
      <c r="F40" s="177">
        <f>RES_hhdet_fech!F40/RES_summary!F$19</f>
        <v>15.48935782585531</v>
      </c>
      <c r="G40" s="177">
        <f>RES_hhdet_fech!G40/RES_summary!G$19</f>
        <v>15.321330989081609</v>
      </c>
      <c r="H40" s="177">
        <f>RES_hhdet_fech!H40/RES_summary!H$19</f>
        <v>15.421949955521885</v>
      </c>
      <c r="I40" s="177">
        <f>RES_hhdet_fech!I40/RES_summary!I$19</f>
        <v>14.837870075443732</v>
      </c>
      <c r="J40" s="177">
        <f>RES_hhdet_fech!J40/RES_summary!J$19</f>
        <v>15.168007728232977</v>
      </c>
      <c r="K40" s="177">
        <f>RES_hhdet_fech!K40/RES_summary!K$19</f>
        <v>14.676599611500178</v>
      </c>
      <c r="L40" s="177">
        <f>RES_hhdet_fech!L40/RES_summary!L$19</f>
        <v>15.126177103898177</v>
      </c>
      <c r="M40" s="177">
        <f>RES_hhdet_fech!M40/RES_summary!M$19</f>
        <v>14.745447528129786</v>
      </c>
      <c r="N40" s="177">
        <f>RES_hhdet_fech!N40/RES_summary!N$19</f>
        <v>14.709027539143397</v>
      </c>
      <c r="O40" s="177">
        <f>RES_hhdet_fech!O40/RES_summary!O$19</f>
        <v>14.621670932646781</v>
      </c>
      <c r="P40" s="177">
        <f>RES_hhdet_fech!P40/RES_summary!P$19</f>
        <v>14.411605801780578</v>
      </c>
      <c r="Q40" s="177">
        <f>RES_hhdet_fech!Q40/RES_summary!Q$19</f>
        <v>14.085621018541598</v>
      </c>
    </row>
    <row r="41" spans="1:17" ht="12" customHeight="1" x14ac:dyDescent="0.25">
      <c r="A41" s="29" t="s">
        <v>140</v>
      </c>
      <c r="B41" s="176">
        <f>RES_hhdet_fech!B41/RES_summary!B$19</f>
        <v>8.0962766694666559</v>
      </c>
      <c r="C41" s="176">
        <f>RES_hhdet_fech!C41/RES_summary!C$19</f>
        <v>8.7494973691403306</v>
      </c>
      <c r="D41" s="176">
        <f>RES_hhdet_fech!D41/RES_summary!D$19</f>
        <v>8.3485889769861448</v>
      </c>
      <c r="E41" s="176">
        <f>RES_hhdet_fech!E41/RES_summary!E$19</f>
        <v>8.3843806377187544</v>
      </c>
      <c r="F41" s="176">
        <f>RES_hhdet_fech!F41/RES_summary!F$19</f>
        <v>8.3126624521878405</v>
      </c>
      <c r="G41" s="176">
        <f>RES_hhdet_fech!G41/RES_summary!G$19</f>
        <v>8.4452936060184953</v>
      </c>
      <c r="H41" s="176">
        <f>RES_hhdet_fech!H41/RES_summary!H$19</f>
        <v>8.9522873147207473</v>
      </c>
      <c r="I41" s="176">
        <f>RES_hhdet_fech!I41/RES_summary!I$19</f>
        <v>8.8064405839561566</v>
      </c>
      <c r="J41" s="176">
        <f>RES_hhdet_fech!J41/RES_summary!J$19</f>
        <v>8.5801777082321209</v>
      </c>
      <c r="K41" s="176">
        <f>RES_hhdet_fech!K41/RES_summary!K$19</f>
        <v>8.3751738084039875</v>
      </c>
      <c r="L41" s="176">
        <f>RES_hhdet_fech!L41/RES_summary!L$19</f>
        <v>8.96452621600519</v>
      </c>
      <c r="M41" s="176">
        <f>RES_hhdet_fech!M41/RES_summary!M$19</f>
        <v>9.0429970644480928</v>
      </c>
      <c r="N41" s="176">
        <f>RES_hhdet_fech!N41/RES_summary!N$19</f>
        <v>8.6325973355827887</v>
      </c>
      <c r="O41" s="176">
        <f>RES_hhdet_fech!O41/RES_summary!O$19</f>
        <v>8.1400834618967757</v>
      </c>
      <c r="P41" s="176">
        <f>RES_hhdet_fech!P41/RES_summary!P$19</f>
        <v>8.3254429226434485</v>
      </c>
      <c r="Q41" s="176">
        <f>RES_hhdet_fech!Q41/RES_summary!Q$19</f>
        <v>7.9525233535375222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81.004207352547581</v>
      </c>
      <c r="C43" s="184">
        <f>RES_hhdet_fech!C43/RES_summary!C$19</f>
        <v>84.734265041734091</v>
      </c>
      <c r="D43" s="184">
        <f>RES_hhdet_fech!D43/RES_summary!D$19</f>
        <v>83.328701829806846</v>
      </c>
      <c r="E43" s="184">
        <f>RES_hhdet_fech!E43/RES_summary!E$19</f>
        <v>89.303018758199897</v>
      </c>
      <c r="F43" s="184">
        <f>RES_hhdet_fech!F43/RES_summary!F$19</f>
        <v>96.644180963400672</v>
      </c>
      <c r="G43" s="184">
        <f>RES_hhdet_fech!G43/RES_summary!G$19</f>
        <v>94.952384678253736</v>
      </c>
      <c r="H43" s="184">
        <f>RES_hhdet_fech!H43/RES_summary!H$19</f>
        <v>93.361299795507435</v>
      </c>
      <c r="I43" s="184">
        <f>RES_hhdet_fech!I43/RES_summary!I$19</f>
        <v>90.111956807127811</v>
      </c>
      <c r="J43" s="184">
        <f>RES_hhdet_fech!J43/RES_summary!J$19</f>
        <v>85.482725414535309</v>
      </c>
      <c r="K43" s="184">
        <f>RES_hhdet_fech!K43/RES_summary!K$19</f>
        <v>84.627054336763109</v>
      </c>
      <c r="L43" s="184">
        <f>RES_hhdet_fech!L43/RES_summary!L$19</f>
        <v>90.457172607916249</v>
      </c>
      <c r="M43" s="184">
        <f>RES_hhdet_fech!M43/RES_summary!M$19</f>
        <v>79.893232311209687</v>
      </c>
      <c r="N43" s="184">
        <f>RES_hhdet_fech!N43/RES_summary!N$19</f>
        <v>76.862671699648843</v>
      </c>
      <c r="O43" s="184">
        <f>RES_hhdet_fech!O43/RES_summary!O$19</f>
        <v>71.842980242588808</v>
      </c>
      <c r="P43" s="184">
        <f>RES_hhdet_fech!P43/RES_summary!P$19</f>
        <v>71.210922131111801</v>
      </c>
      <c r="Q43" s="184">
        <f>RES_hhdet_fech!Q43/RES_summary!Q$19</f>
        <v>71.083612912917204</v>
      </c>
    </row>
    <row r="44" spans="1:17" ht="12.95" customHeight="1" x14ac:dyDescent="0.25">
      <c r="A44" s="158" t="s">
        <v>65</v>
      </c>
      <c r="B44" s="178">
        <f>RES_hhdet_fech!B44/RES_summary!B$19</f>
        <v>47.632289816818954</v>
      </c>
      <c r="C44" s="178">
        <f>RES_hhdet_fech!C44/RES_summary!C$19</f>
        <v>51.18045840839423</v>
      </c>
      <c r="D44" s="178">
        <f>RES_hhdet_fech!D44/RES_summary!D$19</f>
        <v>50.064270271242421</v>
      </c>
      <c r="E44" s="178">
        <f>RES_hhdet_fech!E44/RES_summary!E$19</f>
        <v>56.080880299161102</v>
      </c>
      <c r="F44" s="178">
        <f>RES_hhdet_fech!F44/RES_summary!F$19</f>
        <v>62.855057701476767</v>
      </c>
      <c r="G44" s="178">
        <f>RES_hhdet_fech!G44/RES_summary!G$19</f>
        <v>61.262109197824152</v>
      </c>
      <c r="H44" s="178">
        <f>RES_hhdet_fech!H44/RES_summary!H$19</f>
        <v>59.682475909671169</v>
      </c>
      <c r="I44" s="178">
        <f>RES_hhdet_fech!I44/RES_summary!I$19</f>
        <v>56.593716003052862</v>
      </c>
      <c r="J44" s="178">
        <f>RES_hhdet_fech!J44/RES_summary!J$19</f>
        <v>52.315675725281331</v>
      </c>
      <c r="K44" s="178">
        <f>RES_hhdet_fech!K44/RES_summary!K$19</f>
        <v>52.093032974158668</v>
      </c>
      <c r="L44" s="178">
        <f>RES_hhdet_fech!L44/RES_summary!L$19</f>
        <v>56.894970164027264</v>
      </c>
      <c r="M44" s="178">
        <f>RES_hhdet_fech!M44/RES_summary!M$19</f>
        <v>46.651853539505034</v>
      </c>
      <c r="N44" s="178">
        <f>RES_hhdet_fech!N44/RES_summary!N$19</f>
        <v>44.590258041517203</v>
      </c>
      <c r="O44" s="178">
        <f>RES_hhdet_fech!O44/RES_summary!O$19</f>
        <v>40.396400004569578</v>
      </c>
      <c r="P44" s="178">
        <f>RES_hhdet_fech!P44/RES_summary!P$19</f>
        <v>39.717649939450396</v>
      </c>
      <c r="Q44" s="178">
        <f>RES_hhdet_fech!Q44/RES_summary!Q$19</f>
        <v>40.485248876917829</v>
      </c>
    </row>
    <row r="45" spans="1:17" ht="12" customHeight="1" x14ac:dyDescent="0.25">
      <c r="A45" s="23" t="s">
        <v>166</v>
      </c>
      <c r="B45" s="177">
        <f>RES_hhdet_fech!B45/RES_summary!B$19</f>
        <v>47.031817098973427</v>
      </c>
      <c r="C45" s="177">
        <f>RES_hhdet_fech!C45/RES_summary!C$19</f>
        <v>49.704921746316948</v>
      </c>
      <c r="D45" s="177">
        <f>RES_hhdet_fech!D45/RES_summary!D$19</f>
        <v>49.138052932281504</v>
      </c>
      <c r="E45" s="177">
        <f>RES_hhdet_fech!E45/RES_summary!E$19</f>
        <v>55.368674071898248</v>
      </c>
      <c r="F45" s="177">
        <f>RES_hhdet_fech!F45/RES_summary!F$19</f>
        <v>62.135263900519931</v>
      </c>
      <c r="G45" s="177">
        <f>RES_hhdet_fech!G45/RES_summary!G$19</f>
        <v>60.335774742803302</v>
      </c>
      <c r="H45" s="177">
        <f>RES_hhdet_fech!H45/RES_summary!H$19</f>
        <v>58.026047513334113</v>
      </c>
      <c r="I45" s="177">
        <f>RES_hhdet_fech!I45/RES_summary!I$19</f>
        <v>55.417818487134319</v>
      </c>
      <c r="J45" s="177">
        <f>RES_hhdet_fech!J45/RES_summary!J$19</f>
        <v>51.352396625668867</v>
      </c>
      <c r="K45" s="177">
        <f>RES_hhdet_fech!K45/RES_summary!K$19</f>
        <v>51.75399036822553</v>
      </c>
      <c r="L45" s="177">
        <f>RES_hhdet_fech!L45/RES_summary!L$19</f>
        <v>55.535214807003783</v>
      </c>
      <c r="M45" s="177">
        <f>RES_hhdet_fech!M45/RES_summary!M$19</f>
        <v>45.308754539973741</v>
      </c>
      <c r="N45" s="177">
        <f>RES_hhdet_fech!N45/RES_summary!N$19</f>
        <v>43.387081598449882</v>
      </c>
      <c r="O45" s="177">
        <f>RES_hhdet_fech!O45/RES_summary!O$19</f>
        <v>40.120442161691244</v>
      </c>
      <c r="P45" s="177">
        <f>RES_hhdet_fech!P45/RES_summary!P$19</f>
        <v>38.923844182864492</v>
      </c>
      <c r="Q45" s="177">
        <f>RES_hhdet_fech!Q45/RES_summary!Q$19</f>
        <v>40.123981887609737</v>
      </c>
    </row>
    <row r="46" spans="1:17" ht="12" customHeight="1" x14ac:dyDescent="0.25">
      <c r="A46" s="23" t="s">
        <v>60</v>
      </c>
      <c r="B46" s="177">
        <f>RES_hhdet_fech!B46/RES_summary!B$19</f>
        <v>0.60047271784552481</v>
      </c>
      <c r="C46" s="177">
        <f>RES_hhdet_fech!C46/RES_summary!C$19</f>
        <v>1.4755366620772878</v>
      </c>
      <c r="D46" s="177">
        <f>RES_hhdet_fech!D46/RES_summary!D$19</f>
        <v>0.92621733896091696</v>
      </c>
      <c r="E46" s="177">
        <f>RES_hhdet_fech!E46/RES_summary!E$19</f>
        <v>0.71220622726285743</v>
      </c>
      <c r="F46" s="177">
        <f>RES_hhdet_fech!F46/RES_summary!F$19</f>
        <v>0.71979380095682943</v>
      </c>
      <c r="G46" s="177">
        <f>RES_hhdet_fech!G46/RES_summary!G$19</f>
        <v>0.92633445502084655</v>
      </c>
      <c r="H46" s="177">
        <f>RES_hhdet_fech!H46/RES_summary!H$19</f>
        <v>1.6564283963370496</v>
      </c>
      <c r="I46" s="177">
        <f>RES_hhdet_fech!I46/RES_summary!I$19</f>
        <v>1.1758975159185452</v>
      </c>
      <c r="J46" s="177">
        <f>RES_hhdet_fech!J46/RES_summary!J$19</f>
        <v>0.96327909961245972</v>
      </c>
      <c r="K46" s="177">
        <f>RES_hhdet_fech!K46/RES_summary!K$19</f>
        <v>0.33904260593314239</v>
      </c>
      <c r="L46" s="177">
        <f>RES_hhdet_fech!L46/RES_summary!L$19</f>
        <v>1.3597553570234848</v>
      </c>
      <c r="M46" s="177">
        <f>RES_hhdet_fech!M46/RES_summary!M$19</f>
        <v>1.3430989995312954</v>
      </c>
      <c r="N46" s="177">
        <f>RES_hhdet_fech!N46/RES_summary!N$19</f>
        <v>1.20317644306732</v>
      </c>
      <c r="O46" s="177">
        <f>RES_hhdet_fech!O46/RES_summary!O$19</f>
        <v>0.27595784287833464</v>
      </c>
      <c r="P46" s="177">
        <f>RES_hhdet_fech!P46/RES_summary!P$19</f>
        <v>0.79380575658591079</v>
      </c>
      <c r="Q46" s="177">
        <f>RES_hhdet_fech!Q46/RES_summary!Q$19</f>
        <v>0.36126698930808937</v>
      </c>
    </row>
    <row r="47" spans="1:17" ht="12.95" customHeight="1" x14ac:dyDescent="0.25">
      <c r="A47" s="158" t="s">
        <v>112</v>
      </c>
      <c r="B47" s="178">
        <f>RES_hhdet_fech!B47/RES_summary!B$19</f>
        <v>0.37984097099669917</v>
      </c>
      <c r="C47" s="178">
        <f>RES_hhdet_fech!C47/RES_summary!C$19</f>
        <v>0.38435747365495559</v>
      </c>
      <c r="D47" s="178">
        <f>RES_hhdet_fech!D47/RES_summary!D$19</f>
        <v>0.39381783609291254</v>
      </c>
      <c r="E47" s="178">
        <f>RES_hhdet_fech!E47/RES_summary!E$19</f>
        <v>0.39311054555854757</v>
      </c>
      <c r="F47" s="178">
        <f>RES_hhdet_fech!F47/RES_summary!F$19</f>
        <v>0.43444508371149704</v>
      </c>
      <c r="G47" s="178">
        <f>RES_hhdet_fech!G47/RES_summary!G$19</f>
        <v>0.4505058427308985</v>
      </c>
      <c r="H47" s="178">
        <f>RES_hhdet_fech!H47/RES_summary!H$19</f>
        <v>0.53763303805342488</v>
      </c>
      <c r="I47" s="178">
        <f>RES_hhdet_fech!I47/RES_summary!I$19</f>
        <v>0.58223944287793883</v>
      </c>
      <c r="J47" s="178">
        <f>RES_hhdet_fech!J47/RES_summary!J$19</f>
        <v>0.61489469826979459</v>
      </c>
      <c r="K47" s="178">
        <f>RES_hhdet_fech!K47/RES_summary!K$19</f>
        <v>0.66948334438723711</v>
      </c>
      <c r="L47" s="178">
        <f>RES_hhdet_fech!L47/RES_summary!L$19</f>
        <v>0.67263358599408862</v>
      </c>
      <c r="M47" s="178">
        <f>RES_hhdet_fech!M47/RES_summary!M$19</f>
        <v>0.62013821473780584</v>
      </c>
      <c r="N47" s="178">
        <f>RES_hhdet_fech!N47/RES_summary!N$19</f>
        <v>0.58057480030195852</v>
      </c>
      <c r="O47" s="178">
        <f>RES_hhdet_fech!O47/RES_summary!O$19</f>
        <v>0.50320119454156009</v>
      </c>
      <c r="P47" s="178">
        <f>RES_hhdet_fech!P47/RES_summary!P$19</f>
        <v>0.4772049457981416</v>
      </c>
      <c r="Q47" s="178">
        <f>RES_hhdet_fech!Q47/RES_summary!Q$19</f>
        <v>0.4397526243713496</v>
      </c>
    </row>
    <row r="48" spans="1:17" ht="12" customHeight="1" x14ac:dyDescent="0.25">
      <c r="A48" s="23" t="s">
        <v>60</v>
      </c>
      <c r="B48" s="177">
        <f>RES_hhdet_fech!B48/RES_summary!B$19</f>
        <v>0.37984097099669917</v>
      </c>
      <c r="C48" s="177">
        <f>RES_hhdet_fech!C48/RES_summary!C$19</f>
        <v>0.38435747365495559</v>
      </c>
      <c r="D48" s="177">
        <f>RES_hhdet_fech!D48/RES_summary!D$19</f>
        <v>0.39381783609291254</v>
      </c>
      <c r="E48" s="177">
        <f>RES_hhdet_fech!E48/RES_summary!E$19</f>
        <v>0.39311054555854757</v>
      </c>
      <c r="F48" s="177">
        <f>RES_hhdet_fech!F48/RES_summary!F$19</f>
        <v>0.43444508371149704</v>
      </c>
      <c r="G48" s="177">
        <f>RES_hhdet_fech!G48/RES_summary!G$19</f>
        <v>0.4505058427308985</v>
      </c>
      <c r="H48" s="177">
        <f>RES_hhdet_fech!H48/RES_summary!H$19</f>
        <v>0.53763303805342488</v>
      </c>
      <c r="I48" s="177">
        <f>RES_hhdet_fech!I48/RES_summary!I$19</f>
        <v>0.58223944287793883</v>
      </c>
      <c r="J48" s="177">
        <f>RES_hhdet_fech!J48/RES_summary!J$19</f>
        <v>0.61489469826979459</v>
      </c>
      <c r="K48" s="177">
        <f>RES_hhdet_fech!K48/RES_summary!K$19</f>
        <v>0.66948334438723711</v>
      </c>
      <c r="L48" s="177">
        <f>RES_hhdet_fech!L48/RES_summary!L$19</f>
        <v>0.67263358599408862</v>
      </c>
      <c r="M48" s="177">
        <f>RES_hhdet_fech!M48/RES_summary!M$19</f>
        <v>0.62013821473780584</v>
      </c>
      <c r="N48" s="177">
        <f>RES_hhdet_fech!N48/RES_summary!N$19</f>
        <v>0.58057480030195852</v>
      </c>
      <c r="O48" s="177">
        <f>RES_hhdet_fech!O48/RES_summary!O$19</f>
        <v>0.50320119454156009</v>
      </c>
      <c r="P48" s="177">
        <f>RES_hhdet_fech!P48/RES_summary!P$19</f>
        <v>0.4772049457981416</v>
      </c>
      <c r="Q48" s="177">
        <f>RES_hhdet_fech!Q48/RES_summary!Q$19</f>
        <v>0.4397526243713496</v>
      </c>
    </row>
    <row r="49" spans="1:17" ht="12" customHeight="1" x14ac:dyDescent="0.25">
      <c r="A49" s="158" t="s">
        <v>63</v>
      </c>
      <c r="B49" s="178">
        <f>RES_hhdet_fech!B49/RES_summary!B$19</f>
        <v>22.158477545957492</v>
      </c>
      <c r="C49" s="178">
        <f>RES_hhdet_fech!C49/RES_summary!C$19</f>
        <v>22.576039642788327</v>
      </c>
      <c r="D49" s="178">
        <f>RES_hhdet_fech!D49/RES_summary!D$19</f>
        <v>22.402085355172908</v>
      </c>
      <c r="E49" s="178">
        <f>RES_hhdet_fech!E49/RES_summary!E$19</f>
        <v>22.499915861300778</v>
      </c>
      <c r="F49" s="178">
        <f>RES_hhdet_fech!F49/RES_summary!F$19</f>
        <v>22.927945521797255</v>
      </c>
      <c r="G49" s="178">
        <f>RES_hhdet_fech!G49/RES_summary!G$19</f>
        <v>22.880863925710027</v>
      </c>
      <c r="H49" s="178">
        <f>RES_hhdet_fech!H49/RES_summary!H$19</f>
        <v>22.953864786701917</v>
      </c>
      <c r="I49" s="178">
        <f>RES_hhdet_fech!I49/RES_summary!I$19</f>
        <v>22.789268649249504</v>
      </c>
      <c r="J49" s="178">
        <f>RES_hhdet_fech!J49/RES_summary!J$19</f>
        <v>22.49621020985818</v>
      </c>
      <c r="K49" s="178">
        <f>RES_hhdet_fech!K49/RES_summary!K$19</f>
        <v>22.102105771859968</v>
      </c>
      <c r="L49" s="178">
        <f>RES_hhdet_fech!L49/RES_summary!L$19</f>
        <v>22.588400186884641</v>
      </c>
      <c r="M49" s="178">
        <f>RES_hhdet_fech!M49/RES_summary!M$19</f>
        <v>22.489554786446242</v>
      </c>
      <c r="N49" s="178">
        <f>RES_hhdet_fech!N49/RES_summary!N$19</f>
        <v>21.956516522722808</v>
      </c>
      <c r="O49" s="178">
        <f>RES_hhdet_fech!O49/RES_summary!O$19</f>
        <v>21.7245526813768</v>
      </c>
      <c r="P49" s="178">
        <f>RES_hhdet_fech!P49/RES_summary!P$19</f>
        <v>21.715698718152776</v>
      </c>
      <c r="Q49" s="178">
        <f>RES_hhdet_fech!Q49/RES_summary!Q$19</f>
        <v>21.241884394061511</v>
      </c>
    </row>
    <row r="50" spans="1:17" ht="12" customHeight="1" x14ac:dyDescent="0.25">
      <c r="A50" s="167" t="s">
        <v>165</v>
      </c>
      <c r="B50" s="183">
        <f>RES_hhdet_fech!B50/RES_summary!B$19</f>
        <v>24.501962449377348</v>
      </c>
      <c r="C50" s="183">
        <f>RES_hhdet_fech!C50/RES_summary!C$19</f>
        <v>24.333290054091879</v>
      </c>
      <c r="D50" s="183">
        <f>RES_hhdet_fech!D50/RES_summary!D$19</f>
        <v>24.589755526148448</v>
      </c>
      <c r="E50" s="183">
        <f>RES_hhdet_fech!E50/RES_summary!E$19</f>
        <v>24.61599371437287</v>
      </c>
      <c r="F50" s="183">
        <f>RES_hhdet_fech!F50/RES_summary!F$19</f>
        <v>24.729189495891614</v>
      </c>
      <c r="G50" s="183">
        <f>RES_hhdet_fech!G50/RES_summary!G$19</f>
        <v>24.710677933093777</v>
      </c>
      <c r="H50" s="183">
        <f>RES_hhdet_fech!H50/RES_summary!H$19</f>
        <v>24.480535182388714</v>
      </c>
      <c r="I50" s="183">
        <f>RES_hhdet_fech!I50/RES_summary!I$19</f>
        <v>24.422872471111845</v>
      </c>
      <c r="J50" s="183">
        <f>RES_hhdet_fech!J50/RES_summary!J$19</f>
        <v>24.22472286725694</v>
      </c>
      <c r="K50" s="183">
        <f>RES_hhdet_fech!K50/RES_summary!K$19</f>
        <v>24.139745672253515</v>
      </c>
      <c r="L50" s="183">
        <f>RES_hhdet_fech!L50/RES_summary!L$19</f>
        <v>24.111196559853628</v>
      </c>
      <c r="M50" s="183">
        <f>RES_hhdet_fech!M50/RES_summary!M$19</f>
        <v>24.035325528922147</v>
      </c>
      <c r="N50" s="183">
        <f>RES_hhdet_fech!N50/RES_summary!N$19</f>
        <v>23.805554579718336</v>
      </c>
      <c r="O50" s="183">
        <f>RES_hhdet_fech!O50/RES_summary!O$19</f>
        <v>23.657490724739997</v>
      </c>
      <c r="P50" s="183">
        <f>RES_hhdet_fech!P50/RES_summary!P$19</f>
        <v>23.485690884598991</v>
      </c>
      <c r="Q50" s="183">
        <f>RES_hhdet_fech!Q50/RES_summary!Q$19</f>
        <v>23.03315145935272</v>
      </c>
    </row>
    <row r="51" spans="1:17" ht="12" customHeight="1" x14ac:dyDescent="0.25">
      <c r="A51" s="167" t="s">
        <v>164</v>
      </c>
      <c r="B51" s="183">
        <f>RES_hhdet_fech!B51/RES_summary!B$19</f>
        <v>16.148757247731538</v>
      </c>
      <c r="C51" s="183">
        <f>RES_hhdet_fech!C51/RES_summary!C$19</f>
        <v>16.12020579030812</v>
      </c>
      <c r="D51" s="183">
        <f>RES_hhdet_fech!D51/RES_summary!D$19</f>
        <v>16.330015835950242</v>
      </c>
      <c r="E51" s="183">
        <f>RES_hhdet_fech!E51/RES_summary!E$19</f>
        <v>16.443178864694982</v>
      </c>
      <c r="F51" s="183">
        <f>RES_hhdet_fech!F51/RES_summary!F$19</f>
        <v>16.596991442713222</v>
      </c>
      <c r="G51" s="183">
        <f>RES_hhdet_fech!G51/RES_summary!G$19</f>
        <v>16.652460033282193</v>
      </c>
      <c r="H51" s="183">
        <f>RES_hhdet_fech!H51/RES_summary!H$19</f>
        <v>16.581668512587406</v>
      </c>
      <c r="I51" s="183">
        <f>RES_hhdet_fech!I51/RES_summary!I$19</f>
        <v>16.623871412869228</v>
      </c>
      <c r="J51" s="183">
        <f>RES_hhdet_fech!J51/RES_summary!J$19</f>
        <v>16.579138862910884</v>
      </c>
      <c r="K51" s="183">
        <f>RES_hhdet_fech!K51/RES_summary!K$19</f>
        <v>16.597896574073978</v>
      </c>
      <c r="L51" s="183">
        <f>RES_hhdet_fech!L51/RES_summary!L$19</f>
        <v>16.649946051190028</v>
      </c>
      <c r="M51" s="183">
        <f>RES_hhdet_fech!M51/RES_summary!M$19</f>
        <v>16.622516344448808</v>
      </c>
      <c r="N51" s="183">
        <f>RES_hhdet_fech!N51/RES_summary!N$19</f>
        <v>16.508085899495065</v>
      </c>
      <c r="O51" s="183">
        <f>RES_hhdet_fech!O51/RES_summary!O$19</f>
        <v>16.45253089729388</v>
      </c>
      <c r="P51" s="183">
        <f>RES_hhdet_fech!P51/RES_summary!P$19</f>
        <v>16.378006050582989</v>
      </c>
      <c r="Q51" s="183">
        <f>RES_hhdet_fech!Q51/RES_summary!Q$19</f>
        <v>16.113445786233381</v>
      </c>
    </row>
    <row r="52" spans="1:17" ht="12" customHeight="1" x14ac:dyDescent="0.25">
      <c r="A52" s="166" t="s">
        <v>163</v>
      </c>
      <c r="B52" s="182">
        <f>RES_hhdet_fech!B52/RES_summary!B$19</f>
        <v>8.5756868572823457</v>
      </c>
      <c r="C52" s="182">
        <f>RES_hhdet_fech!C52/RES_summary!C$19</f>
        <v>8.5166515189322354</v>
      </c>
      <c r="D52" s="182">
        <f>RES_hhdet_fech!D52/RES_summary!D$19</f>
        <v>8.6064144341519047</v>
      </c>
      <c r="E52" s="182">
        <f>RES_hhdet_fech!E52/RES_summary!E$19</f>
        <v>8.6155978000306384</v>
      </c>
      <c r="F52" s="182">
        <f>RES_hhdet_fech!F52/RES_summary!F$19</f>
        <v>8.6552163235620796</v>
      </c>
      <c r="G52" s="182">
        <f>RES_hhdet_fech!G52/RES_summary!G$19</f>
        <v>8.6487372765826684</v>
      </c>
      <c r="H52" s="182">
        <f>RES_hhdet_fech!H52/RES_summary!H$19</f>
        <v>8.5681873138362779</v>
      </c>
      <c r="I52" s="182">
        <f>RES_hhdet_fech!I52/RES_summary!I$19</f>
        <v>8.5480053648890237</v>
      </c>
      <c r="J52" s="182">
        <f>RES_hhdet_fech!J52/RES_summary!J$19</f>
        <v>8.4786530035399945</v>
      </c>
      <c r="K52" s="182">
        <f>RES_hhdet_fech!K52/RES_summary!K$19</f>
        <v>8.448910985288693</v>
      </c>
      <c r="L52" s="182">
        <f>RES_hhdet_fech!L52/RES_summary!L$19</f>
        <v>8.4389187959487373</v>
      </c>
      <c r="M52" s="182">
        <f>RES_hhdet_fech!M52/RES_summary!M$19</f>
        <v>8.4123639351227233</v>
      </c>
      <c r="N52" s="182">
        <f>RES_hhdet_fech!N52/RES_summary!N$19</f>
        <v>8.3319441029013923</v>
      </c>
      <c r="O52" s="182">
        <f>RES_hhdet_fech!O52/RES_summary!O$19</f>
        <v>8.2801217536589906</v>
      </c>
      <c r="P52" s="182">
        <f>RES_hhdet_fech!P52/RES_summary!P$19</f>
        <v>8.219991809609617</v>
      </c>
      <c r="Q52" s="182">
        <f>RES_hhdet_fech!Q52/RES_summary!Q$19</f>
        <v>8.0616030107734105</v>
      </c>
    </row>
    <row r="53" spans="1:17" ht="12" customHeight="1" x14ac:dyDescent="0.25">
      <c r="A53" s="147" t="s">
        <v>59</v>
      </c>
      <c r="B53" s="181">
        <f>RES_hhdet_fech!B53/RES_summary!B$19</f>
        <v>7.5730703904491898</v>
      </c>
      <c r="C53" s="181">
        <f>RES_hhdet_fech!C53/RES_summary!C$19</f>
        <v>7.603554271375887</v>
      </c>
      <c r="D53" s="181">
        <f>RES_hhdet_fech!D53/RES_summary!D$19</f>
        <v>7.723601401798339</v>
      </c>
      <c r="E53" s="181">
        <f>RES_hhdet_fech!E53/RES_summary!E$19</f>
        <v>7.8275810646643462</v>
      </c>
      <c r="F53" s="181">
        <f>RES_hhdet_fech!F53/RES_summary!F$19</f>
        <v>7.9417751191511403</v>
      </c>
      <c r="G53" s="181">
        <f>RES_hhdet_fech!G53/RES_summary!G$19</f>
        <v>8.0037227566995242</v>
      </c>
      <c r="H53" s="181">
        <f>RES_hhdet_fech!H53/RES_summary!H$19</f>
        <v>8.0134811987511299</v>
      </c>
      <c r="I53" s="181">
        <f>RES_hhdet_fech!I53/RES_summary!I$19</f>
        <v>8.0758660479802078</v>
      </c>
      <c r="J53" s="181">
        <f>RES_hhdet_fech!J53/RES_summary!J$19</f>
        <v>8.1004858593708882</v>
      </c>
      <c r="K53" s="181">
        <f>RES_hhdet_fech!K53/RES_summary!K$19</f>
        <v>8.1489855887852798</v>
      </c>
      <c r="L53" s="181">
        <f>RES_hhdet_fech!L53/RES_summary!L$19</f>
        <v>8.2110272552412926</v>
      </c>
      <c r="M53" s="181">
        <f>RES_hhdet_fech!M53/RES_summary!M$19</f>
        <v>8.2101524093260867</v>
      </c>
      <c r="N53" s="181">
        <f>RES_hhdet_fech!N53/RES_summary!N$19</f>
        <v>8.1761417965936776</v>
      </c>
      <c r="O53" s="181">
        <f>RES_hhdet_fech!O53/RES_summary!O$19</f>
        <v>8.1724091436348907</v>
      </c>
      <c r="P53" s="181">
        <f>RES_hhdet_fech!P53/RES_summary!P$19</f>
        <v>8.1580142409733707</v>
      </c>
      <c r="Q53" s="181">
        <f>RES_hhdet_fech!Q53/RES_summary!Q$19</f>
        <v>8.0518427754599706</v>
      </c>
    </row>
    <row r="54" spans="1:17" ht="12" customHeight="1" x14ac:dyDescent="0.25">
      <c r="A54" s="163" t="s">
        <v>142</v>
      </c>
      <c r="B54" s="180">
        <f>RES_hhdet_fech!B54/RES_summary!B$19</f>
        <v>19.601399570855069</v>
      </c>
      <c r="C54" s="180">
        <f>RES_hhdet_fech!C54/RES_summary!C$19</f>
        <v>20.762534118992988</v>
      </c>
      <c r="D54" s="180">
        <f>RES_hhdet_fech!D54/RES_summary!D$19</f>
        <v>19.977907647737396</v>
      </c>
      <c r="E54" s="180">
        <f>RES_hhdet_fech!E54/RES_summary!E$19</f>
        <v>19.638687632267963</v>
      </c>
      <c r="F54" s="180">
        <f>RES_hhdet_fech!F54/RES_summary!F$19</f>
        <v>19.961011291423887</v>
      </c>
      <c r="G54" s="180">
        <f>RES_hhdet_fech!G54/RES_summary!G$19</f>
        <v>20.183383624641102</v>
      </c>
      <c r="H54" s="180">
        <f>RES_hhdet_fech!H54/RES_summary!H$19</f>
        <v>21.113100857113587</v>
      </c>
      <c r="I54" s="180">
        <f>RES_hhdet_fech!I54/RES_summary!I$19</f>
        <v>20.601593329701217</v>
      </c>
      <c r="J54" s="180">
        <f>RES_hhdet_fech!J54/RES_summary!J$19</f>
        <v>20.183221351454105</v>
      </c>
      <c r="K54" s="180">
        <f>RES_hhdet_fech!K54/RES_summary!K$19</f>
        <v>18.911337879925814</v>
      </c>
      <c r="L54" s="180">
        <f>RES_hhdet_fech!L54/RES_summary!L$19</f>
        <v>21.409649875460875</v>
      </c>
      <c r="M54" s="180">
        <f>RES_hhdet_fech!M54/RES_summary!M$19</f>
        <v>21.535942642714151</v>
      </c>
      <c r="N54" s="180">
        <f>RES_hhdet_fech!N54/RES_summary!N$19</f>
        <v>19.848953625883286</v>
      </c>
      <c r="O54" s="180">
        <f>RES_hhdet_fech!O54/RES_summary!O$19</f>
        <v>18.927952001784202</v>
      </c>
      <c r="P54" s="180">
        <f>RES_hhdet_fech!P54/RES_summary!P$19</f>
        <v>19.536720196998818</v>
      </c>
      <c r="Q54" s="180">
        <f>RES_hhdet_fech!Q54/RES_summary!Q$19</f>
        <v>18.485017402635812</v>
      </c>
    </row>
    <row r="55" spans="1:17" ht="12" customHeight="1" x14ac:dyDescent="0.25">
      <c r="A55" s="161" t="s">
        <v>141</v>
      </c>
      <c r="B55" s="179">
        <f>RES_hhdet_fech!B55/RES_summary!B$19</f>
        <v>14.433560240248825</v>
      </c>
      <c r="C55" s="179">
        <f>RES_hhdet_fech!C55/RES_summary!C$19</f>
        <v>14.870441213023495</v>
      </c>
      <c r="D55" s="179">
        <f>RES_hhdet_fech!D55/RES_summary!D$19</f>
        <v>14.715869078506248</v>
      </c>
      <c r="E55" s="179">
        <f>RES_hhdet_fech!E55/RES_summary!E$19</f>
        <v>14.701121735958189</v>
      </c>
      <c r="F55" s="179">
        <f>RES_hhdet_fech!F55/RES_summary!F$19</f>
        <v>14.928129071149446</v>
      </c>
      <c r="G55" s="179">
        <f>RES_hhdet_fech!G55/RES_summary!G$19</f>
        <v>15.067907025323706</v>
      </c>
      <c r="H55" s="179">
        <f>RES_hhdet_fech!H55/RES_summary!H$19</f>
        <v>15.403066498741095</v>
      </c>
      <c r="I55" s="179">
        <f>RES_hhdet_fech!I55/RES_summary!I$19</f>
        <v>15.286423713375566</v>
      </c>
      <c r="J55" s="179">
        <f>RES_hhdet_fech!J55/RES_summary!J$19</f>
        <v>15.164613332379838</v>
      </c>
      <c r="K55" s="179">
        <f>RES_hhdet_fech!K55/RES_summary!K$19</f>
        <v>14.767953846759282</v>
      </c>
      <c r="L55" s="179">
        <f>RES_hhdet_fech!L55/RES_summary!L$19</f>
        <v>15.704404711652579</v>
      </c>
      <c r="M55" s="179">
        <f>RES_hhdet_fech!M55/RES_summary!M$19</f>
        <v>15.74773233427601</v>
      </c>
      <c r="N55" s="179">
        <f>RES_hhdet_fech!N55/RES_summary!N$19</f>
        <v>15.123275565652781</v>
      </c>
      <c r="O55" s="179">
        <f>RES_hhdet_fech!O55/RES_summary!O$19</f>
        <v>14.797192344259333</v>
      </c>
      <c r="P55" s="179">
        <f>RES_hhdet_fech!P55/RES_summary!P$19</f>
        <v>14.995866309922937</v>
      </c>
      <c r="Q55" s="179">
        <f>RES_hhdet_fech!Q55/RES_summary!Q$19</f>
        <v>14.521598866382488</v>
      </c>
    </row>
    <row r="56" spans="1:17" ht="12" customHeight="1" x14ac:dyDescent="0.25">
      <c r="A56" s="148" t="s">
        <v>60</v>
      </c>
      <c r="B56" s="177">
        <f>RES_hhdet_fech!B56/RES_summary!B$19</f>
        <v>6.8604898497996363</v>
      </c>
      <c r="C56" s="177">
        <f>RES_hhdet_fech!C56/RES_summary!C$19</f>
        <v>7.2668869416476145</v>
      </c>
      <c r="D56" s="177">
        <f>RES_hhdet_fech!D56/RES_summary!D$19</f>
        <v>6.9922676767079084</v>
      </c>
      <c r="E56" s="177">
        <f>RES_hhdet_fech!E56/RES_summary!E$19</f>
        <v>6.8735406712938412</v>
      </c>
      <c r="F56" s="177">
        <f>RES_hhdet_fech!F56/RES_summary!F$19</f>
        <v>6.9863539519983</v>
      </c>
      <c r="G56" s="177">
        <f>RES_hhdet_fech!G56/RES_summary!G$19</f>
        <v>7.0641842686241825</v>
      </c>
      <c r="H56" s="177">
        <f>RES_hhdet_fech!H56/RES_summary!H$19</f>
        <v>7.3895852999899665</v>
      </c>
      <c r="I56" s="177">
        <f>RES_hhdet_fech!I56/RES_summary!I$19</f>
        <v>7.2105576653953625</v>
      </c>
      <c r="J56" s="177">
        <f>RES_hhdet_fech!J56/RES_summary!J$19</f>
        <v>7.0641274730089503</v>
      </c>
      <c r="K56" s="177">
        <f>RES_hhdet_fech!K56/RES_summary!K$19</f>
        <v>6.6189682579740037</v>
      </c>
      <c r="L56" s="177">
        <f>RES_hhdet_fech!L56/RES_summary!L$19</f>
        <v>7.4933774564112872</v>
      </c>
      <c r="M56" s="177">
        <f>RES_hhdet_fech!M56/RES_summary!M$19</f>
        <v>7.5375799249499238</v>
      </c>
      <c r="N56" s="177">
        <f>RES_hhdet_fech!N56/RES_summary!N$19</f>
        <v>6.9471337690591008</v>
      </c>
      <c r="O56" s="177">
        <f>RES_hhdet_fech!O56/RES_summary!O$19</f>
        <v>6.624783200624444</v>
      </c>
      <c r="P56" s="177">
        <f>RES_hhdet_fech!P56/RES_summary!P$19</f>
        <v>6.8378520689495694</v>
      </c>
      <c r="Q56" s="177">
        <f>RES_hhdet_fech!Q56/RES_summary!Q$19</f>
        <v>6.4697560909225187</v>
      </c>
    </row>
    <row r="57" spans="1:17" ht="12" customHeight="1" x14ac:dyDescent="0.25">
      <c r="A57" s="148" t="s">
        <v>59</v>
      </c>
      <c r="B57" s="177">
        <f>RES_hhdet_fech!B57/RES_summary!B$19</f>
        <v>7.5730703904491916</v>
      </c>
      <c r="C57" s="177">
        <f>RES_hhdet_fech!C57/RES_summary!C$19</f>
        <v>7.6035542713758826</v>
      </c>
      <c r="D57" s="177">
        <f>RES_hhdet_fech!D57/RES_summary!D$19</f>
        <v>7.7236014017983408</v>
      </c>
      <c r="E57" s="177">
        <f>RES_hhdet_fech!E57/RES_summary!E$19</f>
        <v>7.827581064664348</v>
      </c>
      <c r="F57" s="177">
        <f>RES_hhdet_fech!F57/RES_summary!F$19</f>
        <v>7.9417751191511448</v>
      </c>
      <c r="G57" s="177">
        <f>RES_hhdet_fech!G57/RES_summary!G$19</f>
        <v>8.0037227566995259</v>
      </c>
      <c r="H57" s="177">
        <f>RES_hhdet_fech!H57/RES_summary!H$19</f>
        <v>8.0134811987511299</v>
      </c>
      <c r="I57" s="177">
        <f>RES_hhdet_fech!I57/RES_summary!I$19</f>
        <v>8.075866047980206</v>
      </c>
      <c r="J57" s="177">
        <f>RES_hhdet_fech!J57/RES_summary!J$19</f>
        <v>8.1004858593708864</v>
      </c>
      <c r="K57" s="177">
        <f>RES_hhdet_fech!K57/RES_summary!K$19</f>
        <v>8.148985588785278</v>
      </c>
      <c r="L57" s="177">
        <f>RES_hhdet_fech!L57/RES_summary!L$19</f>
        <v>8.2110272552412944</v>
      </c>
      <c r="M57" s="177">
        <f>RES_hhdet_fech!M57/RES_summary!M$19</f>
        <v>8.2101524093260885</v>
      </c>
      <c r="N57" s="177">
        <f>RES_hhdet_fech!N57/RES_summary!N$19</f>
        <v>8.1761417965936811</v>
      </c>
      <c r="O57" s="177">
        <f>RES_hhdet_fech!O57/RES_summary!O$19</f>
        <v>8.1724091436348871</v>
      </c>
      <c r="P57" s="177">
        <f>RES_hhdet_fech!P57/RES_summary!P$19</f>
        <v>8.1580142409733689</v>
      </c>
      <c r="Q57" s="177">
        <f>RES_hhdet_fech!Q57/RES_summary!Q$19</f>
        <v>8.0518427754599706</v>
      </c>
    </row>
    <row r="58" spans="1:17" ht="12" customHeight="1" x14ac:dyDescent="0.25">
      <c r="A58" s="158" t="s">
        <v>62</v>
      </c>
      <c r="B58" s="178">
        <f>RES_hhdet_fech!B58/RES_summary!B$19</f>
        <v>10.833599018774439</v>
      </c>
      <c r="C58" s="178">
        <f>RES_hhdet_fech!C58/RES_summary!C$19</f>
        <v>10.593409516896571</v>
      </c>
      <c r="D58" s="178">
        <f>RES_hhdet_fech!D58/RES_summary!D$19</f>
        <v>10.468528367298605</v>
      </c>
      <c r="E58" s="178">
        <f>RES_hhdet_fech!E58/RES_summary!E$19</f>
        <v>10.329112052179466</v>
      </c>
      <c r="F58" s="178">
        <f>RES_hhdet_fech!F58/RES_summary!F$19</f>
        <v>10.426732656415156</v>
      </c>
      <c r="G58" s="178">
        <f>RES_hhdet_fech!G58/RES_summary!G$19</f>
        <v>10.358905711988653</v>
      </c>
      <c r="H58" s="178">
        <f>RES_hhdet_fech!H58/RES_summary!H$19</f>
        <v>10.187326061080935</v>
      </c>
      <c r="I58" s="178">
        <f>RES_hhdet_fech!I58/RES_summary!I$19</f>
        <v>10.146732711947488</v>
      </c>
      <c r="J58" s="178">
        <f>RES_hhdet_fech!J58/RES_summary!J$19</f>
        <v>10.055944781126021</v>
      </c>
      <c r="K58" s="178">
        <f>RES_hhdet_fech!K58/RES_summary!K$19</f>
        <v>9.7624322463572426</v>
      </c>
      <c r="L58" s="178">
        <f>RES_hhdet_fech!L58/RES_summary!L$19</f>
        <v>10.301168671010263</v>
      </c>
      <c r="M58" s="178">
        <f>RES_hhdet_fech!M58/RES_summary!M$19</f>
        <v>10.13168577052061</v>
      </c>
      <c r="N58" s="178">
        <f>RES_hhdet_fech!N58/RES_summary!N$19</f>
        <v>9.7353223351068685</v>
      </c>
      <c r="O58" s="178">
        <f>RES_hhdet_fech!O58/RES_summary!O$19</f>
        <v>9.218826362100879</v>
      </c>
      <c r="P58" s="178">
        <f>RES_hhdet_fech!P58/RES_summary!P$19</f>
        <v>9.3003685277104822</v>
      </c>
      <c r="Q58" s="178">
        <f>RES_hhdet_fech!Q58/RES_summary!Q$19</f>
        <v>8.9167270175665116</v>
      </c>
    </row>
    <row r="59" spans="1:17" ht="12" customHeight="1" x14ac:dyDescent="0.25">
      <c r="A59" s="23" t="s">
        <v>57</v>
      </c>
      <c r="B59" s="177">
        <f>RES_hhdet_fech!B59/RES_summary!B$19</f>
        <v>15.292353385797258</v>
      </c>
      <c r="C59" s="177">
        <f>RES_hhdet_fech!C59/RES_summary!C$19</f>
        <v>15.104859901862984</v>
      </c>
      <c r="D59" s="177">
        <f>RES_hhdet_fech!D59/RES_summary!D$19</f>
        <v>15.700364318814719</v>
      </c>
      <c r="E59" s="177">
        <f>RES_hhdet_fech!E59/RES_summary!E$19</f>
        <v>15.504982521425097</v>
      </c>
      <c r="F59" s="177">
        <f>RES_hhdet_fech!F59/RES_summary!F$19</f>
        <v>15.312502121432651</v>
      </c>
      <c r="G59" s="177">
        <f>RES_hhdet_fech!G59/RES_summary!G$19</f>
        <v>15.233892651216809</v>
      </c>
      <c r="H59" s="177">
        <f>RES_hhdet_fech!H59/RES_summary!H$19</f>
        <v>15.089658344960334</v>
      </c>
      <c r="I59" s="177">
        <f>RES_hhdet_fech!I59/RES_summary!I$19</f>
        <v>14.839413020663798</v>
      </c>
      <c r="J59" s="177">
        <f>RES_hhdet_fech!J59/RES_summary!J$19</f>
        <v>15.432075617787357</v>
      </c>
      <c r="K59" s="177">
        <f>RES_hhdet_fech!K59/RES_summary!K$19</f>
        <v>14.918259506374644</v>
      </c>
      <c r="L59" s="177">
        <f>RES_hhdet_fech!L59/RES_summary!L$19</f>
        <v>15.279069413144265</v>
      </c>
      <c r="M59" s="177">
        <f>RES_hhdet_fech!M59/RES_summary!M$19</f>
        <v>14.83415968132055</v>
      </c>
      <c r="N59" s="177">
        <f>RES_hhdet_fech!N59/RES_summary!N$19</f>
        <v>14.562128130925021</v>
      </c>
      <c r="O59" s="177">
        <f>RES_hhdet_fech!O59/RES_summary!O$19</f>
        <v>14.451404249455642</v>
      </c>
      <c r="P59" s="177">
        <f>RES_hhdet_fech!P59/RES_summary!P$19</f>
        <v>14.240303373795257</v>
      </c>
      <c r="Q59" s="177">
        <f>RES_hhdet_fech!Q59/RES_summary!Q$19</f>
        <v>13.959468382045033</v>
      </c>
    </row>
    <row r="60" spans="1:17" ht="12" customHeight="1" x14ac:dyDescent="0.25">
      <c r="A60" s="29" t="s">
        <v>140</v>
      </c>
      <c r="B60" s="176">
        <f>RES_hhdet_fech!B60/RES_summary!B$19</f>
        <v>8.0962766694666541</v>
      </c>
      <c r="C60" s="176">
        <f>RES_hhdet_fech!C60/RES_summary!C$19</f>
        <v>8.750229838015251</v>
      </c>
      <c r="D60" s="176">
        <f>RES_hhdet_fech!D60/RES_summary!D$19</f>
        <v>8.3437025203156328</v>
      </c>
      <c r="E60" s="176">
        <f>RES_hhdet_fech!E60/RES_summary!E$19</f>
        <v>8.357452315868299</v>
      </c>
      <c r="F60" s="176">
        <f>RES_hhdet_fech!F60/RES_summary!F$19</f>
        <v>8.2773158436253862</v>
      </c>
      <c r="G60" s="176">
        <f>RES_hhdet_fech!G60/RES_summary!G$19</f>
        <v>8.4170554280947059</v>
      </c>
      <c r="H60" s="176">
        <f>RES_hhdet_fech!H60/RES_summary!H$19</f>
        <v>8.9599717553249718</v>
      </c>
      <c r="I60" s="176">
        <f>RES_hhdet_fech!I60/RES_summary!I$19</f>
        <v>8.8241474119247698</v>
      </c>
      <c r="J60" s="176">
        <f>RES_hhdet_fech!J60/RES_summary!J$19</f>
        <v>8.6012372808316613</v>
      </c>
      <c r="K60" s="176">
        <f>RES_hhdet_fech!K60/RES_summary!K$19</f>
        <v>8.3977078724638332</v>
      </c>
      <c r="L60" s="176">
        <f>RES_hhdet_fech!L60/RES_summary!L$19</f>
        <v>8.9848643868484253</v>
      </c>
      <c r="M60" s="176">
        <f>RES_hhdet_fech!M60/RES_summary!M$19</f>
        <v>9.0466096450678659</v>
      </c>
      <c r="N60" s="176">
        <f>RES_hhdet_fech!N60/RES_summary!N$19</f>
        <v>8.6344505298172614</v>
      </c>
      <c r="O60" s="176">
        <f>RES_hhdet_fech!O60/RES_summary!O$19</f>
        <v>8.1241976917763665</v>
      </c>
      <c r="P60" s="176">
        <f>RES_hhdet_fech!P60/RES_summary!P$19</f>
        <v>8.3208747305608259</v>
      </c>
      <c r="Q60" s="176">
        <f>RES_hhdet_fech!Q60/RES_summary!Q$19</f>
        <v>7.9402748503055083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80.120465672806617</v>
      </c>
      <c r="C62" s="184">
        <f>RES_hhdet_fech!C62/RES_summary!C$19</f>
        <v>83.632397754374267</v>
      </c>
      <c r="D62" s="184">
        <f>RES_hhdet_fech!D62/RES_summary!D$19</f>
        <v>86.421872358297378</v>
      </c>
      <c r="E62" s="184">
        <f>RES_hhdet_fech!E62/RES_summary!E$19</f>
        <v>89.234186737582135</v>
      </c>
      <c r="F62" s="184">
        <f>RES_hhdet_fech!F62/RES_summary!F$19</f>
        <v>86.847933845865853</v>
      </c>
      <c r="G62" s="184">
        <f>RES_hhdet_fech!G62/RES_summary!G$19</f>
        <v>90.191097921464774</v>
      </c>
      <c r="H62" s="184">
        <f>RES_hhdet_fech!H62/RES_summary!H$19</f>
        <v>92.08983318608648</v>
      </c>
      <c r="I62" s="184">
        <f>RES_hhdet_fech!I62/RES_summary!I$19</f>
        <v>90.178226763731388</v>
      </c>
      <c r="J62" s="184">
        <f>RES_hhdet_fech!J62/RES_summary!J$19</f>
        <v>84.25520868200428</v>
      </c>
      <c r="K62" s="184">
        <f>RES_hhdet_fech!K62/RES_summary!K$19</f>
        <v>83.378439622150651</v>
      </c>
      <c r="L62" s="184">
        <f>RES_hhdet_fech!L62/RES_summary!L$19</f>
        <v>90.448000167981746</v>
      </c>
      <c r="M62" s="184">
        <f>RES_hhdet_fech!M62/RES_summary!M$19</f>
        <v>78.551703361184053</v>
      </c>
      <c r="N62" s="184">
        <f>RES_hhdet_fech!N62/RES_summary!N$19</f>
        <v>77.646869425214007</v>
      </c>
      <c r="O62" s="184">
        <f>RES_hhdet_fech!O62/RES_summary!O$19</f>
        <v>72.773822864351317</v>
      </c>
      <c r="P62" s="184">
        <f>RES_hhdet_fech!P62/RES_summary!P$19</f>
        <v>72.075517318000337</v>
      </c>
      <c r="Q62" s="184">
        <f>RES_hhdet_fech!Q62/RES_summary!Q$19</f>
        <v>72.247930982947992</v>
      </c>
    </row>
    <row r="63" spans="1:17" ht="12.95" customHeight="1" x14ac:dyDescent="0.25">
      <c r="A63" s="158" t="s">
        <v>65</v>
      </c>
      <c r="B63" s="178">
        <f>RES_hhdet_fech!B63/RES_summary!B$19</f>
        <v>44.692801484394295</v>
      </c>
      <c r="C63" s="178">
        <f>RES_hhdet_fech!C63/RES_summary!C$19</f>
        <v>47.993595304012082</v>
      </c>
      <c r="D63" s="178">
        <f>RES_hhdet_fech!D63/RES_summary!D$19</f>
        <v>50.420630677215605</v>
      </c>
      <c r="E63" s="178">
        <f>RES_hhdet_fech!E63/RES_summary!E$19</f>
        <v>53.094636314204152</v>
      </c>
      <c r="F63" s="178">
        <f>RES_hhdet_fech!F63/RES_summary!F$19</f>
        <v>51.377806446671016</v>
      </c>
      <c r="G63" s="178">
        <f>RES_hhdet_fech!G63/RES_summary!G$19</f>
        <v>54.339942615794136</v>
      </c>
      <c r="H63" s="178">
        <f>RES_hhdet_fech!H63/RES_summary!H$19</f>
        <v>55.964247948706699</v>
      </c>
      <c r="I63" s="178">
        <f>RES_hhdet_fech!I63/RES_summary!I$19</f>
        <v>54.019794748813432</v>
      </c>
      <c r="J63" s="178">
        <f>RES_hhdet_fech!J63/RES_summary!J$19</f>
        <v>48.417100467836846</v>
      </c>
      <c r="K63" s="178">
        <f>RES_hhdet_fech!K63/RES_summary!K$19</f>
        <v>47.729879534143123</v>
      </c>
      <c r="L63" s="178">
        <f>RES_hhdet_fech!L63/RES_summary!L$19</f>
        <v>54.594912594299494</v>
      </c>
      <c r="M63" s="178">
        <f>RES_hhdet_fech!M63/RES_summary!M$19</f>
        <v>43.821838069102895</v>
      </c>
      <c r="N63" s="178">
        <f>RES_hhdet_fech!N63/RES_summary!N$19</f>
        <v>41.995319455765674</v>
      </c>
      <c r="O63" s="178">
        <f>RES_hhdet_fech!O63/RES_summary!O$19</f>
        <v>38.03123091876293</v>
      </c>
      <c r="P63" s="178">
        <f>RES_hhdet_fech!P63/RES_summary!P$19</f>
        <v>37.474160027921073</v>
      </c>
      <c r="Q63" s="178">
        <f>RES_hhdet_fech!Q63/RES_summary!Q$19</f>
        <v>38.251511024536477</v>
      </c>
    </row>
    <row r="64" spans="1:17" ht="12" customHeight="1" x14ac:dyDescent="0.25">
      <c r="A64" s="23" t="s">
        <v>161</v>
      </c>
      <c r="B64" s="177">
        <f>RES_hhdet_fech!B64/RES_summary!B$19</f>
        <v>44.092328763374468</v>
      </c>
      <c r="C64" s="177">
        <f>RES_hhdet_fech!C64/RES_summary!C$19</f>
        <v>46.501232471961899</v>
      </c>
      <c r="D64" s="177">
        <f>RES_hhdet_fech!D64/RES_summary!D$19</f>
        <v>49.409495554171585</v>
      </c>
      <c r="E64" s="177">
        <f>RES_hhdet_fech!E64/RES_summary!E$19</f>
        <v>52.357153744482652</v>
      </c>
      <c r="F64" s="177">
        <f>RES_hhdet_fech!F64/RES_summary!F$19</f>
        <v>50.732376911025874</v>
      </c>
      <c r="G64" s="177">
        <f>RES_hhdet_fech!G64/RES_summary!G$19</f>
        <v>53.442230645214934</v>
      </c>
      <c r="H64" s="177">
        <f>RES_hhdet_fech!H64/RES_summary!H$19</f>
        <v>54.251689402390603</v>
      </c>
      <c r="I64" s="177">
        <f>RES_hhdet_fech!I64/RES_summary!I$19</f>
        <v>52.783401139827525</v>
      </c>
      <c r="J64" s="177">
        <f>RES_hhdet_fech!J64/RES_summary!J$19</f>
        <v>47.439750379910812</v>
      </c>
      <c r="K64" s="177">
        <f>RES_hhdet_fech!K64/RES_summary!K$19</f>
        <v>47.388850465694581</v>
      </c>
      <c r="L64" s="177">
        <f>RES_hhdet_fech!L64/RES_summary!L$19</f>
        <v>53.165712283367277</v>
      </c>
      <c r="M64" s="177">
        <f>RES_hhdet_fech!M64/RES_summary!M$19</f>
        <v>42.447221558955299</v>
      </c>
      <c r="N64" s="177">
        <f>RES_hhdet_fech!N64/RES_summary!N$19</f>
        <v>40.763578437028769</v>
      </c>
      <c r="O64" s="177">
        <f>RES_hhdet_fech!O64/RES_summary!O$19</f>
        <v>37.752773624296125</v>
      </c>
      <c r="P64" s="177">
        <f>RES_hhdet_fech!P64/RES_summary!P$19</f>
        <v>36.68063081491853</v>
      </c>
      <c r="Q64" s="177">
        <f>RES_hhdet_fech!Q64/RES_summary!Q$19</f>
        <v>37.896544430206262</v>
      </c>
    </row>
    <row r="65" spans="1:17" ht="12" customHeight="1" x14ac:dyDescent="0.25">
      <c r="A65" s="23" t="s">
        <v>60</v>
      </c>
      <c r="B65" s="177">
        <f>RES_hhdet_fech!B65/RES_summary!B$19</f>
        <v>0.6004727210198253</v>
      </c>
      <c r="C65" s="177">
        <f>RES_hhdet_fech!C65/RES_summary!C$19</f>
        <v>1.4923628320501834</v>
      </c>
      <c r="D65" s="177">
        <f>RES_hhdet_fech!D65/RES_summary!D$19</f>
        <v>1.011135123044024</v>
      </c>
      <c r="E65" s="177">
        <f>RES_hhdet_fech!E65/RES_summary!E$19</f>
        <v>0.73748256972149384</v>
      </c>
      <c r="F65" s="177">
        <f>RES_hhdet_fech!F65/RES_summary!F$19</f>
        <v>0.64542953564514238</v>
      </c>
      <c r="G65" s="177">
        <f>RES_hhdet_fech!G65/RES_summary!G$19</f>
        <v>0.89771197057920693</v>
      </c>
      <c r="H65" s="177">
        <f>RES_hhdet_fech!H65/RES_summary!H$19</f>
        <v>1.7125585463160928</v>
      </c>
      <c r="I65" s="177">
        <f>RES_hhdet_fech!I65/RES_summary!I$19</f>
        <v>1.2363936089859096</v>
      </c>
      <c r="J65" s="177">
        <f>RES_hhdet_fech!J65/RES_summary!J$19</f>
        <v>0.97735008792602673</v>
      </c>
      <c r="K65" s="177">
        <f>RES_hhdet_fech!K65/RES_summary!K$19</f>
        <v>0.3410290684485448</v>
      </c>
      <c r="L65" s="177">
        <f>RES_hhdet_fech!L65/RES_summary!L$19</f>
        <v>1.4292003109322238</v>
      </c>
      <c r="M65" s="177">
        <f>RES_hhdet_fech!M65/RES_summary!M$19</f>
        <v>1.3746165101476002</v>
      </c>
      <c r="N65" s="177">
        <f>RES_hhdet_fech!N65/RES_summary!N$19</f>
        <v>1.2317410187369038</v>
      </c>
      <c r="O65" s="177">
        <f>RES_hhdet_fech!O65/RES_summary!O$19</f>
        <v>0.27845729446680778</v>
      </c>
      <c r="P65" s="177">
        <f>RES_hhdet_fech!P65/RES_summary!P$19</f>
        <v>0.79352921300254486</v>
      </c>
      <c r="Q65" s="177">
        <f>RES_hhdet_fech!Q65/RES_summary!Q$19</f>
        <v>0.35496659433021754</v>
      </c>
    </row>
    <row r="66" spans="1:17" ht="12.95" customHeight="1" x14ac:dyDescent="0.25">
      <c r="A66" s="158" t="s">
        <v>112</v>
      </c>
      <c r="B66" s="178">
        <f>RES_hhdet_fech!B66/RES_summary!B$19</f>
        <v>0.3798401824439257</v>
      </c>
      <c r="C66" s="178">
        <f>RES_hhdet_fech!C66/RES_summary!C$19</f>
        <v>0.37856539610553208</v>
      </c>
      <c r="D66" s="178">
        <f>RES_hhdet_fech!D66/RES_summary!D$19</f>
        <v>0.38533407264438085</v>
      </c>
      <c r="E66" s="178">
        <f>RES_hhdet_fech!E66/RES_summary!E$19</f>
        <v>0.37917007117051704</v>
      </c>
      <c r="F66" s="178">
        <f>RES_hhdet_fech!F66/RES_summary!F$19</f>
        <v>0.41826167699335326</v>
      </c>
      <c r="G66" s="178">
        <f>RES_hhdet_fech!G66/RES_summary!G$19</f>
        <v>0.43514620445626745</v>
      </c>
      <c r="H66" s="178">
        <f>RES_hhdet_fech!H66/RES_summary!H$19</f>
        <v>0.50909363102532568</v>
      </c>
      <c r="I66" s="178">
        <f>RES_hhdet_fech!I66/RES_summary!I$19</f>
        <v>0.55200829513727134</v>
      </c>
      <c r="J66" s="178">
        <f>RES_hhdet_fech!J66/RES_summary!J$19</f>
        <v>0.62127217234861998</v>
      </c>
      <c r="K66" s="178">
        <f>RES_hhdet_fech!K66/RES_summary!K$19</f>
        <v>0.66758004416453542</v>
      </c>
      <c r="L66" s="178">
        <f>RES_hhdet_fech!L66/RES_summary!L$19</f>
        <v>0.66485560259980969</v>
      </c>
      <c r="M66" s="178">
        <f>RES_hhdet_fech!M66/RES_summary!M$19</f>
        <v>0.60629616657484797</v>
      </c>
      <c r="N66" s="178">
        <f>RES_hhdet_fech!N66/RES_summary!N$19</f>
        <v>0.56480292214864325</v>
      </c>
      <c r="O66" s="178">
        <f>RES_hhdet_fech!O66/RES_summary!O$19</f>
        <v>0.50675796015222696</v>
      </c>
      <c r="P66" s="178">
        <f>RES_hhdet_fech!P66/RES_summary!P$19</f>
        <v>0.46803430296905363</v>
      </c>
      <c r="Q66" s="178">
        <f>RES_hhdet_fech!Q66/RES_summary!Q$19</f>
        <v>0.44099366048886973</v>
      </c>
    </row>
    <row r="67" spans="1:17" ht="12" customHeight="1" x14ac:dyDescent="0.25">
      <c r="A67" s="23" t="s">
        <v>60</v>
      </c>
      <c r="B67" s="177">
        <f>RES_hhdet_fech!B67/RES_summary!B$19</f>
        <v>0.3798401824439257</v>
      </c>
      <c r="C67" s="177">
        <f>RES_hhdet_fech!C67/RES_summary!C$19</f>
        <v>0.37856539610553208</v>
      </c>
      <c r="D67" s="177">
        <f>RES_hhdet_fech!D67/RES_summary!D$19</f>
        <v>0.38533407264438085</v>
      </c>
      <c r="E67" s="177">
        <f>RES_hhdet_fech!E67/RES_summary!E$19</f>
        <v>0.37917007117051704</v>
      </c>
      <c r="F67" s="177">
        <f>RES_hhdet_fech!F67/RES_summary!F$19</f>
        <v>0.41826167699335326</v>
      </c>
      <c r="G67" s="177">
        <f>RES_hhdet_fech!G67/RES_summary!G$19</f>
        <v>0.43514620445626745</v>
      </c>
      <c r="H67" s="177">
        <f>RES_hhdet_fech!H67/RES_summary!H$19</f>
        <v>0.50909363102532568</v>
      </c>
      <c r="I67" s="177">
        <f>RES_hhdet_fech!I67/RES_summary!I$19</f>
        <v>0.55200829513727134</v>
      </c>
      <c r="J67" s="177">
        <f>RES_hhdet_fech!J67/RES_summary!J$19</f>
        <v>0.62127217234861998</v>
      </c>
      <c r="K67" s="177">
        <f>RES_hhdet_fech!K67/RES_summary!K$19</f>
        <v>0.66758004416453542</v>
      </c>
      <c r="L67" s="177">
        <f>RES_hhdet_fech!L67/RES_summary!L$19</f>
        <v>0.66485560259980969</v>
      </c>
      <c r="M67" s="177">
        <f>RES_hhdet_fech!M67/RES_summary!M$19</f>
        <v>0.60629616657484797</v>
      </c>
      <c r="N67" s="177">
        <f>RES_hhdet_fech!N67/RES_summary!N$19</f>
        <v>0.56480292214864325</v>
      </c>
      <c r="O67" s="177">
        <f>RES_hhdet_fech!O67/RES_summary!O$19</f>
        <v>0.50675796015222696</v>
      </c>
      <c r="P67" s="177">
        <f>RES_hhdet_fech!P67/RES_summary!P$19</f>
        <v>0.46803430296905363</v>
      </c>
      <c r="Q67" s="177">
        <f>RES_hhdet_fech!Q67/RES_summary!Q$19</f>
        <v>0.44099366048886973</v>
      </c>
    </row>
    <row r="68" spans="1:17" ht="12" customHeight="1" x14ac:dyDescent="0.25">
      <c r="A68" s="158" t="s">
        <v>63</v>
      </c>
      <c r="B68" s="178">
        <f>RES_hhdet_fech!B68/RES_summary!B$19</f>
        <v>22.173466369441073</v>
      </c>
      <c r="C68" s="178">
        <f>RES_hhdet_fech!C68/RES_summary!C$19</f>
        <v>22.242633064604775</v>
      </c>
      <c r="D68" s="178">
        <f>RES_hhdet_fech!D68/RES_summary!D$19</f>
        <v>22.363389005404031</v>
      </c>
      <c r="E68" s="178">
        <f>RES_hhdet_fech!E68/RES_summary!E$19</f>
        <v>22.464171075401282</v>
      </c>
      <c r="F68" s="178">
        <f>RES_hhdet_fech!F68/RES_summary!F$19</f>
        <v>22.188536768013179</v>
      </c>
      <c r="G68" s="178">
        <f>RES_hhdet_fech!G68/RES_summary!G$19</f>
        <v>22.372859381561934</v>
      </c>
      <c r="H68" s="178">
        <f>RES_hhdet_fech!H68/RES_summary!H$19</f>
        <v>22.323044949649443</v>
      </c>
      <c r="I68" s="178">
        <f>RES_hhdet_fech!I68/RES_summary!I$19</f>
        <v>22.163742709400992</v>
      </c>
      <c r="J68" s="178">
        <f>RES_hhdet_fech!J68/RES_summary!J$19</f>
        <v>21.831133705381657</v>
      </c>
      <c r="K68" s="178">
        <f>RES_hhdet_fech!K68/RES_summary!K$19</f>
        <v>21.503538154498166</v>
      </c>
      <c r="L68" s="178">
        <f>RES_hhdet_fech!L68/RES_summary!L$19</f>
        <v>21.676431668499934</v>
      </c>
      <c r="M68" s="178">
        <f>RES_hhdet_fech!M68/RES_summary!M$19</f>
        <v>21.034181236830946</v>
      </c>
      <c r="N68" s="178">
        <f>RES_hhdet_fech!N68/RES_summary!N$19</f>
        <v>21.681391399282099</v>
      </c>
      <c r="O68" s="178">
        <f>RES_hhdet_fech!O68/RES_summary!O$19</f>
        <v>21.092735663834066</v>
      </c>
      <c r="P68" s="178">
        <f>RES_hhdet_fech!P68/RES_summary!P$19</f>
        <v>20.980078213970646</v>
      </c>
      <c r="Q68" s="178">
        <f>RES_hhdet_fech!Q68/RES_summary!Q$19</f>
        <v>20.574942570778727</v>
      </c>
    </row>
    <row r="69" spans="1:17" ht="12" customHeight="1" x14ac:dyDescent="0.25">
      <c r="A69" s="167" t="s">
        <v>160</v>
      </c>
      <c r="B69" s="183">
        <f>RES_hhdet_fech!B69/RES_summary!B$19</f>
        <v>22.868499967903439</v>
      </c>
      <c r="C69" s="183">
        <f>RES_hhdet_fech!C69/RES_summary!C$19</f>
        <v>22.758467451126094</v>
      </c>
      <c r="D69" s="183">
        <f>RES_hhdet_fech!D69/RES_summary!D$19</f>
        <v>22.902727542831123</v>
      </c>
      <c r="E69" s="183">
        <f>RES_hhdet_fech!E69/RES_summary!E$19</f>
        <v>23.096710345453083</v>
      </c>
      <c r="F69" s="183">
        <f>RES_hhdet_fech!F69/RES_summary!F$19</f>
        <v>22.958502790960459</v>
      </c>
      <c r="G69" s="183">
        <f>RES_hhdet_fech!G69/RES_summary!G$19</f>
        <v>23.063297905432403</v>
      </c>
      <c r="H69" s="183">
        <f>RES_hhdet_fech!H69/RES_summary!H$19</f>
        <v>22.848496154559875</v>
      </c>
      <c r="I69" s="183">
        <f>RES_hhdet_fech!I69/RES_summary!I$19</f>
        <v>22.794677855155012</v>
      </c>
      <c r="J69" s="183">
        <f>RES_hhdet_fech!J69/RES_summary!J$19</f>
        <v>22.60974671737759</v>
      </c>
      <c r="K69" s="183">
        <f>RES_hhdet_fech!K69/RES_summary!K$19</f>
        <v>22.530425843600824</v>
      </c>
      <c r="L69" s="183">
        <f>RES_hhdet_fech!L69/RES_summary!L$19</f>
        <v>22.503786845285514</v>
      </c>
      <c r="M69" s="183">
        <f>RES_hhdet_fech!M69/RES_summary!M$19</f>
        <v>21.844707282772692</v>
      </c>
      <c r="N69" s="183">
        <f>RES_hhdet_fech!N69/RES_summary!N$19</f>
        <v>22.896273859798271</v>
      </c>
      <c r="O69" s="183">
        <f>RES_hhdet_fech!O69/RES_summary!O$19</f>
        <v>22.183746525130079</v>
      </c>
      <c r="P69" s="183">
        <f>RES_hhdet_fech!P69/RES_summary!P$19</f>
        <v>22.062081350706716</v>
      </c>
      <c r="Q69" s="183">
        <f>RES_hhdet_fech!Q69/RES_summary!Q$19</f>
        <v>21.687402963178993</v>
      </c>
    </row>
    <row r="70" spans="1:17" ht="12" customHeight="1" x14ac:dyDescent="0.25">
      <c r="A70" s="167" t="s">
        <v>159</v>
      </c>
      <c r="B70" s="183">
        <f>RES_hhdet_fech!B70/RES_summary!B$19</f>
        <v>15.577045379215537</v>
      </c>
      <c r="C70" s="183">
        <f>RES_hhdet_fech!C70/RES_summary!C$19</f>
        <v>15.569017879270184</v>
      </c>
      <c r="D70" s="183">
        <f>RES_hhdet_fech!D70/RES_summary!D$19</f>
        <v>15.739556041789083</v>
      </c>
      <c r="E70" s="183">
        <f>RES_hhdet_fech!E70/RES_summary!E$19</f>
        <v>15.911429685572994</v>
      </c>
      <c r="F70" s="183">
        <f>RES_hhdet_fech!F70/RES_summary!F$19</f>
        <v>15.977251095987237</v>
      </c>
      <c r="G70" s="183">
        <f>RES_hhdet_fech!G70/RES_summary!G$19</f>
        <v>16.075877023600693</v>
      </c>
      <c r="H70" s="183">
        <f>RES_hhdet_fech!H70/RES_summary!H$19</f>
        <v>16.0104548528472</v>
      </c>
      <c r="I70" s="183">
        <f>RES_hhdet_fech!I70/RES_summary!I$19</f>
        <v>16.054003297284417</v>
      </c>
      <c r="J70" s="183">
        <f>RES_hhdet_fech!J70/RES_summary!J$19</f>
        <v>16.013897210453063</v>
      </c>
      <c r="K70" s="183">
        <f>RES_hhdet_fech!K70/RES_summary!K$19</f>
        <v>16.034634634045489</v>
      </c>
      <c r="L70" s="183">
        <f>RES_hhdet_fech!L70/RES_summary!L$19</f>
        <v>16.087352651091205</v>
      </c>
      <c r="M70" s="183">
        <f>RES_hhdet_fech!M70/RES_summary!M$19</f>
        <v>15.855799958296483</v>
      </c>
      <c r="N70" s="183">
        <f>RES_hhdet_fech!N70/RES_summary!N$19</f>
        <v>16.189837647523017</v>
      </c>
      <c r="O70" s="183">
        <f>RES_hhdet_fech!O70/RES_summary!O$19</f>
        <v>15.93672042743038</v>
      </c>
      <c r="P70" s="183">
        <f>RES_hhdet_fech!P70/RES_summary!P$19</f>
        <v>15.879742713720681</v>
      </c>
      <c r="Q70" s="183">
        <f>RES_hhdet_fech!Q70/RES_summary!Q$19</f>
        <v>15.642433812572575</v>
      </c>
    </row>
    <row r="71" spans="1:17" ht="12" customHeight="1" x14ac:dyDescent="0.25">
      <c r="A71" s="166" t="s">
        <v>109</v>
      </c>
      <c r="B71" s="182">
        <f>RES_hhdet_fech!B71/RES_summary!B$19</f>
        <v>8.0039749887663465</v>
      </c>
      <c r="C71" s="182">
        <f>RES_hhdet_fech!C71/RES_summary!C$19</f>
        <v>7.9654636078942973</v>
      </c>
      <c r="D71" s="182">
        <f>RES_hhdet_fech!D71/RES_summary!D$19</f>
        <v>8.0159546399907438</v>
      </c>
      <c r="E71" s="182">
        <f>RES_hhdet_fech!E71/RES_summary!E$19</f>
        <v>8.0838486209086433</v>
      </c>
      <c r="F71" s="182">
        <f>RES_hhdet_fech!F71/RES_summary!F$19</f>
        <v>8.0354759768360928</v>
      </c>
      <c r="G71" s="182">
        <f>RES_hhdet_fech!G71/RES_summary!G$19</f>
        <v>8.0721542669011672</v>
      </c>
      <c r="H71" s="182">
        <f>RES_hhdet_fech!H71/RES_summary!H$19</f>
        <v>7.9969736540960685</v>
      </c>
      <c r="I71" s="182">
        <f>RES_hhdet_fech!I71/RES_summary!I$19</f>
        <v>7.9781372493042078</v>
      </c>
      <c r="J71" s="182">
        <f>RES_hhdet_fech!J71/RES_summary!J$19</f>
        <v>7.9134113510821757</v>
      </c>
      <c r="K71" s="182">
        <f>RES_hhdet_fech!K71/RES_summary!K$19</f>
        <v>7.8856490452602204</v>
      </c>
      <c r="L71" s="182">
        <f>RES_hhdet_fech!L71/RES_summary!L$19</f>
        <v>7.8763253958499115</v>
      </c>
      <c r="M71" s="182">
        <f>RES_hhdet_fech!M71/RES_summary!M$19</f>
        <v>7.6456475489703957</v>
      </c>
      <c r="N71" s="182">
        <f>RES_hhdet_fech!N71/RES_summary!N$19</f>
        <v>8.0136958509293361</v>
      </c>
      <c r="O71" s="182">
        <f>RES_hhdet_fech!O71/RES_summary!O$19</f>
        <v>7.764311283795494</v>
      </c>
      <c r="P71" s="182">
        <f>RES_hhdet_fech!P71/RES_summary!P$19</f>
        <v>7.7217284727473077</v>
      </c>
      <c r="Q71" s="182">
        <f>RES_hhdet_fech!Q71/RES_summary!Q$19</f>
        <v>7.5905910371126035</v>
      </c>
    </row>
    <row r="72" spans="1:17" ht="12" customHeight="1" x14ac:dyDescent="0.25">
      <c r="A72" s="147" t="s">
        <v>59</v>
      </c>
      <c r="B72" s="181">
        <f>RES_hhdet_fech!B72/RES_summary!B$19</f>
        <v>7.5730703904491898</v>
      </c>
      <c r="C72" s="181">
        <f>RES_hhdet_fech!C72/RES_summary!C$19</f>
        <v>7.603554271375887</v>
      </c>
      <c r="D72" s="181">
        <f>RES_hhdet_fech!D72/RES_summary!D$19</f>
        <v>7.7236014017983408</v>
      </c>
      <c r="E72" s="181">
        <f>RES_hhdet_fech!E72/RES_summary!E$19</f>
        <v>7.8275810646643489</v>
      </c>
      <c r="F72" s="181">
        <f>RES_hhdet_fech!F72/RES_summary!F$19</f>
        <v>7.9417751191511439</v>
      </c>
      <c r="G72" s="181">
        <f>RES_hhdet_fech!G72/RES_summary!G$19</f>
        <v>8.0037227566995242</v>
      </c>
      <c r="H72" s="181">
        <f>RES_hhdet_fech!H72/RES_summary!H$19</f>
        <v>8.0134811987511334</v>
      </c>
      <c r="I72" s="181">
        <f>RES_hhdet_fech!I72/RES_summary!I$19</f>
        <v>8.0758660479802096</v>
      </c>
      <c r="J72" s="181">
        <f>RES_hhdet_fech!J72/RES_summary!J$19</f>
        <v>8.1004858593708864</v>
      </c>
      <c r="K72" s="181">
        <f>RES_hhdet_fech!K72/RES_summary!K$19</f>
        <v>8.1489855887852727</v>
      </c>
      <c r="L72" s="181">
        <f>RES_hhdet_fech!L72/RES_summary!L$19</f>
        <v>8.2110272552412908</v>
      </c>
      <c r="M72" s="181">
        <f>RES_hhdet_fech!M72/RES_summary!M$19</f>
        <v>8.2101524093260867</v>
      </c>
      <c r="N72" s="181">
        <f>RES_hhdet_fech!N72/RES_summary!N$19</f>
        <v>8.1761417965936776</v>
      </c>
      <c r="O72" s="181">
        <f>RES_hhdet_fech!O72/RES_summary!O$19</f>
        <v>8.1724091436348889</v>
      </c>
      <c r="P72" s="181">
        <f>RES_hhdet_fech!P72/RES_summary!P$19</f>
        <v>8.1580142409733689</v>
      </c>
      <c r="Q72" s="181">
        <f>RES_hhdet_fech!Q72/RES_summary!Q$19</f>
        <v>8.0518427754599706</v>
      </c>
    </row>
    <row r="73" spans="1:17" ht="12" customHeight="1" x14ac:dyDescent="0.25">
      <c r="A73" s="163" t="s">
        <v>142</v>
      </c>
      <c r="B73" s="180">
        <f>RES_hhdet_fech!B73/RES_summary!B$19</f>
        <v>19.601399570855069</v>
      </c>
      <c r="C73" s="180">
        <f>RES_hhdet_fech!C73/RES_summary!C$19</f>
        <v>20.762534118992996</v>
      </c>
      <c r="D73" s="180">
        <f>RES_hhdet_fech!D73/RES_summary!D$19</f>
        <v>19.977907647737396</v>
      </c>
      <c r="E73" s="180">
        <f>RES_hhdet_fech!E73/RES_summary!E$19</f>
        <v>19.638687632267967</v>
      </c>
      <c r="F73" s="180">
        <f>RES_hhdet_fech!F73/RES_summary!F$19</f>
        <v>19.961011291423887</v>
      </c>
      <c r="G73" s="180">
        <f>RES_hhdet_fech!G73/RES_summary!G$19</f>
        <v>20.18338362464111</v>
      </c>
      <c r="H73" s="180">
        <f>RES_hhdet_fech!H73/RES_summary!H$19</f>
        <v>21.113100857113594</v>
      </c>
      <c r="I73" s="180">
        <f>RES_hhdet_fech!I73/RES_summary!I$19</f>
        <v>20.60159332970122</v>
      </c>
      <c r="J73" s="180">
        <f>RES_hhdet_fech!J73/RES_summary!J$19</f>
        <v>20.183221351454097</v>
      </c>
      <c r="K73" s="180">
        <f>RES_hhdet_fech!K73/RES_summary!K$19</f>
        <v>18.911337879925817</v>
      </c>
      <c r="L73" s="180">
        <f>RES_hhdet_fech!L73/RES_summary!L$19</f>
        <v>21.409649875460861</v>
      </c>
      <c r="M73" s="180">
        <f>RES_hhdet_fech!M73/RES_summary!M$19</f>
        <v>21.535942642714147</v>
      </c>
      <c r="N73" s="180">
        <f>RES_hhdet_fech!N73/RES_summary!N$19</f>
        <v>19.848953625883297</v>
      </c>
      <c r="O73" s="180">
        <f>RES_hhdet_fech!O73/RES_summary!O$19</f>
        <v>18.927952001784199</v>
      </c>
      <c r="P73" s="180">
        <f>RES_hhdet_fech!P73/RES_summary!P$19</f>
        <v>19.536720196998818</v>
      </c>
      <c r="Q73" s="180">
        <f>RES_hhdet_fech!Q73/RES_summary!Q$19</f>
        <v>18.485017402635822</v>
      </c>
    </row>
    <row r="74" spans="1:17" ht="12" customHeight="1" x14ac:dyDescent="0.25">
      <c r="A74" s="161" t="s">
        <v>141</v>
      </c>
      <c r="B74" s="179">
        <f>RES_hhdet_fech!B74/RES_summary!B$19</f>
        <v>14.433560240248825</v>
      </c>
      <c r="C74" s="179">
        <f>RES_hhdet_fech!C74/RES_summary!C$19</f>
        <v>14.870441213023502</v>
      </c>
      <c r="D74" s="179">
        <f>RES_hhdet_fech!D74/RES_summary!D$19</f>
        <v>14.715869078506248</v>
      </c>
      <c r="E74" s="179">
        <f>RES_hhdet_fech!E74/RES_summary!E$19</f>
        <v>14.701121735958189</v>
      </c>
      <c r="F74" s="179">
        <f>RES_hhdet_fech!F74/RES_summary!F$19</f>
        <v>14.928129071149451</v>
      </c>
      <c r="G74" s="179">
        <f>RES_hhdet_fech!G74/RES_summary!G$19</f>
        <v>15.067907025323708</v>
      </c>
      <c r="H74" s="179">
        <f>RES_hhdet_fech!H74/RES_summary!H$19</f>
        <v>15.403066498741103</v>
      </c>
      <c r="I74" s="179">
        <f>RES_hhdet_fech!I74/RES_summary!I$19</f>
        <v>15.286423713375578</v>
      </c>
      <c r="J74" s="179">
        <f>RES_hhdet_fech!J74/RES_summary!J$19</f>
        <v>15.16461333237984</v>
      </c>
      <c r="K74" s="179">
        <f>RES_hhdet_fech!K74/RES_summary!K$19</f>
        <v>14.767953846759283</v>
      </c>
      <c r="L74" s="179">
        <f>RES_hhdet_fech!L74/RES_summary!L$19</f>
        <v>15.704404711652581</v>
      </c>
      <c r="M74" s="179">
        <f>RES_hhdet_fech!M74/RES_summary!M$19</f>
        <v>15.747732334276005</v>
      </c>
      <c r="N74" s="179">
        <f>RES_hhdet_fech!N74/RES_summary!N$19</f>
        <v>15.123275565652772</v>
      </c>
      <c r="O74" s="179">
        <f>RES_hhdet_fech!O74/RES_summary!O$19</f>
        <v>14.797192344259333</v>
      </c>
      <c r="P74" s="179">
        <f>RES_hhdet_fech!P74/RES_summary!P$19</f>
        <v>14.995866309922944</v>
      </c>
      <c r="Q74" s="179">
        <f>RES_hhdet_fech!Q74/RES_summary!Q$19</f>
        <v>14.521598866382496</v>
      </c>
    </row>
    <row r="75" spans="1:17" ht="12" customHeight="1" x14ac:dyDescent="0.25">
      <c r="A75" s="148" t="s">
        <v>60</v>
      </c>
      <c r="B75" s="177">
        <f>RES_hhdet_fech!B75/RES_summary!B$19</f>
        <v>6.8604898497996363</v>
      </c>
      <c r="C75" s="177">
        <f>RES_hhdet_fech!C75/RES_summary!C$19</f>
        <v>7.2668869416476154</v>
      </c>
      <c r="D75" s="177">
        <f>RES_hhdet_fech!D75/RES_summary!D$19</f>
        <v>6.9922676767079093</v>
      </c>
      <c r="E75" s="177">
        <f>RES_hhdet_fech!E75/RES_summary!E$19</f>
        <v>6.8735406712938421</v>
      </c>
      <c r="F75" s="177">
        <f>RES_hhdet_fech!F75/RES_summary!F$19</f>
        <v>6.9863539519983027</v>
      </c>
      <c r="G75" s="177">
        <f>RES_hhdet_fech!G75/RES_summary!G$19</f>
        <v>7.0641842686241816</v>
      </c>
      <c r="H75" s="177">
        <f>RES_hhdet_fech!H75/RES_summary!H$19</f>
        <v>7.3895852999899683</v>
      </c>
      <c r="I75" s="177">
        <f>RES_hhdet_fech!I75/RES_summary!I$19</f>
        <v>7.2105576653953669</v>
      </c>
      <c r="J75" s="177">
        <f>RES_hhdet_fech!J75/RES_summary!J$19</f>
        <v>7.0641274730089529</v>
      </c>
      <c r="K75" s="177">
        <f>RES_hhdet_fech!K75/RES_summary!K$19</f>
        <v>6.6189682579740019</v>
      </c>
      <c r="L75" s="177">
        <f>RES_hhdet_fech!L75/RES_summary!L$19</f>
        <v>7.4933774564112836</v>
      </c>
      <c r="M75" s="177">
        <f>RES_hhdet_fech!M75/RES_summary!M$19</f>
        <v>7.5375799249499202</v>
      </c>
      <c r="N75" s="177">
        <f>RES_hhdet_fech!N75/RES_summary!N$19</f>
        <v>6.9471337690590973</v>
      </c>
      <c r="O75" s="177">
        <f>RES_hhdet_fech!O75/RES_summary!O$19</f>
        <v>6.6247832006244458</v>
      </c>
      <c r="P75" s="177">
        <f>RES_hhdet_fech!P75/RES_summary!P$19</f>
        <v>6.8378520689495721</v>
      </c>
      <c r="Q75" s="177">
        <f>RES_hhdet_fech!Q75/RES_summary!Q$19</f>
        <v>6.4697560909225205</v>
      </c>
    </row>
    <row r="76" spans="1:17" ht="12" customHeight="1" x14ac:dyDescent="0.25">
      <c r="A76" s="148" t="s">
        <v>59</v>
      </c>
      <c r="B76" s="177">
        <f>RES_hhdet_fech!B76/RES_summary!B$19</f>
        <v>7.5730703904491898</v>
      </c>
      <c r="C76" s="177">
        <f>RES_hhdet_fech!C76/RES_summary!C$19</f>
        <v>7.6035542713758861</v>
      </c>
      <c r="D76" s="177">
        <f>RES_hhdet_fech!D76/RES_summary!D$19</f>
        <v>7.7236014017983425</v>
      </c>
      <c r="E76" s="177">
        <f>RES_hhdet_fech!E76/RES_summary!E$19</f>
        <v>7.8275810646643462</v>
      </c>
      <c r="F76" s="177">
        <f>RES_hhdet_fech!F76/RES_summary!F$19</f>
        <v>7.9417751191511474</v>
      </c>
      <c r="G76" s="177">
        <f>RES_hhdet_fech!G76/RES_summary!G$19</f>
        <v>8.0037227566995259</v>
      </c>
      <c r="H76" s="177">
        <f>RES_hhdet_fech!H76/RES_summary!H$19</f>
        <v>8.0134811987511316</v>
      </c>
      <c r="I76" s="177">
        <f>RES_hhdet_fech!I76/RES_summary!I$19</f>
        <v>8.0758660479802113</v>
      </c>
      <c r="J76" s="177">
        <f>RES_hhdet_fech!J76/RES_summary!J$19</f>
        <v>8.1004858593708864</v>
      </c>
      <c r="K76" s="177">
        <f>RES_hhdet_fech!K76/RES_summary!K$19</f>
        <v>8.1489855887852816</v>
      </c>
      <c r="L76" s="177">
        <f>RES_hhdet_fech!L76/RES_summary!L$19</f>
        <v>8.2110272552412926</v>
      </c>
      <c r="M76" s="177">
        <f>RES_hhdet_fech!M76/RES_summary!M$19</f>
        <v>8.2101524093260849</v>
      </c>
      <c r="N76" s="177">
        <f>RES_hhdet_fech!N76/RES_summary!N$19</f>
        <v>8.176141796593674</v>
      </c>
      <c r="O76" s="177">
        <f>RES_hhdet_fech!O76/RES_summary!O$19</f>
        <v>8.1724091436348871</v>
      </c>
      <c r="P76" s="177">
        <f>RES_hhdet_fech!P76/RES_summary!P$19</f>
        <v>8.1580142409733689</v>
      </c>
      <c r="Q76" s="177">
        <f>RES_hhdet_fech!Q76/RES_summary!Q$19</f>
        <v>8.0518427754599724</v>
      </c>
    </row>
    <row r="77" spans="1:17" ht="12" customHeight="1" x14ac:dyDescent="0.25">
      <c r="A77" s="158" t="s">
        <v>62</v>
      </c>
      <c r="B77" s="178">
        <f>RES_hhdet_fech!B77/RES_summary!B$19</f>
        <v>12.874357636527325</v>
      </c>
      <c r="C77" s="178">
        <f>RES_hhdet_fech!C77/RES_summary!C$19</f>
        <v>13.017603989651885</v>
      </c>
      <c r="D77" s="178">
        <f>RES_hhdet_fech!D77/RES_summary!D$19</f>
        <v>13.252518603033353</v>
      </c>
      <c r="E77" s="178">
        <f>RES_hhdet_fech!E77/RES_summary!E$19</f>
        <v>13.296209276806193</v>
      </c>
      <c r="F77" s="178">
        <f>RES_hhdet_fech!F77/RES_summary!F$19</f>
        <v>12.863328954188299</v>
      </c>
      <c r="G77" s="178">
        <f>RES_hhdet_fech!G77/RES_summary!G$19</f>
        <v>13.043149719652423</v>
      </c>
      <c r="H77" s="178">
        <f>RES_hhdet_fech!H77/RES_summary!H$19</f>
        <v>13.293446656705013</v>
      </c>
      <c r="I77" s="178">
        <f>RES_hhdet_fech!I77/RES_summary!I$19</f>
        <v>13.442681010379705</v>
      </c>
      <c r="J77" s="178">
        <f>RES_hhdet_fech!J77/RES_summary!J$19</f>
        <v>13.38570233643717</v>
      </c>
      <c r="K77" s="178">
        <f>RES_hhdet_fech!K77/RES_summary!K$19</f>
        <v>13.477441889344824</v>
      </c>
      <c r="L77" s="178">
        <f>RES_hhdet_fech!L77/RES_summary!L$19</f>
        <v>13.511800302582508</v>
      </c>
      <c r="M77" s="178">
        <f>RES_hhdet_fech!M77/RES_summary!M$19</f>
        <v>13.089387888675351</v>
      </c>
      <c r="N77" s="178">
        <f>RES_hhdet_fech!N77/RES_summary!N$19</f>
        <v>13.405355648017599</v>
      </c>
      <c r="O77" s="178">
        <f>RES_hhdet_fech!O77/RES_summary!O$19</f>
        <v>13.143098321602086</v>
      </c>
      <c r="P77" s="178">
        <f>RES_hhdet_fech!P77/RES_summary!P$19</f>
        <v>13.153244773139571</v>
      </c>
      <c r="Q77" s="178">
        <f>RES_hhdet_fech!Q77/RES_summary!Q$19</f>
        <v>12.980483727143906</v>
      </c>
    </row>
    <row r="78" spans="1:17" ht="12" customHeight="1" x14ac:dyDescent="0.25">
      <c r="A78" s="23" t="s">
        <v>109</v>
      </c>
      <c r="B78" s="177">
        <f>RES_hhdet_fech!B78/RES_summary!B$19</f>
        <v>14.200045429773683</v>
      </c>
      <c r="C78" s="177">
        <f>RES_hhdet_fech!C78/RES_summary!C$19</f>
        <v>14.283152117621031</v>
      </c>
      <c r="D78" s="177">
        <f>RES_hhdet_fech!D78/RES_summary!D$19</f>
        <v>14.282887046356475</v>
      </c>
      <c r="E78" s="177">
        <f>RES_hhdet_fech!E78/RES_summary!E$19</f>
        <v>14.387733774566071</v>
      </c>
      <c r="F78" s="177">
        <f>RES_hhdet_fech!F78/RES_summary!F$19</f>
        <v>14.202608159041818</v>
      </c>
      <c r="G78" s="177">
        <f>RES_hhdet_fech!G78/RES_summary!G$19</f>
        <v>14.10979042402321</v>
      </c>
      <c r="H78" s="177">
        <f>RES_hhdet_fech!H78/RES_summary!H$19</f>
        <v>14.114627211861723</v>
      </c>
      <c r="I78" s="177">
        <f>RES_hhdet_fech!I78/RES_summary!I$19</f>
        <v>14.081774280190327</v>
      </c>
      <c r="J78" s="177">
        <f>RES_hhdet_fech!J78/RES_summary!J$19</f>
        <v>13.991697556743638</v>
      </c>
      <c r="K78" s="177">
        <f>RES_hhdet_fech!K78/RES_summary!K$19</f>
        <v>14.085869054450409</v>
      </c>
      <c r="L78" s="177">
        <f>RES_hhdet_fech!L78/RES_summary!L$19</f>
        <v>13.82180555933911</v>
      </c>
      <c r="M78" s="177">
        <f>RES_hhdet_fech!M78/RES_summary!M$19</f>
        <v>13.295818911342071</v>
      </c>
      <c r="N78" s="177">
        <f>RES_hhdet_fech!N78/RES_summary!N$19</f>
        <v>13.932837734220369</v>
      </c>
      <c r="O78" s="177">
        <f>RES_hhdet_fech!O78/RES_summary!O$19</f>
        <v>13.405305945644558</v>
      </c>
      <c r="P78" s="177">
        <f>RES_hhdet_fech!P78/RES_summary!P$19</f>
        <v>13.308917068011253</v>
      </c>
      <c r="Q78" s="177">
        <f>RES_hhdet_fech!Q78/RES_summary!Q$19</f>
        <v>13.003044745100352</v>
      </c>
    </row>
    <row r="79" spans="1:17" ht="12" customHeight="1" x14ac:dyDescent="0.25">
      <c r="A79" s="29" t="s">
        <v>140</v>
      </c>
      <c r="B79" s="176">
        <f>RES_hhdet_fech!B79/RES_summary!B$19</f>
        <v>8.0962766694666541</v>
      </c>
      <c r="C79" s="176">
        <f>RES_hhdet_fech!C79/RES_summary!C$19</f>
        <v>8.7366357938149264</v>
      </c>
      <c r="D79" s="176">
        <f>RES_hhdet_fech!D79/RES_summary!D$19</f>
        <v>8.3471198423733952</v>
      </c>
      <c r="E79" s="176">
        <f>RES_hhdet_fech!E79/RES_summary!E$19</f>
        <v>8.3240912322337959</v>
      </c>
      <c r="F79" s="176">
        <f>RES_hhdet_fech!F79/RES_summary!F$19</f>
        <v>8.1863259073735186</v>
      </c>
      <c r="G79" s="176">
        <f>RES_hhdet_fech!G79/RES_summary!G$19</f>
        <v>8.3258380649738974</v>
      </c>
      <c r="H79" s="176">
        <f>RES_hhdet_fech!H79/RES_summary!H$19</f>
        <v>8.8388847457283077</v>
      </c>
      <c r="I79" s="176">
        <f>RES_hhdet_fech!I79/RES_summary!I$19</f>
        <v>8.7478408945512669</v>
      </c>
      <c r="J79" s="176">
        <f>RES_hhdet_fech!J79/RES_summary!J$19</f>
        <v>8.5919226623450768</v>
      </c>
      <c r="K79" s="176">
        <f>RES_hhdet_fech!K79/RES_summary!K$19</f>
        <v>8.4278111029165785</v>
      </c>
      <c r="L79" s="176">
        <f>RES_hhdet_fech!L79/RES_summary!L$19</f>
        <v>9.0240644418070861</v>
      </c>
      <c r="M79" s="176">
        <f>RES_hhdet_fech!M79/RES_summary!M$19</f>
        <v>9.1078262369322953</v>
      </c>
      <c r="N79" s="176">
        <f>RES_hhdet_fech!N79/RES_summary!N$19</f>
        <v>8.5771072490011555</v>
      </c>
      <c r="O79" s="176">
        <f>RES_hhdet_fech!O79/RES_summary!O$19</f>
        <v>8.07012965726895</v>
      </c>
      <c r="P79" s="176">
        <f>RES_hhdet_fech!P79/RES_summary!P$19</f>
        <v>8.2912794867804109</v>
      </c>
      <c r="Q79" s="176">
        <f>RES_hhdet_fech!Q79/RES_summary!Q$19</f>
        <v>7.9344980290469911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93.30816665726519</v>
      </c>
      <c r="C81" s="184">
        <f>RES_hhdet_fech!C81/RES_summary!C$19</f>
        <v>96.638201149164402</v>
      </c>
      <c r="D81" s="184">
        <f>RES_hhdet_fech!D81/RES_summary!D$19</f>
        <v>98.176556780109024</v>
      </c>
      <c r="E81" s="184">
        <f>RES_hhdet_fech!E81/RES_summary!E$19</f>
        <v>103.42083009500774</v>
      </c>
      <c r="F81" s="184">
        <f>RES_hhdet_fech!F81/RES_summary!F$19</f>
        <v>106.89540140544437</v>
      </c>
      <c r="G81" s="184">
        <f>RES_hhdet_fech!G81/RES_summary!G$19</f>
        <v>107.65854160492864</v>
      </c>
      <c r="H81" s="184">
        <f>RES_hhdet_fech!H81/RES_summary!H$19</f>
        <v>106.88614299480136</v>
      </c>
      <c r="I81" s="184">
        <f>RES_hhdet_fech!I81/RES_summary!I$19</f>
        <v>103.91266477976505</v>
      </c>
      <c r="J81" s="184">
        <f>RES_hhdet_fech!J81/RES_summary!J$19</f>
        <v>97.465245772380783</v>
      </c>
      <c r="K81" s="184">
        <f>RES_hhdet_fech!K81/RES_summary!K$19</f>
        <v>100.22014427046518</v>
      </c>
      <c r="L81" s="184">
        <f>RES_hhdet_fech!L81/RES_summary!L$19</f>
        <v>101.36069612127865</v>
      </c>
      <c r="M81" s="184">
        <f>RES_hhdet_fech!M81/RES_summary!M$19</f>
        <v>90.368029882143347</v>
      </c>
      <c r="N81" s="184">
        <f>RES_hhdet_fech!N81/RES_summary!N$19</f>
        <v>86.738631747987597</v>
      </c>
      <c r="O81" s="184">
        <f>RES_hhdet_fech!O81/RES_summary!O$19</f>
        <v>81.418273216037576</v>
      </c>
      <c r="P81" s="184">
        <f>RES_hhdet_fech!P81/RES_summary!P$19</f>
        <v>79.883250349689945</v>
      </c>
      <c r="Q81" s="184">
        <f>RES_hhdet_fech!Q81/RES_summary!Q$19</f>
        <v>80.092882816930967</v>
      </c>
    </row>
    <row r="82" spans="1:17" ht="12.95" customHeight="1" x14ac:dyDescent="0.25">
      <c r="A82" s="158" t="s">
        <v>65</v>
      </c>
      <c r="B82" s="178">
        <f>RES_hhdet_fech!B82/RES_summary!B$19</f>
        <v>57.133508715773878</v>
      </c>
      <c r="C82" s="178">
        <f>RES_hhdet_fech!C82/RES_summary!C$19</f>
        <v>60.716427903009794</v>
      </c>
      <c r="D82" s="178">
        <f>RES_hhdet_fech!D82/RES_summary!D$19</f>
        <v>62.03301352545288</v>
      </c>
      <c r="E82" s="178">
        <f>RES_hhdet_fech!E82/RES_summary!E$19</f>
        <v>67.259466219960771</v>
      </c>
      <c r="F82" s="178">
        <f>RES_hhdet_fech!F82/RES_summary!F$19</f>
        <v>70.357732711738549</v>
      </c>
      <c r="G82" s="178">
        <f>RES_hhdet_fech!G82/RES_summary!G$19</f>
        <v>71.285580500550893</v>
      </c>
      <c r="H82" s="178">
        <f>RES_hhdet_fech!H82/RES_summary!H$19</f>
        <v>70.851197956324526</v>
      </c>
      <c r="I82" s="178">
        <f>RES_hhdet_fech!I82/RES_summary!I$19</f>
        <v>67.975409058905001</v>
      </c>
      <c r="J82" s="178">
        <f>RES_hhdet_fech!J82/RES_summary!J$19</f>
        <v>62.080053052694929</v>
      </c>
      <c r="K82" s="178">
        <f>RES_hhdet_fech!K82/RES_summary!K$19</f>
        <v>64.79239029298337</v>
      </c>
      <c r="L82" s="178">
        <f>RES_hhdet_fech!L82/RES_summary!L$19</f>
        <v>65.904326497399637</v>
      </c>
      <c r="M82" s="178">
        <f>RES_hhdet_fech!M82/RES_summary!M$19</f>
        <v>55.134727692863251</v>
      </c>
      <c r="N82" s="178">
        <f>RES_hhdet_fech!N82/RES_summary!N$19</f>
        <v>52.460995102449871</v>
      </c>
      <c r="O82" s="178">
        <f>RES_hhdet_fech!O82/RES_summary!O$19</f>
        <v>47.88480996333336</v>
      </c>
      <c r="P82" s="178">
        <f>RES_hhdet_fech!P82/RES_summary!P$19</f>
        <v>46.400823848400094</v>
      </c>
      <c r="Q82" s="178">
        <f>RES_hhdet_fech!Q82/RES_summary!Q$19</f>
        <v>47.391870659360919</v>
      </c>
    </row>
    <row r="83" spans="1:17" ht="12" customHeight="1" x14ac:dyDescent="0.25">
      <c r="A83" s="23" t="s">
        <v>157</v>
      </c>
      <c r="B83" s="177">
        <f>RES_hhdet_fech!B83/RES_summary!B$19</f>
        <v>56.893319660195992</v>
      </c>
      <c r="C83" s="177">
        <f>RES_hhdet_fech!C83/RES_summary!C$19</f>
        <v>60.126910409206374</v>
      </c>
      <c r="D83" s="177">
        <f>RES_hhdet_fech!D83/RES_summary!D$19</f>
        <v>61.650494133276361</v>
      </c>
      <c r="E83" s="177">
        <f>RES_hhdet_fech!E83/RES_summary!E$19</f>
        <v>66.978242720291234</v>
      </c>
      <c r="F83" s="177">
        <f>RES_hhdet_fech!F83/RES_summary!F$19</f>
        <v>70.093451131430783</v>
      </c>
      <c r="G83" s="177">
        <f>RES_hhdet_fech!G83/RES_summary!G$19</f>
        <v>70.930960147979661</v>
      </c>
      <c r="H83" s="177">
        <f>RES_hhdet_fech!H83/RES_summary!H$19</f>
        <v>70.192795362247139</v>
      </c>
      <c r="I83" s="177">
        <f>RES_hhdet_fech!I83/RES_summary!I$19</f>
        <v>67.502337985202203</v>
      </c>
      <c r="J83" s="177">
        <f>RES_hhdet_fech!J83/RES_summary!J$19</f>
        <v>61.694712898168461</v>
      </c>
      <c r="K83" s="177">
        <f>RES_hhdet_fech!K83/RES_summary!K$19</f>
        <v>64.64923664246362</v>
      </c>
      <c r="L83" s="177">
        <f>RES_hhdet_fech!L83/RES_summary!L$19</f>
        <v>65.362636524243356</v>
      </c>
      <c r="M83" s="177">
        <f>RES_hhdet_fech!M83/RES_summary!M$19</f>
        <v>54.583319724040912</v>
      </c>
      <c r="N83" s="177">
        <f>RES_hhdet_fech!N83/RES_summary!N$19</f>
        <v>51.969764228198059</v>
      </c>
      <c r="O83" s="177">
        <f>RES_hhdet_fech!O83/RES_summary!O$19</f>
        <v>47.774115989850408</v>
      </c>
      <c r="P83" s="177">
        <f>RES_hhdet_fech!P83/RES_summary!P$19</f>
        <v>46.086370362453998</v>
      </c>
      <c r="Q83" s="177">
        <f>RES_hhdet_fech!Q83/RES_summary!Q$19</f>
        <v>47.251446314286987</v>
      </c>
    </row>
    <row r="84" spans="1:17" ht="12" customHeight="1" x14ac:dyDescent="0.25">
      <c r="A84" s="23" t="s">
        <v>60</v>
      </c>
      <c r="B84" s="177">
        <f>RES_hhdet_fech!B84/RES_summary!B$19</f>
        <v>0.24018905557788842</v>
      </c>
      <c r="C84" s="177">
        <f>RES_hhdet_fech!C84/RES_summary!C$19</f>
        <v>0.58951749380342711</v>
      </c>
      <c r="D84" s="177">
        <f>RES_hhdet_fech!D84/RES_summary!D$19</f>
        <v>0.3825193921765136</v>
      </c>
      <c r="E84" s="177">
        <f>RES_hhdet_fech!E84/RES_summary!E$19</f>
        <v>0.28122349966954402</v>
      </c>
      <c r="F84" s="177">
        <f>RES_hhdet_fech!F84/RES_summary!F$19</f>
        <v>0.26428158030776344</v>
      </c>
      <c r="G84" s="177">
        <f>RES_hhdet_fech!G84/RES_summary!G$19</f>
        <v>0.35462035257123242</v>
      </c>
      <c r="H84" s="177">
        <f>RES_hhdet_fech!H84/RES_summary!H$19</f>
        <v>0.65840259407738799</v>
      </c>
      <c r="I84" s="177">
        <f>RES_hhdet_fech!I84/RES_summary!I$19</f>
        <v>0.47307107370279367</v>
      </c>
      <c r="J84" s="177">
        <f>RES_hhdet_fech!J84/RES_summary!J$19</f>
        <v>0.38534015452646919</v>
      </c>
      <c r="K84" s="177">
        <f>RES_hhdet_fech!K84/RES_summary!K$19</f>
        <v>0.14315365051974768</v>
      </c>
      <c r="L84" s="177">
        <f>RES_hhdet_fech!L84/RES_summary!L$19</f>
        <v>0.54168997315627165</v>
      </c>
      <c r="M84" s="177">
        <f>RES_hhdet_fech!M84/RES_summary!M$19</f>
        <v>0.55140796882234255</v>
      </c>
      <c r="N84" s="177">
        <f>RES_hhdet_fech!N84/RES_summary!N$19</f>
        <v>0.491230874251815</v>
      </c>
      <c r="O84" s="177">
        <f>RES_hhdet_fech!O84/RES_summary!O$19</f>
        <v>0.11069397348295273</v>
      </c>
      <c r="P84" s="177">
        <f>RES_hhdet_fech!P84/RES_summary!P$19</f>
        <v>0.31445348594610012</v>
      </c>
      <c r="Q84" s="177">
        <f>RES_hhdet_fech!Q84/RES_summary!Q$19</f>
        <v>0.14042434507393098</v>
      </c>
    </row>
    <row r="85" spans="1:17" ht="12.95" customHeight="1" x14ac:dyDescent="0.25">
      <c r="A85" s="158" t="s">
        <v>112</v>
      </c>
      <c r="B85" s="178">
        <f>RES_hhdet_fech!B85/RES_summary!B$19</f>
        <v>0.37983781349762208</v>
      </c>
      <c r="C85" s="178">
        <f>RES_hhdet_fech!C85/RES_summary!C$19</f>
        <v>0.38429665498216775</v>
      </c>
      <c r="D85" s="178">
        <f>RES_hhdet_fech!D85/RES_summary!D$19</f>
        <v>0.39535775143795376</v>
      </c>
      <c r="E85" s="178">
        <f>RES_hhdet_fech!E85/RES_summary!E$19</f>
        <v>0.39363854670230253</v>
      </c>
      <c r="F85" s="178">
        <f>RES_hhdet_fech!F85/RES_summary!F$19</f>
        <v>0.43687172034637206</v>
      </c>
      <c r="G85" s="178">
        <f>RES_hhdet_fech!G85/RES_summary!G$19</f>
        <v>0.45346625866650725</v>
      </c>
      <c r="H85" s="178">
        <f>RES_hhdet_fech!H85/RES_summary!H$19</f>
        <v>0.53114771086818846</v>
      </c>
      <c r="I85" s="178">
        <f>RES_hhdet_fech!I85/RES_summary!I$19</f>
        <v>0.57273810551306747</v>
      </c>
      <c r="J85" s="178">
        <f>RES_hhdet_fech!J85/RES_summary!J$19</f>
        <v>0.60586182693499646</v>
      </c>
      <c r="K85" s="178">
        <f>RES_hhdet_fech!K85/RES_summary!K$19</f>
        <v>0.64936020260316618</v>
      </c>
      <c r="L85" s="178">
        <f>RES_hhdet_fech!L85/RES_summary!L$19</f>
        <v>0.65583648012182238</v>
      </c>
      <c r="M85" s="178">
        <f>RES_hhdet_fech!M85/RES_summary!M$19</f>
        <v>0.59449432871865748</v>
      </c>
      <c r="N85" s="178">
        <f>RES_hhdet_fech!N85/RES_summary!N$19</f>
        <v>0.56468308643593035</v>
      </c>
      <c r="O85" s="178">
        <f>RES_hhdet_fech!O85/RES_summary!O$19</f>
        <v>0.50463389083476362</v>
      </c>
      <c r="P85" s="178">
        <f>RES_hhdet_fech!P85/RES_summary!P$19</f>
        <v>0.47923788519102167</v>
      </c>
      <c r="Q85" s="178">
        <f>RES_hhdet_fech!Q85/RES_summary!Q$19</f>
        <v>0.45876597592772628</v>
      </c>
    </row>
    <row r="86" spans="1:17" ht="12" customHeight="1" x14ac:dyDescent="0.25">
      <c r="A86" s="23" t="s">
        <v>60</v>
      </c>
      <c r="B86" s="177">
        <f>RES_hhdet_fech!B86/RES_summary!B$19</f>
        <v>0.37983781349762208</v>
      </c>
      <c r="C86" s="177">
        <f>RES_hhdet_fech!C86/RES_summary!C$19</f>
        <v>0.38429665498216775</v>
      </c>
      <c r="D86" s="177">
        <f>RES_hhdet_fech!D86/RES_summary!D$19</f>
        <v>0.39535775143795376</v>
      </c>
      <c r="E86" s="177">
        <f>RES_hhdet_fech!E86/RES_summary!E$19</f>
        <v>0.39363854670230253</v>
      </c>
      <c r="F86" s="177">
        <f>RES_hhdet_fech!F86/RES_summary!F$19</f>
        <v>0.43687172034637206</v>
      </c>
      <c r="G86" s="177">
        <f>RES_hhdet_fech!G86/RES_summary!G$19</f>
        <v>0.45346625866650725</v>
      </c>
      <c r="H86" s="177">
        <f>RES_hhdet_fech!H86/RES_summary!H$19</f>
        <v>0.53114771086818846</v>
      </c>
      <c r="I86" s="177">
        <f>RES_hhdet_fech!I86/RES_summary!I$19</f>
        <v>0.57273810551306747</v>
      </c>
      <c r="J86" s="177">
        <f>RES_hhdet_fech!J86/RES_summary!J$19</f>
        <v>0.60586182693499646</v>
      </c>
      <c r="K86" s="177">
        <f>RES_hhdet_fech!K86/RES_summary!K$19</f>
        <v>0.64936020260316618</v>
      </c>
      <c r="L86" s="177">
        <f>RES_hhdet_fech!L86/RES_summary!L$19</f>
        <v>0.65583648012182238</v>
      </c>
      <c r="M86" s="177">
        <f>RES_hhdet_fech!M86/RES_summary!M$19</f>
        <v>0.59449432871865748</v>
      </c>
      <c r="N86" s="177">
        <f>RES_hhdet_fech!N86/RES_summary!N$19</f>
        <v>0.56468308643593035</v>
      </c>
      <c r="O86" s="177">
        <f>RES_hhdet_fech!O86/RES_summary!O$19</f>
        <v>0.50463389083476362</v>
      </c>
      <c r="P86" s="177">
        <f>RES_hhdet_fech!P86/RES_summary!P$19</f>
        <v>0.47923788519102167</v>
      </c>
      <c r="Q86" s="177">
        <f>RES_hhdet_fech!Q86/RES_summary!Q$19</f>
        <v>0.45876597592772628</v>
      </c>
    </row>
    <row r="87" spans="1:17" ht="12" customHeight="1" x14ac:dyDescent="0.25">
      <c r="A87" s="158" t="s">
        <v>63</v>
      </c>
      <c r="B87" s="178">
        <f>RES_hhdet_fech!B87/RES_summary!B$19</f>
        <v>24.961219782666369</v>
      </c>
      <c r="C87" s="178">
        <f>RES_hhdet_fech!C87/RES_summary!C$19</f>
        <v>24.941792974627131</v>
      </c>
      <c r="D87" s="178">
        <f>RES_hhdet_fech!D87/RES_summary!D$19</f>
        <v>25.257655888294014</v>
      </c>
      <c r="E87" s="178">
        <f>RES_hhdet_fech!E87/RES_summary!E$19</f>
        <v>25.364770420619767</v>
      </c>
      <c r="F87" s="178">
        <f>RES_hhdet_fech!F87/RES_summary!F$19</f>
        <v>25.59825485285598</v>
      </c>
      <c r="G87" s="178">
        <f>RES_hhdet_fech!G87/RES_summary!G$19</f>
        <v>25.501139940542522</v>
      </c>
      <c r="H87" s="178">
        <f>RES_hhdet_fech!H87/RES_summary!H$19</f>
        <v>25.244053712582666</v>
      </c>
      <c r="I87" s="178">
        <f>RES_hhdet_fech!I87/RES_summary!I$19</f>
        <v>25.205182677730502</v>
      </c>
      <c r="J87" s="178">
        <f>RES_hhdet_fech!J87/RES_summary!J$19</f>
        <v>24.767582632954543</v>
      </c>
      <c r="K87" s="178">
        <f>RES_hhdet_fech!K87/RES_summary!K$19</f>
        <v>24.626698965539532</v>
      </c>
      <c r="L87" s="178">
        <f>RES_hhdet_fech!L87/RES_summary!L$19</f>
        <v>24.148905957659434</v>
      </c>
      <c r="M87" s="178">
        <f>RES_hhdet_fech!M87/RES_summary!M$19</f>
        <v>24.192094098826782</v>
      </c>
      <c r="N87" s="178">
        <f>RES_hhdet_fech!N87/RES_summary!N$19</f>
        <v>23.641192066234815</v>
      </c>
      <c r="O87" s="178">
        <f>RES_hhdet_fech!O87/RES_summary!O$19</f>
        <v>23.454045386565756</v>
      </c>
      <c r="P87" s="178">
        <f>RES_hhdet_fech!P87/RES_summary!P$19</f>
        <v>23.366853284116267</v>
      </c>
      <c r="Q87" s="178">
        <f>RES_hhdet_fech!Q87/RES_summary!Q$19</f>
        <v>22.960087947125164</v>
      </c>
    </row>
    <row r="88" spans="1:17" ht="12" customHeight="1" x14ac:dyDescent="0.25">
      <c r="A88" s="167" t="s">
        <v>156</v>
      </c>
      <c r="B88" s="183">
        <f>RES_hhdet_fech!B88/RES_summary!B$19</f>
        <v>28.623514796108182</v>
      </c>
      <c r="C88" s="183">
        <f>RES_hhdet_fech!C88/RES_summary!C$19</f>
        <v>28.397790305926495</v>
      </c>
      <c r="D88" s="183">
        <f>RES_hhdet_fech!D88/RES_summary!D$19</f>
        <v>28.785629325699979</v>
      </c>
      <c r="E88" s="183">
        <f>RES_hhdet_fech!E88/RES_summary!E$19</f>
        <v>28.573092754618212</v>
      </c>
      <c r="F88" s="183">
        <f>RES_hhdet_fech!F88/RES_summary!F$19</f>
        <v>28.857848473958502</v>
      </c>
      <c r="G88" s="183">
        <f>RES_hhdet_fech!G88/RES_summary!G$19</f>
        <v>28.829116390645339</v>
      </c>
      <c r="H88" s="183">
        <f>RES_hhdet_fech!H88/RES_summary!H$19</f>
        <v>28.560620086560224</v>
      </c>
      <c r="I88" s="183">
        <f>RES_hhdet_fech!I88/RES_summary!I$19</f>
        <v>28.493341696575978</v>
      </c>
      <c r="J88" s="183">
        <f>RES_hhdet_fech!J88/RES_summary!J$19</f>
        <v>28.26217728430133</v>
      </c>
      <c r="K88" s="183">
        <f>RES_hhdet_fech!K88/RES_summary!K$19</f>
        <v>28.922446848711402</v>
      </c>
      <c r="L88" s="183">
        <f>RES_hhdet_fech!L88/RES_summary!L$19</f>
        <v>27.379522860577069</v>
      </c>
      <c r="M88" s="183">
        <f>RES_hhdet_fech!M88/RES_summary!M$19</f>
        <v>27.984775061280075</v>
      </c>
      <c r="N88" s="183">
        <f>RES_hhdet_fech!N88/RES_summary!N$19</f>
        <v>27.633494659943661</v>
      </c>
      <c r="O88" s="183">
        <f>RES_hhdet_fech!O88/RES_summary!O$19</f>
        <v>27.383728765072846</v>
      </c>
      <c r="P88" s="183">
        <f>RES_hhdet_fech!P88/RES_summary!P$19</f>
        <v>27.116547127035822</v>
      </c>
      <c r="Q88" s="183">
        <f>RES_hhdet_fech!Q88/RES_summary!Q$19</f>
        <v>26.727076845552425</v>
      </c>
    </row>
    <row r="89" spans="1:17" ht="12" customHeight="1" x14ac:dyDescent="0.25">
      <c r="A89" s="167" t="s">
        <v>155</v>
      </c>
      <c r="B89" s="183">
        <f>RES_hhdet_fech!B89/RES_summary!B$19</f>
        <v>17.59130056908749</v>
      </c>
      <c r="C89" s="183">
        <f>RES_hhdet_fech!C89/RES_summary!C$19</f>
        <v>17.542780878450113</v>
      </c>
      <c r="D89" s="183">
        <f>RES_hhdet_fech!D89/RES_summary!D$19</f>
        <v>17.798571665793336</v>
      </c>
      <c r="E89" s="183">
        <f>RES_hhdet_fech!E89/RES_summary!E$19</f>
        <v>17.828163528780784</v>
      </c>
      <c r="F89" s="183">
        <f>RES_hhdet_fech!F89/RES_summary!F$19</f>
        <v>18.042022085036656</v>
      </c>
      <c r="G89" s="183">
        <f>RES_hhdet_fech!G89/RES_summary!G$19</f>
        <v>18.093913493425099</v>
      </c>
      <c r="H89" s="183">
        <f>RES_hhdet_fech!H89/RES_summary!H$19</f>
        <v>18.009698229047586</v>
      </c>
      <c r="I89" s="183">
        <f>RES_hhdet_fech!I89/RES_summary!I$19</f>
        <v>18.048535641781786</v>
      </c>
      <c r="J89" s="183">
        <f>RES_hhdet_fech!J89/RES_summary!J$19</f>
        <v>17.992247908876365</v>
      </c>
      <c r="K89" s="183">
        <f>RES_hhdet_fech!K89/RES_summary!K$19</f>
        <v>18.271841985834172</v>
      </c>
      <c r="L89" s="183">
        <f>RES_hhdet_fech!L89/RES_summary!L$19</f>
        <v>17.793860256443221</v>
      </c>
      <c r="M89" s="183">
        <f>RES_hhdet_fech!M89/RES_summary!M$19</f>
        <v>18.004823680774056</v>
      </c>
      <c r="N89" s="183">
        <f>RES_hhdet_fech!N89/RES_summary!N$19</f>
        <v>17.847864927573909</v>
      </c>
      <c r="O89" s="183">
        <f>RES_hhdet_fech!O89/RES_summary!O$19</f>
        <v>17.756714211410323</v>
      </c>
      <c r="P89" s="183">
        <f>RES_hhdet_fech!P89/RES_summary!P$19</f>
        <v>17.64880573543585</v>
      </c>
      <c r="Q89" s="183">
        <f>RES_hhdet_fech!Q89/RES_summary!Q$19</f>
        <v>17.406319671403303</v>
      </c>
    </row>
    <row r="90" spans="1:17" ht="12" customHeight="1" x14ac:dyDescent="0.25">
      <c r="A90" s="166" t="s">
        <v>55</v>
      </c>
      <c r="B90" s="182">
        <f>RES_hhdet_fech!B90/RES_summary!B$19</f>
        <v>10.0182301786383</v>
      </c>
      <c r="C90" s="182">
        <f>RES_hhdet_fech!C90/RES_summary!C$19</f>
        <v>9.9392266070742323</v>
      </c>
      <c r="D90" s="182">
        <f>RES_hhdet_fech!D90/RES_summary!D$19</f>
        <v>10.074970263994993</v>
      </c>
      <c r="E90" s="182">
        <f>RES_hhdet_fech!E90/RES_summary!E$19</f>
        <v>10.000582464116444</v>
      </c>
      <c r="F90" s="182">
        <f>RES_hhdet_fech!F90/RES_summary!F$19</f>
        <v>10.100246965885512</v>
      </c>
      <c r="G90" s="182">
        <f>RES_hhdet_fech!G90/RES_summary!G$19</f>
        <v>10.090190736725575</v>
      </c>
      <c r="H90" s="182">
        <f>RES_hhdet_fech!H90/RES_summary!H$19</f>
        <v>9.9962170302964477</v>
      </c>
      <c r="I90" s="182">
        <f>RES_hhdet_fech!I90/RES_summary!I$19</f>
        <v>9.9726695938015713</v>
      </c>
      <c r="J90" s="182">
        <f>RES_hhdet_fech!J90/RES_summary!J$19</f>
        <v>9.8917620495054788</v>
      </c>
      <c r="K90" s="182">
        <f>RES_hhdet_fech!K90/RES_summary!K$19</f>
        <v>10.122856397048894</v>
      </c>
      <c r="L90" s="182">
        <f>RES_hhdet_fech!L90/RES_summary!L$19</f>
        <v>9.5828330012019318</v>
      </c>
      <c r="M90" s="182">
        <f>RES_hhdet_fech!M90/RES_summary!M$19</f>
        <v>9.7946712714479744</v>
      </c>
      <c r="N90" s="182">
        <f>RES_hhdet_fech!N90/RES_summary!N$19</f>
        <v>9.671723130980233</v>
      </c>
      <c r="O90" s="182">
        <f>RES_hhdet_fech!O90/RES_summary!O$19</f>
        <v>9.5843050677754391</v>
      </c>
      <c r="P90" s="182">
        <f>RES_hhdet_fech!P90/RES_summary!P$19</f>
        <v>9.4907914944624814</v>
      </c>
      <c r="Q90" s="182">
        <f>RES_hhdet_fech!Q90/RES_summary!Q$19</f>
        <v>9.3544768959433267</v>
      </c>
    </row>
    <row r="91" spans="1:17" ht="12" customHeight="1" x14ac:dyDescent="0.25">
      <c r="A91" s="147" t="s">
        <v>59</v>
      </c>
      <c r="B91" s="181">
        <f>RES_hhdet_fech!B91/RES_summary!B$19</f>
        <v>7.5730703904491916</v>
      </c>
      <c r="C91" s="181">
        <f>RES_hhdet_fech!C91/RES_summary!C$19</f>
        <v>7.6035542713758861</v>
      </c>
      <c r="D91" s="181">
        <f>RES_hhdet_fech!D91/RES_summary!D$19</f>
        <v>7.7236014017983399</v>
      </c>
      <c r="E91" s="181">
        <f>RES_hhdet_fech!E91/RES_summary!E$19</f>
        <v>7.8275810646643418</v>
      </c>
      <c r="F91" s="181">
        <f>RES_hhdet_fech!F91/RES_summary!F$19</f>
        <v>7.941775119151143</v>
      </c>
      <c r="G91" s="181">
        <f>RES_hhdet_fech!G91/RES_summary!G$19</f>
        <v>8.0037227566995259</v>
      </c>
      <c r="H91" s="181">
        <f>RES_hhdet_fech!H91/RES_summary!H$19</f>
        <v>8.0134811987511352</v>
      </c>
      <c r="I91" s="181">
        <f>RES_hhdet_fech!I91/RES_summary!I$19</f>
        <v>8.0758660479802113</v>
      </c>
      <c r="J91" s="181">
        <f>RES_hhdet_fech!J91/RES_summary!J$19</f>
        <v>8.1004858593708864</v>
      </c>
      <c r="K91" s="181">
        <f>RES_hhdet_fech!K91/RES_summary!K$19</f>
        <v>8.1489855887852762</v>
      </c>
      <c r="L91" s="181">
        <f>RES_hhdet_fech!L91/RES_summary!L$19</f>
        <v>8.2110272552412891</v>
      </c>
      <c r="M91" s="181">
        <f>RES_hhdet_fech!M91/RES_summary!M$19</f>
        <v>8.2101524093260831</v>
      </c>
      <c r="N91" s="181">
        <f>RES_hhdet_fech!N91/RES_summary!N$19</f>
        <v>8.1761417965936776</v>
      </c>
      <c r="O91" s="181">
        <f>RES_hhdet_fech!O91/RES_summary!O$19</f>
        <v>8.1724091436348871</v>
      </c>
      <c r="P91" s="181">
        <f>RES_hhdet_fech!P91/RES_summary!P$19</f>
        <v>8.1580142409733689</v>
      </c>
      <c r="Q91" s="181">
        <f>RES_hhdet_fech!Q91/RES_summary!Q$19</f>
        <v>8.0518427754599742</v>
      </c>
    </row>
    <row r="92" spans="1:17" ht="12" customHeight="1" x14ac:dyDescent="0.25">
      <c r="A92" s="163" t="s">
        <v>144</v>
      </c>
      <c r="B92" s="180">
        <f>RES_hhdet_fech!B92/RES_summary!B$19</f>
        <v>23.821354686097859</v>
      </c>
      <c r="C92" s="180">
        <f>RES_hhdet_fech!C92/RES_summary!C$19</f>
        <v>23.706734864138586</v>
      </c>
      <c r="D92" s="180">
        <f>RES_hhdet_fech!D92/RES_summary!D$19</f>
        <v>23.857007278836154</v>
      </c>
      <c r="E92" s="180">
        <f>RES_hhdet_fech!E92/RES_summary!E$19</f>
        <v>23.932210252774148</v>
      </c>
      <c r="F92" s="180">
        <f>RES_hhdet_fech!F92/RES_summary!F$19</f>
        <v>24.042270862914144</v>
      </c>
      <c r="G92" s="180">
        <f>RES_hhdet_fech!G92/RES_summary!G$19</f>
        <v>24.024269203186964</v>
      </c>
      <c r="H92" s="180">
        <f>RES_hhdet_fech!H92/RES_summary!H$19</f>
        <v>23.800514891038851</v>
      </c>
      <c r="I92" s="180">
        <f>RES_hhdet_fech!I92/RES_summary!I$19</f>
        <v>23.744450947418674</v>
      </c>
      <c r="J92" s="180">
        <f>RES_hhdet_fech!J92/RES_summary!J$19</f>
        <v>23.551817841241338</v>
      </c>
      <c r="K92" s="180">
        <f>RES_hhdet_fech!K92/RES_summary!K$19</f>
        <v>23.469189924687655</v>
      </c>
      <c r="L92" s="180">
        <f>RES_hhdet_fech!L92/RES_summary!L$19</f>
        <v>23.441446249069099</v>
      </c>
      <c r="M92" s="180">
        <f>RES_hhdet_fech!M92/RES_summary!M$19</f>
        <v>23.348961916338475</v>
      </c>
      <c r="N92" s="180">
        <f>RES_hhdet_fech!N92/RES_summary!N$19</f>
        <v>23.095637672535705</v>
      </c>
      <c r="O92" s="180">
        <f>RES_hhdet_fech!O92/RES_summary!O$19</f>
        <v>22.923099873305013</v>
      </c>
      <c r="P92" s="180">
        <f>RES_hhdet_fech!P92/RES_summary!P$19</f>
        <v>22.729791988847914</v>
      </c>
      <c r="Q92" s="180">
        <f>RES_hhdet_fech!Q92/RES_summary!Q$19</f>
        <v>22.272947101816801</v>
      </c>
    </row>
    <row r="93" spans="1:17" ht="12" customHeight="1" x14ac:dyDescent="0.25">
      <c r="A93" s="161" t="s">
        <v>143</v>
      </c>
      <c r="B93" s="179">
        <f>RES_hhdet_fech!B93/RES_summary!B$19</f>
        <v>15.910544530583749</v>
      </c>
      <c r="C93" s="179">
        <f>RES_hhdet_fech!C93/RES_summary!C$19</f>
        <v>15.900911473824502</v>
      </c>
      <c r="D93" s="179">
        <f>RES_hhdet_fech!D93/RES_summary!D$19</f>
        <v>16.073553949390913</v>
      </c>
      <c r="E93" s="179">
        <f>RES_hhdet_fech!E93/RES_summary!E$19</f>
        <v>16.20385465313538</v>
      </c>
      <c r="F93" s="179">
        <f>RES_hhdet_fech!F93/RES_summary!F$19</f>
        <v>16.356569921171086</v>
      </c>
      <c r="G93" s="179">
        <f>RES_hhdet_fech!G93/RES_summary!G$19</f>
        <v>16.412216977814829</v>
      </c>
      <c r="H93" s="179">
        <f>RES_hhdet_fech!H93/RES_summary!H$19</f>
        <v>16.343661410614949</v>
      </c>
      <c r="I93" s="179">
        <f>RES_hhdet_fech!I93/RES_summary!I$19</f>
        <v>16.386423879576718</v>
      </c>
      <c r="J93" s="179">
        <f>RES_hhdet_fech!J93/RES_summary!J$19</f>
        <v>16.343622103805373</v>
      </c>
      <c r="K93" s="179">
        <f>RES_hhdet_fech!K93/RES_summary!K$19</f>
        <v>16.363202062425891</v>
      </c>
      <c r="L93" s="179">
        <f>RES_hhdet_fech!L93/RES_summary!L$19</f>
        <v>16.415533442415423</v>
      </c>
      <c r="M93" s="179">
        <f>RES_hhdet_fech!M93/RES_summary!M$19</f>
        <v>16.382289080044515</v>
      </c>
      <c r="N93" s="179">
        <f>RES_hhdet_fech!N93/RES_summary!N$19</f>
        <v>16.259614981981159</v>
      </c>
      <c r="O93" s="179">
        <f>RES_hhdet_fech!O93/RES_summary!O$19</f>
        <v>16.195494099291604</v>
      </c>
      <c r="P93" s="179">
        <f>RES_hhdet_fech!P93/RES_summary!P$19</f>
        <v>16.113441437070097</v>
      </c>
      <c r="Q93" s="179">
        <f>RES_hhdet_fech!Q93/RES_summary!Q$19</f>
        <v>15.847374261095817</v>
      </c>
    </row>
    <row r="94" spans="1:17" ht="12" customHeight="1" x14ac:dyDescent="0.25">
      <c r="A94" s="148" t="s">
        <v>57</v>
      </c>
      <c r="B94" s="177">
        <f>RES_hhdet_fech!B94/RES_summary!B$19</f>
        <v>8.3374741401345585</v>
      </c>
      <c r="C94" s="177">
        <f>RES_hhdet_fech!C94/RES_summary!C$19</f>
        <v>8.2973572024486142</v>
      </c>
      <c r="D94" s="177">
        <f>RES_hhdet_fech!D94/RES_summary!D$19</f>
        <v>8.3499525475925687</v>
      </c>
      <c r="E94" s="177">
        <f>RES_hhdet_fech!E94/RES_summary!E$19</f>
        <v>8.3762735884710331</v>
      </c>
      <c r="F94" s="177">
        <f>RES_hhdet_fech!F94/RES_summary!F$19</f>
        <v>8.4147948020199426</v>
      </c>
      <c r="G94" s="177">
        <f>RES_hhdet_fech!G94/RES_summary!G$19</f>
        <v>8.4084942211152995</v>
      </c>
      <c r="H94" s="177">
        <f>RES_hhdet_fech!H94/RES_summary!H$19</f>
        <v>8.3301802118638175</v>
      </c>
      <c r="I94" s="177">
        <f>RES_hhdet_fech!I94/RES_summary!I$19</f>
        <v>8.3105578315965047</v>
      </c>
      <c r="J94" s="177">
        <f>RES_hhdet_fech!J94/RES_summary!J$19</f>
        <v>8.2431362444344831</v>
      </c>
      <c r="K94" s="177">
        <f>RES_hhdet_fech!K94/RES_summary!K$19</f>
        <v>8.2142164736406187</v>
      </c>
      <c r="L94" s="177">
        <f>RES_hhdet_fech!L94/RES_summary!L$19</f>
        <v>8.2045061871741396</v>
      </c>
      <c r="M94" s="177">
        <f>RES_hhdet_fech!M94/RES_summary!M$19</f>
        <v>8.1721366707184249</v>
      </c>
      <c r="N94" s="177">
        <f>RES_hhdet_fech!N94/RES_summary!N$19</f>
        <v>8.0834731853874828</v>
      </c>
      <c r="O94" s="177">
        <f>RES_hhdet_fech!O94/RES_summary!O$19</f>
        <v>8.0230849556567119</v>
      </c>
      <c r="P94" s="177">
        <f>RES_hhdet_fech!P94/RES_summary!P$19</f>
        <v>7.955427196096732</v>
      </c>
      <c r="Q94" s="177">
        <f>RES_hhdet_fech!Q94/RES_summary!Q$19</f>
        <v>7.7955314856358449</v>
      </c>
    </row>
    <row r="95" spans="1:17" ht="12" customHeight="1" x14ac:dyDescent="0.25">
      <c r="A95" s="148" t="s">
        <v>59</v>
      </c>
      <c r="B95" s="177">
        <f>RES_hhdet_fech!B95/RES_summary!B$19</f>
        <v>7.5730703904491898</v>
      </c>
      <c r="C95" s="177">
        <f>RES_hhdet_fech!C95/RES_summary!C$19</f>
        <v>7.6035542713758861</v>
      </c>
      <c r="D95" s="177">
        <f>RES_hhdet_fech!D95/RES_summary!D$19</f>
        <v>7.7236014017983408</v>
      </c>
      <c r="E95" s="177">
        <f>RES_hhdet_fech!E95/RES_summary!E$19</f>
        <v>7.8275810646643462</v>
      </c>
      <c r="F95" s="177">
        <f>RES_hhdet_fech!F95/RES_summary!F$19</f>
        <v>7.9417751191511465</v>
      </c>
      <c r="G95" s="177">
        <f>RES_hhdet_fech!G95/RES_summary!G$19</f>
        <v>8.0037227566995295</v>
      </c>
      <c r="H95" s="177">
        <f>RES_hhdet_fech!H95/RES_summary!H$19</f>
        <v>8.0134811987511299</v>
      </c>
      <c r="I95" s="177">
        <f>RES_hhdet_fech!I95/RES_summary!I$19</f>
        <v>8.0758660479802113</v>
      </c>
      <c r="J95" s="177">
        <f>RES_hhdet_fech!J95/RES_summary!J$19</f>
        <v>8.1004858593708917</v>
      </c>
      <c r="K95" s="177">
        <f>RES_hhdet_fech!K95/RES_summary!K$19</f>
        <v>8.1489855887852745</v>
      </c>
      <c r="L95" s="177">
        <f>RES_hhdet_fech!L95/RES_summary!L$19</f>
        <v>8.2110272552412855</v>
      </c>
      <c r="M95" s="177">
        <f>RES_hhdet_fech!M95/RES_summary!M$19</f>
        <v>8.2101524093260867</v>
      </c>
      <c r="N95" s="177">
        <f>RES_hhdet_fech!N95/RES_summary!N$19</f>
        <v>8.1761417965936776</v>
      </c>
      <c r="O95" s="177">
        <f>RES_hhdet_fech!O95/RES_summary!O$19</f>
        <v>8.1724091436348907</v>
      </c>
      <c r="P95" s="177">
        <f>RES_hhdet_fech!P95/RES_summary!P$19</f>
        <v>8.1580142409733636</v>
      </c>
      <c r="Q95" s="177">
        <f>RES_hhdet_fech!Q95/RES_summary!Q$19</f>
        <v>8.0518427754599724</v>
      </c>
    </row>
    <row r="96" spans="1:17" ht="12" customHeight="1" x14ac:dyDescent="0.25">
      <c r="A96" s="163" t="s">
        <v>142</v>
      </c>
      <c r="B96" s="180">
        <f>RES_hhdet_fech!B96/RES_summary!B$19</f>
        <v>19.601399570855062</v>
      </c>
      <c r="C96" s="180">
        <f>RES_hhdet_fech!C96/RES_summary!C$19</f>
        <v>20.762534118992992</v>
      </c>
      <c r="D96" s="180">
        <f>RES_hhdet_fech!D96/RES_summary!D$19</f>
        <v>19.977907647737421</v>
      </c>
      <c r="E96" s="180">
        <f>RES_hhdet_fech!E96/RES_summary!E$19</f>
        <v>19.638687632267949</v>
      </c>
      <c r="F96" s="180">
        <f>RES_hhdet_fech!F96/RES_summary!F$19</f>
        <v>19.961011291423894</v>
      </c>
      <c r="G96" s="180">
        <f>RES_hhdet_fech!G96/RES_summary!G$19</f>
        <v>20.183383624641102</v>
      </c>
      <c r="H96" s="180">
        <f>RES_hhdet_fech!H96/RES_summary!H$19</f>
        <v>21.113100857113594</v>
      </c>
      <c r="I96" s="180">
        <f>RES_hhdet_fech!I96/RES_summary!I$19</f>
        <v>20.601593329701206</v>
      </c>
      <c r="J96" s="180">
        <f>RES_hhdet_fech!J96/RES_summary!J$19</f>
        <v>20.183221351454097</v>
      </c>
      <c r="K96" s="180">
        <f>RES_hhdet_fech!K96/RES_summary!K$19</f>
        <v>18.911337879925817</v>
      </c>
      <c r="L96" s="180">
        <f>RES_hhdet_fech!L96/RES_summary!L$19</f>
        <v>21.409649875460861</v>
      </c>
      <c r="M96" s="180">
        <f>RES_hhdet_fech!M96/RES_summary!M$19</f>
        <v>21.535942642714147</v>
      </c>
      <c r="N96" s="180">
        <f>RES_hhdet_fech!N96/RES_summary!N$19</f>
        <v>19.848953625883279</v>
      </c>
      <c r="O96" s="180">
        <f>RES_hhdet_fech!O96/RES_summary!O$19</f>
        <v>18.927952001784199</v>
      </c>
      <c r="P96" s="180">
        <f>RES_hhdet_fech!P96/RES_summary!P$19</f>
        <v>19.536720196998822</v>
      </c>
      <c r="Q96" s="180">
        <f>RES_hhdet_fech!Q96/RES_summary!Q$19</f>
        <v>18.485017402635822</v>
      </c>
    </row>
    <row r="97" spans="1:17" ht="12" customHeight="1" x14ac:dyDescent="0.25">
      <c r="A97" s="161" t="s">
        <v>141</v>
      </c>
      <c r="B97" s="179">
        <f>RES_hhdet_fech!B97/RES_summary!B$19</f>
        <v>14.433560240248829</v>
      </c>
      <c r="C97" s="179">
        <f>RES_hhdet_fech!C97/RES_summary!C$19</f>
        <v>14.870441213023501</v>
      </c>
      <c r="D97" s="179">
        <f>RES_hhdet_fech!D97/RES_summary!D$19</f>
        <v>14.71586907850625</v>
      </c>
      <c r="E97" s="179">
        <f>RES_hhdet_fech!E97/RES_summary!E$19</f>
        <v>14.701121735958186</v>
      </c>
      <c r="F97" s="179">
        <f>RES_hhdet_fech!F97/RES_summary!F$19</f>
        <v>14.928129071149446</v>
      </c>
      <c r="G97" s="179">
        <f>RES_hhdet_fech!G97/RES_summary!G$19</f>
        <v>15.067907025323706</v>
      </c>
      <c r="H97" s="179">
        <f>RES_hhdet_fech!H97/RES_summary!H$19</f>
        <v>15.403066498741097</v>
      </c>
      <c r="I97" s="179">
        <f>RES_hhdet_fech!I97/RES_summary!I$19</f>
        <v>15.286423713375573</v>
      </c>
      <c r="J97" s="179">
        <f>RES_hhdet_fech!J97/RES_summary!J$19</f>
        <v>15.16461333237984</v>
      </c>
      <c r="K97" s="179">
        <f>RES_hhdet_fech!K97/RES_summary!K$19</f>
        <v>14.767953846759278</v>
      </c>
      <c r="L97" s="179">
        <f>RES_hhdet_fech!L97/RES_summary!L$19</f>
        <v>15.704404711652574</v>
      </c>
      <c r="M97" s="179">
        <f>RES_hhdet_fech!M97/RES_summary!M$19</f>
        <v>15.747732334276009</v>
      </c>
      <c r="N97" s="179">
        <f>RES_hhdet_fech!N97/RES_summary!N$19</f>
        <v>15.123275565652772</v>
      </c>
      <c r="O97" s="179">
        <f>RES_hhdet_fech!O97/RES_summary!O$19</f>
        <v>14.797192344259333</v>
      </c>
      <c r="P97" s="179">
        <f>RES_hhdet_fech!P97/RES_summary!P$19</f>
        <v>14.995866309922938</v>
      </c>
      <c r="Q97" s="179">
        <f>RES_hhdet_fech!Q97/RES_summary!Q$19</f>
        <v>14.521598866382492</v>
      </c>
    </row>
    <row r="98" spans="1:17" ht="12" customHeight="1" x14ac:dyDescent="0.25">
      <c r="A98" s="148" t="s">
        <v>60</v>
      </c>
      <c r="B98" s="177">
        <f>RES_hhdet_fech!B98/RES_summary!B$19</f>
        <v>6.8604898497996345</v>
      </c>
      <c r="C98" s="177">
        <f>RES_hhdet_fech!C98/RES_summary!C$19</f>
        <v>7.2668869416476172</v>
      </c>
      <c r="D98" s="177">
        <f>RES_hhdet_fech!D98/RES_summary!D$19</f>
        <v>6.9922676767079111</v>
      </c>
      <c r="E98" s="177">
        <f>RES_hhdet_fech!E98/RES_summary!E$19</f>
        <v>6.8735406712938412</v>
      </c>
      <c r="F98" s="177">
        <f>RES_hhdet_fech!F98/RES_summary!F$19</f>
        <v>6.9863539519983</v>
      </c>
      <c r="G98" s="177">
        <f>RES_hhdet_fech!G98/RES_summary!G$19</f>
        <v>7.0641842686241816</v>
      </c>
      <c r="H98" s="177">
        <f>RES_hhdet_fech!H98/RES_summary!H$19</f>
        <v>7.3895852999899665</v>
      </c>
      <c r="I98" s="177">
        <f>RES_hhdet_fech!I98/RES_summary!I$19</f>
        <v>7.2105576653953651</v>
      </c>
      <c r="J98" s="177">
        <f>RES_hhdet_fech!J98/RES_summary!J$19</f>
        <v>7.0641274730089529</v>
      </c>
      <c r="K98" s="177">
        <f>RES_hhdet_fech!K98/RES_summary!K$19</f>
        <v>6.6189682579740001</v>
      </c>
      <c r="L98" s="177">
        <f>RES_hhdet_fech!L98/RES_summary!L$19</f>
        <v>7.4933774564112827</v>
      </c>
      <c r="M98" s="177">
        <f>RES_hhdet_fech!M98/RES_summary!M$19</f>
        <v>7.537579924949922</v>
      </c>
      <c r="N98" s="177">
        <f>RES_hhdet_fech!N98/RES_summary!N$19</f>
        <v>6.9471337690590964</v>
      </c>
      <c r="O98" s="177">
        <f>RES_hhdet_fech!O98/RES_summary!O$19</f>
        <v>6.6247832006244467</v>
      </c>
      <c r="P98" s="177">
        <f>RES_hhdet_fech!P98/RES_summary!P$19</f>
        <v>6.8378520689495694</v>
      </c>
      <c r="Q98" s="177">
        <f>RES_hhdet_fech!Q98/RES_summary!Q$19</f>
        <v>6.4697560909225214</v>
      </c>
    </row>
    <row r="99" spans="1:17" ht="12" customHeight="1" x14ac:dyDescent="0.25">
      <c r="A99" s="148" t="s">
        <v>59</v>
      </c>
      <c r="B99" s="177">
        <f>RES_hhdet_fech!B99/RES_summary!B$19</f>
        <v>7.5730703904491898</v>
      </c>
      <c r="C99" s="177">
        <f>RES_hhdet_fech!C99/RES_summary!C$19</f>
        <v>7.603554271375887</v>
      </c>
      <c r="D99" s="177">
        <f>RES_hhdet_fech!D99/RES_summary!D$19</f>
        <v>7.7236014017983408</v>
      </c>
      <c r="E99" s="177">
        <f>RES_hhdet_fech!E99/RES_summary!E$19</f>
        <v>7.8275810646643444</v>
      </c>
      <c r="F99" s="177">
        <f>RES_hhdet_fech!F99/RES_summary!F$19</f>
        <v>7.9417751191511439</v>
      </c>
      <c r="G99" s="177">
        <f>RES_hhdet_fech!G99/RES_summary!G$19</f>
        <v>8.0037227566995259</v>
      </c>
      <c r="H99" s="177">
        <f>RES_hhdet_fech!H99/RES_summary!H$19</f>
        <v>8.0134811987511334</v>
      </c>
      <c r="I99" s="177">
        <f>RES_hhdet_fech!I99/RES_summary!I$19</f>
        <v>8.0758660479802096</v>
      </c>
      <c r="J99" s="177">
        <f>RES_hhdet_fech!J99/RES_summary!J$19</f>
        <v>8.1004858593708864</v>
      </c>
      <c r="K99" s="177">
        <f>RES_hhdet_fech!K99/RES_summary!K$19</f>
        <v>8.148985588785278</v>
      </c>
      <c r="L99" s="177">
        <f>RES_hhdet_fech!L99/RES_summary!L$19</f>
        <v>8.2110272552412891</v>
      </c>
      <c r="M99" s="177">
        <f>RES_hhdet_fech!M99/RES_summary!M$19</f>
        <v>8.2101524093260867</v>
      </c>
      <c r="N99" s="177">
        <f>RES_hhdet_fech!N99/RES_summary!N$19</f>
        <v>8.1761417965936758</v>
      </c>
      <c r="O99" s="177">
        <f>RES_hhdet_fech!O99/RES_summary!O$19</f>
        <v>8.1724091436348854</v>
      </c>
      <c r="P99" s="177">
        <f>RES_hhdet_fech!P99/RES_summary!P$19</f>
        <v>8.1580142409733689</v>
      </c>
      <c r="Q99" s="177">
        <f>RES_hhdet_fech!Q99/RES_summary!Q$19</f>
        <v>8.0518427754599706</v>
      </c>
    </row>
    <row r="100" spans="1:17" ht="12" customHeight="1" x14ac:dyDescent="0.25">
      <c r="A100" s="158" t="s">
        <v>62</v>
      </c>
      <c r="B100" s="178">
        <f>RES_hhdet_fech!B100/RES_summary!B$19</f>
        <v>10.833600345327321</v>
      </c>
      <c r="C100" s="178">
        <f>RES_hhdet_fech!C100/RES_summary!C$19</f>
        <v>10.595683616545308</v>
      </c>
      <c r="D100" s="178">
        <f>RES_hhdet_fech!D100/RES_summary!D$19</f>
        <v>10.490529614924181</v>
      </c>
      <c r="E100" s="178">
        <f>RES_hhdet_fech!E100/RES_summary!E$19</f>
        <v>10.402954907724894</v>
      </c>
      <c r="F100" s="178">
        <f>RES_hhdet_fech!F100/RES_summary!F$19</f>
        <v>10.502542120503477</v>
      </c>
      <c r="G100" s="178">
        <f>RES_hhdet_fech!G100/RES_summary!G$19</f>
        <v>10.418354905168707</v>
      </c>
      <c r="H100" s="178">
        <f>RES_hhdet_fech!H100/RES_summary!H$19</f>
        <v>10.259743615025968</v>
      </c>
      <c r="I100" s="178">
        <f>RES_hhdet_fech!I100/RES_summary!I$19</f>
        <v>10.159334937616491</v>
      </c>
      <c r="J100" s="178">
        <f>RES_hhdet_fech!J100/RES_summary!J$19</f>
        <v>10.011748259796297</v>
      </c>
      <c r="K100" s="178">
        <f>RES_hhdet_fech!K100/RES_summary!K$19</f>
        <v>10.151694809339137</v>
      </c>
      <c r="L100" s="178">
        <f>RES_hhdet_fech!L100/RES_summary!L$19</f>
        <v>10.651627186097757</v>
      </c>
      <c r="M100" s="178">
        <f>RES_hhdet_fech!M100/RES_summary!M$19</f>
        <v>10.446713761734651</v>
      </c>
      <c r="N100" s="178">
        <f>RES_hhdet_fech!N100/RES_summary!N$19</f>
        <v>10.07176149286699</v>
      </c>
      <c r="O100" s="178">
        <f>RES_hhdet_fech!O100/RES_summary!O$19</f>
        <v>9.5747839753037045</v>
      </c>
      <c r="P100" s="178">
        <f>RES_hhdet_fech!P100/RES_summary!P$19</f>
        <v>9.6363353319825737</v>
      </c>
      <c r="Q100" s="178">
        <f>RES_hhdet_fech!Q100/RES_summary!Q$19</f>
        <v>9.2821582345171532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19.72021758419211</v>
      </c>
      <c r="L101" s="177">
        <f>RES_hhdet_fech!L101/RES_summary!L$19</f>
        <v>19.350587279873629</v>
      </c>
      <c r="M101" s="177">
        <f>RES_hhdet_fech!M101/RES_summary!M$19</f>
        <v>19.204252482323859</v>
      </c>
      <c r="N101" s="177">
        <f>RES_hhdet_fech!N101/RES_summary!N$19</f>
        <v>19.031357383297571</v>
      </c>
      <c r="O101" s="177">
        <f>RES_hhdet_fech!O101/RES_summary!O$19</f>
        <v>18.886665003629822</v>
      </c>
      <c r="P101" s="177">
        <f>RES_hhdet_fech!P101/RES_summary!P$19</f>
        <v>18.736060612613802</v>
      </c>
      <c r="Q101" s="177">
        <f>RES_hhdet_fech!Q101/RES_summary!Q$19</f>
        <v>18.433873424234569</v>
      </c>
    </row>
    <row r="102" spans="1:17" ht="12" customHeight="1" x14ac:dyDescent="0.25">
      <c r="A102" s="23" t="s">
        <v>57</v>
      </c>
      <c r="B102" s="177">
        <f>RES_hhdet_fech!B102/RES_summary!B$19</f>
        <v>15.292353385797252</v>
      </c>
      <c r="C102" s="177">
        <f>RES_hhdet_fech!C102/RES_summary!C$19</f>
        <v>15.104859901862989</v>
      </c>
      <c r="D102" s="177">
        <f>RES_hhdet_fech!D102/RES_summary!D$19</f>
        <v>15.74952848100485</v>
      </c>
      <c r="E102" s="177">
        <f>RES_hhdet_fech!E102/RES_summary!E$19</f>
        <v>15.687317402226752</v>
      </c>
      <c r="F102" s="177">
        <f>RES_hhdet_fech!F102/RES_summary!F$19</f>
        <v>15.479997060015984</v>
      </c>
      <c r="G102" s="177">
        <f>RES_hhdet_fech!G102/RES_summary!G$19</f>
        <v>15.372909523957686</v>
      </c>
      <c r="H102" s="177">
        <f>RES_hhdet_fech!H102/RES_summary!H$19</f>
        <v>15.476767391322753</v>
      </c>
      <c r="I102" s="177">
        <f>RES_hhdet_fech!I102/RES_summary!I$19</f>
        <v>14.951041864952458</v>
      </c>
      <c r="J102" s="177">
        <f>RES_hhdet_fech!J102/RES_summary!J$19</f>
        <v>15.306668580613769</v>
      </c>
      <c r="K102" s="177">
        <f>RES_hhdet_fech!K102/RES_summary!K$19</f>
        <v>14.797601463578099</v>
      </c>
      <c r="L102" s="177">
        <f>RES_hhdet_fech!L102/RES_summary!L$19</f>
        <v>15.128056508176469</v>
      </c>
      <c r="M102" s="177">
        <f>RES_hhdet_fech!M102/RES_summary!M$19</f>
        <v>14.717771183429482</v>
      </c>
      <c r="N102" s="177">
        <f>RES_hhdet_fech!N102/RES_summary!N$19</f>
        <v>14.592280041110563</v>
      </c>
      <c r="O102" s="177">
        <f>RES_hhdet_fech!O102/RES_summary!O$19</f>
        <v>14.532903796804035</v>
      </c>
      <c r="P102" s="177">
        <f>RES_hhdet_fech!P102/RES_summary!P$19</f>
        <v>14.325683654093108</v>
      </c>
      <c r="Q102" s="177">
        <f>RES_hhdet_fech!Q102/RES_summary!Q$19</f>
        <v>14.047739262442358</v>
      </c>
    </row>
    <row r="103" spans="1:17" ht="12" customHeight="1" x14ac:dyDescent="0.25">
      <c r="A103" s="29" t="s">
        <v>140</v>
      </c>
      <c r="B103" s="176">
        <f>RES_hhdet_fech!B103/RES_summary!B$19</f>
        <v>8.0962766694666506</v>
      </c>
      <c r="C103" s="176">
        <f>RES_hhdet_fech!C103/RES_summary!C$19</f>
        <v>8.753431251045269</v>
      </c>
      <c r="D103" s="176">
        <f>RES_hhdet_fech!D103/RES_summary!D$19</f>
        <v>8.3546730893121754</v>
      </c>
      <c r="E103" s="176">
        <f>RES_hhdet_fech!E103/RES_summary!E$19</f>
        <v>8.3899674946724438</v>
      </c>
      <c r="F103" s="176">
        <f>RES_hhdet_fech!F103/RES_summary!F$19</f>
        <v>8.3127888805733541</v>
      </c>
      <c r="G103" s="176">
        <f>RES_hhdet_fech!G103/RES_summary!G$19</f>
        <v>8.4448112302899929</v>
      </c>
      <c r="H103" s="176">
        <f>RES_hhdet_fech!H103/RES_summary!H$19</f>
        <v>8.9536007809657256</v>
      </c>
      <c r="I103" s="176">
        <f>RES_hhdet_fech!I103/RES_summary!I$19</f>
        <v>8.8088399846761245</v>
      </c>
      <c r="J103" s="176">
        <f>RES_hhdet_fech!J103/RES_summary!J$19</f>
        <v>8.5790160949483933</v>
      </c>
      <c r="K103" s="176">
        <f>RES_hhdet_fech!K103/RES_summary!K$19</f>
        <v>8.3712109820649054</v>
      </c>
      <c r="L103" s="176">
        <f>RES_hhdet_fech!L103/RES_summary!L$19</f>
        <v>8.9627565701896508</v>
      </c>
      <c r="M103" s="176">
        <f>RES_hhdet_fech!M103/RES_summary!M$19</f>
        <v>9.0332561323437641</v>
      </c>
      <c r="N103" s="176">
        <f>RES_hhdet_fech!N103/RES_summary!N$19</f>
        <v>8.6217813650442938</v>
      </c>
      <c r="O103" s="176">
        <f>RES_hhdet_fech!O103/RES_summary!O$19</f>
        <v>8.13045232404499</v>
      </c>
      <c r="P103" s="176">
        <f>RES_hhdet_fech!P103/RES_summary!P$19</f>
        <v>8.3217330909449814</v>
      </c>
      <c r="Q103" s="176">
        <f>RES_hhdet_fech!Q103/RES_summary!Q$19</f>
        <v>7.9536129280757377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76.781518493017074</v>
      </c>
      <c r="H105" s="184">
        <f>RES_hhdet_fech!H105/RES_summary!H$19</f>
        <v>77.477235316118808</v>
      </c>
      <c r="I105" s="184">
        <f>RES_hhdet_fech!I105/RES_summary!I$19</f>
        <v>75.095926505121056</v>
      </c>
      <c r="J105" s="184">
        <f>RES_hhdet_fech!J105/RES_summary!J$19</f>
        <v>70.764472944679113</v>
      </c>
      <c r="K105" s="184">
        <f>RES_hhdet_fech!K105/RES_summary!K$19</f>
        <v>69.714916944904502</v>
      </c>
      <c r="L105" s="184">
        <f>RES_hhdet_fech!L105/RES_summary!L$19</f>
        <v>75.739175675328127</v>
      </c>
      <c r="M105" s="184">
        <f>RES_hhdet_fech!M105/RES_summary!M$19</f>
        <v>67.429260616136133</v>
      </c>
      <c r="N105" s="184">
        <f>RES_hhdet_fech!N105/RES_summary!N$19</f>
        <v>63.979476797594593</v>
      </c>
      <c r="O105" s="184">
        <f>RES_hhdet_fech!O105/RES_summary!O$19</f>
        <v>59.794120727362504</v>
      </c>
      <c r="P105" s="184">
        <f>RES_hhdet_fech!P105/RES_summary!P$19</f>
        <v>59.583348818081149</v>
      </c>
      <c r="Q105" s="184">
        <f>RES_hhdet_fech!Q105/RES_summary!Q$19</f>
        <v>59.106105870965386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46.49255769613184</v>
      </c>
      <c r="H106" s="178">
        <f>RES_hhdet_fech!H106/RES_summary!H$19</f>
        <v>46.180735471649278</v>
      </c>
      <c r="I106" s="178">
        <f>RES_hhdet_fech!I106/RES_summary!I$19</f>
        <v>44.314768398189976</v>
      </c>
      <c r="J106" s="178">
        <f>RES_hhdet_fech!J106/RES_summary!J$19</f>
        <v>40.473650141682981</v>
      </c>
      <c r="K106" s="178">
        <f>RES_hhdet_fech!K106/RES_summary!K$19</f>
        <v>40.932043951175196</v>
      </c>
      <c r="L106" s="178">
        <f>RES_hhdet_fech!L106/RES_summary!L$19</f>
        <v>44.139766187642081</v>
      </c>
      <c r="M106" s="178">
        <f>RES_hhdet_fech!M106/RES_summary!M$19</f>
        <v>36.010913748753261</v>
      </c>
      <c r="N106" s="178">
        <f>RES_hhdet_fech!N106/RES_summary!N$19</f>
        <v>34.497377057155177</v>
      </c>
      <c r="O106" s="178">
        <f>RES_hhdet_fech!O106/RES_summary!O$19</f>
        <v>31.764758061740554</v>
      </c>
      <c r="P106" s="178">
        <f>RES_hhdet_fech!P106/RES_summary!P$19</f>
        <v>30.970483786119775</v>
      </c>
      <c r="Q106" s="178">
        <f>RES_hhdet_fech!Q106/RES_summary!Q$19</f>
        <v>31.90131003220025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46.291686320810513</v>
      </c>
      <c r="H107" s="177">
        <f>RES_hhdet_fech!H107/RES_summary!H$19</f>
        <v>45.812023099665318</v>
      </c>
      <c r="I107" s="177">
        <f>RES_hhdet_fech!I107/RES_summary!I$19</f>
        <v>44.052768655009402</v>
      </c>
      <c r="J107" s="177">
        <f>RES_hhdet_fech!J107/RES_summary!J$19</f>
        <v>40.263586964732269</v>
      </c>
      <c r="K107" s="177">
        <f>RES_hhdet_fech!K107/RES_summary!K$19</f>
        <v>40.857757925482638</v>
      </c>
      <c r="L107" s="177">
        <f>RES_hhdet_fech!L107/RES_summary!L$19</f>
        <v>43.844420264940844</v>
      </c>
      <c r="M107" s="177">
        <f>RES_hhdet_fech!M107/RES_summary!M$19</f>
        <v>35.722243699125563</v>
      </c>
      <c r="N107" s="177">
        <f>RES_hhdet_fech!N107/RES_summary!N$19</f>
        <v>34.241204455208575</v>
      </c>
      <c r="O107" s="177">
        <f>RES_hhdet_fech!O107/RES_summary!O$19</f>
        <v>31.707200337484736</v>
      </c>
      <c r="P107" s="177">
        <f>RES_hhdet_fech!P107/RES_summary!P$19</f>
        <v>30.807333943891511</v>
      </c>
      <c r="Q107" s="177">
        <f>RES_hhdet_fech!Q107/RES_summary!Q$19</f>
        <v>31.828396982833866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0.20087137532133259</v>
      </c>
      <c r="H108" s="177">
        <f>RES_hhdet_fech!H108/RES_summary!H$19</f>
        <v>0.36871237198396456</v>
      </c>
      <c r="I108" s="177">
        <f>RES_hhdet_fech!I108/RES_summary!I$19</f>
        <v>0.261999743180577</v>
      </c>
      <c r="J108" s="177">
        <f>RES_hhdet_fech!J108/RES_summary!J$19</f>
        <v>0.21006317695071305</v>
      </c>
      <c r="K108" s="177">
        <f>RES_hhdet_fech!K108/RES_summary!K$19</f>
        <v>7.4286025692555824E-2</v>
      </c>
      <c r="L108" s="177">
        <f>RES_hhdet_fech!L108/RES_summary!L$19</f>
        <v>0.29534592270123683</v>
      </c>
      <c r="M108" s="177">
        <f>RES_hhdet_fech!M108/RES_summary!M$19</f>
        <v>0.28867004962769238</v>
      </c>
      <c r="N108" s="177">
        <f>RES_hhdet_fech!N108/RES_summary!N$19</f>
        <v>0.25617260194660613</v>
      </c>
      <c r="O108" s="177">
        <f>RES_hhdet_fech!O108/RES_summary!O$19</f>
        <v>5.7557724255819329E-2</v>
      </c>
      <c r="P108" s="177">
        <f>RES_hhdet_fech!P108/RES_summary!P$19</f>
        <v>0.16314984222826531</v>
      </c>
      <c r="Q108" s="177">
        <f>RES_hhdet_fech!Q108/RES_summary!Q$19</f>
        <v>7.2913049366382113E-2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0.3914933537074537</v>
      </c>
      <c r="H109" s="178">
        <f>RES_hhdet_fech!H109/RES_summary!H$19</f>
        <v>0.47767491884349061</v>
      </c>
      <c r="I109" s="178">
        <f>RES_hhdet_fech!I109/RES_summary!I$19</f>
        <v>0.52013259772985065</v>
      </c>
      <c r="J109" s="178">
        <f>RES_hhdet_fech!J109/RES_summary!J$19</f>
        <v>0.58042352611168513</v>
      </c>
      <c r="K109" s="178">
        <f>RES_hhdet_fech!K109/RES_summary!K$19</f>
        <v>0.62974755743808952</v>
      </c>
      <c r="L109" s="178">
        <f>RES_hhdet_fech!L109/RES_summary!L$19</f>
        <v>0.64175969849832548</v>
      </c>
      <c r="M109" s="178">
        <f>RES_hhdet_fech!M109/RES_summary!M$19</f>
        <v>0.57854021575617232</v>
      </c>
      <c r="N109" s="178">
        <f>RES_hhdet_fech!N109/RES_summary!N$19</f>
        <v>0.5595962251997636</v>
      </c>
      <c r="O109" s="178">
        <f>RES_hhdet_fech!O109/RES_summary!O$19</f>
        <v>0.49112263599881151</v>
      </c>
      <c r="P109" s="178">
        <f>RES_hhdet_fech!P109/RES_summary!P$19</f>
        <v>0.47675384172164731</v>
      </c>
      <c r="Q109" s="178">
        <f>RES_hhdet_fech!Q109/RES_summary!Q$19</f>
        <v>0.45646850581648973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0.3914933537074537</v>
      </c>
      <c r="H110" s="177">
        <f>RES_hhdet_fech!H110/RES_summary!H$19</f>
        <v>0.47767491884349061</v>
      </c>
      <c r="I110" s="177">
        <f>RES_hhdet_fech!I110/RES_summary!I$19</f>
        <v>0.52013259772985065</v>
      </c>
      <c r="J110" s="177">
        <f>RES_hhdet_fech!J110/RES_summary!J$19</f>
        <v>0.58042352611168513</v>
      </c>
      <c r="K110" s="177">
        <f>RES_hhdet_fech!K110/RES_summary!K$19</f>
        <v>0.62974755743808952</v>
      </c>
      <c r="L110" s="177">
        <f>RES_hhdet_fech!L110/RES_summary!L$19</f>
        <v>0.64175969849832548</v>
      </c>
      <c r="M110" s="177">
        <f>RES_hhdet_fech!M110/RES_summary!M$19</f>
        <v>0.57854021575617232</v>
      </c>
      <c r="N110" s="177">
        <f>RES_hhdet_fech!N110/RES_summary!N$19</f>
        <v>0.5595962251997636</v>
      </c>
      <c r="O110" s="177">
        <f>RES_hhdet_fech!O110/RES_summary!O$19</f>
        <v>0.49112263599881151</v>
      </c>
      <c r="P110" s="177">
        <f>RES_hhdet_fech!P110/RES_summary!P$19</f>
        <v>0.47675384172164731</v>
      </c>
      <c r="Q110" s="177">
        <f>RES_hhdet_fech!Q110/RES_summary!Q$19</f>
        <v>0.45646850581648973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19.975445749258359</v>
      </c>
      <c r="H111" s="178">
        <f>RES_hhdet_fech!H111/RES_summary!H$19</f>
        <v>20.843414103161308</v>
      </c>
      <c r="I111" s="178">
        <f>RES_hhdet_fech!I111/RES_summary!I$19</f>
        <v>20.277284660724241</v>
      </c>
      <c r="J111" s="178">
        <f>RES_hhdet_fech!J111/RES_summary!J$19</f>
        <v>19.768160275342805</v>
      </c>
      <c r="K111" s="178">
        <f>RES_hhdet_fech!K111/RES_summary!K$19</f>
        <v>18.492585652325388</v>
      </c>
      <c r="L111" s="178">
        <f>RES_hhdet_fech!L111/RES_summary!L$19</f>
        <v>20.734748013277496</v>
      </c>
      <c r="M111" s="178">
        <f>RES_hhdet_fech!M111/RES_summary!M$19</f>
        <v>20.766584375007675</v>
      </c>
      <c r="N111" s="178">
        <f>RES_hhdet_fech!N111/RES_summary!N$19</f>
        <v>19.181045202354831</v>
      </c>
      <c r="O111" s="178">
        <f>RES_hhdet_fech!O111/RES_summary!O$19</f>
        <v>18.313914364219631</v>
      </c>
      <c r="P111" s="178">
        <f>RES_hhdet_fech!P111/RES_summary!P$19</f>
        <v>18.820807596053399</v>
      </c>
      <c r="Q111" s="178">
        <f>RES_hhdet_fech!Q111/RES_summary!Q$19</f>
        <v>17.802173968462039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20.183383624641102</v>
      </c>
      <c r="H116" s="180">
        <f>RES_hhdet_fech!H116/RES_summary!H$19</f>
        <v>21.113100857113594</v>
      </c>
      <c r="I116" s="180">
        <f>RES_hhdet_fech!I116/RES_summary!I$19</f>
        <v>20.60159332970121</v>
      </c>
      <c r="J116" s="180">
        <f>RES_hhdet_fech!J116/RES_summary!J$19</f>
        <v>20.183221351454108</v>
      </c>
      <c r="K116" s="180">
        <f>RES_hhdet_fech!K116/RES_summary!K$19</f>
        <v>18.911337879925817</v>
      </c>
      <c r="L116" s="180">
        <f>RES_hhdet_fech!L116/RES_summary!L$19</f>
        <v>21.409649875460861</v>
      </c>
      <c r="M116" s="180">
        <f>RES_hhdet_fech!M116/RES_summary!M$19</f>
        <v>21.535942642714151</v>
      </c>
      <c r="N116" s="180">
        <f>RES_hhdet_fech!N116/RES_summary!N$19</f>
        <v>19.848953625883269</v>
      </c>
      <c r="O116" s="180">
        <f>RES_hhdet_fech!O116/RES_summary!O$19</f>
        <v>18.927952001784206</v>
      </c>
      <c r="P116" s="180">
        <f>RES_hhdet_fech!P116/RES_summary!P$19</f>
        <v>19.536720196998811</v>
      </c>
      <c r="Q116" s="180">
        <f>RES_hhdet_fech!Q116/RES_summary!Q$19</f>
        <v>18.485017402635808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15.067907025323704</v>
      </c>
      <c r="H117" s="179">
        <f>RES_hhdet_fech!H117/RES_summary!H$19</f>
        <v>15.403066498741101</v>
      </c>
      <c r="I117" s="179">
        <f>RES_hhdet_fech!I117/RES_summary!I$19</f>
        <v>15.286423713375576</v>
      </c>
      <c r="J117" s="179">
        <f>RES_hhdet_fech!J117/RES_summary!J$19</f>
        <v>15.164613332379838</v>
      </c>
      <c r="K117" s="179">
        <f>RES_hhdet_fech!K117/RES_summary!K$19</f>
        <v>14.767953846759278</v>
      </c>
      <c r="L117" s="179">
        <f>RES_hhdet_fech!L117/RES_summary!L$19</f>
        <v>15.704404711652575</v>
      </c>
      <c r="M117" s="179">
        <f>RES_hhdet_fech!M117/RES_summary!M$19</f>
        <v>15.74773233427601</v>
      </c>
      <c r="N117" s="179">
        <f>RES_hhdet_fech!N117/RES_summary!N$19</f>
        <v>15.123275565652772</v>
      </c>
      <c r="O117" s="179">
        <f>RES_hhdet_fech!O117/RES_summary!O$19</f>
        <v>14.797192344259331</v>
      </c>
      <c r="P117" s="179">
        <f>RES_hhdet_fech!P117/RES_summary!P$19</f>
        <v>14.995866309922938</v>
      </c>
      <c r="Q117" s="179">
        <f>RES_hhdet_fech!Q117/RES_summary!Q$19</f>
        <v>14.521598866382488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7.0641842686241825</v>
      </c>
      <c r="H118" s="177">
        <f>RES_hhdet_fech!H118/RES_summary!H$19</f>
        <v>7.3895852999899674</v>
      </c>
      <c r="I118" s="177">
        <f>RES_hhdet_fech!I118/RES_summary!I$19</f>
        <v>7.2105576653953669</v>
      </c>
      <c r="J118" s="177">
        <f>RES_hhdet_fech!J118/RES_summary!J$19</f>
        <v>7.0641274730089529</v>
      </c>
      <c r="K118" s="177">
        <f>RES_hhdet_fech!K118/RES_summary!K$19</f>
        <v>6.6189682579740001</v>
      </c>
      <c r="L118" s="177">
        <f>RES_hhdet_fech!L118/RES_summary!L$19</f>
        <v>7.4933774564112836</v>
      </c>
      <c r="M118" s="177">
        <f>RES_hhdet_fech!M118/RES_summary!M$19</f>
        <v>7.5375799249499238</v>
      </c>
      <c r="N118" s="177">
        <f>RES_hhdet_fech!N118/RES_summary!N$19</f>
        <v>6.9471337690590973</v>
      </c>
      <c r="O118" s="177">
        <f>RES_hhdet_fech!O118/RES_summary!O$19</f>
        <v>6.6247832006244458</v>
      </c>
      <c r="P118" s="177">
        <f>RES_hhdet_fech!P118/RES_summary!P$19</f>
        <v>6.8378520689495712</v>
      </c>
      <c r="Q118" s="177">
        <f>RES_hhdet_fech!Q118/RES_summary!Q$19</f>
        <v>6.4697560909225205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8.0037227566995259</v>
      </c>
      <c r="H119" s="177">
        <f>RES_hhdet_fech!H119/RES_summary!H$19</f>
        <v>8.0134811987511334</v>
      </c>
      <c r="I119" s="177">
        <f>RES_hhdet_fech!I119/RES_summary!I$19</f>
        <v>8.0758660479802078</v>
      </c>
      <c r="J119" s="177">
        <f>RES_hhdet_fech!J119/RES_summary!J$19</f>
        <v>8.1004858593708864</v>
      </c>
      <c r="K119" s="177">
        <f>RES_hhdet_fech!K119/RES_summary!K$19</f>
        <v>8.148985588785278</v>
      </c>
      <c r="L119" s="177">
        <f>RES_hhdet_fech!L119/RES_summary!L$19</f>
        <v>8.2110272552412908</v>
      </c>
      <c r="M119" s="177">
        <f>RES_hhdet_fech!M119/RES_summary!M$19</f>
        <v>8.2101524093260885</v>
      </c>
      <c r="N119" s="177">
        <f>RES_hhdet_fech!N119/RES_summary!N$19</f>
        <v>8.1761417965936722</v>
      </c>
      <c r="O119" s="177">
        <f>RES_hhdet_fech!O119/RES_summary!O$19</f>
        <v>8.1724091436348854</v>
      </c>
      <c r="P119" s="177">
        <f>RES_hhdet_fech!P119/RES_summary!P$19</f>
        <v>8.1580142409733689</v>
      </c>
      <c r="Q119" s="177">
        <f>RES_hhdet_fech!Q119/RES_summary!Q$19</f>
        <v>8.0518427754599706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9.9220216939194135</v>
      </c>
      <c r="H120" s="178">
        <f>RES_hhdet_fech!H120/RES_summary!H$19</f>
        <v>9.9754108224647311</v>
      </c>
      <c r="I120" s="178">
        <f>RES_hhdet_fech!I120/RES_summary!I$19</f>
        <v>9.9837408484769927</v>
      </c>
      <c r="J120" s="178">
        <f>RES_hhdet_fech!J120/RES_summary!J$19</f>
        <v>9.9422390015416369</v>
      </c>
      <c r="K120" s="178">
        <f>RES_hhdet_fech!K120/RES_summary!K$19</f>
        <v>9.6605397839658274</v>
      </c>
      <c r="L120" s="178">
        <f>RES_hhdet_fech!L120/RES_summary!L$19</f>
        <v>10.222901775910232</v>
      </c>
      <c r="M120" s="178">
        <f>RES_hhdet_fech!M120/RES_summary!M$19</f>
        <v>10.073222276619022</v>
      </c>
      <c r="N120" s="178">
        <f>RES_hhdet_fech!N120/RES_summary!N$19</f>
        <v>9.7414583128848253</v>
      </c>
      <c r="O120" s="178">
        <f>RES_hhdet_fech!O120/RES_summary!O$19</f>
        <v>9.2243256654035015</v>
      </c>
      <c r="P120" s="178">
        <f>RES_hhdet_fech!P120/RES_summary!P$19</f>
        <v>9.3153035941863198</v>
      </c>
      <c r="Q120" s="178">
        <f>RES_hhdet_fech!Q120/RES_summary!Q$19</f>
        <v>8.9461533644866069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14.234540460993722</v>
      </c>
      <c r="H121" s="177">
        <f>RES_hhdet_fech!H121/RES_summary!H$19</f>
        <v>14.722784044998191</v>
      </c>
      <c r="I121" s="177">
        <f>RES_hhdet_fech!I121/RES_summary!I$19</f>
        <v>14.552008953563723</v>
      </c>
      <c r="J121" s="177">
        <f>RES_hhdet_fech!J121/RES_summary!J$19</f>
        <v>15.170754413090794</v>
      </c>
      <c r="K121" s="177">
        <f>RES_hhdet_fech!K121/RES_summary!K$19</f>
        <v>14.61401948126684</v>
      </c>
      <c r="L121" s="177">
        <f>RES_hhdet_fech!L121/RES_summary!L$19</f>
        <v>15.035550492333572</v>
      </c>
      <c r="M121" s="177">
        <f>RES_hhdet_fech!M121/RES_summary!M$19</f>
        <v>14.622866229038774</v>
      </c>
      <c r="N121" s="177">
        <f>RES_hhdet_fech!N121/RES_summary!N$19</f>
        <v>14.676905810440784</v>
      </c>
      <c r="O121" s="177">
        <f>RES_hhdet_fech!O121/RES_summary!O$19</f>
        <v>14.520562406982014</v>
      </c>
      <c r="P121" s="177">
        <f>RES_hhdet_fech!P121/RES_summary!P$19</f>
        <v>14.317419507894034</v>
      </c>
      <c r="Q121" s="177">
        <f>RES_hhdet_fech!Q121/RES_summary!Q$19</f>
        <v>14.075644555261569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8.2035354980228199</v>
      </c>
      <c r="H122" s="176">
        <f>RES_hhdet_fech!H122/RES_summary!H$19</f>
        <v>8.7864041130660855</v>
      </c>
      <c r="I122" s="176">
        <f>RES_hhdet_fech!I122/RES_summary!I$19</f>
        <v>8.6964247731415156</v>
      </c>
      <c r="J122" s="176">
        <f>RES_hhdet_fech!J122/RES_summary!J$19</f>
        <v>8.527693346970846</v>
      </c>
      <c r="K122" s="176">
        <f>RES_hhdet_fech!K122/RES_summary!K$19</f>
        <v>8.3492829844918983</v>
      </c>
      <c r="L122" s="176">
        <f>RES_hhdet_fech!L122/RES_summary!L$19</f>
        <v>8.9504090503200668</v>
      </c>
      <c r="M122" s="176">
        <f>RES_hhdet_fech!M122/RES_summary!M$19</f>
        <v>9.0233857264555049</v>
      </c>
      <c r="N122" s="176">
        <f>RES_hhdet_fech!N122/RES_summary!N$19</f>
        <v>8.6157388689394079</v>
      </c>
      <c r="O122" s="176">
        <f>RES_hhdet_fech!O122/RES_summary!O$19</f>
        <v>8.1163986925921261</v>
      </c>
      <c r="P122" s="176">
        <f>RES_hhdet_fech!P122/RES_summary!P$19</f>
        <v>8.3234700389864305</v>
      </c>
      <c r="Q122" s="176">
        <f>RES_hhdet_fech!Q122/RES_summary!Q$19</f>
        <v>7.9529457725226287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0</v>
      </c>
      <c r="C124" s="184">
        <f>RES_hhdet_fech!C124/RES_summary!C$19</f>
        <v>0</v>
      </c>
      <c r="D124" s="184">
        <f>RES_hhdet_fech!D124/RES_summary!D$19</f>
        <v>0</v>
      </c>
      <c r="E124" s="184">
        <f>RES_hhdet_fech!E124/RES_summary!E$19</f>
        <v>0</v>
      </c>
      <c r="F124" s="184">
        <f>RES_hhdet_fech!F124/RES_summary!F$19</f>
        <v>0</v>
      </c>
      <c r="G124" s="184">
        <f>RES_hhdet_fech!G124/RES_summary!G$19</f>
        <v>0</v>
      </c>
      <c r="H124" s="184">
        <f>RES_hhdet_fech!H124/RES_summary!H$19</f>
        <v>0</v>
      </c>
      <c r="I124" s="184">
        <f>RES_hhdet_fech!I124/RES_summary!I$19</f>
        <v>0</v>
      </c>
      <c r="J124" s="184">
        <f>RES_hhdet_fech!J124/RES_summary!J$19</f>
        <v>0</v>
      </c>
      <c r="K124" s="184">
        <f>RES_hhdet_fech!K124/RES_summary!K$19</f>
        <v>0</v>
      </c>
      <c r="L124" s="184">
        <f>RES_hhdet_fech!L124/RES_summary!L$19</f>
        <v>0</v>
      </c>
      <c r="M124" s="184">
        <f>RES_hhdet_fech!M124/RES_summary!M$19</f>
        <v>0</v>
      </c>
      <c r="N124" s="184">
        <f>RES_hhdet_fech!N124/RES_summary!N$19</f>
        <v>0</v>
      </c>
      <c r="O124" s="184">
        <f>RES_hhdet_fech!O124/RES_summary!O$19</f>
        <v>0</v>
      </c>
      <c r="P124" s="184">
        <f>RES_hhdet_fech!P124/RES_summary!P$19</f>
        <v>0</v>
      </c>
      <c r="Q124" s="184">
        <f>RES_hhdet_fech!Q124/RES_summary!Q$19</f>
        <v>0</v>
      </c>
    </row>
    <row r="125" spans="1:17" ht="12.95" customHeight="1" x14ac:dyDescent="0.25">
      <c r="A125" s="158" t="s">
        <v>65</v>
      </c>
      <c r="B125" s="178">
        <f>RES_hhdet_fech!B125/RES_summary!B$19</f>
        <v>0</v>
      </c>
      <c r="C125" s="178">
        <f>RES_hhdet_fech!C125/RES_summary!C$19</f>
        <v>0</v>
      </c>
      <c r="D125" s="178">
        <f>RES_hhdet_fech!D125/RES_summary!D$19</f>
        <v>0</v>
      </c>
      <c r="E125" s="178">
        <f>RES_hhdet_fech!E125/RES_summary!E$19</f>
        <v>0</v>
      </c>
      <c r="F125" s="178">
        <f>RES_hhdet_fech!F125/RES_summary!F$19</f>
        <v>0</v>
      </c>
      <c r="G125" s="178">
        <f>RES_hhdet_fech!G125/RES_summary!G$19</f>
        <v>0</v>
      </c>
      <c r="H125" s="178">
        <f>RES_hhdet_fech!H125/RES_summary!H$19</f>
        <v>0</v>
      </c>
      <c r="I125" s="178">
        <f>RES_hhdet_fech!I125/RES_summary!I$19</f>
        <v>0</v>
      </c>
      <c r="J125" s="178">
        <f>RES_hhdet_fech!J125/RES_summary!J$19</f>
        <v>0</v>
      </c>
      <c r="K125" s="178">
        <f>RES_hhdet_fech!K125/RES_summary!K$19</f>
        <v>0</v>
      </c>
      <c r="L125" s="178">
        <f>RES_hhdet_fech!L125/RES_summary!L$19</f>
        <v>0</v>
      </c>
      <c r="M125" s="178">
        <f>RES_hhdet_fech!M125/RES_summary!M$19</f>
        <v>0</v>
      </c>
      <c r="N125" s="178">
        <f>RES_hhdet_fech!N125/RES_summary!N$19</f>
        <v>0</v>
      </c>
      <c r="O125" s="178">
        <f>RES_hhdet_fech!O125/RES_summary!O$19</f>
        <v>0</v>
      </c>
      <c r="P125" s="178">
        <f>RES_hhdet_fech!P125/RES_summary!P$19</f>
        <v>0</v>
      </c>
      <c r="Q125" s="178">
        <f>RES_hhdet_fech!Q125/RES_summary!Q$19</f>
        <v>0</v>
      </c>
    </row>
    <row r="126" spans="1:17" ht="12" customHeight="1" x14ac:dyDescent="0.25">
      <c r="A126" s="23" t="s">
        <v>149</v>
      </c>
      <c r="B126" s="177">
        <f>RES_hhdet_fech!B126/RES_summary!B$19</f>
        <v>0</v>
      </c>
      <c r="C126" s="177">
        <f>RES_hhdet_fech!C126/RES_summary!C$19</f>
        <v>0</v>
      </c>
      <c r="D126" s="177">
        <f>RES_hhdet_fech!D126/RES_summary!D$19</f>
        <v>0</v>
      </c>
      <c r="E126" s="177">
        <f>RES_hhdet_fech!E126/RES_summary!E$19</f>
        <v>0</v>
      </c>
      <c r="F126" s="177">
        <f>RES_hhdet_fech!F126/RES_summary!F$19</f>
        <v>0</v>
      </c>
      <c r="G126" s="177">
        <f>RES_hhdet_fech!G126/RES_summary!G$19</f>
        <v>0</v>
      </c>
      <c r="H126" s="177">
        <f>RES_hhdet_fech!H126/RES_summary!H$19</f>
        <v>0</v>
      </c>
      <c r="I126" s="177">
        <f>RES_hhdet_fech!I126/RES_summary!I$19</f>
        <v>0</v>
      </c>
      <c r="J126" s="177">
        <f>RES_hhdet_fech!J126/RES_summary!J$19</f>
        <v>0</v>
      </c>
      <c r="K126" s="177">
        <f>RES_hhdet_fech!K126/RES_summary!K$19</f>
        <v>0</v>
      </c>
      <c r="L126" s="177">
        <f>RES_hhdet_fech!L126/RES_summary!L$19</f>
        <v>0</v>
      </c>
      <c r="M126" s="177">
        <f>RES_hhdet_fech!M126/RES_summary!M$19</f>
        <v>0</v>
      </c>
      <c r="N126" s="177">
        <f>RES_hhdet_fech!N126/RES_summary!N$19</f>
        <v>0</v>
      </c>
      <c r="O126" s="177">
        <f>RES_hhdet_fech!O126/RES_summary!O$19</f>
        <v>0</v>
      </c>
      <c r="P126" s="177">
        <f>RES_hhdet_fech!P126/RES_summary!P$19</f>
        <v>0</v>
      </c>
      <c r="Q126" s="177">
        <f>RES_hhdet_fech!Q126/RES_summary!Q$19</f>
        <v>0</v>
      </c>
    </row>
    <row r="127" spans="1:17" ht="12" customHeight="1" x14ac:dyDescent="0.25">
      <c r="A127" s="23" t="s">
        <v>60</v>
      </c>
      <c r="B127" s="177">
        <f>RES_hhdet_fech!B127/RES_summary!B$19</f>
        <v>0</v>
      </c>
      <c r="C127" s="177">
        <f>RES_hhdet_fech!C127/RES_summary!C$19</f>
        <v>0</v>
      </c>
      <c r="D127" s="177">
        <f>RES_hhdet_fech!D127/RES_summary!D$19</f>
        <v>0</v>
      </c>
      <c r="E127" s="177">
        <f>RES_hhdet_fech!E127/RES_summary!E$19</f>
        <v>0</v>
      </c>
      <c r="F127" s="177">
        <f>RES_hhdet_fech!F127/RES_summary!F$19</f>
        <v>0</v>
      </c>
      <c r="G127" s="177">
        <f>RES_hhdet_fech!G127/RES_summary!G$19</f>
        <v>0</v>
      </c>
      <c r="H127" s="177">
        <f>RES_hhdet_fech!H127/RES_summary!H$19</f>
        <v>0</v>
      </c>
      <c r="I127" s="177">
        <f>RES_hhdet_fech!I127/RES_summary!I$19</f>
        <v>0</v>
      </c>
      <c r="J127" s="177">
        <f>RES_hhdet_fech!J127/RES_summary!J$19</f>
        <v>0</v>
      </c>
      <c r="K127" s="177">
        <f>RES_hhdet_fech!K127/RES_summary!K$19</f>
        <v>0</v>
      </c>
      <c r="L127" s="177">
        <f>RES_hhdet_fech!L127/RES_summary!L$19</f>
        <v>0</v>
      </c>
      <c r="M127" s="177">
        <f>RES_hhdet_fech!M127/RES_summary!M$19</f>
        <v>0</v>
      </c>
      <c r="N127" s="177">
        <f>RES_hhdet_fech!N127/RES_summary!N$19</f>
        <v>0</v>
      </c>
      <c r="O127" s="177">
        <f>RES_hhdet_fech!O127/RES_summary!O$19</f>
        <v>0</v>
      </c>
      <c r="P127" s="177">
        <f>RES_hhdet_fech!P127/RES_summary!P$19</f>
        <v>0</v>
      </c>
      <c r="Q127" s="177">
        <f>RES_hhdet_fech!Q127/RES_summary!Q$19</f>
        <v>0</v>
      </c>
    </row>
    <row r="128" spans="1:17" ht="12.95" customHeight="1" x14ac:dyDescent="0.25">
      <c r="A128" s="158" t="s">
        <v>112</v>
      </c>
      <c r="B128" s="178">
        <f>RES_hhdet_fech!B128/RES_summary!B$19</f>
        <v>0</v>
      </c>
      <c r="C128" s="178">
        <f>RES_hhdet_fech!C128/RES_summary!C$19</f>
        <v>0</v>
      </c>
      <c r="D128" s="178">
        <f>RES_hhdet_fech!D128/RES_summary!D$19</f>
        <v>0</v>
      </c>
      <c r="E128" s="178">
        <f>RES_hhdet_fech!E128/RES_summary!E$19</f>
        <v>0</v>
      </c>
      <c r="F128" s="178">
        <f>RES_hhdet_fech!F128/RES_summary!F$19</f>
        <v>0</v>
      </c>
      <c r="G128" s="178">
        <f>RES_hhdet_fech!G128/RES_summary!G$19</f>
        <v>0</v>
      </c>
      <c r="H128" s="178">
        <f>RES_hhdet_fech!H128/RES_summary!H$19</f>
        <v>0</v>
      </c>
      <c r="I128" s="178">
        <f>RES_hhdet_fech!I128/RES_summary!I$19</f>
        <v>0</v>
      </c>
      <c r="J128" s="178">
        <f>RES_hhdet_fech!J128/RES_summary!J$19</f>
        <v>0</v>
      </c>
      <c r="K128" s="178">
        <f>RES_hhdet_fech!K128/RES_summary!K$19</f>
        <v>0</v>
      </c>
      <c r="L128" s="178">
        <f>RES_hhdet_fech!L128/RES_summary!L$19</f>
        <v>0</v>
      </c>
      <c r="M128" s="178">
        <f>RES_hhdet_fech!M128/RES_summary!M$19</f>
        <v>0</v>
      </c>
      <c r="N128" s="178">
        <f>RES_hhdet_fech!N128/RES_summary!N$19</f>
        <v>0</v>
      </c>
      <c r="O128" s="178">
        <f>RES_hhdet_fech!O128/RES_summary!O$19</f>
        <v>0</v>
      </c>
      <c r="P128" s="178">
        <f>RES_hhdet_fech!P128/RES_summary!P$19</f>
        <v>0</v>
      </c>
      <c r="Q128" s="178">
        <f>RES_hhdet_fech!Q128/RES_summary!Q$19</f>
        <v>0</v>
      </c>
    </row>
    <row r="129" spans="1:17" ht="12" customHeight="1" x14ac:dyDescent="0.25">
      <c r="A129" s="23" t="s">
        <v>60</v>
      </c>
      <c r="B129" s="177">
        <f>RES_hhdet_fech!B129/RES_summary!B$19</f>
        <v>0</v>
      </c>
      <c r="C129" s="177">
        <f>RES_hhdet_fech!C129/RES_summary!C$19</f>
        <v>0</v>
      </c>
      <c r="D129" s="177">
        <f>RES_hhdet_fech!D129/RES_summary!D$19</f>
        <v>0</v>
      </c>
      <c r="E129" s="177">
        <f>RES_hhdet_fech!E129/RES_summary!E$19</f>
        <v>0</v>
      </c>
      <c r="F129" s="177">
        <f>RES_hhdet_fech!F129/RES_summary!F$19</f>
        <v>0</v>
      </c>
      <c r="G129" s="177">
        <f>RES_hhdet_fech!G129/RES_summary!G$19</f>
        <v>0</v>
      </c>
      <c r="H129" s="177">
        <f>RES_hhdet_fech!H129/RES_summary!H$19</f>
        <v>0</v>
      </c>
      <c r="I129" s="177">
        <f>RES_hhdet_fech!I129/RES_summary!I$19</f>
        <v>0</v>
      </c>
      <c r="J129" s="177">
        <f>RES_hhdet_fech!J129/RES_summary!J$19</f>
        <v>0</v>
      </c>
      <c r="K129" s="177">
        <f>RES_hhdet_fech!K129/RES_summary!K$19</f>
        <v>0</v>
      </c>
      <c r="L129" s="177">
        <f>RES_hhdet_fech!L129/RES_summary!L$19</f>
        <v>0</v>
      </c>
      <c r="M129" s="177">
        <f>RES_hhdet_fech!M129/RES_summary!M$19</f>
        <v>0</v>
      </c>
      <c r="N129" s="177">
        <f>RES_hhdet_fech!N129/RES_summary!N$19</f>
        <v>0</v>
      </c>
      <c r="O129" s="177">
        <f>RES_hhdet_fech!O129/RES_summary!O$19</f>
        <v>0</v>
      </c>
      <c r="P129" s="177">
        <f>RES_hhdet_fech!P129/RES_summary!P$19</f>
        <v>0</v>
      </c>
      <c r="Q129" s="177">
        <f>RES_hhdet_fech!Q129/RES_summary!Q$19</f>
        <v>0</v>
      </c>
    </row>
    <row r="130" spans="1:17" ht="12" customHeight="1" x14ac:dyDescent="0.25">
      <c r="A130" s="158" t="s">
        <v>63</v>
      </c>
      <c r="B130" s="178">
        <f>RES_hhdet_fech!B130/RES_summary!B$19</f>
        <v>0</v>
      </c>
      <c r="C130" s="178">
        <f>RES_hhdet_fech!C130/RES_summary!C$19</f>
        <v>0</v>
      </c>
      <c r="D130" s="178">
        <f>RES_hhdet_fech!D130/RES_summary!D$19</f>
        <v>0</v>
      </c>
      <c r="E130" s="178">
        <f>RES_hhdet_fech!E130/RES_summary!E$19</f>
        <v>0</v>
      </c>
      <c r="F130" s="178">
        <f>RES_hhdet_fech!F130/RES_summary!F$19</f>
        <v>0</v>
      </c>
      <c r="G130" s="178">
        <f>RES_hhdet_fech!G130/RES_summary!G$19</f>
        <v>0</v>
      </c>
      <c r="H130" s="178">
        <f>RES_hhdet_fech!H130/RES_summary!H$19</f>
        <v>0</v>
      </c>
      <c r="I130" s="178">
        <f>RES_hhdet_fech!I130/RES_summary!I$19</f>
        <v>0</v>
      </c>
      <c r="J130" s="178">
        <f>RES_hhdet_fech!J130/RES_summary!J$19</f>
        <v>0</v>
      </c>
      <c r="K130" s="178">
        <f>RES_hhdet_fech!K130/RES_summary!K$19</f>
        <v>0</v>
      </c>
      <c r="L130" s="178">
        <f>RES_hhdet_fech!L130/RES_summary!L$19</f>
        <v>0</v>
      </c>
      <c r="M130" s="178">
        <f>RES_hhdet_fech!M130/RES_summary!M$19</f>
        <v>0</v>
      </c>
      <c r="N130" s="178">
        <f>RES_hhdet_fech!N130/RES_summary!N$19</f>
        <v>0</v>
      </c>
      <c r="O130" s="178">
        <f>RES_hhdet_fech!O130/RES_summary!O$19</f>
        <v>0</v>
      </c>
      <c r="P130" s="178">
        <f>RES_hhdet_fech!P130/RES_summary!P$19</f>
        <v>0</v>
      </c>
      <c r="Q130" s="178">
        <f>RES_hhdet_fech!Q130/RES_summary!Q$19</f>
        <v>0</v>
      </c>
    </row>
    <row r="131" spans="1:17" ht="12" customHeight="1" x14ac:dyDescent="0.25">
      <c r="A131" s="167" t="s">
        <v>148</v>
      </c>
      <c r="B131" s="183">
        <f>RES_hhdet_fech!B131/RES_summary!B$19</f>
        <v>0</v>
      </c>
      <c r="C131" s="183">
        <f>RES_hhdet_fech!C131/RES_summary!C$19</f>
        <v>0</v>
      </c>
      <c r="D131" s="183">
        <f>RES_hhdet_fech!D131/RES_summary!D$19</f>
        <v>0</v>
      </c>
      <c r="E131" s="183">
        <f>RES_hhdet_fech!E131/RES_summary!E$19</f>
        <v>0</v>
      </c>
      <c r="F131" s="183">
        <f>RES_hhdet_fech!F131/RES_summary!F$19</f>
        <v>0</v>
      </c>
      <c r="G131" s="183">
        <f>RES_hhdet_fech!G131/RES_summary!G$19</f>
        <v>0</v>
      </c>
      <c r="H131" s="183">
        <f>RES_hhdet_fech!H131/RES_summary!H$19</f>
        <v>0</v>
      </c>
      <c r="I131" s="183">
        <f>RES_hhdet_fech!I131/RES_summary!I$19</f>
        <v>0</v>
      </c>
      <c r="J131" s="183">
        <f>RES_hhdet_fech!J131/RES_summary!J$19</f>
        <v>0</v>
      </c>
      <c r="K131" s="183">
        <f>RES_hhdet_fech!K131/RES_summary!K$19</f>
        <v>0</v>
      </c>
      <c r="L131" s="183">
        <f>RES_hhdet_fech!L131/RES_summary!L$19</f>
        <v>0</v>
      </c>
      <c r="M131" s="183">
        <f>RES_hhdet_fech!M131/RES_summary!M$19</f>
        <v>0</v>
      </c>
      <c r="N131" s="183">
        <f>RES_hhdet_fech!N131/RES_summary!N$19</f>
        <v>0</v>
      </c>
      <c r="O131" s="183">
        <f>RES_hhdet_fech!O131/RES_summary!O$19</f>
        <v>0</v>
      </c>
      <c r="P131" s="183">
        <f>RES_hhdet_fech!P131/RES_summary!P$19</f>
        <v>0</v>
      </c>
      <c r="Q131" s="183">
        <f>RES_hhdet_fech!Q131/RES_summary!Q$19</f>
        <v>0</v>
      </c>
    </row>
    <row r="132" spans="1:17" ht="12" customHeight="1" x14ac:dyDescent="0.25">
      <c r="A132" s="167" t="s">
        <v>147</v>
      </c>
      <c r="B132" s="183">
        <f>RES_hhdet_fech!B132/RES_summary!B$19</f>
        <v>0</v>
      </c>
      <c r="C132" s="183">
        <f>RES_hhdet_fech!C132/RES_summary!C$19</f>
        <v>0</v>
      </c>
      <c r="D132" s="183">
        <f>RES_hhdet_fech!D132/RES_summary!D$19</f>
        <v>0</v>
      </c>
      <c r="E132" s="183">
        <f>RES_hhdet_fech!E132/RES_summary!E$19</f>
        <v>0</v>
      </c>
      <c r="F132" s="183">
        <f>RES_hhdet_fech!F132/RES_summary!F$19</f>
        <v>0</v>
      </c>
      <c r="G132" s="183">
        <f>RES_hhdet_fech!G132/RES_summary!G$19</f>
        <v>0</v>
      </c>
      <c r="H132" s="183">
        <f>RES_hhdet_fech!H132/RES_summary!H$19</f>
        <v>0</v>
      </c>
      <c r="I132" s="183">
        <f>RES_hhdet_fech!I132/RES_summary!I$19</f>
        <v>0</v>
      </c>
      <c r="J132" s="183">
        <f>RES_hhdet_fech!J132/RES_summary!J$19</f>
        <v>0</v>
      </c>
      <c r="K132" s="183">
        <f>RES_hhdet_fech!K132/RES_summary!K$19</f>
        <v>0</v>
      </c>
      <c r="L132" s="183">
        <f>RES_hhdet_fech!L132/RES_summary!L$19</f>
        <v>0</v>
      </c>
      <c r="M132" s="183">
        <f>RES_hhdet_fech!M132/RES_summary!M$19</f>
        <v>0</v>
      </c>
      <c r="N132" s="183">
        <f>RES_hhdet_fech!N132/RES_summary!N$19</f>
        <v>0</v>
      </c>
      <c r="O132" s="183">
        <f>RES_hhdet_fech!O132/RES_summary!O$19</f>
        <v>0</v>
      </c>
      <c r="P132" s="183">
        <f>RES_hhdet_fech!P132/RES_summary!P$19</f>
        <v>0</v>
      </c>
      <c r="Q132" s="183">
        <f>RES_hhdet_fech!Q132/RES_summary!Q$19</f>
        <v>0</v>
      </c>
    </row>
    <row r="133" spans="1:17" ht="12" customHeight="1" x14ac:dyDescent="0.25">
      <c r="A133" s="166" t="s">
        <v>61</v>
      </c>
      <c r="B133" s="182">
        <f>RES_hhdet_fech!B133/RES_summary!B$19</f>
        <v>0</v>
      </c>
      <c r="C133" s="182">
        <f>RES_hhdet_fech!C133/RES_summary!C$19</f>
        <v>0</v>
      </c>
      <c r="D133" s="182">
        <f>RES_hhdet_fech!D133/RES_summary!D$19</f>
        <v>0</v>
      </c>
      <c r="E133" s="182">
        <f>RES_hhdet_fech!E133/RES_summary!E$19</f>
        <v>0</v>
      </c>
      <c r="F133" s="182">
        <f>RES_hhdet_fech!F133/RES_summary!F$19</f>
        <v>0</v>
      </c>
      <c r="G133" s="182">
        <f>RES_hhdet_fech!G133/RES_summary!G$19</f>
        <v>0</v>
      </c>
      <c r="H133" s="182">
        <f>RES_hhdet_fech!H133/RES_summary!H$19</f>
        <v>0</v>
      </c>
      <c r="I133" s="182">
        <f>RES_hhdet_fech!I133/RES_summary!I$19</f>
        <v>0</v>
      </c>
      <c r="J133" s="182">
        <f>RES_hhdet_fech!J133/RES_summary!J$19</f>
        <v>0</v>
      </c>
      <c r="K133" s="182">
        <f>RES_hhdet_fech!K133/RES_summary!K$19</f>
        <v>0</v>
      </c>
      <c r="L133" s="182">
        <f>RES_hhdet_fech!L133/RES_summary!L$19</f>
        <v>0</v>
      </c>
      <c r="M133" s="182">
        <f>RES_hhdet_fech!M133/RES_summary!M$19</f>
        <v>0</v>
      </c>
      <c r="N133" s="182">
        <f>RES_hhdet_fech!N133/RES_summary!N$19</f>
        <v>0</v>
      </c>
      <c r="O133" s="182">
        <f>RES_hhdet_fech!O133/RES_summary!O$19</f>
        <v>0</v>
      </c>
      <c r="P133" s="182">
        <f>RES_hhdet_fech!P133/RES_summary!P$19</f>
        <v>0</v>
      </c>
      <c r="Q133" s="182">
        <f>RES_hhdet_fech!Q133/RES_summary!Q$19</f>
        <v>0</v>
      </c>
    </row>
    <row r="134" spans="1:17" ht="12" customHeight="1" x14ac:dyDescent="0.25">
      <c r="A134" s="147" t="s">
        <v>59</v>
      </c>
      <c r="B134" s="181">
        <f>RES_hhdet_fech!B134/RES_summary!B$19</f>
        <v>0</v>
      </c>
      <c r="C134" s="181">
        <f>RES_hhdet_fech!C134/RES_summary!C$19</f>
        <v>0</v>
      </c>
      <c r="D134" s="181">
        <f>RES_hhdet_fech!D134/RES_summary!D$19</f>
        <v>0</v>
      </c>
      <c r="E134" s="181">
        <f>RES_hhdet_fech!E134/RES_summary!E$19</f>
        <v>0</v>
      </c>
      <c r="F134" s="181">
        <f>RES_hhdet_fech!F134/RES_summary!F$19</f>
        <v>0</v>
      </c>
      <c r="G134" s="181">
        <f>RES_hhdet_fech!G134/RES_summary!G$19</f>
        <v>0</v>
      </c>
      <c r="H134" s="181">
        <f>RES_hhdet_fech!H134/RES_summary!H$19</f>
        <v>0</v>
      </c>
      <c r="I134" s="181">
        <f>RES_hhdet_fech!I134/RES_summary!I$19</f>
        <v>0</v>
      </c>
      <c r="J134" s="181">
        <f>RES_hhdet_fech!J134/RES_summary!J$19</f>
        <v>0</v>
      </c>
      <c r="K134" s="181">
        <f>RES_hhdet_fech!K134/RES_summary!K$19</f>
        <v>0</v>
      </c>
      <c r="L134" s="181">
        <f>RES_hhdet_fech!L134/RES_summary!L$19</f>
        <v>0</v>
      </c>
      <c r="M134" s="181">
        <f>RES_hhdet_fech!M134/RES_summary!M$19</f>
        <v>0</v>
      </c>
      <c r="N134" s="181">
        <f>RES_hhdet_fech!N134/RES_summary!N$19</f>
        <v>0</v>
      </c>
      <c r="O134" s="181">
        <f>RES_hhdet_fech!O134/RES_summary!O$19</f>
        <v>0</v>
      </c>
      <c r="P134" s="181">
        <f>RES_hhdet_fech!P134/RES_summary!P$19</f>
        <v>0</v>
      </c>
      <c r="Q134" s="181">
        <f>RES_hhdet_fech!Q134/RES_summary!Q$19</f>
        <v>0</v>
      </c>
    </row>
    <row r="135" spans="1:17" ht="12" customHeight="1" x14ac:dyDescent="0.25">
      <c r="A135" s="163" t="s">
        <v>142</v>
      </c>
      <c r="B135" s="180">
        <f>RES_hhdet_fech!B135/RES_summary!B$19</f>
        <v>0</v>
      </c>
      <c r="C135" s="180">
        <f>RES_hhdet_fech!C135/RES_summary!C$19</f>
        <v>0</v>
      </c>
      <c r="D135" s="180">
        <f>RES_hhdet_fech!D135/RES_summary!D$19</f>
        <v>0</v>
      </c>
      <c r="E135" s="180">
        <f>RES_hhdet_fech!E135/RES_summary!E$19</f>
        <v>0</v>
      </c>
      <c r="F135" s="180">
        <f>RES_hhdet_fech!F135/RES_summary!F$19</f>
        <v>0</v>
      </c>
      <c r="G135" s="180">
        <f>RES_hhdet_fech!G135/RES_summary!G$19</f>
        <v>0</v>
      </c>
      <c r="H135" s="180">
        <f>RES_hhdet_fech!H135/RES_summary!H$19</f>
        <v>0</v>
      </c>
      <c r="I135" s="180">
        <f>RES_hhdet_fech!I135/RES_summary!I$19</f>
        <v>0</v>
      </c>
      <c r="J135" s="180">
        <f>RES_hhdet_fech!J135/RES_summary!J$19</f>
        <v>0</v>
      </c>
      <c r="K135" s="180">
        <f>RES_hhdet_fech!K135/RES_summary!K$19</f>
        <v>0</v>
      </c>
      <c r="L135" s="180">
        <f>RES_hhdet_fech!L135/RES_summary!L$19</f>
        <v>0</v>
      </c>
      <c r="M135" s="180">
        <f>RES_hhdet_fech!M135/RES_summary!M$19</f>
        <v>0</v>
      </c>
      <c r="N135" s="180">
        <f>RES_hhdet_fech!N135/RES_summary!N$19</f>
        <v>0</v>
      </c>
      <c r="O135" s="180">
        <f>RES_hhdet_fech!O135/RES_summary!O$19</f>
        <v>0</v>
      </c>
      <c r="P135" s="180">
        <f>RES_hhdet_fech!P135/RES_summary!P$19</f>
        <v>0</v>
      </c>
      <c r="Q135" s="180">
        <f>RES_hhdet_fech!Q135/RES_summary!Q$19</f>
        <v>0</v>
      </c>
    </row>
    <row r="136" spans="1:17" ht="12" customHeight="1" x14ac:dyDescent="0.25">
      <c r="A136" s="161" t="s">
        <v>141</v>
      </c>
      <c r="B136" s="179">
        <f>RES_hhdet_fech!B136/RES_summary!B$19</f>
        <v>0</v>
      </c>
      <c r="C136" s="179">
        <f>RES_hhdet_fech!C136/RES_summary!C$19</f>
        <v>0</v>
      </c>
      <c r="D136" s="179">
        <f>RES_hhdet_fech!D136/RES_summary!D$19</f>
        <v>0</v>
      </c>
      <c r="E136" s="179">
        <f>RES_hhdet_fech!E136/RES_summary!E$19</f>
        <v>0</v>
      </c>
      <c r="F136" s="179">
        <f>RES_hhdet_fech!F136/RES_summary!F$19</f>
        <v>0</v>
      </c>
      <c r="G136" s="179">
        <f>RES_hhdet_fech!G136/RES_summary!G$19</f>
        <v>0</v>
      </c>
      <c r="H136" s="179">
        <f>RES_hhdet_fech!H136/RES_summary!H$19</f>
        <v>0</v>
      </c>
      <c r="I136" s="179">
        <f>RES_hhdet_fech!I136/RES_summary!I$19</f>
        <v>0</v>
      </c>
      <c r="J136" s="179">
        <f>RES_hhdet_fech!J136/RES_summary!J$19</f>
        <v>0</v>
      </c>
      <c r="K136" s="179">
        <f>RES_hhdet_fech!K136/RES_summary!K$19</f>
        <v>0</v>
      </c>
      <c r="L136" s="179">
        <f>RES_hhdet_fech!L136/RES_summary!L$19</f>
        <v>0</v>
      </c>
      <c r="M136" s="179">
        <f>RES_hhdet_fech!M136/RES_summary!M$19</f>
        <v>0</v>
      </c>
      <c r="N136" s="179">
        <f>RES_hhdet_fech!N136/RES_summary!N$19</f>
        <v>0</v>
      </c>
      <c r="O136" s="179">
        <f>RES_hhdet_fech!O136/RES_summary!O$19</f>
        <v>0</v>
      </c>
      <c r="P136" s="179">
        <f>RES_hhdet_fech!P136/RES_summary!P$19</f>
        <v>0</v>
      </c>
      <c r="Q136" s="179">
        <f>RES_hhdet_fech!Q136/RES_summary!Q$19</f>
        <v>0</v>
      </c>
    </row>
    <row r="137" spans="1:17" ht="12" customHeight="1" x14ac:dyDescent="0.25">
      <c r="A137" s="148" t="s">
        <v>60</v>
      </c>
      <c r="B137" s="177">
        <f>RES_hhdet_fech!B137/RES_summary!B$19</f>
        <v>0</v>
      </c>
      <c r="C137" s="177">
        <f>RES_hhdet_fech!C137/RES_summary!C$19</f>
        <v>0</v>
      </c>
      <c r="D137" s="177">
        <f>RES_hhdet_fech!D137/RES_summary!D$19</f>
        <v>0</v>
      </c>
      <c r="E137" s="177">
        <f>RES_hhdet_fech!E137/RES_summary!E$19</f>
        <v>0</v>
      </c>
      <c r="F137" s="177">
        <f>RES_hhdet_fech!F137/RES_summary!F$19</f>
        <v>0</v>
      </c>
      <c r="G137" s="177">
        <f>RES_hhdet_fech!G137/RES_summary!G$19</f>
        <v>0</v>
      </c>
      <c r="H137" s="177">
        <f>RES_hhdet_fech!H137/RES_summary!H$19</f>
        <v>0</v>
      </c>
      <c r="I137" s="177">
        <f>RES_hhdet_fech!I137/RES_summary!I$19</f>
        <v>0</v>
      </c>
      <c r="J137" s="177">
        <f>RES_hhdet_fech!J137/RES_summary!J$19</f>
        <v>0</v>
      </c>
      <c r="K137" s="177">
        <f>RES_hhdet_fech!K137/RES_summary!K$19</f>
        <v>0</v>
      </c>
      <c r="L137" s="177">
        <f>RES_hhdet_fech!L137/RES_summary!L$19</f>
        <v>0</v>
      </c>
      <c r="M137" s="177">
        <f>RES_hhdet_fech!M137/RES_summary!M$19</f>
        <v>0</v>
      </c>
      <c r="N137" s="177">
        <f>RES_hhdet_fech!N137/RES_summary!N$19</f>
        <v>0</v>
      </c>
      <c r="O137" s="177">
        <f>RES_hhdet_fech!O137/RES_summary!O$19</f>
        <v>0</v>
      </c>
      <c r="P137" s="177">
        <f>RES_hhdet_fech!P137/RES_summary!P$19</f>
        <v>0</v>
      </c>
      <c r="Q137" s="177">
        <f>RES_hhdet_fech!Q137/RES_summary!Q$19</f>
        <v>0</v>
      </c>
    </row>
    <row r="138" spans="1:17" ht="12" customHeight="1" x14ac:dyDescent="0.25">
      <c r="A138" s="148" t="s">
        <v>59</v>
      </c>
      <c r="B138" s="177">
        <f>RES_hhdet_fech!B138/RES_summary!B$19</f>
        <v>0</v>
      </c>
      <c r="C138" s="177">
        <f>RES_hhdet_fech!C138/RES_summary!C$19</f>
        <v>0</v>
      </c>
      <c r="D138" s="177">
        <f>RES_hhdet_fech!D138/RES_summary!D$19</f>
        <v>0</v>
      </c>
      <c r="E138" s="177">
        <f>RES_hhdet_fech!E138/RES_summary!E$19</f>
        <v>0</v>
      </c>
      <c r="F138" s="177">
        <f>RES_hhdet_fech!F138/RES_summary!F$19</f>
        <v>0</v>
      </c>
      <c r="G138" s="177">
        <f>RES_hhdet_fech!G138/RES_summary!G$19</f>
        <v>0</v>
      </c>
      <c r="H138" s="177">
        <f>RES_hhdet_fech!H138/RES_summary!H$19</f>
        <v>0</v>
      </c>
      <c r="I138" s="177">
        <f>RES_hhdet_fech!I138/RES_summary!I$19</f>
        <v>0</v>
      </c>
      <c r="J138" s="177">
        <f>RES_hhdet_fech!J138/RES_summary!J$19</f>
        <v>0</v>
      </c>
      <c r="K138" s="177">
        <f>RES_hhdet_fech!K138/RES_summary!K$19</f>
        <v>0</v>
      </c>
      <c r="L138" s="177">
        <f>RES_hhdet_fech!L138/RES_summary!L$19</f>
        <v>0</v>
      </c>
      <c r="M138" s="177">
        <f>RES_hhdet_fech!M138/RES_summary!M$19</f>
        <v>0</v>
      </c>
      <c r="N138" s="177">
        <f>RES_hhdet_fech!N138/RES_summary!N$19</f>
        <v>0</v>
      </c>
      <c r="O138" s="177">
        <f>RES_hhdet_fech!O138/RES_summary!O$19</f>
        <v>0</v>
      </c>
      <c r="P138" s="177">
        <f>RES_hhdet_fech!P138/RES_summary!P$19</f>
        <v>0</v>
      </c>
      <c r="Q138" s="177">
        <f>RES_hhdet_fech!Q138/RES_summary!Q$19</f>
        <v>0</v>
      </c>
    </row>
    <row r="139" spans="1:17" ht="12" customHeight="1" x14ac:dyDescent="0.25">
      <c r="A139" s="158" t="s">
        <v>62</v>
      </c>
      <c r="B139" s="178">
        <f>RES_hhdet_fech!B139/RES_summary!B$19</f>
        <v>0</v>
      </c>
      <c r="C139" s="178">
        <f>RES_hhdet_fech!C139/RES_summary!C$19</f>
        <v>0</v>
      </c>
      <c r="D139" s="178">
        <f>RES_hhdet_fech!D139/RES_summary!D$19</f>
        <v>0</v>
      </c>
      <c r="E139" s="178">
        <f>RES_hhdet_fech!E139/RES_summary!E$19</f>
        <v>0</v>
      </c>
      <c r="F139" s="178">
        <f>RES_hhdet_fech!F139/RES_summary!F$19</f>
        <v>0</v>
      </c>
      <c r="G139" s="178">
        <f>RES_hhdet_fech!G139/RES_summary!G$19</f>
        <v>0</v>
      </c>
      <c r="H139" s="178">
        <f>RES_hhdet_fech!H139/RES_summary!H$19</f>
        <v>0</v>
      </c>
      <c r="I139" s="178">
        <f>RES_hhdet_fech!I139/RES_summary!I$19</f>
        <v>0</v>
      </c>
      <c r="J139" s="178">
        <f>RES_hhdet_fech!J139/RES_summary!J$19</f>
        <v>0</v>
      </c>
      <c r="K139" s="178">
        <f>RES_hhdet_fech!K139/RES_summary!K$19</f>
        <v>0</v>
      </c>
      <c r="L139" s="178">
        <f>RES_hhdet_fech!L139/RES_summary!L$19</f>
        <v>0</v>
      </c>
      <c r="M139" s="178">
        <f>RES_hhdet_fech!M139/RES_summary!M$19</f>
        <v>0</v>
      </c>
      <c r="N139" s="178">
        <f>RES_hhdet_fech!N139/RES_summary!N$19</f>
        <v>0</v>
      </c>
      <c r="O139" s="178">
        <f>RES_hhdet_fech!O139/RES_summary!O$19</f>
        <v>0</v>
      </c>
      <c r="P139" s="178">
        <f>RES_hhdet_fech!P139/RES_summary!P$19</f>
        <v>0</v>
      </c>
      <c r="Q139" s="178">
        <f>RES_hhdet_fech!Q139/RES_summary!Q$19</f>
        <v>0</v>
      </c>
    </row>
    <row r="140" spans="1:17" ht="12" customHeight="1" x14ac:dyDescent="0.25">
      <c r="A140" s="23" t="s">
        <v>57</v>
      </c>
      <c r="B140" s="177">
        <f>RES_hhdet_fech!B140/RES_summary!B$19</f>
        <v>0</v>
      </c>
      <c r="C140" s="177">
        <f>RES_hhdet_fech!C140/RES_summary!C$19</f>
        <v>0</v>
      </c>
      <c r="D140" s="177">
        <f>RES_hhdet_fech!D140/RES_summary!D$19</f>
        <v>0</v>
      </c>
      <c r="E140" s="177">
        <f>RES_hhdet_fech!E140/RES_summary!E$19</f>
        <v>0</v>
      </c>
      <c r="F140" s="177">
        <f>RES_hhdet_fech!F140/RES_summary!F$19</f>
        <v>0</v>
      </c>
      <c r="G140" s="177">
        <f>RES_hhdet_fech!G140/RES_summary!G$19</f>
        <v>0</v>
      </c>
      <c r="H140" s="177">
        <f>RES_hhdet_fech!H140/RES_summary!H$19</f>
        <v>0</v>
      </c>
      <c r="I140" s="177">
        <f>RES_hhdet_fech!I140/RES_summary!I$19</f>
        <v>0</v>
      </c>
      <c r="J140" s="177">
        <f>RES_hhdet_fech!J140/RES_summary!J$19</f>
        <v>0</v>
      </c>
      <c r="K140" s="177">
        <f>RES_hhdet_fech!K140/RES_summary!K$19</f>
        <v>0</v>
      </c>
      <c r="L140" s="177">
        <f>RES_hhdet_fech!L140/RES_summary!L$19</f>
        <v>0</v>
      </c>
      <c r="M140" s="177">
        <f>RES_hhdet_fech!M140/RES_summary!M$19</f>
        <v>0</v>
      </c>
      <c r="N140" s="177">
        <f>RES_hhdet_fech!N140/RES_summary!N$19</f>
        <v>0</v>
      </c>
      <c r="O140" s="177">
        <f>RES_hhdet_fech!O140/RES_summary!O$19</f>
        <v>0</v>
      </c>
      <c r="P140" s="177">
        <f>RES_hhdet_fech!P140/RES_summary!P$19</f>
        <v>0</v>
      </c>
      <c r="Q140" s="177">
        <f>RES_hhdet_fech!Q140/RES_summary!Q$19</f>
        <v>0</v>
      </c>
    </row>
    <row r="141" spans="1:17" ht="12" customHeight="1" x14ac:dyDescent="0.25">
      <c r="A141" s="29" t="s">
        <v>140</v>
      </c>
      <c r="B141" s="176">
        <f>RES_hhdet_fech!B141/RES_summary!B$19</f>
        <v>0</v>
      </c>
      <c r="C141" s="176">
        <f>RES_hhdet_fech!C141/RES_summary!C$19</f>
        <v>0</v>
      </c>
      <c r="D141" s="176">
        <f>RES_hhdet_fech!D141/RES_summary!D$19</f>
        <v>0</v>
      </c>
      <c r="E141" s="176">
        <f>RES_hhdet_fech!E141/RES_summary!E$19</f>
        <v>0</v>
      </c>
      <c r="F141" s="176">
        <f>RES_hhdet_fech!F141/RES_summary!F$19</f>
        <v>0</v>
      </c>
      <c r="G141" s="176">
        <f>RES_hhdet_fech!G141/RES_summary!G$19</f>
        <v>0</v>
      </c>
      <c r="H141" s="176">
        <f>RES_hhdet_fech!H141/RES_summary!H$19</f>
        <v>0</v>
      </c>
      <c r="I141" s="176">
        <f>RES_hhdet_fech!I141/RES_summary!I$19</f>
        <v>0</v>
      </c>
      <c r="J141" s="176">
        <f>RES_hhdet_fech!J141/RES_summary!J$19</f>
        <v>0</v>
      </c>
      <c r="K141" s="176">
        <f>RES_hhdet_fech!K141/RES_summary!K$19</f>
        <v>0</v>
      </c>
      <c r="L141" s="176">
        <f>RES_hhdet_fech!L141/RES_summary!L$19</f>
        <v>0</v>
      </c>
      <c r="M141" s="176">
        <f>RES_hhdet_fech!M141/RES_summary!M$19</f>
        <v>0</v>
      </c>
      <c r="N141" s="176">
        <f>RES_hhdet_fech!N141/RES_summary!N$19</f>
        <v>0</v>
      </c>
      <c r="O141" s="176">
        <f>RES_hhdet_fech!O141/RES_summary!O$19</f>
        <v>0</v>
      </c>
      <c r="P141" s="176">
        <f>RES_hhdet_fech!P141/RES_summary!P$19</f>
        <v>0</v>
      </c>
      <c r="Q141" s="176">
        <f>RES_hhdet_fech!Q141/RES_summary!Q$19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69.380556140907274</v>
      </c>
      <c r="C143" s="184">
        <f>RES_hhdet_fech!C143/RES_summary!C$19</f>
        <v>69.026701263047343</v>
      </c>
      <c r="D143" s="184">
        <f>RES_hhdet_fech!D143/RES_summary!D$19</f>
        <v>68.05281686429764</v>
      </c>
      <c r="E143" s="184">
        <f>RES_hhdet_fech!E143/RES_summary!E$19</f>
        <v>69.945848961897227</v>
      </c>
      <c r="F143" s="184">
        <f>RES_hhdet_fech!F143/RES_summary!F$19</f>
        <v>70.117789342363025</v>
      </c>
      <c r="G143" s="184">
        <f>RES_hhdet_fech!G143/RES_summary!G$19</f>
        <v>68.868132400024336</v>
      </c>
      <c r="H143" s="184">
        <f>RES_hhdet_fech!H143/RES_summary!H$19</f>
        <v>68.100273751253965</v>
      </c>
      <c r="I143" s="184">
        <f>RES_hhdet_fech!I143/RES_summary!I$19</f>
        <v>65.058102535172267</v>
      </c>
      <c r="J143" s="184">
        <f>RES_hhdet_fech!J143/RES_summary!J$19</f>
        <v>61.641150467663024</v>
      </c>
      <c r="K143" s="184">
        <f>RES_hhdet_fech!K143/RES_summary!K$19</f>
        <v>59.539804800906751</v>
      </c>
      <c r="L143" s="184">
        <f>RES_hhdet_fech!L143/RES_summary!L$19</f>
        <v>62.037944650588493</v>
      </c>
      <c r="M143" s="184">
        <f>RES_hhdet_fech!M143/RES_summary!M$19</f>
        <v>55.632466416815582</v>
      </c>
      <c r="N143" s="184">
        <f>RES_hhdet_fech!N143/RES_summary!N$19</f>
        <v>52.78306782703627</v>
      </c>
      <c r="O143" s="184">
        <f>RES_hhdet_fech!O143/RES_summary!O$19</f>
        <v>48.832116641858789</v>
      </c>
      <c r="P143" s="184">
        <f>RES_hhdet_fech!P143/RES_summary!P$19</f>
        <v>48.390364399217539</v>
      </c>
      <c r="Q143" s="184">
        <f>RES_hhdet_fech!Q143/RES_summary!Q$19</f>
        <v>46.602884263500371</v>
      </c>
    </row>
    <row r="144" spans="1:17" ht="12.95" customHeight="1" x14ac:dyDescent="0.25">
      <c r="A144" s="158" t="s">
        <v>65</v>
      </c>
      <c r="B144" s="178">
        <f>RES_hhdet_fech!B144/RES_summary!B$19</f>
        <v>25.647311580281588</v>
      </c>
      <c r="C144" s="178">
        <f>RES_hhdet_fech!C144/RES_summary!C$19</f>
        <v>27.730936158936956</v>
      </c>
      <c r="D144" s="178">
        <f>RES_hhdet_fech!D144/RES_summary!D$19</f>
        <v>27.715464095912196</v>
      </c>
      <c r="E144" s="178">
        <f>RES_hhdet_fech!E144/RES_summary!E$19</f>
        <v>29.337431174124418</v>
      </c>
      <c r="F144" s="178">
        <f>RES_hhdet_fech!F144/RES_summary!F$19</f>
        <v>29.894743031319255</v>
      </c>
      <c r="G144" s="178">
        <f>RES_hhdet_fech!G144/RES_summary!G$19</f>
        <v>29.329644329066706</v>
      </c>
      <c r="H144" s="178">
        <f>RES_hhdet_fech!H144/RES_summary!H$19</f>
        <v>28.670783446599838</v>
      </c>
      <c r="I144" s="178">
        <f>RES_hhdet_fech!I144/RES_summary!I$19</f>
        <v>26.464297831004533</v>
      </c>
      <c r="J144" s="178">
        <f>RES_hhdet_fech!J144/RES_summary!J$19</f>
        <v>23.714285993226344</v>
      </c>
      <c r="K144" s="178">
        <f>RES_hhdet_fech!K144/RES_summary!K$19</f>
        <v>23.200118064088329</v>
      </c>
      <c r="L144" s="178">
        <f>RES_hhdet_fech!L144/RES_summary!L$19</f>
        <v>23.917598740394165</v>
      </c>
      <c r="M144" s="178">
        <f>RES_hhdet_fech!M144/RES_summary!M$19</f>
        <v>18.239624711885458</v>
      </c>
      <c r="N144" s="178">
        <f>RES_hhdet_fech!N144/RES_summary!N$19</f>
        <v>17.230748210063542</v>
      </c>
      <c r="O144" s="178">
        <f>RES_hhdet_fech!O144/RES_summary!O$19</f>
        <v>14.998855365716347</v>
      </c>
      <c r="P144" s="178">
        <f>RES_hhdet_fech!P144/RES_summary!P$19</f>
        <v>14.261684655152592</v>
      </c>
      <c r="Q144" s="178">
        <f>RES_hhdet_fech!Q144/RES_summary!Q$19</f>
        <v>14.033381232069932</v>
      </c>
    </row>
    <row r="145" spans="1:17" ht="12" customHeight="1" x14ac:dyDescent="0.25">
      <c r="A145" s="23" t="s">
        <v>60</v>
      </c>
      <c r="B145" s="177">
        <f>RES_hhdet_fech!B145/RES_summary!B$19</f>
        <v>25.647311580281588</v>
      </c>
      <c r="C145" s="177">
        <f>RES_hhdet_fech!C145/RES_summary!C$19</f>
        <v>27.730936158936956</v>
      </c>
      <c r="D145" s="177">
        <f>RES_hhdet_fech!D145/RES_summary!D$19</f>
        <v>27.715464095912196</v>
      </c>
      <c r="E145" s="177">
        <f>RES_hhdet_fech!E145/RES_summary!E$19</f>
        <v>29.337431174124418</v>
      </c>
      <c r="F145" s="177">
        <f>RES_hhdet_fech!F145/RES_summary!F$19</f>
        <v>29.894743031319255</v>
      </c>
      <c r="G145" s="177">
        <f>RES_hhdet_fech!G145/RES_summary!G$19</f>
        <v>29.329644329066706</v>
      </c>
      <c r="H145" s="177">
        <f>RES_hhdet_fech!H145/RES_summary!H$19</f>
        <v>28.670783446599838</v>
      </c>
      <c r="I145" s="177">
        <f>RES_hhdet_fech!I145/RES_summary!I$19</f>
        <v>26.464297831004533</v>
      </c>
      <c r="J145" s="177">
        <f>RES_hhdet_fech!J145/RES_summary!J$19</f>
        <v>23.714285993226344</v>
      </c>
      <c r="K145" s="177">
        <f>RES_hhdet_fech!K145/RES_summary!K$19</f>
        <v>23.200118064088329</v>
      </c>
      <c r="L145" s="177">
        <f>RES_hhdet_fech!L145/RES_summary!L$19</f>
        <v>23.917598740394165</v>
      </c>
      <c r="M145" s="177">
        <f>RES_hhdet_fech!M145/RES_summary!M$19</f>
        <v>18.239624711885458</v>
      </c>
      <c r="N145" s="177">
        <f>RES_hhdet_fech!N145/RES_summary!N$19</f>
        <v>17.230748210063542</v>
      </c>
      <c r="O145" s="177">
        <f>RES_hhdet_fech!O145/RES_summary!O$19</f>
        <v>14.998855365716347</v>
      </c>
      <c r="P145" s="177">
        <f>RES_hhdet_fech!P145/RES_summary!P$19</f>
        <v>14.261684655152592</v>
      </c>
      <c r="Q145" s="177">
        <f>RES_hhdet_fech!Q145/RES_summary!Q$19</f>
        <v>14.033381232069932</v>
      </c>
    </row>
    <row r="146" spans="1:17" ht="12.95" customHeight="1" x14ac:dyDescent="0.25">
      <c r="A146" s="158" t="s">
        <v>112</v>
      </c>
      <c r="B146" s="178">
        <f>RES_hhdet_fech!B146/RES_summary!B$19</f>
        <v>9.40745030606959</v>
      </c>
      <c r="C146" s="178">
        <f>RES_hhdet_fech!C146/RES_summary!C$19</f>
        <v>8.7070138627067308</v>
      </c>
      <c r="D146" s="178">
        <f>RES_hhdet_fech!D146/RES_summary!D$19</f>
        <v>8.5022610567304415</v>
      </c>
      <c r="E146" s="178">
        <f>RES_hhdet_fech!E146/RES_summary!E$19</f>
        <v>8.2804123550003581</v>
      </c>
      <c r="F146" s="178">
        <f>RES_hhdet_fech!F146/RES_summary!F$19</f>
        <v>8.0810979386691137</v>
      </c>
      <c r="G146" s="178">
        <f>RES_hhdet_fech!G146/RES_summary!G$19</f>
        <v>7.7983083618732696</v>
      </c>
      <c r="H146" s="178">
        <f>RES_hhdet_fech!H146/RES_summary!H$19</f>
        <v>7.5814000833425057</v>
      </c>
      <c r="I146" s="178">
        <f>RES_hhdet_fech!I146/RES_summary!I$19</f>
        <v>7.3522962520059458</v>
      </c>
      <c r="J146" s="178">
        <f>RES_hhdet_fech!J146/RES_summary!J$19</f>
        <v>7.2878595357528333</v>
      </c>
      <c r="K146" s="178">
        <f>RES_hhdet_fech!K146/RES_summary!K$19</f>
        <v>7.1930454060893858</v>
      </c>
      <c r="L146" s="178">
        <f>RES_hhdet_fech!L146/RES_summary!L$19</f>
        <v>6.7809946946138702</v>
      </c>
      <c r="M146" s="178">
        <f>RES_hhdet_fech!M146/RES_summary!M$19</f>
        <v>6.3207777342475762</v>
      </c>
      <c r="N146" s="178">
        <f>RES_hhdet_fech!N146/RES_summary!N$19</f>
        <v>6.2772587289066824</v>
      </c>
      <c r="O146" s="178">
        <f>RES_hhdet_fech!O146/RES_summary!O$19</f>
        <v>5.8981402842830741</v>
      </c>
      <c r="P146" s="178">
        <f>RES_hhdet_fech!P146/RES_summary!P$19</f>
        <v>5.7509042368994594</v>
      </c>
      <c r="Q146" s="178">
        <f>RES_hhdet_fech!Q146/RES_summary!Q$19</f>
        <v>5.5572988211572305</v>
      </c>
    </row>
    <row r="147" spans="1:17" ht="12" customHeight="1" x14ac:dyDescent="0.25">
      <c r="A147" s="23" t="s">
        <v>60</v>
      </c>
      <c r="B147" s="177">
        <f>RES_hhdet_fech!B147/RES_summary!B$19</f>
        <v>9.40745030606959</v>
      </c>
      <c r="C147" s="177">
        <f>RES_hhdet_fech!C147/RES_summary!C$19</f>
        <v>8.7070138627067308</v>
      </c>
      <c r="D147" s="177">
        <f>RES_hhdet_fech!D147/RES_summary!D$19</f>
        <v>8.5022610567304415</v>
      </c>
      <c r="E147" s="177">
        <f>RES_hhdet_fech!E147/RES_summary!E$19</f>
        <v>8.2804123550003581</v>
      </c>
      <c r="F147" s="177">
        <f>RES_hhdet_fech!F147/RES_summary!F$19</f>
        <v>8.0810979386691137</v>
      </c>
      <c r="G147" s="177">
        <f>RES_hhdet_fech!G147/RES_summary!G$19</f>
        <v>7.7983083618732696</v>
      </c>
      <c r="H147" s="177">
        <f>RES_hhdet_fech!H147/RES_summary!H$19</f>
        <v>7.5814000833425057</v>
      </c>
      <c r="I147" s="177">
        <f>RES_hhdet_fech!I147/RES_summary!I$19</f>
        <v>7.3522962520059458</v>
      </c>
      <c r="J147" s="177">
        <f>RES_hhdet_fech!J147/RES_summary!J$19</f>
        <v>7.2878595357528333</v>
      </c>
      <c r="K147" s="177">
        <f>RES_hhdet_fech!K147/RES_summary!K$19</f>
        <v>7.1930454060893858</v>
      </c>
      <c r="L147" s="177">
        <f>RES_hhdet_fech!L147/RES_summary!L$19</f>
        <v>6.7809946946138702</v>
      </c>
      <c r="M147" s="177">
        <f>RES_hhdet_fech!M147/RES_summary!M$19</f>
        <v>6.3207777342475762</v>
      </c>
      <c r="N147" s="177">
        <f>RES_hhdet_fech!N147/RES_summary!N$19</f>
        <v>6.2772587289066824</v>
      </c>
      <c r="O147" s="177">
        <f>RES_hhdet_fech!O147/RES_summary!O$19</f>
        <v>5.8981402842830741</v>
      </c>
      <c r="P147" s="177">
        <f>RES_hhdet_fech!P147/RES_summary!P$19</f>
        <v>5.7509042368994594</v>
      </c>
      <c r="Q147" s="177">
        <f>RES_hhdet_fech!Q147/RES_summary!Q$19</f>
        <v>5.5572988211572305</v>
      </c>
    </row>
    <row r="148" spans="1:17" ht="12" customHeight="1" x14ac:dyDescent="0.25">
      <c r="A148" s="158" t="s">
        <v>63</v>
      </c>
      <c r="B148" s="178">
        <f>RES_hhdet_fech!B148/RES_summary!B$19</f>
        <v>23.492201810172155</v>
      </c>
      <c r="C148" s="178">
        <f>RES_hhdet_fech!C148/RES_summary!C$19</f>
        <v>22.250839562943685</v>
      </c>
      <c r="D148" s="178">
        <f>RES_hhdet_fech!D148/RES_summary!D$19</f>
        <v>21.655365239955675</v>
      </c>
      <c r="E148" s="178">
        <f>RES_hhdet_fech!E148/RES_summary!E$19</f>
        <v>22.298811043536855</v>
      </c>
      <c r="F148" s="178">
        <f>RES_hhdet_fech!F148/RES_summary!F$19</f>
        <v>21.997592794093773</v>
      </c>
      <c r="G148" s="178">
        <f>RES_hhdet_fech!G148/RES_summary!G$19</f>
        <v>21.632808912427734</v>
      </c>
      <c r="H148" s="178">
        <f>RES_hhdet_fech!H148/RES_summary!H$19</f>
        <v>21.790332018487121</v>
      </c>
      <c r="I148" s="178">
        <f>RES_hhdet_fech!I148/RES_summary!I$19</f>
        <v>21.177268867035487</v>
      </c>
      <c r="J148" s="178">
        <f>RES_hhdet_fech!J148/RES_summary!J$19</f>
        <v>20.600735189915806</v>
      </c>
      <c r="K148" s="178">
        <f>RES_hhdet_fech!K148/RES_summary!K$19</f>
        <v>19.418479266968848</v>
      </c>
      <c r="L148" s="178">
        <f>RES_hhdet_fech!L148/RES_summary!L$19</f>
        <v>21.087078667780158</v>
      </c>
      <c r="M148" s="178">
        <f>RES_hhdet_fech!M148/RES_summary!M$19</f>
        <v>20.988036766573547</v>
      </c>
      <c r="N148" s="178">
        <f>RES_hhdet_fech!N148/RES_summary!N$19</f>
        <v>19.549629911421391</v>
      </c>
      <c r="O148" s="178">
        <f>RES_hhdet_fech!O148/RES_summary!O$19</f>
        <v>18.710315522961245</v>
      </c>
      <c r="P148" s="178">
        <f>RES_hhdet_fech!P148/RES_summary!P$19</f>
        <v>19.077070032960055</v>
      </c>
      <c r="Q148" s="178">
        <f>RES_hhdet_fech!Q148/RES_summary!Q$19</f>
        <v>18.087514687913469</v>
      </c>
    </row>
    <row r="149" spans="1:17" ht="12" customHeight="1" x14ac:dyDescent="0.25">
      <c r="A149" s="167" t="s">
        <v>144</v>
      </c>
      <c r="B149" s="183">
        <f>RES_hhdet_fech!B149/RES_summary!B$19</f>
        <v>23.821354686097848</v>
      </c>
      <c r="C149" s="183">
        <f>RES_hhdet_fech!C149/RES_summary!C$19</f>
        <v>23.706734864138586</v>
      </c>
      <c r="D149" s="183">
        <f>RES_hhdet_fech!D149/RES_summary!D$19</f>
        <v>23.857007278836157</v>
      </c>
      <c r="E149" s="183">
        <f>RES_hhdet_fech!E149/RES_summary!E$19</f>
        <v>23.932210252774148</v>
      </c>
      <c r="F149" s="183">
        <f>RES_hhdet_fech!F149/RES_summary!F$19</f>
        <v>24.042270862914155</v>
      </c>
      <c r="G149" s="183">
        <f>RES_hhdet_fech!G149/RES_summary!G$19</f>
        <v>24.024269203186961</v>
      </c>
      <c r="H149" s="183">
        <f>RES_hhdet_fech!H149/RES_summary!H$19</f>
        <v>23.800514891038866</v>
      </c>
      <c r="I149" s="183">
        <f>RES_hhdet_fech!I149/RES_summary!I$19</f>
        <v>23.744450947418674</v>
      </c>
      <c r="J149" s="183">
        <f>RES_hhdet_fech!J149/RES_summary!J$19</f>
        <v>23.551817841241338</v>
      </c>
      <c r="K149" s="183">
        <f>RES_hhdet_fech!K149/RES_summary!K$19</f>
        <v>23.469189924687655</v>
      </c>
      <c r="L149" s="183">
        <f>RES_hhdet_fech!L149/RES_summary!L$19</f>
        <v>23.441446249069102</v>
      </c>
      <c r="M149" s="183">
        <f>RES_hhdet_fech!M149/RES_summary!M$19</f>
        <v>23.348961916338482</v>
      </c>
      <c r="N149" s="183">
        <f>RES_hhdet_fech!N149/RES_summary!N$19</f>
        <v>23.095637672535702</v>
      </c>
      <c r="O149" s="183">
        <f>RES_hhdet_fech!O149/RES_summary!O$19</f>
        <v>22.923099873305013</v>
      </c>
      <c r="P149" s="183">
        <f>RES_hhdet_fech!P149/RES_summary!P$19</f>
        <v>22.729791988847925</v>
      </c>
      <c r="Q149" s="183">
        <f>RES_hhdet_fech!Q149/RES_summary!Q$19</f>
        <v>22.272947101816793</v>
      </c>
    </row>
    <row r="150" spans="1:17" ht="12" customHeight="1" x14ac:dyDescent="0.25">
      <c r="A150" s="167" t="s">
        <v>143</v>
      </c>
      <c r="B150" s="183">
        <f>RES_hhdet_fech!B150/RES_summary!B$19</f>
        <v>15.910544530583744</v>
      </c>
      <c r="C150" s="183">
        <f>RES_hhdet_fech!C150/RES_summary!C$19</f>
        <v>15.900911473824507</v>
      </c>
      <c r="D150" s="183">
        <f>RES_hhdet_fech!D150/RES_summary!D$19</f>
        <v>16.073553949390906</v>
      </c>
      <c r="E150" s="183">
        <f>RES_hhdet_fech!E150/RES_summary!E$19</f>
        <v>16.203854653135377</v>
      </c>
      <c r="F150" s="183">
        <f>RES_hhdet_fech!F150/RES_summary!F$19</f>
        <v>16.356569921171083</v>
      </c>
      <c r="G150" s="183">
        <f>RES_hhdet_fech!G150/RES_summary!G$19</f>
        <v>16.412216977814818</v>
      </c>
      <c r="H150" s="183">
        <f>RES_hhdet_fech!H150/RES_summary!H$19</f>
        <v>16.343661410614953</v>
      </c>
      <c r="I150" s="183">
        <f>RES_hhdet_fech!I150/RES_summary!I$19</f>
        <v>16.386423879576711</v>
      </c>
      <c r="J150" s="183">
        <f>RES_hhdet_fech!J150/RES_summary!J$19</f>
        <v>16.343622103805391</v>
      </c>
      <c r="K150" s="183">
        <f>RES_hhdet_fech!K150/RES_summary!K$19</f>
        <v>16.363202062425891</v>
      </c>
      <c r="L150" s="183">
        <f>RES_hhdet_fech!L150/RES_summary!L$19</f>
        <v>16.415533442415423</v>
      </c>
      <c r="M150" s="183">
        <f>RES_hhdet_fech!M150/RES_summary!M$19</f>
        <v>16.382289080044512</v>
      </c>
      <c r="N150" s="183">
        <f>RES_hhdet_fech!N150/RES_summary!N$19</f>
        <v>16.259614981981159</v>
      </c>
      <c r="O150" s="183">
        <f>RES_hhdet_fech!O150/RES_summary!O$19</f>
        <v>16.195494099291597</v>
      </c>
      <c r="P150" s="183">
        <f>RES_hhdet_fech!P150/RES_summary!P$19</f>
        <v>16.113441437070104</v>
      </c>
      <c r="Q150" s="183">
        <f>RES_hhdet_fech!Q150/RES_summary!Q$19</f>
        <v>15.847374261095817</v>
      </c>
    </row>
    <row r="151" spans="1:17" ht="12" customHeight="1" x14ac:dyDescent="0.25">
      <c r="A151" s="166" t="s">
        <v>57</v>
      </c>
      <c r="B151" s="182">
        <f>RES_hhdet_fech!B151/RES_summary!B$19</f>
        <v>8.3374741401345567</v>
      </c>
      <c r="C151" s="182">
        <f>RES_hhdet_fech!C151/RES_summary!C$19</f>
        <v>8.2973572024486177</v>
      </c>
      <c r="D151" s="182">
        <f>RES_hhdet_fech!D151/RES_summary!D$19</f>
        <v>8.3499525475925669</v>
      </c>
      <c r="E151" s="182">
        <f>RES_hhdet_fech!E151/RES_summary!E$19</f>
        <v>8.3762735884710331</v>
      </c>
      <c r="F151" s="182">
        <f>RES_hhdet_fech!F151/RES_summary!F$19</f>
        <v>8.4147948020199372</v>
      </c>
      <c r="G151" s="182">
        <f>RES_hhdet_fech!G151/RES_summary!G$19</f>
        <v>8.408494221115296</v>
      </c>
      <c r="H151" s="182">
        <f>RES_hhdet_fech!H151/RES_summary!H$19</f>
        <v>8.3301802118638193</v>
      </c>
      <c r="I151" s="182">
        <f>RES_hhdet_fech!I151/RES_summary!I$19</f>
        <v>8.3105578315964994</v>
      </c>
      <c r="J151" s="182">
        <f>RES_hhdet_fech!J151/RES_summary!J$19</f>
        <v>8.2431362444344867</v>
      </c>
      <c r="K151" s="182">
        <f>RES_hhdet_fech!K151/RES_summary!K$19</f>
        <v>8.2142164736406151</v>
      </c>
      <c r="L151" s="182">
        <f>RES_hhdet_fech!L151/RES_summary!L$19</f>
        <v>8.2045061871741396</v>
      </c>
      <c r="M151" s="182">
        <f>RES_hhdet_fech!M151/RES_summary!M$19</f>
        <v>8.1721366707184231</v>
      </c>
      <c r="N151" s="182">
        <f>RES_hhdet_fech!N151/RES_summary!N$19</f>
        <v>8.0834731853874846</v>
      </c>
      <c r="O151" s="182">
        <f>RES_hhdet_fech!O151/RES_summary!O$19</f>
        <v>8.0230849556567119</v>
      </c>
      <c r="P151" s="182">
        <f>RES_hhdet_fech!P151/RES_summary!P$19</f>
        <v>7.9554271960967355</v>
      </c>
      <c r="Q151" s="182">
        <f>RES_hhdet_fech!Q151/RES_summary!Q$19</f>
        <v>7.795531485635844</v>
      </c>
    </row>
    <row r="152" spans="1:17" ht="12" customHeight="1" x14ac:dyDescent="0.25">
      <c r="A152" s="147" t="s">
        <v>59</v>
      </c>
      <c r="B152" s="181">
        <f>RES_hhdet_fech!B152/RES_summary!B$19</f>
        <v>7.5730703904491881</v>
      </c>
      <c r="C152" s="181">
        <f>RES_hhdet_fech!C152/RES_summary!C$19</f>
        <v>7.6035542713758879</v>
      </c>
      <c r="D152" s="181">
        <f>RES_hhdet_fech!D152/RES_summary!D$19</f>
        <v>7.7236014017983399</v>
      </c>
      <c r="E152" s="181">
        <f>RES_hhdet_fech!E152/RES_summary!E$19</f>
        <v>7.8275810646643444</v>
      </c>
      <c r="F152" s="181">
        <f>RES_hhdet_fech!F152/RES_summary!F$19</f>
        <v>7.9417751191511448</v>
      </c>
      <c r="G152" s="181">
        <f>RES_hhdet_fech!G152/RES_summary!G$19</f>
        <v>8.0037227566995224</v>
      </c>
      <c r="H152" s="181">
        <f>RES_hhdet_fech!H152/RES_summary!H$19</f>
        <v>8.0134811987511316</v>
      </c>
      <c r="I152" s="181">
        <f>RES_hhdet_fech!I152/RES_summary!I$19</f>
        <v>8.0758660479802096</v>
      </c>
      <c r="J152" s="181">
        <f>RES_hhdet_fech!J152/RES_summary!J$19</f>
        <v>8.1004858593709006</v>
      </c>
      <c r="K152" s="181">
        <f>RES_hhdet_fech!K152/RES_summary!K$19</f>
        <v>8.1489855887852762</v>
      </c>
      <c r="L152" s="181">
        <f>RES_hhdet_fech!L152/RES_summary!L$19</f>
        <v>8.2110272552412837</v>
      </c>
      <c r="M152" s="181">
        <f>RES_hhdet_fech!M152/RES_summary!M$19</f>
        <v>8.2101524093260885</v>
      </c>
      <c r="N152" s="181">
        <f>RES_hhdet_fech!N152/RES_summary!N$19</f>
        <v>8.1761417965936776</v>
      </c>
      <c r="O152" s="181">
        <f>RES_hhdet_fech!O152/RES_summary!O$19</f>
        <v>8.1724091436348836</v>
      </c>
      <c r="P152" s="181">
        <f>RES_hhdet_fech!P152/RES_summary!P$19</f>
        <v>8.1580142409733707</v>
      </c>
      <c r="Q152" s="181">
        <f>RES_hhdet_fech!Q152/RES_summary!Q$19</f>
        <v>8.0518427754599742</v>
      </c>
    </row>
    <row r="153" spans="1:17" ht="12" customHeight="1" x14ac:dyDescent="0.25">
      <c r="A153" s="163" t="s">
        <v>142</v>
      </c>
      <c r="B153" s="180">
        <f>RES_hhdet_fech!B153/RES_summary!B$19</f>
        <v>19.601399570855062</v>
      </c>
      <c r="C153" s="180">
        <f>RES_hhdet_fech!C153/RES_summary!C$19</f>
        <v>20.762534118992992</v>
      </c>
      <c r="D153" s="180">
        <f>RES_hhdet_fech!D153/RES_summary!D$19</f>
        <v>19.9779076477374</v>
      </c>
      <c r="E153" s="180">
        <f>RES_hhdet_fech!E153/RES_summary!E$19</f>
        <v>19.63868763226796</v>
      </c>
      <c r="F153" s="180">
        <f>RES_hhdet_fech!F153/RES_summary!F$19</f>
        <v>19.96101129142388</v>
      </c>
      <c r="G153" s="180">
        <f>RES_hhdet_fech!G153/RES_summary!G$19</f>
        <v>20.183383624641106</v>
      </c>
      <c r="H153" s="180">
        <f>RES_hhdet_fech!H153/RES_summary!H$19</f>
        <v>21.113100857113587</v>
      </c>
      <c r="I153" s="180">
        <f>RES_hhdet_fech!I153/RES_summary!I$19</f>
        <v>20.60159332970121</v>
      </c>
      <c r="J153" s="180">
        <f>RES_hhdet_fech!J153/RES_summary!J$19</f>
        <v>20.183221351454108</v>
      </c>
      <c r="K153" s="180">
        <f>RES_hhdet_fech!K153/RES_summary!K$19</f>
        <v>18.911337879925807</v>
      </c>
      <c r="L153" s="180">
        <f>RES_hhdet_fech!L153/RES_summary!L$19</f>
        <v>21.409649875460861</v>
      </c>
      <c r="M153" s="180">
        <f>RES_hhdet_fech!M153/RES_summary!M$19</f>
        <v>21.535942642714147</v>
      </c>
      <c r="N153" s="180">
        <f>RES_hhdet_fech!N153/RES_summary!N$19</f>
        <v>19.848953625883276</v>
      </c>
      <c r="O153" s="180">
        <f>RES_hhdet_fech!O153/RES_summary!O$19</f>
        <v>18.927952001784199</v>
      </c>
      <c r="P153" s="180">
        <f>RES_hhdet_fech!P153/RES_summary!P$19</f>
        <v>19.536720196998818</v>
      </c>
      <c r="Q153" s="180">
        <f>RES_hhdet_fech!Q153/RES_summary!Q$19</f>
        <v>18.485017402635819</v>
      </c>
    </row>
    <row r="154" spans="1:17" ht="12" customHeight="1" x14ac:dyDescent="0.25">
      <c r="A154" s="161" t="s">
        <v>141</v>
      </c>
      <c r="B154" s="179">
        <f>RES_hhdet_fech!B154/RES_summary!B$19</f>
        <v>14.433560240248823</v>
      </c>
      <c r="C154" s="179">
        <f>RES_hhdet_fech!C154/RES_summary!C$19</f>
        <v>14.870441213023502</v>
      </c>
      <c r="D154" s="179">
        <f>RES_hhdet_fech!D154/RES_summary!D$19</f>
        <v>14.715869078506254</v>
      </c>
      <c r="E154" s="179">
        <f>RES_hhdet_fech!E154/RES_summary!E$19</f>
        <v>14.701121735958189</v>
      </c>
      <c r="F154" s="179">
        <f>RES_hhdet_fech!F154/RES_summary!F$19</f>
        <v>14.928129071149447</v>
      </c>
      <c r="G154" s="179">
        <f>RES_hhdet_fech!G154/RES_summary!G$19</f>
        <v>15.067907025323708</v>
      </c>
      <c r="H154" s="179">
        <f>RES_hhdet_fech!H154/RES_summary!H$19</f>
        <v>15.403066498741097</v>
      </c>
      <c r="I154" s="179">
        <f>RES_hhdet_fech!I154/RES_summary!I$19</f>
        <v>15.286423713375578</v>
      </c>
      <c r="J154" s="179">
        <f>RES_hhdet_fech!J154/RES_summary!J$19</f>
        <v>15.164613332379835</v>
      </c>
      <c r="K154" s="179">
        <f>RES_hhdet_fech!K154/RES_summary!K$19</f>
        <v>14.767953846759283</v>
      </c>
      <c r="L154" s="179">
        <f>RES_hhdet_fech!L154/RES_summary!L$19</f>
        <v>15.704404711652579</v>
      </c>
      <c r="M154" s="179">
        <f>RES_hhdet_fech!M154/RES_summary!M$19</f>
        <v>15.747732334276005</v>
      </c>
      <c r="N154" s="179">
        <f>RES_hhdet_fech!N154/RES_summary!N$19</f>
        <v>15.123275565652774</v>
      </c>
      <c r="O154" s="179">
        <f>RES_hhdet_fech!O154/RES_summary!O$19</f>
        <v>14.797192344259331</v>
      </c>
      <c r="P154" s="179">
        <f>RES_hhdet_fech!P154/RES_summary!P$19</f>
        <v>14.995866309922942</v>
      </c>
      <c r="Q154" s="179">
        <f>RES_hhdet_fech!Q154/RES_summary!Q$19</f>
        <v>14.521598866382496</v>
      </c>
    </row>
    <row r="155" spans="1:17" ht="12" customHeight="1" x14ac:dyDescent="0.25">
      <c r="A155" s="148" t="s">
        <v>60</v>
      </c>
      <c r="B155" s="177">
        <f>RES_hhdet_fech!B155/RES_summary!B$19</f>
        <v>6.8604898497996336</v>
      </c>
      <c r="C155" s="177">
        <f>RES_hhdet_fech!C155/RES_summary!C$19</f>
        <v>7.2668869416476172</v>
      </c>
      <c r="D155" s="177">
        <f>RES_hhdet_fech!D155/RES_summary!D$19</f>
        <v>6.9922676767079111</v>
      </c>
      <c r="E155" s="177">
        <f>RES_hhdet_fech!E155/RES_summary!E$19</f>
        <v>6.8735406712938412</v>
      </c>
      <c r="F155" s="177">
        <f>RES_hhdet_fech!F155/RES_summary!F$19</f>
        <v>6.9863539519983018</v>
      </c>
      <c r="G155" s="177">
        <f>RES_hhdet_fech!G155/RES_summary!G$19</f>
        <v>7.0641842686241816</v>
      </c>
      <c r="H155" s="177">
        <f>RES_hhdet_fech!H155/RES_summary!H$19</f>
        <v>7.3895852999899665</v>
      </c>
      <c r="I155" s="177">
        <f>RES_hhdet_fech!I155/RES_summary!I$19</f>
        <v>7.2105576653953696</v>
      </c>
      <c r="J155" s="177">
        <f>RES_hhdet_fech!J155/RES_summary!J$19</f>
        <v>7.0641274730089503</v>
      </c>
      <c r="K155" s="177">
        <f>RES_hhdet_fech!K155/RES_summary!K$19</f>
        <v>6.6189682579740037</v>
      </c>
      <c r="L155" s="177">
        <f>RES_hhdet_fech!L155/RES_summary!L$19</f>
        <v>7.4933774564112863</v>
      </c>
      <c r="M155" s="177">
        <f>RES_hhdet_fech!M155/RES_summary!M$19</f>
        <v>7.5375799249499211</v>
      </c>
      <c r="N155" s="177">
        <f>RES_hhdet_fech!N155/RES_summary!N$19</f>
        <v>6.9471337690590973</v>
      </c>
      <c r="O155" s="177">
        <f>RES_hhdet_fech!O155/RES_summary!O$19</f>
        <v>6.6247832006244458</v>
      </c>
      <c r="P155" s="177">
        <f>RES_hhdet_fech!P155/RES_summary!P$19</f>
        <v>6.8378520689495694</v>
      </c>
      <c r="Q155" s="177">
        <f>RES_hhdet_fech!Q155/RES_summary!Q$19</f>
        <v>6.4697560909225222</v>
      </c>
    </row>
    <row r="156" spans="1:17" ht="12" customHeight="1" x14ac:dyDescent="0.25">
      <c r="A156" s="148" t="s">
        <v>59</v>
      </c>
      <c r="B156" s="177">
        <f>RES_hhdet_fech!B156/RES_summary!B$19</f>
        <v>7.5730703904491898</v>
      </c>
      <c r="C156" s="177">
        <f>RES_hhdet_fech!C156/RES_summary!C$19</f>
        <v>7.6035542713758861</v>
      </c>
      <c r="D156" s="177">
        <f>RES_hhdet_fech!D156/RES_summary!D$19</f>
        <v>7.7236014017983425</v>
      </c>
      <c r="E156" s="177">
        <f>RES_hhdet_fech!E156/RES_summary!E$19</f>
        <v>7.8275810646643453</v>
      </c>
      <c r="F156" s="177">
        <f>RES_hhdet_fech!F156/RES_summary!F$19</f>
        <v>7.9417751191511439</v>
      </c>
      <c r="G156" s="177">
        <f>RES_hhdet_fech!G156/RES_summary!G$19</f>
        <v>8.0037227566995259</v>
      </c>
      <c r="H156" s="177">
        <f>RES_hhdet_fech!H156/RES_summary!H$19</f>
        <v>8.0134811987511299</v>
      </c>
      <c r="I156" s="177">
        <f>RES_hhdet_fech!I156/RES_summary!I$19</f>
        <v>8.0758660479802096</v>
      </c>
      <c r="J156" s="177">
        <f>RES_hhdet_fech!J156/RES_summary!J$19</f>
        <v>8.1004858593708864</v>
      </c>
      <c r="K156" s="177">
        <f>RES_hhdet_fech!K156/RES_summary!K$19</f>
        <v>8.148985588785278</v>
      </c>
      <c r="L156" s="177">
        <f>RES_hhdet_fech!L156/RES_summary!L$19</f>
        <v>8.2110272552412926</v>
      </c>
      <c r="M156" s="177">
        <f>RES_hhdet_fech!M156/RES_summary!M$19</f>
        <v>8.2101524093260831</v>
      </c>
      <c r="N156" s="177">
        <f>RES_hhdet_fech!N156/RES_summary!N$19</f>
        <v>8.1761417965936758</v>
      </c>
      <c r="O156" s="177">
        <f>RES_hhdet_fech!O156/RES_summary!O$19</f>
        <v>8.1724091436348854</v>
      </c>
      <c r="P156" s="177">
        <f>RES_hhdet_fech!P156/RES_summary!P$19</f>
        <v>8.1580142409733707</v>
      </c>
      <c r="Q156" s="177">
        <f>RES_hhdet_fech!Q156/RES_summary!Q$19</f>
        <v>8.0518427754599724</v>
      </c>
    </row>
    <row r="157" spans="1:17" ht="12" customHeight="1" x14ac:dyDescent="0.25">
      <c r="A157" s="158" t="s">
        <v>62</v>
      </c>
      <c r="B157" s="178">
        <f>RES_hhdet_fech!B157/RES_summary!B$19</f>
        <v>10.833592444383944</v>
      </c>
      <c r="C157" s="178">
        <f>RES_hhdet_fech!C157/RES_summary!C$19</f>
        <v>10.33791167845996</v>
      </c>
      <c r="D157" s="178">
        <f>RES_hhdet_fech!D157/RES_summary!D$19</f>
        <v>10.179726471699324</v>
      </c>
      <c r="E157" s="178">
        <f>RES_hhdet_fech!E157/RES_summary!E$19</f>
        <v>10.029194389235588</v>
      </c>
      <c r="F157" s="178">
        <f>RES_hhdet_fech!F157/RES_summary!F$19</f>
        <v>10.144355578280882</v>
      </c>
      <c r="G157" s="178">
        <f>RES_hhdet_fech!G157/RES_summary!G$19</f>
        <v>10.107370796656628</v>
      </c>
      <c r="H157" s="178">
        <f>RES_hhdet_fech!H157/RES_summary!H$19</f>
        <v>10.057758202824502</v>
      </c>
      <c r="I157" s="178">
        <f>RES_hhdet_fech!I157/RES_summary!I$19</f>
        <v>10.064239585126305</v>
      </c>
      <c r="J157" s="178">
        <f>RES_hhdet_fech!J157/RES_summary!J$19</f>
        <v>10.038269748768041</v>
      </c>
      <c r="K157" s="178">
        <f>RES_hhdet_fech!K157/RES_summary!K$19</f>
        <v>9.728162063760184</v>
      </c>
      <c r="L157" s="178">
        <f>RES_hhdet_fech!L157/RES_summary!L$19</f>
        <v>10.252272547800294</v>
      </c>
      <c r="M157" s="178">
        <f>RES_hhdet_fech!M157/RES_summary!M$19</f>
        <v>10.08402720410901</v>
      </c>
      <c r="N157" s="178">
        <f>RES_hhdet_fech!N157/RES_summary!N$19</f>
        <v>9.7254309766446543</v>
      </c>
      <c r="O157" s="178">
        <f>RES_hhdet_fech!O157/RES_summary!O$19</f>
        <v>9.2248054688981167</v>
      </c>
      <c r="P157" s="178">
        <f>RES_hhdet_fech!P157/RES_summary!P$19</f>
        <v>9.3007054742054276</v>
      </c>
      <c r="Q157" s="178">
        <f>RES_hhdet_fech!Q157/RES_summary!Q$19</f>
        <v>8.9246895223597438</v>
      </c>
    </row>
    <row r="158" spans="1:17" ht="12" customHeight="1" x14ac:dyDescent="0.25">
      <c r="A158" s="23" t="s">
        <v>57</v>
      </c>
      <c r="B158" s="177">
        <f>RES_hhdet_fech!B158/RES_summary!B$19</f>
        <v>15.292353385797254</v>
      </c>
      <c r="C158" s="177">
        <f>RES_hhdet_fech!C158/RES_summary!C$19</f>
        <v>14.561723636139943</v>
      </c>
      <c r="D158" s="177">
        <f>RES_hhdet_fech!D158/RES_summary!D$19</f>
        <v>15.042858597766621</v>
      </c>
      <c r="E158" s="177">
        <f>RES_hhdet_fech!E158/RES_summary!E$19</f>
        <v>14.78205642002337</v>
      </c>
      <c r="F158" s="177">
        <f>RES_hhdet_fech!F158/RES_summary!F$19</f>
        <v>14.69817138283388</v>
      </c>
      <c r="G158" s="177">
        <f>RES_hhdet_fech!G158/RES_summary!G$19</f>
        <v>14.653953595029583</v>
      </c>
      <c r="H158" s="177">
        <f>RES_hhdet_fech!H158/RES_summary!H$19</f>
        <v>14.88378680247207</v>
      </c>
      <c r="I158" s="177">
        <f>RES_hhdet_fech!I158/RES_summary!I$19</f>
        <v>14.7202954559679</v>
      </c>
      <c r="J158" s="177">
        <f>RES_hhdet_fech!J158/RES_summary!J$19</f>
        <v>15.409953443910474</v>
      </c>
      <c r="K158" s="177">
        <f>RES_hhdet_fech!K158/RES_summary!K$19</f>
        <v>14.801355574240315</v>
      </c>
      <c r="L158" s="177">
        <f>RES_hhdet_fech!L158/RES_summary!L$19</f>
        <v>15.112543419830864</v>
      </c>
      <c r="M158" s="177">
        <f>RES_hhdet_fech!M158/RES_summary!M$19</f>
        <v>14.6518528271862</v>
      </c>
      <c r="N158" s="177">
        <f>RES_hhdet_fech!N158/RES_summary!N$19</f>
        <v>14.59092566550199</v>
      </c>
      <c r="O158" s="177">
        <f>RES_hhdet_fech!O158/RES_summary!O$19</f>
        <v>14.495678561443857</v>
      </c>
      <c r="P158" s="177">
        <f>RES_hhdet_fech!P158/RES_summary!P$19</f>
        <v>14.28589447529936</v>
      </c>
      <c r="Q158" s="177">
        <f>RES_hhdet_fech!Q158/RES_summary!Q$19</f>
        <v>14.014605358331085</v>
      </c>
    </row>
    <row r="159" spans="1:17" ht="12" customHeight="1" x14ac:dyDescent="0.25">
      <c r="A159" s="29" t="s">
        <v>140</v>
      </c>
      <c r="B159" s="176">
        <f>RES_hhdet_fech!B159/RES_summary!B$19</f>
        <v>8.0962766694666524</v>
      </c>
      <c r="C159" s="176">
        <f>RES_hhdet_fech!C159/RES_summary!C$19</f>
        <v>8.612238794385517</v>
      </c>
      <c r="D159" s="176">
        <f>RES_hhdet_fech!D159/RES_summary!D$19</f>
        <v>8.204656082722714</v>
      </c>
      <c r="E159" s="176">
        <f>RES_hhdet_fech!E159/RES_summary!E$19</f>
        <v>8.2186611093869839</v>
      </c>
      <c r="F159" s="176">
        <f>RES_hhdet_fech!F159/RES_summary!F$19</f>
        <v>8.1409726070450432</v>
      </c>
      <c r="G159" s="176">
        <f>RES_hhdet_fech!G159/RES_summary!G$19</f>
        <v>8.2963412869364621</v>
      </c>
      <c r="H159" s="176">
        <f>RES_hhdet_fech!H159/RES_summary!H$19</f>
        <v>8.849505548175328</v>
      </c>
      <c r="I159" s="176">
        <f>RES_hhdet_fech!I159/RES_summary!I$19</f>
        <v>8.7519764031867506</v>
      </c>
      <c r="J159" s="176">
        <f>RES_hhdet_fech!J159/RES_summary!J$19</f>
        <v>8.5847707218721805</v>
      </c>
      <c r="K159" s="176">
        <f>RES_hhdet_fech!K159/RES_summary!K$19</f>
        <v>8.3853083526576135</v>
      </c>
      <c r="L159" s="176">
        <f>RES_hhdet_fech!L159/RES_summary!L$19</f>
        <v>8.9670691732767107</v>
      </c>
      <c r="M159" s="176">
        <f>RES_hhdet_fech!M159/RES_summary!M$19</f>
        <v>9.0300181979090919</v>
      </c>
      <c r="N159" s="176">
        <f>RES_hhdet_fech!N159/RES_summary!N$19</f>
        <v>8.6157340417298371</v>
      </c>
      <c r="O159" s="176">
        <f>RES_hhdet_fech!O159/RES_summary!O$19</f>
        <v>8.1221626201389618</v>
      </c>
      <c r="P159" s="176">
        <f>RES_hhdet_fech!P159/RES_summary!P$19</f>
        <v>8.312236418131544</v>
      </c>
      <c r="Q159" s="176">
        <f>RES_hhdet_fech!Q159/RES_summary!Q$19</f>
        <v>7.9391022271599638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75.201264500955219</v>
      </c>
      <c r="C161" s="184">
        <f>RES_hhdet_fech!C161/RES_summary!C$19</f>
        <v>81.428961247378268</v>
      </c>
      <c r="D161" s="184">
        <f>RES_hhdet_fech!D161/RES_summary!D$19</f>
        <v>79.551390156932186</v>
      </c>
      <c r="E161" s="184">
        <f>RES_hhdet_fech!E161/RES_summary!E$19</f>
        <v>81.811653374212412</v>
      </c>
      <c r="F161" s="184">
        <f>RES_hhdet_fech!F161/RES_summary!F$19</f>
        <v>84.069051772453307</v>
      </c>
      <c r="G161" s="184">
        <f>RES_hhdet_fech!G161/RES_summary!G$19</f>
        <v>85.656096952202716</v>
      </c>
      <c r="H161" s="184">
        <f>RES_hhdet_fech!H161/RES_summary!H$19</f>
        <v>88.953658323561427</v>
      </c>
      <c r="I161" s="184">
        <f>RES_hhdet_fech!I161/RES_summary!I$19</f>
        <v>84.158192761448802</v>
      </c>
      <c r="J161" s="184">
        <f>RES_hhdet_fech!J161/RES_summary!J$19</f>
        <v>78.469865451502301</v>
      </c>
      <c r="K161" s="184">
        <f>RES_hhdet_fech!K161/RES_summary!K$19</f>
        <v>74.684450243788163</v>
      </c>
      <c r="L161" s="184">
        <f>RES_hhdet_fech!L161/RES_summary!L$19</f>
        <v>84.32522437355442</v>
      </c>
      <c r="M161" s="184">
        <f>RES_hhdet_fech!M161/RES_summary!M$19</f>
        <v>74.90577718658723</v>
      </c>
      <c r="N161" s="184">
        <f>RES_hhdet_fech!N161/RES_summary!N$19</f>
        <v>71.642086295238798</v>
      </c>
      <c r="O161" s="184">
        <f>RES_hhdet_fech!O161/RES_summary!O$19</f>
        <v>63.481201700020158</v>
      </c>
      <c r="P161" s="184">
        <f>RES_hhdet_fech!P161/RES_summary!P$19</f>
        <v>65.085064988925211</v>
      </c>
      <c r="Q161" s="184">
        <f>RES_hhdet_fech!Q161/RES_summary!Q$19</f>
        <v>63.251144456122837</v>
      </c>
    </row>
    <row r="162" spans="1:17" ht="12.95" customHeight="1" x14ac:dyDescent="0.25">
      <c r="A162" s="158" t="s">
        <v>65</v>
      </c>
      <c r="B162" s="178">
        <f>RES_hhdet_fech!B162/RES_summary!B$19</f>
        <v>40.495652963272292</v>
      </c>
      <c r="C162" s="178">
        <f>RES_hhdet_fech!C162/RES_summary!C$19</f>
        <v>47.309402214084095</v>
      </c>
      <c r="D162" s="178">
        <f>RES_hhdet_fech!D162/RES_summary!D$19</f>
        <v>45.58892131562046</v>
      </c>
      <c r="E162" s="178">
        <f>RES_hhdet_fech!E162/RES_summary!E$19</f>
        <v>47.910344062245088</v>
      </c>
      <c r="F162" s="178">
        <f>RES_hhdet_fech!F162/RES_summary!F$19</f>
        <v>49.777507023159814</v>
      </c>
      <c r="G162" s="178">
        <f>RES_hhdet_fech!G162/RES_summary!G$19</f>
        <v>51.495074518874389</v>
      </c>
      <c r="H162" s="178">
        <f>RES_hhdet_fech!H162/RES_summary!H$19</f>
        <v>55.080071914162353</v>
      </c>
      <c r="I162" s="178">
        <f>RES_hhdet_fech!I162/RES_summary!I$19</f>
        <v>50.663329002330983</v>
      </c>
      <c r="J162" s="178">
        <f>RES_hhdet_fech!J162/RES_summary!J$19</f>
        <v>45.513603522377622</v>
      </c>
      <c r="K162" s="178">
        <f>RES_hhdet_fech!K162/RES_summary!K$19</f>
        <v>42.879395913087848</v>
      </c>
      <c r="L162" s="178">
        <f>RES_hhdet_fech!L162/RES_summary!L$19</f>
        <v>51.360265246890577</v>
      </c>
      <c r="M162" s="178">
        <f>RES_hhdet_fech!M162/RES_summary!M$19</f>
        <v>42.455633561809258</v>
      </c>
      <c r="N162" s="178">
        <f>RES_hhdet_fech!N162/RES_summary!N$19</f>
        <v>40.46963670494867</v>
      </c>
      <c r="O162" s="178">
        <f>RES_hhdet_fech!O162/RES_summary!O$19</f>
        <v>33.445035982812293</v>
      </c>
      <c r="P162" s="178">
        <f>RES_hhdet_fech!P162/RES_summary!P$19</f>
        <v>35.05855465017153</v>
      </c>
      <c r="Q162" s="178">
        <f>RES_hhdet_fech!Q162/RES_summary!Q$19</f>
        <v>34.287764171295926</v>
      </c>
    </row>
    <row r="163" spans="1:17" ht="12" customHeight="1" x14ac:dyDescent="0.25">
      <c r="A163" s="23" t="s">
        <v>60</v>
      </c>
      <c r="B163" s="176">
        <f>RES_hhdet_fech!B163/RES_summary!B$19</f>
        <v>40.495652963272292</v>
      </c>
      <c r="C163" s="176">
        <f>RES_hhdet_fech!C163/RES_summary!C$19</f>
        <v>47.309402214084095</v>
      </c>
      <c r="D163" s="176">
        <f>RES_hhdet_fech!D163/RES_summary!D$19</f>
        <v>45.58892131562046</v>
      </c>
      <c r="E163" s="176">
        <f>RES_hhdet_fech!E163/RES_summary!E$19</f>
        <v>47.910344062245088</v>
      </c>
      <c r="F163" s="176">
        <f>RES_hhdet_fech!F163/RES_summary!F$19</f>
        <v>49.777507023159814</v>
      </c>
      <c r="G163" s="176">
        <f>RES_hhdet_fech!G163/RES_summary!G$19</f>
        <v>51.495074518874389</v>
      </c>
      <c r="H163" s="176">
        <f>RES_hhdet_fech!H163/RES_summary!H$19</f>
        <v>55.080071914162353</v>
      </c>
      <c r="I163" s="176">
        <f>RES_hhdet_fech!I163/RES_summary!I$19</f>
        <v>50.663329002330983</v>
      </c>
      <c r="J163" s="176">
        <f>RES_hhdet_fech!J163/RES_summary!J$19</f>
        <v>45.513603522377622</v>
      </c>
      <c r="K163" s="176">
        <f>RES_hhdet_fech!K163/RES_summary!K$19</f>
        <v>42.879395913087848</v>
      </c>
      <c r="L163" s="176">
        <f>RES_hhdet_fech!L163/RES_summary!L$19</f>
        <v>51.360265246890577</v>
      </c>
      <c r="M163" s="176">
        <f>RES_hhdet_fech!M163/RES_summary!M$19</f>
        <v>42.455633561809258</v>
      </c>
      <c r="N163" s="176">
        <f>RES_hhdet_fech!N163/RES_summary!N$19</f>
        <v>40.46963670494867</v>
      </c>
      <c r="O163" s="176">
        <f>RES_hhdet_fech!O163/RES_summary!O$19</f>
        <v>33.445035982812293</v>
      </c>
      <c r="P163" s="176">
        <f>RES_hhdet_fech!P163/RES_summary!P$19</f>
        <v>35.05855465017153</v>
      </c>
      <c r="Q163" s="176">
        <f>RES_hhdet_fech!Q163/RES_summary!Q$19</f>
        <v>34.287764171295926</v>
      </c>
    </row>
    <row r="164" spans="1:17" ht="12.95" customHeight="1" x14ac:dyDescent="0.25">
      <c r="A164" s="158" t="s">
        <v>112</v>
      </c>
      <c r="B164" s="178">
        <f>RES_hhdet_fech!B164/RES_summary!B$19</f>
        <v>0.37983987593009949</v>
      </c>
      <c r="C164" s="178">
        <f>RES_hhdet_fech!C164/RES_summary!C$19</f>
        <v>0.37893454576696139</v>
      </c>
      <c r="D164" s="178">
        <f>RES_hhdet_fech!D164/RES_summary!D$19</f>
        <v>0.3847953955318219</v>
      </c>
      <c r="E164" s="178">
        <f>RES_hhdet_fech!E164/RES_summary!E$19</f>
        <v>0.38056256197784322</v>
      </c>
      <c r="F164" s="178">
        <f>RES_hhdet_fech!F164/RES_summary!F$19</f>
        <v>0.42034457365852557</v>
      </c>
      <c r="G164" s="178">
        <f>RES_hhdet_fech!G164/RES_summary!G$19</f>
        <v>0.43424025910872055</v>
      </c>
      <c r="H164" s="178">
        <f>RES_hhdet_fech!H164/RES_summary!H$19</f>
        <v>0.51136605777264177</v>
      </c>
      <c r="I164" s="178">
        <f>RES_hhdet_fech!I164/RES_summary!I$19</f>
        <v>0.55484767079302089</v>
      </c>
      <c r="J164" s="178">
        <f>RES_hhdet_fech!J164/RES_summary!J$19</f>
        <v>0.62402255508112414</v>
      </c>
      <c r="K164" s="178">
        <f>RES_hhdet_fech!K164/RES_summary!K$19</f>
        <v>0.66856230259759986</v>
      </c>
      <c r="L164" s="178">
        <f>RES_hhdet_fech!L164/RES_summary!L$19</f>
        <v>0.67050637523495438</v>
      </c>
      <c r="M164" s="178">
        <f>RES_hhdet_fech!M164/RES_summary!M$19</f>
        <v>0.61954876801267589</v>
      </c>
      <c r="N164" s="178">
        <f>RES_hhdet_fech!N164/RES_summary!N$19</f>
        <v>0.58433616431054203</v>
      </c>
      <c r="O164" s="178">
        <f>RES_hhdet_fech!O164/RES_summary!O$19</f>
        <v>0.51784789164868417</v>
      </c>
      <c r="P164" s="178">
        <f>RES_hhdet_fech!P164/RES_summary!P$19</f>
        <v>0.47737987813710681</v>
      </c>
      <c r="Q164" s="178">
        <f>RES_hhdet_fech!Q164/RES_summary!Q$19</f>
        <v>0.44799952158345741</v>
      </c>
    </row>
    <row r="165" spans="1:17" ht="12" customHeight="1" x14ac:dyDescent="0.25">
      <c r="A165" s="23" t="s">
        <v>60</v>
      </c>
      <c r="B165" s="177">
        <f>RES_hhdet_fech!B165/RES_summary!B$19</f>
        <v>0.37983987593009949</v>
      </c>
      <c r="C165" s="177">
        <f>RES_hhdet_fech!C165/RES_summary!C$19</f>
        <v>0.37893454576696139</v>
      </c>
      <c r="D165" s="177">
        <f>RES_hhdet_fech!D165/RES_summary!D$19</f>
        <v>0.3847953955318219</v>
      </c>
      <c r="E165" s="177">
        <f>RES_hhdet_fech!E165/RES_summary!E$19</f>
        <v>0.38056256197784322</v>
      </c>
      <c r="F165" s="177">
        <f>RES_hhdet_fech!F165/RES_summary!F$19</f>
        <v>0.42034457365852557</v>
      </c>
      <c r="G165" s="177">
        <f>RES_hhdet_fech!G165/RES_summary!G$19</f>
        <v>0.43424025910872055</v>
      </c>
      <c r="H165" s="177">
        <f>RES_hhdet_fech!H165/RES_summary!H$19</f>
        <v>0.51136605777264177</v>
      </c>
      <c r="I165" s="177">
        <f>RES_hhdet_fech!I165/RES_summary!I$19</f>
        <v>0.55484767079302089</v>
      </c>
      <c r="J165" s="177">
        <f>RES_hhdet_fech!J165/RES_summary!J$19</f>
        <v>0.62402255508112414</v>
      </c>
      <c r="K165" s="177">
        <f>RES_hhdet_fech!K165/RES_summary!K$19</f>
        <v>0.66856230259759986</v>
      </c>
      <c r="L165" s="177">
        <f>RES_hhdet_fech!L165/RES_summary!L$19</f>
        <v>0.67050637523495438</v>
      </c>
      <c r="M165" s="177">
        <f>RES_hhdet_fech!M165/RES_summary!M$19</f>
        <v>0.61954876801267589</v>
      </c>
      <c r="N165" s="177">
        <f>RES_hhdet_fech!N165/RES_summary!N$19</f>
        <v>0.58433616431054203</v>
      </c>
      <c r="O165" s="177">
        <f>RES_hhdet_fech!O165/RES_summary!O$19</f>
        <v>0.51784789164868417</v>
      </c>
      <c r="P165" s="177">
        <f>RES_hhdet_fech!P165/RES_summary!P$19</f>
        <v>0.47737987813710681</v>
      </c>
      <c r="Q165" s="177">
        <f>RES_hhdet_fech!Q165/RES_summary!Q$19</f>
        <v>0.44799952158345741</v>
      </c>
    </row>
    <row r="166" spans="1:17" ht="12" customHeight="1" x14ac:dyDescent="0.25">
      <c r="A166" s="158" t="s">
        <v>63</v>
      </c>
      <c r="B166" s="178">
        <f>RES_hhdet_fech!B166/RES_summary!B$19</f>
        <v>23.492173202978289</v>
      </c>
      <c r="C166" s="178">
        <f>RES_hhdet_fech!C166/RES_summary!C$19</f>
        <v>23.174506715239776</v>
      </c>
      <c r="D166" s="178">
        <f>RES_hhdet_fech!D166/RES_summary!D$19</f>
        <v>23.184522096604908</v>
      </c>
      <c r="E166" s="178">
        <f>RES_hhdet_fech!E166/RES_summary!E$19</f>
        <v>23.297652554589902</v>
      </c>
      <c r="F166" s="178">
        <f>RES_hhdet_fech!F166/RES_summary!F$19</f>
        <v>23.549694164443945</v>
      </c>
      <c r="G166" s="178">
        <f>RES_hhdet_fech!G166/RES_summary!G$19</f>
        <v>23.465360327127428</v>
      </c>
      <c r="H166" s="178">
        <f>RES_hhdet_fech!H166/RES_summary!H$19</f>
        <v>23.22360424432587</v>
      </c>
      <c r="I166" s="178">
        <f>RES_hhdet_fech!I166/RES_summary!I$19</f>
        <v>22.824409051925933</v>
      </c>
      <c r="J166" s="178">
        <f>RES_hhdet_fech!J166/RES_summary!J$19</f>
        <v>22.278784118950213</v>
      </c>
      <c r="K166" s="178">
        <f>RES_hhdet_fech!K166/RES_summary!K$19</f>
        <v>21.375481674943767</v>
      </c>
      <c r="L166" s="178">
        <f>RES_hhdet_fech!L166/RES_summary!L$19</f>
        <v>22.01148754968785</v>
      </c>
      <c r="M166" s="178">
        <f>RES_hhdet_fech!M166/RES_summary!M$19</f>
        <v>21.715884092391732</v>
      </c>
      <c r="N166" s="178">
        <f>RES_hhdet_fech!N166/RES_summary!N$19</f>
        <v>20.850960137895054</v>
      </c>
      <c r="O166" s="178">
        <f>RES_hhdet_fech!O166/RES_summary!O$19</f>
        <v>20.279573907042487</v>
      </c>
      <c r="P166" s="178">
        <f>RES_hhdet_fech!P166/RES_summary!P$19</f>
        <v>20.243403902850748</v>
      </c>
      <c r="Q166" s="178">
        <f>RES_hhdet_fech!Q166/RES_summary!Q$19</f>
        <v>19.574703691842803</v>
      </c>
    </row>
    <row r="167" spans="1:17" ht="12" customHeight="1" x14ac:dyDescent="0.25">
      <c r="A167" s="167" t="s">
        <v>144</v>
      </c>
      <c r="B167" s="183">
        <f>RES_hhdet_fech!B167/RES_summary!B$19</f>
        <v>23.821354686097852</v>
      </c>
      <c r="C167" s="183">
        <f>RES_hhdet_fech!C167/RES_summary!C$19</f>
        <v>23.706734864138589</v>
      </c>
      <c r="D167" s="183">
        <f>RES_hhdet_fech!D167/RES_summary!D$19</f>
        <v>23.857007278836168</v>
      </c>
      <c r="E167" s="183">
        <f>RES_hhdet_fech!E167/RES_summary!E$19</f>
        <v>23.932210252774155</v>
      </c>
      <c r="F167" s="183">
        <f>RES_hhdet_fech!F167/RES_summary!F$19</f>
        <v>24.042270862914144</v>
      </c>
      <c r="G167" s="183">
        <f>RES_hhdet_fech!G167/RES_summary!G$19</f>
        <v>24.024269203186961</v>
      </c>
      <c r="H167" s="183">
        <f>RES_hhdet_fech!H167/RES_summary!H$19</f>
        <v>23.800514891038862</v>
      </c>
      <c r="I167" s="183">
        <f>RES_hhdet_fech!I167/RES_summary!I$19</f>
        <v>23.74445094741867</v>
      </c>
      <c r="J167" s="183">
        <f>RES_hhdet_fech!J167/RES_summary!J$19</f>
        <v>23.551817841241352</v>
      </c>
      <c r="K167" s="183">
        <f>RES_hhdet_fech!K167/RES_summary!K$19</f>
        <v>23.469189924687655</v>
      </c>
      <c r="L167" s="183">
        <f>RES_hhdet_fech!L167/RES_summary!L$19</f>
        <v>23.441446249069109</v>
      </c>
      <c r="M167" s="183">
        <f>RES_hhdet_fech!M167/RES_summary!M$19</f>
        <v>23.348961916338496</v>
      </c>
      <c r="N167" s="183">
        <f>RES_hhdet_fech!N167/RES_summary!N$19</f>
        <v>23.095637672535709</v>
      </c>
      <c r="O167" s="183">
        <f>RES_hhdet_fech!O167/RES_summary!O$19</f>
        <v>22.923099873305016</v>
      </c>
      <c r="P167" s="183">
        <f>RES_hhdet_fech!P167/RES_summary!P$19</f>
        <v>22.729791988847925</v>
      </c>
      <c r="Q167" s="183">
        <f>RES_hhdet_fech!Q167/RES_summary!Q$19</f>
        <v>22.272947101816801</v>
      </c>
    </row>
    <row r="168" spans="1:17" ht="12" customHeight="1" x14ac:dyDescent="0.25">
      <c r="A168" s="167" t="s">
        <v>143</v>
      </c>
      <c r="B168" s="183">
        <f>RES_hhdet_fech!B168/RES_summary!B$19</f>
        <v>15.910544530583746</v>
      </c>
      <c r="C168" s="183">
        <f>RES_hhdet_fech!C168/RES_summary!C$19</f>
        <v>15.900911473824502</v>
      </c>
      <c r="D168" s="183">
        <f>RES_hhdet_fech!D168/RES_summary!D$19</f>
        <v>16.073553949390906</v>
      </c>
      <c r="E168" s="183">
        <f>RES_hhdet_fech!E168/RES_summary!E$19</f>
        <v>16.203854653135377</v>
      </c>
      <c r="F168" s="183">
        <f>RES_hhdet_fech!F168/RES_summary!F$19</f>
        <v>16.35656992117109</v>
      </c>
      <c r="G168" s="183">
        <f>RES_hhdet_fech!G168/RES_summary!G$19</f>
        <v>16.412216977814808</v>
      </c>
      <c r="H168" s="183">
        <f>RES_hhdet_fech!H168/RES_summary!H$19</f>
        <v>16.343661410614953</v>
      </c>
      <c r="I168" s="183">
        <f>RES_hhdet_fech!I168/RES_summary!I$19</f>
        <v>16.386423879576707</v>
      </c>
      <c r="J168" s="183">
        <f>RES_hhdet_fech!J168/RES_summary!J$19</f>
        <v>16.34362210380537</v>
      </c>
      <c r="K168" s="183">
        <f>RES_hhdet_fech!K168/RES_summary!K$19</f>
        <v>16.363202062425906</v>
      </c>
      <c r="L168" s="183">
        <f>RES_hhdet_fech!L168/RES_summary!L$19</f>
        <v>16.415533442415445</v>
      </c>
      <c r="M168" s="183">
        <f>RES_hhdet_fech!M168/RES_summary!M$19</f>
        <v>16.382289080044508</v>
      </c>
      <c r="N168" s="183">
        <f>RES_hhdet_fech!N168/RES_summary!N$19</f>
        <v>16.259614981981166</v>
      </c>
      <c r="O168" s="183">
        <f>RES_hhdet_fech!O168/RES_summary!O$19</f>
        <v>16.195494099291597</v>
      </c>
      <c r="P168" s="183">
        <f>RES_hhdet_fech!P168/RES_summary!P$19</f>
        <v>16.113441437070101</v>
      </c>
      <c r="Q168" s="183">
        <f>RES_hhdet_fech!Q168/RES_summary!Q$19</f>
        <v>15.847374261095812</v>
      </c>
    </row>
    <row r="169" spans="1:17" ht="12" customHeight="1" x14ac:dyDescent="0.25">
      <c r="A169" s="166" t="s">
        <v>57</v>
      </c>
      <c r="B169" s="182">
        <f>RES_hhdet_fech!B169/RES_summary!B$19</f>
        <v>8.3374741401345567</v>
      </c>
      <c r="C169" s="182">
        <f>RES_hhdet_fech!C169/RES_summary!C$19</f>
        <v>8.2973572024486177</v>
      </c>
      <c r="D169" s="182">
        <f>RES_hhdet_fech!D169/RES_summary!D$19</f>
        <v>8.3499525475925669</v>
      </c>
      <c r="E169" s="182">
        <f>RES_hhdet_fech!E169/RES_summary!E$19</f>
        <v>8.3762735884710313</v>
      </c>
      <c r="F169" s="182">
        <f>RES_hhdet_fech!F169/RES_summary!F$19</f>
        <v>8.4147948020199443</v>
      </c>
      <c r="G169" s="182">
        <f>RES_hhdet_fech!G169/RES_summary!G$19</f>
        <v>8.4084942211152889</v>
      </c>
      <c r="H169" s="182">
        <f>RES_hhdet_fech!H169/RES_summary!H$19</f>
        <v>8.3301802118638211</v>
      </c>
      <c r="I169" s="182">
        <f>RES_hhdet_fech!I169/RES_summary!I$19</f>
        <v>8.3105578315964994</v>
      </c>
      <c r="J169" s="182">
        <f>RES_hhdet_fech!J169/RES_summary!J$19</f>
        <v>8.243136244434476</v>
      </c>
      <c r="K169" s="182">
        <f>RES_hhdet_fech!K169/RES_summary!K$19</f>
        <v>8.214216473640624</v>
      </c>
      <c r="L169" s="182">
        <f>RES_hhdet_fech!L169/RES_summary!L$19</f>
        <v>8.2045061871741485</v>
      </c>
      <c r="M169" s="182">
        <f>RES_hhdet_fech!M169/RES_summary!M$19</f>
        <v>8.1721366707184213</v>
      </c>
      <c r="N169" s="182">
        <f>RES_hhdet_fech!N169/RES_summary!N$19</f>
        <v>8.0834731853874882</v>
      </c>
      <c r="O169" s="182">
        <f>RES_hhdet_fech!O169/RES_summary!O$19</f>
        <v>8.0230849556567101</v>
      </c>
      <c r="P169" s="182">
        <f>RES_hhdet_fech!P169/RES_summary!P$19</f>
        <v>7.9554271960967311</v>
      </c>
      <c r="Q169" s="182">
        <f>RES_hhdet_fech!Q169/RES_summary!Q$19</f>
        <v>7.7955314856358431</v>
      </c>
    </row>
    <row r="170" spans="1:17" ht="12" customHeight="1" x14ac:dyDescent="0.25">
      <c r="A170" s="147" t="s">
        <v>59</v>
      </c>
      <c r="B170" s="181">
        <f>RES_hhdet_fech!B170/RES_summary!B$19</f>
        <v>7.5730703904491863</v>
      </c>
      <c r="C170" s="181">
        <f>RES_hhdet_fech!C170/RES_summary!C$19</f>
        <v>7.603554271375887</v>
      </c>
      <c r="D170" s="181">
        <f>RES_hhdet_fech!D170/RES_summary!D$19</f>
        <v>7.7236014017983399</v>
      </c>
      <c r="E170" s="181">
        <f>RES_hhdet_fech!E170/RES_summary!E$19</f>
        <v>7.827581064664348</v>
      </c>
      <c r="F170" s="181">
        <f>RES_hhdet_fech!F170/RES_summary!F$19</f>
        <v>7.9417751191511474</v>
      </c>
      <c r="G170" s="181">
        <f>RES_hhdet_fech!G170/RES_summary!G$19</f>
        <v>8.0037227566995188</v>
      </c>
      <c r="H170" s="181">
        <f>RES_hhdet_fech!H170/RES_summary!H$19</f>
        <v>8.0134811987511299</v>
      </c>
      <c r="I170" s="181">
        <f>RES_hhdet_fech!I170/RES_summary!I$19</f>
        <v>8.0758660479802078</v>
      </c>
      <c r="J170" s="181">
        <f>RES_hhdet_fech!J170/RES_summary!J$19</f>
        <v>8.1004858593708899</v>
      </c>
      <c r="K170" s="181">
        <f>RES_hhdet_fech!K170/RES_summary!K$19</f>
        <v>8.1489855887852798</v>
      </c>
      <c r="L170" s="181">
        <f>RES_hhdet_fech!L170/RES_summary!L$19</f>
        <v>8.2110272552412926</v>
      </c>
      <c r="M170" s="181">
        <f>RES_hhdet_fech!M170/RES_summary!M$19</f>
        <v>8.2101524093260849</v>
      </c>
      <c r="N170" s="181">
        <f>RES_hhdet_fech!N170/RES_summary!N$19</f>
        <v>8.1761417965936811</v>
      </c>
      <c r="O170" s="181">
        <f>RES_hhdet_fech!O170/RES_summary!O$19</f>
        <v>8.1724091436348889</v>
      </c>
      <c r="P170" s="181">
        <f>RES_hhdet_fech!P170/RES_summary!P$19</f>
        <v>8.1580142409733707</v>
      </c>
      <c r="Q170" s="181">
        <f>RES_hhdet_fech!Q170/RES_summary!Q$19</f>
        <v>8.0518427754599706</v>
      </c>
    </row>
    <row r="171" spans="1:17" ht="12" customHeight="1" x14ac:dyDescent="0.25">
      <c r="A171" s="163" t="s">
        <v>142</v>
      </c>
      <c r="B171" s="180">
        <f>RES_hhdet_fech!B171/RES_summary!B$19</f>
        <v>19.601399570855065</v>
      </c>
      <c r="C171" s="180">
        <f>RES_hhdet_fech!C171/RES_summary!C$19</f>
        <v>20.762534118992978</v>
      </c>
      <c r="D171" s="180">
        <f>RES_hhdet_fech!D171/RES_summary!D$19</f>
        <v>19.977907647737389</v>
      </c>
      <c r="E171" s="180">
        <f>RES_hhdet_fech!E171/RES_summary!E$19</f>
        <v>19.638687632267963</v>
      </c>
      <c r="F171" s="180">
        <f>RES_hhdet_fech!F171/RES_summary!F$19</f>
        <v>19.961011291423887</v>
      </c>
      <c r="G171" s="180">
        <f>RES_hhdet_fech!G171/RES_summary!G$19</f>
        <v>20.183383624641099</v>
      </c>
      <c r="H171" s="180">
        <f>RES_hhdet_fech!H171/RES_summary!H$19</f>
        <v>21.113100857113594</v>
      </c>
      <c r="I171" s="180">
        <f>RES_hhdet_fech!I171/RES_summary!I$19</f>
        <v>20.601593329701206</v>
      </c>
      <c r="J171" s="180">
        <f>RES_hhdet_fech!J171/RES_summary!J$19</f>
        <v>20.183221351454108</v>
      </c>
      <c r="K171" s="180">
        <f>RES_hhdet_fech!K171/RES_summary!K$19</f>
        <v>18.911337879925817</v>
      </c>
      <c r="L171" s="180">
        <f>RES_hhdet_fech!L171/RES_summary!L$19</f>
        <v>21.409649875460861</v>
      </c>
      <c r="M171" s="180">
        <f>RES_hhdet_fech!M171/RES_summary!M$19</f>
        <v>21.535942642714151</v>
      </c>
      <c r="N171" s="180">
        <f>RES_hhdet_fech!N171/RES_summary!N$19</f>
        <v>19.848953625883279</v>
      </c>
      <c r="O171" s="180">
        <f>RES_hhdet_fech!O171/RES_summary!O$19</f>
        <v>18.927952001784195</v>
      </c>
      <c r="P171" s="180">
        <f>RES_hhdet_fech!P171/RES_summary!P$19</f>
        <v>19.536720196998818</v>
      </c>
      <c r="Q171" s="180">
        <f>RES_hhdet_fech!Q171/RES_summary!Q$19</f>
        <v>18.485017402635812</v>
      </c>
    </row>
    <row r="172" spans="1:17" ht="12" customHeight="1" x14ac:dyDescent="0.25">
      <c r="A172" s="161" t="s">
        <v>141</v>
      </c>
      <c r="B172" s="179">
        <f>RES_hhdet_fech!B172/RES_summary!B$19</f>
        <v>14.433560240248825</v>
      </c>
      <c r="C172" s="179">
        <f>RES_hhdet_fech!C172/RES_summary!C$19</f>
        <v>14.870441213023497</v>
      </c>
      <c r="D172" s="179">
        <f>RES_hhdet_fech!D172/RES_summary!D$19</f>
        <v>14.715869078506246</v>
      </c>
      <c r="E172" s="179">
        <f>RES_hhdet_fech!E172/RES_summary!E$19</f>
        <v>14.701121735958189</v>
      </c>
      <c r="F172" s="179">
        <f>RES_hhdet_fech!F172/RES_summary!F$19</f>
        <v>14.928129071149444</v>
      </c>
      <c r="G172" s="179">
        <f>RES_hhdet_fech!G172/RES_summary!G$19</f>
        <v>15.067907025323713</v>
      </c>
      <c r="H172" s="179">
        <f>RES_hhdet_fech!H172/RES_summary!H$19</f>
        <v>15.403066498741094</v>
      </c>
      <c r="I172" s="179">
        <f>RES_hhdet_fech!I172/RES_summary!I$19</f>
        <v>15.286423713375573</v>
      </c>
      <c r="J172" s="179">
        <f>RES_hhdet_fech!J172/RES_summary!J$19</f>
        <v>15.164613332379835</v>
      </c>
      <c r="K172" s="179">
        <f>RES_hhdet_fech!K172/RES_summary!K$19</f>
        <v>14.767953846759278</v>
      </c>
      <c r="L172" s="179">
        <f>RES_hhdet_fech!L172/RES_summary!L$19</f>
        <v>15.704404711652574</v>
      </c>
      <c r="M172" s="179">
        <f>RES_hhdet_fech!M172/RES_summary!M$19</f>
        <v>15.747732334276005</v>
      </c>
      <c r="N172" s="179">
        <f>RES_hhdet_fech!N172/RES_summary!N$19</f>
        <v>15.12327556565277</v>
      </c>
      <c r="O172" s="179">
        <f>RES_hhdet_fech!O172/RES_summary!O$19</f>
        <v>14.797192344259333</v>
      </c>
      <c r="P172" s="179">
        <f>RES_hhdet_fech!P172/RES_summary!P$19</f>
        <v>14.995866309922938</v>
      </c>
      <c r="Q172" s="179">
        <f>RES_hhdet_fech!Q172/RES_summary!Q$19</f>
        <v>14.521598866382492</v>
      </c>
    </row>
    <row r="173" spans="1:17" ht="12" customHeight="1" x14ac:dyDescent="0.25">
      <c r="A173" s="148" t="s">
        <v>60</v>
      </c>
      <c r="B173" s="177">
        <f>RES_hhdet_fech!B173/RES_summary!B$19</f>
        <v>6.8604898497996345</v>
      </c>
      <c r="C173" s="177">
        <f>RES_hhdet_fech!C173/RES_summary!C$19</f>
        <v>7.2668869416476136</v>
      </c>
      <c r="D173" s="177">
        <f>RES_hhdet_fech!D173/RES_summary!D$19</f>
        <v>6.9922676767079057</v>
      </c>
      <c r="E173" s="177">
        <f>RES_hhdet_fech!E173/RES_summary!E$19</f>
        <v>6.8735406712938421</v>
      </c>
      <c r="F173" s="177">
        <f>RES_hhdet_fech!F173/RES_summary!F$19</f>
        <v>6.9863539519982965</v>
      </c>
      <c r="G173" s="177">
        <f>RES_hhdet_fech!G173/RES_summary!G$19</f>
        <v>7.0641842686241825</v>
      </c>
      <c r="H173" s="177">
        <f>RES_hhdet_fech!H173/RES_summary!H$19</f>
        <v>7.3895852999899612</v>
      </c>
      <c r="I173" s="177">
        <f>RES_hhdet_fech!I173/RES_summary!I$19</f>
        <v>7.2105576653953651</v>
      </c>
      <c r="J173" s="177">
        <f>RES_hhdet_fech!J173/RES_summary!J$19</f>
        <v>7.0641274730089503</v>
      </c>
      <c r="K173" s="177">
        <f>RES_hhdet_fech!K173/RES_summary!K$19</f>
        <v>6.6189682579740001</v>
      </c>
      <c r="L173" s="177">
        <f>RES_hhdet_fech!L173/RES_summary!L$19</f>
        <v>7.4933774564112818</v>
      </c>
      <c r="M173" s="177">
        <f>RES_hhdet_fech!M173/RES_summary!M$19</f>
        <v>7.5375799249499211</v>
      </c>
      <c r="N173" s="177">
        <f>RES_hhdet_fech!N173/RES_summary!N$19</f>
        <v>6.9471337690590964</v>
      </c>
      <c r="O173" s="177">
        <f>RES_hhdet_fech!O173/RES_summary!O$19</f>
        <v>6.6247832006244458</v>
      </c>
      <c r="P173" s="177">
        <f>RES_hhdet_fech!P173/RES_summary!P$19</f>
        <v>6.8378520689495712</v>
      </c>
      <c r="Q173" s="177">
        <f>RES_hhdet_fech!Q173/RES_summary!Q$19</f>
        <v>6.4697560909225205</v>
      </c>
    </row>
    <row r="174" spans="1:17" ht="12" customHeight="1" x14ac:dyDescent="0.25">
      <c r="A174" s="159" t="s">
        <v>59</v>
      </c>
      <c r="B174" s="176">
        <f>RES_hhdet_fech!B174/RES_summary!B$19</f>
        <v>7.5730703904491916</v>
      </c>
      <c r="C174" s="176">
        <f>RES_hhdet_fech!C174/RES_summary!C$19</f>
        <v>7.603554271375887</v>
      </c>
      <c r="D174" s="176">
        <f>RES_hhdet_fech!D174/RES_summary!D$19</f>
        <v>7.723601401798339</v>
      </c>
      <c r="E174" s="176">
        <f>RES_hhdet_fech!E174/RES_summary!E$19</f>
        <v>7.827581064664348</v>
      </c>
      <c r="F174" s="176">
        <f>RES_hhdet_fech!F174/RES_summary!F$19</f>
        <v>7.9417751191511448</v>
      </c>
      <c r="G174" s="176">
        <f>RES_hhdet_fech!G174/RES_summary!G$19</f>
        <v>8.0037227566995277</v>
      </c>
      <c r="H174" s="176">
        <f>RES_hhdet_fech!H174/RES_summary!H$19</f>
        <v>8.0134811987511334</v>
      </c>
      <c r="I174" s="176">
        <f>RES_hhdet_fech!I174/RES_summary!I$19</f>
        <v>8.0758660479802096</v>
      </c>
      <c r="J174" s="176">
        <f>RES_hhdet_fech!J174/RES_summary!J$19</f>
        <v>8.1004858593708864</v>
      </c>
      <c r="K174" s="176">
        <f>RES_hhdet_fech!K174/RES_summary!K$19</f>
        <v>8.148985588785278</v>
      </c>
      <c r="L174" s="176">
        <f>RES_hhdet_fech!L174/RES_summary!L$19</f>
        <v>8.2110272552412908</v>
      </c>
      <c r="M174" s="176">
        <f>RES_hhdet_fech!M174/RES_summary!M$19</f>
        <v>8.2101524093260849</v>
      </c>
      <c r="N174" s="176">
        <f>RES_hhdet_fech!N174/RES_summary!N$19</f>
        <v>8.176141796593674</v>
      </c>
      <c r="O174" s="176">
        <f>RES_hhdet_fech!O174/RES_summary!O$19</f>
        <v>8.1724091436348889</v>
      </c>
      <c r="P174" s="176">
        <f>RES_hhdet_fech!P174/RES_summary!P$19</f>
        <v>8.1580142409733707</v>
      </c>
      <c r="Q174" s="176">
        <f>RES_hhdet_fech!Q174/RES_summary!Q$19</f>
        <v>8.0518427754599706</v>
      </c>
    </row>
    <row r="175" spans="1:17" ht="12" customHeight="1" x14ac:dyDescent="0.25">
      <c r="A175" s="158" t="s">
        <v>62</v>
      </c>
      <c r="B175" s="178">
        <f>RES_hhdet_fech!B175/RES_summary!B$19</f>
        <v>10.833598458774542</v>
      </c>
      <c r="C175" s="178">
        <f>RES_hhdet_fech!C175/RES_summary!C$19</f>
        <v>10.566117772287432</v>
      </c>
      <c r="D175" s="178">
        <f>RES_hhdet_fech!D175/RES_summary!D$19</f>
        <v>10.393151349174989</v>
      </c>
      <c r="E175" s="178">
        <f>RES_hhdet_fech!E175/RES_summary!E$19</f>
        <v>10.223094195399572</v>
      </c>
      <c r="F175" s="178">
        <f>RES_hhdet_fech!F175/RES_summary!F$19</f>
        <v>10.321506011191016</v>
      </c>
      <c r="G175" s="178">
        <f>RES_hhdet_fech!G175/RES_summary!G$19</f>
        <v>10.261421847092175</v>
      </c>
      <c r="H175" s="178">
        <f>RES_hhdet_fech!H175/RES_summary!H$19</f>
        <v>10.138616107300566</v>
      </c>
      <c r="I175" s="178">
        <f>RES_hhdet_fech!I175/RES_summary!I$19</f>
        <v>10.11560703639887</v>
      </c>
      <c r="J175" s="178">
        <f>RES_hhdet_fech!J175/RES_summary!J$19</f>
        <v>10.053455255093349</v>
      </c>
      <c r="K175" s="178">
        <f>RES_hhdet_fech!K175/RES_summary!K$19</f>
        <v>9.7610103531589534</v>
      </c>
      <c r="L175" s="178">
        <f>RES_hhdet_fech!L175/RES_summary!L$19</f>
        <v>10.28296520174103</v>
      </c>
      <c r="M175" s="178">
        <f>RES_hhdet_fech!M175/RES_summary!M$19</f>
        <v>10.114710764373559</v>
      </c>
      <c r="N175" s="178">
        <f>RES_hhdet_fech!N175/RES_summary!N$19</f>
        <v>9.737153288084512</v>
      </c>
      <c r="O175" s="178">
        <f>RES_hhdet_fech!O175/RES_summary!O$19</f>
        <v>9.2387439185166986</v>
      </c>
      <c r="P175" s="178">
        <f>RES_hhdet_fech!P175/RES_summary!P$19</f>
        <v>9.3057265577658264</v>
      </c>
      <c r="Q175" s="178">
        <f>RES_hhdet_fech!Q175/RES_summary!Q$19</f>
        <v>8.9406770714006463</v>
      </c>
    </row>
    <row r="176" spans="1:17" ht="12" customHeight="1" x14ac:dyDescent="0.25">
      <c r="A176" s="23" t="s">
        <v>57</v>
      </c>
      <c r="B176" s="177">
        <f>RES_hhdet_fech!B176/RES_summary!B$19</f>
        <v>15.292353385797254</v>
      </c>
      <c r="C176" s="177">
        <f>RES_hhdet_fech!C176/RES_summary!C$19</f>
        <v>15.104859901862991</v>
      </c>
      <c r="D176" s="177">
        <f>RES_hhdet_fech!D176/RES_summary!D$19</f>
        <v>15.566051254705259</v>
      </c>
      <c r="E176" s="177">
        <f>RES_hhdet_fech!E176/RES_summary!E$19</f>
        <v>15.275955699384332</v>
      </c>
      <c r="F176" s="177">
        <f>RES_hhdet_fech!F176/RES_summary!F$19</f>
        <v>15.100543341562714</v>
      </c>
      <c r="G176" s="177">
        <f>RES_hhdet_fech!G176/RES_summary!G$19</f>
        <v>15.019835191889692</v>
      </c>
      <c r="H176" s="177">
        <f>RES_hhdet_fech!H176/RES_summary!H$19</f>
        <v>15.077566157071526</v>
      </c>
      <c r="I176" s="177">
        <f>RES_hhdet_fech!I176/RES_summary!I$19</f>
        <v>14.819032141181847</v>
      </c>
      <c r="J176" s="177">
        <f>RES_hhdet_fech!J176/RES_summary!J$19</f>
        <v>15.422080178306754</v>
      </c>
      <c r="K176" s="177">
        <f>RES_hhdet_fech!K176/RES_summary!K$19</f>
        <v>14.923945352585609</v>
      </c>
      <c r="L176" s="177">
        <f>RES_hhdet_fech!L176/RES_summary!L$19</f>
        <v>15.211238542760702</v>
      </c>
      <c r="M176" s="177">
        <f>RES_hhdet_fech!M176/RES_summary!M$19</f>
        <v>14.752568042749289</v>
      </c>
      <c r="N176" s="177">
        <f>RES_hhdet_fech!N176/RES_summary!N$19</f>
        <v>14.58047458549413</v>
      </c>
      <c r="O176" s="177">
        <f>RES_hhdet_fech!O176/RES_summary!O$19</f>
        <v>14.497335281872916</v>
      </c>
      <c r="P176" s="177">
        <f>RES_hhdet_fech!P176/RES_summary!P$19</f>
        <v>14.268729813616194</v>
      </c>
      <c r="Q176" s="177">
        <f>RES_hhdet_fech!Q176/RES_summary!Q$19</f>
        <v>14.029765305531772</v>
      </c>
    </row>
    <row r="177" spans="1:17" ht="12" customHeight="1" x14ac:dyDescent="0.25">
      <c r="A177" s="29" t="s">
        <v>140</v>
      </c>
      <c r="B177" s="176">
        <f>RES_hhdet_fech!B177/RES_summary!B$19</f>
        <v>8.0962766694666524</v>
      </c>
      <c r="C177" s="176">
        <f>RES_hhdet_fech!C177/RES_summary!C$19</f>
        <v>8.7117907218406501</v>
      </c>
      <c r="D177" s="176">
        <f>RES_hhdet_fech!D177/RES_summary!D$19</f>
        <v>8.2922549865200494</v>
      </c>
      <c r="E177" s="176">
        <f>RES_hhdet_fech!E177/RES_summary!E$19</f>
        <v>8.2982907158359112</v>
      </c>
      <c r="F177" s="176">
        <f>RES_hhdet_fech!F177/RES_summary!F$19</f>
        <v>8.2190451169840681</v>
      </c>
      <c r="G177" s="176">
        <f>RES_hhdet_fech!G177/RES_summary!G$19</f>
        <v>8.3660052990856695</v>
      </c>
      <c r="H177" s="176">
        <f>RES_hhdet_fech!H177/RES_summary!H$19</f>
        <v>8.9020937012427268</v>
      </c>
      <c r="I177" s="176">
        <f>RES_hhdet_fech!I177/RES_summary!I$19</f>
        <v>8.7899891425031971</v>
      </c>
      <c r="J177" s="176">
        <f>RES_hhdet_fech!J177/RES_summary!J$19</f>
        <v>8.6007772855606266</v>
      </c>
      <c r="K177" s="176">
        <f>RES_hhdet_fech!K177/RES_summary!K$19</f>
        <v>8.3944087386977415</v>
      </c>
      <c r="L177" s="176">
        <f>RES_hhdet_fech!L177/RES_summary!L$19</f>
        <v>8.979782891924323</v>
      </c>
      <c r="M177" s="176">
        <f>RES_hhdet_fech!M177/RES_summary!M$19</f>
        <v>9.0445446971866517</v>
      </c>
      <c r="N177" s="176">
        <f>RES_hhdet_fech!N177/RES_summary!N$19</f>
        <v>8.6325154553858567</v>
      </c>
      <c r="O177" s="176">
        <f>RES_hhdet_fech!O177/RES_summary!O$19</f>
        <v>8.1386747386202725</v>
      </c>
      <c r="P177" s="176">
        <f>RES_hhdet_fech!P177/RES_summary!P$19</f>
        <v>8.3216575624959415</v>
      </c>
      <c r="Q177" s="176">
        <f>RES_hhdet_fech!Q177/RES_summary!Q$19</f>
        <v>7.9552506724307621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43.977156960450323</v>
      </c>
      <c r="C3" s="184">
        <f>RES_hhdet_tesh!C3/RES_summary!C$19</f>
        <v>47.240490104388492</v>
      </c>
      <c r="D3" s="184">
        <f>RES_hhdet_tesh!D3/RES_summary!D$19</f>
        <v>49.110055039294558</v>
      </c>
      <c r="E3" s="184">
        <f>RES_hhdet_tesh!E3/RES_summary!E$19</f>
        <v>46.135742352752182</v>
      </c>
      <c r="F3" s="184">
        <f>RES_hhdet_tesh!F3/RES_summary!F$19</f>
        <v>52.03913236804312</v>
      </c>
      <c r="G3" s="184">
        <f>RES_hhdet_tesh!G3/RES_summary!G$19</f>
        <v>53.420781373470177</v>
      </c>
      <c r="H3" s="184">
        <f>RES_hhdet_tesh!H3/RES_summary!H$19</f>
        <v>54.630017154242999</v>
      </c>
      <c r="I3" s="184">
        <f>RES_hhdet_tesh!I3/RES_summary!I$19</f>
        <v>50.122902669884454</v>
      </c>
      <c r="J3" s="184">
        <f>RES_hhdet_tesh!J3/RES_summary!J$19</f>
        <v>49.907967759528077</v>
      </c>
      <c r="K3" s="184">
        <f>RES_hhdet_tesh!K3/RES_summary!K$19</f>
        <v>50.647672272293391</v>
      </c>
      <c r="L3" s="184">
        <f>RES_hhdet_tesh!L3/RES_summary!L$19</f>
        <v>52.452459824191401</v>
      </c>
      <c r="M3" s="184">
        <f>RES_hhdet_tesh!M3/RES_summary!M$19</f>
        <v>48.37254625445479</v>
      </c>
      <c r="N3" s="184">
        <f>RES_hhdet_tesh!N3/RES_summary!N$19</f>
        <v>46.569268588780567</v>
      </c>
      <c r="O3" s="184">
        <f>RES_hhdet_tesh!O3/RES_summary!O$19</f>
        <v>44.437312679918435</v>
      </c>
      <c r="P3" s="184">
        <f>RES_hhdet_tesh!P3/RES_summary!P$19</f>
        <v>44.237016558804136</v>
      </c>
      <c r="Q3" s="184">
        <f>RES_hhdet_tesh!Q3/RES_summary!Q$19</f>
        <v>44.595685519947573</v>
      </c>
    </row>
    <row r="4" spans="1:17" ht="12.95" customHeight="1" x14ac:dyDescent="0.25">
      <c r="A4" s="158" t="s">
        <v>65</v>
      </c>
      <c r="B4" s="178">
        <f>RES_hhdet_tesh!B4/RES_summary!B$19</f>
        <v>25.621505675420661</v>
      </c>
      <c r="C4" s="178">
        <f>RES_hhdet_tesh!C4/RES_summary!C$19</f>
        <v>28.2438076432637</v>
      </c>
      <c r="D4" s="178">
        <f>RES_hhdet_tesh!D4/RES_summary!D$19</f>
        <v>29.951023457775793</v>
      </c>
      <c r="E4" s="178">
        <f>RES_hhdet_tesh!E4/RES_summary!E$19</f>
        <v>26.953702110191287</v>
      </c>
      <c r="F4" s="178">
        <f>RES_hhdet_tesh!F4/RES_summary!F$19</f>
        <v>32.363617561277259</v>
      </c>
      <c r="G4" s="178">
        <f>RES_hhdet_tesh!G4/RES_summary!G$19</f>
        <v>33.379504385487103</v>
      </c>
      <c r="H4" s="178">
        <f>RES_hhdet_tesh!H4/RES_summary!H$19</f>
        <v>34.08310277220501</v>
      </c>
      <c r="I4" s="178">
        <f>RES_hhdet_tesh!I4/RES_summary!I$19</f>
        <v>29.325755938225765</v>
      </c>
      <c r="J4" s="178">
        <f>RES_hhdet_tesh!J4/RES_summary!J$19</f>
        <v>28.860087853737166</v>
      </c>
      <c r="K4" s="178">
        <f>RES_hhdet_tesh!K4/RES_summary!K$19</f>
        <v>29.210595499907907</v>
      </c>
      <c r="L4" s="178">
        <f>RES_hhdet_tesh!L4/RES_summary!L$19</f>
        <v>31.396649000827285</v>
      </c>
      <c r="M4" s="178">
        <f>RES_hhdet_tesh!M4/RES_summary!M$19</f>
        <v>26.894441221431784</v>
      </c>
      <c r="N4" s="178">
        <f>RES_hhdet_tesh!N4/RES_summary!N$19</f>
        <v>25.470799544672552</v>
      </c>
      <c r="O4" s="178">
        <f>RES_hhdet_tesh!O4/RES_summary!O$19</f>
        <v>23.702445084518313</v>
      </c>
      <c r="P4" s="178">
        <f>RES_hhdet_tesh!P4/RES_summary!P$19</f>
        <v>23.429292688803027</v>
      </c>
      <c r="Q4" s="178">
        <f>RES_hhdet_tesh!Q4/RES_summary!Q$19</f>
        <v>24.290055137282366</v>
      </c>
    </row>
    <row r="5" spans="1:17" ht="12" customHeight="1" x14ac:dyDescent="0.25">
      <c r="A5" s="23" t="s">
        <v>58</v>
      </c>
      <c r="B5" s="177">
        <f>RES_hhdet_tesh!B5/RES_summary!B$19</f>
        <v>25.381316866391291</v>
      </c>
      <c r="C5" s="177">
        <f>RES_hhdet_tesh!C5/RES_summary!C$19</f>
        <v>27.637233136503617</v>
      </c>
      <c r="D5" s="177">
        <f>RES_hhdet_tesh!D5/RES_summary!D$19</f>
        <v>29.54255464230372</v>
      </c>
      <c r="E5" s="177">
        <f>RES_hhdet_tesh!E5/RES_summary!E$19</f>
        <v>26.703974280318103</v>
      </c>
      <c r="F5" s="177">
        <f>RES_hhdet_tesh!F5/RES_summary!F$19</f>
        <v>32.095752172591375</v>
      </c>
      <c r="G5" s="177">
        <f>RES_hhdet_tesh!G5/RES_summary!G$19</f>
        <v>33.017925752825789</v>
      </c>
      <c r="H5" s="177">
        <f>RES_hhdet_tesh!H5/RES_summary!H$19</f>
        <v>33.405940502934349</v>
      </c>
      <c r="I5" s="177">
        <f>RES_hhdet_tesh!I5/RES_summary!I$19</f>
        <v>28.894858468432737</v>
      </c>
      <c r="J5" s="177">
        <f>RES_hhdet_tesh!J5/RES_summary!J$19</f>
        <v>28.489385417613409</v>
      </c>
      <c r="K5" s="177">
        <f>RES_hhdet_tesh!K5/RES_summary!K$19</f>
        <v>29.07935833299738</v>
      </c>
      <c r="L5" s="177">
        <f>RES_hhdet_tesh!L5/RES_summary!L$19</f>
        <v>30.881188588790227</v>
      </c>
      <c r="M5" s="177">
        <f>RES_hhdet_tesh!M5/RES_summary!M$19</f>
        <v>26.369037180354638</v>
      </c>
      <c r="N5" s="177">
        <f>RES_hhdet_tesh!N5/RES_summary!N$19</f>
        <v>25.010268651826944</v>
      </c>
      <c r="O5" s="177">
        <f>RES_hhdet_tesh!O5/RES_summary!O$19</f>
        <v>23.597204017012917</v>
      </c>
      <c r="P5" s="177">
        <f>RES_hhdet_tesh!P5/RES_summary!P$19</f>
        <v>23.128609679845596</v>
      </c>
      <c r="Q5" s="177">
        <f>RES_hhdet_tesh!Q5/RES_summary!Q$19</f>
        <v>24.15435949401661</v>
      </c>
    </row>
    <row r="6" spans="1:17" ht="12" customHeight="1" x14ac:dyDescent="0.25">
      <c r="A6" s="23" t="s">
        <v>60</v>
      </c>
      <c r="B6" s="177">
        <f>RES_hhdet_tesh!B6/RES_summary!B$19</f>
        <v>0.24018880902936957</v>
      </c>
      <c r="C6" s="177">
        <f>RES_hhdet_tesh!C6/RES_summary!C$19</f>
        <v>0.60657450676008728</v>
      </c>
      <c r="D6" s="177">
        <f>RES_hhdet_tesh!D6/RES_summary!D$19</f>
        <v>0.40846881547206837</v>
      </c>
      <c r="E6" s="177">
        <f>RES_hhdet_tesh!E6/RES_summary!E$19</f>
        <v>0.24972782987318548</v>
      </c>
      <c r="F6" s="177">
        <f>RES_hhdet_tesh!F6/RES_summary!F$19</f>
        <v>0.26786538868588816</v>
      </c>
      <c r="G6" s="177">
        <f>RES_hhdet_tesh!G6/RES_summary!G$19</f>
        <v>0.36157863266131268</v>
      </c>
      <c r="H6" s="177">
        <f>RES_hhdet_tesh!H6/RES_summary!H$19</f>
        <v>0.67716226927065737</v>
      </c>
      <c r="I6" s="177">
        <f>RES_hhdet_tesh!I6/RES_summary!I$19</f>
        <v>0.4308974697930259</v>
      </c>
      <c r="J6" s="177">
        <f>RES_hhdet_tesh!J6/RES_summary!J$19</f>
        <v>0.37070243612375342</v>
      </c>
      <c r="K6" s="177">
        <f>RES_hhdet_tesh!K6/RES_summary!K$19</f>
        <v>0.13123716691052612</v>
      </c>
      <c r="L6" s="177">
        <f>RES_hhdet_tesh!L6/RES_summary!L$19</f>
        <v>0.51546041203705928</v>
      </c>
      <c r="M6" s="177">
        <f>RES_hhdet_tesh!M6/RES_summary!M$19</f>
        <v>0.52540404107714334</v>
      </c>
      <c r="N6" s="177">
        <f>RES_hhdet_tesh!N6/RES_summary!N$19</f>
        <v>0.46053089284560794</v>
      </c>
      <c r="O6" s="177">
        <f>RES_hhdet_tesh!O6/RES_summary!O$19</f>
        <v>0.10524106750539633</v>
      </c>
      <c r="P6" s="177">
        <f>RES_hhdet_tesh!P6/RES_summary!P$19</f>
        <v>0.30068300895742966</v>
      </c>
      <c r="Q6" s="177">
        <f>RES_hhdet_tesh!Q6/RES_summary!Q$19</f>
        <v>0.13569564326575576</v>
      </c>
    </row>
    <row r="7" spans="1:17" ht="12.95" customHeight="1" x14ac:dyDescent="0.25">
      <c r="A7" s="158" t="s">
        <v>112</v>
      </c>
      <c r="B7" s="178">
        <f>RES_hhdet_tesh!B7/RES_summary!B$19</f>
        <v>0.59074729337200504</v>
      </c>
      <c r="C7" s="178">
        <f>RES_hhdet_tesh!C7/RES_summary!C$19</f>
        <v>0.60787857395489675</v>
      </c>
      <c r="D7" s="178">
        <f>RES_hhdet_tesh!D7/RES_summary!D$19</f>
        <v>0.6427273753581928</v>
      </c>
      <c r="E7" s="178">
        <f>RES_hhdet_tesh!E7/RES_summary!E$19</f>
        <v>0.65634110112788868</v>
      </c>
      <c r="F7" s="178">
        <f>RES_hhdet_tesh!F7/RES_summary!F$19</f>
        <v>0.76004951636768259</v>
      </c>
      <c r="G7" s="178">
        <f>RES_hhdet_tesh!G7/RES_summary!G$19</f>
        <v>0.8145995090958531</v>
      </c>
      <c r="H7" s="178">
        <f>RES_hhdet_tesh!H7/RES_summary!H$19</f>
        <v>1.0121847171298564</v>
      </c>
      <c r="I7" s="178">
        <f>RES_hhdet_tesh!I7/RES_summary!I$19</f>
        <v>1.1432544085064245</v>
      </c>
      <c r="J7" s="178">
        <f>RES_hhdet_tesh!J7/RES_summary!J$19</f>
        <v>1.333584791677688</v>
      </c>
      <c r="K7" s="178">
        <f>RES_hhdet_tesh!K7/RES_summary!K$19</f>
        <v>1.5319230252114309</v>
      </c>
      <c r="L7" s="178">
        <f>RES_hhdet_tesh!L7/RES_summary!L$19</f>
        <v>1.5997610201769681</v>
      </c>
      <c r="M7" s="178">
        <f>RES_hhdet_tesh!M7/RES_summary!M$19</f>
        <v>1.4950395000759844</v>
      </c>
      <c r="N7" s="178">
        <f>RES_hhdet_tesh!N7/RES_summary!N$19</f>
        <v>1.5053823555165202</v>
      </c>
      <c r="O7" s="178">
        <f>RES_hhdet_tesh!O7/RES_summary!O$19</f>
        <v>1.4103840155887801</v>
      </c>
      <c r="P7" s="178">
        <f>RES_hhdet_tesh!P7/RES_summary!P$19</f>
        <v>1.4544731573401772</v>
      </c>
      <c r="Q7" s="178">
        <f>RES_hhdet_tesh!Q7/RES_summary!Q$19</f>
        <v>1.4719011889345535</v>
      </c>
    </row>
    <row r="8" spans="1:17" ht="12" customHeight="1" x14ac:dyDescent="0.25">
      <c r="A8" s="23" t="s">
        <v>60</v>
      </c>
      <c r="B8" s="177">
        <f>RES_hhdet_tesh!B8/RES_summary!B$19</f>
        <v>0.59074729337200504</v>
      </c>
      <c r="C8" s="177">
        <f>RES_hhdet_tesh!C8/RES_summary!C$19</f>
        <v>0.60787857395489675</v>
      </c>
      <c r="D8" s="177">
        <f>RES_hhdet_tesh!D8/RES_summary!D$19</f>
        <v>0.6427273753581928</v>
      </c>
      <c r="E8" s="177">
        <f>RES_hhdet_tesh!E8/RES_summary!E$19</f>
        <v>0.65634110112788868</v>
      </c>
      <c r="F8" s="177">
        <f>RES_hhdet_tesh!F8/RES_summary!F$19</f>
        <v>0.76004951636768259</v>
      </c>
      <c r="G8" s="177">
        <f>RES_hhdet_tesh!G8/RES_summary!G$19</f>
        <v>0.8145995090958531</v>
      </c>
      <c r="H8" s="177">
        <f>RES_hhdet_tesh!H8/RES_summary!H$19</f>
        <v>1.0121847171298564</v>
      </c>
      <c r="I8" s="177">
        <f>RES_hhdet_tesh!I8/RES_summary!I$19</f>
        <v>1.1432544085064245</v>
      </c>
      <c r="J8" s="177">
        <f>RES_hhdet_tesh!J8/RES_summary!J$19</f>
        <v>1.333584791677688</v>
      </c>
      <c r="K8" s="177">
        <f>RES_hhdet_tesh!K8/RES_summary!K$19</f>
        <v>1.5319230252114309</v>
      </c>
      <c r="L8" s="177">
        <f>RES_hhdet_tesh!L8/RES_summary!L$19</f>
        <v>1.5997610201769681</v>
      </c>
      <c r="M8" s="177">
        <f>RES_hhdet_tesh!M8/RES_summary!M$19</f>
        <v>1.4950395000759844</v>
      </c>
      <c r="N8" s="177">
        <f>RES_hhdet_tesh!N8/RES_summary!N$19</f>
        <v>1.5053823555165202</v>
      </c>
      <c r="O8" s="177">
        <f>RES_hhdet_tesh!O8/RES_summary!O$19</f>
        <v>1.4103840155887801</v>
      </c>
      <c r="P8" s="177">
        <f>RES_hhdet_tesh!P8/RES_summary!P$19</f>
        <v>1.4544731573401772</v>
      </c>
      <c r="Q8" s="177">
        <f>RES_hhdet_tesh!Q8/RES_summary!Q$19</f>
        <v>1.4719011889345535</v>
      </c>
    </row>
    <row r="9" spans="1:17" ht="12" customHeight="1" x14ac:dyDescent="0.25">
      <c r="A9" s="158" t="s">
        <v>63</v>
      </c>
      <c r="B9" s="178">
        <f>RES_hhdet_tesh!B9/RES_summary!B$19</f>
        <v>11.663332364976128</v>
      </c>
      <c r="C9" s="178">
        <f>RES_hhdet_tesh!C9/RES_summary!C$19</f>
        <v>11.936345832220422</v>
      </c>
      <c r="D9" s="178">
        <f>RES_hhdet_tesh!D9/RES_summary!D$19</f>
        <v>12.082776094867803</v>
      </c>
      <c r="E9" s="178">
        <f>RES_hhdet_tesh!E9/RES_summary!E$19</f>
        <v>12.24357882436982</v>
      </c>
      <c r="F9" s="178">
        <f>RES_hhdet_tesh!F9/RES_summary!F$19</f>
        <v>12.4488937495353</v>
      </c>
      <c r="G9" s="178">
        <f>RES_hhdet_tesh!G9/RES_summary!G$19</f>
        <v>12.569642269986112</v>
      </c>
      <c r="H9" s="178">
        <f>RES_hhdet_tesh!H9/RES_summary!H$19</f>
        <v>12.657416309778776</v>
      </c>
      <c r="I9" s="178">
        <f>RES_hhdet_tesh!I9/RES_summary!I$19</f>
        <v>12.799956660388919</v>
      </c>
      <c r="J9" s="178">
        <f>RES_hhdet_tesh!J9/RES_summary!J$19</f>
        <v>12.80282781249799</v>
      </c>
      <c r="K9" s="178">
        <f>RES_hhdet_tesh!K9/RES_summary!K$19</f>
        <v>13.075746145745365</v>
      </c>
      <c r="L9" s="178">
        <f>RES_hhdet_tesh!L9/RES_summary!L$19</f>
        <v>12.332970986941135</v>
      </c>
      <c r="M9" s="178">
        <f>RES_hhdet_tesh!M9/RES_summary!M$19</f>
        <v>12.809960108622745</v>
      </c>
      <c r="N9" s="178">
        <f>RES_hhdet_tesh!N9/RES_summary!N$19</f>
        <v>12.619650413166411</v>
      </c>
      <c r="O9" s="178">
        <f>RES_hhdet_tesh!O9/RES_summary!O$19</f>
        <v>12.587555339683563</v>
      </c>
      <c r="P9" s="178">
        <f>RES_hhdet_tesh!P9/RES_summary!P$19</f>
        <v>12.524361707891785</v>
      </c>
      <c r="Q9" s="178">
        <f>RES_hhdet_tesh!Q9/RES_summary!Q$19</f>
        <v>12.236067511787915</v>
      </c>
    </row>
    <row r="10" spans="1:17" ht="12" customHeight="1" x14ac:dyDescent="0.25">
      <c r="A10" s="167" t="s">
        <v>171</v>
      </c>
      <c r="B10" s="183">
        <f>RES_hhdet_tesh!B10/RES_summary!B$19</f>
        <v>11.650741338754164</v>
      </c>
      <c r="C10" s="183">
        <f>RES_hhdet_tesh!C10/RES_summary!C$19</f>
        <v>11.717552673026811</v>
      </c>
      <c r="D10" s="183">
        <f>RES_hhdet_tesh!D10/RES_summary!D$19</f>
        <v>11.904386477335514</v>
      </c>
      <c r="E10" s="183">
        <f>RES_hhdet_tesh!E10/RES_summary!E$19</f>
        <v>11.907798597444062</v>
      </c>
      <c r="F10" s="183">
        <f>RES_hhdet_tesh!F10/RES_summary!F$19</f>
        <v>12.126772732211421</v>
      </c>
      <c r="G10" s="183">
        <f>RES_hhdet_tesh!G10/RES_summary!G$19</f>
        <v>12.183941194348321</v>
      </c>
      <c r="H10" s="183">
        <f>RES_hhdet_tesh!H10/RES_summary!H$19</f>
        <v>12.143083890609311</v>
      </c>
      <c r="I10" s="183">
        <f>RES_hhdet_tesh!I10/RES_summary!I$19</f>
        <v>12.102013734373477</v>
      </c>
      <c r="J10" s="183">
        <f>RES_hhdet_tesh!J10/RES_summary!J$19</f>
        <v>12.115997650852425</v>
      </c>
      <c r="K10" s="183">
        <f>RES_hhdet_tesh!K10/RES_summary!K$19</f>
        <v>12.811527309164765</v>
      </c>
      <c r="L10" s="183">
        <f>RES_hhdet_tesh!L10/RES_summary!L$19</f>
        <v>11.28834397902204</v>
      </c>
      <c r="M10" s="183">
        <f>RES_hhdet_tesh!M10/RES_summary!M$19</f>
        <v>12.083557638922821</v>
      </c>
      <c r="N10" s="183">
        <f>RES_hhdet_tesh!N10/RES_summary!N$19</f>
        <v>11.976344977101252</v>
      </c>
      <c r="O10" s="183">
        <f>RES_hhdet_tesh!O10/RES_summary!O$19</f>
        <v>12.021476675484344</v>
      </c>
      <c r="P10" s="183">
        <f>RES_hhdet_tesh!P10/RES_summary!P$19</f>
        <v>11.973174812293719</v>
      </c>
      <c r="Q10" s="183">
        <f>RES_hhdet_tesh!Q10/RES_summary!Q$19</f>
        <v>11.804151239896376</v>
      </c>
    </row>
    <row r="11" spans="1:17" ht="12" customHeight="1" x14ac:dyDescent="0.25">
      <c r="A11" s="167" t="s">
        <v>144</v>
      </c>
      <c r="B11" s="183">
        <f>RES_hhdet_tesh!B11/RES_summary!B$19</f>
        <v>11.650845568115566</v>
      </c>
      <c r="C11" s="183">
        <f>RES_hhdet_tesh!C11/RES_summary!C$19</f>
        <v>11.805171194892981</v>
      </c>
      <c r="D11" s="183">
        <f>RES_hhdet_tesh!D11/RES_summary!D$19</f>
        <v>12.017402888254418</v>
      </c>
      <c r="E11" s="183">
        <f>RES_hhdet_tesh!E11/RES_summary!E$19</f>
        <v>12.264204144613231</v>
      </c>
      <c r="F11" s="183">
        <f>RES_hhdet_tesh!F11/RES_summary!F$19</f>
        <v>12.485875472330889</v>
      </c>
      <c r="G11" s="183">
        <f>RES_hhdet_tesh!G11/RES_summary!G$19</f>
        <v>12.635031511223467</v>
      </c>
      <c r="H11" s="183">
        <f>RES_hhdet_tesh!H11/RES_summary!H$19</f>
        <v>12.736118792525712</v>
      </c>
      <c r="I11" s="183">
        <f>RES_hhdet_tesh!I11/RES_summary!I$19</f>
        <v>12.979502194557897</v>
      </c>
      <c r="J11" s="183">
        <f>RES_hhdet_tesh!J11/RES_summary!J$19</f>
        <v>13.223758347886061</v>
      </c>
      <c r="K11" s="183">
        <f>RES_hhdet_tesh!K11/RES_summary!K$19</f>
        <v>13.347025393938791</v>
      </c>
      <c r="L11" s="183">
        <f>RES_hhdet_tesh!L11/RES_summary!L$19</f>
        <v>13.387160819920908</v>
      </c>
      <c r="M11" s="183">
        <f>RES_hhdet_tesh!M11/RES_summary!M$19</f>
        <v>13.477725449351654</v>
      </c>
      <c r="N11" s="183">
        <f>RES_hhdet_tesh!N11/RES_summary!N$19</f>
        <v>13.406107547952701</v>
      </c>
      <c r="O11" s="183">
        <f>RES_hhdet_tesh!O11/RES_summary!O$19</f>
        <v>13.447091079924883</v>
      </c>
      <c r="P11" s="183">
        <f>RES_hhdet_tesh!P11/RES_summary!P$19</f>
        <v>13.342271032402349</v>
      </c>
      <c r="Q11" s="183">
        <f>RES_hhdet_tesh!Q11/RES_summary!Q$19</f>
        <v>13.102525253155118</v>
      </c>
    </row>
    <row r="12" spans="1:17" ht="12" customHeight="1" x14ac:dyDescent="0.25">
      <c r="A12" s="167" t="s">
        <v>143</v>
      </c>
      <c r="B12" s="183">
        <f>RES_hhdet_tesh!B12/RES_summary!B$19</f>
        <v>11.650866339289786</v>
      </c>
      <c r="C12" s="183">
        <f>RES_hhdet_tesh!C12/RES_summary!C$19</f>
        <v>11.789728795411632</v>
      </c>
      <c r="D12" s="183">
        <f>RES_hhdet_tesh!D12/RES_summary!D$19</f>
        <v>11.981945144275684</v>
      </c>
      <c r="E12" s="183">
        <f>RES_hhdet_tesh!E12/RES_summary!E$19</f>
        <v>12.182497514366212</v>
      </c>
      <c r="F12" s="183">
        <f>RES_hhdet_tesh!F12/RES_summary!F$19</f>
        <v>12.384748413147014</v>
      </c>
      <c r="G12" s="183">
        <f>RES_hhdet_tesh!G12/RES_summary!G$19</f>
        <v>12.472541911582383</v>
      </c>
      <c r="H12" s="183">
        <f>RES_hhdet_tesh!H12/RES_summary!H$19</f>
        <v>12.503507886553564</v>
      </c>
      <c r="I12" s="183">
        <f>RES_hhdet_tesh!I12/RES_summary!I$19</f>
        <v>12.648764771230923</v>
      </c>
      <c r="J12" s="183">
        <f>RES_hhdet_tesh!J12/RES_summary!J$19</f>
        <v>12.758197715876049</v>
      </c>
      <c r="K12" s="183">
        <f>RES_hhdet_tesh!K12/RES_summary!K$19</f>
        <v>12.89028032823648</v>
      </c>
      <c r="L12" s="183">
        <f>RES_hhdet_tesh!L12/RES_summary!L$19</f>
        <v>12.948119604448465</v>
      </c>
      <c r="M12" s="183">
        <f>RES_hhdet_tesh!M12/RES_summary!M$19</f>
        <v>12.974974301766302</v>
      </c>
      <c r="N12" s="183">
        <f>RES_hhdet_tesh!N12/RES_summary!N$19</f>
        <v>12.899948684770916</v>
      </c>
      <c r="O12" s="183">
        <f>RES_hhdet_tesh!O12/RES_summary!O$19</f>
        <v>12.886743000314596</v>
      </c>
      <c r="P12" s="183">
        <f>RES_hhdet_tesh!P12/RES_summary!P$19</f>
        <v>12.833483166524376</v>
      </c>
      <c r="Q12" s="183">
        <f>RES_hhdet_tesh!Q12/RES_summary!Q$19</f>
        <v>12.639847356947119</v>
      </c>
    </row>
    <row r="13" spans="1:17" ht="12" customHeight="1" x14ac:dyDescent="0.25">
      <c r="A13" s="166" t="s">
        <v>57</v>
      </c>
      <c r="B13" s="182">
        <f>RES_hhdet_tesh!B13/RES_summary!B$19</f>
        <v>4.077795948840599</v>
      </c>
      <c r="C13" s="182">
        <f>RES_hhdet_tesh!C13/RES_summary!C$19</f>
        <v>4.1861745240357466</v>
      </c>
      <c r="D13" s="182">
        <f>RES_hhdet_tesh!D13/RES_summary!D$19</f>
        <v>4.2583437424773489</v>
      </c>
      <c r="E13" s="182">
        <f>RES_hhdet_tesh!E13/RES_summary!E$19</f>
        <v>4.3549164497018635</v>
      </c>
      <c r="F13" s="182">
        <f>RES_hhdet_tesh!F13/RES_summary!F$19</f>
        <v>4.4429732939958697</v>
      </c>
      <c r="G13" s="182">
        <f>RES_hhdet_tesh!G13/RES_summary!G$19</f>
        <v>4.468819154882854</v>
      </c>
      <c r="H13" s="182">
        <f>RES_hhdet_tesh!H13/RES_summary!H$19</f>
        <v>4.4900266878024331</v>
      </c>
      <c r="I13" s="182">
        <f>RES_hhdet_tesh!I13/RES_summary!I$19</f>
        <v>4.5728987232507041</v>
      </c>
      <c r="J13" s="182">
        <f>RES_hhdet_tesh!J13/RES_summary!J$19</f>
        <v>4.6577118565051583</v>
      </c>
      <c r="K13" s="182">
        <f>RES_hhdet_tesh!K13/RES_summary!K$19</f>
        <v>4.7412947394512095</v>
      </c>
      <c r="L13" s="182">
        <f>RES_hhdet_tesh!L13/RES_summary!L$19</f>
        <v>4.7370923492071775</v>
      </c>
      <c r="M13" s="182">
        <f>RES_hhdet_tesh!M13/RES_summary!M$19</f>
        <v>4.7648218924402146</v>
      </c>
      <c r="N13" s="182">
        <f>RES_hhdet_tesh!N13/RES_summary!N$19</f>
        <v>4.7238068881772426</v>
      </c>
      <c r="O13" s="182">
        <f>RES_hhdet_tesh!O13/RES_summary!O$19</f>
        <v>4.7143338566797084</v>
      </c>
      <c r="P13" s="182">
        <f>RES_hhdet_tesh!P13/RES_summary!P$19</f>
        <v>4.6754689255510078</v>
      </c>
      <c r="Q13" s="182">
        <f>RES_hhdet_tesh!Q13/RES_summary!Q$19</f>
        <v>4.5880045814871497</v>
      </c>
    </row>
    <row r="14" spans="1:17" ht="12" customHeight="1" x14ac:dyDescent="0.25">
      <c r="A14" s="147" t="s">
        <v>59</v>
      </c>
      <c r="B14" s="181">
        <f>RES_hhdet_tesh!B14/RES_summary!B$19</f>
        <v>7.5730703904491889</v>
      </c>
      <c r="C14" s="181">
        <f>RES_hhdet_tesh!C14/RES_summary!C$19</f>
        <v>7.6035542713758844</v>
      </c>
      <c r="D14" s="181">
        <f>RES_hhdet_tesh!D14/RES_summary!D$19</f>
        <v>7.7236014017983372</v>
      </c>
      <c r="E14" s="181">
        <f>RES_hhdet_tesh!E14/RES_summary!E$19</f>
        <v>7.827581064664348</v>
      </c>
      <c r="F14" s="181">
        <f>RES_hhdet_tesh!F14/RES_summary!F$19</f>
        <v>7.941775119151143</v>
      </c>
      <c r="G14" s="181">
        <f>RES_hhdet_tesh!G14/RES_summary!G$19</f>
        <v>8.0037227566995277</v>
      </c>
      <c r="H14" s="181">
        <f>RES_hhdet_tesh!H14/RES_summary!H$19</f>
        <v>8.0134811987511316</v>
      </c>
      <c r="I14" s="181">
        <f>RES_hhdet_tesh!I14/RES_summary!I$19</f>
        <v>8.0758660479802202</v>
      </c>
      <c r="J14" s="181">
        <f>RES_hhdet_tesh!J14/RES_summary!J$19</f>
        <v>8.1004858593708899</v>
      </c>
      <c r="K14" s="181">
        <f>RES_hhdet_tesh!K14/RES_summary!K$19</f>
        <v>8.1489855887852727</v>
      </c>
      <c r="L14" s="181">
        <f>RES_hhdet_tesh!L14/RES_summary!L$19</f>
        <v>8.2110272552412891</v>
      </c>
      <c r="M14" s="181">
        <f>RES_hhdet_tesh!M14/RES_summary!M$19</f>
        <v>8.2101524093260867</v>
      </c>
      <c r="N14" s="181">
        <f>RES_hhdet_tesh!N14/RES_summary!N$19</f>
        <v>8.176141796593674</v>
      </c>
      <c r="O14" s="181">
        <f>RES_hhdet_tesh!O14/RES_summary!O$19</f>
        <v>8.1724091436348889</v>
      </c>
      <c r="P14" s="181">
        <f>RES_hhdet_tesh!P14/RES_summary!P$19</f>
        <v>8.1580142409733689</v>
      </c>
      <c r="Q14" s="181">
        <f>RES_hhdet_tesh!Q14/RES_summary!Q$19</f>
        <v>8.0518427754599706</v>
      </c>
    </row>
    <row r="15" spans="1:17" ht="12" customHeight="1" x14ac:dyDescent="0.25">
      <c r="A15" s="163" t="s">
        <v>142</v>
      </c>
      <c r="B15" s="180">
        <f>RES_hhdet_tesh!B15/RES_summary!B$19</f>
        <v>12.249924241764147</v>
      </c>
      <c r="C15" s="180">
        <f>RES_hhdet_tesh!C15/RES_summary!C$19</f>
        <v>13.95986765635058</v>
      </c>
      <c r="D15" s="180">
        <f>RES_hhdet_tesh!D15/RES_summary!D$19</f>
        <v>13.640187560303975</v>
      </c>
      <c r="E15" s="180">
        <f>RES_hhdet_tesh!E15/RES_summary!E$19</f>
        <v>13.480786882767603</v>
      </c>
      <c r="F15" s="180">
        <f>RES_hhdet_tesh!F15/RES_summary!F$19</f>
        <v>13.783015745377702</v>
      </c>
      <c r="G15" s="180">
        <f>RES_hhdet_tesh!G15/RES_summary!G$19</f>
        <v>13.976313338595654</v>
      </c>
      <c r="H15" s="180">
        <f>RES_hhdet_tesh!H15/RES_summary!H$19</f>
        <v>14.648228740955508</v>
      </c>
      <c r="I15" s="180">
        <f>RES_hhdet_tesh!I15/RES_summary!I$19</f>
        <v>14.409693834919956</v>
      </c>
      <c r="J15" s="180">
        <f>RES_hhdet_tesh!J15/RES_summary!J$19</f>
        <v>14.196749263272892</v>
      </c>
      <c r="K15" s="180">
        <f>RES_hhdet_tesh!K15/RES_summary!K$19</f>
        <v>13.422465402700899</v>
      </c>
      <c r="L15" s="180">
        <f>RES_hhdet_tesh!L15/RES_summary!L$19</f>
        <v>15.350534253536239</v>
      </c>
      <c r="M15" s="180">
        <f>RES_hhdet_tesh!M15/RES_summary!M$19</f>
        <v>15.544505460235364</v>
      </c>
      <c r="N15" s="180">
        <f>RES_hhdet_tesh!N15/RES_summary!N$19</f>
        <v>14.383387334827274</v>
      </c>
      <c r="O15" s="180">
        <f>RES_hhdet_tesh!O15/RES_summary!O$19</f>
        <v>13.804040765832161</v>
      </c>
      <c r="P15" s="180">
        <f>RES_hhdet_tesh!P15/RES_summary!P$19</f>
        <v>14.308571460724956</v>
      </c>
      <c r="Q15" s="180">
        <f>RES_hhdet_tesh!Q15/RES_summary!Q$19</f>
        <v>13.578605987576159</v>
      </c>
    </row>
    <row r="16" spans="1:17" ht="12" customHeight="1" x14ac:dyDescent="0.25">
      <c r="A16" s="161" t="s">
        <v>141</v>
      </c>
      <c r="B16" s="179">
        <f>RES_hhdet_tesh!B16/RES_summary!B$19</f>
        <v>11.860543875066863</v>
      </c>
      <c r="C16" s="179">
        <f>RES_hhdet_tesh!C16/RES_summary!C$19</f>
        <v>12.560127062589732</v>
      </c>
      <c r="D16" s="179">
        <f>RES_hhdet_tesh!D16/RES_summary!D$19</f>
        <v>12.497667047904606</v>
      </c>
      <c r="E16" s="179">
        <f>RES_hhdet_tesh!E16/RES_summary!E$19</f>
        <v>12.550386369561522</v>
      </c>
      <c r="F16" s="179">
        <f>RES_hhdet_tesh!F16/RES_summary!F$19</f>
        <v>12.788192303989581</v>
      </c>
      <c r="G16" s="179">
        <f>RES_hhdet_tesh!G16/RES_summary!G$19</f>
        <v>12.931468089039889</v>
      </c>
      <c r="H16" s="179">
        <f>RES_hhdet_tesh!H16/RES_summary!H$19</f>
        <v>13.19221805547965</v>
      </c>
      <c r="I16" s="179">
        <f>RES_hhdet_tesh!I16/RES_summary!I$19</f>
        <v>13.192249940052157</v>
      </c>
      <c r="J16" s="179">
        <f>RES_hhdet_tesh!J16/RES_summary!J$19</f>
        <v>13.131381291374247</v>
      </c>
      <c r="K16" s="179">
        <f>RES_hhdet_tesh!K16/RES_summary!K$19</f>
        <v>12.890452741879463</v>
      </c>
      <c r="L16" s="179">
        <f>RES_hhdet_tesh!L16/RES_summary!L$19</f>
        <v>13.606487036854459</v>
      </c>
      <c r="M16" s="179">
        <f>RES_hhdet_tesh!M16/RES_summary!M$19</f>
        <v>13.670281525898616</v>
      </c>
      <c r="N16" s="179">
        <f>RES_hhdet_tesh!N16/RES_summary!N$19</f>
        <v>13.218450296796076</v>
      </c>
      <c r="O16" s="179">
        <f>RES_hhdet_tesh!O16/RES_summary!O$19</f>
        <v>13.041716955617284</v>
      </c>
      <c r="P16" s="179">
        <f>RES_hhdet_tesh!P16/RES_summary!P$19</f>
        <v>13.193885193386453</v>
      </c>
      <c r="Q16" s="179">
        <f>RES_hhdet_tesh!Q16/RES_summary!Q$19</f>
        <v>12.81724500221959</v>
      </c>
    </row>
    <row r="17" spans="1:17" ht="12" customHeight="1" x14ac:dyDescent="0.25">
      <c r="A17" s="148" t="s">
        <v>60</v>
      </c>
      <c r="B17" s="177">
        <f>RES_hhdet_tesh!B17/RES_summary!B$19</f>
        <v>4.2874734846176779</v>
      </c>
      <c r="C17" s="177">
        <f>RES_hhdet_tesh!C17/RES_summary!C$19</f>
        <v>4.956572791213846</v>
      </c>
      <c r="D17" s="177">
        <f>RES_hhdet_tesh!D17/RES_summary!D$19</f>
        <v>4.7740656461062674</v>
      </c>
      <c r="E17" s="177">
        <f>RES_hhdet_tesh!E17/RES_summary!E$19</f>
        <v>4.7228053048971796</v>
      </c>
      <c r="F17" s="177">
        <f>RES_hhdet_tesh!F17/RES_summary!F$19</f>
        <v>4.8464171848384368</v>
      </c>
      <c r="G17" s="177">
        <f>RES_hhdet_tesh!G17/RES_summary!G$19</f>
        <v>4.927745332340363</v>
      </c>
      <c r="H17" s="177">
        <f>RES_hhdet_tesh!H17/RES_summary!H$19</f>
        <v>5.178736856728519</v>
      </c>
      <c r="I17" s="177">
        <f>RES_hhdet_tesh!I17/RES_summary!I$19</f>
        <v>5.1163838920719469</v>
      </c>
      <c r="J17" s="177">
        <f>RES_hhdet_tesh!J17/RES_summary!J$19</f>
        <v>5.0308954320033621</v>
      </c>
      <c r="K17" s="177">
        <f>RES_hhdet_tesh!K17/RES_summary!K$19</f>
        <v>4.7414671530941863</v>
      </c>
      <c r="L17" s="177">
        <f>RES_hhdet_tesh!L17/RES_summary!L$19</f>
        <v>5.3954597816131686</v>
      </c>
      <c r="M17" s="177">
        <f>RES_hhdet_tesh!M17/RES_summary!M$19</f>
        <v>5.4601291165725288</v>
      </c>
      <c r="N17" s="177">
        <f>RES_hhdet_tesh!N17/RES_summary!N$19</f>
        <v>5.042308500202398</v>
      </c>
      <c r="O17" s="177">
        <f>RES_hhdet_tesh!O17/RES_summary!O$19</f>
        <v>4.8693078119823916</v>
      </c>
      <c r="P17" s="177">
        <f>RES_hhdet_tesh!P17/RES_summary!P$19</f>
        <v>5.0358709524130836</v>
      </c>
      <c r="Q17" s="177">
        <f>RES_hhdet_tesh!Q17/RES_summary!Q$19</f>
        <v>4.7654022267596172</v>
      </c>
    </row>
    <row r="18" spans="1:17" ht="12" customHeight="1" x14ac:dyDescent="0.25">
      <c r="A18" s="148" t="s">
        <v>59</v>
      </c>
      <c r="B18" s="177">
        <f>RES_hhdet_tesh!B18/RES_summary!B$19</f>
        <v>7.5730703904491889</v>
      </c>
      <c r="C18" s="177">
        <f>RES_hhdet_tesh!C18/RES_summary!C$19</f>
        <v>7.6035542713758844</v>
      </c>
      <c r="D18" s="177">
        <f>RES_hhdet_tesh!D18/RES_summary!D$19</f>
        <v>7.7236014017983399</v>
      </c>
      <c r="E18" s="177">
        <f>RES_hhdet_tesh!E18/RES_summary!E$19</f>
        <v>7.8275810646643444</v>
      </c>
      <c r="F18" s="177">
        <f>RES_hhdet_tesh!F18/RES_summary!F$19</f>
        <v>7.9417751191511448</v>
      </c>
      <c r="G18" s="177">
        <f>RES_hhdet_tesh!G18/RES_summary!G$19</f>
        <v>8.0037227566995259</v>
      </c>
      <c r="H18" s="177">
        <f>RES_hhdet_tesh!H18/RES_summary!H$19</f>
        <v>8.0134811987511316</v>
      </c>
      <c r="I18" s="177">
        <f>RES_hhdet_tesh!I18/RES_summary!I$19</f>
        <v>8.0758660479802113</v>
      </c>
      <c r="J18" s="177">
        <f>RES_hhdet_tesh!J18/RES_summary!J$19</f>
        <v>8.1004858593708864</v>
      </c>
      <c r="K18" s="177">
        <f>RES_hhdet_tesh!K18/RES_summary!K$19</f>
        <v>8.148985588785278</v>
      </c>
      <c r="L18" s="177">
        <f>RES_hhdet_tesh!L18/RES_summary!L$19</f>
        <v>8.2110272552412873</v>
      </c>
      <c r="M18" s="177">
        <f>RES_hhdet_tesh!M18/RES_summary!M$19</f>
        <v>8.2101524093260849</v>
      </c>
      <c r="N18" s="177">
        <f>RES_hhdet_tesh!N18/RES_summary!N$19</f>
        <v>8.176141796593674</v>
      </c>
      <c r="O18" s="177">
        <f>RES_hhdet_tesh!O18/RES_summary!O$19</f>
        <v>8.1724091436348942</v>
      </c>
      <c r="P18" s="177">
        <f>RES_hhdet_tesh!P18/RES_summary!P$19</f>
        <v>8.1580142409733689</v>
      </c>
      <c r="Q18" s="177">
        <f>RES_hhdet_tesh!Q18/RES_summary!Q$19</f>
        <v>8.0518427754599742</v>
      </c>
    </row>
    <row r="19" spans="1:17" ht="12" customHeight="1" x14ac:dyDescent="0.25">
      <c r="A19" s="158" t="s">
        <v>62</v>
      </c>
      <c r="B19" s="178">
        <f>RES_hhdet_tesh!B19/RES_summary!B$19</f>
        <v>6.1015716266815279</v>
      </c>
      <c r="C19" s="178">
        <f>RES_hhdet_tesh!C19/RES_summary!C$19</f>
        <v>6.4524580549494752</v>
      </c>
      <c r="D19" s="178">
        <f>RES_hhdet_tesh!D19/RES_summary!D$19</f>
        <v>6.4335281112927714</v>
      </c>
      <c r="E19" s="178">
        <f>RES_hhdet_tesh!E19/RES_summary!E$19</f>
        <v>6.2821203170631961</v>
      </c>
      <c r="F19" s="178">
        <f>RES_hhdet_tesh!F19/RES_summary!F$19</f>
        <v>6.4665715408628754</v>
      </c>
      <c r="G19" s="178">
        <f>RES_hhdet_tesh!G19/RES_summary!G$19</f>
        <v>6.6570352089011156</v>
      </c>
      <c r="H19" s="178">
        <f>RES_hhdet_tesh!H19/RES_summary!H$19</f>
        <v>6.8773133551293526</v>
      </c>
      <c r="I19" s="178">
        <f>RES_hhdet_tesh!I19/RES_summary!I$19</f>
        <v>6.8539356627633463</v>
      </c>
      <c r="J19" s="178">
        <f>RES_hhdet_tesh!J19/RES_summary!J$19</f>
        <v>6.9114673016152341</v>
      </c>
      <c r="K19" s="178">
        <f>RES_hhdet_tesh!K19/RES_summary!K$19</f>
        <v>6.8294076014286977</v>
      </c>
      <c r="L19" s="178">
        <f>RES_hhdet_tesh!L19/RES_summary!L$19</f>
        <v>7.1230788162460135</v>
      </c>
      <c r="M19" s="178">
        <f>RES_hhdet_tesh!M19/RES_summary!M$19</f>
        <v>7.173105424324274</v>
      </c>
      <c r="N19" s="178">
        <f>RES_hhdet_tesh!N19/RES_summary!N$19</f>
        <v>6.9734362754250743</v>
      </c>
      <c r="O19" s="178">
        <f>RES_hhdet_tesh!O19/RES_summary!O$19</f>
        <v>6.7369282401277744</v>
      </c>
      <c r="P19" s="178">
        <f>RES_hhdet_tesh!P19/RES_summary!P$19</f>
        <v>6.8288890047691426</v>
      </c>
      <c r="Q19" s="178">
        <f>RES_hhdet_tesh!Q19/RES_summary!Q$19</f>
        <v>6.5976616819427374</v>
      </c>
    </row>
    <row r="20" spans="1:17" ht="12" customHeight="1" x14ac:dyDescent="0.25">
      <c r="A20" s="23" t="s">
        <v>58</v>
      </c>
      <c r="B20" s="177">
        <f>RES_hhdet_tesh!B20/RES_summary!B$19</f>
        <v>5.9583505774897576</v>
      </c>
      <c r="C20" s="177">
        <f>RES_hhdet_tesh!C20/RES_summary!C$19</f>
        <v>6.1032989066358807</v>
      </c>
      <c r="D20" s="177">
        <f>RES_hhdet_tesh!D20/RES_summary!D$19</f>
        <v>6.339607672419544</v>
      </c>
      <c r="E20" s="177">
        <f>RES_hhdet_tesh!E20/RES_summary!E$19</f>
        <v>5.5792190609823926</v>
      </c>
      <c r="F20" s="177">
        <f>RES_hhdet_tesh!F20/RES_summary!F$19</f>
        <v>6.318718897030621</v>
      </c>
      <c r="G20" s="177">
        <f>RES_hhdet_tesh!G20/RES_summary!G$19</f>
        <v>6.6598659547323438</v>
      </c>
      <c r="H20" s="177">
        <f>RES_hhdet_tesh!H20/RES_summary!H$19</f>
        <v>6.1295976259256477</v>
      </c>
      <c r="I20" s="177">
        <f>RES_hhdet_tesh!I20/RES_summary!I$19</f>
        <v>6.2404177147922724</v>
      </c>
      <c r="J20" s="177">
        <f>RES_hhdet_tesh!J20/RES_summary!J$19</f>
        <v>6.5807551630860699</v>
      </c>
      <c r="K20" s="177">
        <f>RES_hhdet_tesh!K20/RES_summary!K$19</f>
        <v>6.6898447802829528</v>
      </c>
      <c r="L20" s="177">
        <f>RES_hhdet_tesh!L20/RES_summary!L$19</f>
        <v>6.5871778301529895</v>
      </c>
      <c r="M20" s="177">
        <f>RES_hhdet_tesh!M20/RES_summary!M$19</f>
        <v>6.5547762028131942</v>
      </c>
      <c r="N20" s="177">
        <f>RES_hhdet_tesh!N20/RES_summary!N$19</f>
        <v>6.5292150846657471</v>
      </c>
      <c r="O20" s="177">
        <f>RES_hhdet_tesh!O20/RES_summary!O$19</f>
        <v>6.5405883477396651</v>
      </c>
      <c r="P20" s="177">
        <f>RES_hhdet_tesh!P20/RES_summary!P$19</f>
        <v>6.4701240016525237</v>
      </c>
      <c r="Q20" s="177">
        <f>RES_hhdet_tesh!Q20/RES_summary!Q$19</f>
        <v>6.3606369547354724</v>
      </c>
    </row>
    <row r="21" spans="1:17" ht="12" customHeight="1" x14ac:dyDescent="0.25">
      <c r="A21" s="23" t="s">
        <v>57</v>
      </c>
      <c r="B21" s="177">
        <f>RES_hhdet_tesh!B21/RES_summary!B$19</f>
        <v>5.958366223787988</v>
      </c>
      <c r="C21" s="177">
        <f>RES_hhdet_tesh!C21/RES_summary!C$19</f>
        <v>5.8853130570404923</v>
      </c>
      <c r="D21" s="177">
        <f>RES_hhdet_tesh!D21/RES_summary!D$19</f>
        <v>6.2258828170386611</v>
      </c>
      <c r="E21" s="177">
        <f>RES_hhdet_tesh!E21/RES_summary!E$19</f>
        <v>6.2404942898070317</v>
      </c>
      <c r="F21" s="177">
        <f>RES_hhdet_tesh!F21/RES_summary!F$19</f>
        <v>6.3501672159754987</v>
      </c>
      <c r="G21" s="177">
        <f>RES_hhdet_tesh!G21/RES_summary!G$19</f>
        <v>6.4145329758650513</v>
      </c>
      <c r="H21" s="177">
        <f>RES_hhdet_tesh!H21/RES_summary!H$19</f>
        <v>6.6345509369951143</v>
      </c>
      <c r="I21" s="177">
        <f>RES_hhdet_tesh!I21/RES_summary!I$19</f>
        <v>6.5971369578518013</v>
      </c>
      <c r="J21" s="177">
        <f>RES_hhdet_tesh!J21/RES_summary!J$19</f>
        <v>6.9131458261619487</v>
      </c>
      <c r="K21" s="177">
        <f>RES_hhdet_tesh!K21/RES_summary!K$19</f>
        <v>6.6909307626590584</v>
      </c>
      <c r="L21" s="177">
        <f>RES_hhdet_tesh!L21/RES_summary!L$19</f>
        <v>6.8962429923642325</v>
      </c>
      <c r="M21" s="177">
        <f>RES_hhdet_tesh!M21/RES_summary!M$19</f>
        <v>6.7293685524822937</v>
      </c>
      <c r="N21" s="177">
        <f>RES_hhdet_tesh!N21/RES_summary!N$19</f>
        <v>6.768412256681775</v>
      </c>
      <c r="O21" s="177">
        <f>RES_hhdet_tesh!O21/RES_summary!O$19</f>
        <v>6.770239103016185</v>
      </c>
      <c r="P21" s="177">
        <f>RES_hhdet_tesh!P21/RES_summary!P$19</f>
        <v>6.5963470244691029</v>
      </c>
      <c r="Q21" s="177">
        <f>RES_hhdet_tesh!Q21/RES_summary!Q$19</f>
        <v>6.5972611344053389</v>
      </c>
    </row>
    <row r="22" spans="1:17" ht="12" customHeight="1" x14ac:dyDescent="0.25">
      <c r="A22" s="29" t="s">
        <v>140</v>
      </c>
      <c r="B22" s="176">
        <f>RES_hhdet_tesh!B22/RES_summary!B$19</f>
        <v>6.2683768229252843</v>
      </c>
      <c r="C22" s="176">
        <f>RES_hhdet_tesh!C22/RES_summary!C$19</f>
        <v>6.8416995279652664</v>
      </c>
      <c r="D22" s="176">
        <f>RES_hhdet_tesh!D22/RES_summary!D$19</f>
        <v>6.5611867658968652</v>
      </c>
      <c r="E22" s="176">
        <f>RES_hhdet_tesh!E22/RES_summary!E$19</f>
        <v>6.6170024555795788</v>
      </c>
      <c r="F22" s="176">
        <f>RES_hhdet_tesh!F22/RES_summary!F$19</f>
        <v>6.5874523329692547</v>
      </c>
      <c r="G22" s="176">
        <f>RES_hhdet_tesh!G22/RES_summary!G$19</f>
        <v>6.7523546005428932</v>
      </c>
      <c r="H22" s="176">
        <f>RES_hhdet_tesh!H22/RES_summary!H$19</f>
        <v>7.2414795775754497</v>
      </c>
      <c r="I22" s="176">
        <f>RES_hhdet_tesh!I22/RES_summary!I$19</f>
        <v>7.1818553511192595</v>
      </c>
      <c r="J22" s="176">
        <f>RES_hhdet_tesh!J22/RES_summary!J$19</f>
        <v>7.0614308735862696</v>
      </c>
      <c r="K22" s="176">
        <f>RES_hhdet_tesh!K22/RES_summary!K$19</f>
        <v>6.9301213581384715</v>
      </c>
      <c r="L22" s="176">
        <f>RES_hhdet_tesh!L22/RES_summary!L$19</f>
        <v>7.4354566813735614</v>
      </c>
      <c r="M22" s="176">
        <f>RES_hhdet_tesh!M22/RES_summary!M$19</f>
        <v>7.5172384776282284</v>
      </c>
      <c r="N22" s="176">
        <f>RES_hhdet_tesh!N22/RES_summary!N$19</f>
        <v>7.1850003327063217</v>
      </c>
      <c r="O22" s="176">
        <f>RES_hhdet_tesh!O22/RES_summary!O$19</f>
        <v>6.7962289823446183</v>
      </c>
      <c r="P22" s="176">
        <f>RES_hhdet_tesh!P22/RES_summary!P$19</f>
        <v>6.9959557257784493</v>
      </c>
      <c r="Q22" s="176">
        <f>RES_hhdet_tesh!Q22/RES_summary!Q$19</f>
        <v>6.6820073227442327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44.38930290950897</v>
      </c>
      <c r="C24" s="184">
        <f>RES_hhdet_tesh!C24/RES_summary!C$19</f>
        <v>47.211380150092559</v>
      </c>
      <c r="D24" s="184">
        <f>RES_hhdet_tesh!D24/RES_summary!D$19</f>
        <v>47.593131516625597</v>
      </c>
      <c r="E24" s="184">
        <f>RES_hhdet_tesh!E24/RES_summary!E$19</f>
        <v>49.863799491385613</v>
      </c>
      <c r="F24" s="184">
        <f>RES_hhdet_tesh!F24/RES_summary!F$19</f>
        <v>51.560732746783074</v>
      </c>
      <c r="G24" s="184">
        <f>RES_hhdet_tesh!G24/RES_summary!G$19</f>
        <v>52.808607746809663</v>
      </c>
      <c r="H24" s="184">
        <f>RES_hhdet_tesh!H24/RES_summary!H$19</f>
        <v>54.447648764483276</v>
      </c>
      <c r="I24" s="184">
        <f>RES_hhdet_tesh!I24/RES_summary!I$19</f>
        <v>53.492478213024384</v>
      </c>
      <c r="J24" s="184">
        <f>RES_hhdet_tesh!J24/RES_summary!J$19</f>
        <v>52.143728524743231</v>
      </c>
      <c r="K24" s="184">
        <f>RES_hhdet_tesh!K24/RES_summary!K$19</f>
        <v>52.121944590035056</v>
      </c>
      <c r="L24" s="184">
        <f>RES_hhdet_tesh!L24/RES_summary!L$19</f>
        <v>55.091571314053787</v>
      </c>
      <c r="M24" s="184">
        <f>RES_hhdet_tesh!M24/RES_summary!M$19</f>
        <v>50.530781049252113</v>
      </c>
      <c r="N24" s="184">
        <f>RES_hhdet_tesh!N24/RES_summary!N$19</f>
        <v>49.334830173351065</v>
      </c>
      <c r="O24" s="184">
        <f>RES_hhdet_tesh!O24/RES_summary!O$19</f>
        <v>46.346438883879308</v>
      </c>
      <c r="P24" s="184">
        <f>RES_hhdet_tesh!P24/RES_summary!P$19</f>
        <v>46.669225351408954</v>
      </c>
      <c r="Q24" s="184">
        <f>RES_hhdet_tesh!Q24/RES_summary!Q$19</f>
        <v>46.857797915879544</v>
      </c>
    </row>
    <row r="25" spans="1:17" ht="12.95" customHeight="1" x14ac:dyDescent="0.25">
      <c r="A25" s="158" t="s">
        <v>65</v>
      </c>
      <c r="B25" s="178">
        <f>RES_hhdet_tesh!B25/RES_summary!B$19</f>
        <v>25.981810322281074</v>
      </c>
      <c r="C25" s="178">
        <f>RES_hhdet_tesh!C25/RES_summary!C$19</f>
        <v>28.375021375807968</v>
      </c>
      <c r="D25" s="178">
        <f>RES_hhdet_tesh!D25/RES_summary!D$19</f>
        <v>28.694921475611306</v>
      </c>
      <c r="E25" s="178">
        <f>RES_hhdet_tesh!E25/RES_summary!E$19</f>
        <v>30.859771039092838</v>
      </c>
      <c r="F25" s="178">
        <f>RES_hhdet_tesh!F25/RES_summary!F$19</f>
        <v>32.345062829342602</v>
      </c>
      <c r="G25" s="178">
        <f>RES_hhdet_tesh!G25/RES_summary!G$19</f>
        <v>33.282342576905037</v>
      </c>
      <c r="H25" s="178">
        <f>RES_hhdet_tesh!H25/RES_summary!H$19</f>
        <v>34.185266605939944</v>
      </c>
      <c r="I25" s="178">
        <f>RES_hhdet_tesh!I25/RES_summary!I$19</f>
        <v>33.01215345655929</v>
      </c>
      <c r="J25" s="178">
        <f>RES_hhdet_tesh!J25/RES_summary!J$19</f>
        <v>31.389226279267604</v>
      </c>
      <c r="K25" s="178">
        <f>RES_hhdet_tesh!K25/RES_summary!K$19</f>
        <v>31.242022365283933</v>
      </c>
      <c r="L25" s="178">
        <f>RES_hhdet_tesh!L25/RES_summary!L$19</f>
        <v>33.539855886541737</v>
      </c>
      <c r="M25" s="178">
        <f>RES_hhdet_tesh!M25/RES_summary!M$19</f>
        <v>28.854292317600184</v>
      </c>
      <c r="N25" s="178">
        <f>RES_hhdet_tesh!N25/RES_summary!N$19</f>
        <v>27.945626554154565</v>
      </c>
      <c r="O25" s="178">
        <f>RES_hhdet_tesh!O25/RES_summary!O$19</f>
        <v>25.34212470286008</v>
      </c>
      <c r="P25" s="178">
        <f>RES_hhdet_tesh!P25/RES_summary!P$19</f>
        <v>25.432349099627068</v>
      </c>
      <c r="Q25" s="178">
        <f>RES_hhdet_tesh!Q25/RES_summary!Q$19</f>
        <v>26.031196896944561</v>
      </c>
    </row>
    <row r="26" spans="1:17" ht="12" customHeight="1" x14ac:dyDescent="0.25">
      <c r="A26" s="23" t="s">
        <v>84</v>
      </c>
      <c r="B26" s="177">
        <f>RES_hhdet_tesh!B26/RES_summary!B$19</f>
        <v>25.381337804356587</v>
      </c>
      <c r="C26" s="177">
        <f>RES_hhdet_tesh!C26/RES_summary!C$19</f>
        <v>26.899086703813634</v>
      </c>
      <c r="D26" s="177">
        <f>RES_hhdet_tesh!D26/RES_summary!D$19</f>
        <v>27.736188538071698</v>
      </c>
      <c r="E26" s="177">
        <f>RES_hhdet_tesh!E26/RES_summary!E$19</f>
        <v>30.154774260583213</v>
      </c>
      <c r="F26" s="177">
        <f>RES_hhdet_tesh!F26/RES_summary!F$19</f>
        <v>31.683990578580769</v>
      </c>
      <c r="G26" s="177">
        <f>RES_hhdet_tesh!G26/RES_summary!G$19</f>
        <v>32.395438118767942</v>
      </c>
      <c r="H26" s="177">
        <f>RES_hhdet_tesh!H26/RES_summary!H$19</f>
        <v>32.536425174347784</v>
      </c>
      <c r="I26" s="177">
        <f>RES_hhdet_tesh!I26/RES_summary!I$19</f>
        <v>31.825645639304557</v>
      </c>
      <c r="J26" s="177">
        <f>RES_hhdet_tesh!J26/RES_summary!J$19</f>
        <v>30.400308116204798</v>
      </c>
      <c r="K26" s="177">
        <f>RES_hhdet_tesh!K26/RES_summary!K$19</f>
        <v>30.893461513403153</v>
      </c>
      <c r="L26" s="177">
        <f>RES_hhdet_tesh!L26/RES_summary!L$19</f>
        <v>32.196325102758117</v>
      </c>
      <c r="M26" s="177">
        <f>RES_hhdet_tesh!M26/RES_summary!M$19</f>
        <v>27.48518404596253</v>
      </c>
      <c r="N26" s="177">
        <f>RES_hhdet_tesh!N26/RES_summary!N$19</f>
        <v>26.715787173826971</v>
      </c>
      <c r="O26" s="177">
        <f>RES_hhdet_tesh!O26/RES_summary!O$19</f>
        <v>25.06268233318449</v>
      </c>
      <c r="P26" s="177">
        <f>RES_hhdet_tesh!P26/RES_summary!P$19</f>
        <v>24.631786528852817</v>
      </c>
      <c r="Q26" s="177">
        <f>RES_hhdet_tesh!Q26/RES_summary!Q$19</f>
        <v>25.670661878664937</v>
      </c>
    </row>
    <row r="27" spans="1:17" ht="12" customHeight="1" x14ac:dyDescent="0.25">
      <c r="A27" s="23" t="s">
        <v>60</v>
      </c>
      <c r="B27" s="177">
        <f>RES_hhdet_tesh!B27/RES_summary!B$19</f>
        <v>0.60047251792449019</v>
      </c>
      <c r="C27" s="177">
        <f>RES_hhdet_tesh!C27/RES_summary!C$19</f>
        <v>1.4759346719943354</v>
      </c>
      <c r="D27" s="177">
        <f>RES_hhdet_tesh!D27/RES_summary!D$19</f>
        <v>0.95873293753960942</v>
      </c>
      <c r="E27" s="177">
        <f>RES_hhdet_tesh!E27/RES_summary!E$19</f>
        <v>0.70499677850962272</v>
      </c>
      <c r="F27" s="177">
        <f>RES_hhdet_tesh!F27/RES_summary!F$19</f>
        <v>0.66107225076183029</v>
      </c>
      <c r="G27" s="177">
        <f>RES_hhdet_tesh!G27/RES_summary!G$19</f>
        <v>0.88690445813709229</v>
      </c>
      <c r="H27" s="177">
        <f>RES_hhdet_tesh!H27/RES_summary!H$19</f>
        <v>1.6488414315921596</v>
      </c>
      <c r="I27" s="177">
        <f>RES_hhdet_tesh!I27/RES_summary!I$19</f>
        <v>1.1865078172547296</v>
      </c>
      <c r="J27" s="177">
        <f>RES_hhdet_tesh!J27/RES_summary!J$19</f>
        <v>0.98891816306280722</v>
      </c>
      <c r="K27" s="177">
        <f>RES_hhdet_tesh!K27/RES_summary!K$19</f>
        <v>0.34856085188077968</v>
      </c>
      <c r="L27" s="177">
        <f>RES_hhdet_tesh!L27/RES_summary!L$19</f>
        <v>1.3435307837836179</v>
      </c>
      <c r="M27" s="177">
        <f>RES_hhdet_tesh!M27/RES_summary!M$19</f>
        <v>1.3691082716376533</v>
      </c>
      <c r="N27" s="177">
        <f>RES_hhdet_tesh!N27/RES_summary!N$19</f>
        <v>1.2298393803275918</v>
      </c>
      <c r="O27" s="177">
        <f>RES_hhdet_tesh!O27/RES_summary!O$19</f>
        <v>0.27944236967558977</v>
      </c>
      <c r="P27" s="177">
        <f>RES_hhdet_tesh!P27/RES_summary!P$19</f>
        <v>0.80056257077424886</v>
      </c>
      <c r="Q27" s="177">
        <f>RES_hhdet_tesh!Q27/RES_summary!Q$19</f>
        <v>0.3605350182796237</v>
      </c>
    </row>
    <row r="28" spans="1:17" ht="12.95" customHeight="1" x14ac:dyDescent="0.25">
      <c r="A28" s="158" t="s">
        <v>112</v>
      </c>
      <c r="B28" s="178">
        <f>RES_hhdet_tesh!B28/RES_summary!B$19</f>
        <v>0.59078881608297595</v>
      </c>
      <c r="C28" s="178">
        <f>RES_hhdet_tesh!C28/RES_summary!C$19</f>
        <v>0.60789340769539335</v>
      </c>
      <c r="D28" s="178">
        <f>RES_hhdet_tesh!D28/RES_summary!D$19</f>
        <v>0.6427337901076855</v>
      </c>
      <c r="E28" s="178">
        <f>RES_hhdet_tesh!E28/RES_summary!E$19</f>
        <v>0.65631049294401678</v>
      </c>
      <c r="F28" s="178">
        <f>RES_hhdet_tesh!F28/RES_summary!F$19</f>
        <v>0.76002216703343461</v>
      </c>
      <c r="G28" s="178">
        <f>RES_hhdet_tesh!G28/RES_summary!G$19</f>
        <v>0.81456113877400849</v>
      </c>
      <c r="H28" s="178">
        <f>RES_hhdet_tesh!H28/RES_summary!H$19</f>
        <v>1.012205162525583</v>
      </c>
      <c r="I28" s="178">
        <f>RES_hhdet_tesh!I28/RES_summary!I$19</f>
        <v>1.1432437462188152</v>
      </c>
      <c r="J28" s="178">
        <f>RES_hhdet_tesh!J28/RES_summary!J$19</f>
        <v>1.3335671403622458</v>
      </c>
      <c r="K28" s="178">
        <f>RES_hhdet_tesh!K28/RES_summary!K$19</f>
        <v>1.5318982098407163</v>
      </c>
      <c r="L28" s="178">
        <f>RES_hhdet_tesh!L28/RES_summary!L$19</f>
        <v>1.599785486144679</v>
      </c>
      <c r="M28" s="178">
        <f>RES_hhdet_tesh!M28/RES_summary!M$19</f>
        <v>1.4950767218249423</v>
      </c>
      <c r="N28" s="178">
        <f>RES_hhdet_tesh!N28/RES_summary!N$19</f>
        <v>1.5053923843035364</v>
      </c>
      <c r="O28" s="178">
        <f>RES_hhdet_tesh!O28/RES_summary!O$19</f>
        <v>1.4104095916325878</v>
      </c>
      <c r="P28" s="178">
        <f>RES_hhdet_tesh!P28/RES_summary!P$19</f>
        <v>1.4545396681854472</v>
      </c>
      <c r="Q28" s="178">
        <f>RES_hhdet_tesh!Q28/RES_summary!Q$19</f>
        <v>1.4718491224933499</v>
      </c>
    </row>
    <row r="29" spans="1:17" ht="12" customHeight="1" x14ac:dyDescent="0.25">
      <c r="A29" s="23" t="s">
        <v>60</v>
      </c>
      <c r="B29" s="177">
        <f>RES_hhdet_tesh!B29/RES_summary!B$19</f>
        <v>0.59078881608297595</v>
      </c>
      <c r="C29" s="177">
        <f>RES_hhdet_tesh!C29/RES_summary!C$19</f>
        <v>0.60789340769539335</v>
      </c>
      <c r="D29" s="177">
        <f>RES_hhdet_tesh!D29/RES_summary!D$19</f>
        <v>0.6427337901076855</v>
      </c>
      <c r="E29" s="177">
        <f>RES_hhdet_tesh!E29/RES_summary!E$19</f>
        <v>0.65631049294401678</v>
      </c>
      <c r="F29" s="177">
        <f>RES_hhdet_tesh!F29/RES_summary!F$19</f>
        <v>0.76002216703343461</v>
      </c>
      <c r="G29" s="177">
        <f>RES_hhdet_tesh!G29/RES_summary!G$19</f>
        <v>0.81456113877400849</v>
      </c>
      <c r="H29" s="177">
        <f>RES_hhdet_tesh!H29/RES_summary!H$19</f>
        <v>1.012205162525583</v>
      </c>
      <c r="I29" s="177">
        <f>RES_hhdet_tesh!I29/RES_summary!I$19</f>
        <v>1.1432437462188152</v>
      </c>
      <c r="J29" s="177">
        <f>RES_hhdet_tesh!J29/RES_summary!J$19</f>
        <v>1.3335671403622458</v>
      </c>
      <c r="K29" s="177">
        <f>RES_hhdet_tesh!K29/RES_summary!K$19</f>
        <v>1.5318982098407163</v>
      </c>
      <c r="L29" s="177">
        <f>RES_hhdet_tesh!L29/RES_summary!L$19</f>
        <v>1.599785486144679</v>
      </c>
      <c r="M29" s="177">
        <f>RES_hhdet_tesh!M29/RES_summary!M$19</f>
        <v>1.4950767218249423</v>
      </c>
      <c r="N29" s="177">
        <f>RES_hhdet_tesh!N29/RES_summary!N$19</f>
        <v>1.5053923843035364</v>
      </c>
      <c r="O29" s="177">
        <f>RES_hhdet_tesh!O29/RES_summary!O$19</f>
        <v>1.4104095916325878</v>
      </c>
      <c r="P29" s="177">
        <f>RES_hhdet_tesh!P29/RES_summary!P$19</f>
        <v>1.4545396681854472</v>
      </c>
      <c r="Q29" s="177">
        <f>RES_hhdet_tesh!Q29/RES_summary!Q$19</f>
        <v>1.4718491224933499</v>
      </c>
    </row>
    <row r="30" spans="1:17" ht="12" customHeight="1" x14ac:dyDescent="0.25">
      <c r="A30" s="158" t="s">
        <v>63</v>
      </c>
      <c r="B30" s="178">
        <f>RES_hhdet_tesh!B30/RES_summary!B$19</f>
        <v>11.666252321940316</v>
      </c>
      <c r="C30" s="178">
        <f>RES_hhdet_tesh!C30/RES_summary!C$19</f>
        <v>11.664169351856353</v>
      </c>
      <c r="D30" s="178">
        <f>RES_hhdet_tesh!D30/RES_summary!D$19</f>
        <v>11.791135180326776</v>
      </c>
      <c r="E30" s="178">
        <f>RES_hhdet_tesh!E30/RES_summary!E$19</f>
        <v>11.83457615071586</v>
      </c>
      <c r="F30" s="178">
        <f>RES_hhdet_tesh!F30/RES_summary!F$19</f>
        <v>11.940691857358605</v>
      </c>
      <c r="G30" s="178">
        <f>RES_hhdet_tesh!G30/RES_summary!G$19</f>
        <v>12.055581731220904</v>
      </c>
      <c r="H30" s="178">
        <f>RES_hhdet_tesh!H30/RES_summary!H$19</f>
        <v>12.130223420370681</v>
      </c>
      <c r="I30" s="178">
        <f>RES_hhdet_tesh!I30/RES_summary!I$19</f>
        <v>12.28378890559091</v>
      </c>
      <c r="J30" s="178">
        <f>RES_hhdet_tesh!J30/RES_summary!J$19</f>
        <v>12.39108325360626</v>
      </c>
      <c r="K30" s="178">
        <f>RES_hhdet_tesh!K30/RES_summary!K$19</f>
        <v>12.467964280293295</v>
      </c>
      <c r="L30" s="178">
        <f>RES_hhdet_tesh!L30/RES_summary!L$19</f>
        <v>12.629238785634948</v>
      </c>
      <c r="M30" s="178">
        <f>RES_hhdet_tesh!M30/RES_summary!M$19</f>
        <v>12.811886651124569</v>
      </c>
      <c r="N30" s="178">
        <f>RES_hhdet_tesh!N30/RES_summary!N$19</f>
        <v>12.776178304486885</v>
      </c>
      <c r="O30" s="178">
        <f>RES_hhdet_tesh!O30/RES_summary!O$19</f>
        <v>12.802171944930869</v>
      </c>
      <c r="P30" s="178">
        <f>RES_hhdet_tesh!P30/RES_summary!P$19</f>
        <v>12.85061599613884</v>
      </c>
      <c r="Q30" s="178">
        <f>RES_hhdet_tesh!Q30/RES_summary!Q$19</f>
        <v>12.686492390211004</v>
      </c>
    </row>
    <row r="31" spans="1:17" ht="12" customHeight="1" x14ac:dyDescent="0.25">
      <c r="A31" s="167" t="s">
        <v>169</v>
      </c>
      <c r="B31" s="183">
        <f>RES_hhdet_tesh!B31/RES_summary!B$19</f>
        <v>11.650845568115566</v>
      </c>
      <c r="C31" s="183">
        <f>RES_hhdet_tesh!C31/RES_summary!C$19</f>
        <v>11.625413517334495</v>
      </c>
      <c r="D31" s="183">
        <f>RES_hhdet_tesh!D31/RES_summary!D$19</f>
        <v>11.764283407694808</v>
      </c>
      <c r="E31" s="183">
        <f>RES_hhdet_tesh!E31/RES_summary!E$19</f>
        <v>11.809694049310744</v>
      </c>
      <c r="F31" s="183">
        <f>RES_hhdet_tesh!F31/RES_summary!F$19</f>
        <v>11.905492958791452</v>
      </c>
      <c r="G31" s="183">
        <f>RES_hhdet_tesh!G31/RES_summary!G$19</f>
        <v>12.012015542838682</v>
      </c>
      <c r="H31" s="183">
        <f>RES_hhdet_tesh!H31/RES_summary!H$19</f>
        <v>12.062657736834806</v>
      </c>
      <c r="I31" s="183">
        <f>RES_hhdet_tesh!I31/RES_summary!I$19</f>
        <v>12.213432923127495</v>
      </c>
      <c r="J31" s="183">
        <f>RES_hhdet_tesh!J31/RES_summary!J$19</f>
        <v>12.311595193965676</v>
      </c>
      <c r="K31" s="183">
        <f>RES_hhdet_tesh!K31/RES_summary!K$19</f>
        <v>12.39525120108671</v>
      </c>
      <c r="L31" s="183">
        <f>RES_hhdet_tesh!L31/RES_summary!L$19</f>
        <v>12.515995182995168</v>
      </c>
      <c r="M31" s="183">
        <f>RES_hhdet_tesh!M31/RES_summary!M$19</f>
        <v>12.630031128814437</v>
      </c>
      <c r="N31" s="183">
        <f>RES_hhdet_tesh!N31/RES_summary!N$19</f>
        <v>12.663830179956681</v>
      </c>
      <c r="O31" s="183">
        <f>RES_hhdet_tesh!O31/RES_summary!O$19</f>
        <v>12.735080308562875</v>
      </c>
      <c r="P31" s="183">
        <f>RES_hhdet_tesh!P31/RES_summary!P$19</f>
        <v>12.77819863339287</v>
      </c>
      <c r="Q31" s="183">
        <f>RES_hhdet_tesh!Q31/RES_summary!Q$19</f>
        <v>12.65277700931154</v>
      </c>
    </row>
    <row r="32" spans="1:17" ht="12" customHeight="1" x14ac:dyDescent="0.25">
      <c r="A32" s="167" t="s">
        <v>168</v>
      </c>
      <c r="B32" s="183">
        <f>RES_hhdet_tesh!B32/RES_summary!B$19</f>
        <v>11.650866339289788</v>
      </c>
      <c r="C32" s="183">
        <f>RES_hhdet_tesh!C32/RES_summary!C$19</f>
        <v>11.695130738084391</v>
      </c>
      <c r="D32" s="183">
        <f>RES_hhdet_tesh!D32/RES_summary!D$19</f>
        <v>11.869824954506706</v>
      </c>
      <c r="E32" s="183">
        <f>RES_hhdet_tesh!E32/RES_summary!E$19</f>
        <v>11.990289708926904</v>
      </c>
      <c r="F32" s="183">
        <f>RES_hhdet_tesh!F32/RES_summary!F$19</f>
        <v>12.175581370191313</v>
      </c>
      <c r="G32" s="183">
        <f>RES_hhdet_tesh!G32/RES_summary!G$19</f>
        <v>12.316736771734314</v>
      </c>
      <c r="H32" s="183">
        <f>RES_hhdet_tesh!H32/RES_summary!H$19</f>
        <v>12.418734074053441</v>
      </c>
      <c r="I32" s="183">
        <f>RES_hhdet_tesh!I32/RES_summary!I$19</f>
        <v>12.632995774071436</v>
      </c>
      <c r="J32" s="183">
        <f>RES_hhdet_tesh!J32/RES_summary!J$19</f>
        <v>12.775735977976561</v>
      </c>
      <c r="K32" s="183">
        <f>RES_hhdet_tesh!K32/RES_summary!K$19</f>
        <v>12.870742528815519</v>
      </c>
      <c r="L32" s="183">
        <f>RES_hhdet_tesh!L32/RES_summary!L$19</f>
        <v>12.960283481395793</v>
      </c>
      <c r="M32" s="183">
        <f>RES_hhdet_tesh!M32/RES_summary!M$19</f>
        <v>12.966156276409118</v>
      </c>
      <c r="N32" s="183">
        <f>RES_hhdet_tesh!N32/RES_summary!N$19</f>
        <v>12.901979486571728</v>
      </c>
      <c r="O32" s="183">
        <f>RES_hhdet_tesh!O32/RES_summary!O$19</f>
        <v>12.883304600551927</v>
      </c>
      <c r="P32" s="183">
        <f>RES_hhdet_tesh!P32/RES_summary!P$19</f>
        <v>12.844425179047539</v>
      </c>
      <c r="Q32" s="183">
        <f>RES_hhdet_tesh!Q32/RES_summary!Q$19</f>
        <v>12.650579553462755</v>
      </c>
    </row>
    <row r="33" spans="1:17" ht="12" customHeight="1" x14ac:dyDescent="0.25">
      <c r="A33" s="166" t="s">
        <v>57</v>
      </c>
      <c r="B33" s="182">
        <f>RES_hhdet_tesh!B33/RES_summary!B$19</f>
        <v>4.0777959488405982</v>
      </c>
      <c r="C33" s="182">
        <f>RES_hhdet_tesh!C33/RES_summary!C$19</f>
        <v>4.0915764667085037</v>
      </c>
      <c r="D33" s="182">
        <f>RES_hhdet_tesh!D33/RES_summary!D$19</f>
        <v>4.1462235527083653</v>
      </c>
      <c r="E33" s="182">
        <f>RES_hhdet_tesh!E33/RES_summary!E$19</f>
        <v>4.1627086442625538</v>
      </c>
      <c r="F33" s="182">
        <f>RES_hhdet_tesh!F33/RES_summary!F$19</f>
        <v>4.2338062510401651</v>
      </c>
      <c r="G33" s="182">
        <f>RES_hhdet_tesh!G33/RES_summary!G$19</f>
        <v>4.3130140150347884</v>
      </c>
      <c r="H33" s="182">
        <f>RES_hhdet_tesh!H33/RES_summary!H$19</f>
        <v>4.4052528753023052</v>
      </c>
      <c r="I33" s="182">
        <f>RES_hhdet_tesh!I33/RES_summary!I$19</f>
        <v>4.557129726091226</v>
      </c>
      <c r="J33" s="182">
        <f>RES_hhdet_tesh!J33/RES_summary!J$19</f>
        <v>4.6752501186056765</v>
      </c>
      <c r="K33" s="182">
        <f>RES_hhdet_tesh!K33/RES_summary!K$19</f>
        <v>4.721756940030243</v>
      </c>
      <c r="L33" s="182">
        <f>RES_hhdet_tesh!L33/RES_summary!L$19</f>
        <v>4.7492562261545057</v>
      </c>
      <c r="M33" s="182">
        <f>RES_hhdet_tesh!M33/RES_summary!M$19</f>
        <v>4.7560038670830291</v>
      </c>
      <c r="N33" s="182">
        <f>RES_hhdet_tesh!N33/RES_summary!N$19</f>
        <v>4.7258376899780501</v>
      </c>
      <c r="O33" s="182">
        <f>RES_hhdet_tesh!O33/RES_summary!O$19</f>
        <v>4.7108954569170374</v>
      </c>
      <c r="P33" s="182">
        <f>RES_hhdet_tesh!P33/RES_summary!P$19</f>
        <v>4.6864109380741716</v>
      </c>
      <c r="Q33" s="182">
        <f>RES_hhdet_tesh!Q33/RES_summary!Q$19</f>
        <v>4.5987367780027855</v>
      </c>
    </row>
    <row r="34" spans="1:17" ht="12" customHeight="1" x14ac:dyDescent="0.25">
      <c r="A34" s="147" t="s">
        <v>59</v>
      </c>
      <c r="B34" s="181">
        <f>RES_hhdet_tesh!B34/RES_summary!B$19</f>
        <v>7.5730703904491889</v>
      </c>
      <c r="C34" s="181">
        <f>RES_hhdet_tesh!C34/RES_summary!C$19</f>
        <v>7.6035542713758879</v>
      </c>
      <c r="D34" s="181">
        <f>RES_hhdet_tesh!D34/RES_summary!D$19</f>
        <v>7.7236014017983425</v>
      </c>
      <c r="E34" s="181">
        <f>RES_hhdet_tesh!E34/RES_summary!E$19</f>
        <v>7.827581064664348</v>
      </c>
      <c r="F34" s="181">
        <f>RES_hhdet_tesh!F34/RES_summary!F$19</f>
        <v>7.9417751191511483</v>
      </c>
      <c r="G34" s="181">
        <f>RES_hhdet_tesh!G34/RES_summary!G$19</f>
        <v>8.0037227566995277</v>
      </c>
      <c r="H34" s="181">
        <f>RES_hhdet_tesh!H34/RES_summary!H$19</f>
        <v>8.0134811987511352</v>
      </c>
      <c r="I34" s="181">
        <f>RES_hhdet_tesh!I34/RES_summary!I$19</f>
        <v>8.0758660479802078</v>
      </c>
      <c r="J34" s="181">
        <f>RES_hhdet_tesh!J34/RES_summary!J$19</f>
        <v>8.1004858593708846</v>
      </c>
      <c r="K34" s="181">
        <f>RES_hhdet_tesh!K34/RES_summary!K$19</f>
        <v>8.148985588785278</v>
      </c>
      <c r="L34" s="181">
        <f>RES_hhdet_tesh!L34/RES_summary!L$19</f>
        <v>8.2110272552412855</v>
      </c>
      <c r="M34" s="181">
        <f>RES_hhdet_tesh!M34/RES_summary!M$19</f>
        <v>8.2101524093260903</v>
      </c>
      <c r="N34" s="181">
        <f>RES_hhdet_tesh!N34/RES_summary!N$19</f>
        <v>8.1761417965936811</v>
      </c>
      <c r="O34" s="181">
        <f>RES_hhdet_tesh!O34/RES_summary!O$19</f>
        <v>8.1724091436348907</v>
      </c>
      <c r="P34" s="181">
        <f>RES_hhdet_tesh!P34/RES_summary!P$19</f>
        <v>8.1580142409733689</v>
      </c>
      <c r="Q34" s="181">
        <f>RES_hhdet_tesh!Q34/RES_summary!Q$19</f>
        <v>8.0518427754599706</v>
      </c>
    </row>
    <row r="35" spans="1:17" ht="12" customHeight="1" x14ac:dyDescent="0.25">
      <c r="A35" s="163" t="s">
        <v>142</v>
      </c>
      <c r="B35" s="180">
        <f>RES_hhdet_tesh!B35/RES_summary!B$19</f>
        <v>12.249924241764152</v>
      </c>
      <c r="C35" s="180">
        <f>RES_hhdet_tesh!C35/RES_summary!C$19</f>
        <v>13.066842647801048</v>
      </c>
      <c r="D35" s="180">
        <f>RES_hhdet_tesh!D35/RES_summary!D$19</f>
        <v>12.699919879879396</v>
      </c>
      <c r="E35" s="180">
        <f>RES_hhdet_tesh!E35/RES_summary!E$19</f>
        <v>12.574246536774101</v>
      </c>
      <c r="F35" s="180">
        <f>RES_hhdet_tesh!F35/RES_summary!F$19</f>
        <v>12.934495936842298</v>
      </c>
      <c r="G35" s="180">
        <f>RES_hhdet_tesh!G35/RES_summary!G$19</f>
        <v>13.300440038633848</v>
      </c>
      <c r="H35" s="180">
        <f>RES_hhdet_tesh!H35/RES_summary!H$19</f>
        <v>14.189087204521991</v>
      </c>
      <c r="I35" s="180">
        <f>RES_hhdet_tesh!I35/RES_summary!I$19</f>
        <v>14.131192136660012</v>
      </c>
      <c r="J35" s="180">
        <f>RES_hhdet_tesh!J35/RES_summary!J$19</f>
        <v>14.132331807814209</v>
      </c>
      <c r="K35" s="180">
        <f>RES_hhdet_tesh!K35/RES_summary!K$19</f>
        <v>13.535718634562462</v>
      </c>
      <c r="L35" s="180">
        <f>RES_hhdet_tesh!L35/RES_summary!L$19</f>
        <v>15.33080995843817</v>
      </c>
      <c r="M35" s="180">
        <f>RES_hhdet_tesh!M35/RES_summary!M$19</f>
        <v>15.694742792596966</v>
      </c>
      <c r="N35" s="180">
        <f>RES_hhdet_tesh!N35/RES_summary!N$19</f>
        <v>14.466429404860991</v>
      </c>
      <c r="O35" s="180">
        <f>RES_hhdet_tesh!O35/RES_summary!O$19</f>
        <v>13.797084539869445</v>
      </c>
      <c r="P35" s="180">
        <f>RES_hhdet_tesh!P35/RES_summary!P$19</f>
        <v>14.242197703400306</v>
      </c>
      <c r="Q35" s="180">
        <f>RES_hhdet_tesh!Q35/RES_summary!Q$19</f>
        <v>13.485722121678201</v>
      </c>
    </row>
    <row r="36" spans="1:17" ht="12" customHeight="1" x14ac:dyDescent="0.25">
      <c r="A36" s="161" t="s">
        <v>141</v>
      </c>
      <c r="B36" s="179">
        <f>RES_hhdet_tesh!B36/RES_summary!B$19</f>
        <v>11.860543875066869</v>
      </c>
      <c r="C36" s="179">
        <f>RES_hhdet_tesh!C36/RES_summary!C$19</f>
        <v>12.190879427326525</v>
      </c>
      <c r="D36" s="179">
        <f>RES_hhdet_tesh!D36/RES_summary!D$19</f>
        <v>12.181481823483223</v>
      </c>
      <c r="E36" s="179">
        <f>RES_hhdet_tesh!E36/RES_summary!E$19</f>
        <v>12.239599193130369</v>
      </c>
      <c r="F36" s="179">
        <f>RES_hhdet_tesh!F36/RES_summary!F$19</f>
        <v>12.496271757881583</v>
      </c>
      <c r="G36" s="179">
        <f>RES_hhdet_tesh!G36/RES_summary!G$19</f>
        <v>12.706854513680748</v>
      </c>
      <c r="H36" s="179">
        <f>RES_hhdet_tesh!H36/RES_summary!H$19</f>
        <v>13.073483089927565</v>
      </c>
      <c r="I36" s="179">
        <f>RES_hhdet_tesh!I36/RES_summary!I$19</f>
        <v>13.150575748035672</v>
      </c>
      <c r="J36" s="179">
        <f>RES_hhdet_tesh!J36/RES_summary!J$19</f>
        <v>13.128940363169319</v>
      </c>
      <c r="K36" s="179">
        <f>RES_hhdet_tesh!K36/RES_summary!K$19</f>
        <v>12.910505406058331</v>
      </c>
      <c r="L36" s="179">
        <f>RES_hhdet_tesh!L36/RES_summary!L$19</f>
        <v>13.60799674301432</v>
      </c>
      <c r="M36" s="179">
        <f>RES_hhdet_tesh!M36/RES_summary!M$19</f>
        <v>13.709302985451776</v>
      </c>
      <c r="N36" s="179">
        <f>RES_hhdet_tesh!N36/RES_summary!N$19</f>
        <v>13.246852358922492</v>
      </c>
      <c r="O36" s="179">
        <f>RES_hhdet_tesh!O36/RES_summary!O$19</f>
        <v>13.011420399574961</v>
      </c>
      <c r="P36" s="179">
        <f>RES_hhdet_tesh!P36/RES_summary!P$19</f>
        <v>13.156335734189145</v>
      </c>
      <c r="Q36" s="179">
        <f>RES_hhdet_tesh!Q36/RES_summary!Q$19</f>
        <v>12.783918791875976</v>
      </c>
    </row>
    <row r="37" spans="1:17" ht="12" customHeight="1" x14ac:dyDescent="0.25">
      <c r="A37" s="148" t="s">
        <v>60</v>
      </c>
      <c r="B37" s="177">
        <f>RES_hhdet_tesh!B37/RES_summary!B$19</f>
        <v>4.2874734846176779</v>
      </c>
      <c r="C37" s="177">
        <f>RES_hhdet_tesh!C37/RES_summary!C$19</f>
        <v>4.5873251559506336</v>
      </c>
      <c r="D37" s="177">
        <f>RES_hhdet_tesh!D37/RES_summary!D$19</f>
        <v>4.4578804216848926</v>
      </c>
      <c r="E37" s="177">
        <f>RES_hhdet_tesh!E37/RES_summary!E$19</f>
        <v>4.4120181284660447</v>
      </c>
      <c r="F37" s="177">
        <f>RES_hhdet_tesh!F37/RES_summary!F$19</f>
        <v>4.554496638730436</v>
      </c>
      <c r="G37" s="177">
        <f>RES_hhdet_tesh!G37/RES_summary!G$19</f>
        <v>4.703131756981171</v>
      </c>
      <c r="H37" s="177">
        <f>RES_hhdet_tesh!H37/RES_summary!H$19</f>
        <v>5.0600018911763636</v>
      </c>
      <c r="I37" s="177">
        <f>RES_hhdet_tesh!I37/RES_summary!I$19</f>
        <v>5.0747097000553927</v>
      </c>
      <c r="J37" s="177">
        <f>RES_hhdet_tesh!J37/RES_summary!J$19</f>
        <v>5.0284545037983799</v>
      </c>
      <c r="K37" s="177">
        <f>RES_hhdet_tesh!K37/RES_summary!K$19</f>
        <v>4.7615198172730508</v>
      </c>
      <c r="L37" s="177">
        <f>RES_hhdet_tesh!L37/RES_summary!L$19</f>
        <v>5.3969694877729921</v>
      </c>
      <c r="M37" s="177">
        <f>RES_hhdet_tesh!M37/RES_summary!M$19</f>
        <v>5.4991505761256922</v>
      </c>
      <c r="N37" s="177">
        <f>RES_hhdet_tesh!N37/RES_summary!N$19</f>
        <v>5.0707105623288244</v>
      </c>
      <c r="O37" s="177">
        <f>RES_hhdet_tesh!O37/RES_summary!O$19</f>
        <v>4.8390112559400729</v>
      </c>
      <c r="P37" s="177">
        <f>RES_hhdet_tesh!P37/RES_summary!P$19</f>
        <v>4.9983214932157747</v>
      </c>
      <c r="Q37" s="177">
        <f>RES_hhdet_tesh!Q37/RES_summary!Q$19</f>
        <v>4.7320760164160163</v>
      </c>
    </row>
    <row r="38" spans="1:17" ht="12" customHeight="1" x14ac:dyDescent="0.25">
      <c r="A38" s="148" t="s">
        <v>59</v>
      </c>
      <c r="B38" s="177">
        <f>RES_hhdet_tesh!B38/RES_summary!B$19</f>
        <v>7.5730703904491916</v>
      </c>
      <c r="C38" s="177">
        <f>RES_hhdet_tesh!C38/RES_summary!C$19</f>
        <v>7.6035542713758923</v>
      </c>
      <c r="D38" s="177">
        <f>RES_hhdet_tesh!D38/RES_summary!D$19</f>
        <v>7.7236014017983301</v>
      </c>
      <c r="E38" s="177">
        <f>RES_hhdet_tesh!E38/RES_summary!E$19</f>
        <v>7.827581064664324</v>
      </c>
      <c r="F38" s="177">
        <f>RES_hhdet_tesh!F38/RES_summary!F$19</f>
        <v>7.9417751191511439</v>
      </c>
      <c r="G38" s="177">
        <f>RES_hhdet_tesh!G38/RES_summary!G$19</f>
        <v>8.0037227566995757</v>
      </c>
      <c r="H38" s="177">
        <f>RES_hhdet_tesh!H38/RES_summary!H$19</f>
        <v>8.0134811987512027</v>
      </c>
      <c r="I38" s="177">
        <f>RES_hhdet_tesh!I38/RES_summary!I$19</f>
        <v>8.0758660479802789</v>
      </c>
      <c r="J38" s="177">
        <f>RES_hhdet_tesh!J38/RES_summary!J$19</f>
        <v>8.1004858593709379</v>
      </c>
      <c r="K38" s="177">
        <f>RES_hhdet_tesh!K38/RES_summary!K$19</f>
        <v>8.1489855887852798</v>
      </c>
      <c r="L38" s="177">
        <f>RES_hhdet_tesh!L38/RES_summary!L$19</f>
        <v>8.2110272552413264</v>
      </c>
      <c r="M38" s="177">
        <f>RES_hhdet_tesh!M38/RES_summary!M$19</f>
        <v>8.2101524093260849</v>
      </c>
      <c r="N38" s="177">
        <f>RES_hhdet_tesh!N38/RES_summary!N$19</f>
        <v>8.1761417965936669</v>
      </c>
      <c r="O38" s="177">
        <f>RES_hhdet_tesh!O38/RES_summary!O$19</f>
        <v>8.1724091436348889</v>
      </c>
      <c r="P38" s="177">
        <f>RES_hhdet_tesh!P38/RES_summary!P$19</f>
        <v>8.1580142409733707</v>
      </c>
      <c r="Q38" s="177">
        <f>RES_hhdet_tesh!Q38/RES_summary!Q$19</f>
        <v>8.0518427754599635</v>
      </c>
    </row>
    <row r="39" spans="1:17" ht="12" customHeight="1" x14ac:dyDescent="0.25">
      <c r="A39" s="158" t="s">
        <v>62</v>
      </c>
      <c r="B39" s="178">
        <f>RES_hhdet_tesh!B39/RES_summary!B$19</f>
        <v>6.1504514492046098</v>
      </c>
      <c r="C39" s="178">
        <f>RES_hhdet_tesh!C39/RES_summary!C$19</f>
        <v>6.5642960147328377</v>
      </c>
      <c r="D39" s="178">
        <f>RES_hhdet_tesh!D39/RES_summary!D$19</f>
        <v>6.4643410705798319</v>
      </c>
      <c r="E39" s="178">
        <f>RES_hhdet_tesh!E39/RES_summary!E$19</f>
        <v>6.5131418086329038</v>
      </c>
      <c r="F39" s="178">
        <f>RES_hhdet_tesh!F39/RES_summary!F$19</f>
        <v>6.5149558930484313</v>
      </c>
      <c r="G39" s="178">
        <f>RES_hhdet_tesh!G39/RES_summary!G$19</f>
        <v>6.6561222999097271</v>
      </c>
      <c r="H39" s="178">
        <f>RES_hhdet_tesh!H39/RES_summary!H$19</f>
        <v>7.1199535756470631</v>
      </c>
      <c r="I39" s="178">
        <f>RES_hhdet_tesh!I39/RES_summary!I$19</f>
        <v>7.0532921046553723</v>
      </c>
      <c r="J39" s="178">
        <f>RES_hhdet_tesh!J39/RES_summary!J$19</f>
        <v>7.029851851507118</v>
      </c>
      <c r="K39" s="178">
        <f>RES_hhdet_tesh!K39/RES_summary!K$19</f>
        <v>6.8800597346171148</v>
      </c>
      <c r="L39" s="178">
        <f>RES_hhdet_tesh!L39/RES_summary!L$19</f>
        <v>7.322691155732425</v>
      </c>
      <c r="M39" s="178">
        <f>RES_hhdet_tesh!M39/RES_summary!M$19</f>
        <v>7.369525358702413</v>
      </c>
      <c r="N39" s="178">
        <f>RES_hhdet_tesh!N39/RES_summary!N$19</f>
        <v>7.1076329304060808</v>
      </c>
      <c r="O39" s="178">
        <f>RES_hhdet_tesh!O39/RES_summary!O$19</f>
        <v>6.7917326444557737</v>
      </c>
      <c r="P39" s="178">
        <f>RES_hhdet_tesh!P39/RES_summary!P$19</f>
        <v>6.9317205874575984</v>
      </c>
      <c r="Q39" s="178">
        <f>RES_hhdet_tesh!Q39/RES_summary!Q$19</f>
        <v>6.6682595062306316</v>
      </c>
    </row>
    <row r="40" spans="1:17" ht="12" customHeight="1" x14ac:dyDescent="0.25">
      <c r="A40" s="23" t="s">
        <v>57</v>
      </c>
      <c r="B40" s="177">
        <f>RES_hhdet_tesh!B40/RES_summary!B$19</f>
        <v>5.9583662237879897</v>
      </c>
      <c r="C40" s="177">
        <f>RES_hhdet_tesh!C40/RES_summary!C$19</f>
        <v>5.8853130570404959</v>
      </c>
      <c r="D40" s="177">
        <f>RES_hhdet_tesh!D40/RES_summary!D$19</f>
        <v>6.2258828170386593</v>
      </c>
      <c r="E40" s="177">
        <f>RES_hhdet_tesh!E40/RES_summary!E$19</f>
        <v>6.2404942898070264</v>
      </c>
      <c r="F40" s="177">
        <f>RES_hhdet_tesh!F40/RES_summary!F$19</f>
        <v>6.3501672159755032</v>
      </c>
      <c r="G40" s="177">
        <f>RES_hhdet_tesh!G40/RES_summary!G$19</f>
        <v>6.4145329758650522</v>
      </c>
      <c r="H40" s="177">
        <f>RES_hhdet_tesh!H40/RES_summary!H$19</f>
        <v>6.6345509369951143</v>
      </c>
      <c r="I40" s="177">
        <f>RES_hhdet_tesh!I40/RES_summary!I$19</f>
        <v>6.5971369578518049</v>
      </c>
      <c r="J40" s="177">
        <f>RES_hhdet_tesh!J40/RES_summary!J$19</f>
        <v>6.9131458261619505</v>
      </c>
      <c r="K40" s="177">
        <f>RES_hhdet_tesh!K40/RES_summary!K$19</f>
        <v>6.6909307626590593</v>
      </c>
      <c r="L40" s="177">
        <f>RES_hhdet_tesh!L40/RES_summary!L$19</f>
        <v>6.8962429923642325</v>
      </c>
      <c r="M40" s="177">
        <f>RES_hhdet_tesh!M40/RES_summary!M$19</f>
        <v>6.7293685524822919</v>
      </c>
      <c r="N40" s="177">
        <f>RES_hhdet_tesh!N40/RES_summary!N$19</f>
        <v>6.7684122566817759</v>
      </c>
      <c r="O40" s="177">
        <f>RES_hhdet_tesh!O40/RES_summary!O$19</f>
        <v>6.7702391030161841</v>
      </c>
      <c r="P40" s="177">
        <f>RES_hhdet_tesh!P40/RES_summary!P$19</f>
        <v>6.6757764981706451</v>
      </c>
      <c r="Q40" s="177">
        <f>RES_hhdet_tesh!Q40/RES_summary!Q$19</f>
        <v>6.5972611344053407</v>
      </c>
    </row>
    <row r="41" spans="1:17" ht="12" customHeight="1" x14ac:dyDescent="0.25">
      <c r="A41" s="29" t="s">
        <v>140</v>
      </c>
      <c r="B41" s="176">
        <f>RES_hhdet_tesh!B41/RES_summary!B$19</f>
        <v>6.2683768229252852</v>
      </c>
      <c r="C41" s="176">
        <f>RES_hhdet_tesh!C41/RES_summary!C$19</f>
        <v>6.8416995279652655</v>
      </c>
      <c r="D41" s="176">
        <f>RES_hhdet_tesh!D41/RES_summary!D$19</f>
        <v>6.5611867658968652</v>
      </c>
      <c r="E41" s="176">
        <f>RES_hhdet_tesh!E41/RES_summary!E$19</f>
        <v>6.6170024555795752</v>
      </c>
      <c r="F41" s="176">
        <f>RES_hhdet_tesh!F41/RES_summary!F$19</f>
        <v>6.5874523329692556</v>
      </c>
      <c r="G41" s="176">
        <f>RES_hhdet_tesh!G41/RES_summary!G$19</f>
        <v>6.7523546005428896</v>
      </c>
      <c r="H41" s="176">
        <f>RES_hhdet_tesh!H41/RES_summary!H$19</f>
        <v>7.241479577575447</v>
      </c>
      <c r="I41" s="176">
        <f>RES_hhdet_tesh!I41/RES_summary!I$19</f>
        <v>7.1818553511192622</v>
      </c>
      <c r="J41" s="176">
        <f>RES_hhdet_tesh!J41/RES_summary!J$19</f>
        <v>7.0614308735862714</v>
      </c>
      <c r="K41" s="176">
        <f>RES_hhdet_tesh!K41/RES_summary!K$19</f>
        <v>6.9301213581384733</v>
      </c>
      <c r="L41" s="176">
        <f>RES_hhdet_tesh!L41/RES_summary!L$19</f>
        <v>7.4354566813735579</v>
      </c>
      <c r="M41" s="176">
        <f>RES_hhdet_tesh!M41/RES_summary!M$19</f>
        <v>7.5172384776282328</v>
      </c>
      <c r="N41" s="176">
        <f>RES_hhdet_tesh!N41/RES_summary!N$19</f>
        <v>7.1850003327063225</v>
      </c>
      <c r="O41" s="176">
        <f>RES_hhdet_tesh!O41/RES_summary!O$19</f>
        <v>6.7962289823446156</v>
      </c>
      <c r="P41" s="176">
        <f>RES_hhdet_tesh!P41/RES_summary!P$19</f>
        <v>6.9824694697465199</v>
      </c>
      <c r="Q41" s="176">
        <f>RES_hhdet_tesh!Q41/RES_summary!Q$19</f>
        <v>6.6820073227442309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44.631899566203167</v>
      </c>
      <c r="C43" s="184">
        <f>RES_hhdet_tesh!C43/RES_summary!C$19</f>
        <v>47.761640824822798</v>
      </c>
      <c r="D43" s="184">
        <f>RES_hhdet_tesh!D43/RES_summary!D$19</f>
        <v>47.019063884885234</v>
      </c>
      <c r="E43" s="184">
        <f>RES_hhdet_tesh!E43/RES_summary!E$19</f>
        <v>50.553398541312873</v>
      </c>
      <c r="F43" s="184">
        <f>RES_hhdet_tesh!F43/RES_summary!F$19</f>
        <v>54.907012361152717</v>
      </c>
      <c r="G43" s="184">
        <f>RES_hhdet_tesh!G43/RES_summary!G$19</f>
        <v>54.841155321996183</v>
      </c>
      <c r="H43" s="184">
        <f>RES_hhdet_tesh!H43/RES_summary!H$19</f>
        <v>55.360082998310304</v>
      </c>
      <c r="I43" s="184">
        <f>RES_hhdet_tesh!I43/RES_summary!I$19</f>
        <v>53.766515992137236</v>
      </c>
      <c r="J43" s="184">
        <f>RES_hhdet_tesh!J43/RES_summary!J$19</f>
        <v>51.775801046187347</v>
      </c>
      <c r="K43" s="184">
        <f>RES_hhdet_tesh!K43/RES_summary!K$19</f>
        <v>51.407813661921402</v>
      </c>
      <c r="L43" s="184">
        <f>RES_hhdet_tesh!L43/RES_summary!L$19</f>
        <v>55.962288223602144</v>
      </c>
      <c r="M43" s="184">
        <f>RES_hhdet_tesh!M43/RES_summary!M$19</f>
        <v>50.3073702841019</v>
      </c>
      <c r="N43" s="184">
        <f>RES_hhdet_tesh!N43/RES_summary!N$19</f>
        <v>48.780633252704675</v>
      </c>
      <c r="O43" s="184">
        <f>RES_hhdet_tesh!O43/RES_summary!O$19</f>
        <v>46.00387445582448</v>
      </c>
      <c r="P43" s="184">
        <f>RES_hhdet_tesh!P43/RES_summary!P$19</f>
        <v>46.475347948893038</v>
      </c>
      <c r="Q43" s="184">
        <f>RES_hhdet_tesh!Q43/RES_summary!Q$19</f>
        <v>46.885720329686244</v>
      </c>
    </row>
    <row r="44" spans="1:17" ht="12.95" customHeight="1" x14ac:dyDescent="0.25">
      <c r="A44" s="158" t="s">
        <v>65</v>
      </c>
      <c r="B44" s="178">
        <f>RES_hhdet_tesh!B44/RES_summary!B$19</f>
        <v>25.981818972652651</v>
      </c>
      <c r="C44" s="178">
        <f>RES_hhdet_tesh!C44/RES_summary!C$19</f>
        <v>28.367369587339066</v>
      </c>
      <c r="D44" s="178">
        <f>RES_hhdet_tesh!D44/RES_summary!D$19</f>
        <v>27.721728095667022</v>
      </c>
      <c r="E44" s="178">
        <f>RES_hhdet_tesh!E44/RES_summary!E$19</f>
        <v>31.175349697924762</v>
      </c>
      <c r="F44" s="178">
        <f>RES_hhdet_tesh!F44/RES_summary!F$19</f>
        <v>35.218201473877734</v>
      </c>
      <c r="G44" s="178">
        <f>RES_hhdet_tesh!G44/RES_summary!G$19</f>
        <v>34.762008906295108</v>
      </c>
      <c r="H44" s="178">
        <f>RES_hhdet_tesh!H44/RES_summary!H$19</f>
        <v>34.342566396911053</v>
      </c>
      <c r="I44" s="178">
        <f>RES_hhdet_tesh!I44/RES_summary!I$19</f>
        <v>32.716943521288158</v>
      </c>
      <c r="J44" s="178">
        <f>RES_hhdet_tesh!J44/RES_summary!J$19</f>
        <v>30.575417417936837</v>
      </c>
      <c r="K44" s="178">
        <f>RES_hhdet_tesh!K44/RES_summary!K$19</f>
        <v>30.388887966599203</v>
      </c>
      <c r="L44" s="178">
        <f>RES_hhdet_tesh!L44/RES_summary!L$19</f>
        <v>33.944885570158903</v>
      </c>
      <c r="M44" s="178">
        <f>RES_hhdet_tesh!M44/RES_summary!M$19</f>
        <v>28.306140534522314</v>
      </c>
      <c r="N44" s="178">
        <f>RES_hhdet_tesh!N44/RES_summary!N$19</f>
        <v>27.339764927481085</v>
      </c>
      <c r="O44" s="178">
        <f>RES_hhdet_tesh!O44/RES_summary!O$19</f>
        <v>25.026119249825125</v>
      </c>
      <c r="P44" s="178">
        <f>RES_hhdet_tesh!P44/RES_summary!P$19</f>
        <v>25.217697973640828</v>
      </c>
      <c r="Q44" s="178">
        <f>RES_hhdet_tesh!Q44/RES_summary!Q$19</f>
        <v>26.084046359545347</v>
      </c>
    </row>
    <row r="45" spans="1:17" ht="12" customHeight="1" x14ac:dyDescent="0.25">
      <c r="A45" s="23" t="s">
        <v>166</v>
      </c>
      <c r="B45" s="177">
        <f>RES_hhdet_tesh!B45/RES_summary!B$19</f>
        <v>25.381346254807124</v>
      </c>
      <c r="C45" s="177">
        <f>RES_hhdet_tesh!C45/RES_summary!C$19</f>
        <v>26.891832925261781</v>
      </c>
      <c r="D45" s="177">
        <f>RES_hhdet_tesh!D45/RES_summary!D$19</f>
        <v>26.795510756706104</v>
      </c>
      <c r="E45" s="177">
        <f>RES_hhdet_tesh!E45/RES_summary!E$19</f>
        <v>30.463143470661905</v>
      </c>
      <c r="F45" s="177">
        <f>RES_hhdet_tesh!F45/RES_summary!F$19</f>
        <v>34.498407672920905</v>
      </c>
      <c r="G45" s="177">
        <f>RES_hhdet_tesh!G45/RES_summary!G$19</f>
        <v>33.835674451274265</v>
      </c>
      <c r="H45" s="177">
        <f>RES_hhdet_tesh!H45/RES_summary!H$19</f>
        <v>32.686138000574012</v>
      </c>
      <c r="I45" s="177">
        <f>RES_hhdet_tesh!I45/RES_summary!I$19</f>
        <v>31.541046005369608</v>
      </c>
      <c r="J45" s="177">
        <f>RES_hhdet_tesh!J45/RES_summary!J$19</f>
        <v>29.612138318324376</v>
      </c>
      <c r="K45" s="177">
        <f>RES_hhdet_tesh!K45/RES_summary!K$19</f>
        <v>30.049845360666058</v>
      </c>
      <c r="L45" s="177">
        <f>RES_hhdet_tesh!L45/RES_summary!L$19</f>
        <v>32.585130213135422</v>
      </c>
      <c r="M45" s="177">
        <f>RES_hhdet_tesh!M45/RES_summary!M$19</f>
        <v>26.963041534991014</v>
      </c>
      <c r="N45" s="177">
        <f>RES_hhdet_tesh!N45/RES_summary!N$19</f>
        <v>26.136588484413764</v>
      </c>
      <c r="O45" s="177">
        <f>RES_hhdet_tesh!O45/RES_summary!O$19</f>
        <v>24.750161406946791</v>
      </c>
      <c r="P45" s="177">
        <f>RES_hhdet_tesh!P45/RES_summary!P$19</f>
        <v>24.42389221705492</v>
      </c>
      <c r="Q45" s="177">
        <f>RES_hhdet_tesh!Q45/RES_summary!Q$19</f>
        <v>25.722779370237259</v>
      </c>
    </row>
    <row r="46" spans="1:17" ht="12" customHeight="1" x14ac:dyDescent="0.25">
      <c r="A46" s="23" t="s">
        <v>60</v>
      </c>
      <c r="B46" s="177">
        <f>RES_hhdet_tesh!B46/RES_summary!B$19</f>
        <v>0.60047271784552481</v>
      </c>
      <c r="C46" s="177">
        <f>RES_hhdet_tesh!C46/RES_summary!C$19</f>
        <v>1.4755366620772883</v>
      </c>
      <c r="D46" s="177">
        <f>RES_hhdet_tesh!D46/RES_summary!D$19</f>
        <v>0.92621733896091696</v>
      </c>
      <c r="E46" s="177">
        <f>RES_hhdet_tesh!E46/RES_summary!E$19</f>
        <v>0.71220622726285743</v>
      </c>
      <c r="F46" s="177">
        <f>RES_hhdet_tesh!F46/RES_summary!F$19</f>
        <v>0.71979380095682943</v>
      </c>
      <c r="G46" s="177">
        <f>RES_hhdet_tesh!G46/RES_summary!G$19</f>
        <v>0.92633445502084621</v>
      </c>
      <c r="H46" s="177">
        <f>RES_hhdet_tesh!H46/RES_summary!H$19</f>
        <v>1.6564283963370496</v>
      </c>
      <c r="I46" s="177">
        <f>RES_hhdet_tesh!I46/RES_summary!I$19</f>
        <v>1.1758975159185447</v>
      </c>
      <c r="J46" s="177">
        <f>RES_hhdet_tesh!J46/RES_summary!J$19</f>
        <v>0.96327909961246005</v>
      </c>
      <c r="K46" s="177">
        <f>RES_hhdet_tesh!K46/RES_summary!K$19</f>
        <v>0.3390426059331425</v>
      </c>
      <c r="L46" s="177">
        <f>RES_hhdet_tesh!L46/RES_summary!L$19</f>
        <v>1.359755357023485</v>
      </c>
      <c r="M46" s="177">
        <f>RES_hhdet_tesh!M46/RES_summary!M$19</f>
        <v>1.3430989995312961</v>
      </c>
      <c r="N46" s="177">
        <f>RES_hhdet_tesh!N46/RES_summary!N$19</f>
        <v>1.2031764430673202</v>
      </c>
      <c r="O46" s="177">
        <f>RES_hhdet_tesh!O46/RES_summary!O$19</f>
        <v>0.27595784287833464</v>
      </c>
      <c r="P46" s="177">
        <f>RES_hhdet_tesh!P46/RES_summary!P$19</f>
        <v>0.79380575658591113</v>
      </c>
      <c r="Q46" s="177">
        <f>RES_hhdet_tesh!Q46/RES_summary!Q$19</f>
        <v>0.36126698930808898</v>
      </c>
    </row>
    <row r="47" spans="1:17" ht="12.95" customHeight="1" x14ac:dyDescent="0.25">
      <c r="A47" s="158" t="s">
        <v>112</v>
      </c>
      <c r="B47" s="178">
        <f>RES_hhdet_tesh!B47/RES_summary!B$19</f>
        <v>0.59078295142202197</v>
      </c>
      <c r="C47" s="178">
        <f>RES_hhdet_tesh!C47/RES_summary!C$19</f>
        <v>0.6078910129499685</v>
      </c>
      <c r="D47" s="178">
        <f>RES_hhdet_tesh!D47/RES_summary!D$19</f>
        <v>0.64273763705300202</v>
      </c>
      <c r="E47" s="178">
        <f>RES_hhdet_tesh!E47/RES_summary!E$19</f>
        <v>0.65632945212756433</v>
      </c>
      <c r="F47" s="178">
        <f>RES_hhdet_tesh!F47/RES_summary!F$19</f>
        <v>0.76003895661165199</v>
      </c>
      <c r="G47" s="178">
        <f>RES_hhdet_tesh!G47/RES_summary!G$19</f>
        <v>0.81457711356475604</v>
      </c>
      <c r="H47" s="178">
        <f>RES_hhdet_tesh!H47/RES_summary!H$19</f>
        <v>1.0122175856449629</v>
      </c>
      <c r="I47" s="178">
        <f>RES_hhdet_tesh!I47/RES_summary!I$19</f>
        <v>1.1432492709747464</v>
      </c>
      <c r="J47" s="178">
        <f>RES_hhdet_tesh!J47/RES_summary!J$19</f>
        <v>1.3335731204006258</v>
      </c>
      <c r="K47" s="178">
        <f>RES_hhdet_tesh!K47/RES_summary!K$19</f>
        <v>1.5318943658546118</v>
      </c>
      <c r="L47" s="178">
        <f>RES_hhdet_tesh!L47/RES_summary!L$19</f>
        <v>1.5997881821755546</v>
      </c>
      <c r="M47" s="178">
        <f>RES_hhdet_tesh!M47/RES_summary!M$19</f>
        <v>1.4950748802165117</v>
      </c>
      <c r="N47" s="178">
        <f>RES_hhdet_tesh!N47/RES_summary!N$19</f>
        <v>1.5054040377496574</v>
      </c>
      <c r="O47" s="178">
        <f>RES_hhdet_tesh!O47/RES_summary!O$19</f>
        <v>1.4104214559915043</v>
      </c>
      <c r="P47" s="178">
        <f>RES_hhdet_tesh!P47/RES_summary!P$19</f>
        <v>1.4545262551331475</v>
      </c>
      <c r="Q47" s="178">
        <f>RES_hhdet_tesh!Q47/RES_summary!Q$19</f>
        <v>1.4718553878814731</v>
      </c>
    </row>
    <row r="48" spans="1:17" ht="12" customHeight="1" x14ac:dyDescent="0.25">
      <c r="A48" s="23" t="s">
        <v>60</v>
      </c>
      <c r="B48" s="177">
        <f>RES_hhdet_tesh!B48/RES_summary!B$19</f>
        <v>0.59078295142202197</v>
      </c>
      <c r="C48" s="177">
        <f>RES_hhdet_tesh!C48/RES_summary!C$19</f>
        <v>0.6078910129499685</v>
      </c>
      <c r="D48" s="177">
        <f>RES_hhdet_tesh!D48/RES_summary!D$19</f>
        <v>0.64273763705300202</v>
      </c>
      <c r="E48" s="177">
        <f>RES_hhdet_tesh!E48/RES_summary!E$19</f>
        <v>0.65632945212756433</v>
      </c>
      <c r="F48" s="177">
        <f>RES_hhdet_tesh!F48/RES_summary!F$19</f>
        <v>0.76003895661165199</v>
      </c>
      <c r="G48" s="177">
        <f>RES_hhdet_tesh!G48/RES_summary!G$19</f>
        <v>0.81457711356475604</v>
      </c>
      <c r="H48" s="177">
        <f>RES_hhdet_tesh!H48/RES_summary!H$19</f>
        <v>1.0122175856449629</v>
      </c>
      <c r="I48" s="177">
        <f>RES_hhdet_tesh!I48/RES_summary!I$19</f>
        <v>1.1432492709747464</v>
      </c>
      <c r="J48" s="177">
        <f>RES_hhdet_tesh!J48/RES_summary!J$19</f>
        <v>1.3335731204006258</v>
      </c>
      <c r="K48" s="177">
        <f>RES_hhdet_tesh!K48/RES_summary!K$19</f>
        <v>1.5318943658546118</v>
      </c>
      <c r="L48" s="177">
        <f>RES_hhdet_tesh!L48/RES_summary!L$19</f>
        <v>1.5997881821755546</v>
      </c>
      <c r="M48" s="177">
        <f>RES_hhdet_tesh!M48/RES_summary!M$19</f>
        <v>1.4950748802165117</v>
      </c>
      <c r="N48" s="177">
        <f>RES_hhdet_tesh!N48/RES_summary!N$19</f>
        <v>1.5054040377496574</v>
      </c>
      <c r="O48" s="177">
        <f>RES_hhdet_tesh!O48/RES_summary!O$19</f>
        <v>1.4104214559915043</v>
      </c>
      <c r="P48" s="177">
        <f>RES_hhdet_tesh!P48/RES_summary!P$19</f>
        <v>1.4545262551331475</v>
      </c>
      <c r="Q48" s="177">
        <f>RES_hhdet_tesh!Q48/RES_summary!Q$19</f>
        <v>1.4718553878814731</v>
      </c>
    </row>
    <row r="49" spans="1:17" ht="12" customHeight="1" x14ac:dyDescent="0.25">
      <c r="A49" s="158" t="s">
        <v>63</v>
      </c>
      <c r="B49" s="178">
        <f>RES_hhdet_tesh!B49/RES_summary!B$19</f>
        <v>11.908846040819464</v>
      </c>
      <c r="C49" s="178">
        <f>RES_hhdet_tesh!C49/RES_summary!C$19</f>
        <v>12.222083486448316</v>
      </c>
      <c r="D49" s="178">
        <f>RES_hhdet_tesh!D49/RES_summary!D$19</f>
        <v>12.190257281409915</v>
      </c>
      <c r="E49" s="178">
        <f>RES_hhdet_tesh!E49/RES_summary!E$19</f>
        <v>12.208577425877841</v>
      </c>
      <c r="F49" s="178">
        <f>RES_hhdet_tesh!F49/RES_summary!F$19</f>
        <v>12.413815847224814</v>
      </c>
      <c r="G49" s="178">
        <f>RES_hhdet_tesh!G49/RES_summary!G$19</f>
        <v>12.608446868552177</v>
      </c>
      <c r="H49" s="178">
        <f>RES_hhdet_tesh!H49/RES_summary!H$19</f>
        <v>12.885345468818388</v>
      </c>
      <c r="I49" s="178">
        <f>RES_hhdet_tesh!I49/RES_summary!I$19</f>
        <v>12.853030742214825</v>
      </c>
      <c r="J49" s="178">
        <f>RES_hhdet_tesh!J49/RES_summary!J$19</f>
        <v>12.836958682109412</v>
      </c>
      <c r="K49" s="178">
        <f>RES_hhdet_tesh!K49/RES_summary!K$19</f>
        <v>12.606971569485813</v>
      </c>
      <c r="L49" s="178">
        <f>RES_hhdet_tesh!L49/RES_summary!L$19</f>
        <v>13.094923307692856</v>
      </c>
      <c r="M49" s="178">
        <f>RES_hhdet_tesh!M49/RES_summary!M$19</f>
        <v>13.136629818034947</v>
      </c>
      <c r="N49" s="178">
        <f>RES_hhdet_tesh!N49/RES_summary!N$19</f>
        <v>12.827831534142977</v>
      </c>
      <c r="O49" s="178">
        <f>RES_hhdet_tesh!O49/RES_summary!O$19</f>
        <v>12.775601106891594</v>
      </c>
      <c r="P49" s="178">
        <f>RES_hhdet_tesh!P49/RES_summary!P$19</f>
        <v>12.871403044114869</v>
      </c>
      <c r="Q49" s="178">
        <f>RES_hhdet_tesh!Q49/RES_summary!Q$19</f>
        <v>12.661559047957986</v>
      </c>
    </row>
    <row r="50" spans="1:17" ht="12" customHeight="1" x14ac:dyDescent="0.25">
      <c r="A50" s="167" t="s">
        <v>165</v>
      </c>
      <c r="B50" s="183">
        <f>RES_hhdet_tesh!B50/RES_summary!B$19</f>
        <v>11.650844440875366</v>
      </c>
      <c r="C50" s="183">
        <f>RES_hhdet_tesh!C50/RES_summary!C$19</f>
        <v>11.609285238760135</v>
      </c>
      <c r="D50" s="183">
        <f>RES_hhdet_tesh!D50/RES_summary!D$19</f>
        <v>11.814469072272097</v>
      </c>
      <c r="E50" s="183">
        <f>RES_hhdet_tesh!E50/RES_summary!E$19</f>
        <v>11.999696808469208</v>
      </c>
      <c r="F50" s="183">
        <f>RES_hhdet_tesh!F50/RES_summary!F$19</f>
        <v>12.224311430753696</v>
      </c>
      <c r="G50" s="183">
        <f>RES_hhdet_tesh!G50/RES_summary!G$19</f>
        <v>12.269574528044187</v>
      </c>
      <c r="H50" s="183">
        <f>RES_hhdet_tesh!H50/RES_summary!H$19</f>
        <v>12.231747191151873</v>
      </c>
      <c r="I50" s="183">
        <f>RES_hhdet_tesh!I50/RES_summary!I$19</f>
        <v>12.32447912591152</v>
      </c>
      <c r="J50" s="183">
        <f>RES_hhdet_tesh!J50/RES_summary!J$19</f>
        <v>12.338514615227467</v>
      </c>
      <c r="K50" s="183">
        <f>RES_hhdet_tesh!K50/RES_summary!K$19</f>
        <v>12.353808020278649</v>
      </c>
      <c r="L50" s="183">
        <f>RES_hhdet_tesh!L50/RES_summary!L$19</f>
        <v>12.399491548659702</v>
      </c>
      <c r="M50" s="183">
        <f>RES_hhdet_tesh!M50/RES_summary!M$19</f>
        <v>12.459488591912443</v>
      </c>
      <c r="N50" s="183">
        <f>RES_hhdet_tesh!N50/RES_summary!N$19</f>
        <v>12.433475768265426</v>
      </c>
      <c r="O50" s="183">
        <f>RES_hhdet_tesh!O50/RES_summary!O$19</f>
        <v>12.548237593885762</v>
      </c>
      <c r="P50" s="183">
        <f>RES_hhdet_tesh!P50/RES_summary!P$19</f>
        <v>12.583507131649764</v>
      </c>
      <c r="Q50" s="183">
        <f>RES_hhdet_tesh!Q50/RES_summary!Q$19</f>
        <v>12.504388615226974</v>
      </c>
    </row>
    <row r="51" spans="1:17" ht="12" customHeight="1" x14ac:dyDescent="0.25">
      <c r="A51" s="167" t="s">
        <v>164</v>
      </c>
      <c r="B51" s="183">
        <f>RES_hhdet_tesh!B51/RES_summary!B$19</f>
        <v>11.650865944755699</v>
      </c>
      <c r="C51" s="183">
        <f>RES_hhdet_tesh!C51/RES_summary!C$19</f>
        <v>11.690223909186804</v>
      </c>
      <c r="D51" s="183">
        <f>RES_hhdet_tesh!D51/RES_summary!D$19</f>
        <v>11.897625722692782</v>
      </c>
      <c r="E51" s="183">
        <f>RES_hhdet_tesh!E51/RES_summary!E$19</f>
        <v>12.110023299726494</v>
      </c>
      <c r="F51" s="183">
        <f>RES_hhdet_tesh!F51/RES_summary!F$19</f>
        <v>12.374894659556716</v>
      </c>
      <c r="G51" s="183">
        <f>RES_hhdet_tesh!G51/RES_summary!G$19</f>
        <v>12.462435710317138</v>
      </c>
      <c r="H51" s="183">
        <f>RES_hhdet_tesh!H51/RES_summary!H$19</f>
        <v>12.435355436358138</v>
      </c>
      <c r="I51" s="183">
        <f>RES_hhdet_tesh!I51/RES_summary!I$19</f>
        <v>12.603233518250645</v>
      </c>
      <c r="J51" s="183">
        <f>RES_hhdet_tesh!J51/RES_summary!J$19</f>
        <v>12.689904618174056</v>
      </c>
      <c r="K51" s="183">
        <f>RES_hhdet_tesh!K51/RES_summary!K$19</f>
        <v>12.747319329467169</v>
      </c>
      <c r="L51" s="183">
        <f>RES_hhdet_tesh!L51/RES_summary!L$19</f>
        <v>12.820851857379269</v>
      </c>
      <c r="M51" s="183">
        <f>RES_hhdet_tesh!M51/RES_summary!M$19</f>
        <v>12.838295593139604</v>
      </c>
      <c r="N51" s="183">
        <f>RES_hhdet_tesh!N51/RES_summary!N$19</f>
        <v>12.771573867868314</v>
      </c>
      <c r="O51" s="183">
        <f>RES_hhdet_tesh!O51/RES_summary!O$19</f>
        <v>12.797849842959179</v>
      </c>
      <c r="P51" s="183">
        <f>RES_hhdet_tesh!P51/RES_summary!P$19</f>
        <v>12.772810117376936</v>
      </c>
      <c r="Q51" s="183">
        <f>RES_hhdet_tesh!Q51/RES_summary!Q$19</f>
        <v>12.62832768787386</v>
      </c>
    </row>
    <row r="52" spans="1:17" ht="12" customHeight="1" x14ac:dyDescent="0.25">
      <c r="A52" s="166" t="s">
        <v>163</v>
      </c>
      <c r="B52" s="182">
        <f>RES_hhdet_tesh!B52/RES_summary!B$19</f>
        <v>4.0777955543065092</v>
      </c>
      <c r="C52" s="182">
        <f>RES_hhdet_tesh!C52/RES_summary!C$19</f>
        <v>4.0866696378109157</v>
      </c>
      <c r="D52" s="182">
        <f>RES_hhdet_tesh!D52/RES_summary!D$19</f>
        <v>4.1740243208944419</v>
      </c>
      <c r="E52" s="182">
        <f>RES_hhdet_tesh!E52/RES_summary!E$19</f>
        <v>4.2824422350621507</v>
      </c>
      <c r="F52" s="182">
        <f>RES_hhdet_tesh!F52/RES_summary!F$19</f>
        <v>4.4331195404055723</v>
      </c>
      <c r="G52" s="182">
        <f>RES_hhdet_tesh!G52/RES_summary!G$19</f>
        <v>4.4587129536176144</v>
      </c>
      <c r="H52" s="182">
        <f>RES_hhdet_tesh!H52/RES_summary!H$19</f>
        <v>4.4218742376070086</v>
      </c>
      <c r="I52" s="182">
        <f>RES_hhdet_tesh!I52/RES_summary!I$19</f>
        <v>4.5273674702704385</v>
      </c>
      <c r="J52" s="182">
        <f>RES_hhdet_tesh!J52/RES_summary!J$19</f>
        <v>4.589418758803169</v>
      </c>
      <c r="K52" s="182">
        <f>RES_hhdet_tesh!K52/RES_summary!K$19</f>
        <v>4.5983337406818867</v>
      </c>
      <c r="L52" s="182">
        <f>RES_hhdet_tesh!L52/RES_summary!L$19</f>
        <v>4.6098246021379756</v>
      </c>
      <c r="M52" s="182">
        <f>RES_hhdet_tesh!M52/RES_summary!M$19</f>
        <v>4.6281431838135161</v>
      </c>
      <c r="N52" s="182">
        <f>RES_hhdet_tesh!N52/RES_summary!N$19</f>
        <v>4.5954320712746384</v>
      </c>
      <c r="O52" s="182">
        <f>RES_hhdet_tesh!O52/RES_summary!O$19</f>
        <v>4.6254406993242938</v>
      </c>
      <c r="P52" s="182">
        <f>RES_hhdet_tesh!P52/RES_summary!P$19</f>
        <v>4.6147958764035684</v>
      </c>
      <c r="Q52" s="182">
        <f>RES_hhdet_tesh!Q52/RES_summary!Q$19</f>
        <v>4.5764849124138856</v>
      </c>
    </row>
    <row r="53" spans="1:17" ht="12" customHeight="1" x14ac:dyDescent="0.25">
      <c r="A53" s="147" t="s">
        <v>59</v>
      </c>
      <c r="B53" s="181">
        <f>RES_hhdet_tesh!B53/RES_summary!B$19</f>
        <v>7.5730703904491889</v>
      </c>
      <c r="C53" s="181">
        <f>RES_hhdet_tesh!C53/RES_summary!C$19</f>
        <v>7.6035542713758879</v>
      </c>
      <c r="D53" s="181">
        <f>RES_hhdet_tesh!D53/RES_summary!D$19</f>
        <v>7.7236014017983399</v>
      </c>
      <c r="E53" s="181">
        <f>RES_hhdet_tesh!E53/RES_summary!E$19</f>
        <v>7.8275810646643427</v>
      </c>
      <c r="F53" s="181">
        <f>RES_hhdet_tesh!F53/RES_summary!F$19</f>
        <v>7.9417751191511403</v>
      </c>
      <c r="G53" s="181">
        <f>RES_hhdet_tesh!G53/RES_summary!G$19</f>
        <v>8.0037227566995242</v>
      </c>
      <c r="H53" s="181">
        <f>RES_hhdet_tesh!H53/RES_summary!H$19</f>
        <v>8.0134811987511281</v>
      </c>
      <c r="I53" s="181">
        <f>RES_hhdet_tesh!I53/RES_summary!I$19</f>
        <v>8.0758660479802096</v>
      </c>
      <c r="J53" s="181">
        <f>RES_hhdet_tesh!J53/RES_summary!J$19</f>
        <v>8.1004858593708864</v>
      </c>
      <c r="K53" s="181">
        <f>RES_hhdet_tesh!K53/RES_summary!K$19</f>
        <v>8.1489855887852833</v>
      </c>
      <c r="L53" s="181">
        <f>RES_hhdet_tesh!L53/RES_summary!L$19</f>
        <v>8.2110272552412908</v>
      </c>
      <c r="M53" s="181">
        <f>RES_hhdet_tesh!M53/RES_summary!M$19</f>
        <v>8.2101524093260831</v>
      </c>
      <c r="N53" s="181">
        <f>RES_hhdet_tesh!N53/RES_summary!N$19</f>
        <v>8.1761417965936776</v>
      </c>
      <c r="O53" s="181">
        <f>RES_hhdet_tesh!O53/RES_summary!O$19</f>
        <v>8.1724091436348854</v>
      </c>
      <c r="P53" s="181">
        <f>RES_hhdet_tesh!P53/RES_summary!P$19</f>
        <v>8.1580142409733654</v>
      </c>
      <c r="Q53" s="181">
        <f>RES_hhdet_tesh!Q53/RES_summary!Q$19</f>
        <v>8.0518427754599724</v>
      </c>
    </row>
    <row r="54" spans="1:17" ht="12" customHeight="1" x14ac:dyDescent="0.25">
      <c r="A54" s="163" t="s">
        <v>142</v>
      </c>
      <c r="B54" s="180">
        <f>RES_hhdet_tesh!B54/RES_summary!B$19</f>
        <v>12.249924241764152</v>
      </c>
      <c r="C54" s="180">
        <f>RES_hhdet_tesh!C54/RES_summary!C$19</f>
        <v>13.055566256041104</v>
      </c>
      <c r="D54" s="180">
        <f>RES_hhdet_tesh!D54/RES_summary!D$19</f>
        <v>12.708361824162537</v>
      </c>
      <c r="E54" s="180">
        <f>RES_hhdet_tesh!E54/RES_summary!E$19</f>
        <v>12.554131328404486</v>
      </c>
      <c r="F54" s="180">
        <f>RES_hhdet_tesh!F54/RES_summary!F$19</f>
        <v>12.814224351263377</v>
      </c>
      <c r="G54" s="180">
        <f>RES_hhdet_tesh!G54/RES_summary!G$19</f>
        <v>13.270947219183205</v>
      </c>
      <c r="H54" s="180">
        <f>RES_hhdet_tesh!H54/RES_summary!H$19</f>
        <v>14.114631256559248</v>
      </c>
      <c r="I54" s="180">
        <f>RES_hhdet_tesh!I54/RES_summary!I$19</f>
        <v>14.023230655841481</v>
      </c>
      <c r="J54" s="180">
        <f>RES_hhdet_tesh!J54/RES_summary!J$19</f>
        <v>14.089550276731787</v>
      </c>
      <c r="K54" s="180">
        <f>RES_hhdet_tesh!K54/RES_summary!K$19</f>
        <v>13.25647204258895</v>
      </c>
      <c r="L54" s="180">
        <f>RES_hhdet_tesh!L54/RES_summary!L$19</f>
        <v>15.154101317475188</v>
      </c>
      <c r="M54" s="180">
        <f>RES_hhdet_tesh!M54/RES_summary!M$19</f>
        <v>15.288114496136116</v>
      </c>
      <c r="N54" s="180">
        <f>RES_hhdet_tesh!N54/RES_summary!N$19</f>
        <v>14.143441835202573</v>
      </c>
      <c r="O54" s="180">
        <f>RES_hhdet_tesh!O54/RES_summary!O$19</f>
        <v>13.626333011079426</v>
      </c>
      <c r="P54" s="180">
        <f>RES_hhdet_tesh!P54/RES_summary!P$19</f>
        <v>14.187344448783115</v>
      </c>
      <c r="Q54" s="180">
        <f>RES_hhdet_tesh!Q54/RES_summary!Q$19</f>
        <v>13.573511104395314</v>
      </c>
    </row>
    <row r="55" spans="1:17" ht="12" customHeight="1" x14ac:dyDescent="0.25">
      <c r="A55" s="161" t="s">
        <v>141</v>
      </c>
      <c r="B55" s="179">
        <f>RES_hhdet_tesh!B55/RES_summary!B$19</f>
        <v>11.860543875066867</v>
      </c>
      <c r="C55" s="179">
        <f>RES_hhdet_tesh!C55/RES_summary!C$19</f>
        <v>12.182924919960337</v>
      </c>
      <c r="D55" s="179">
        <f>RES_hhdet_tesh!D55/RES_summary!D$19</f>
        <v>12.188466933665556</v>
      </c>
      <c r="E55" s="179">
        <f>RES_hhdet_tesh!E55/RES_summary!E$19</f>
        <v>12.237220966096912</v>
      </c>
      <c r="F55" s="179">
        <f>RES_hhdet_tesh!F55/RES_summary!F$19</f>
        <v>12.428925673941382</v>
      </c>
      <c r="G55" s="179">
        <f>RES_hhdet_tesh!G55/RES_summary!G$19</f>
        <v>12.71364071749651</v>
      </c>
      <c r="H55" s="179">
        <f>RES_hhdet_tesh!H55/RES_summary!H$19</f>
        <v>13.021636379895011</v>
      </c>
      <c r="I55" s="179">
        <f>RES_hhdet_tesh!I55/RES_summary!I$19</f>
        <v>13.028428692342461</v>
      </c>
      <c r="J55" s="179">
        <f>RES_hhdet_tesh!J55/RES_summary!J$19</f>
        <v>13.064919758575874</v>
      </c>
      <c r="K55" s="179">
        <f>RES_hhdet_tesh!K55/RES_summary!K$19</f>
        <v>12.805681889204578</v>
      </c>
      <c r="L55" s="179">
        <f>RES_hhdet_tesh!L55/RES_summary!L$19</f>
        <v>13.553339524680259</v>
      </c>
      <c r="M55" s="179">
        <f>RES_hhdet_tesh!M55/RES_summary!M$19</f>
        <v>13.599534785118662</v>
      </c>
      <c r="N55" s="179">
        <f>RES_hhdet_tesh!N55/RES_summary!N$19</f>
        <v>13.159115173085748</v>
      </c>
      <c r="O55" s="179">
        <f>RES_hhdet_tesh!O55/RES_summary!O$19</f>
        <v>12.968472250729153</v>
      </c>
      <c r="P55" s="179">
        <f>RES_hhdet_tesh!P55/RES_summary!P$19</f>
        <v>13.137531460874053</v>
      </c>
      <c r="Q55" s="179">
        <f>RES_hhdet_tesh!Q55/RES_summary!Q$19</f>
        <v>12.806689654911185</v>
      </c>
    </row>
    <row r="56" spans="1:17" ht="12" customHeight="1" x14ac:dyDescent="0.25">
      <c r="A56" s="148" t="s">
        <v>60</v>
      </c>
      <c r="B56" s="177">
        <f>RES_hhdet_tesh!B56/RES_summary!B$19</f>
        <v>4.287473484617677</v>
      </c>
      <c r="C56" s="177">
        <f>RES_hhdet_tesh!C56/RES_summary!C$19</f>
        <v>4.5793706485844545</v>
      </c>
      <c r="D56" s="177">
        <f>RES_hhdet_tesh!D56/RES_summary!D$19</f>
        <v>4.4648655318672157</v>
      </c>
      <c r="E56" s="177">
        <f>RES_hhdet_tesh!E56/RES_summary!E$19</f>
        <v>4.4096399014325671</v>
      </c>
      <c r="F56" s="177">
        <f>RES_hhdet_tesh!F56/RES_summary!F$19</f>
        <v>4.4871505547902375</v>
      </c>
      <c r="G56" s="177">
        <f>RES_hhdet_tesh!G56/RES_summary!G$19</f>
        <v>4.7099179607969832</v>
      </c>
      <c r="H56" s="177">
        <f>RES_hhdet_tesh!H56/RES_summary!H$19</f>
        <v>5.0081551811438798</v>
      </c>
      <c r="I56" s="177">
        <f>RES_hhdet_tesh!I56/RES_summary!I$19</f>
        <v>4.9525626443622537</v>
      </c>
      <c r="J56" s="177">
        <f>RES_hhdet_tesh!J56/RES_summary!J$19</f>
        <v>4.9644338992049883</v>
      </c>
      <c r="K56" s="177">
        <f>RES_hhdet_tesh!K56/RES_summary!K$19</f>
        <v>4.6566963004192949</v>
      </c>
      <c r="L56" s="177">
        <f>RES_hhdet_tesh!L56/RES_summary!L$19</f>
        <v>5.3423122694389704</v>
      </c>
      <c r="M56" s="177">
        <f>RES_hhdet_tesh!M56/RES_summary!M$19</f>
        <v>5.3893823757925725</v>
      </c>
      <c r="N56" s="177">
        <f>RES_hhdet_tesh!N56/RES_summary!N$19</f>
        <v>4.9829733764920761</v>
      </c>
      <c r="O56" s="177">
        <f>RES_hhdet_tesh!O56/RES_summary!O$19</f>
        <v>4.7960631070942661</v>
      </c>
      <c r="P56" s="177">
        <f>RES_hhdet_tesh!P56/RES_summary!P$19</f>
        <v>4.9795172199006847</v>
      </c>
      <c r="Q56" s="177">
        <f>RES_hhdet_tesh!Q56/RES_summary!Q$19</f>
        <v>4.7548468794512138</v>
      </c>
    </row>
    <row r="57" spans="1:17" ht="12" customHeight="1" x14ac:dyDescent="0.25">
      <c r="A57" s="148" t="s">
        <v>59</v>
      </c>
      <c r="B57" s="177">
        <f>RES_hhdet_tesh!B57/RES_summary!B$19</f>
        <v>7.5730703904491916</v>
      </c>
      <c r="C57" s="177">
        <f>RES_hhdet_tesh!C57/RES_summary!C$19</f>
        <v>7.6035542713758799</v>
      </c>
      <c r="D57" s="177">
        <f>RES_hhdet_tesh!D57/RES_summary!D$19</f>
        <v>7.723601401798339</v>
      </c>
      <c r="E57" s="177">
        <f>RES_hhdet_tesh!E57/RES_summary!E$19</f>
        <v>7.8275810646643444</v>
      </c>
      <c r="F57" s="177">
        <f>RES_hhdet_tesh!F57/RES_summary!F$19</f>
        <v>7.9417751191511448</v>
      </c>
      <c r="G57" s="177">
        <f>RES_hhdet_tesh!G57/RES_summary!G$19</f>
        <v>8.0037227566995259</v>
      </c>
      <c r="H57" s="177">
        <f>RES_hhdet_tesh!H57/RES_summary!H$19</f>
        <v>8.0134811987511299</v>
      </c>
      <c r="I57" s="177">
        <f>RES_hhdet_tesh!I57/RES_summary!I$19</f>
        <v>8.0758660479802096</v>
      </c>
      <c r="J57" s="177">
        <f>RES_hhdet_tesh!J57/RES_summary!J$19</f>
        <v>8.1004858593708864</v>
      </c>
      <c r="K57" s="177">
        <f>RES_hhdet_tesh!K57/RES_summary!K$19</f>
        <v>8.1489855887852833</v>
      </c>
      <c r="L57" s="177">
        <f>RES_hhdet_tesh!L57/RES_summary!L$19</f>
        <v>8.2110272552412908</v>
      </c>
      <c r="M57" s="177">
        <f>RES_hhdet_tesh!M57/RES_summary!M$19</f>
        <v>8.2101524093260885</v>
      </c>
      <c r="N57" s="177">
        <f>RES_hhdet_tesh!N57/RES_summary!N$19</f>
        <v>8.176141796593674</v>
      </c>
      <c r="O57" s="177">
        <f>RES_hhdet_tesh!O57/RES_summary!O$19</f>
        <v>8.1724091436348871</v>
      </c>
      <c r="P57" s="177">
        <f>RES_hhdet_tesh!P57/RES_summary!P$19</f>
        <v>8.1580142409733689</v>
      </c>
      <c r="Q57" s="177">
        <f>RES_hhdet_tesh!Q57/RES_summary!Q$19</f>
        <v>8.0518427754599742</v>
      </c>
    </row>
    <row r="58" spans="1:17" ht="12" customHeight="1" x14ac:dyDescent="0.25">
      <c r="A58" s="158" t="s">
        <v>62</v>
      </c>
      <c r="B58" s="178">
        <f>RES_hhdet_tesh!B58/RES_summary!B$19</f>
        <v>6.1504516013090331</v>
      </c>
      <c r="C58" s="178">
        <f>RES_hhdet_tesh!C58/RES_summary!C$19</f>
        <v>6.5642967380854422</v>
      </c>
      <c r="D58" s="178">
        <f>RES_hhdet_tesh!D58/RES_summary!D$19</f>
        <v>6.4643408707553025</v>
      </c>
      <c r="E58" s="178">
        <f>RES_hhdet_tesh!E58/RES_summary!E$19</f>
        <v>6.5131419653827045</v>
      </c>
      <c r="F58" s="178">
        <f>RES_hhdet_tesh!F58/RES_summary!F$19</f>
        <v>6.5149560834385136</v>
      </c>
      <c r="G58" s="178">
        <f>RES_hhdet_tesh!G58/RES_summary!G$19</f>
        <v>6.6561224335841329</v>
      </c>
      <c r="H58" s="178">
        <f>RES_hhdet_tesh!H58/RES_summary!H$19</f>
        <v>7.1199535469358946</v>
      </c>
      <c r="I58" s="178">
        <f>RES_hhdet_tesh!I58/RES_summary!I$19</f>
        <v>7.0532924576595128</v>
      </c>
      <c r="J58" s="178">
        <f>RES_hhdet_tesh!J58/RES_summary!J$19</f>
        <v>7.0298518257404687</v>
      </c>
      <c r="K58" s="178">
        <f>RES_hhdet_tesh!K58/RES_summary!K$19</f>
        <v>6.8800597599817745</v>
      </c>
      <c r="L58" s="178">
        <f>RES_hhdet_tesh!L58/RES_summary!L$19</f>
        <v>7.3226911635748193</v>
      </c>
      <c r="M58" s="178">
        <f>RES_hhdet_tesh!M58/RES_summary!M$19</f>
        <v>7.3695250513281367</v>
      </c>
      <c r="N58" s="178">
        <f>RES_hhdet_tesh!N58/RES_summary!N$19</f>
        <v>7.1076327533309591</v>
      </c>
      <c r="O58" s="178">
        <f>RES_hhdet_tesh!O58/RES_summary!O$19</f>
        <v>6.7917326431162621</v>
      </c>
      <c r="P58" s="178">
        <f>RES_hhdet_tesh!P58/RES_summary!P$19</f>
        <v>6.9317206760041898</v>
      </c>
      <c r="Q58" s="178">
        <f>RES_hhdet_tesh!Q58/RES_summary!Q$19</f>
        <v>6.668259534301435</v>
      </c>
    </row>
    <row r="59" spans="1:17" ht="12" customHeight="1" x14ac:dyDescent="0.25">
      <c r="A59" s="23" t="s">
        <v>57</v>
      </c>
      <c r="B59" s="177">
        <f>RES_hhdet_tesh!B59/RES_summary!B$19</f>
        <v>5.958366223787988</v>
      </c>
      <c r="C59" s="177">
        <f>RES_hhdet_tesh!C59/RES_summary!C$19</f>
        <v>5.8853130570404915</v>
      </c>
      <c r="D59" s="177">
        <f>RES_hhdet_tesh!D59/RES_summary!D$19</f>
        <v>6.2258828170386593</v>
      </c>
      <c r="E59" s="177">
        <f>RES_hhdet_tesh!E59/RES_summary!E$19</f>
        <v>6.2404942898070246</v>
      </c>
      <c r="F59" s="177">
        <f>RES_hhdet_tesh!F59/RES_summary!F$19</f>
        <v>6.3501672159754996</v>
      </c>
      <c r="G59" s="177">
        <f>RES_hhdet_tesh!G59/RES_summary!G$19</f>
        <v>6.4145329758650496</v>
      </c>
      <c r="H59" s="177">
        <f>RES_hhdet_tesh!H59/RES_summary!H$19</f>
        <v>6.6345509369951108</v>
      </c>
      <c r="I59" s="177">
        <f>RES_hhdet_tesh!I59/RES_summary!I$19</f>
        <v>6.5971369578518049</v>
      </c>
      <c r="J59" s="177">
        <f>RES_hhdet_tesh!J59/RES_summary!J$19</f>
        <v>6.9131458261619549</v>
      </c>
      <c r="K59" s="177">
        <f>RES_hhdet_tesh!K59/RES_summary!K$19</f>
        <v>6.6909307626590557</v>
      </c>
      <c r="L59" s="177">
        <f>RES_hhdet_tesh!L59/RES_summary!L$19</f>
        <v>6.8962429923642352</v>
      </c>
      <c r="M59" s="177">
        <f>RES_hhdet_tesh!M59/RES_summary!M$19</f>
        <v>6.7293685524822919</v>
      </c>
      <c r="N59" s="177">
        <f>RES_hhdet_tesh!N59/RES_summary!N$19</f>
        <v>6.7684122566817706</v>
      </c>
      <c r="O59" s="177">
        <f>RES_hhdet_tesh!O59/RES_summary!O$19</f>
        <v>6.7702391030161797</v>
      </c>
      <c r="P59" s="177">
        <f>RES_hhdet_tesh!P59/RES_summary!P$19</f>
        <v>6.6757764981706451</v>
      </c>
      <c r="Q59" s="177">
        <f>RES_hhdet_tesh!Q59/RES_summary!Q$19</f>
        <v>6.5972611344053425</v>
      </c>
    </row>
    <row r="60" spans="1:17" ht="12" customHeight="1" x14ac:dyDescent="0.25">
      <c r="A60" s="29" t="s">
        <v>140</v>
      </c>
      <c r="B60" s="176">
        <f>RES_hhdet_tesh!B60/RES_summary!B$19</f>
        <v>6.2683768229252834</v>
      </c>
      <c r="C60" s="176">
        <f>RES_hhdet_tesh!C60/RES_summary!C$19</f>
        <v>6.8416995279652664</v>
      </c>
      <c r="D60" s="176">
        <f>RES_hhdet_tesh!D60/RES_summary!D$19</f>
        <v>6.5611867658968634</v>
      </c>
      <c r="E60" s="176">
        <f>RES_hhdet_tesh!E60/RES_summary!E$19</f>
        <v>6.6170024555795823</v>
      </c>
      <c r="F60" s="176">
        <f>RES_hhdet_tesh!F60/RES_summary!F$19</f>
        <v>6.5874523329692565</v>
      </c>
      <c r="G60" s="176">
        <f>RES_hhdet_tesh!G60/RES_summary!G$19</f>
        <v>6.7523546005428932</v>
      </c>
      <c r="H60" s="176">
        <f>RES_hhdet_tesh!H60/RES_summary!H$19</f>
        <v>7.241479577575447</v>
      </c>
      <c r="I60" s="176">
        <f>RES_hhdet_tesh!I60/RES_summary!I$19</f>
        <v>7.1818553511192658</v>
      </c>
      <c r="J60" s="176">
        <f>RES_hhdet_tesh!J60/RES_summary!J$19</f>
        <v>7.0614308735862696</v>
      </c>
      <c r="K60" s="176">
        <f>RES_hhdet_tesh!K60/RES_summary!K$19</f>
        <v>6.9301213581384689</v>
      </c>
      <c r="L60" s="176">
        <f>RES_hhdet_tesh!L60/RES_summary!L$19</f>
        <v>7.4354566813735632</v>
      </c>
      <c r="M60" s="176">
        <f>RES_hhdet_tesh!M60/RES_summary!M$19</f>
        <v>7.5172384776282248</v>
      </c>
      <c r="N60" s="176">
        <f>RES_hhdet_tesh!N60/RES_summary!N$19</f>
        <v>7.1850003327063243</v>
      </c>
      <c r="O60" s="176">
        <f>RES_hhdet_tesh!O60/RES_summary!O$19</f>
        <v>6.7962289823446138</v>
      </c>
      <c r="P60" s="176">
        <f>RES_hhdet_tesh!P60/RES_summary!P$19</f>
        <v>6.9824694697465235</v>
      </c>
      <c r="Q60" s="176">
        <f>RES_hhdet_tesh!Q60/RES_summary!Q$19</f>
        <v>6.6820073227442318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44.339298730496601</v>
      </c>
      <c r="C62" s="184">
        <f>RES_hhdet_tesh!C62/RES_summary!C$19</f>
        <v>47.516110645488361</v>
      </c>
      <c r="D62" s="184">
        <f>RES_hhdet_tesh!D62/RES_summary!D$19</f>
        <v>49.2377266165375</v>
      </c>
      <c r="E62" s="184">
        <f>RES_hhdet_tesh!E62/RES_summary!E$19</f>
        <v>51.643235075785519</v>
      </c>
      <c r="F62" s="184">
        <f>RES_hhdet_tesh!F62/RES_summary!F$19</f>
        <v>51.174374369051286</v>
      </c>
      <c r="G62" s="184">
        <f>RES_hhdet_tesh!G62/RES_summary!G$19</f>
        <v>53.530353770792992</v>
      </c>
      <c r="H62" s="184">
        <f>RES_hhdet_tesh!H62/RES_summary!H$19</f>
        <v>55.805892112192971</v>
      </c>
      <c r="I62" s="184">
        <f>RES_hhdet_tesh!I62/RES_summary!I$19</f>
        <v>54.845958952743445</v>
      </c>
      <c r="J62" s="184">
        <f>RES_hhdet_tesh!J62/RES_summary!J$19</f>
        <v>51.612790538968355</v>
      </c>
      <c r="K62" s="184">
        <f>RES_hhdet_tesh!K62/RES_summary!K$19</f>
        <v>51.355478887733696</v>
      </c>
      <c r="L62" s="184">
        <f>RES_hhdet_tesh!L62/RES_summary!L$19</f>
        <v>56.666712216814517</v>
      </c>
      <c r="M62" s="184">
        <f>RES_hhdet_tesh!M62/RES_summary!M$19</f>
        <v>49.351347898583413</v>
      </c>
      <c r="N62" s="184">
        <f>RES_hhdet_tesh!N62/RES_summary!N$19</f>
        <v>49.258591482439314</v>
      </c>
      <c r="O62" s="184">
        <f>RES_hhdet_tesh!O62/RES_summary!O$19</f>
        <v>45.78255022896365</v>
      </c>
      <c r="P62" s="184">
        <f>RES_hhdet_tesh!P62/RES_summary!P$19</f>
        <v>45.787211714135523</v>
      </c>
      <c r="Q62" s="184">
        <f>RES_hhdet_tesh!Q62/RES_summary!Q$19</f>
        <v>45.889529949814346</v>
      </c>
    </row>
    <row r="63" spans="1:17" ht="12.95" customHeight="1" x14ac:dyDescent="0.25">
      <c r="A63" s="158" t="s">
        <v>65</v>
      </c>
      <c r="B63" s="178">
        <f>RES_hhdet_tesh!B63/RES_summary!B$19</f>
        <v>25.981819110001279</v>
      </c>
      <c r="C63" s="178">
        <f>RES_hhdet_tesh!C63/RES_summary!C$19</f>
        <v>28.690854726426402</v>
      </c>
      <c r="D63" s="178">
        <f>RES_hhdet_tesh!D63/RES_summary!D$19</f>
        <v>30.263321328503057</v>
      </c>
      <c r="E63" s="178">
        <f>RES_hhdet_tesh!E63/RES_summary!E$19</f>
        <v>32.281769138064895</v>
      </c>
      <c r="F63" s="178">
        <f>RES_hhdet_tesh!F63/RES_summary!F$19</f>
        <v>31.579693230652445</v>
      </c>
      <c r="G63" s="178">
        <f>RES_hhdet_tesh!G63/RES_summary!G$19</f>
        <v>33.687909747305966</v>
      </c>
      <c r="H63" s="178">
        <f>RES_hhdet_tesh!H63/RES_summary!H$19</f>
        <v>35.506307254521708</v>
      </c>
      <c r="I63" s="178">
        <f>RES_hhdet_tesh!I63/RES_summary!I$19</f>
        <v>34.400123588725805</v>
      </c>
      <c r="J63" s="178">
        <f>RES_hhdet_tesh!J63/RES_summary!J$19</f>
        <v>31.02204430036717</v>
      </c>
      <c r="K63" s="178">
        <f>RES_hhdet_tesh!K63/RES_summary!K$19</f>
        <v>30.566937526666326</v>
      </c>
      <c r="L63" s="178">
        <f>RES_hhdet_tesh!L63/RES_summary!L$19</f>
        <v>35.678506990865984</v>
      </c>
      <c r="M63" s="178">
        <f>RES_hhdet_tesh!M63/RES_summary!M$19</f>
        <v>28.970379793962394</v>
      </c>
      <c r="N63" s="178">
        <f>RES_hhdet_tesh!N63/RES_summary!N$19</f>
        <v>27.988837462568885</v>
      </c>
      <c r="O63" s="178">
        <f>RES_hhdet_tesh!O63/RES_summary!O$19</f>
        <v>25.252790008154935</v>
      </c>
      <c r="P63" s="178">
        <f>RES_hhdet_tesh!P63/RES_summary!P$19</f>
        <v>25.208912710364505</v>
      </c>
      <c r="Q63" s="178">
        <f>RES_hhdet_tesh!Q63/RES_summary!Q$19</f>
        <v>25.629147906185402</v>
      </c>
    </row>
    <row r="64" spans="1:17" ht="12" customHeight="1" x14ac:dyDescent="0.25">
      <c r="A64" s="23" t="s">
        <v>161</v>
      </c>
      <c r="B64" s="177">
        <f>RES_hhdet_tesh!B64/RES_summary!B$19</f>
        <v>25.381346388981452</v>
      </c>
      <c r="C64" s="177">
        <f>RES_hhdet_tesh!C64/RES_summary!C$19</f>
        <v>27.198491894376218</v>
      </c>
      <c r="D64" s="177">
        <f>RES_hhdet_tesh!D64/RES_summary!D$19</f>
        <v>29.252186205459033</v>
      </c>
      <c r="E64" s="177">
        <f>RES_hhdet_tesh!E64/RES_summary!E$19</f>
        <v>31.544286568343399</v>
      </c>
      <c r="F64" s="177">
        <f>RES_hhdet_tesh!F64/RES_summary!F$19</f>
        <v>30.934263695007299</v>
      </c>
      <c r="G64" s="177">
        <f>RES_hhdet_tesh!G64/RES_summary!G$19</f>
        <v>32.790197776726764</v>
      </c>
      <c r="H64" s="177">
        <f>RES_hhdet_tesh!H64/RES_summary!H$19</f>
        <v>33.793748708205612</v>
      </c>
      <c r="I64" s="177">
        <f>RES_hhdet_tesh!I64/RES_summary!I$19</f>
        <v>33.163729979739898</v>
      </c>
      <c r="J64" s="177">
        <f>RES_hhdet_tesh!J64/RES_summary!J$19</f>
        <v>30.044694212441144</v>
      </c>
      <c r="K64" s="177">
        <f>RES_hhdet_tesh!K64/RES_summary!K$19</f>
        <v>30.225908458217781</v>
      </c>
      <c r="L64" s="177">
        <f>RES_hhdet_tesh!L64/RES_summary!L$19</f>
        <v>34.24930667993376</v>
      </c>
      <c r="M64" s="177">
        <f>RES_hhdet_tesh!M64/RES_summary!M$19</f>
        <v>27.595763283814797</v>
      </c>
      <c r="N64" s="177">
        <f>RES_hhdet_tesh!N64/RES_summary!N$19</f>
        <v>26.757096443831983</v>
      </c>
      <c r="O64" s="177">
        <f>RES_hhdet_tesh!O64/RES_summary!O$19</f>
        <v>24.974332713688128</v>
      </c>
      <c r="P64" s="177">
        <f>RES_hhdet_tesh!P64/RES_summary!P$19</f>
        <v>24.415383497361958</v>
      </c>
      <c r="Q64" s="177">
        <f>RES_hhdet_tesh!Q64/RES_summary!Q$19</f>
        <v>25.274181311855184</v>
      </c>
    </row>
    <row r="65" spans="1:17" ht="12" customHeight="1" x14ac:dyDescent="0.25">
      <c r="A65" s="23" t="s">
        <v>60</v>
      </c>
      <c r="B65" s="177">
        <f>RES_hhdet_tesh!B65/RES_summary!B$19</f>
        <v>0.6004727210198253</v>
      </c>
      <c r="C65" s="177">
        <f>RES_hhdet_tesh!C65/RES_summary!C$19</f>
        <v>1.4923628320501836</v>
      </c>
      <c r="D65" s="177">
        <f>RES_hhdet_tesh!D65/RES_summary!D$19</f>
        <v>1.0111351230440242</v>
      </c>
      <c r="E65" s="177">
        <f>RES_hhdet_tesh!E65/RES_summary!E$19</f>
        <v>0.73748256972149384</v>
      </c>
      <c r="F65" s="177">
        <f>RES_hhdet_tesh!F65/RES_summary!F$19</f>
        <v>0.64542953564514238</v>
      </c>
      <c r="G65" s="177">
        <f>RES_hhdet_tesh!G65/RES_summary!G$19</f>
        <v>0.89771197057920726</v>
      </c>
      <c r="H65" s="177">
        <f>RES_hhdet_tesh!H65/RES_summary!H$19</f>
        <v>1.7125585463160935</v>
      </c>
      <c r="I65" s="177">
        <f>RES_hhdet_tesh!I65/RES_summary!I$19</f>
        <v>1.2363936089859093</v>
      </c>
      <c r="J65" s="177">
        <f>RES_hhdet_tesh!J65/RES_summary!J$19</f>
        <v>0.97735008792602673</v>
      </c>
      <c r="K65" s="177">
        <f>RES_hhdet_tesh!K65/RES_summary!K$19</f>
        <v>0.3410290684485448</v>
      </c>
      <c r="L65" s="177">
        <f>RES_hhdet_tesh!L65/RES_summary!L$19</f>
        <v>1.4292003109322244</v>
      </c>
      <c r="M65" s="177">
        <f>RES_hhdet_tesh!M65/RES_summary!M$19</f>
        <v>1.3746165101475998</v>
      </c>
      <c r="N65" s="177">
        <f>RES_hhdet_tesh!N65/RES_summary!N$19</f>
        <v>1.2317410187369033</v>
      </c>
      <c r="O65" s="177">
        <f>RES_hhdet_tesh!O65/RES_summary!O$19</f>
        <v>0.27845729446680761</v>
      </c>
      <c r="P65" s="177">
        <f>RES_hhdet_tesh!P65/RES_summary!P$19</f>
        <v>0.79352921300254453</v>
      </c>
      <c r="Q65" s="177">
        <f>RES_hhdet_tesh!Q65/RES_summary!Q$19</f>
        <v>0.35496659433021754</v>
      </c>
    </row>
    <row r="66" spans="1:17" ht="12.95" customHeight="1" x14ac:dyDescent="0.25">
      <c r="A66" s="158" t="s">
        <v>112</v>
      </c>
      <c r="B66" s="178">
        <f>RES_hhdet_tesh!B66/RES_summary!B$19</f>
        <v>0.59078172495207726</v>
      </c>
      <c r="C66" s="178">
        <f>RES_hhdet_tesh!C66/RES_summary!C$19</f>
        <v>0.60789128675603987</v>
      </c>
      <c r="D66" s="178">
        <f>RES_hhdet_tesh!D66/RES_summary!D$19</f>
        <v>0.64273781584699552</v>
      </c>
      <c r="E66" s="178">
        <f>RES_hhdet_tesh!E66/RES_summary!E$19</f>
        <v>0.65632655488348857</v>
      </c>
      <c r="F66" s="178">
        <f>RES_hhdet_tesh!F66/RES_summary!F$19</f>
        <v>0.76004079674490854</v>
      </c>
      <c r="G66" s="178">
        <f>RES_hhdet_tesh!G66/RES_summary!G$19</f>
        <v>0.81457655433626075</v>
      </c>
      <c r="H66" s="178">
        <f>RES_hhdet_tesh!H66/RES_summary!H$19</f>
        <v>1.0122133467899375</v>
      </c>
      <c r="I66" s="178">
        <f>RES_hhdet_tesh!I66/RES_summary!I$19</f>
        <v>1.1432487333288328</v>
      </c>
      <c r="J66" s="178">
        <f>RES_hhdet_tesh!J66/RES_summary!J$19</f>
        <v>1.3335693699356244</v>
      </c>
      <c r="K66" s="178">
        <f>RES_hhdet_tesh!K66/RES_summary!K$19</f>
        <v>1.531896329901113</v>
      </c>
      <c r="L66" s="178">
        <f>RES_hhdet_tesh!L66/RES_summary!L$19</f>
        <v>1.5997885896568669</v>
      </c>
      <c r="M66" s="178">
        <f>RES_hhdet_tesh!M66/RES_summary!M$19</f>
        <v>1.4950720159768611</v>
      </c>
      <c r="N66" s="178">
        <f>RES_hhdet_tesh!N66/RES_summary!N$19</f>
        <v>1.5053999444468433</v>
      </c>
      <c r="O66" s="178">
        <f>RES_hhdet_tesh!O66/RES_summary!O$19</f>
        <v>1.4104233814811951</v>
      </c>
      <c r="P66" s="178">
        <f>RES_hhdet_tesh!P66/RES_summary!P$19</f>
        <v>1.4545256915503855</v>
      </c>
      <c r="Q66" s="178">
        <f>RES_hhdet_tesh!Q66/RES_summary!Q$19</f>
        <v>1.4718560233950195</v>
      </c>
    </row>
    <row r="67" spans="1:17" ht="12" customHeight="1" x14ac:dyDescent="0.25">
      <c r="A67" s="23" t="s">
        <v>60</v>
      </c>
      <c r="B67" s="177">
        <f>RES_hhdet_tesh!B67/RES_summary!B$19</f>
        <v>0.59078172495207726</v>
      </c>
      <c r="C67" s="177">
        <f>RES_hhdet_tesh!C67/RES_summary!C$19</f>
        <v>0.60789128675603987</v>
      </c>
      <c r="D67" s="177">
        <f>RES_hhdet_tesh!D67/RES_summary!D$19</f>
        <v>0.64273781584699552</v>
      </c>
      <c r="E67" s="177">
        <f>RES_hhdet_tesh!E67/RES_summary!E$19</f>
        <v>0.65632655488348857</v>
      </c>
      <c r="F67" s="177">
        <f>RES_hhdet_tesh!F67/RES_summary!F$19</f>
        <v>0.76004079674490854</v>
      </c>
      <c r="G67" s="177">
        <f>RES_hhdet_tesh!G67/RES_summary!G$19</f>
        <v>0.81457655433626075</v>
      </c>
      <c r="H67" s="177">
        <f>RES_hhdet_tesh!H67/RES_summary!H$19</f>
        <v>1.0122133467899375</v>
      </c>
      <c r="I67" s="177">
        <f>RES_hhdet_tesh!I67/RES_summary!I$19</f>
        <v>1.1432487333288328</v>
      </c>
      <c r="J67" s="177">
        <f>RES_hhdet_tesh!J67/RES_summary!J$19</f>
        <v>1.3335693699356244</v>
      </c>
      <c r="K67" s="177">
        <f>RES_hhdet_tesh!K67/RES_summary!K$19</f>
        <v>1.531896329901113</v>
      </c>
      <c r="L67" s="177">
        <f>RES_hhdet_tesh!L67/RES_summary!L$19</f>
        <v>1.5997885896568669</v>
      </c>
      <c r="M67" s="177">
        <f>RES_hhdet_tesh!M67/RES_summary!M$19</f>
        <v>1.4950720159768611</v>
      </c>
      <c r="N67" s="177">
        <f>RES_hhdet_tesh!N67/RES_summary!N$19</f>
        <v>1.5053999444468433</v>
      </c>
      <c r="O67" s="177">
        <f>RES_hhdet_tesh!O67/RES_summary!O$19</f>
        <v>1.4104233814811951</v>
      </c>
      <c r="P67" s="177">
        <f>RES_hhdet_tesh!P67/RES_summary!P$19</f>
        <v>1.4545256915503855</v>
      </c>
      <c r="Q67" s="177">
        <f>RES_hhdet_tesh!Q67/RES_summary!Q$19</f>
        <v>1.4718560233950195</v>
      </c>
    </row>
    <row r="68" spans="1:17" ht="12" customHeight="1" x14ac:dyDescent="0.25">
      <c r="A68" s="158" t="s">
        <v>63</v>
      </c>
      <c r="B68" s="178">
        <f>RES_hhdet_tesh!B68/RES_summary!B$19</f>
        <v>11.740998963377921</v>
      </c>
      <c r="C68" s="178">
        <f>RES_hhdet_tesh!C68/RES_summary!C$19</f>
        <v>11.921830825308927</v>
      </c>
      <c r="D68" s="178">
        <f>RES_hhdet_tesh!D68/RES_summary!D$19</f>
        <v>11.990670602003718</v>
      </c>
      <c r="E68" s="178">
        <f>RES_hhdet_tesh!E68/RES_summary!E$19</f>
        <v>12.199834115996769</v>
      </c>
      <c r="F68" s="178">
        <f>RES_hhdet_tesh!F68/RES_summary!F$19</f>
        <v>12.325265843248173</v>
      </c>
      <c r="G68" s="178">
        <f>RES_hhdet_tesh!G68/RES_summary!G$19</f>
        <v>12.444393194229075</v>
      </c>
      <c r="H68" s="178">
        <f>RES_hhdet_tesh!H68/RES_summary!H$19</f>
        <v>12.526033778628522</v>
      </c>
      <c r="I68" s="178">
        <f>RES_hhdet_tesh!I68/RES_summary!I$19</f>
        <v>12.500350382448193</v>
      </c>
      <c r="J68" s="178">
        <f>RES_hhdet_tesh!J68/RES_summary!J$19</f>
        <v>12.438389233091121</v>
      </c>
      <c r="K68" s="178">
        <f>RES_hhdet_tesh!K68/RES_summary!K$19</f>
        <v>12.374105189318863</v>
      </c>
      <c r="L68" s="178">
        <f>RES_hhdet_tesh!L68/RES_summary!L$19</f>
        <v>12.533307324495127</v>
      </c>
      <c r="M68" s="178">
        <f>RES_hhdet_tesh!M68/RES_summary!M$19</f>
        <v>12.249162315020051</v>
      </c>
      <c r="N68" s="178">
        <f>RES_hhdet_tesh!N68/RES_summary!N$19</f>
        <v>12.806025853341069</v>
      </c>
      <c r="O68" s="178">
        <f>RES_hhdet_tesh!O68/RES_summary!O$19</f>
        <v>12.409960315452777</v>
      </c>
      <c r="P68" s="178">
        <f>RES_hhdet_tesh!P68/RES_summary!P$19</f>
        <v>12.393168838928272</v>
      </c>
      <c r="Q68" s="178">
        <f>RES_hhdet_tesh!Q68/RES_summary!Q$19</f>
        <v>12.175785151227602</v>
      </c>
    </row>
    <row r="69" spans="1:17" ht="12" customHeight="1" x14ac:dyDescent="0.25">
      <c r="A69" s="167" t="s">
        <v>160</v>
      </c>
      <c r="B69" s="183">
        <f>RES_hhdet_tesh!B69/RES_summary!B$19</f>
        <v>11.650845297713396</v>
      </c>
      <c r="C69" s="183">
        <f>RES_hhdet_tesh!C69/RES_summary!C$19</f>
        <v>11.69809293267161</v>
      </c>
      <c r="D69" s="183">
        <f>RES_hhdet_tesh!D69/RES_summary!D$19</f>
        <v>11.886474139434192</v>
      </c>
      <c r="E69" s="183">
        <f>RES_hhdet_tesh!E69/RES_summary!E$19</f>
        <v>12.104331676949716</v>
      </c>
      <c r="F69" s="183">
        <f>RES_hhdet_tesh!F69/RES_summary!F$19</f>
        <v>12.078467312401996</v>
      </c>
      <c r="G69" s="183">
        <f>RES_hhdet_tesh!G69/RES_summary!G$19</f>
        <v>12.205149159209988</v>
      </c>
      <c r="H69" s="183">
        <f>RES_hhdet_tesh!H69/RES_summary!H$19</f>
        <v>12.228383485710655</v>
      </c>
      <c r="I69" s="183">
        <f>RES_hhdet_tesh!I69/RES_summary!I$19</f>
        <v>12.272125581056351</v>
      </c>
      <c r="J69" s="183">
        <f>RES_hhdet_tesh!J69/RES_summary!J$19</f>
        <v>12.226007461218302</v>
      </c>
      <c r="K69" s="183">
        <f>RES_hhdet_tesh!K69/RES_summary!K$19</f>
        <v>12.22533767582458</v>
      </c>
      <c r="L69" s="183">
        <f>RES_hhdet_tesh!L69/RES_summary!L$19</f>
        <v>12.309338127156574</v>
      </c>
      <c r="M69" s="183">
        <f>RES_hhdet_tesh!M69/RES_summary!M$19</f>
        <v>12.019051924155281</v>
      </c>
      <c r="N69" s="183">
        <f>RES_hhdet_tesh!N69/RES_summary!N$19</f>
        <v>12.639379099049258</v>
      </c>
      <c r="O69" s="183">
        <f>RES_hhdet_tesh!O69/RES_summary!O$19</f>
        <v>12.28055580724094</v>
      </c>
      <c r="P69" s="183">
        <f>RES_hhdet_tesh!P69/RES_summary!P$19</f>
        <v>12.250948918008055</v>
      </c>
      <c r="Q69" s="183">
        <f>RES_hhdet_tesh!Q69/RES_summary!Q$19</f>
        <v>12.084208802101715</v>
      </c>
    </row>
    <row r="70" spans="1:17" ht="12" customHeight="1" x14ac:dyDescent="0.25">
      <c r="A70" s="167" t="s">
        <v>159</v>
      </c>
      <c r="B70" s="183">
        <f>RES_hhdet_tesh!B70/RES_summary!B$19</f>
        <v>11.650866244648951</v>
      </c>
      <c r="C70" s="183">
        <f>RES_hhdet_tesh!C70/RES_summary!C$19</f>
        <v>11.740534953161797</v>
      </c>
      <c r="D70" s="183">
        <f>RES_hhdet_tesh!D70/RES_summary!D$19</f>
        <v>11.959006676442485</v>
      </c>
      <c r="E70" s="183">
        <f>RES_hhdet_tesh!E70/RES_summary!E$19</f>
        <v>12.171376015339799</v>
      </c>
      <c r="F70" s="183">
        <f>RES_hhdet_tesh!F70/RES_summary!F$19</f>
        <v>12.292308910442584</v>
      </c>
      <c r="G70" s="183">
        <f>RES_hhdet_tesh!G70/RES_summary!G$19</f>
        <v>12.419826323784868</v>
      </c>
      <c r="H70" s="183">
        <f>RES_hhdet_tesh!H70/RES_summary!H$19</f>
        <v>12.462043275054221</v>
      </c>
      <c r="I70" s="183">
        <f>RES_hhdet_tesh!I70/RES_summary!I$19</f>
        <v>12.547122959692144</v>
      </c>
      <c r="J70" s="183">
        <f>RES_hhdet_tesh!J70/RES_summary!J$19</f>
        <v>12.566022329863911</v>
      </c>
      <c r="K70" s="183">
        <f>RES_hhdet_tesh!K70/RES_summary!K$19</f>
        <v>12.617633938272355</v>
      </c>
      <c r="L70" s="183">
        <f>RES_hhdet_tesh!L70/RES_summary!L$19</f>
        <v>12.713617438101291</v>
      </c>
      <c r="M70" s="183">
        <f>RES_hhdet_tesh!M70/RES_summary!M$19</f>
        <v>12.584658713409938</v>
      </c>
      <c r="N70" s="183">
        <f>RES_hhdet_tesh!N70/RES_summary!N$19</f>
        <v>12.771347895000572</v>
      </c>
      <c r="O70" s="183">
        <f>RES_hhdet_tesh!O70/RES_summary!O$19</f>
        <v>12.629896940644207</v>
      </c>
      <c r="P70" s="183">
        <f>RES_hhdet_tesh!P70/RES_summary!P$19</f>
        <v>12.599484173864312</v>
      </c>
      <c r="Q70" s="183">
        <f>RES_hhdet_tesh!Q70/RES_summary!Q$19</f>
        <v>12.428527908488457</v>
      </c>
    </row>
    <row r="71" spans="1:17" ht="12" customHeight="1" x14ac:dyDescent="0.25">
      <c r="A71" s="166" t="s">
        <v>109</v>
      </c>
      <c r="B71" s="182">
        <f>RES_hhdet_tesh!B71/RES_summary!B$19</f>
        <v>4.0777958541997608</v>
      </c>
      <c r="C71" s="182">
        <f>RES_hhdet_tesh!C71/RES_summary!C$19</f>
        <v>4.1369806817859107</v>
      </c>
      <c r="D71" s="182">
        <f>RES_hhdet_tesh!D71/RES_summary!D$19</f>
        <v>4.2354052746441404</v>
      </c>
      <c r="E71" s="182">
        <f>RES_hhdet_tesh!E71/RES_summary!E$19</f>
        <v>4.3437949506754476</v>
      </c>
      <c r="F71" s="182">
        <f>RES_hhdet_tesh!F71/RES_summary!F$19</f>
        <v>4.350533791291439</v>
      </c>
      <c r="G71" s="182">
        <f>RES_hhdet_tesh!G71/RES_summary!G$19</f>
        <v>4.4161035670853428</v>
      </c>
      <c r="H71" s="182">
        <f>RES_hhdet_tesh!H71/RES_summary!H$19</f>
        <v>4.4485620763030882</v>
      </c>
      <c r="I71" s="182">
        <f>RES_hhdet_tesh!I71/RES_summary!I$19</f>
        <v>4.471256911711933</v>
      </c>
      <c r="J71" s="182">
        <f>RES_hhdet_tesh!J71/RES_summary!J$19</f>
        <v>4.4655364704930243</v>
      </c>
      <c r="K71" s="182">
        <f>RES_hhdet_tesh!K71/RES_summary!K$19</f>
        <v>4.468648349487081</v>
      </c>
      <c r="L71" s="182">
        <f>RES_hhdet_tesh!L71/RES_summary!L$19</f>
        <v>4.5025901828599961</v>
      </c>
      <c r="M71" s="182">
        <f>RES_hhdet_tesh!M71/RES_summary!M$19</f>
        <v>4.3745063040838499</v>
      </c>
      <c r="N71" s="182">
        <f>RES_hhdet_tesh!N71/RES_summary!N$19</f>
        <v>4.5952060984068952</v>
      </c>
      <c r="O71" s="182">
        <f>RES_hhdet_tesh!O71/RES_summary!O$19</f>
        <v>4.4574877970093185</v>
      </c>
      <c r="P71" s="182">
        <f>RES_hhdet_tesh!P71/RES_summary!P$19</f>
        <v>4.4414699328909428</v>
      </c>
      <c r="Q71" s="182">
        <f>RES_hhdet_tesh!Q71/RES_summary!Q$19</f>
        <v>4.3766851330284915</v>
      </c>
    </row>
    <row r="72" spans="1:17" ht="12" customHeight="1" x14ac:dyDescent="0.25">
      <c r="A72" s="147" t="s">
        <v>59</v>
      </c>
      <c r="B72" s="181">
        <f>RES_hhdet_tesh!B72/RES_summary!B$19</f>
        <v>7.5730703904491898</v>
      </c>
      <c r="C72" s="181">
        <f>RES_hhdet_tesh!C72/RES_summary!C$19</f>
        <v>7.603554271375887</v>
      </c>
      <c r="D72" s="181">
        <f>RES_hhdet_tesh!D72/RES_summary!D$19</f>
        <v>7.7236014017983434</v>
      </c>
      <c r="E72" s="181">
        <f>RES_hhdet_tesh!E72/RES_summary!E$19</f>
        <v>7.8275810646643489</v>
      </c>
      <c r="F72" s="181">
        <f>RES_hhdet_tesh!F72/RES_summary!F$19</f>
        <v>7.9417751191511439</v>
      </c>
      <c r="G72" s="181">
        <f>RES_hhdet_tesh!G72/RES_summary!G$19</f>
        <v>8.0037227566995242</v>
      </c>
      <c r="H72" s="181">
        <f>RES_hhdet_tesh!H72/RES_summary!H$19</f>
        <v>8.0134811987511299</v>
      </c>
      <c r="I72" s="181">
        <f>RES_hhdet_tesh!I72/RES_summary!I$19</f>
        <v>8.0758660479802096</v>
      </c>
      <c r="J72" s="181">
        <f>RES_hhdet_tesh!J72/RES_summary!J$19</f>
        <v>8.1004858593708864</v>
      </c>
      <c r="K72" s="181">
        <f>RES_hhdet_tesh!K72/RES_summary!K$19</f>
        <v>8.1489855887852727</v>
      </c>
      <c r="L72" s="181">
        <f>RES_hhdet_tesh!L72/RES_summary!L$19</f>
        <v>8.2110272552412944</v>
      </c>
      <c r="M72" s="181">
        <f>RES_hhdet_tesh!M72/RES_summary!M$19</f>
        <v>8.2101524093260867</v>
      </c>
      <c r="N72" s="181">
        <f>RES_hhdet_tesh!N72/RES_summary!N$19</f>
        <v>8.1761417965936776</v>
      </c>
      <c r="O72" s="181">
        <f>RES_hhdet_tesh!O72/RES_summary!O$19</f>
        <v>8.1724091436348889</v>
      </c>
      <c r="P72" s="181">
        <f>RES_hhdet_tesh!P72/RES_summary!P$19</f>
        <v>8.1580142409733689</v>
      </c>
      <c r="Q72" s="181">
        <f>RES_hhdet_tesh!Q72/RES_summary!Q$19</f>
        <v>8.0518427754599671</v>
      </c>
    </row>
    <row r="73" spans="1:17" ht="12" customHeight="1" x14ac:dyDescent="0.25">
      <c r="A73" s="163" t="s">
        <v>142</v>
      </c>
      <c r="B73" s="180">
        <f>RES_hhdet_tesh!B73/RES_summary!B$19</f>
        <v>12.249924241764148</v>
      </c>
      <c r="C73" s="180">
        <f>RES_hhdet_tesh!C73/RES_summary!C$19</f>
        <v>13.192200344607857</v>
      </c>
      <c r="D73" s="180">
        <f>RES_hhdet_tesh!D73/RES_summary!D$19</f>
        <v>12.838581717574188</v>
      </c>
      <c r="E73" s="180">
        <f>RES_hhdet_tesh!E73/RES_summary!E$19</f>
        <v>12.911971502023475</v>
      </c>
      <c r="F73" s="180">
        <f>RES_hhdet_tesh!F73/RES_summary!F$19</f>
        <v>13.474600562087238</v>
      </c>
      <c r="G73" s="180">
        <f>RES_hhdet_tesh!G73/RES_summary!G$19</f>
        <v>13.839487732531852</v>
      </c>
      <c r="H73" s="180">
        <f>RES_hhdet_tesh!H73/RES_summary!H$19</f>
        <v>14.688857416080339</v>
      </c>
      <c r="I73" s="180">
        <f>RES_hhdet_tesh!I73/RES_summary!I$19</f>
        <v>14.390693408741532</v>
      </c>
      <c r="J73" s="180">
        <f>RES_hhdet_tesh!J73/RES_summary!J$19</f>
        <v>14.15521031340076</v>
      </c>
      <c r="K73" s="180">
        <f>RES_hhdet_tesh!K73/RES_summary!K$19</f>
        <v>13.305135626954728</v>
      </c>
      <c r="L73" s="180">
        <f>RES_hhdet_tesh!L73/RES_summary!L$19</f>
        <v>15.150075843746537</v>
      </c>
      <c r="M73" s="180">
        <f>RES_hhdet_tesh!M73/RES_summary!M$19</f>
        <v>15.346004326969396</v>
      </c>
      <c r="N73" s="180">
        <f>RES_hhdet_tesh!N73/RES_summary!N$19</f>
        <v>14.344554950871441</v>
      </c>
      <c r="O73" s="180">
        <f>RES_hhdet_tesh!O73/RES_summary!O$19</f>
        <v>13.859617905780512</v>
      </c>
      <c r="P73" s="180">
        <f>RES_hhdet_tesh!P73/RES_summary!P$19</f>
        <v>14.332599677390272</v>
      </c>
      <c r="Q73" s="180">
        <f>RES_hhdet_tesh!Q73/RES_summary!Q$19</f>
        <v>13.568267756643673</v>
      </c>
    </row>
    <row r="74" spans="1:17" ht="12" customHeight="1" x14ac:dyDescent="0.25">
      <c r="A74" s="161" t="s">
        <v>141</v>
      </c>
      <c r="B74" s="179">
        <f>RES_hhdet_tesh!B74/RES_summary!B$19</f>
        <v>11.860543875066869</v>
      </c>
      <c r="C74" s="179">
        <f>RES_hhdet_tesh!C74/RES_summary!C$19</f>
        <v>12.282513324681387</v>
      </c>
      <c r="D74" s="179">
        <f>RES_hhdet_tesh!D74/RES_summary!D$19</f>
        <v>12.288829881316705</v>
      </c>
      <c r="E74" s="179">
        <f>RES_hhdet_tesh!E74/RES_summary!E$19</f>
        <v>12.491964901554502</v>
      </c>
      <c r="F74" s="179">
        <f>RES_hhdet_tesh!F74/RES_summary!F$19</f>
        <v>12.801663489303714</v>
      </c>
      <c r="G74" s="179">
        <f>RES_hhdet_tesh!G74/RES_summary!G$19</f>
        <v>12.920595827862472</v>
      </c>
      <c r="H74" s="179">
        <f>RES_hhdet_tesh!H74/RES_summary!H$19</f>
        <v>13.175033679694446</v>
      </c>
      <c r="I74" s="179">
        <f>RES_hhdet_tesh!I74/RES_summary!I$19</f>
        <v>13.133400012321253</v>
      </c>
      <c r="J74" s="179">
        <f>RES_hhdet_tesh!J74/RES_summary!J$19</f>
        <v>13.097943542580014</v>
      </c>
      <c r="K74" s="179">
        <f>RES_hhdet_tesh!K74/RES_summary!K$19</f>
        <v>12.870962087844946</v>
      </c>
      <c r="L74" s="179">
        <f>RES_hhdet_tesh!L74/RES_summary!L$19</f>
        <v>13.586975239018175</v>
      </c>
      <c r="M74" s="179">
        <f>RES_hhdet_tesh!M74/RES_summary!M$19</f>
        <v>13.630204508047791</v>
      </c>
      <c r="N74" s="179">
        <f>RES_hhdet_tesh!N74/RES_summary!N$19</f>
        <v>13.265338485500832</v>
      </c>
      <c r="O74" s="179">
        <f>RES_hhdet_tesh!O74/RES_summary!O$19</f>
        <v>13.029972747474936</v>
      </c>
      <c r="P74" s="179">
        <f>RES_hhdet_tesh!P74/RES_summary!P$19</f>
        <v>13.174424128059947</v>
      </c>
      <c r="Q74" s="179">
        <f>RES_hhdet_tesh!Q74/RES_summary!Q$19</f>
        <v>12.800232417315636</v>
      </c>
    </row>
    <row r="75" spans="1:17" ht="12" customHeight="1" x14ac:dyDescent="0.25">
      <c r="A75" s="148" t="s">
        <v>60</v>
      </c>
      <c r="B75" s="177">
        <f>RES_hhdet_tesh!B75/RES_summary!B$19</f>
        <v>4.2874734846176779</v>
      </c>
      <c r="C75" s="177">
        <f>RES_hhdet_tesh!C75/RES_summary!C$19</f>
        <v>4.6789590533055012</v>
      </c>
      <c r="D75" s="177">
        <f>RES_hhdet_tesh!D75/RES_summary!D$19</f>
        <v>4.565228479518364</v>
      </c>
      <c r="E75" s="177">
        <f>RES_hhdet_tesh!E75/RES_summary!E$19</f>
        <v>4.6643838368901589</v>
      </c>
      <c r="F75" s="177">
        <f>RES_hhdet_tesh!F75/RES_summary!F$19</f>
        <v>4.859888370152567</v>
      </c>
      <c r="G75" s="177">
        <f>RES_hhdet_tesh!G75/RES_summary!G$19</f>
        <v>4.9168730711629482</v>
      </c>
      <c r="H75" s="177">
        <f>RES_hhdet_tesh!H75/RES_summary!H$19</f>
        <v>5.1615524809433149</v>
      </c>
      <c r="I75" s="177">
        <f>RES_hhdet_tesh!I75/RES_summary!I$19</f>
        <v>5.0575339643410402</v>
      </c>
      <c r="J75" s="177">
        <f>RES_hhdet_tesh!J75/RES_summary!J$19</f>
        <v>4.9974576832091264</v>
      </c>
      <c r="K75" s="177">
        <f>RES_hhdet_tesh!K75/RES_summary!K$19</f>
        <v>4.7219764990596653</v>
      </c>
      <c r="L75" s="177">
        <f>RES_hhdet_tesh!L75/RES_summary!L$19</f>
        <v>5.3759479837768849</v>
      </c>
      <c r="M75" s="177">
        <f>RES_hhdet_tesh!M75/RES_summary!M$19</f>
        <v>5.4200520987217038</v>
      </c>
      <c r="N75" s="177">
        <f>RES_hhdet_tesh!N75/RES_summary!N$19</f>
        <v>5.0891966889071547</v>
      </c>
      <c r="O75" s="177">
        <f>RES_hhdet_tesh!O75/RES_summary!O$19</f>
        <v>4.8575636038400498</v>
      </c>
      <c r="P75" s="177">
        <f>RES_hhdet_tesh!P75/RES_summary!P$19</f>
        <v>5.0164098870865796</v>
      </c>
      <c r="Q75" s="177">
        <f>RES_hhdet_tesh!Q75/RES_summary!Q$19</f>
        <v>4.7483896418556624</v>
      </c>
    </row>
    <row r="76" spans="1:17" ht="12" customHeight="1" x14ac:dyDescent="0.25">
      <c r="A76" s="148" t="s">
        <v>59</v>
      </c>
      <c r="B76" s="177">
        <f>RES_hhdet_tesh!B76/RES_summary!B$19</f>
        <v>7.5730703904491898</v>
      </c>
      <c r="C76" s="177">
        <f>RES_hhdet_tesh!C76/RES_summary!C$19</f>
        <v>7.6035542713758835</v>
      </c>
      <c r="D76" s="177">
        <f>RES_hhdet_tesh!D76/RES_summary!D$19</f>
        <v>7.723601401798339</v>
      </c>
      <c r="E76" s="177">
        <f>RES_hhdet_tesh!E76/RES_summary!E$19</f>
        <v>7.8275810646643444</v>
      </c>
      <c r="F76" s="177">
        <f>RES_hhdet_tesh!F76/RES_summary!F$19</f>
        <v>7.9417751191511465</v>
      </c>
      <c r="G76" s="177">
        <f>RES_hhdet_tesh!G76/RES_summary!G$19</f>
        <v>8.0037227566995242</v>
      </c>
      <c r="H76" s="177">
        <f>RES_hhdet_tesh!H76/RES_summary!H$19</f>
        <v>8.0134811987511316</v>
      </c>
      <c r="I76" s="177">
        <f>RES_hhdet_tesh!I76/RES_summary!I$19</f>
        <v>8.0758660479802113</v>
      </c>
      <c r="J76" s="177">
        <f>RES_hhdet_tesh!J76/RES_summary!J$19</f>
        <v>8.1004858593708864</v>
      </c>
      <c r="K76" s="177">
        <f>RES_hhdet_tesh!K76/RES_summary!K$19</f>
        <v>8.148985588785278</v>
      </c>
      <c r="L76" s="177">
        <f>RES_hhdet_tesh!L76/RES_summary!L$19</f>
        <v>8.2110272552412908</v>
      </c>
      <c r="M76" s="177">
        <f>RES_hhdet_tesh!M76/RES_summary!M$19</f>
        <v>8.2101524093260849</v>
      </c>
      <c r="N76" s="177">
        <f>RES_hhdet_tesh!N76/RES_summary!N$19</f>
        <v>8.1761417965936776</v>
      </c>
      <c r="O76" s="177">
        <f>RES_hhdet_tesh!O76/RES_summary!O$19</f>
        <v>8.1724091436348871</v>
      </c>
      <c r="P76" s="177">
        <f>RES_hhdet_tesh!P76/RES_summary!P$19</f>
        <v>8.1580142409733689</v>
      </c>
      <c r="Q76" s="177">
        <f>RES_hhdet_tesh!Q76/RES_summary!Q$19</f>
        <v>8.0518427754599724</v>
      </c>
    </row>
    <row r="77" spans="1:17" ht="12" customHeight="1" x14ac:dyDescent="0.25">
      <c r="A77" s="158" t="s">
        <v>62</v>
      </c>
      <c r="B77" s="178">
        <f>RES_hhdet_tesh!B77/RES_summary!B$19</f>
        <v>6.0256989321653203</v>
      </c>
      <c r="C77" s="178">
        <f>RES_hhdet_tesh!C77/RES_summary!C$19</f>
        <v>6.2955338069969891</v>
      </c>
      <c r="D77" s="178">
        <f>RES_hhdet_tesh!D77/RES_summary!D$19</f>
        <v>6.3409968701837327</v>
      </c>
      <c r="E77" s="178">
        <f>RES_hhdet_tesh!E77/RES_summary!E$19</f>
        <v>6.5053052668403657</v>
      </c>
      <c r="F77" s="178">
        <f>RES_hhdet_tesh!F77/RES_summary!F$19</f>
        <v>6.5093744984057631</v>
      </c>
      <c r="G77" s="178">
        <f>RES_hhdet_tesh!G77/RES_summary!G$19</f>
        <v>6.5834742749216826</v>
      </c>
      <c r="H77" s="178">
        <f>RES_hhdet_tesh!H77/RES_summary!H$19</f>
        <v>6.7613377322528159</v>
      </c>
      <c r="I77" s="178">
        <f>RES_hhdet_tesh!I77/RES_summary!I$19</f>
        <v>6.8022362482406171</v>
      </c>
      <c r="J77" s="178">
        <f>RES_hhdet_tesh!J77/RES_summary!J$19</f>
        <v>6.8187876355744432</v>
      </c>
      <c r="K77" s="178">
        <f>RES_hhdet_tesh!K77/RES_summary!K$19</f>
        <v>6.8825398418473966</v>
      </c>
      <c r="L77" s="178">
        <f>RES_hhdet_tesh!L77/RES_summary!L$19</f>
        <v>6.8551093117965456</v>
      </c>
      <c r="M77" s="178">
        <f>RES_hhdet_tesh!M77/RES_summary!M$19</f>
        <v>6.636733773624111</v>
      </c>
      <c r="N77" s="178">
        <f>RES_hhdet_tesh!N77/RES_summary!N$19</f>
        <v>6.9583282220825167</v>
      </c>
      <c r="O77" s="178">
        <f>RES_hhdet_tesh!O77/RES_summary!O$19</f>
        <v>6.7093765238747451</v>
      </c>
      <c r="P77" s="178">
        <f>RES_hhdet_tesh!P77/RES_summary!P$19</f>
        <v>6.730604473292356</v>
      </c>
      <c r="Q77" s="178">
        <f>RES_hhdet_tesh!Q77/RES_summary!Q$19</f>
        <v>6.6127408690063225</v>
      </c>
    </row>
    <row r="78" spans="1:17" ht="12" customHeight="1" x14ac:dyDescent="0.25">
      <c r="A78" s="23" t="s">
        <v>109</v>
      </c>
      <c r="B78" s="177">
        <f>RES_hhdet_tesh!B78/RES_summary!B$19</f>
        <v>5.9583674826379669</v>
      </c>
      <c r="C78" s="177">
        <f>RES_hhdet_tesh!C78/RES_summary!C$19</f>
        <v>6.1340752363856774</v>
      </c>
      <c r="D78" s="177">
        <f>RES_hhdet_tesh!D78/RES_summary!D$19</f>
        <v>6.2947464568838152</v>
      </c>
      <c r="E78" s="177">
        <f>RES_hhdet_tesh!E78/RES_summary!E$19</f>
        <v>6.4807844858076535</v>
      </c>
      <c r="F78" s="177">
        <f>RES_hhdet_tesh!F78/RES_summary!F$19</f>
        <v>6.4870165869089762</v>
      </c>
      <c r="G78" s="177">
        <f>RES_hhdet_tesh!G78/RES_summary!G$19</f>
        <v>6.5452884091868375</v>
      </c>
      <c r="H78" s="177">
        <f>RES_hhdet_tesh!H78/RES_summary!H$19</f>
        <v>6.6728255160179444</v>
      </c>
      <c r="I78" s="177">
        <f>RES_hhdet_tesh!I78/RES_summary!I$19</f>
        <v>6.7505599381308565</v>
      </c>
      <c r="J78" s="177">
        <f>RES_hhdet_tesh!J78/RES_summary!J$19</f>
        <v>6.7881144189329863</v>
      </c>
      <c r="K78" s="177">
        <f>RES_hhdet_tesh!K78/RES_summary!K$19</f>
        <v>6.876806771788849</v>
      </c>
      <c r="L78" s="177">
        <f>RES_hhdet_tesh!L78/RES_summary!L$19</f>
        <v>6.8150198901159573</v>
      </c>
      <c r="M78" s="177">
        <f>RES_hhdet_tesh!M78/RES_summary!M$19</f>
        <v>6.591082468330157</v>
      </c>
      <c r="N78" s="177">
        <f>RES_hhdet_tesh!N78/RES_summary!N$19</f>
        <v>6.933564484197742</v>
      </c>
      <c r="O78" s="177">
        <f>RES_hhdet_tesh!O78/RES_summary!O$19</f>
        <v>6.7048873621462786</v>
      </c>
      <c r="P78" s="177">
        <f>RES_hhdet_tesh!P78/RES_summary!P$19</f>
        <v>6.722540161910727</v>
      </c>
      <c r="Q78" s="177">
        <f>RES_hhdet_tesh!Q78/RES_summary!Q$19</f>
        <v>6.6124311729825811</v>
      </c>
    </row>
    <row r="79" spans="1:17" ht="12" customHeight="1" x14ac:dyDescent="0.25">
      <c r="A79" s="29" t="s">
        <v>140</v>
      </c>
      <c r="B79" s="176">
        <f>RES_hhdet_tesh!B79/RES_summary!B$19</f>
        <v>6.2683768229252843</v>
      </c>
      <c r="C79" s="176">
        <f>RES_hhdet_tesh!C79/RES_summary!C$19</f>
        <v>6.8416995279652664</v>
      </c>
      <c r="D79" s="176">
        <f>RES_hhdet_tesh!D79/RES_summary!D$19</f>
        <v>6.5611867658968652</v>
      </c>
      <c r="E79" s="176">
        <f>RES_hhdet_tesh!E79/RES_summary!E$19</f>
        <v>6.6170024555795814</v>
      </c>
      <c r="F79" s="176">
        <f>RES_hhdet_tesh!F79/RES_summary!F$19</f>
        <v>6.5874523329692556</v>
      </c>
      <c r="G79" s="176">
        <f>RES_hhdet_tesh!G79/RES_summary!G$19</f>
        <v>6.7523546005428923</v>
      </c>
      <c r="H79" s="176">
        <f>RES_hhdet_tesh!H79/RES_summary!H$19</f>
        <v>7.2414795775754515</v>
      </c>
      <c r="I79" s="176">
        <f>RES_hhdet_tesh!I79/RES_summary!I$19</f>
        <v>7.1818553511192631</v>
      </c>
      <c r="J79" s="176">
        <f>RES_hhdet_tesh!J79/RES_summary!J$19</f>
        <v>7.0614308735862688</v>
      </c>
      <c r="K79" s="176">
        <f>RES_hhdet_tesh!K79/RES_summary!K$19</f>
        <v>6.9301213581384697</v>
      </c>
      <c r="L79" s="176">
        <f>RES_hhdet_tesh!L79/RES_summary!L$19</f>
        <v>7.4354566813735632</v>
      </c>
      <c r="M79" s="176">
        <f>RES_hhdet_tesh!M79/RES_summary!M$19</f>
        <v>7.5172384776282293</v>
      </c>
      <c r="N79" s="176">
        <f>RES_hhdet_tesh!N79/RES_summary!N$19</f>
        <v>7.1850003327063252</v>
      </c>
      <c r="O79" s="176">
        <f>RES_hhdet_tesh!O79/RES_summary!O$19</f>
        <v>6.7962289823446138</v>
      </c>
      <c r="P79" s="176">
        <f>RES_hhdet_tesh!P79/RES_summary!P$19</f>
        <v>6.9824694697465199</v>
      </c>
      <c r="Q79" s="176">
        <f>RES_hhdet_tesh!Q79/RES_summary!Q$19</f>
        <v>6.6820073227442291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44.02893975882106</v>
      </c>
      <c r="C81" s="184">
        <f>RES_hhdet_tesh!C81/RES_summary!C$19</f>
        <v>46.316526072043494</v>
      </c>
      <c r="D81" s="184">
        <f>RES_hhdet_tesh!D81/RES_summary!D$19</f>
        <v>47.081329869841106</v>
      </c>
      <c r="E81" s="184">
        <f>RES_hhdet_tesh!E81/RES_summary!E$19</f>
        <v>49.522127046722773</v>
      </c>
      <c r="F81" s="184">
        <f>RES_hhdet_tesh!F81/RES_summary!F$19</f>
        <v>51.457444802410336</v>
      </c>
      <c r="G81" s="184">
        <f>RES_hhdet_tesh!G81/RES_summary!G$19</f>
        <v>52.68136090362291</v>
      </c>
      <c r="H81" s="184">
        <f>RES_hhdet_tesh!H81/RES_summary!H$19</f>
        <v>53.932921227440268</v>
      </c>
      <c r="I81" s="184">
        <f>RES_hhdet_tesh!I81/RES_summary!I$19</f>
        <v>53.272906287853964</v>
      </c>
      <c r="J81" s="184">
        <f>RES_hhdet_tesh!J81/RES_summary!J$19</f>
        <v>51.44434004431988</v>
      </c>
      <c r="K81" s="184">
        <f>RES_hhdet_tesh!K81/RES_summary!K$19</f>
        <v>53.503979483311618</v>
      </c>
      <c r="L81" s="184">
        <f>RES_hhdet_tesh!L81/RES_summary!L$19</f>
        <v>55.122333191284547</v>
      </c>
      <c r="M81" s="184">
        <f>RES_hhdet_tesh!M81/RES_summary!M$19</f>
        <v>50.685027554177154</v>
      </c>
      <c r="N81" s="184">
        <f>RES_hhdet_tesh!N81/RES_summary!N$19</f>
        <v>49.043035693490701</v>
      </c>
      <c r="O81" s="184">
        <f>RES_hhdet_tesh!O81/RES_summary!O$19</f>
        <v>46.238688429471608</v>
      </c>
      <c r="P81" s="184">
        <f>RES_hhdet_tesh!P81/RES_summary!P$19</f>
        <v>46.050547563050976</v>
      </c>
      <c r="Q81" s="184">
        <f>RES_hhdet_tesh!Q81/RES_summary!Q$19</f>
        <v>46.161921739329109</v>
      </c>
    </row>
    <row r="82" spans="1:17" ht="12.95" customHeight="1" x14ac:dyDescent="0.25">
      <c r="A82" s="158" t="s">
        <v>65</v>
      </c>
      <c r="B82" s="178">
        <f>RES_hhdet_tesh!B82/RES_summary!B$19</f>
        <v>25.621531975331557</v>
      </c>
      <c r="C82" s="178">
        <f>RES_hhdet_tesh!C82/RES_summary!C$19</f>
        <v>27.449585354744229</v>
      </c>
      <c r="D82" s="178">
        <f>RES_hhdet_tesh!D82/RES_summary!D$19</f>
        <v>28.048278973003573</v>
      </c>
      <c r="E82" s="178">
        <f>RES_hhdet_tesh!E82/RES_summary!E$19</f>
        <v>30.353102577023879</v>
      </c>
      <c r="F82" s="178">
        <f>RES_hhdet_tesh!F82/RES_summary!F$19</f>
        <v>31.930620210139313</v>
      </c>
      <c r="G82" s="178">
        <f>RES_hhdet_tesh!G82/RES_summary!G$19</f>
        <v>32.737143582602364</v>
      </c>
      <c r="H82" s="178">
        <f>RES_hhdet_tesh!H82/RES_summary!H$19</f>
        <v>33.138886051042959</v>
      </c>
      <c r="I82" s="178">
        <f>RES_hhdet_tesh!I82/RES_summary!I$19</f>
        <v>32.195981228449241</v>
      </c>
      <c r="J82" s="178">
        <f>RES_hhdet_tesh!J82/RES_summary!J$19</f>
        <v>29.999669895597844</v>
      </c>
      <c r="K82" s="178">
        <f>RES_hhdet_tesh!K82/RES_summary!K$19</f>
        <v>31.862950702969936</v>
      </c>
      <c r="L82" s="178">
        <f>RES_hhdet_tesh!L82/RES_summary!L$19</f>
        <v>32.994289294193663</v>
      </c>
      <c r="M82" s="178">
        <f>RES_hhdet_tesh!M82/RES_summary!M$19</f>
        <v>28.225533203206123</v>
      </c>
      <c r="N82" s="178">
        <f>RES_hhdet_tesh!N82/RES_summary!N$19</f>
        <v>27.168737912261768</v>
      </c>
      <c r="O82" s="178">
        <f>RES_hhdet_tesh!O82/RES_summary!O$19</f>
        <v>24.930551255880019</v>
      </c>
      <c r="P82" s="178">
        <f>RES_hhdet_tesh!P82/RES_summary!P$19</f>
        <v>24.502291582058298</v>
      </c>
      <c r="Q82" s="178">
        <f>RES_hhdet_tesh!Q82/RES_summary!Q$19</f>
        <v>25.136511404293032</v>
      </c>
    </row>
    <row r="83" spans="1:17" ht="12" customHeight="1" x14ac:dyDescent="0.25">
      <c r="A83" s="23" t="s">
        <v>157</v>
      </c>
      <c r="B83" s="177">
        <f>RES_hhdet_tesh!B83/RES_summary!B$19</f>
        <v>25.381342919753667</v>
      </c>
      <c r="C83" s="177">
        <f>RES_hhdet_tesh!C83/RES_summary!C$19</f>
        <v>26.860067860940802</v>
      </c>
      <c r="D83" s="177">
        <f>RES_hhdet_tesh!D83/RES_summary!D$19</f>
        <v>27.665759580827057</v>
      </c>
      <c r="E83" s="177">
        <f>RES_hhdet_tesh!E83/RES_summary!E$19</f>
        <v>30.071879077354332</v>
      </c>
      <c r="F83" s="177">
        <f>RES_hhdet_tesh!F83/RES_summary!F$19</f>
        <v>31.66633862983155</v>
      </c>
      <c r="G83" s="177">
        <f>RES_hhdet_tesh!G83/RES_summary!G$19</f>
        <v>32.382523230031133</v>
      </c>
      <c r="H83" s="177">
        <f>RES_hhdet_tesh!H83/RES_summary!H$19</f>
        <v>32.480483456965572</v>
      </c>
      <c r="I83" s="177">
        <f>RES_hhdet_tesh!I83/RES_summary!I$19</f>
        <v>31.722910154746451</v>
      </c>
      <c r="J83" s="177">
        <f>RES_hhdet_tesh!J83/RES_summary!J$19</f>
        <v>29.614329741071376</v>
      </c>
      <c r="K83" s="177">
        <f>RES_hhdet_tesh!K83/RES_summary!K$19</f>
        <v>31.71979705245019</v>
      </c>
      <c r="L83" s="177">
        <f>RES_hhdet_tesh!L83/RES_summary!L$19</f>
        <v>32.45259932103739</v>
      </c>
      <c r="M83" s="177">
        <f>RES_hhdet_tesh!M83/RES_summary!M$19</f>
        <v>27.67412523438378</v>
      </c>
      <c r="N83" s="177">
        <f>RES_hhdet_tesh!N83/RES_summary!N$19</f>
        <v>26.677507038009953</v>
      </c>
      <c r="O83" s="177">
        <f>RES_hhdet_tesh!O83/RES_summary!O$19</f>
        <v>24.819857282397066</v>
      </c>
      <c r="P83" s="177">
        <f>RES_hhdet_tesh!P83/RES_summary!P$19</f>
        <v>24.187838096112198</v>
      </c>
      <c r="Q83" s="177">
        <f>RES_hhdet_tesh!Q83/RES_summary!Q$19</f>
        <v>24.9960870592191</v>
      </c>
    </row>
    <row r="84" spans="1:17" ht="12" customHeight="1" x14ac:dyDescent="0.25">
      <c r="A84" s="23" t="s">
        <v>60</v>
      </c>
      <c r="B84" s="177">
        <f>RES_hhdet_tesh!B84/RES_summary!B$19</f>
        <v>0.24018905557788847</v>
      </c>
      <c r="C84" s="177">
        <f>RES_hhdet_tesh!C84/RES_summary!C$19</f>
        <v>0.58951749380342733</v>
      </c>
      <c r="D84" s="177">
        <f>RES_hhdet_tesh!D84/RES_summary!D$19</f>
        <v>0.38251939217651354</v>
      </c>
      <c r="E84" s="177">
        <f>RES_hhdet_tesh!E84/RES_summary!E$19</f>
        <v>0.28122349966954396</v>
      </c>
      <c r="F84" s="177">
        <f>RES_hhdet_tesh!F84/RES_summary!F$19</f>
        <v>0.26428158030776344</v>
      </c>
      <c r="G84" s="177">
        <f>RES_hhdet_tesh!G84/RES_summary!G$19</f>
        <v>0.35462035257123231</v>
      </c>
      <c r="H84" s="177">
        <f>RES_hhdet_tesh!H84/RES_summary!H$19</f>
        <v>0.6584025940773881</v>
      </c>
      <c r="I84" s="177">
        <f>RES_hhdet_tesh!I84/RES_summary!I$19</f>
        <v>0.47307107370279383</v>
      </c>
      <c r="J84" s="177">
        <f>RES_hhdet_tesh!J84/RES_summary!J$19</f>
        <v>0.38534015452646897</v>
      </c>
      <c r="K84" s="177">
        <f>RES_hhdet_tesh!K84/RES_summary!K$19</f>
        <v>0.14315365051974768</v>
      </c>
      <c r="L84" s="177">
        <f>RES_hhdet_tesh!L84/RES_summary!L$19</f>
        <v>0.54168997315627154</v>
      </c>
      <c r="M84" s="177">
        <f>RES_hhdet_tesh!M84/RES_summary!M$19</f>
        <v>0.55140796882234266</v>
      </c>
      <c r="N84" s="177">
        <f>RES_hhdet_tesh!N84/RES_summary!N$19</f>
        <v>0.49123087425181511</v>
      </c>
      <c r="O84" s="177">
        <f>RES_hhdet_tesh!O84/RES_summary!O$19</f>
        <v>0.11069397348295273</v>
      </c>
      <c r="P84" s="177">
        <f>RES_hhdet_tesh!P84/RES_summary!P$19</f>
        <v>0.31445348594610001</v>
      </c>
      <c r="Q84" s="177">
        <f>RES_hhdet_tesh!Q84/RES_summary!Q$19</f>
        <v>0.14042434507393092</v>
      </c>
    </row>
    <row r="85" spans="1:17" ht="12.95" customHeight="1" x14ac:dyDescent="0.25">
      <c r="A85" s="158" t="s">
        <v>112</v>
      </c>
      <c r="B85" s="178">
        <f>RES_hhdet_tesh!B85/RES_summary!B$19</f>
        <v>0.59077804042830029</v>
      </c>
      <c r="C85" s="178">
        <f>RES_hhdet_tesh!C85/RES_summary!C$19</f>
        <v>0.60788968684666467</v>
      </c>
      <c r="D85" s="178">
        <f>RES_hhdet_tesh!D85/RES_summary!D$19</f>
        <v>0.64273351619461627</v>
      </c>
      <c r="E85" s="178">
        <f>RES_hhdet_tesh!E85/RES_summary!E$19</f>
        <v>0.6563307390812424</v>
      </c>
      <c r="F85" s="178">
        <f>RES_hhdet_tesh!F85/RES_summary!F$19</f>
        <v>0.7600374521417127</v>
      </c>
      <c r="G85" s="178">
        <f>RES_hhdet_tesh!G85/RES_summary!G$19</f>
        <v>0.81457621769764299</v>
      </c>
      <c r="H85" s="178">
        <f>RES_hhdet_tesh!H85/RES_summary!H$19</f>
        <v>1.0122188720458394</v>
      </c>
      <c r="I85" s="178">
        <f>RES_hhdet_tesh!I85/RES_summary!I$19</f>
        <v>1.1432466347382138</v>
      </c>
      <c r="J85" s="178">
        <f>RES_hhdet_tesh!J85/RES_summary!J$19</f>
        <v>1.3335713228225075</v>
      </c>
      <c r="K85" s="178">
        <f>RES_hhdet_tesh!K85/RES_summary!K$19</f>
        <v>1.5318932949804382</v>
      </c>
      <c r="L85" s="178">
        <f>RES_hhdet_tesh!L85/RES_summary!L$19</f>
        <v>1.5997927281443822</v>
      </c>
      <c r="M85" s="178">
        <f>RES_hhdet_tesh!M85/RES_summary!M$19</f>
        <v>1.4950750051496018</v>
      </c>
      <c r="N85" s="178">
        <f>RES_hhdet_tesh!N85/RES_summary!N$19</f>
        <v>1.5053999793507131</v>
      </c>
      <c r="O85" s="178">
        <f>RES_hhdet_tesh!O85/RES_summary!O$19</f>
        <v>1.4104217984757164</v>
      </c>
      <c r="P85" s="178">
        <f>RES_hhdet_tesh!P85/RES_summary!P$19</f>
        <v>1.4545280025478193</v>
      </c>
      <c r="Q85" s="178">
        <f>RES_hhdet_tesh!Q85/RES_summary!Q$19</f>
        <v>1.4718529423391455</v>
      </c>
    </row>
    <row r="86" spans="1:17" ht="12" customHeight="1" x14ac:dyDescent="0.25">
      <c r="A86" s="23" t="s">
        <v>60</v>
      </c>
      <c r="B86" s="177">
        <f>RES_hhdet_tesh!B86/RES_summary!B$19</f>
        <v>0.59077804042830029</v>
      </c>
      <c r="C86" s="177">
        <f>RES_hhdet_tesh!C86/RES_summary!C$19</f>
        <v>0.60788968684666467</v>
      </c>
      <c r="D86" s="177">
        <f>RES_hhdet_tesh!D86/RES_summary!D$19</f>
        <v>0.64273351619461627</v>
      </c>
      <c r="E86" s="177">
        <f>RES_hhdet_tesh!E86/RES_summary!E$19</f>
        <v>0.6563307390812424</v>
      </c>
      <c r="F86" s="177">
        <f>RES_hhdet_tesh!F86/RES_summary!F$19</f>
        <v>0.7600374521417127</v>
      </c>
      <c r="G86" s="177">
        <f>RES_hhdet_tesh!G86/RES_summary!G$19</f>
        <v>0.81457621769764299</v>
      </c>
      <c r="H86" s="177">
        <f>RES_hhdet_tesh!H86/RES_summary!H$19</f>
        <v>1.0122188720458394</v>
      </c>
      <c r="I86" s="177">
        <f>RES_hhdet_tesh!I86/RES_summary!I$19</f>
        <v>1.1432466347382138</v>
      </c>
      <c r="J86" s="177">
        <f>RES_hhdet_tesh!J86/RES_summary!J$19</f>
        <v>1.3335713228225075</v>
      </c>
      <c r="K86" s="177">
        <f>RES_hhdet_tesh!K86/RES_summary!K$19</f>
        <v>1.5318932949804382</v>
      </c>
      <c r="L86" s="177">
        <f>RES_hhdet_tesh!L86/RES_summary!L$19</f>
        <v>1.5997927281443822</v>
      </c>
      <c r="M86" s="177">
        <f>RES_hhdet_tesh!M86/RES_summary!M$19</f>
        <v>1.4950750051496018</v>
      </c>
      <c r="N86" s="177">
        <f>RES_hhdet_tesh!N86/RES_summary!N$19</f>
        <v>1.5053999793507131</v>
      </c>
      <c r="O86" s="177">
        <f>RES_hhdet_tesh!O86/RES_summary!O$19</f>
        <v>1.4104217984757164</v>
      </c>
      <c r="P86" s="177">
        <f>RES_hhdet_tesh!P86/RES_summary!P$19</f>
        <v>1.4545280025478193</v>
      </c>
      <c r="Q86" s="177">
        <f>RES_hhdet_tesh!Q86/RES_summary!Q$19</f>
        <v>1.4718529423391455</v>
      </c>
    </row>
    <row r="87" spans="1:17" ht="12" customHeight="1" x14ac:dyDescent="0.25">
      <c r="A87" s="158" t="s">
        <v>63</v>
      </c>
      <c r="B87" s="178">
        <f>RES_hhdet_tesh!B87/RES_summary!B$19</f>
        <v>11.666178198900727</v>
      </c>
      <c r="C87" s="178">
        <f>RES_hhdet_tesh!C87/RES_summary!C$19</f>
        <v>11.694754483022523</v>
      </c>
      <c r="D87" s="178">
        <f>RES_hhdet_tesh!D87/RES_summary!D$19</f>
        <v>11.925976474373924</v>
      </c>
      <c r="E87" s="178">
        <f>RES_hhdet_tesh!E87/RES_summary!E$19</f>
        <v>11.99955174606017</v>
      </c>
      <c r="F87" s="178">
        <f>RES_hhdet_tesh!F87/RES_summary!F$19</f>
        <v>12.25183107637889</v>
      </c>
      <c r="G87" s="178">
        <f>RES_hhdet_tesh!G87/RES_summary!G$19</f>
        <v>12.473518643601333</v>
      </c>
      <c r="H87" s="178">
        <f>RES_hhdet_tesh!H87/RES_summary!H$19</f>
        <v>12.661862902946559</v>
      </c>
      <c r="I87" s="178">
        <f>RES_hhdet_tesh!I87/RES_summary!I$19</f>
        <v>12.880385965876588</v>
      </c>
      <c r="J87" s="178">
        <f>RES_hhdet_tesh!J87/RES_summary!J$19</f>
        <v>13.081246984890148</v>
      </c>
      <c r="K87" s="178">
        <f>RES_hhdet_tesh!K87/RES_summary!K$19</f>
        <v>13.237242909556265</v>
      </c>
      <c r="L87" s="178">
        <f>RES_hhdet_tesh!L87/RES_summary!L$19</f>
        <v>13.238717848160166</v>
      </c>
      <c r="M87" s="178">
        <f>RES_hhdet_tesh!M87/RES_summary!M$19</f>
        <v>13.627407767592118</v>
      </c>
      <c r="N87" s="178">
        <f>RES_hhdet_tesh!N87/RES_summary!N$19</f>
        <v>13.28502987421758</v>
      </c>
      <c r="O87" s="178">
        <f>RES_hhdet_tesh!O87/RES_summary!O$19</f>
        <v>13.119270560677515</v>
      </c>
      <c r="P87" s="178">
        <f>RES_hhdet_tesh!P87/RES_summary!P$19</f>
        <v>13.181485011725806</v>
      </c>
      <c r="Q87" s="178">
        <f>RES_hhdet_tesh!Q87/RES_summary!Q$19</f>
        <v>12.899940857434743</v>
      </c>
    </row>
    <row r="88" spans="1:17" ht="12" customHeight="1" x14ac:dyDescent="0.25">
      <c r="A88" s="167" t="s">
        <v>156</v>
      </c>
      <c r="B88" s="183">
        <f>RES_hhdet_tesh!B88/RES_summary!B$19</f>
        <v>11.666288326189353</v>
      </c>
      <c r="C88" s="183">
        <f>RES_hhdet_tesh!C88/RES_summary!C$19</f>
        <v>11.663251552463503</v>
      </c>
      <c r="D88" s="183">
        <f>RES_hhdet_tesh!D88/RES_summary!D$19</f>
        <v>11.979847125912297</v>
      </c>
      <c r="E88" s="183">
        <f>RES_hhdet_tesh!E88/RES_summary!E$19</f>
        <v>11.990351426353122</v>
      </c>
      <c r="F88" s="183">
        <f>RES_hhdet_tesh!F88/RES_summary!F$19</f>
        <v>12.242207299407273</v>
      </c>
      <c r="G88" s="183">
        <f>RES_hhdet_tesh!G88/RES_summary!G$19</f>
        <v>12.333597735433747</v>
      </c>
      <c r="H88" s="183">
        <f>RES_hhdet_tesh!H88/RES_summary!H$19</f>
        <v>12.36923924191818</v>
      </c>
      <c r="I88" s="183">
        <f>RES_hhdet_tesh!I88/RES_summary!I$19</f>
        <v>12.544525364761649</v>
      </c>
      <c r="J88" s="183">
        <f>RES_hhdet_tesh!J88/RES_summary!J$19</f>
        <v>12.633278789819975</v>
      </c>
      <c r="K88" s="183">
        <f>RES_hhdet_tesh!K88/RES_summary!K$19</f>
        <v>13.130810601514089</v>
      </c>
      <c r="L88" s="183">
        <f>RES_hhdet_tesh!L88/RES_summary!L$19</f>
        <v>12.508665894628631</v>
      </c>
      <c r="M88" s="183">
        <f>RES_hhdet_tesh!M88/RES_summary!M$19</f>
        <v>12.946318305303842</v>
      </c>
      <c r="N88" s="183">
        <f>RES_hhdet_tesh!N88/RES_summary!N$19</f>
        <v>12.894193461418793</v>
      </c>
      <c r="O88" s="183">
        <f>RES_hhdet_tesh!O88/RES_summary!O$19</f>
        <v>12.886704785697935</v>
      </c>
      <c r="P88" s="183">
        <f>RES_hhdet_tesh!P88/RES_summary!P$19</f>
        <v>12.834442026072512</v>
      </c>
      <c r="Q88" s="183">
        <f>RES_hhdet_tesh!Q88/RES_summary!Q$19</f>
        <v>12.705840871351246</v>
      </c>
    </row>
    <row r="89" spans="1:17" ht="12" customHeight="1" x14ac:dyDescent="0.25">
      <c r="A89" s="167" t="s">
        <v>155</v>
      </c>
      <c r="B89" s="183">
        <f>RES_hhdet_tesh!B89/RES_summary!B$19</f>
        <v>11.656271304615641</v>
      </c>
      <c r="C89" s="183">
        <f>RES_hhdet_tesh!C89/RES_summary!C$19</f>
        <v>11.729018526469826</v>
      </c>
      <c r="D89" s="183">
        <f>RES_hhdet_tesh!D89/RES_summary!D$19</f>
        <v>11.99983581228032</v>
      </c>
      <c r="E89" s="183">
        <f>RES_hhdet_tesh!E89/RES_summary!E$19</f>
        <v>12.118738069944026</v>
      </c>
      <c r="F89" s="183">
        <f>RES_hhdet_tesh!F89/RES_summary!F$19</f>
        <v>12.381620163675368</v>
      </c>
      <c r="G89" s="183">
        <f>RES_hhdet_tesh!G89/RES_summary!G$19</f>
        <v>12.504934242826801</v>
      </c>
      <c r="H89" s="183">
        <f>RES_hhdet_tesh!H89/RES_summary!H$19</f>
        <v>12.583621006731533</v>
      </c>
      <c r="I89" s="183">
        <f>RES_hhdet_tesh!I89/RES_summary!I$19</f>
        <v>12.794720456455726</v>
      </c>
      <c r="J89" s="183">
        <f>RES_hhdet_tesh!J89/RES_summary!J$19</f>
        <v>12.843264935047273</v>
      </c>
      <c r="K89" s="183">
        <f>RES_hhdet_tesh!K89/RES_summary!K$19</f>
        <v>13.043142985939257</v>
      </c>
      <c r="L89" s="183">
        <f>RES_hhdet_tesh!L89/RES_summary!L$19</f>
        <v>12.855735075492534</v>
      </c>
      <c r="M89" s="183">
        <f>RES_hhdet_tesh!M89/RES_summary!M$19</f>
        <v>12.989945681045491</v>
      </c>
      <c r="N89" s="183">
        <f>RES_hhdet_tesh!N89/RES_summary!N$19</f>
        <v>12.913355603501786</v>
      </c>
      <c r="O89" s="183">
        <f>RES_hhdet_tesh!O89/RES_summary!O$19</f>
        <v>12.886862907222364</v>
      </c>
      <c r="P89" s="183">
        <f>RES_hhdet_tesh!P89/RES_summary!P$19</f>
        <v>12.8371591623954</v>
      </c>
      <c r="Q89" s="183">
        <f>RES_hhdet_tesh!Q89/RES_summary!Q$19</f>
        <v>12.668886150861871</v>
      </c>
    </row>
    <row r="90" spans="1:17" ht="12" customHeight="1" x14ac:dyDescent="0.25">
      <c r="A90" s="166" t="s">
        <v>55</v>
      </c>
      <c r="B90" s="182">
        <f>RES_hhdet_tesh!B90/RES_summary!B$19</f>
        <v>4.0832009141664507</v>
      </c>
      <c r="C90" s="182">
        <f>RES_hhdet_tesh!C90/RES_summary!C$19</f>
        <v>4.1254642550939415</v>
      </c>
      <c r="D90" s="182">
        <f>RES_hhdet_tesh!D90/RES_summary!D$19</f>
        <v>4.2762344104819805</v>
      </c>
      <c r="E90" s="182">
        <f>RES_hhdet_tesh!E90/RES_summary!E$19</f>
        <v>4.2911570052796879</v>
      </c>
      <c r="F90" s="182">
        <f>RES_hhdet_tesh!F90/RES_summary!F$19</f>
        <v>4.4398450445242261</v>
      </c>
      <c r="G90" s="182">
        <f>RES_hhdet_tesh!G90/RES_summary!G$19</f>
        <v>4.5012114861272696</v>
      </c>
      <c r="H90" s="182">
        <f>RES_hhdet_tesh!H90/RES_summary!H$19</f>
        <v>4.570139807980401</v>
      </c>
      <c r="I90" s="182">
        <f>RES_hhdet_tesh!I90/RES_summary!I$19</f>
        <v>4.7188544084755133</v>
      </c>
      <c r="J90" s="182">
        <f>RES_hhdet_tesh!J90/RES_summary!J$19</f>
        <v>4.7427790756763901</v>
      </c>
      <c r="K90" s="182">
        <f>RES_hhdet_tesh!K90/RES_summary!K$19</f>
        <v>4.8941573971539789</v>
      </c>
      <c r="L90" s="182">
        <f>RES_hhdet_tesh!L90/RES_summary!L$19</f>
        <v>4.6447078202512415</v>
      </c>
      <c r="M90" s="182">
        <f>RES_hhdet_tesh!M90/RES_summary!M$19</f>
        <v>4.7797932717194058</v>
      </c>
      <c r="N90" s="182">
        <f>RES_hhdet_tesh!N90/RES_summary!N$19</f>
        <v>4.7372138069081089</v>
      </c>
      <c r="O90" s="182">
        <f>RES_hhdet_tesh!O90/RES_summary!O$19</f>
        <v>4.7144537635874757</v>
      </c>
      <c r="P90" s="182">
        <f>RES_hhdet_tesh!P90/RES_summary!P$19</f>
        <v>4.679144921422032</v>
      </c>
      <c r="Q90" s="182">
        <f>RES_hhdet_tesh!Q90/RES_summary!Q$19</f>
        <v>4.6170433754019014</v>
      </c>
    </row>
    <row r="91" spans="1:17" ht="12" customHeight="1" x14ac:dyDescent="0.25">
      <c r="A91" s="147" t="s">
        <v>59</v>
      </c>
      <c r="B91" s="181">
        <f>RES_hhdet_tesh!B91/RES_summary!B$19</f>
        <v>7.5730703904491916</v>
      </c>
      <c r="C91" s="181">
        <f>RES_hhdet_tesh!C91/RES_summary!C$19</f>
        <v>7.603554271375887</v>
      </c>
      <c r="D91" s="181">
        <f>RES_hhdet_tesh!D91/RES_summary!D$19</f>
        <v>7.723601401798339</v>
      </c>
      <c r="E91" s="181">
        <f>RES_hhdet_tesh!E91/RES_summary!E$19</f>
        <v>7.8275810646643391</v>
      </c>
      <c r="F91" s="181">
        <f>RES_hhdet_tesh!F91/RES_summary!F$19</f>
        <v>7.9417751191511439</v>
      </c>
      <c r="G91" s="181">
        <f>RES_hhdet_tesh!G91/RES_summary!G$19</f>
        <v>8.0037227566995295</v>
      </c>
      <c r="H91" s="181">
        <f>RES_hhdet_tesh!H91/RES_summary!H$19</f>
        <v>8.0134811987511334</v>
      </c>
      <c r="I91" s="181">
        <f>RES_hhdet_tesh!I91/RES_summary!I$19</f>
        <v>8.0758660479802113</v>
      </c>
      <c r="J91" s="181">
        <f>RES_hhdet_tesh!J91/RES_summary!J$19</f>
        <v>8.1004858593708846</v>
      </c>
      <c r="K91" s="181">
        <f>RES_hhdet_tesh!K91/RES_summary!K$19</f>
        <v>8.1489855887852762</v>
      </c>
      <c r="L91" s="181">
        <f>RES_hhdet_tesh!L91/RES_summary!L$19</f>
        <v>8.2110272552412926</v>
      </c>
      <c r="M91" s="181">
        <f>RES_hhdet_tesh!M91/RES_summary!M$19</f>
        <v>8.2101524093260831</v>
      </c>
      <c r="N91" s="181">
        <f>RES_hhdet_tesh!N91/RES_summary!N$19</f>
        <v>8.1761417965936776</v>
      </c>
      <c r="O91" s="181">
        <f>RES_hhdet_tesh!O91/RES_summary!O$19</f>
        <v>8.1724091436348889</v>
      </c>
      <c r="P91" s="181">
        <f>RES_hhdet_tesh!P91/RES_summary!P$19</f>
        <v>8.1580142409733689</v>
      </c>
      <c r="Q91" s="181">
        <f>RES_hhdet_tesh!Q91/RES_summary!Q$19</f>
        <v>8.0518427754599706</v>
      </c>
    </row>
    <row r="92" spans="1:17" ht="12" customHeight="1" x14ac:dyDescent="0.25">
      <c r="A92" s="163" t="s">
        <v>144</v>
      </c>
      <c r="B92" s="180">
        <f>RES_hhdet_tesh!B92/RES_summary!B$19</f>
        <v>11.650845568115562</v>
      </c>
      <c r="C92" s="180">
        <f>RES_hhdet_tesh!C92/RES_summary!C$19</f>
        <v>11.704893594492212</v>
      </c>
      <c r="D92" s="180">
        <f>RES_hhdet_tesh!D92/RES_summary!D$19</f>
        <v>11.874832065078049</v>
      </c>
      <c r="E92" s="180">
        <f>RES_hhdet_tesh!E92/RES_summary!E$19</f>
        <v>11.982224886087764</v>
      </c>
      <c r="F92" s="180">
        <f>RES_hhdet_tesh!F92/RES_summary!F$19</f>
        <v>12.219104692817194</v>
      </c>
      <c r="G92" s="180">
        <f>RES_hhdet_tesh!G92/RES_summary!G$19</f>
        <v>12.482118355979274</v>
      </c>
      <c r="H92" s="180">
        <f>RES_hhdet_tesh!H92/RES_summary!H$19</f>
        <v>12.670917060018027</v>
      </c>
      <c r="I92" s="180">
        <f>RES_hhdet_tesh!I92/RES_summary!I$19</f>
        <v>13.006829539459194</v>
      </c>
      <c r="J92" s="180">
        <f>RES_hhdet_tesh!J92/RES_summary!J$19</f>
        <v>13.328152281699658</v>
      </c>
      <c r="K92" s="180">
        <f>RES_hhdet_tesh!K92/RES_summary!K$19</f>
        <v>13.344238350822453</v>
      </c>
      <c r="L92" s="180">
        <f>RES_hhdet_tesh!L92/RES_summary!L$19</f>
        <v>13.393900250560369</v>
      </c>
      <c r="M92" s="180">
        <f>RES_hhdet_tesh!M92/RES_summary!M$19</f>
        <v>13.390011982707618</v>
      </c>
      <c r="N92" s="180">
        <f>RES_hhdet_tesh!N92/RES_summary!N$19</f>
        <v>13.254366246277572</v>
      </c>
      <c r="O92" s="180">
        <f>RES_hhdet_tesh!O92/RES_summary!O$19</f>
        <v>13.263033627493462</v>
      </c>
      <c r="P92" s="180">
        <f>RES_hhdet_tesh!P92/RES_summary!P$19</f>
        <v>13.255260104985819</v>
      </c>
      <c r="Q92" s="180">
        <f>RES_hhdet_tesh!Q92/RES_summary!Q$19</f>
        <v>13.149762768312915</v>
      </c>
    </row>
    <row r="93" spans="1:17" ht="12" customHeight="1" x14ac:dyDescent="0.25">
      <c r="A93" s="161" t="s">
        <v>143</v>
      </c>
      <c r="B93" s="179">
        <f>RES_hhdet_tesh!B93/RES_summary!B$19</f>
        <v>11.650866339289786</v>
      </c>
      <c r="C93" s="179">
        <f>RES_hhdet_tesh!C93/RES_summary!C$19</f>
        <v>11.716659183158997</v>
      </c>
      <c r="D93" s="179">
        <f>RES_hhdet_tesh!D93/RES_summary!D$19</f>
        <v>11.895510252568306</v>
      </c>
      <c r="E93" s="179">
        <f>RES_hhdet_tesh!E93/RES_summary!E$19</f>
        <v>12.036390751933428</v>
      </c>
      <c r="F93" s="179">
        <f>RES_hhdet_tesh!F93/RES_summary!F$19</f>
        <v>12.244330276191937</v>
      </c>
      <c r="G93" s="179">
        <f>RES_hhdet_tesh!G93/RES_summary!G$19</f>
        <v>12.408843533740463</v>
      </c>
      <c r="H93" s="179">
        <f>RES_hhdet_tesh!H93/RES_summary!H$19</f>
        <v>12.497745564903576</v>
      </c>
      <c r="I93" s="179">
        <f>RES_hhdet_tesh!I93/RES_summary!I$19</f>
        <v>12.705990972828213</v>
      </c>
      <c r="J93" s="179">
        <f>RES_hhdet_tesh!J93/RES_summary!J$19</f>
        <v>12.817112480980121</v>
      </c>
      <c r="K93" s="179">
        <f>RES_hhdet_tesh!K93/RES_summary!K$19</f>
        <v>12.855666792448153</v>
      </c>
      <c r="L93" s="179">
        <f>RES_hhdet_tesh!L93/RES_summary!L$19</f>
        <v>12.947502808316184</v>
      </c>
      <c r="M93" s="179">
        <f>RES_hhdet_tesh!M93/RES_summary!M$19</f>
        <v>12.93476318967393</v>
      </c>
      <c r="N93" s="179">
        <f>RES_hhdet_tesh!N93/RES_summary!N$19</f>
        <v>12.851892912379038</v>
      </c>
      <c r="O93" s="179">
        <f>RES_hhdet_tesh!O93/RES_summary!O$19</f>
        <v>12.844406962368238</v>
      </c>
      <c r="P93" s="179">
        <f>RES_hhdet_tesh!P93/RES_summary!P$19</f>
        <v>12.818260213357938</v>
      </c>
      <c r="Q93" s="179">
        <f>RES_hhdet_tesh!Q93/RES_summary!Q$19</f>
        <v>12.676226514302805</v>
      </c>
    </row>
    <row r="94" spans="1:17" ht="12" customHeight="1" x14ac:dyDescent="0.25">
      <c r="A94" s="148" t="s">
        <v>57</v>
      </c>
      <c r="B94" s="177">
        <f>RES_hhdet_tesh!B94/RES_summary!B$19</f>
        <v>4.077795948840599</v>
      </c>
      <c r="C94" s="177">
        <f>RES_hhdet_tesh!C94/RES_summary!C$19</f>
        <v>4.1131049117831164</v>
      </c>
      <c r="D94" s="177">
        <f>RES_hhdet_tesh!D94/RES_summary!D$19</f>
        <v>4.1719088507699587</v>
      </c>
      <c r="E94" s="177">
        <f>RES_hhdet_tesh!E94/RES_summary!E$19</f>
        <v>4.2088096872690786</v>
      </c>
      <c r="F94" s="177">
        <f>RES_hhdet_tesh!F94/RES_summary!F$19</f>
        <v>4.3025551570407927</v>
      </c>
      <c r="G94" s="177">
        <f>RES_hhdet_tesh!G94/RES_summary!G$19</f>
        <v>4.4051207770409384</v>
      </c>
      <c r="H94" s="177">
        <f>RES_hhdet_tesh!H94/RES_summary!H$19</f>
        <v>4.4842643661524528</v>
      </c>
      <c r="I94" s="177">
        <f>RES_hhdet_tesh!I94/RES_summary!I$19</f>
        <v>4.630124924848003</v>
      </c>
      <c r="J94" s="177">
        <f>RES_hhdet_tesh!J94/RES_summary!J$19</f>
        <v>4.7166266216092287</v>
      </c>
      <c r="K94" s="177">
        <f>RES_hhdet_tesh!K94/RES_summary!K$19</f>
        <v>4.7066812036628809</v>
      </c>
      <c r="L94" s="177">
        <f>RES_hhdet_tesh!L94/RES_summary!L$19</f>
        <v>4.7364755530749001</v>
      </c>
      <c r="M94" s="177">
        <f>RES_hhdet_tesh!M94/RES_summary!M$19</f>
        <v>4.7246107803478434</v>
      </c>
      <c r="N94" s="177">
        <f>RES_hhdet_tesh!N94/RES_summary!N$19</f>
        <v>4.67575111578536</v>
      </c>
      <c r="O94" s="177">
        <f>RES_hhdet_tesh!O94/RES_summary!O$19</f>
        <v>4.6719978187333471</v>
      </c>
      <c r="P94" s="177">
        <f>RES_hhdet_tesh!P94/RES_summary!P$19</f>
        <v>4.6602459723845691</v>
      </c>
      <c r="Q94" s="177">
        <f>RES_hhdet_tesh!Q94/RES_summary!Q$19</f>
        <v>4.6243837388428322</v>
      </c>
    </row>
    <row r="95" spans="1:17" ht="12" customHeight="1" x14ac:dyDescent="0.25">
      <c r="A95" s="148" t="s">
        <v>59</v>
      </c>
      <c r="B95" s="177">
        <f>RES_hhdet_tesh!B95/RES_summary!B$19</f>
        <v>7.5730703904491889</v>
      </c>
      <c r="C95" s="177">
        <f>RES_hhdet_tesh!C95/RES_summary!C$19</f>
        <v>7.6035542713758835</v>
      </c>
      <c r="D95" s="177">
        <f>RES_hhdet_tesh!D95/RES_summary!D$19</f>
        <v>7.7236014017983434</v>
      </c>
      <c r="E95" s="177">
        <f>RES_hhdet_tesh!E95/RES_summary!E$19</f>
        <v>7.827581064664348</v>
      </c>
      <c r="F95" s="177">
        <f>RES_hhdet_tesh!F95/RES_summary!F$19</f>
        <v>7.9417751191511465</v>
      </c>
      <c r="G95" s="177">
        <f>RES_hhdet_tesh!G95/RES_summary!G$19</f>
        <v>8.0037227566995259</v>
      </c>
      <c r="H95" s="177">
        <f>RES_hhdet_tesh!H95/RES_summary!H$19</f>
        <v>8.0134811987511263</v>
      </c>
      <c r="I95" s="177">
        <f>RES_hhdet_tesh!I95/RES_summary!I$19</f>
        <v>8.0758660479802096</v>
      </c>
      <c r="J95" s="177">
        <f>RES_hhdet_tesh!J95/RES_summary!J$19</f>
        <v>8.1004858593708917</v>
      </c>
      <c r="K95" s="177">
        <f>RES_hhdet_tesh!K95/RES_summary!K$19</f>
        <v>8.1489855887852745</v>
      </c>
      <c r="L95" s="177">
        <f>RES_hhdet_tesh!L95/RES_summary!L$19</f>
        <v>8.2110272552412837</v>
      </c>
      <c r="M95" s="177">
        <f>RES_hhdet_tesh!M95/RES_summary!M$19</f>
        <v>8.2101524093260885</v>
      </c>
      <c r="N95" s="177">
        <f>RES_hhdet_tesh!N95/RES_summary!N$19</f>
        <v>8.1761417965936776</v>
      </c>
      <c r="O95" s="177">
        <f>RES_hhdet_tesh!O95/RES_summary!O$19</f>
        <v>8.1724091436348907</v>
      </c>
      <c r="P95" s="177">
        <f>RES_hhdet_tesh!P95/RES_summary!P$19</f>
        <v>8.1580142409733689</v>
      </c>
      <c r="Q95" s="177">
        <f>RES_hhdet_tesh!Q95/RES_summary!Q$19</f>
        <v>8.0518427754599724</v>
      </c>
    </row>
    <row r="96" spans="1:17" ht="12" customHeight="1" x14ac:dyDescent="0.25">
      <c r="A96" s="163" t="s">
        <v>142</v>
      </c>
      <c r="B96" s="180">
        <f>RES_hhdet_tesh!B96/RES_summary!B$19</f>
        <v>12.249924241764152</v>
      </c>
      <c r="C96" s="180">
        <f>RES_hhdet_tesh!C96/RES_summary!C$19</f>
        <v>12.975577029860656</v>
      </c>
      <c r="D96" s="180">
        <f>RES_hhdet_tesh!D96/RES_summary!D$19</f>
        <v>13.475339824096226</v>
      </c>
      <c r="E96" s="180">
        <f>RES_hhdet_tesh!E96/RES_summary!E$19</f>
        <v>13.405022606719605</v>
      </c>
      <c r="F96" s="180">
        <f>RES_hhdet_tesh!F96/RES_summary!F$19</f>
        <v>13.822605387275821</v>
      </c>
      <c r="G96" s="180">
        <f>RES_hhdet_tesh!G96/RES_summary!G$19</f>
        <v>14.117853925122033</v>
      </c>
      <c r="H96" s="180">
        <f>RES_hhdet_tesh!H96/RES_summary!H$19</f>
        <v>14.831873382912182</v>
      </c>
      <c r="I96" s="180">
        <f>RES_hhdet_tesh!I96/RES_summary!I$19</f>
        <v>14.573104830657957</v>
      </c>
      <c r="J96" s="180">
        <f>RES_hhdet_tesh!J96/RES_summary!J$19</f>
        <v>14.371577560205045</v>
      </c>
      <c r="K96" s="180">
        <f>RES_hhdet_tesh!K96/RES_summary!K$19</f>
        <v>13.539089583679843</v>
      </c>
      <c r="L96" s="180">
        <f>RES_hhdet_tesh!L96/RES_summary!L$19</f>
        <v>15.390226903493241</v>
      </c>
      <c r="M96" s="180">
        <f>RES_hhdet_tesh!M96/RES_summary!M$19</f>
        <v>15.577419131908105</v>
      </c>
      <c r="N96" s="180">
        <f>RES_hhdet_tesh!N96/RES_summary!N$19</f>
        <v>14.397535742104745</v>
      </c>
      <c r="O96" s="180">
        <f>RES_hhdet_tesh!O96/RES_summary!O$19</f>
        <v>13.762578660450037</v>
      </c>
      <c r="P96" s="180">
        <f>RES_hhdet_tesh!P96/RES_summary!P$19</f>
        <v>14.227363390590666</v>
      </c>
      <c r="Q96" s="180">
        <f>RES_hhdet_tesh!Q96/RES_summary!Q$19</f>
        <v>13.497872395958032</v>
      </c>
    </row>
    <row r="97" spans="1:17" ht="12" customHeight="1" x14ac:dyDescent="0.25">
      <c r="A97" s="161" t="s">
        <v>141</v>
      </c>
      <c r="B97" s="179">
        <f>RES_hhdet_tesh!B97/RES_summary!B$19</f>
        <v>11.86054387506687</v>
      </c>
      <c r="C97" s="179">
        <f>RES_hhdet_tesh!C97/RES_summary!C$19</f>
        <v>12.145006231827157</v>
      </c>
      <c r="D97" s="179">
        <f>RES_hhdet_tesh!D97/RES_summary!D$19</f>
        <v>12.524166310198865</v>
      </c>
      <c r="E97" s="179">
        <f>RES_hhdet_tesh!E97/RES_summary!E$19</f>
        <v>12.546633547879988</v>
      </c>
      <c r="F97" s="179">
        <f>RES_hhdet_tesh!F97/RES_summary!F$19</f>
        <v>12.806320827607497</v>
      </c>
      <c r="G97" s="179">
        <f>RES_hhdet_tesh!G97/RES_summary!G$19</f>
        <v>12.951865533711644</v>
      </c>
      <c r="H97" s="179">
        <f>RES_hhdet_tesh!H97/RES_summary!H$19</f>
        <v>13.22757429790669</v>
      </c>
      <c r="I97" s="179">
        <f>RES_hhdet_tesh!I97/RES_summary!I$19</f>
        <v>13.190005670985689</v>
      </c>
      <c r="J97" s="179">
        <f>RES_hhdet_tesh!J97/RES_summary!J$19</f>
        <v>13.16025817074113</v>
      </c>
      <c r="K97" s="179">
        <f>RES_hhdet_tesh!K97/RES_summary!K$19</f>
        <v>12.919235307719624</v>
      </c>
      <c r="L97" s="179">
        <f>RES_hhdet_tesh!L97/RES_summary!L$19</f>
        <v>13.623439896558455</v>
      </c>
      <c r="M97" s="179">
        <f>RES_hhdet_tesh!M97/RES_summary!M$19</f>
        <v>13.704704707309283</v>
      </c>
      <c r="N97" s="179">
        <f>RES_hhdet_tesh!N97/RES_summary!N$19</f>
        <v>13.247972182727944</v>
      </c>
      <c r="O97" s="179">
        <f>RES_hhdet_tesh!O97/RES_summary!O$19</f>
        <v>13.014488747920367</v>
      </c>
      <c r="P97" s="179">
        <f>RES_hhdet_tesh!P97/RES_summary!P$19</f>
        <v>13.168712253572339</v>
      </c>
      <c r="Q97" s="179">
        <f>RES_hhdet_tesh!Q97/RES_summary!Q$19</f>
        <v>12.795197451391795</v>
      </c>
    </row>
    <row r="98" spans="1:17" ht="12" customHeight="1" x14ac:dyDescent="0.25">
      <c r="A98" s="148" t="s">
        <v>60</v>
      </c>
      <c r="B98" s="177">
        <f>RES_hhdet_tesh!B98/RES_summary!B$19</f>
        <v>4.287473484617677</v>
      </c>
      <c r="C98" s="177">
        <f>RES_hhdet_tesh!C98/RES_summary!C$19</f>
        <v>4.5414519604512735</v>
      </c>
      <c r="D98" s="177">
        <f>RES_hhdet_tesh!D98/RES_summary!D$19</f>
        <v>4.8005649084005215</v>
      </c>
      <c r="E98" s="177">
        <f>RES_hhdet_tesh!E98/RES_summary!E$19</f>
        <v>4.7190524832156457</v>
      </c>
      <c r="F98" s="177">
        <f>RES_hhdet_tesh!F98/RES_summary!F$19</f>
        <v>4.8645457084563528</v>
      </c>
      <c r="G98" s="177">
        <f>RES_hhdet_tesh!G98/RES_summary!G$19</f>
        <v>4.9481427770121167</v>
      </c>
      <c r="H98" s="177">
        <f>RES_hhdet_tesh!H98/RES_summary!H$19</f>
        <v>5.2140930991555576</v>
      </c>
      <c r="I98" s="177">
        <f>RES_hhdet_tesh!I98/RES_summary!I$19</f>
        <v>5.1141396230054772</v>
      </c>
      <c r="J98" s="177">
        <f>RES_hhdet_tesh!J98/RES_summary!J$19</f>
        <v>5.0597723113702449</v>
      </c>
      <c r="K98" s="177">
        <f>RES_hhdet_tesh!K98/RES_summary!K$19</f>
        <v>4.7702497189343456</v>
      </c>
      <c r="L98" s="177">
        <f>RES_hhdet_tesh!L98/RES_summary!L$19</f>
        <v>5.4124126413171645</v>
      </c>
      <c r="M98" s="177">
        <f>RES_hhdet_tesh!M98/RES_summary!M$19</f>
        <v>5.4945522979831987</v>
      </c>
      <c r="N98" s="177">
        <f>RES_hhdet_tesh!N98/RES_summary!N$19</f>
        <v>5.0718303861342662</v>
      </c>
      <c r="O98" s="177">
        <f>RES_hhdet_tesh!O98/RES_summary!O$19</f>
        <v>4.8420796042854866</v>
      </c>
      <c r="P98" s="177">
        <f>RES_hhdet_tesh!P98/RES_summary!P$19</f>
        <v>5.0106980125989704</v>
      </c>
      <c r="Q98" s="177">
        <f>RES_hhdet_tesh!Q98/RES_summary!Q$19</f>
        <v>4.7433546759318226</v>
      </c>
    </row>
    <row r="99" spans="1:17" ht="12" customHeight="1" x14ac:dyDescent="0.25">
      <c r="A99" s="148" t="s">
        <v>59</v>
      </c>
      <c r="B99" s="177">
        <f>RES_hhdet_tesh!B99/RES_summary!B$19</f>
        <v>7.5730703904491898</v>
      </c>
      <c r="C99" s="177">
        <f>RES_hhdet_tesh!C99/RES_summary!C$19</f>
        <v>7.6035542713758861</v>
      </c>
      <c r="D99" s="177">
        <f>RES_hhdet_tesh!D99/RES_summary!D$19</f>
        <v>7.7236014017983425</v>
      </c>
      <c r="E99" s="177">
        <f>RES_hhdet_tesh!E99/RES_summary!E$19</f>
        <v>7.8275810646643444</v>
      </c>
      <c r="F99" s="177">
        <f>RES_hhdet_tesh!F99/RES_summary!F$19</f>
        <v>7.9417751191511439</v>
      </c>
      <c r="G99" s="177">
        <f>RES_hhdet_tesh!G99/RES_summary!G$19</f>
        <v>8.0037227566995277</v>
      </c>
      <c r="H99" s="177">
        <f>RES_hhdet_tesh!H99/RES_summary!H$19</f>
        <v>8.0134811987511334</v>
      </c>
      <c r="I99" s="177">
        <f>RES_hhdet_tesh!I99/RES_summary!I$19</f>
        <v>8.0758660479802131</v>
      </c>
      <c r="J99" s="177">
        <f>RES_hhdet_tesh!J99/RES_summary!J$19</f>
        <v>8.1004858593708864</v>
      </c>
      <c r="K99" s="177">
        <f>RES_hhdet_tesh!K99/RES_summary!K$19</f>
        <v>8.148985588785278</v>
      </c>
      <c r="L99" s="177">
        <f>RES_hhdet_tesh!L99/RES_summary!L$19</f>
        <v>8.2110272552412891</v>
      </c>
      <c r="M99" s="177">
        <f>RES_hhdet_tesh!M99/RES_summary!M$19</f>
        <v>8.2101524093260867</v>
      </c>
      <c r="N99" s="177">
        <f>RES_hhdet_tesh!N99/RES_summary!N$19</f>
        <v>8.1761417965936776</v>
      </c>
      <c r="O99" s="177">
        <f>RES_hhdet_tesh!O99/RES_summary!O$19</f>
        <v>8.1724091436348818</v>
      </c>
      <c r="P99" s="177">
        <f>RES_hhdet_tesh!P99/RES_summary!P$19</f>
        <v>8.1580142409733671</v>
      </c>
      <c r="Q99" s="177">
        <f>RES_hhdet_tesh!Q99/RES_summary!Q$19</f>
        <v>8.0518427754599724</v>
      </c>
    </row>
    <row r="100" spans="1:17" ht="12" customHeight="1" x14ac:dyDescent="0.25">
      <c r="A100" s="158" t="s">
        <v>62</v>
      </c>
      <c r="B100" s="178">
        <f>RES_hhdet_tesh!B100/RES_summary!B$19</f>
        <v>6.1504515441604708</v>
      </c>
      <c r="C100" s="178">
        <f>RES_hhdet_tesh!C100/RES_summary!C$19</f>
        <v>6.5642965474300832</v>
      </c>
      <c r="D100" s="178">
        <f>RES_hhdet_tesh!D100/RES_summary!D$19</f>
        <v>6.4643409062689923</v>
      </c>
      <c r="E100" s="178">
        <f>RES_hhdet_tesh!E100/RES_summary!E$19</f>
        <v>6.5131419845574854</v>
      </c>
      <c r="F100" s="178">
        <f>RES_hhdet_tesh!F100/RES_summary!F$19</f>
        <v>6.5149560637504234</v>
      </c>
      <c r="G100" s="178">
        <f>RES_hhdet_tesh!G100/RES_summary!G$19</f>
        <v>6.65612245972157</v>
      </c>
      <c r="H100" s="178">
        <f>RES_hhdet_tesh!H100/RES_summary!H$19</f>
        <v>7.1199534014049188</v>
      </c>
      <c r="I100" s="178">
        <f>RES_hhdet_tesh!I100/RES_summary!I$19</f>
        <v>7.0532924587899144</v>
      </c>
      <c r="J100" s="178">
        <f>RES_hhdet_tesh!J100/RES_summary!J$19</f>
        <v>7.0298518410093793</v>
      </c>
      <c r="K100" s="178">
        <f>RES_hhdet_tesh!K100/RES_summary!K$19</f>
        <v>6.871892575804968</v>
      </c>
      <c r="L100" s="178">
        <f>RES_hhdet_tesh!L100/RES_summary!L$19</f>
        <v>7.2895333207863393</v>
      </c>
      <c r="M100" s="178">
        <f>RES_hhdet_tesh!M100/RES_summary!M$19</f>
        <v>7.3370115782293039</v>
      </c>
      <c r="N100" s="178">
        <f>RES_hhdet_tesh!N100/RES_summary!N$19</f>
        <v>7.0838679276606413</v>
      </c>
      <c r="O100" s="178">
        <f>RES_hhdet_tesh!O100/RES_summary!O$19</f>
        <v>6.7784448144383607</v>
      </c>
      <c r="P100" s="178">
        <f>RES_hhdet_tesh!P100/RES_summary!P$19</f>
        <v>6.9122429667190604</v>
      </c>
      <c r="Q100" s="178">
        <f>RES_hhdet_tesh!Q100/RES_summary!Q$19</f>
        <v>6.6536165352621923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6.6924344252465389</v>
      </c>
      <c r="L101" s="177">
        <f>RES_hhdet_tesh!L101/RES_summary!L$19</f>
        <v>6.5675777543869858</v>
      </c>
      <c r="M101" s="177">
        <f>RES_hhdet_tesh!M101/RES_summary!M$19</f>
        <v>6.5180907733354703</v>
      </c>
      <c r="N101" s="177">
        <f>RES_hhdet_tesh!N101/RES_summary!N$19</f>
        <v>6.4597446116385191</v>
      </c>
      <c r="O101" s="177">
        <f>RES_hhdet_tesh!O101/RES_summary!O$19</f>
        <v>6.4109362892224802</v>
      </c>
      <c r="P101" s="177">
        <f>RES_hhdet_tesh!P101/RES_summary!P$19</f>
        <v>6.360298359793954</v>
      </c>
      <c r="Q101" s="177">
        <f>RES_hhdet_tesh!Q101/RES_summary!Q$19</f>
        <v>6.2594007171091253</v>
      </c>
    </row>
    <row r="102" spans="1:17" ht="12" customHeight="1" x14ac:dyDescent="0.25">
      <c r="A102" s="23" t="s">
        <v>57</v>
      </c>
      <c r="B102" s="177">
        <f>RES_hhdet_tesh!B102/RES_summary!B$19</f>
        <v>5.9583662237879889</v>
      </c>
      <c r="C102" s="177">
        <f>RES_hhdet_tesh!C102/RES_summary!C$19</f>
        <v>5.885313057040495</v>
      </c>
      <c r="D102" s="177">
        <f>RES_hhdet_tesh!D102/RES_summary!D$19</f>
        <v>6.2258828170386575</v>
      </c>
      <c r="E102" s="177">
        <f>RES_hhdet_tesh!E102/RES_summary!E$19</f>
        <v>6.240494289807029</v>
      </c>
      <c r="F102" s="177">
        <f>RES_hhdet_tesh!F102/RES_summary!F$19</f>
        <v>6.3501672159754996</v>
      </c>
      <c r="G102" s="177">
        <f>RES_hhdet_tesh!G102/RES_summary!G$19</f>
        <v>6.4145329758650513</v>
      </c>
      <c r="H102" s="177">
        <f>RES_hhdet_tesh!H102/RES_summary!H$19</f>
        <v>6.6345509369951143</v>
      </c>
      <c r="I102" s="177">
        <f>RES_hhdet_tesh!I102/RES_summary!I$19</f>
        <v>6.5971369578518022</v>
      </c>
      <c r="J102" s="177">
        <f>RES_hhdet_tesh!J102/RES_summary!J$19</f>
        <v>6.9131458261619487</v>
      </c>
      <c r="K102" s="177">
        <f>RES_hhdet_tesh!K102/RES_summary!K$19</f>
        <v>6.6909307626590557</v>
      </c>
      <c r="L102" s="177">
        <f>RES_hhdet_tesh!L102/RES_summary!L$19</f>
        <v>6.8962429923642352</v>
      </c>
      <c r="M102" s="177">
        <f>RES_hhdet_tesh!M102/RES_summary!M$19</f>
        <v>6.7293685524822919</v>
      </c>
      <c r="N102" s="177">
        <f>RES_hhdet_tesh!N102/RES_summary!N$19</f>
        <v>6.7684122566817724</v>
      </c>
      <c r="O102" s="177">
        <f>RES_hhdet_tesh!O102/RES_summary!O$19</f>
        <v>6.7702391030161859</v>
      </c>
      <c r="P102" s="177">
        <f>RES_hhdet_tesh!P102/RES_summary!P$19</f>
        <v>6.6757764981706424</v>
      </c>
      <c r="Q102" s="177">
        <f>RES_hhdet_tesh!Q102/RES_summary!Q$19</f>
        <v>6.5972611344053407</v>
      </c>
    </row>
    <row r="103" spans="1:17" ht="12" customHeight="1" x14ac:dyDescent="0.25">
      <c r="A103" s="29" t="s">
        <v>140</v>
      </c>
      <c r="B103" s="176">
        <f>RES_hhdet_tesh!B103/RES_summary!B$19</f>
        <v>6.2683768229252834</v>
      </c>
      <c r="C103" s="176">
        <f>RES_hhdet_tesh!C103/RES_summary!C$19</f>
        <v>6.8416995279652664</v>
      </c>
      <c r="D103" s="176">
        <f>RES_hhdet_tesh!D103/RES_summary!D$19</f>
        <v>6.5611867658968634</v>
      </c>
      <c r="E103" s="176">
        <f>RES_hhdet_tesh!E103/RES_summary!E$19</f>
        <v>6.6170024555795779</v>
      </c>
      <c r="F103" s="176">
        <f>RES_hhdet_tesh!F103/RES_summary!F$19</f>
        <v>6.5874523329692556</v>
      </c>
      <c r="G103" s="176">
        <f>RES_hhdet_tesh!G103/RES_summary!G$19</f>
        <v>6.7523546005428949</v>
      </c>
      <c r="H103" s="176">
        <f>RES_hhdet_tesh!H103/RES_summary!H$19</f>
        <v>7.2414795775754435</v>
      </c>
      <c r="I103" s="176">
        <f>RES_hhdet_tesh!I103/RES_summary!I$19</f>
        <v>7.1818553511192631</v>
      </c>
      <c r="J103" s="176">
        <f>RES_hhdet_tesh!J103/RES_summary!J$19</f>
        <v>7.0614308735862705</v>
      </c>
      <c r="K103" s="176">
        <f>RES_hhdet_tesh!K103/RES_summary!K$19</f>
        <v>6.9301213581384742</v>
      </c>
      <c r="L103" s="176">
        <f>RES_hhdet_tesh!L103/RES_summary!L$19</f>
        <v>7.4354566813735596</v>
      </c>
      <c r="M103" s="176">
        <f>RES_hhdet_tesh!M103/RES_summary!M$19</f>
        <v>7.5172384776282284</v>
      </c>
      <c r="N103" s="176">
        <f>RES_hhdet_tesh!N103/RES_summary!N$19</f>
        <v>7.1850003327063261</v>
      </c>
      <c r="O103" s="176">
        <f>RES_hhdet_tesh!O103/RES_summary!O$19</f>
        <v>6.7962289823446156</v>
      </c>
      <c r="P103" s="176">
        <f>RES_hhdet_tesh!P103/RES_summary!P$19</f>
        <v>6.9824694697465217</v>
      </c>
      <c r="Q103" s="176">
        <f>RES_hhdet_tesh!Q103/RES_summary!Q$19</f>
        <v>6.6820073227442318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58.444496991592246</v>
      </c>
      <c r="H105" s="184">
        <f>RES_hhdet_tesh!H105/RES_summary!H$19</f>
        <v>59.622295943316011</v>
      </c>
      <c r="I105" s="184">
        <f>RES_hhdet_tesh!I105/RES_summary!I$19</f>
        <v>58.038820864311738</v>
      </c>
      <c r="J105" s="184">
        <f>RES_hhdet_tesh!J105/RES_summary!J$19</f>
        <v>55.066484928179612</v>
      </c>
      <c r="K105" s="184">
        <f>RES_hhdet_tesh!K105/RES_summary!K$19</f>
        <v>54.812093058199068</v>
      </c>
      <c r="L105" s="184">
        <f>RES_hhdet_tesh!L105/RES_summary!L$19</f>
        <v>59.672571042816294</v>
      </c>
      <c r="M105" s="184">
        <f>RES_hhdet_tesh!M105/RES_summary!M$19</f>
        <v>53.327268593804718</v>
      </c>
      <c r="N105" s="184">
        <f>RES_hhdet_tesh!N105/RES_summary!N$19</f>
        <v>50.799150723029427</v>
      </c>
      <c r="O105" s="184">
        <f>RES_hhdet_tesh!O105/RES_summary!O$19</f>
        <v>47.668247860990149</v>
      </c>
      <c r="P105" s="184">
        <f>RES_hhdet_tesh!P105/RES_summary!P$19</f>
        <v>47.668927035731201</v>
      </c>
      <c r="Q105" s="184">
        <f>RES_hhdet_tesh!Q105/RES_summary!Q$19</f>
        <v>47.521614913709399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36.886424984570311</v>
      </c>
      <c r="H106" s="178">
        <f>RES_hhdet_tesh!H106/RES_summary!H$19</f>
        <v>36.747536533165984</v>
      </c>
      <c r="I106" s="178">
        <f>RES_hhdet_tesh!I106/RES_summary!I$19</f>
        <v>35.400036184215274</v>
      </c>
      <c r="J106" s="178">
        <f>RES_hhdet_tesh!J106/RES_summary!J$19</f>
        <v>32.497797095156379</v>
      </c>
      <c r="K106" s="178">
        <f>RES_hhdet_tesh!K106/RES_summary!K$19</f>
        <v>32.994685194638947</v>
      </c>
      <c r="L106" s="178">
        <f>RES_hhdet_tesh!L106/RES_summary!L$19</f>
        <v>35.683643160982342</v>
      </c>
      <c r="M106" s="178">
        <f>RES_hhdet_tesh!M106/RES_summary!M$19</f>
        <v>29.264279966452829</v>
      </c>
      <c r="N106" s="178">
        <f>RES_hhdet_tesh!N106/RES_summary!N$19</f>
        <v>28.080345509582838</v>
      </c>
      <c r="O106" s="178">
        <f>RES_hhdet_tesh!O106/RES_summary!O$19</f>
        <v>25.868800316410216</v>
      </c>
      <c r="P106" s="178">
        <f>RES_hhdet_tesh!P106/RES_summary!P$19</f>
        <v>25.26220038924588</v>
      </c>
      <c r="Q106" s="178">
        <f>RES_hhdet_tesh!Q106/RES_summary!Q$19</f>
        <v>26.030533556774721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36.685553609248984</v>
      </c>
      <c r="H107" s="177">
        <f>RES_hhdet_tesh!H107/RES_summary!H$19</f>
        <v>36.378824161182017</v>
      </c>
      <c r="I107" s="177">
        <f>RES_hhdet_tesh!I107/RES_summary!I$19</f>
        <v>35.138036441034693</v>
      </c>
      <c r="J107" s="177">
        <f>RES_hhdet_tesh!J107/RES_summary!J$19</f>
        <v>32.287733918205667</v>
      </c>
      <c r="K107" s="177">
        <f>RES_hhdet_tesh!K107/RES_summary!K$19</f>
        <v>32.920399168946389</v>
      </c>
      <c r="L107" s="177">
        <f>RES_hhdet_tesh!L107/RES_summary!L$19</f>
        <v>35.388297238281105</v>
      </c>
      <c r="M107" s="177">
        <f>RES_hhdet_tesh!M107/RES_summary!M$19</f>
        <v>28.975609916825135</v>
      </c>
      <c r="N107" s="177">
        <f>RES_hhdet_tesh!N107/RES_summary!N$19</f>
        <v>27.824172907636232</v>
      </c>
      <c r="O107" s="177">
        <f>RES_hhdet_tesh!O107/RES_summary!O$19</f>
        <v>25.811242592154397</v>
      </c>
      <c r="P107" s="177">
        <f>RES_hhdet_tesh!P107/RES_summary!P$19</f>
        <v>25.099050547017619</v>
      </c>
      <c r="Q107" s="177">
        <f>RES_hhdet_tesh!Q107/RES_summary!Q$19</f>
        <v>25.95762050740834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0.20087137532133267</v>
      </c>
      <c r="H108" s="177">
        <f>RES_hhdet_tesh!H108/RES_summary!H$19</f>
        <v>0.36871237198396456</v>
      </c>
      <c r="I108" s="177">
        <f>RES_hhdet_tesh!I108/RES_summary!I$19</f>
        <v>0.261999743180577</v>
      </c>
      <c r="J108" s="177">
        <f>RES_hhdet_tesh!J108/RES_summary!J$19</f>
        <v>0.21006317695071314</v>
      </c>
      <c r="K108" s="177">
        <f>RES_hhdet_tesh!K108/RES_summary!K$19</f>
        <v>7.4286025692555824E-2</v>
      </c>
      <c r="L108" s="177">
        <f>RES_hhdet_tesh!L108/RES_summary!L$19</f>
        <v>0.29534592270123677</v>
      </c>
      <c r="M108" s="177">
        <f>RES_hhdet_tesh!M108/RES_summary!M$19</f>
        <v>0.28867004962769244</v>
      </c>
      <c r="N108" s="177">
        <f>RES_hhdet_tesh!N108/RES_summary!N$19</f>
        <v>0.25617260194660607</v>
      </c>
      <c r="O108" s="177">
        <f>RES_hhdet_tesh!O108/RES_summary!O$19</f>
        <v>5.7557724255819349E-2</v>
      </c>
      <c r="P108" s="177">
        <f>RES_hhdet_tesh!P108/RES_summary!P$19</f>
        <v>0.16314984222826528</v>
      </c>
      <c r="Q108" s="177">
        <f>RES_hhdet_tesh!Q108/RES_summary!Q$19</f>
        <v>7.2913049366382113E-2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0.81262281830743888</v>
      </c>
      <c r="H109" s="178">
        <f>RES_hhdet_tesh!H109/RES_summary!H$19</f>
        <v>1.0124985619124371</v>
      </c>
      <c r="I109" s="178">
        <f>RES_hhdet_tesh!I109/RES_summary!I$19</f>
        <v>1.1443507439519172</v>
      </c>
      <c r="J109" s="178">
        <f>RES_hhdet_tesh!J109/RES_summary!J$19</f>
        <v>1.3332087257953413</v>
      </c>
      <c r="K109" s="178">
        <f>RES_hhdet_tesh!K109/RES_summary!K$19</f>
        <v>1.5319441366244106</v>
      </c>
      <c r="L109" s="178">
        <f>RES_hhdet_tesh!L109/RES_summary!L$19</f>
        <v>1.5994266065781995</v>
      </c>
      <c r="M109" s="178">
        <f>RES_hhdet_tesh!M109/RES_summary!M$19</f>
        <v>1.4952079854915665</v>
      </c>
      <c r="N109" s="178">
        <f>RES_hhdet_tesh!N109/RES_summary!N$19</f>
        <v>1.5052123635327108</v>
      </c>
      <c r="O109" s="178">
        <f>RES_hhdet_tesh!O109/RES_summary!O$19</f>
        <v>1.4103265968994079</v>
      </c>
      <c r="P109" s="178">
        <f>RES_hhdet_tesh!P109/RES_summary!P$19</f>
        <v>1.4546607145497519</v>
      </c>
      <c r="Q109" s="178">
        <f>RES_hhdet_tesh!Q109/RES_summary!Q$19</f>
        <v>1.4715301046084692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0.81262281830743888</v>
      </c>
      <c r="H110" s="177">
        <f>RES_hhdet_tesh!H110/RES_summary!H$19</f>
        <v>1.0124985619124371</v>
      </c>
      <c r="I110" s="177">
        <f>RES_hhdet_tesh!I110/RES_summary!I$19</f>
        <v>1.1443507439519172</v>
      </c>
      <c r="J110" s="177">
        <f>RES_hhdet_tesh!J110/RES_summary!J$19</f>
        <v>1.3332087257953413</v>
      </c>
      <c r="K110" s="177">
        <f>RES_hhdet_tesh!K110/RES_summary!K$19</f>
        <v>1.5319441366244106</v>
      </c>
      <c r="L110" s="177">
        <f>RES_hhdet_tesh!L110/RES_summary!L$19</f>
        <v>1.5994266065781995</v>
      </c>
      <c r="M110" s="177">
        <f>RES_hhdet_tesh!M110/RES_summary!M$19</f>
        <v>1.4952079854915665</v>
      </c>
      <c r="N110" s="177">
        <f>RES_hhdet_tesh!N110/RES_summary!N$19</f>
        <v>1.5052123635327108</v>
      </c>
      <c r="O110" s="177">
        <f>RES_hhdet_tesh!O110/RES_summary!O$19</f>
        <v>1.4103265968994079</v>
      </c>
      <c r="P110" s="177">
        <f>RES_hhdet_tesh!P110/RES_summary!P$19</f>
        <v>1.4546607145497519</v>
      </c>
      <c r="Q110" s="177">
        <f>RES_hhdet_tesh!Q110/RES_summary!Q$19</f>
        <v>1.4715301046084692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14.08935413400993</v>
      </c>
      <c r="H111" s="178">
        <f>RES_hhdet_tesh!H111/RES_summary!H$19</f>
        <v>14.742343945903745</v>
      </c>
      <c r="I111" s="178">
        <f>RES_hhdet_tesh!I111/RES_summary!I$19</f>
        <v>14.441125518004959</v>
      </c>
      <c r="J111" s="178">
        <f>RES_hhdet_tesh!J111/RES_summary!J$19</f>
        <v>14.20562343178961</v>
      </c>
      <c r="K111" s="178">
        <f>RES_hhdet_tesh!K111/RES_summary!K$19</f>
        <v>13.405406772121157</v>
      </c>
      <c r="L111" s="178">
        <f>RES_hhdet_tesh!L111/RES_summary!L$19</f>
        <v>15.066802120283411</v>
      </c>
      <c r="M111" s="178">
        <f>RES_hhdet_tesh!M111/RES_summary!M$19</f>
        <v>15.198258482524693</v>
      </c>
      <c r="N111" s="178">
        <f>RES_hhdet_tesh!N111/RES_summary!N$19</f>
        <v>14.105963970893409</v>
      </c>
      <c r="O111" s="178">
        <f>RES_hhdet_tesh!O111/RES_summary!O$19</f>
        <v>13.597388241448177</v>
      </c>
      <c r="P111" s="178">
        <f>RES_hhdet_tesh!P111/RES_summary!P$19</f>
        <v>14.020345702223658</v>
      </c>
      <c r="Q111" s="178">
        <f>RES_hhdet_tesh!Q111/RES_summary!Q$19</f>
        <v>13.351291226425245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14.137550791463601</v>
      </c>
      <c r="H116" s="180">
        <f>RES_hhdet_tesh!H116/RES_summary!H$19</f>
        <v>14.818121013479372</v>
      </c>
      <c r="I116" s="180">
        <f>RES_hhdet_tesh!I116/RES_summary!I$19</f>
        <v>14.522166426441387</v>
      </c>
      <c r="J116" s="180">
        <f>RES_hhdet_tesh!J116/RES_summary!J$19</f>
        <v>14.300575293451743</v>
      </c>
      <c r="K116" s="180">
        <f>RES_hhdet_tesh!K116/RES_summary!K$19</f>
        <v>13.461091218640499</v>
      </c>
      <c r="L116" s="180">
        <f>RES_hhdet_tesh!L116/RES_summary!L$19</f>
        <v>15.261430835360052</v>
      </c>
      <c r="M116" s="180">
        <f>RES_hhdet_tesh!M116/RES_summary!M$19</f>
        <v>15.430352978922109</v>
      </c>
      <c r="N116" s="180">
        <f>RES_hhdet_tesh!N116/RES_summary!N$19</f>
        <v>14.249388600770944</v>
      </c>
      <c r="O116" s="180">
        <f>RES_hhdet_tesh!O116/RES_summary!O$19</f>
        <v>13.697676773494784</v>
      </c>
      <c r="P116" s="180">
        <f>RES_hhdet_tesh!P116/RES_summary!P$19</f>
        <v>14.178287217702078</v>
      </c>
      <c r="Q116" s="180">
        <f>RES_hhdet_tesh!Q116/RES_summary!Q$19</f>
        <v>13.46445328457515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12.951865533711642</v>
      </c>
      <c r="H117" s="179">
        <f>RES_hhdet_tesh!H117/RES_summary!H$19</f>
        <v>13.213705323452217</v>
      </c>
      <c r="I117" s="179">
        <f>RES_hhdet_tesh!I117/RES_summary!I$19</f>
        <v>13.193968276328617</v>
      </c>
      <c r="J117" s="179">
        <f>RES_hhdet_tesh!J117/RES_summary!J$19</f>
        <v>13.152488417110126</v>
      </c>
      <c r="K117" s="179">
        <f>RES_hhdet_tesh!K117/RES_summary!K$19</f>
        <v>12.910116127890374</v>
      </c>
      <c r="L117" s="179">
        <f>RES_hhdet_tesh!L117/RES_summary!L$19</f>
        <v>13.616147872534958</v>
      </c>
      <c r="M117" s="179">
        <f>RES_hhdet_tesh!M117/RES_summary!M$19</f>
        <v>13.684207115585753</v>
      </c>
      <c r="N117" s="179">
        <f>RES_hhdet_tesh!N117/RES_summary!N$19</f>
        <v>13.234610821613183</v>
      </c>
      <c r="O117" s="179">
        <f>RES_hhdet_tesh!O117/RES_summary!O$19</f>
        <v>13.023014835940579</v>
      </c>
      <c r="P117" s="179">
        <f>RES_hhdet_tesh!P117/RES_summary!P$19</f>
        <v>13.176503838636338</v>
      </c>
      <c r="Q117" s="179">
        <f>RES_hhdet_tesh!Q117/RES_summary!Q$19</f>
        <v>12.807628342830485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4.9481427770121185</v>
      </c>
      <c r="H118" s="177">
        <f>RES_hhdet_tesh!H118/RES_summary!H$19</f>
        <v>5.2002241247010863</v>
      </c>
      <c r="I118" s="177">
        <f>RES_hhdet_tesh!I118/RES_summary!I$19</f>
        <v>5.118102228348409</v>
      </c>
      <c r="J118" s="177">
        <f>RES_hhdet_tesh!J118/RES_summary!J$19</f>
        <v>5.0520025577392405</v>
      </c>
      <c r="K118" s="177">
        <f>RES_hhdet_tesh!K118/RES_summary!K$19</f>
        <v>4.7611305391050944</v>
      </c>
      <c r="L118" s="177">
        <f>RES_hhdet_tesh!L118/RES_summary!L$19</f>
        <v>5.4051206172936714</v>
      </c>
      <c r="M118" s="177">
        <f>RES_hhdet_tesh!M118/RES_summary!M$19</f>
        <v>5.4740547062596718</v>
      </c>
      <c r="N118" s="177">
        <f>RES_hhdet_tesh!N118/RES_summary!N$19</f>
        <v>5.0584690250195106</v>
      </c>
      <c r="O118" s="177">
        <f>RES_hhdet_tesh!O118/RES_summary!O$19</f>
        <v>4.8506056923056908</v>
      </c>
      <c r="P118" s="177">
        <f>RES_hhdet_tesh!P118/RES_summary!P$19</f>
        <v>5.0184895976629686</v>
      </c>
      <c r="Q118" s="177">
        <f>RES_hhdet_tesh!Q118/RES_summary!Q$19</f>
        <v>4.7557855673705145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8.0037227566995259</v>
      </c>
      <c r="H119" s="177">
        <f>RES_hhdet_tesh!H119/RES_summary!H$19</f>
        <v>8.0134811987511334</v>
      </c>
      <c r="I119" s="177">
        <f>RES_hhdet_tesh!I119/RES_summary!I$19</f>
        <v>8.0758660479802078</v>
      </c>
      <c r="J119" s="177">
        <f>RES_hhdet_tesh!J119/RES_summary!J$19</f>
        <v>8.1004858593708882</v>
      </c>
      <c r="K119" s="177">
        <f>RES_hhdet_tesh!K119/RES_summary!K$19</f>
        <v>8.1489855887852798</v>
      </c>
      <c r="L119" s="177">
        <f>RES_hhdet_tesh!L119/RES_summary!L$19</f>
        <v>8.2110272552412855</v>
      </c>
      <c r="M119" s="177">
        <f>RES_hhdet_tesh!M119/RES_summary!M$19</f>
        <v>8.2101524093260867</v>
      </c>
      <c r="N119" s="177">
        <f>RES_hhdet_tesh!N119/RES_summary!N$19</f>
        <v>8.1761417965936722</v>
      </c>
      <c r="O119" s="177">
        <f>RES_hhdet_tesh!O119/RES_summary!O$19</f>
        <v>8.1724091436348854</v>
      </c>
      <c r="P119" s="177">
        <f>RES_hhdet_tesh!P119/RES_summary!P$19</f>
        <v>8.1580142409733689</v>
      </c>
      <c r="Q119" s="177">
        <f>RES_hhdet_tesh!Q119/RES_summary!Q$19</f>
        <v>8.0518427754599724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6.656095054704573</v>
      </c>
      <c r="H120" s="178">
        <f>RES_hhdet_tesh!H120/RES_summary!H$19</f>
        <v>7.1199169023338458</v>
      </c>
      <c r="I120" s="178">
        <f>RES_hhdet_tesh!I120/RES_summary!I$19</f>
        <v>7.0533084181395962</v>
      </c>
      <c r="J120" s="178">
        <f>RES_hhdet_tesh!J120/RES_summary!J$19</f>
        <v>7.0298556754382879</v>
      </c>
      <c r="K120" s="178">
        <f>RES_hhdet_tesh!K120/RES_summary!K$19</f>
        <v>6.8800569548145543</v>
      </c>
      <c r="L120" s="178">
        <f>RES_hhdet_tesh!L120/RES_summary!L$19</f>
        <v>7.322699154972339</v>
      </c>
      <c r="M120" s="178">
        <f>RES_hhdet_tesh!M120/RES_summary!M$19</f>
        <v>7.3695221593356282</v>
      </c>
      <c r="N120" s="178">
        <f>RES_hhdet_tesh!N120/RES_summary!N$19</f>
        <v>7.1076288790204609</v>
      </c>
      <c r="O120" s="178">
        <f>RES_hhdet_tesh!O120/RES_summary!O$19</f>
        <v>6.791732706232346</v>
      </c>
      <c r="P120" s="178">
        <f>RES_hhdet_tesh!P120/RES_summary!P$19</f>
        <v>6.9317202297119129</v>
      </c>
      <c r="Q120" s="178">
        <f>RES_hhdet_tesh!Q120/RES_summary!Q$19</f>
        <v>6.6682600259009677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6.4145329758650522</v>
      </c>
      <c r="H121" s="177">
        <f>RES_hhdet_tesh!H121/RES_summary!H$19</f>
        <v>6.6345509369951117</v>
      </c>
      <c r="I121" s="177">
        <f>RES_hhdet_tesh!I121/RES_summary!I$19</f>
        <v>6.5971369578518058</v>
      </c>
      <c r="J121" s="177">
        <f>RES_hhdet_tesh!J121/RES_summary!J$19</f>
        <v>6.9131458261619523</v>
      </c>
      <c r="K121" s="177">
        <f>RES_hhdet_tesh!K121/RES_summary!K$19</f>
        <v>6.6909307626590575</v>
      </c>
      <c r="L121" s="177">
        <f>RES_hhdet_tesh!L121/RES_summary!L$19</f>
        <v>6.8962429923642334</v>
      </c>
      <c r="M121" s="177">
        <f>RES_hhdet_tesh!M121/RES_summary!M$19</f>
        <v>6.7293685524822919</v>
      </c>
      <c r="N121" s="177">
        <f>RES_hhdet_tesh!N121/RES_summary!N$19</f>
        <v>6.768412256681775</v>
      </c>
      <c r="O121" s="177">
        <f>RES_hhdet_tesh!O121/RES_summary!O$19</f>
        <v>6.7702391030161859</v>
      </c>
      <c r="P121" s="177">
        <f>RES_hhdet_tesh!P121/RES_summary!P$19</f>
        <v>6.6757764981706478</v>
      </c>
      <c r="Q121" s="177">
        <f>RES_hhdet_tesh!Q121/RES_summary!Q$19</f>
        <v>6.5972611344053451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6.7523546005428932</v>
      </c>
      <c r="H122" s="176">
        <f>RES_hhdet_tesh!H122/RES_summary!H$19</f>
        <v>7.241479577575447</v>
      </c>
      <c r="I122" s="176">
        <f>RES_hhdet_tesh!I122/RES_summary!I$19</f>
        <v>7.1818553511192613</v>
      </c>
      <c r="J122" s="176">
        <f>RES_hhdet_tesh!J122/RES_summary!J$19</f>
        <v>7.0614308735862732</v>
      </c>
      <c r="K122" s="176">
        <f>RES_hhdet_tesh!K122/RES_summary!K$19</f>
        <v>6.9301213581384706</v>
      </c>
      <c r="L122" s="176">
        <f>RES_hhdet_tesh!L122/RES_summary!L$19</f>
        <v>7.4354566813735614</v>
      </c>
      <c r="M122" s="176">
        <f>RES_hhdet_tesh!M122/RES_summary!M$19</f>
        <v>7.5172384776282257</v>
      </c>
      <c r="N122" s="176">
        <f>RES_hhdet_tesh!N122/RES_summary!N$19</f>
        <v>7.1850003327063225</v>
      </c>
      <c r="O122" s="176">
        <f>RES_hhdet_tesh!O122/RES_summary!O$19</f>
        <v>6.7962289823446147</v>
      </c>
      <c r="P122" s="176">
        <f>RES_hhdet_tesh!P122/RES_summary!P$19</f>
        <v>6.9824694697465253</v>
      </c>
      <c r="Q122" s="176">
        <f>RES_hhdet_tesh!Q122/RES_summary!Q$19</f>
        <v>6.6820073227442309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0</v>
      </c>
      <c r="C124" s="184">
        <f>RES_hhdet_tesh!C124/RES_summary!C$19</f>
        <v>0</v>
      </c>
      <c r="D124" s="184">
        <f>RES_hhdet_tesh!D124/RES_summary!D$19</f>
        <v>0</v>
      </c>
      <c r="E124" s="184">
        <f>RES_hhdet_tesh!E124/RES_summary!E$19</f>
        <v>0</v>
      </c>
      <c r="F124" s="184">
        <f>RES_hhdet_tesh!F124/RES_summary!F$19</f>
        <v>0</v>
      </c>
      <c r="G124" s="184">
        <f>RES_hhdet_tesh!G124/RES_summary!G$19</f>
        <v>0</v>
      </c>
      <c r="H124" s="184">
        <f>RES_hhdet_tesh!H124/RES_summary!H$19</f>
        <v>0</v>
      </c>
      <c r="I124" s="184">
        <f>RES_hhdet_tesh!I124/RES_summary!I$19</f>
        <v>0</v>
      </c>
      <c r="J124" s="184">
        <f>RES_hhdet_tesh!J124/RES_summary!J$19</f>
        <v>0</v>
      </c>
      <c r="K124" s="184">
        <f>RES_hhdet_tesh!K124/RES_summary!K$19</f>
        <v>0</v>
      </c>
      <c r="L124" s="184">
        <f>RES_hhdet_tesh!L124/RES_summary!L$19</f>
        <v>0</v>
      </c>
      <c r="M124" s="184">
        <f>RES_hhdet_tesh!M124/RES_summary!M$19</f>
        <v>0</v>
      </c>
      <c r="N124" s="184">
        <f>RES_hhdet_tesh!N124/RES_summary!N$19</f>
        <v>0</v>
      </c>
      <c r="O124" s="184">
        <f>RES_hhdet_tesh!O124/RES_summary!O$19</f>
        <v>0</v>
      </c>
      <c r="P124" s="184">
        <f>RES_hhdet_tesh!P124/RES_summary!P$19</f>
        <v>0</v>
      </c>
      <c r="Q124" s="184">
        <f>RES_hhdet_tesh!Q124/RES_summary!Q$19</f>
        <v>0</v>
      </c>
    </row>
    <row r="125" spans="1:17" ht="12.95" customHeight="1" x14ac:dyDescent="0.25">
      <c r="A125" s="158" t="s">
        <v>65</v>
      </c>
      <c r="B125" s="178">
        <f>RES_hhdet_tesh!B125/RES_summary!B$19</f>
        <v>0</v>
      </c>
      <c r="C125" s="178">
        <f>RES_hhdet_tesh!C125/RES_summary!C$19</f>
        <v>0</v>
      </c>
      <c r="D125" s="178">
        <f>RES_hhdet_tesh!D125/RES_summary!D$19</f>
        <v>0</v>
      </c>
      <c r="E125" s="178">
        <f>RES_hhdet_tesh!E125/RES_summary!E$19</f>
        <v>0</v>
      </c>
      <c r="F125" s="178">
        <f>RES_hhdet_tesh!F125/RES_summary!F$19</f>
        <v>0</v>
      </c>
      <c r="G125" s="178">
        <f>RES_hhdet_tesh!G125/RES_summary!G$19</f>
        <v>0</v>
      </c>
      <c r="H125" s="178">
        <f>RES_hhdet_tesh!H125/RES_summary!H$19</f>
        <v>0</v>
      </c>
      <c r="I125" s="178">
        <f>RES_hhdet_tesh!I125/RES_summary!I$19</f>
        <v>0</v>
      </c>
      <c r="J125" s="178">
        <f>RES_hhdet_tesh!J125/RES_summary!J$19</f>
        <v>0</v>
      </c>
      <c r="K125" s="178">
        <f>RES_hhdet_tesh!K125/RES_summary!K$19</f>
        <v>0</v>
      </c>
      <c r="L125" s="178">
        <f>RES_hhdet_tesh!L125/RES_summary!L$19</f>
        <v>0</v>
      </c>
      <c r="M125" s="178">
        <f>RES_hhdet_tesh!M125/RES_summary!M$19</f>
        <v>0</v>
      </c>
      <c r="N125" s="178">
        <f>RES_hhdet_tesh!N125/RES_summary!N$19</f>
        <v>0</v>
      </c>
      <c r="O125" s="178">
        <f>RES_hhdet_tesh!O125/RES_summary!O$19</f>
        <v>0</v>
      </c>
      <c r="P125" s="178">
        <f>RES_hhdet_tesh!P125/RES_summary!P$19</f>
        <v>0</v>
      </c>
      <c r="Q125" s="178">
        <f>RES_hhdet_tesh!Q125/RES_summary!Q$19</f>
        <v>0</v>
      </c>
    </row>
    <row r="126" spans="1:17" ht="12" customHeight="1" x14ac:dyDescent="0.25">
      <c r="A126" s="23" t="s">
        <v>149</v>
      </c>
      <c r="B126" s="177">
        <f>RES_hhdet_tesh!B126/RES_summary!B$19</f>
        <v>0</v>
      </c>
      <c r="C126" s="177">
        <f>RES_hhdet_tesh!C126/RES_summary!C$19</f>
        <v>0</v>
      </c>
      <c r="D126" s="177">
        <f>RES_hhdet_tesh!D126/RES_summary!D$19</f>
        <v>0</v>
      </c>
      <c r="E126" s="177">
        <f>RES_hhdet_tesh!E126/RES_summary!E$19</f>
        <v>0</v>
      </c>
      <c r="F126" s="177">
        <f>RES_hhdet_tesh!F126/RES_summary!F$19</f>
        <v>0</v>
      </c>
      <c r="G126" s="177">
        <f>RES_hhdet_tesh!G126/RES_summary!G$19</f>
        <v>0</v>
      </c>
      <c r="H126" s="177">
        <f>RES_hhdet_tesh!H126/RES_summary!H$19</f>
        <v>0</v>
      </c>
      <c r="I126" s="177">
        <f>RES_hhdet_tesh!I126/RES_summary!I$19</f>
        <v>0</v>
      </c>
      <c r="J126" s="177">
        <f>RES_hhdet_tesh!J126/RES_summary!J$19</f>
        <v>0</v>
      </c>
      <c r="K126" s="177">
        <f>RES_hhdet_tesh!K126/RES_summary!K$19</f>
        <v>0</v>
      </c>
      <c r="L126" s="177">
        <f>RES_hhdet_tesh!L126/RES_summary!L$19</f>
        <v>0</v>
      </c>
      <c r="M126" s="177">
        <f>RES_hhdet_tesh!M126/RES_summary!M$19</f>
        <v>0</v>
      </c>
      <c r="N126" s="177">
        <f>RES_hhdet_tesh!N126/RES_summary!N$19</f>
        <v>0</v>
      </c>
      <c r="O126" s="177">
        <f>RES_hhdet_tesh!O126/RES_summary!O$19</f>
        <v>0</v>
      </c>
      <c r="P126" s="177">
        <f>RES_hhdet_tesh!P126/RES_summary!P$19</f>
        <v>0</v>
      </c>
      <c r="Q126" s="177">
        <f>RES_hhdet_tesh!Q126/RES_summary!Q$19</f>
        <v>0</v>
      </c>
    </row>
    <row r="127" spans="1:17" ht="12" customHeight="1" x14ac:dyDescent="0.25">
      <c r="A127" s="23" t="s">
        <v>60</v>
      </c>
      <c r="B127" s="177">
        <f>RES_hhdet_tesh!B127/RES_summary!B$19</f>
        <v>0</v>
      </c>
      <c r="C127" s="177">
        <f>RES_hhdet_tesh!C127/RES_summary!C$19</f>
        <v>0</v>
      </c>
      <c r="D127" s="177">
        <f>RES_hhdet_tesh!D127/RES_summary!D$19</f>
        <v>0</v>
      </c>
      <c r="E127" s="177">
        <f>RES_hhdet_tesh!E127/RES_summary!E$19</f>
        <v>0</v>
      </c>
      <c r="F127" s="177">
        <f>RES_hhdet_tesh!F127/RES_summary!F$19</f>
        <v>0</v>
      </c>
      <c r="G127" s="177">
        <f>RES_hhdet_tesh!G127/RES_summary!G$19</f>
        <v>0</v>
      </c>
      <c r="H127" s="177">
        <f>RES_hhdet_tesh!H127/RES_summary!H$19</f>
        <v>0</v>
      </c>
      <c r="I127" s="177">
        <f>RES_hhdet_tesh!I127/RES_summary!I$19</f>
        <v>0</v>
      </c>
      <c r="J127" s="177">
        <f>RES_hhdet_tesh!J127/RES_summary!J$19</f>
        <v>0</v>
      </c>
      <c r="K127" s="177">
        <f>RES_hhdet_tesh!K127/RES_summary!K$19</f>
        <v>0</v>
      </c>
      <c r="L127" s="177">
        <f>RES_hhdet_tesh!L127/RES_summary!L$19</f>
        <v>0</v>
      </c>
      <c r="M127" s="177">
        <f>RES_hhdet_tesh!M127/RES_summary!M$19</f>
        <v>0</v>
      </c>
      <c r="N127" s="177">
        <f>RES_hhdet_tesh!N127/RES_summary!N$19</f>
        <v>0</v>
      </c>
      <c r="O127" s="177">
        <f>RES_hhdet_tesh!O127/RES_summary!O$19</f>
        <v>0</v>
      </c>
      <c r="P127" s="177">
        <f>RES_hhdet_tesh!P127/RES_summary!P$19</f>
        <v>0</v>
      </c>
      <c r="Q127" s="177">
        <f>RES_hhdet_tesh!Q127/RES_summary!Q$19</f>
        <v>0</v>
      </c>
    </row>
    <row r="128" spans="1:17" ht="12.95" customHeight="1" x14ac:dyDescent="0.25">
      <c r="A128" s="158" t="s">
        <v>112</v>
      </c>
      <c r="B128" s="178">
        <f>RES_hhdet_tesh!B128/RES_summary!B$19</f>
        <v>0</v>
      </c>
      <c r="C128" s="178">
        <f>RES_hhdet_tesh!C128/RES_summary!C$19</f>
        <v>0</v>
      </c>
      <c r="D128" s="178">
        <f>RES_hhdet_tesh!D128/RES_summary!D$19</f>
        <v>0</v>
      </c>
      <c r="E128" s="178">
        <f>RES_hhdet_tesh!E128/RES_summary!E$19</f>
        <v>0</v>
      </c>
      <c r="F128" s="178">
        <f>RES_hhdet_tesh!F128/RES_summary!F$19</f>
        <v>0</v>
      </c>
      <c r="G128" s="178">
        <f>RES_hhdet_tesh!G128/RES_summary!G$19</f>
        <v>0</v>
      </c>
      <c r="H128" s="178">
        <f>RES_hhdet_tesh!H128/RES_summary!H$19</f>
        <v>0</v>
      </c>
      <c r="I128" s="178">
        <f>RES_hhdet_tesh!I128/RES_summary!I$19</f>
        <v>0</v>
      </c>
      <c r="J128" s="178">
        <f>RES_hhdet_tesh!J128/RES_summary!J$19</f>
        <v>0</v>
      </c>
      <c r="K128" s="178">
        <f>RES_hhdet_tesh!K128/RES_summary!K$19</f>
        <v>0</v>
      </c>
      <c r="L128" s="178">
        <f>RES_hhdet_tesh!L128/RES_summary!L$19</f>
        <v>0</v>
      </c>
      <c r="M128" s="178">
        <f>RES_hhdet_tesh!M128/RES_summary!M$19</f>
        <v>0</v>
      </c>
      <c r="N128" s="178">
        <f>RES_hhdet_tesh!N128/RES_summary!N$19</f>
        <v>0</v>
      </c>
      <c r="O128" s="178">
        <f>RES_hhdet_tesh!O128/RES_summary!O$19</f>
        <v>0</v>
      </c>
      <c r="P128" s="178">
        <f>RES_hhdet_tesh!P128/RES_summary!P$19</f>
        <v>0</v>
      </c>
      <c r="Q128" s="178">
        <f>RES_hhdet_tesh!Q128/RES_summary!Q$19</f>
        <v>0</v>
      </c>
    </row>
    <row r="129" spans="1:17" ht="12" customHeight="1" x14ac:dyDescent="0.25">
      <c r="A129" s="23" t="s">
        <v>60</v>
      </c>
      <c r="B129" s="177">
        <f>RES_hhdet_tesh!B129/RES_summary!B$19</f>
        <v>0</v>
      </c>
      <c r="C129" s="177">
        <f>RES_hhdet_tesh!C129/RES_summary!C$19</f>
        <v>0</v>
      </c>
      <c r="D129" s="177">
        <f>RES_hhdet_tesh!D129/RES_summary!D$19</f>
        <v>0</v>
      </c>
      <c r="E129" s="177">
        <f>RES_hhdet_tesh!E129/RES_summary!E$19</f>
        <v>0</v>
      </c>
      <c r="F129" s="177">
        <f>RES_hhdet_tesh!F129/RES_summary!F$19</f>
        <v>0</v>
      </c>
      <c r="G129" s="177">
        <f>RES_hhdet_tesh!G129/RES_summary!G$19</f>
        <v>0</v>
      </c>
      <c r="H129" s="177">
        <f>RES_hhdet_tesh!H129/RES_summary!H$19</f>
        <v>0</v>
      </c>
      <c r="I129" s="177">
        <f>RES_hhdet_tesh!I129/RES_summary!I$19</f>
        <v>0</v>
      </c>
      <c r="J129" s="177">
        <f>RES_hhdet_tesh!J129/RES_summary!J$19</f>
        <v>0</v>
      </c>
      <c r="K129" s="177">
        <f>RES_hhdet_tesh!K129/RES_summary!K$19</f>
        <v>0</v>
      </c>
      <c r="L129" s="177">
        <f>RES_hhdet_tesh!L129/RES_summary!L$19</f>
        <v>0</v>
      </c>
      <c r="M129" s="177">
        <f>RES_hhdet_tesh!M129/RES_summary!M$19</f>
        <v>0</v>
      </c>
      <c r="N129" s="177">
        <f>RES_hhdet_tesh!N129/RES_summary!N$19</f>
        <v>0</v>
      </c>
      <c r="O129" s="177">
        <f>RES_hhdet_tesh!O129/RES_summary!O$19</f>
        <v>0</v>
      </c>
      <c r="P129" s="177">
        <f>RES_hhdet_tesh!P129/RES_summary!P$19</f>
        <v>0</v>
      </c>
      <c r="Q129" s="177">
        <f>RES_hhdet_tesh!Q129/RES_summary!Q$19</f>
        <v>0</v>
      </c>
    </row>
    <row r="130" spans="1:17" ht="12" customHeight="1" x14ac:dyDescent="0.25">
      <c r="A130" s="158" t="s">
        <v>63</v>
      </c>
      <c r="B130" s="178">
        <f>RES_hhdet_tesh!B130/RES_summary!B$19</f>
        <v>0</v>
      </c>
      <c r="C130" s="178">
        <f>RES_hhdet_tesh!C130/RES_summary!C$19</f>
        <v>0</v>
      </c>
      <c r="D130" s="178">
        <f>RES_hhdet_tesh!D130/RES_summary!D$19</f>
        <v>0</v>
      </c>
      <c r="E130" s="178">
        <f>RES_hhdet_tesh!E130/RES_summary!E$19</f>
        <v>0</v>
      </c>
      <c r="F130" s="178">
        <f>RES_hhdet_tesh!F130/RES_summary!F$19</f>
        <v>0</v>
      </c>
      <c r="G130" s="178">
        <f>RES_hhdet_tesh!G130/RES_summary!G$19</f>
        <v>0</v>
      </c>
      <c r="H130" s="178">
        <f>RES_hhdet_tesh!H130/RES_summary!H$19</f>
        <v>0</v>
      </c>
      <c r="I130" s="178">
        <f>RES_hhdet_tesh!I130/RES_summary!I$19</f>
        <v>0</v>
      </c>
      <c r="J130" s="178">
        <f>RES_hhdet_tesh!J130/RES_summary!J$19</f>
        <v>0</v>
      </c>
      <c r="K130" s="178">
        <f>RES_hhdet_tesh!K130/RES_summary!K$19</f>
        <v>0</v>
      </c>
      <c r="L130" s="178">
        <f>RES_hhdet_tesh!L130/RES_summary!L$19</f>
        <v>0</v>
      </c>
      <c r="M130" s="178">
        <f>RES_hhdet_tesh!M130/RES_summary!M$19</f>
        <v>0</v>
      </c>
      <c r="N130" s="178">
        <f>RES_hhdet_tesh!N130/RES_summary!N$19</f>
        <v>0</v>
      </c>
      <c r="O130" s="178">
        <f>RES_hhdet_tesh!O130/RES_summary!O$19</f>
        <v>0</v>
      </c>
      <c r="P130" s="178">
        <f>RES_hhdet_tesh!P130/RES_summary!P$19</f>
        <v>0</v>
      </c>
      <c r="Q130" s="178">
        <f>RES_hhdet_tesh!Q130/RES_summary!Q$19</f>
        <v>0</v>
      </c>
    </row>
    <row r="131" spans="1:17" ht="12" customHeight="1" x14ac:dyDescent="0.25">
      <c r="A131" s="167" t="s">
        <v>148</v>
      </c>
      <c r="B131" s="183">
        <f>RES_hhdet_tesh!B131/RES_summary!B$19</f>
        <v>0</v>
      </c>
      <c r="C131" s="183">
        <f>RES_hhdet_tesh!C131/RES_summary!C$19</f>
        <v>0</v>
      </c>
      <c r="D131" s="183">
        <f>RES_hhdet_tesh!D131/RES_summary!D$19</f>
        <v>0</v>
      </c>
      <c r="E131" s="183">
        <f>RES_hhdet_tesh!E131/RES_summary!E$19</f>
        <v>0</v>
      </c>
      <c r="F131" s="183">
        <f>RES_hhdet_tesh!F131/RES_summary!F$19</f>
        <v>0</v>
      </c>
      <c r="G131" s="183">
        <f>RES_hhdet_tesh!G131/RES_summary!G$19</f>
        <v>0</v>
      </c>
      <c r="H131" s="183">
        <f>RES_hhdet_tesh!H131/RES_summary!H$19</f>
        <v>0</v>
      </c>
      <c r="I131" s="183">
        <f>RES_hhdet_tesh!I131/RES_summary!I$19</f>
        <v>0</v>
      </c>
      <c r="J131" s="183">
        <f>RES_hhdet_tesh!J131/RES_summary!J$19</f>
        <v>0</v>
      </c>
      <c r="K131" s="183">
        <f>RES_hhdet_tesh!K131/RES_summary!K$19</f>
        <v>0</v>
      </c>
      <c r="L131" s="183">
        <f>RES_hhdet_tesh!L131/RES_summary!L$19</f>
        <v>0</v>
      </c>
      <c r="M131" s="183">
        <f>RES_hhdet_tesh!M131/RES_summary!M$19</f>
        <v>0</v>
      </c>
      <c r="N131" s="183">
        <f>RES_hhdet_tesh!N131/RES_summary!N$19</f>
        <v>0</v>
      </c>
      <c r="O131" s="183">
        <f>RES_hhdet_tesh!O131/RES_summary!O$19</f>
        <v>0</v>
      </c>
      <c r="P131" s="183">
        <f>RES_hhdet_tesh!P131/RES_summary!P$19</f>
        <v>0</v>
      </c>
      <c r="Q131" s="183">
        <f>RES_hhdet_tesh!Q131/RES_summary!Q$19</f>
        <v>0</v>
      </c>
    </row>
    <row r="132" spans="1:17" ht="12" customHeight="1" x14ac:dyDescent="0.25">
      <c r="A132" s="167" t="s">
        <v>147</v>
      </c>
      <c r="B132" s="183">
        <f>RES_hhdet_tesh!B132/RES_summary!B$19</f>
        <v>0</v>
      </c>
      <c r="C132" s="183">
        <f>RES_hhdet_tesh!C132/RES_summary!C$19</f>
        <v>0</v>
      </c>
      <c r="D132" s="183">
        <f>RES_hhdet_tesh!D132/RES_summary!D$19</f>
        <v>0</v>
      </c>
      <c r="E132" s="183">
        <f>RES_hhdet_tesh!E132/RES_summary!E$19</f>
        <v>0</v>
      </c>
      <c r="F132" s="183">
        <f>RES_hhdet_tesh!F132/RES_summary!F$19</f>
        <v>0</v>
      </c>
      <c r="G132" s="183">
        <f>RES_hhdet_tesh!G132/RES_summary!G$19</f>
        <v>0</v>
      </c>
      <c r="H132" s="183">
        <f>RES_hhdet_tesh!H132/RES_summary!H$19</f>
        <v>0</v>
      </c>
      <c r="I132" s="183">
        <f>RES_hhdet_tesh!I132/RES_summary!I$19</f>
        <v>0</v>
      </c>
      <c r="J132" s="183">
        <f>RES_hhdet_tesh!J132/RES_summary!J$19</f>
        <v>0</v>
      </c>
      <c r="K132" s="183">
        <f>RES_hhdet_tesh!K132/RES_summary!K$19</f>
        <v>0</v>
      </c>
      <c r="L132" s="183">
        <f>RES_hhdet_tesh!L132/RES_summary!L$19</f>
        <v>0</v>
      </c>
      <c r="M132" s="183">
        <f>RES_hhdet_tesh!M132/RES_summary!M$19</f>
        <v>0</v>
      </c>
      <c r="N132" s="183">
        <f>RES_hhdet_tesh!N132/RES_summary!N$19</f>
        <v>0</v>
      </c>
      <c r="O132" s="183">
        <f>RES_hhdet_tesh!O132/RES_summary!O$19</f>
        <v>0</v>
      </c>
      <c r="P132" s="183">
        <f>RES_hhdet_tesh!P132/RES_summary!P$19</f>
        <v>0</v>
      </c>
      <c r="Q132" s="183">
        <f>RES_hhdet_tesh!Q132/RES_summary!Q$19</f>
        <v>0</v>
      </c>
    </row>
    <row r="133" spans="1:17" ht="12" customHeight="1" x14ac:dyDescent="0.25">
      <c r="A133" s="166" t="s">
        <v>61</v>
      </c>
      <c r="B133" s="182">
        <f>RES_hhdet_tesh!B133/RES_summary!B$19</f>
        <v>0</v>
      </c>
      <c r="C133" s="182">
        <f>RES_hhdet_tesh!C133/RES_summary!C$19</f>
        <v>0</v>
      </c>
      <c r="D133" s="182">
        <f>RES_hhdet_tesh!D133/RES_summary!D$19</f>
        <v>0</v>
      </c>
      <c r="E133" s="182">
        <f>RES_hhdet_tesh!E133/RES_summary!E$19</f>
        <v>0</v>
      </c>
      <c r="F133" s="182">
        <f>RES_hhdet_tesh!F133/RES_summary!F$19</f>
        <v>0</v>
      </c>
      <c r="G133" s="182">
        <f>RES_hhdet_tesh!G133/RES_summary!G$19</f>
        <v>0</v>
      </c>
      <c r="H133" s="182">
        <f>RES_hhdet_tesh!H133/RES_summary!H$19</f>
        <v>0</v>
      </c>
      <c r="I133" s="182">
        <f>RES_hhdet_tesh!I133/RES_summary!I$19</f>
        <v>0</v>
      </c>
      <c r="J133" s="182">
        <f>RES_hhdet_tesh!J133/RES_summary!J$19</f>
        <v>0</v>
      </c>
      <c r="K133" s="182">
        <f>RES_hhdet_tesh!K133/RES_summary!K$19</f>
        <v>0</v>
      </c>
      <c r="L133" s="182">
        <f>RES_hhdet_tesh!L133/RES_summary!L$19</f>
        <v>0</v>
      </c>
      <c r="M133" s="182">
        <f>RES_hhdet_tesh!M133/RES_summary!M$19</f>
        <v>0</v>
      </c>
      <c r="N133" s="182">
        <f>RES_hhdet_tesh!N133/RES_summary!N$19</f>
        <v>0</v>
      </c>
      <c r="O133" s="182">
        <f>RES_hhdet_tesh!O133/RES_summary!O$19</f>
        <v>0</v>
      </c>
      <c r="P133" s="182">
        <f>RES_hhdet_tesh!P133/RES_summary!P$19</f>
        <v>0</v>
      </c>
      <c r="Q133" s="182">
        <f>RES_hhdet_tesh!Q133/RES_summary!Q$19</f>
        <v>0</v>
      </c>
    </row>
    <row r="134" spans="1:17" ht="12" customHeight="1" x14ac:dyDescent="0.25">
      <c r="A134" s="147" t="s">
        <v>59</v>
      </c>
      <c r="B134" s="181">
        <f>RES_hhdet_tesh!B134/RES_summary!B$19</f>
        <v>0</v>
      </c>
      <c r="C134" s="181">
        <f>RES_hhdet_tesh!C134/RES_summary!C$19</f>
        <v>0</v>
      </c>
      <c r="D134" s="181">
        <f>RES_hhdet_tesh!D134/RES_summary!D$19</f>
        <v>0</v>
      </c>
      <c r="E134" s="181">
        <f>RES_hhdet_tesh!E134/RES_summary!E$19</f>
        <v>0</v>
      </c>
      <c r="F134" s="181">
        <f>RES_hhdet_tesh!F134/RES_summary!F$19</f>
        <v>0</v>
      </c>
      <c r="G134" s="181">
        <f>RES_hhdet_tesh!G134/RES_summary!G$19</f>
        <v>0</v>
      </c>
      <c r="H134" s="181">
        <f>RES_hhdet_tesh!H134/RES_summary!H$19</f>
        <v>0</v>
      </c>
      <c r="I134" s="181">
        <f>RES_hhdet_tesh!I134/RES_summary!I$19</f>
        <v>0</v>
      </c>
      <c r="J134" s="181">
        <f>RES_hhdet_tesh!J134/RES_summary!J$19</f>
        <v>0</v>
      </c>
      <c r="K134" s="181">
        <f>RES_hhdet_tesh!K134/RES_summary!K$19</f>
        <v>0</v>
      </c>
      <c r="L134" s="181">
        <f>RES_hhdet_tesh!L134/RES_summary!L$19</f>
        <v>0</v>
      </c>
      <c r="M134" s="181">
        <f>RES_hhdet_tesh!M134/RES_summary!M$19</f>
        <v>0</v>
      </c>
      <c r="N134" s="181">
        <f>RES_hhdet_tesh!N134/RES_summary!N$19</f>
        <v>0</v>
      </c>
      <c r="O134" s="181">
        <f>RES_hhdet_tesh!O134/RES_summary!O$19</f>
        <v>0</v>
      </c>
      <c r="P134" s="181">
        <f>RES_hhdet_tesh!P134/RES_summary!P$19</f>
        <v>0</v>
      </c>
      <c r="Q134" s="181">
        <f>RES_hhdet_tesh!Q134/RES_summary!Q$19</f>
        <v>0</v>
      </c>
    </row>
    <row r="135" spans="1:17" ht="12" customHeight="1" x14ac:dyDescent="0.25">
      <c r="A135" s="163" t="s">
        <v>142</v>
      </c>
      <c r="B135" s="180">
        <f>RES_hhdet_tesh!B135/RES_summary!B$19</f>
        <v>0</v>
      </c>
      <c r="C135" s="180">
        <f>RES_hhdet_tesh!C135/RES_summary!C$19</f>
        <v>0</v>
      </c>
      <c r="D135" s="180">
        <f>RES_hhdet_tesh!D135/RES_summary!D$19</f>
        <v>0</v>
      </c>
      <c r="E135" s="180">
        <f>RES_hhdet_tesh!E135/RES_summary!E$19</f>
        <v>0</v>
      </c>
      <c r="F135" s="180">
        <f>RES_hhdet_tesh!F135/RES_summary!F$19</f>
        <v>0</v>
      </c>
      <c r="G135" s="180">
        <f>RES_hhdet_tesh!G135/RES_summary!G$19</f>
        <v>0</v>
      </c>
      <c r="H135" s="180">
        <f>RES_hhdet_tesh!H135/RES_summary!H$19</f>
        <v>0</v>
      </c>
      <c r="I135" s="180">
        <f>RES_hhdet_tesh!I135/RES_summary!I$19</f>
        <v>0</v>
      </c>
      <c r="J135" s="180">
        <f>RES_hhdet_tesh!J135/RES_summary!J$19</f>
        <v>0</v>
      </c>
      <c r="K135" s="180">
        <f>RES_hhdet_tesh!K135/RES_summary!K$19</f>
        <v>0</v>
      </c>
      <c r="L135" s="180">
        <f>RES_hhdet_tesh!L135/RES_summary!L$19</f>
        <v>0</v>
      </c>
      <c r="M135" s="180">
        <f>RES_hhdet_tesh!M135/RES_summary!M$19</f>
        <v>0</v>
      </c>
      <c r="N135" s="180">
        <f>RES_hhdet_tesh!N135/RES_summary!N$19</f>
        <v>0</v>
      </c>
      <c r="O135" s="180">
        <f>RES_hhdet_tesh!O135/RES_summary!O$19</f>
        <v>0</v>
      </c>
      <c r="P135" s="180">
        <f>RES_hhdet_tesh!P135/RES_summary!P$19</f>
        <v>0</v>
      </c>
      <c r="Q135" s="180">
        <f>RES_hhdet_tesh!Q135/RES_summary!Q$19</f>
        <v>0</v>
      </c>
    </row>
    <row r="136" spans="1:17" ht="12" customHeight="1" x14ac:dyDescent="0.25">
      <c r="A136" s="161" t="s">
        <v>141</v>
      </c>
      <c r="B136" s="179">
        <f>RES_hhdet_tesh!B136/RES_summary!B$19</f>
        <v>0</v>
      </c>
      <c r="C136" s="179">
        <f>RES_hhdet_tesh!C136/RES_summary!C$19</f>
        <v>0</v>
      </c>
      <c r="D136" s="179">
        <f>RES_hhdet_tesh!D136/RES_summary!D$19</f>
        <v>0</v>
      </c>
      <c r="E136" s="179">
        <f>RES_hhdet_tesh!E136/RES_summary!E$19</f>
        <v>0</v>
      </c>
      <c r="F136" s="179">
        <f>RES_hhdet_tesh!F136/RES_summary!F$19</f>
        <v>0</v>
      </c>
      <c r="G136" s="179">
        <f>RES_hhdet_tesh!G136/RES_summary!G$19</f>
        <v>0</v>
      </c>
      <c r="H136" s="179">
        <f>RES_hhdet_tesh!H136/RES_summary!H$19</f>
        <v>0</v>
      </c>
      <c r="I136" s="179">
        <f>RES_hhdet_tesh!I136/RES_summary!I$19</f>
        <v>0</v>
      </c>
      <c r="J136" s="179">
        <f>RES_hhdet_tesh!J136/RES_summary!J$19</f>
        <v>0</v>
      </c>
      <c r="K136" s="179">
        <f>RES_hhdet_tesh!K136/RES_summary!K$19</f>
        <v>0</v>
      </c>
      <c r="L136" s="179">
        <f>RES_hhdet_tesh!L136/RES_summary!L$19</f>
        <v>0</v>
      </c>
      <c r="M136" s="179">
        <f>RES_hhdet_tesh!M136/RES_summary!M$19</f>
        <v>0</v>
      </c>
      <c r="N136" s="179">
        <f>RES_hhdet_tesh!N136/RES_summary!N$19</f>
        <v>0</v>
      </c>
      <c r="O136" s="179">
        <f>RES_hhdet_tesh!O136/RES_summary!O$19</f>
        <v>0</v>
      </c>
      <c r="P136" s="179">
        <f>RES_hhdet_tesh!P136/RES_summary!P$19</f>
        <v>0</v>
      </c>
      <c r="Q136" s="179">
        <f>RES_hhdet_tesh!Q136/RES_summary!Q$19</f>
        <v>0</v>
      </c>
    </row>
    <row r="137" spans="1:17" ht="12" customHeight="1" x14ac:dyDescent="0.25">
      <c r="A137" s="148" t="s">
        <v>60</v>
      </c>
      <c r="B137" s="177">
        <f>RES_hhdet_tesh!B137/RES_summary!B$19</f>
        <v>0</v>
      </c>
      <c r="C137" s="177">
        <f>RES_hhdet_tesh!C137/RES_summary!C$19</f>
        <v>0</v>
      </c>
      <c r="D137" s="177">
        <f>RES_hhdet_tesh!D137/RES_summary!D$19</f>
        <v>0</v>
      </c>
      <c r="E137" s="177">
        <f>RES_hhdet_tesh!E137/RES_summary!E$19</f>
        <v>0</v>
      </c>
      <c r="F137" s="177">
        <f>RES_hhdet_tesh!F137/RES_summary!F$19</f>
        <v>0</v>
      </c>
      <c r="G137" s="177">
        <f>RES_hhdet_tesh!G137/RES_summary!G$19</f>
        <v>0</v>
      </c>
      <c r="H137" s="177">
        <f>RES_hhdet_tesh!H137/RES_summary!H$19</f>
        <v>0</v>
      </c>
      <c r="I137" s="177">
        <f>RES_hhdet_tesh!I137/RES_summary!I$19</f>
        <v>0</v>
      </c>
      <c r="J137" s="177">
        <f>RES_hhdet_tesh!J137/RES_summary!J$19</f>
        <v>0</v>
      </c>
      <c r="K137" s="177">
        <f>RES_hhdet_tesh!K137/RES_summary!K$19</f>
        <v>0</v>
      </c>
      <c r="L137" s="177">
        <f>RES_hhdet_tesh!L137/RES_summary!L$19</f>
        <v>0</v>
      </c>
      <c r="M137" s="177">
        <f>RES_hhdet_tesh!M137/RES_summary!M$19</f>
        <v>0</v>
      </c>
      <c r="N137" s="177">
        <f>RES_hhdet_tesh!N137/RES_summary!N$19</f>
        <v>0</v>
      </c>
      <c r="O137" s="177">
        <f>RES_hhdet_tesh!O137/RES_summary!O$19</f>
        <v>0</v>
      </c>
      <c r="P137" s="177">
        <f>RES_hhdet_tesh!P137/RES_summary!P$19</f>
        <v>0</v>
      </c>
      <c r="Q137" s="177">
        <f>RES_hhdet_tesh!Q137/RES_summary!Q$19</f>
        <v>0</v>
      </c>
    </row>
    <row r="138" spans="1:17" ht="12" customHeight="1" x14ac:dyDescent="0.25">
      <c r="A138" s="148" t="s">
        <v>59</v>
      </c>
      <c r="B138" s="177">
        <f>RES_hhdet_tesh!B138/RES_summary!B$19</f>
        <v>0</v>
      </c>
      <c r="C138" s="177">
        <f>RES_hhdet_tesh!C138/RES_summary!C$19</f>
        <v>0</v>
      </c>
      <c r="D138" s="177">
        <f>RES_hhdet_tesh!D138/RES_summary!D$19</f>
        <v>0</v>
      </c>
      <c r="E138" s="177">
        <f>RES_hhdet_tesh!E138/RES_summary!E$19</f>
        <v>0</v>
      </c>
      <c r="F138" s="177">
        <f>RES_hhdet_tesh!F138/RES_summary!F$19</f>
        <v>0</v>
      </c>
      <c r="G138" s="177">
        <f>RES_hhdet_tesh!G138/RES_summary!G$19</f>
        <v>0</v>
      </c>
      <c r="H138" s="177">
        <f>RES_hhdet_tesh!H138/RES_summary!H$19</f>
        <v>0</v>
      </c>
      <c r="I138" s="177">
        <f>RES_hhdet_tesh!I138/RES_summary!I$19</f>
        <v>0</v>
      </c>
      <c r="J138" s="177">
        <f>RES_hhdet_tesh!J138/RES_summary!J$19</f>
        <v>0</v>
      </c>
      <c r="K138" s="177">
        <f>RES_hhdet_tesh!K138/RES_summary!K$19</f>
        <v>0</v>
      </c>
      <c r="L138" s="177">
        <f>RES_hhdet_tesh!L138/RES_summary!L$19</f>
        <v>0</v>
      </c>
      <c r="M138" s="177">
        <f>RES_hhdet_tesh!M138/RES_summary!M$19</f>
        <v>0</v>
      </c>
      <c r="N138" s="177">
        <f>RES_hhdet_tesh!N138/RES_summary!N$19</f>
        <v>0</v>
      </c>
      <c r="O138" s="177">
        <f>RES_hhdet_tesh!O138/RES_summary!O$19</f>
        <v>0</v>
      </c>
      <c r="P138" s="177">
        <f>RES_hhdet_tesh!P138/RES_summary!P$19</f>
        <v>0</v>
      </c>
      <c r="Q138" s="177">
        <f>RES_hhdet_tesh!Q138/RES_summary!Q$19</f>
        <v>0</v>
      </c>
    </row>
    <row r="139" spans="1:17" ht="12" customHeight="1" x14ac:dyDescent="0.25">
      <c r="A139" s="158" t="s">
        <v>62</v>
      </c>
      <c r="B139" s="178">
        <f>RES_hhdet_tesh!B139/RES_summary!B$19</f>
        <v>0</v>
      </c>
      <c r="C139" s="178">
        <f>RES_hhdet_tesh!C139/RES_summary!C$19</f>
        <v>0</v>
      </c>
      <c r="D139" s="178">
        <f>RES_hhdet_tesh!D139/RES_summary!D$19</f>
        <v>0</v>
      </c>
      <c r="E139" s="178">
        <f>RES_hhdet_tesh!E139/RES_summary!E$19</f>
        <v>0</v>
      </c>
      <c r="F139" s="178">
        <f>RES_hhdet_tesh!F139/RES_summary!F$19</f>
        <v>0</v>
      </c>
      <c r="G139" s="178">
        <f>RES_hhdet_tesh!G139/RES_summary!G$19</f>
        <v>0</v>
      </c>
      <c r="H139" s="178">
        <f>RES_hhdet_tesh!H139/RES_summary!H$19</f>
        <v>0</v>
      </c>
      <c r="I139" s="178">
        <f>RES_hhdet_tesh!I139/RES_summary!I$19</f>
        <v>0</v>
      </c>
      <c r="J139" s="178">
        <f>RES_hhdet_tesh!J139/RES_summary!J$19</f>
        <v>0</v>
      </c>
      <c r="K139" s="178">
        <f>RES_hhdet_tesh!K139/RES_summary!K$19</f>
        <v>0</v>
      </c>
      <c r="L139" s="178">
        <f>RES_hhdet_tesh!L139/RES_summary!L$19</f>
        <v>0</v>
      </c>
      <c r="M139" s="178">
        <f>RES_hhdet_tesh!M139/RES_summary!M$19</f>
        <v>0</v>
      </c>
      <c r="N139" s="178">
        <f>RES_hhdet_tesh!N139/RES_summary!N$19</f>
        <v>0</v>
      </c>
      <c r="O139" s="178">
        <f>RES_hhdet_tesh!O139/RES_summary!O$19</f>
        <v>0</v>
      </c>
      <c r="P139" s="178">
        <f>RES_hhdet_tesh!P139/RES_summary!P$19</f>
        <v>0</v>
      </c>
      <c r="Q139" s="178">
        <f>RES_hhdet_tesh!Q139/RES_summary!Q$19</f>
        <v>0</v>
      </c>
    </row>
    <row r="140" spans="1:17" ht="12" customHeight="1" x14ac:dyDescent="0.25">
      <c r="A140" s="23" t="s">
        <v>57</v>
      </c>
      <c r="B140" s="177">
        <f>RES_hhdet_tesh!B140/RES_summary!B$19</f>
        <v>0</v>
      </c>
      <c r="C140" s="177">
        <f>RES_hhdet_tesh!C140/RES_summary!C$19</f>
        <v>0</v>
      </c>
      <c r="D140" s="177">
        <f>RES_hhdet_tesh!D140/RES_summary!D$19</f>
        <v>0</v>
      </c>
      <c r="E140" s="177">
        <f>RES_hhdet_tesh!E140/RES_summary!E$19</f>
        <v>0</v>
      </c>
      <c r="F140" s="177">
        <f>RES_hhdet_tesh!F140/RES_summary!F$19</f>
        <v>0</v>
      </c>
      <c r="G140" s="177">
        <f>RES_hhdet_tesh!G140/RES_summary!G$19</f>
        <v>0</v>
      </c>
      <c r="H140" s="177">
        <f>RES_hhdet_tesh!H140/RES_summary!H$19</f>
        <v>0</v>
      </c>
      <c r="I140" s="177">
        <f>RES_hhdet_tesh!I140/RES_summary!I$19</f>
        <v>0</v>
      </c>
      <c r="J140" s="177">
        <f>RES_hhdet_tesh!J140/RES_summary!J$19</f>
        <v>0</v>
      </c>
      <c r="K140" s="177">
        <f>RES_hhdet_tesh!K140/RES_summary!K$19</f>
        <v>0</v>
      </c>
      <c r="L140" s="177">
        <f>RES_hhdet_tesh!L140/RES_summary!L$19</f>
        <v>0</v>
      </c>
      <c r="M140" s="177">
        <f>RES_hhdet_tesh!M140/RES_summary!M$19</f>
        <v>0</v>
      </c>
      <c r="N140" s="177">
        <f>RES_hhdet_tesh!N140/RES_summary!N$19</f>
        <v>0</v>
      </c>
      <c r="O140" s="177">
        <f>RES_hhdet_tesh!O140/RES_summary!O$19</f>
        <v>0</v>
      </c>
      <c r="P140" s="177">
        <f>RES_hhdet_tesh!P140/RES_summary!P$19</f>
        <v>0</v>
      </c>
      <c r="Q140" s="177">
        <f>RES_hhdet_tesh!Q140/RES_summary!Q$19</f>
        <v>0</v>
      </c>
    </row>
    <row r="141" spans="1:17" ht="12" customHeight="1" x14ac:dyDescent="0.25">
      <c r="A141" s="29" t="s">
        <v>140</v>
      </c>
      <c r="B141" s="176">
        <f>RES_hhdet_tesh!B141/RES_summary!B$19</f>
        <v>0</v>
      </c>
      <c r="C141" s="176">
        <f>RES_hhdet_tesh!C141/RES_summary!C$19</f>
        <v>0</v>
      </c>
      <c r="D141" s="176">
        <f>RES_hhdet_tesh!D141/RES_summary!D$19</f>
        <v>0</v>
      </c>
      <c r="E141" s="176">
        <f>RES_hhdet_tesh!E141/RES_summary!E$19</f>
        <v>0</v>
      </c>
      <c r="F141" s="176">
        <f>RES_hhdet_tesh!F141/RES_summary!F$19</f>
        <v>0</v>
      </c>
      <c r="G141" s="176">
        <f>RES_hhdet_tesh!G141/RES_summary!G$19</f>
        <v>0</v>
      </c>
      <c r="H141" s="176">
        <f>RES_hhdet_tesh!H141/RES_summary!H$19</f>
        <v>0</v>
      </c>
      <c r="I141" s="176">
        <f>RES_hhdet_tesh!I141/RES_summary!I$19</f>
        <v>0</v>
      </c>
      <c r="J141" s="176">
        <f>RES_hhdet_tesh!J141/RES_summary!J$19</f>
        <v>0</v>
      </c>
      <c r="K141" s="176">
        <f>RES_hhdet_tesh!K141/RES_summary!K$19</f>
        <v>0</v>
      </c>
      <c r="L141" s="176">
        <f>RES_hhdet_tesh!L141/RES_summary!L$19</f>
        <v>0</v>
      </c>
      <c r="M141" s="176">
        <f>RES_hhdet_tesh!M141/RES_summary!M$19</f>
        <v>0</v>
      </c>
      <c r="N141" s="176">
        <f>RES_hhdet_tesh!N141/RES_summary!N$19</f>
        <v>0</v>
      </c>
      <c r="O141" s="176">
        <f>RES_hhdet_tesh!O141/RES_summary!O$19</f>
        <v>0</v>
      </c>
      <c r="P141" s="176">
        <f>RES_hhdet_tesh!P141/RES_summary!P$19</f>
        <v>0</v>
      </c>
      <c r="Q141" s="176">
        <f>RES_hhdet_tesh!Q141/RES_summary!Q$19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60.130340989263367</v>
      </c>
      <c r="C143" s="184">
        <f>RES_hhdet_tesh!C143/RES_summary!C$19</f>
        <v>65.070085112649636</v>
      </c>
      <c r="D143" s="184">
        <f>RES_hhdet_tesh!D143/RES_summary!D$19</f>
        <v>65.644359184643264</v>
      </c>
      <c r="E143" s="184">
        <f>RES_hhdet_tesh!E143/RES_summary!E$19</f>
        <v>68.664964246476018</v>
      </c>
      <c r="F143" s="184">
        <f>RES_hhdet_tesh!F143/RES_summary!F$19</f>
        <v>70.987716903926241</v>
      </c>
      <c r="G143" s="184">
        <f>RES_hhdet_tesh!G143/RES_summary!G$19</f>
        <v>72.466188231906017</v>
      </c>
      <c r="H143" s="184">
        <f>RES_hhdet_tesh!H143/RES_summary!H$19</f>
        <v>74.41524411455606</v>
      </c>
      <c r="I143" s="184">
        <f>RES_hhdet_tesh!I143/RES_summary!I$19</f>
        <v>72.789026681314482</v>
      </c>
      <c r="J143" s="184">
        <f>RES_hhdet_tesh!J143/RES_summary!J$19</f>
        <v>69.910657654967807</v>
      </c>
      <c r="K143" s="184">
        <f>RES_hhdet_tesh!K143/RES_summary!K$19</f>
        <v>69.563229468565524</v>
      </c>
      <c r="L143" s="184">
        <f>RES_hhdet_tesh!L143/RES_summary!L$19</f>
        <v>75.263167140423931</v>
      </c>
      <c r="M143" s="184">
        <f>RES_hhdet_tesh!M143/RES_summary!M$19</f>
        <v>69.088531756986868</v>
      </c>
      <c r="N143" s="184">
        <f>RES_hhdet_tesh!N143/RES_summary!N$19</f>
        <v>66.927399883029764</v>
      </c>
      <c r="O143" s="184">
        <f>RES_hhdet_tesh!O143/RES_summary!O$19</f>
        <v>62.986848035546487</v>
      </c>
      <c r="P143" s="184">
        <f>RES_hhdet_tesh!P143/RES_summary!P$19</f>
        <v>63.65407506413942</v>
      </c>
      <c r="Q143" s="184">
        <f>RES_hhdet_tesh!Q143/RES_summary!Q$19</f>
        <v>63.489215149959193</v>
      </c>
    </row>
    <row r="144" spans="1:17" ht="12.95" customHeight="1" x14ac:dyDescent="0.25">
      <c r="A144" s="158" t="s">
        <v>65</v>
      </c>
      <c r="B144" s="178">
        <f>RES_hhdet_tesh!B144/RES_summary!B$19</f>
        <v>27.68182629874449</v>
      </c>
      <c r="C144" s="178">
        <f>RES_hhdet_tesh!C144/RES_summary!C$19</f>
        <v>31.071702343450454</v>
      </c>
      <c r="D144" s="178">
        <f>RES_hhdet_tesh!D144/RES_summary!D$19</f>
        <v>31.613636243262444</v>
      </c>
      <c r="E144" s="178">
        <f>RES_hhdet_tesh!E144/RES_summary!E$19</f>
        <v>34.389360947358696</v>
      </c>
      <c r="F144" s="178">
        <f>RES_hhdet_tesh!F144/RES_summary!F$19</f>
        <v>36.251723962862243</v>
      </c>
      <c r="G144" s="178">
        <f>RES_hhdet_tesh!G144/RES_summary!G$19</f>
        <v>37.24259490472997</v>
      </c>
      <c r="H144" s="178">
        <f>RES_hhdet_tesh!H144/RES_summary!H$19</f>
        <v>38.084347011319664</v>
      </c>
      <c r="I144" s="178">
        <f>RES_hhdet_tesh!I144/RES_summary!I$19</f>
        <v>36.646115818708509</v>
      </c>
      <c r="J144" s="178">
        <f>RES_hhdet_tesh!J144/RES_summary!J$19</f>
        <v>33.783119641347987</v>
      </c>
      <c r="K144" s="178">
        <f>RES_hhdet_tesh!K144/RES_summary!K$19</f>
        <v>34.049713967681114</v>
      </c>
      <c r="L144" s="178">
        <f>RES_hhdet_tesh!L144/RES_summary!L$19</f>
        <v>37.959857193793411</v>
      </c>
      <c r="M144" s="178">
        <f>RES_hhdet_tesh!M144/RES_summary!M$19</f>
        <v>31.561986534839797</v>
      </c>
      <c r="N144" s="178">
        <f>RES_hhdet_tesh!N144/RES_summary!N$19</f>
        <v>30.443541955989737</v>
      </c>
      <c r="O144" s="178">
        <f>RES_hhdet_tesh!O144/RES_summary!O$19</f>
        <v>27.683884307510645</v>
      </c>
      <c r="P144" s="178">
        <f>RES_hhdet_tesh!P144/RES_summary!P$19</f>
        <v>27.573801567980386</v>
      </c>
      <c r="Q144" s="178">
        <f>RES_hhdet_tesh!Q144/RES_summary!Q$19</f>
        <v>28.255828498266641</v>
      </c>
    </row>
    <row r="145" spans="1:17" ht="12" customHeight="1" x14ac:dyDescent="0.25">
      <c r="A145" s="23" t="s">
        <v>60</v>
      </c>
      <c r="B145" s="177">
        <f>RES_hhdet_tesh!B145/RES_summary!B$19</f>
        <v>27.68182629874449</v>
      </c>
      <c r="C145" s="177">
        <f>RES_hhdet_tesh!C145/RES_summary!C$19</f>
        <v>31.071702343450454</v>
      </c>
      <c r="D145" s="177">
        <f>RES_hhdet_tesh!D145/RES_summary!D$19</f>
        <v>31.613636243262444</v>
      </c>
      <c r="E145" s="177">
        <f>RES_hhdet_tesh!E145/RES_summary!E$19</f>
        <v>34.389360947358696</v>
      </c>
      <c r="F145" s="177">
        <f>RES_hhdet_tesh!F145/RES_summary!F$19</f>
        <v>36.251723962862243</v>
      </c>
      <c r="G145" s="177">
        <f>RES_hhdet_tesh!G145/RES_summary!G$19</f>
        <v>37.24259490472997</v>
      </c>
      <c r="H145" s="177">
        <f>RES_hhdet_tesh!H145/RES_summary!H$19</f>
        <v>38.084347011319664</v>
      </c>
      <c r="I145" s="177">
        <f>RES_hhdet_tesh!I145/RES_summary!I$19</f>
        <v>36.646115818708509</v>
      </c>
      <c r="J145" s="177">
        <f>RES_hhdet_tesh!J145/RES_summary!J$19</f>
        <v>33.783119641347987</v>
      </c>
      <c r="K145" s="177">
        <f>RES_hhdet_tesh!K145/RES_summary!K$19</f>
        <v>34.049713967681114</v>
      </c>
      <c r="L145" s="177">
        <f>RES_hhdet_tesh!L145/RES_summary!L$19</f>
        <v>37.959857193793411</v>
      </c>
      <c r="M145" s="177">
        <f>RES_hhdet_tesh!M145/RES_summary!M$19</f>
        <v>31.561986534839797</v>
      </c>
      <c r="N145" s="177">
        <f>RES_hhdet_tesh!N145/RES_summary!N$19</f>
        <v>30.443541955989737</v>
      </c>
      <c r="O145" s="177">
        <f>RES_hhdet_tesh!O145/RES_summary!O$19</f>
        <v>27.683884307510645</v>
      </c>
      <c r="P145" s="177">
        <f>RES_hhdet_tesh!P145/RES_summary!P$19</f>
        <v>27.573801567980386</v>
      </c>
      <c r="Q145" s="177">
        <f>RES_hhdet_tesh!Q145/RES_summary!Q$19</f>
        <v>28.255828498266641</v>
      </c>
    </row>
    <row r="146" spans="1:17" ht="12.95" customHeight="1" x14ac:dyDescent="0.25">
      <c r="A146" s="158" t="s">
        <v>112</v>
      </c>
      <c r="B146" s="178">
        <f>RES_hhdet_tesh!B146/RES_summary!B$19</f>
        <v>14.631810893364882</v>
      </c>
      <c r="C146" s="178">
        <f>RES_hhdet_tesh!C146/RES_summary!C$19</f>
        <v>14.713565392974031</v>
      </c>
      <c r="D146" s="178">
        <f>RES_hhdet_tesh!D146/RES_summary!D$19</f>
        <v>14.756936734582254</v>
      </c>
      <c r="E146" s="178">
        <f>RES_hhdet_tesh!E146/RES_summary!E$19</f>
        <v>14.834789412727782</v>
      </c>
      <c r="F146" s="178">
        <f>RES_hhdet_tesh!F146/RES_summary!F$19</f>
        <v>14.966110270686361</v>
      </c>
      <c r="G146" s="178">
        <f>RES_hhdet_tesh!G146/RES_summary!G$19</f>
        <v>15.030512424545744</v>
      </c>
      <c r="H146" s="178">
        <f>RES_hhdet_tesh!H146/RES_summary!H$19</f>
        <v>15.154342112114872</v>
      </c>
      <c r="I146" s="178">
        <f>RES_hhdet_tesh!I146/RES_summary!I$19</f>
        <v>15.112522903288969</v>
      </c>
      <c r="J146" s="178">
        <f>RES_hhdet_tesh!J146/RES_summary!J$19</f>
        <v>15.268096786197651</v>
      </c>
      <c r="K146" s="178">
        <f>RES_hhdet_tesh!K146/RES_summary!K$19</f>
        <v>15.380071179506283</v>
      </c>
      <c r="L146" s="178">
        <f>RES_hhdet_tesh!L146/RES_summary!L$19</f>
        <v>15.328134696868327</v>
      </c>
      <c r="M146" s="178">
        <f>RES_hhdet_tesh!M146/RES_summary!M$19</f>
        <v>15.236744452153486</v>
      </c>
      <c r="N146" s="178">
        <f>RES_hhdet_tesh!N146/RES_summary!N$19</f>
        <v>15.372474954679559</v>
      </c>
      <c r="O146" s="178">
        <f>RES_hhdet_tesh!O146/RES_summary!O$19</f>
        <v>14.965779755527608</v>
      </c>
      <c r="P146" s="178">
        <f>RES_hhdet_tesh!P146/RES_summary!P$19</f>
        <v>15.18008639392801</v>
      </c>
      <c r="Q146" s="178">
        <f>RES_hhdet_tesh!Q146/RES_summary!Q$19</f>
        <v>15.212269754011182</v>
      </c>
    </row>
    <row r="147" spans="1:17" ht="12" customHeight="1" x14ac:dyDescent="0.25">
      <c r="A147" s="23" t="s">
        <v>60</v>
      </c>
      <c r="B147" s="177">
        <f>RES_hhdet_tesh!B147/RES_summary!B$19</f>
        <v>14.631810893364882</v>
      </c>
      <c r="C147" s="177">
        <f>RES_hhdet_tesh!C147/RES_summary!C$19</f>
        <v>14.713565392974031</v>
      </c>
      <c r="D147" s="177">
        <f>RES_hhdet_tesh!D147/RES_summary!D$19</f>
        <v>14.756936734582254</v>
      </c>
      <c r="E147" s="177">
        <f>RES_hhdet_tesh!E147/RES_summary!E$19</f>
        <v>14.834789412727782</v>
      </c>
      <c r="F147" s="177">
        <f>RES_hhdet_tesh!F147/RES_summary!F$19</f>
        <v>14.966110270686361</v>
      </c>
      <c r="G147" s="177">
        <f>RES_hhdet_tesh!G147/RES_summary!G$19</f>
        <v>15.030512424545744</v>
      </c>
      <c r="H147" s="177">
        <f>RES_hhdet_tesh!H147/RES_summary!H$19</f>
        <v>15.154342112114872</v>
      </c>
      <c r="I147" s="177">
        <f>RES_hhdet_tesh!I147/RES_summary!I$19</f>
        <v>15.112522903288969</v>
      </c>
      <c r="J147" s="177">
        <f>RES_hhdet_tesh!J147/RES_summary!J$19</f>
        <v>15.268096786197651</v>
      </c>
      <c r="K147" s="177">
        <f>RES_hhdet_tesh!K147/RES_summary!K$19</f>
        <v>15.380071179506283</v>
      </c>
      <c r="L147" s="177">
        <f>RES_hhdet_tesh!L147/RES_summary!L$19</f>
        <v>15.328134696868327</v>
      </c>
      <c r="M147" s="177">
        <f>RES_hhdet_tesh!M147/RES_summary!M$19</f>
        <v>15.236744452153486</v>
      </c>
      <c r="N147" s="177">
        <f>RES_hhdet_tesh!N147/RES_summary!N$19</f>
        <v>15.372474954679559</v>
      </c>
      <c r="O147" s="177">
        <f>RES_hhdet_tesh!O147/RES_summary!O$19</f>
        <v>14.965779755527608</v>
      </c>
      <c r="P147" s="177">
        <f>RES_hhdet_tesh!P147/RES_summary!P$19</f>
        <v>15.18008639392801</v>
      </c>
      <c r="Q147" s="177">
        <f>RES_hhdet_tesh!Q147/RES_summary!Q$19</f>
        <v>15.212269754011182</v>
      </c>
    </row>
    <row r="148" spans="1:17" ht="12" customHeight="1" x14ac:dyDescent="0.25">
      <c r="A148" s="158" t="s">
        <v>63</v>
      </c>
      <c r="B148" s="178">
        <f>RES_hhdet_tesh!B148/RES_summary!B$19</f>
        <v>11.666251912616911</v>
      </c>
      <c r="C148" s="178">
        <f>RES_hhdet_tesh!C148/RES_summary!C$19</f>
        <v>12.720521731699959</v>
      </c>
      <c r="D148" s="178">
        <f>RES_hhdet_tesh!D148/RES_summary!D$19</f>
        <v>12.809444905662335</v>
      </c>
      <c r="E148" s="178">
        <f>RES_hhdet_tesh!E148/RES_summary!E$19</f>
        <v>12.927672394838948</v>
      </c>
      <c r="F148" s="178">
        <f>RES_hhdet_tesh!F148/RES_summary!F$19</f>
        <v>13.254926685158004</v>
      </c>
      <c r="G148" s="178">
        <f>RES_hhdet_tesh!G148/RES_summary!G$19</f>
        <v>13.536958173687129</v>
      </c>
      <c r="H148" s="178">
        <f>RES_hhdet_tesh!H148/RES_summary!H$19</f>
        <v>14.056601592101575</v>
      </c>
      <c r="I148" s="178">
        <f>RES_hhdet_tesh!I148/RES_summary!I$19</f>
        <v>13.977095510499376</v>
      </c>
      <c r="J148" s="178">
        <f>RES_hhdet_tesh!J148/RES_summary!J$19</f>
        <v>13.829589313830406</v>
      </c>
      <c r="K148" s="178">
        <f>RES_hhdet_tesh!K148/RES_summary!K$19</f>
        <v>13.253384623901987</v>
      </c>
      <c r="L148" s="178">
        <f>RES_hhdet_tesh!L148/RES_summary!L$19</f>
        <v>14.652484357471986</v>
      </c>
      <c r="M148" s="178">
        <f>RES_hhdet_tesh!M148/RES_summary!M$19</f>
        <v>14.920275992888168</v>
      </c>
      <c r="N148" s="178">
        <f>RES_hhdet_tesh!N148/RES_summary!N$19</f>
        <v>14.003750285780729</v>
      </c>
      <c r="O148" s="178">
        <f>RES_hhdet_tesh!O148/RES_summary!O$19</f>
        <v>13.545451339564099</v>
      </c>
      <c r="P148" s="178">
        <f>RES_hhdet_tesh!P148/RES_summary!P$19</f>
        <v>13.968466521894797</v>
      </c>
      <c r="Q148" s="178">
        <f>RES_hhdet_tesh!Q148/RES_summary!Q$19</f>
        <v>13.352857369109921</v>
      </c>
    </row>
    <row r="149" spans="1:17" ht="12" customHeight="1" x14ac:dyDescent="0.25">
      <c r="A149" s="167" t="s">
        <v>144</v>
      </c>
      <c r="B149" s="183">
        <f>RES_hhdet_tesh!B149/RES_summary!B$19</f>
        <v>11.650845568115566</v>
      </c>
      <c r="C149" s="183">
        <f>RES_hhdet_tesh!C149/RES_summary!C$19</f>
        <v>11.731998493075848</v>
      </c>
      <c r="D149" s="183">
        <f>RES_hhdet_tesh!D149/RES_summary!D$19</f>
        <v>11.982310260190024</v>
      </c>
      <c r="E149" s="183">
        <f>RES_hhdet_tesh!E149/RES_summary!E$19</f>
        <v>12.67359755059497</v>
      </c>
      <c r="F149" s="183">
        <f>RES_hhdet_tesh!F149/RES_summary!F$19</f>
        <v>12.873998906674037</v>
      </c>
      <c r="G149" s="183">
        <f>RES_hhdet_tesh!G149/RES_summary!G$19</f>
        <v>13.008285121322203</v>
      </c>
      <c r="H149" s="183">
        <f>RES_hhdet_tesh!H149/RES_summary!H$19</f>
        <v>13.03134144739554</v>
      </c>
      <c r="I149" s="183">
        <f>RES_hhdet_tesh!I149/RES_summary!I$19</f>
        <v>13.131348546395049</v>
      </c>
      <c r="J149" s="183">
        <f>RES_hhdet_tesh!J149/RES_summary!J$19</f>
        <v>13.172149821076552</v>
      </c>
      <c r="K149" s="183">
        <f>RES_hhdet_tesh!K149/RES_summary!K$19</f>
        <v>13.175541219606046</v>
      </c>
      <c r="L149" s="183">
        <f>RES_hhdet_tesh!L149/RES_summary!L$19</f>
        <v>13.164594235615009</v>
      </c>
      <c r="M149" s="183">
        <f>RES_hhdet_tesh!M149/RES_summary!M$19</f>
        <v>13.513042132252002</v>
      </c>
      <c r="N149" s="183">
        <f>RES_hhdet_tesh!N149/RES_summary!N$19</f>
        <v>13.455783225692212</v>
      </c>
      <c r="O149" s="183">
        <f>RES_hhdet_tesh!O149/RES_summary!O$19</f>
        <v>13.436902707000906</v>
      </c>
      <c r="P149" s="183">
        <f>RES_hhdet_tesh!P149/RES_summary!P$19</f>
        <v>13.38495280284517</v>
      </c>
      <c r="Q149" s="183">
        <f>RES_hhdet_tesh!Q149/RES_summary!Q$19</f>
        <v>13.146044188946108</v>
      </c>
    </row>
    <row r="150" spans="1:17" ht="12" customHeight="1" x14ac:dyDescent="0.25">
      <c r="A150" s="167" t="s">
        <v>143</v>
      </c>
      <c r="B150" s="183">
        <f>RES_hhdet_tesh!B150/RES_summary!B$19</f>
        <v>11.650866339289792</v>
      </c>
      <c r="C150" s="183">
        <f>RES_hhdet_tesh!C150/RES_summary!C$19</f>
        <v>11.736413026197187</v>
      </c>
      <c r="D150" s="183">
        <f>RES_hhdet_tesh!D150/RES_summary!D$19</f>
        <v>11.950715050012317</v>
      </c>
      <c r="E150" s="183">
        <f>RES_hhdet_tesh!E150/RES_summary!E$19</f>
        <v>12.503575106466883</v>
      </c>
      <c r="F150" s="183">
        <f>RES_hhdet_tesh!F150/RES_summary!F$19</f>
        <v>12.650612612535808</v>
      </c>
      <c r="G150" s="183">
        <f>RES_hhdet_tesh!G150/RES_summary!G$19</f>
        <v>12.719424528027725</v>
      </c>
      <c r="H150" s="183">
        <f>RES_hhdet_tesh!H150/RES_summary!H$19</f>
        <v>12.702312083750529</v>
      </c>
      <c r="I150" s="183">
        <f>RES_hhdet_tesh!I150/RES_summary!I$19</f>
        <v>12.772925336187402</v>
      </c>
      <c r="J150" s="183">
        <f>RES_hhdet_tesh!J150/RES_summary!J$19</f>
        <v>12.78426830302684</v>
      </c>
      <c r="K150" s="183">
        <f>RES_hhdet_tesh!K150/RES_summary!K$19</f>
        <v>12.824567266689021</v>
      </c>
      <c r="L150" s="183">
        <f>RES_hhdet_tesh!L150/RES_summary!L$19</f>
        <v>12.901917264168105</v>
      </c>
      <c r="M150" s="183">
        <f>RES_hhdet_tesh!M150/RES_summary!M$19</f>
        <v>12.997334658074234</v>
      </c>
      <c r="N150" s="183">
        <f>RES_hhdet_tesh!N150/RES_summary!N$19</f>
        <v>12.925233416920069</v>
      </c>
      <c r="O150" s="183">
        <f>RES_hhdet_tesh!O150/RES_summary!O$19</f>
        <v>12.896655774065422</v>
      </c>
      <c r="P150" s="183">
        <f>RES_hhdet_tesh!P150/RES_summary!P$19</f>
        <v>12.848050792428499</v>
      </c>
      <c r="Q150" s="183">
        <f>RES_hhdet_tesh!Q150/RES_summary!Q$19</f>
        <v>12.660985223188314</v>
      </c>
    </row>
    <row r="151" spans="1:17" ht="12" customHeight="1" x14ac:dyDescent="0.25">
      <c r="A151" s="166" t="s">
        <v>57</v>
      </c>
      <c r="B151" s="182">
        <f>RES_hhdet_tesh!B151/RES_summary!B$19</f>
        <v>4.0777959488405999</v>
      </c>
      <c r="C151" s="182">
        <f>RES_hhdet_tesh!C151/RES_summary!C$19</f>
        <v>4.1328587548212985</v>
      </c>
      <c r="D151" s="182">
        <f>RES_hhdet_tesh!D151/RES_summary!D$19</f>
        <v>4.2271136482139759</v>
      </c>
      <c r="E151" s="182">
        <f>RES_hhdet_tesh!E151/RES_summary!E$19</f>
        <v>4.6759940418025376</v>
      </c>
      <c r="F151" s="182">
        <f>RES_hhdet_tesh!F151/RES_summary!F$19</f>
        <v>4.7088374933846664</v>
      </c>
      <c r="G151" s="182">
        <f>RES_hhdet_tesh!G151/RES_summary!G$19</f>
        <v>4.715701771328205</v>
      </c>
      <c r="H151" s="182">
        <f>RES_hhdet_tesh!H151/RES_summary!H$19</f>
        <v>4.688830884999394</v>
      </c>
      <c r="I151" s="182">
        <f>RES_hhdet_tesh!I151/RES_summary!I$19</f>
        <v>4.6970592882072006</v>
      </c>
      <c r="J151" s="182">
        <f>RES_hhdet_tesh!J151/RES_summary!J$19</f>
        <v>4.6837824436559385</v>
      </c>
      <c r="K151" s="182">
        <f>RES_hhdet_tesh!K151/RES_summary!K$19</f>
        <v>4.6755816779037449</v>
      </c>
      <c r="L151" s="182">
        <f>RES_hhdet_tesh!L151/RES_summary!L$19</f>
        <v>4.6908900089268206</v>
      </c>
      <c r="M151" s="182">
        <f>RES_hhdet_tesh!M151/RES_summary!M$19</f>
        <v>4.7871822487481399</v>
      </c>
      <c r="N151" s="182">
        <f>RES_hhdet_tesh!N151/RES_summary!N$19</f>
        <v>4.7490916203263946</v>
      </c>
      <c r="O151" s="182">
        <f>RES_hhdet_tesh!O151/RES_summary!O$19</f>
        <v>4.7242466304305379</v>
      </c>
      <c r="P151" s="182">
        <f>RES_hhdet_tesh!P151/RES_summary!P$19</f>
        <v>4.6900365514551314</v>
      </c>
      <c r="Q151" s="182">
        <f>RES_hhdet_tesh!Q151/RES_summary!Q$19</f>
        <v>4.6091424477283409</v>
      </c>
    </row>
    <row r="152" spans="1:17" ht="12" customHeight="1" x14ac:dyDescent="0.25">
      <c r="A152" s="147" t="s">
        <v>59</v>
      </c>
      <c r="B152" s="181">
        <f>RES_hhdet_tesh!B152/RES_summary!B$19</f>
        <v>7.5730703904491898</v>
      </c>
      <c r="C152" s="181">
        <f>RES_hhdet_tesh!C152/RES_summary!C$19</f>
        <v>7.6035542713758879</v>
      </c>
      <c r="D152" s="181">
        <f>RES_hhdet_tesh!D152/RES_summary!D$19</f>
        <v>7.7236014017983399</v>
      </c>
      <c r="E152" s="181">
        <f>RES_hhdet_tesh!E152/RES_summary!E$19</f>
        <v>7.8275810646643444</v>
      </c>
      <c r="F152" s="181">
        <f>RES_hhdet_tesh!F152/RES_summary!F$19</f>
        <v>7.9417751191511448</v>
      </c>
      <c r="G152" s="181">
        <f>RES_hhdet_tesh!G152/RES_summary!G$19</f>
        <v>8.0037227566995224</v>
      </c>
      <c r="H152" s="181">
        <f>RES_hhdet_tesh!H152/RES_summary!H$19</f>
        <v>8.0134811987511352</v>
      </c>
      <c r="I152" s="181">
        <f>RES_hhdet_tesh!I152/RES_summary!I$19</f>
        <v>8.0758660479802025</v>
      </c>
      <c r="J152" s="181">
        <f>RES_hhdet_tesh!J152/RES_summary!J$19</f>
        <v>8.1004858593709006</v>
      </c>
      <c r="K152" s="181">
        <f>RES_hhdet_tesh!K152/RES_summary!K$19</f>
        <v>8.1489855887852762</v>
      </c>
      <c r="L152" s="181">
        <f>RES_hhdet_tesh!L152/RES_summary!L$19</f>
        <v>8.2110272552412837</v>
      </c>
      <c r="M152" s="181">
        <f>RES_hhdet_tesh!M152/RES_summary!M$19</f>
        <v>8.210152409326092</v>
      </c>
      <c r="N152" s="181">
        <f>RES_hhdet_tesh!N152/RES_summary!N$19</f>
        <v>8.1761417965936776</v>
      </c>
      <c r="O152" s="181">
        <f>RES_hhdet_tesh!O152/RES_summary!O$19</f>
        <v>8.1724091436348836</v>
      </c>
      <c r="P152" s="181">
        <f>RES_hhdet_tesh!P152/RES_summary!P$19</f>
        <v>8.1580142409733671</v>
      </c>
      <c r="Q152" s="181">
        <f>RES_hhdet_tesh!Q152/RES_summary!Q$19</f>
        <v>8.0518427754599742</v>
      </c>
    </row>
    <row r="153" spans="1:17" ht="12" customHeight="1" x14ac:dyDescent="0.25">
      <c r="A153" s="163" t="s">
        <v>142</v>
      </c>
      <c r="B153" s="180">
        <f>RES_hhdet_tesh!B153/RES_summary!B$19</f>
        <v>12.249924241764148</v>
      </c>
      <c r="C153" s="180">
        <f>RES_hhdet_tesh!C153/RES_summary!C$19</f>
        <v>14.120871567211889</v>
      </c>
      <c r="D153" s="180">
        <f>RES_hhdet_tesh!D153/RES_summary!D$19</f>
        <v>13.625277630019312</v>
      </c>
      <c r="E153" s="180">
        <f>RES_hhdet_tesh!E153/RES_summary!E$19</f>
        <v>13.487690438649876</v>
      </c>
      <c r="F153" s="180">
        <f>RES_hhdet_tesh!F153/RES_summary!F$19</f>
        <v>13.782031090018021</v>
      </c>
      <c r="G153" s="180">
        <f>RES_hhdet_tesh!G153/RES_summary!G$19</f>
        <v>14.010079386969309</v>
      </c>
      <c r="H153" s="180">
        <f>RES_hhdet_tesh!H153/RES_summary!H$19</f>
        <v>14.721940055654404</v>
      </c>
      <c r="I153" s="180">
        <f>RES_hhdet_tesh!I153/RES_summary!I$19</f>
        <v>14.421004978411879</v>
      </c>
      <c r="J153" s="180">
        <f>RES_hhdet_tesh!J153/RES_summary!J$19</f>
        <v>14.158228247161276</v>
      </c>
      <c r="K153" s="180">
        <f>RES_hhdet_tesh!K153/RES_summary!K$19</f>
        <v>13.329109497260509</v>
      </c>
      <c r="L153" s="180">
        <f>RES_hhdet_tesh!L153/RES_summary!L$19</f>
        <v>15.189579039442787</v>
      </c>
      <c r="M153" s="180">
        <f>RES_hhdet_tesh!M153/RES_summary!M$19</f>
        <v>15.371912443432382</v>
      </c>
      <c r="N153" s="180">
        <f>RES_hhdet_tesh!N153/RES_summary!N$19</f>
        <v>14.233624965752297</v>
      </c>
      <c r="O153" s="180">
        <f>RES_hhdet_tesh!O153/RES_summary!O$19</f>
        <v>13.66483633117501</v>
      </c>
      <c r="P153" s="180">
        <f>RES_hhdet_tesh!P153/RES_summary!P$19</f>
        <v>14.193430685843376</v>
      </c>
      <c r="Q153" s="180">
        <f>RES_hhdet_tesh!Q153/RES_summary!Q$19</f>
        <v>13.495545497397069</v>
      </c>
    </row>
    <row r="154" spans="1:17" ht="12" customHeight="1" x14ac:dyDescent="0.25">
      <c r="A154" s="161" t="s">
        <v>141</v>
      </c>
      <c r="B154" s="179">
        <f>RES_hhdet_tesh!B154/RES_summary!B$19</f>
        <v>11.860543875066867</v>
      </c>
      <c r="C154" s="179">
        <f>RES_hhdet_tesh!C154/RES_summary!C$19</f>
        <v>12.560127062589732</v>
      </c>
      <c r="D154" s="179">
        <f>RES_hhdet_tesh!D154/RES_summary!D$19</f>
        <v>12.51201767983332</v>
      </c>
      <c r="E154" s="179">
        <f>RES_hhdet_tesh!E154/RES_summary!E$19</f>
        <v>12.557441139892724</v>
      </c>
      <c r="F154" s="179">
        <f>RES_hhdet_tesh!F154/RES_summary!F$19</f>
        <v>12.800624841613898</v>
      </c>
      <c r="G154" s="179">
        <f>RES_hhdet_tesh!G154/RES_summary!G$19</f>
        <v>12.945479003658711</v>
      </c>
      <c r="H154" s="179">
        <f>RES_hhdet_tesh!H154/RES_summary!H$19</f>
        <v>13.214181499327031</v>
      </c>
      <c r="I154" s="179">
        <f>RES_hhdet_tesh!I154/RES_summary!I$19</f>
        <v>13.18398818509349</v>
      </c>
      <c r="J154" s="179">
        <f>RES_hhdet_tesh!J154/RES_summary!J$19</f>
        <v>13.131007332873427</v>
      </c>
      <c r="K154" s="179">
        <f>RES_hhdet_tesh!K154/RES_summary!K$19</f>
        <v>12.891401847748932</v>
      </c>
      <c r="L154" s="179">
        <f>RES_hhdet_tesh!L154/RES_summary!L$19</f>
        <v>13.620614398283548</v>
      </c>
      <c r="M154" s="179">
        <f>RES_hhdet_tesh!M154/RES_summary!M$19</f>
        <v>13.687986409905752</v>
      </c>
      <c r="N154" s="179">
        <f>RES_hhdet_tesh!N154/RES_summary!N$19</f>
        <v>13.236998306790744</v>
      </c>
      <c r="O154" s="179">
        <f>RES_hhdet_tesh!O154/RES_summary!O$19</f>
        <v>13.018548429729519</v>
      </c>
      <c r="P154" s="179">
        <f>RES_hhdet_tesh!P154/RES_summary!P$19</f>
        <v>13.18279500873701</v>
      </c>
      <c r="Q154" s="179">
        <f>RES_hhdet_tesh!Q154/RES_summary!Q$19</f>
        <v>12.823599235440026</v>
      </c>
    </row>
    <row r="155" spans="1:17" ht="12" customHeight="1" x14ac:dyDescent="0.25">
      <c r="A155" s="148" t="s">
        <v>60</v>
      </c>
      <c r="B155" s="177">
        <f>RES_hhdet_tesh!B155/RES_summary!B$19</f>
        <v>4.2874734846176779</v>
      </c>
      <c r="C155" s="177">
        <f>RES_hhdet_tesh!C155/RES_summary!C$19</f>
        <v>4.9565727912138469</v>
      </c>
      <c r="D155" s="177">
        <f>RES_hhdet_tesh!D155/RES_summary!D$19</f>
        <v>4.7884162780349788</v>
      </c>
      <c r="E155" s="177">
        <f>RES_hhdet_tesh!E155/RES_summary!E$19</f>
        <v>4.7298600752283777</v>
      </c>
      <c r="F155" s="177">
        <f>RES_hhdet_tesh!F155/RES_summary!F$19</f>
        <v>4.8588497224627538</v>
      </c>
      <c r="G155" s="177">
        <f>RES_hhdet_tesh!G155/RES_summary!G$19</f>
        <v>4.9417562469591871</v>
      </c>
      <c r="H155" s="177">
        <f>RES_hhdet_tesh!H155/RES_summary!H$19</f>
        <v>5.2007003005758987</v>
      </c>
      <c r="I155" s="177">
        <f>RES_hhdet_tesh!I155/RES_summary!I$19</f>
        <v>5.1081221371132779</v>
      </c>
      <c r="J155" s="177">
        <f>RES_hhdet_tesh!J155/RES_summary!J$19</f>
        <v>5.0305214735025396</v>
      </c>
      <c r="K155" s="177">
        <f>RES_hhdet_tesh!K155/RES_summary!K$19</f>
        <v>4.7424162589636589</v>
      </c>
      <c r="L155" s="177">
        <f>RES_hhdet_tesh!L155/RES_summary!L$19</f>
        <v>5.4095871430422573</v>
      </c>
      <c r="M155" s="177">
        <f>RES_hhdet_tesh!M155/RES_summary!M$19</f>
        <v>5.4778340005796693</v>
      </c>
      <c r="N155" s="177">
        <f>RES_hhdet_tesh!N155/RES_summary!N$19</f>
        <v>5.0608565101970688</v>
      </c>
      <c r="O155" s="177">
        <f>RES_hhdet_tesh!O155/RES_summary!O$19</f>
        <v>4.8461392860946324</v>
      </c>
      <c r="P155" s="177">
        <f>RES_hhdet_tesh!P155/RES_summary!P$19</f>
        <v>5.0247807677636427</v>
      </c>
      <c r="Q155" s="177">
        <f>RES_hhdet_tesh!Q155/RES_summary!Q$19</f>
        <v>4.7717564599800539</v>
      </c>
    </row>
    <row r="156" spans="1:17" ht="12" customHeight="1" x14ac:dyDescent="0.25">
      <c r="A156" s="148" t="s">
        <v>59</v>
      </c>
      <c r="B156" s="177">
        <f>RES_hhdet_tesh!B156/RES_summary!B$19</f>
        <v>7.5730703904491898</v>
      </c>
      <c r="C156" s="177">
        <f>RES_hhdet_tesh!C156/RES_summary!C$19</f>
        <v>7.6035542713758861</v>
      </c>
      <c r="D156" s="177">
        <f>RES_hhdet_tesh!D156/RES_summary!D$19</f>
        <v>7.7236014017983425</v>
      </c>
      <c r="E156" s="177">
        <f>RES_hhdet_tesh!E156/RES_summary!E$19</f>
        <v>7.8275810646643453</v>
      </c>
      <c r="F156" s="177">
        <f>RES_hhdet_tesh!F156/RES_summary!F$19</f>
        <v>7.9417751191511448</v>
      </c>
      <c r="G156" s="177">
        <f>RES_hhdet_tesh!G156/RES_summary!G$19</f>
        <v>8.0037227566995259</v>
      </c>
      <c r="H156" s="177">
        <f>RES_hhdet_tesh!H156/RES_summary!H$19</f>
        <v>8.0134811987511334</v>
      </c>
      <c r="I156" s="177">
        <f>RES_hhdet_tesh!I156/RES_summary!I$19</f>
        <v>8.0758660479802096</v>
      </c>
      <c r="J156" s="177">
        <f>RES_hhdet_tesh!J156/RES_summary!J$19</f>
        <v>8.1004858593708864</v>
      </c>
      <c r="K156" s="177">
        <f>RES_hhdet_tesh!K156/RES_summary!K$19</f>
        <v>8.1489855887852745</v>
      </c>
      <c r="L156" s="177">
        <f>RES_hhdet_tesh!L156/RES_summary!L$19</f>
        <v>8.2110272552412926</v>
      </c>
      <c r="M156" s="177">
        <f>RES_hhdet_tesh!M156/RES_summary!M$19</f>
        <v>8.2101524093260831</v>
      </c>
      <c r="N156" s="177">
        <f>RES_hhdet_tesh!N156/RES_summary!N$19</f>
        <v>8.176141796593674</v>
      </c>
      <c r="O156" s="177">
        <f>RES_hhdet_tesh!O156/RES_summary!O$19</f>
        <v>8.1724091436348871</v>
      </c>
      <c r="P156" s="177">
        <f>RES_hhdet_tesh!P156/RES_summary!P$19</f>
        <v>8.1580142409733689</v>
      </c>
      <c r="Q156" s="177">
        <f>RES_hhdet_tesh!Q156/RES_summary!Q$19</f>
        <v>8.0518427754599742</v>
      </c>
    </row>
    <row r="157" spans="1:17" ht="12" customHeight="1" x14ac:dyDescent="0.25">
      <c r="A157" s="158" t="s">
        <v>62</v>
      </c>
      <c r="B157" s="178">
        <f>RES_hhdet_tesh!B157/RES_summary!B$19</f>
        <v>6.1504518845370795</v>
      </c>
      <c r="C157" s="178">
        <f>RES_hhdet_tesh!C157/RES_summary!C$19</f>
        <v>6.5642956445251937</v>
      </c>
      <c r="D157" s="178">
        <f>RES_hhdet_tesh!D157/RES_summary!D$19</f>
        <v>6.4643413011362307</v>
      </c>
      <c r="E157" s="178">
        <f>RES_hhdet_tesh!E157/RES_summary!E$19</f>
        <v>6.5131414915506012</v>
      </c>
      <c r="F157" s="178">
        <f>RES_hhdet_tesh!F157/RES_summary!F$19</f>
        <v>6.5149559852196299</v>
      </c>
      <c r="G157" s="178">
        <f>RES_hhdet_tesh!G157/RES_summary!G$19</f>
        <v>6.6561227289431759</v>
      </c>
      <c r="H157" s="178">
        <f>RES_hhdet_tesh!H157/RES_summary!H$19</f>
        <v>7.1199533990199457</v>
      </c>
      <c r="I157" s="178">
        <f>RES_hhdet_tesh!I157/RES_summary!I$19</f>
        <v>7.0532924488176176</v>
      </c>
      <c r="J157" s="178">
        <f>RES_hhdet_tesh!J157/RES_summary!J$19</f>
        <v>7.0298519135917665</v>
      </c>
      <c r="K157" s="178">
        <f>RES_hhdet_tesh!K157/RES_summary!K$19</f>
        <v>6.8800596974761374</v>
      </c>
      <c r="L157" s="178">
        <f>RES_hhdet_tesh!L157/RES_summary!L$19</f>
        <v>7.3226908922902085</v>
      </c>
      <c r="M157" s="178">
        <f>RES_hhdet_tesh!M157/RES_summary!M$19</f>
        <v>7.3695247771054024</v>
      </c>
      <c r="N157" s="178">
        <f>RES_hhdet_tesh!N157/RES_summary!N$19</f>
        <v>7.1076326865797466</v>
      </c>
      <c r="O157" s="178">
        <f>RES_hhdet_tesh!O157/RES_summary!O$19</f>
        <v>6.7917326329441368</v>
      </c>
      <c r="P157" s="178">
        <f>RES_hhdet_tesh!P157/RES_summary!P$19</f>
        <v>6.9317205803362301</v>
      </c>
      <c r="Q157" s="178">
        <f>RES_hhdet_tesh!Q157/RES_summary!Q$19</f>
        <v>6.6682595285714532</v>
      </c>
    </row>
    <row r="158" spans="1:17" ht="12" customHeight="1" x14ac:dyDescent="0.25">
      <c r="A158" s="23" t="s">
        <v>57</v>
      </c>
      <c r="B158" s="177">
        <f>RES_hhdet_tesh!B158/RES_summary!B$19</f>
        <v>5.958366223787988</v>
      </c>
      <c r="C158" s="177">
        <f>RES_hhdet_tesh!C158/RES_summary!C$19</f>
        <v>5.8853130570404941</v>
      </c>
      <c r="D158" s="177">
        <f>RES_hhdet_tesh!D158/RES_summary!D$19</f>
        <v>6.2258828170386602</v>
      </c>
      <c r="E158" s="177">
        <f>RES_hhdet_tesh!E158/RES_summary!E$19</f>
        <v>6.2404942898070246</v>
      </c>
      <c r="F158" s="177">
        <f>RES_hhdet_tesh!F158/RES_summary!F$19</f>
        <v>6.3501672159754987</v>
      </c>
      <c r="G158" s="177">
        <f>RES_hhdet_tesh!G158/RES_summary!G$19</f>
        <v>6.4145329758650522</v>
      </c>
      <c r="H158" s="177">
        <f>RES_hhdet_tesh!H158/RES_summary!H$19</f>
        <v>6.6345509369951117</v>
      </c>
      <c r="I158" s="177">
        <f>RES_hhdet_tesh!I158/RES_summary!I$19</f>
        <v>6.5971369578518049</v>
      </c>
      <c r="J158" s="177">
        <f>RES_hhdet_tesh!J158/RES_summary!J$19</f>
        <v>6.9131458261619523</v>
      </c>
      <c r="K158" s="177">
        <f>RES_hhdet_tesh!K158/RES_summary!K$19</f>
        <v>6.6909307626590548</v>
      </c>
      <c r="L158" s="177">
        <f>RES_hhdet_tesh!L158/RES_summary!L$19</f>
        <v>6.8962429923642379</v>
      </c>
      <c r="M158" s="177">
        <f>RES_hhdet_tesh!M158/RES_summary!M$19</f>
        <v>6.7293685524822946</v>
      </c>
      <c r="N158" s="177">
        <f>RES_hhdet_tesh!N158/RES_summary!N$19</f>
        <v>6.7684122566817759</v>
      </c>
      <c r="O158" s="177">
        <f>RES_hhdet_tesh!O158/RES_summary!O$19</f>
        <v>6.7702391030161797</v>
      </c>
      <c r="P158" s="177">
        <f>RES_hhdet_tesh!P158/RES_summary!P$19</f>
        <v>6.6757764981706469</v>
      </c>
      <c r="Q158" s="177">
        <f>RES_hhdet_tesh!Q158/RES_summary!Q$19</f>
        <v>6.5972611344053407</v>
      </c>
    </row>
    <row r="159" spans="1:17" ht="12" customHeight="1" x14ac:dyDescent="0.25">
      <c r="A159" s="29" t="s">
        <v>140</v>
      </c>
      <c r="B159" s="176">
        <f>RES_hhdet_tesh!B159/RES_summary!B$19</f>
        <v>6.2683768229252843</v>
      </c>
      <c r="C159" s="176">
        <f>RES_hhdet_tesh!C159/RES_summary!C$19</f>
        <v>6.8416995279652664</v>
      </c>
      <c r="D159" s="176">
        <f>RES_hhdet_tesh!D159/RES_summary!D$19</f>
        <v>6.5611867658968661</v>
      </c>
      <c r="E159" s="176">
        <f>RES_hhdet_tesh!E159/RES_summary!E$19</f>
        <v>6.6170024555795788</v>
      </c>
      <c r="F159" s="176">
        <f>RES_hhdet_tesh!F159/RES_summary!F$19</f>
        <v>6.587452332969252</v>
      </c>
      <c r="G159" s="176">
        <f>RES_hhdet_tesh!G159/RES_summary!G$19</f>
        <v>6.7523546005428896</v>
      </c>
      <c r="H159" s="176">
        <f>RES_hhdet_tesh!H159/RES_summary!H$19</f>
        <v>7.2414795775754488</v>
      </c>
      <c r="I159" s="176">
        <f>RES_hhdet_tesh!I159/RES_summary!I$19</f>
        <v>7.1818553511192649</v>
      </c>
      <c r="J159" s="176">
        <f>RES_hhdet_tesh!J159/RES_summary!J$19</f>
        <v>7.0614308735862732</v>
      </c>
      <c r="K159" s="176">
        <f>RES_hhdet_tesh!K159/RES_summary!K$19</f>
        <v>6.9301213581384689</v>
      </c>
      <c r="L159" s="176">
        <f>RES_hhdet_tesh!L159/RES_summary!L$19</f>
        <v>7.4354566813735596</v>
      </c>
      <c r="M159" s="176">
        <f>RES_hhdet_tesh!M159/RES_summary!M$19</f>
        <v>7.5172384776282266</v>
      </c>
      <c r="N159" s="176">
        <f>RES_hhdet_tesh!N159/RES_summary!N$19</f>
        <v>7.1850003327063261</v>
      </c>
      <c r="O159" s="176">
        <f>RES_hhdet_tesh!O159/RES_summary!O$19</f>
        <v>6.796228982344612</v>
      </c>
      <c r="P159" s="176">
        <f>RES_hhdet_tesh!P159/RES_summary!P$19</f>
        <v>6.9824694697465208</v>
      </c>
      <c r="Q159" s="176">
        <f>RES_hhdet_tesh!Q159/RES_summary!Q$19</f>
        <v>6.6820073227442327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46.089242103724658</v>
      </c>
      <c r="C161" s="184">
        <f>RES_hhdet_tesh!C161/RES_summary!C$19</f>
        <v>51.646945033328983</v>
      </c>
      <c r="D161" s="184">
        <f>RES_hhdet_tesh!D161/RES_summary!D$19</f>
        <v>50.846766940105923</v>
      </c>
      <c r="E161" s="184">
        <f>RES_hhdet_tesh!E161/RES_summary!E$19</f>
        <v>52.947281506369897</v>
      </c>
      <c r="F161" s="184">
        <f>RES_hhdet_tesh!F161/RES_summary!F$19</f>
        <v>54.777801194802166</v>
      </c>
      <c r="G161" s="184">
        <f>RES_hhdet_tesh!G161/RES_summary!G$19</f>
        <v>56.569435616059494</v>
      </c>
      <c r="H161" s="184">
        <f>RES_hhdet_tesh!H161/RES_summary!H$19</f>
        <v>60.096146898225513</v>
      </c>
      <c r="I161" s="184">
        <f>RES_hhdet_tesh!I161/RES_summary!I$19</f>
        <v>57.377628009973407</v>
      </c>
      <c r="J161" s="184">
        <f>RES_hhdet_tesh!J161/RES_summary!J$19</f>
        <v>54.086460876910756</v>
      </c>
      <c r="K161" s="184">
        <f>RES_hhdet_tesh!K161/RES_summary!K$19</f>
        <v>52.277763083940393</v>
      </c>
      <c r="L161" s="184">
        <f>RES_hhdet_tesh!L161/RES_summary!L$19</f>
        <v>59.560578873292357</v>
      </c>
      <c r="M161" s="184">
        <f>RES_hhdet_tesh!M161/RES_summary!M$19</f>
        <v>53.512315184415968</v>
      </c>
      <c r="N161" s="184">
        <f>RES_hhdet_tesh!N161/RES_summary!N$19</f>
        <v>51.45394186286314</v>
      </c>
      <c r="O161" s="184">
        <f>RES_hhdet_tesh!O161/RES_summary!O$19</f>
        <v>45.815507077379259</v>
      </c>
      <c r="P161" s="184">
        <f>RES_hhdet_tesh!P161/RES_summary!P$19</f>
        <v>47.472498131551099</v>
      </c>
      <c r="Q161" s="184">
        <f>RES_hhdet_tesh!Q161/RES_summary!Q$19</f>
        <v>46.289724145062159</v>
      </c>
    </row>
    <row r="162" spans="1:17" ht="12.95" customHeight="1" x14ac:dyDescent="0.25">
      <c r="A162" s="158" t="s">
        <v>65</v>
      </c>
      <c r="B162" s="178">
        <f>RES_hhdet_tesh!B162/RES_summary!B$19</f>
        <v>27.681756462488224</v>
      </c>
      <c r="C162" s="178">
        <f>RES_hhdet_tesh!C162/RES_summary!C$19</f>
        <v>32.491879525131822</v>
      </c>
      <c r="D162" s="178">
        <f>RES_hhdet_tesh!D162/RES_summary!D$19</f>
        <v>31.463672117491861</v>
      </c>
      <c r="E162" s="178">
        <f>RES_hhdet_tesh!E162/RES_summary!E$19</f>
        <v>33.247329462184432</v>
      </c>
      <c r="F162" s="178">
        <f>RES_hhdet_tesh!F162/RES_summary!F$19</f>
        <v>34.704334799177552</v>
      </c>
      <c r="G162" s="178">
        <f>RES_hhdet_tesh!G162/RES_summary!G$19</f>
        <v>36.091902728074963</v>
      </c>
      <c r="H162" s="178">
        <f>RES_hhdet_tesh!H162/RES_summary!H$19</f>
        <v>38.813107289649743</v>
      </c>
      <c r="I162" s="178">
        <f>RES_hhdet_tesh!I162/RES_summary!I$19</f>
        <v>35.854358235646345</v>
      </c>
      <c r="J162" s="178">
        <f>RES_hhdet_tesh!J162/RES_summary!J$19</f>
        <v>32.330222497636207</v>
      </c>
      <c r="K162" s="178">
        <f>RES_hhdet_tesh!K162/RES_summary!K$19</f>
        <v>30.606920123617506</v>
      </c>
      <c r="L162" s="178">
        <f>RES_hhdet_tesh!L162/RES_summary!L$19</f>
        <v>36.792414336773319</v>
      </c>
      <c r="M162" s="178">
        <f>RES_hhdet_tesh!M162/RES_summary!M$19</f>
        <v>30.531431820792051</v>
      </c>
      <c r="N162" s="178">
        <f>RES_hhdet_tesh!N162/RES_summary!N$19</f>
        <v>29.185306837644092</v>
      </c>
      <c r="O162" s="178">
        <f>RES_hhdet_tesh!O162/RES_summary!O$19</f>
        <v>24.201759617405383</v>
      </c>
      <c r="P162" s="178">
        <f>RES_hhdet_tesh!P162/RES_summary!P$19</f>
        <v>25.438351203427082</v>
      </c>
      <c r="Q162" s="178">
        <f>RES_hhdet_tesh!Q162/RES_summary!Q$19</f>
        <v>24.949744313171642</v>
      </c>
    </row>
    <row r="163" spans="1:17" ht="12" customHeight="1" x14ac:dyDescent="0.25">
      <c r="A163" s="23" t="s">
        <v>60</v>
      </c>
      <c r="B163" s="176">
        <f>RES_hhdet_tesh!B163/RES_summary!B$19</f>
        <v>27.681756462488224</v>
      </c>
      <c r="C163" s="176">
        <f>RES_hhdet_tesh!C163/RES_summary!C$19</f>
        <v>32.491879525131822</v>
      </c>
      <c r="D163" s="176">
        <f>RES_hhdet_tesh!D163/RES_summary!D$19</f>
        <v>31.463672117491861</v>
      </c>
      <c r="E163" s="176">
        <f>RES_hhdet_tesh!E163/RES_summary!E$19</f>
        <v>33.247329462184432</v>
      </c>
      <c r="F163" s="176">
        <f>RES_hhdet_tesh!F163/RES_summary!F$19</f>
        <v>34.704334799177552</v>
      </c>
      <c r="G163" s="176">
        <f>RES_hhdet_tesh!G163/RES_summary!G$19</f>
        <v>36.091902728074963</v>
      </c>
      <c r="H163" s="176">
        <f>RES_hhdet_tesh!H163/RES_summary!H$19</f>
        <v>38.813107289649743</v>
      </c>
      <c r="I163" s="176">
        <f>RES_hhdet_tesh!I163/RES_summary!I$19</f>
        <v>35.854358235646345</v>
      </c>
      <c r="J163" s="176">
        <f>RES_hhdet_tesh!J163/RES_summary!J$19</f>
        <v>32.330222497636207</v>
      </c>
      <c r="K163" s="176">
        <f>RES_hhdet_tesh!K163/RES_summary!K$19</f>
        <v>30.606920123617506</v>
      </c>
      <c r="L163" s="176">
        <f>RES_hhdet_tesh!L163/RES_summary!L$19</f>
        <v>36.792414336773319</v>
      </c>
      <c r="M163" s="176">
        <f>RES_hhdet_tesh!M163/RES_summary!M$19</f>
        <v>30.531431820792051</v>
      </c>
      <c r="N163" s="176">
        <f>RES_hhdet_tesh!N163/RES_summary!N$19</f>
        <v>29.185306837644092</v>
      </c>
      <c r="O163" s="176">
        <f>RES_hhdet_tesh!O163/RES_summary!O$19</f>
        <v>24.201759617405383</v>
      </c>
      <c r="P163" s="176">
        <f>RES_hhdet_tesh!P163/RES_summary!P$19</f>
        <v>25.438351203427082</v>
      </c>
      <c r="Q163" s="176">
        <f>RES_hhdet_tesh!Q163/RES_summary!Q$19</f>
        <v>24.949744313171642</v>
      </c>
    </row>
    <row r="164" spans="1:17" ht="12.95" customHeight="1" x14ac:dyDescent="0.25">
      <c r="A164" s="158" t="s">
        <v>112</v>
      </c>
      <c r="B164" s="178">
        <f>RES_hhdet_tesh!B164/RES_summary!B$19</f>
        <v>0.59078124821797839</v>
      </c>
      <c r="C164" s="178">
        <f>RES_hhdet_tesh!C164/RES_summary!C$19</f>
        <v>0.6078939136882926</v>
      </c>
      <c r="D164" s="178">
        <f>RES_hhdet_tesh!D164/RES_summary!D$19</f>
        <v>0.64273690107768899</v>
      </c>
      <c r="E164" s="178">
        <f>RES_hhdet_tesh!E164/RES_summary!E$19</f>
        <v>0.65633160623058717</v>
      </c>
      <c r="F164" s="178">
        <f>RES_hhdet_tesh!F164/RES_summary!F$19</f>
        <v>0.76003990490672613</v>
      </c>
      <c r="G164" s="178">
        <f>RES_hhdet_tesh!G164/RES_summary!G$19</f>
        <v>0.81457875207590202</v>
      </c>
      <c r="H164" s="178">
        <f>RES_hhdet_tesh!H164/RES_summary!H$19</f>
        <v>1.0122154462469588</v>
      </c>
      <c r="I164" s="178">
        <f>RES_hhdet_tesh!I164/RES_summary!I$19</f>
        <v>1.1432517015815833</v>
      </c>
      <c r="J164" s="178">
        <f>RES_hhdet_tesh!J164/RES_summary!J$19</f>
        <v>1.3335703362009705</v>
      </c>
      <c r="K164" s="178">
        <f>RES_hhdet_tesh!K164/RES_summary!K$19</f>
        <v>1.5318998069707483</v>
      </c>
      <c r="L164" s="178">
        <f>RES_hhdet_tesh!L164/RES_summary!L$19</f>
        <v>1.5997910382695135</v>
      </c>
      <c r="M164" s="178">
        <f>RES_hhdet_tesh!M164/RES_summary!M$19</f>
        <v>1.4950711243824455</v>
      </c>
      <c r="N164" s="178">
        <f>RES_hhdet_tesh!N164/RES_summary!N$19</f>
        <v>1.5053971324727666</v>
      </c>
      <c r="O164" s="178">
        <f>RES_hhdet_tesh!O164/RES_summary!O$19</f>
        <v>1.4104183460030828</v>
      </c>
      <c r="P164" s="178">
        <f>RES_hhdet_tesh!P164/RES_summary!P$19</f>
        <v>1.4545229889345967</v>
      </c>
      <c r="Q164" s="178">
        <f>RES_hhdet_tesh!Q164/RES_summary!Q$19</f>
        <v>1.4718531752380271</v>
      </c>
    </row>
    <row r="165" spans="1:17" ht="12" customHeight="1" x14ac:dyDescent="0.25">
      <c r="A165" s="23" t="s">
        <v>60</v>
      </c>
      <c r="B165" s="177">
        <f>RES_hhdet_tesh!B165/RES_summary!B$19</f>
        <v>0.59078124821797839</v>
      </c>
      <c r="C165" s="177">
        <f>RES_hhdet_tesh!C165/RES_summary!C$19</f>
        <v>0.6078939136882926</v>
      </c>
      <c r="D165" s="177">
        <f>RES_hhdet_tesh!D165/RES_summary!D$19</f>
        <v>0.64273690107768899</v>
      </c>
      <c r="E165" s="177">
        <f>RES_hhdet_tesh!E165/RES_summary!E$19</f>
        <v>0.65633160623058717</v>
      </c>
      <c r="F165" s="177">
        <f>RES_hhdet_tesh!F165/RES_summary!F$19</f>
        <v>0.76003990490672613</v>
      </c>
      <c r="G165" s="177">
        <f>RES_hhdet_tesh!G165/RES_summary!G$19</f>
        <v>0.81457875207590202</v>
      </c>
      <c r="H165" s="177">
        <f>RES_hhdet_tesh!H165/RES_summary!H$19</f>
        <v>1.0122154462469588</v>
      </c>
      <c r="I165" s="177">
        <f>RES_hhdet_tesh!I165/RES_summary!I$19</f>
        <v>1.1432517015815833</v>
      </c>
      <c r="J165" s="177">
        <f>RES_hhdet_tesh!J165/RES_summary!J$19</f>
        <v>1.3335703362009705</v>
      </c>
      <c r="K165" s="177">
        <f>RES_hhdet_tesh!K165/RES_summary!K$19</f>
        <v>1.5318998069707483</v>
      </c>
      <c r="L165" s="177">
        <f>RES_hhdet_tesh!L165/RES_summary!L$19</f>
        <v>1.5997910382695135</v>
      </c>
      <c r="M165" s="177">
        <f>RES_hhdet_tesh!M165/RES_summary!M$19</f>
        <v>1.4950711243824455</v>
      </c>
      <c r="N165" s="177">
        <f>RES_hhdet_tesh!N165/RES_summary!N$19</f>
        <v>1.5053971324727666</v>
      </c>
      <c r="O165" s="177">
        <f>RES_hhdet_tesh!O165/RES_summary!O$19</f>
        <v>1.4104183460030828</v>
      </c>
      <c r="P165" s="177">
        <f>RES_hhdet_tesh!P165/RES_summary!P$19</f>
        <v>1.4545229889345967</v>
      </c>
      <c r="Q165" s="177">
        <f>RES_hhdet_tesh!Q165/RES_summary!Q$19</f>
        <v>1.4718531752380271</v>
      </c>
    </row>
    <row r="166" spans="1:17" ht="12" customHeight="1" x14ac:dyDescent="0.25">
      <c r="A166" s="158" t="s">
        <v>63</v>
      </c>
      <c r="B166" s="178">
        <f>RES_hhdet_tesh!B166/RES_summary!B$19</f>
        <v>11.666252767584341</v>
      </c>
      <c r="C166" s="178">
        <f>RES_hhdet_tesh!C166/RES_summary!C$19</f>
        <v>11.982874555673391</v>
      </c>
      <c r="D166" s="178">
        <f>RES_hhdet_tesh!D166/RES_summary!D$19</f>
        <v>12.276017261932209</v>
      </c>
      <c r="E166" s="178">
        <f>RES_hhdet_tesh!E166/RES_summary!E$19</f>
        <v>12.530478547374029</v>
      </c>
      <c r="F166" s="178">
        <f>RES_hhdet_tesh!F166/RES_summary!F$19</f>
        <v>12.798470387926351</v>
      </c>
      <c r="G166" s="178">
        <f>RES_hhdet_tesh!G166/RES_summary!G$19</f>
        <v>13.006831736670028</v>
      </c>
      <c r="H166" s="178">
        <f>RES_hhdet_tesh!H166/RES_summary!H$19</f>
        <v>13.150870649086693</v>
      </c>
      <c r="I166" s="178">
        <f>RES_hhdet_tesh!I166/RES_summary!I$19</f>
        <v>13.326725938902184</v>
      </c>
      <c r="J166" s="178">
        <f>RES_hhdet_tesh!J166/RES_summary!J$19</f>
        <v>13.392816242428559</v>
      </c>
      <c r="K166" s="178">
        <f>RES_hhdet_tesh!K166/RES_summary!K$19</f>
        <v>13.258883273274888</v>
      </c>
      <c r="L166" s="178">
        <f>RES_hhdet_tesh!L166/RES_summary!L$19</f>
        <v>13.845682401692997</v>
      </c>
      <c r="M166" s="178">
        <f>RES_hhdet_tesh!M166/RES_summary!M$19</f>
        <v>14.116287183266241</v>
      </c>
      <c r="N166" s="178">
        <f>RES_hhdet_tesh!N166/RES_summary!N$19</f>
        <v>13.65560509726771</v>
      </c>
      <c r="O166" s="178">
        <f>RES_hhdet_tesh!O166/RES_summary!O$19</f>
        <v>13.411596466199157</v>
      </c>
      <c r="P166" s="178">
        <f>RES_hhdet_tesh!P166/RES_summary!P$19</f>
        <v>13.64790331385759</v>
      </c>
      <c r="Q166" s="178">
        <f>RES_hhdet_tesh!Q166/RES_summary!Q$19</f>
        <v>13.199867120562065</v>
      </c>
    </row>
    <row r="167" spans="1:17" ht="12" customHeight="1" x14ac:dyDescent="0.25">
      <c r="A167" s="167" t="s">
        <v>144</v>
      </c>
      <c r="B167" s="183">
        <f>RES_hhdet_tesh!B167/RES_summary!B$19</f>
        <v>11.650845568115564</v>
      </c>
      <c r="C167" s="183">
        <f>RES_hhdet_tesh!C167/RES_summary!C$19</f>
        <v>11.768876448877521</v>
      </c>
      <c r="D167" s="183">
        <f>RES_hhdet_tesh!D167/RES_summary!D$19</f>
        <v>12.105865400492128</v>
      </c>
      <c r="E167" s="183">
        <f>RES_hhdet_tesh!E167/RES_summary!E$19</f>
        <v>12.434762768275371</v>
      </c>
      <c r="F167" s="183">
        <f>RES_hhdet_tesh!F167/RES_summary!F$19</f>
        <v>12.744770477002753</v>
      </c>
      <c r="G167" s="183">
        <f>RES_hhdet_tesh!G167/RES_summary!G$19</f>
        <v>12.93947949054602</v>
      </c>
      <c r="H167" s="183">
        <f>RES_hhdet_tesh!H167/RES_summary!H$19</f>
        <v>13.01139473182471</v>
      </c>
      <c r="I167" s="183">
        <f>RES_hhdet_tesh!I167/RES_summary!I$19</f>
        <v>13.135330768645501</v>
      </c>
      <c r="J167" s="183">
        <f>RES_hhdet_tesh!J167/RES_summary!J$19</f>
        <v>13.204667655602742</v>
      </c>
      <c r="K167" s="183">
        <f>RES_hhdet_tesh!K167/RES_summary!K$19</f>
        <v>13.215911855273553</v>
      </c>
      <c r="L167" s="183">
        <f>RES_hhdet_tesh!L167/RES_summary!L$19</f>
        <v>13.298768610908267</v>
      </c>
      <c r="M167" s="183">
        <f>RES_hhdet_tesh!M167/RES_summary!M$19</f>
        <v>13.339321981487926</v>
      </c>
      <c r="N167" s="183">
        <f>RES_hhdet_tesh!N167/RES_summary!N$19</f>
        <v>13.363171885198851</v>
      </c>
      <c r="O167" s="183">
        <f>RES_hhdet_tesh!O167/RES_summary!O$19</f>
        <v>13.394453608011601</v>
      </c>
      <c r="P167" s="183">
        <f>RES_hhdet_tesh!P167/RES_summary!P$19</f>
        <v>13.396983632884776</v>
      </c>
      <c r="Q167" s="183">
        <f>RES_hhdet_tesh!Q167/RES_summary!Q$19</f>
        <v>13.171461223062142</v>
      </c>
    </row>
    <row r="168" spans="1:17" ht="12" customHeight="1" x14ac:dyDescent="0.25">
      <c r="A168" s="167" t="s">
        <v>143</v>
      </c>
      <c r="B168" s="183">
        <f>RES_hhdet_tesh!B168/RES_summary!B$19</f>
        <v>11.650866339289784</v>
      </c>
      <c r="C168" s="183">
        <f>RES_hhdet_tesh!C168/RES_summary!C$19</f>
        <v>11.763287508155909</v>
      </c>
      <c r="D168" s="183">
        <f>RES_hhdet_tesh!D168/RES_summary!D$19</f>
        <v>12.046428172019482</v>
      </c>
      <c r="E168" s="183">
        <f>RES_hhdet_tesh!E168/RES_summary!E$19</f>
        <v>12.322477184734524</v>
      </c>
      <c r="F168" s="183">
        <f>RES_hhdet_tesh!F168/RES_summary!F$19</f>
        <v>12.609529400172608</v>
      </c>
      <c r="G168" s="183">
        <f>RES_hhdet_tesh!G168/RES_summary!G$19</f>
        <v>12.722115564610872</v>
      </c>
      <c r="H168" s="183">
        <f>RES_hhdet_tesh!H168/RES_summary!H$19</f>
        <v>12.716420855274118</v>
      </c>
      <c r="I168" s="183">
        <f>RES_hhdet_tesh!I168/RES_summary!I$19</f>
        <v>12.786961538918115</v>
      </c>
      <c r="J168" s="183">
        <f>RES_hhdet_tesh!J168/RES_summary!J$19</f>
        <v>12.797598057902063</v>
      </c>
      <c r="K168" s="183">
        <f>RES_hhdet_tesh!K168/RES_summary!K$19</f>
        <v>12.836933605211886</v>
      </c>
      <c r="L168" s="183">
        <f>RES_hhdet_tesh!L168/RES_summary!L$19</f>
        <v>12.939571683710939</v>
      </c>
      <c r="M168" s="183">
        <f>RES_hhdet_tesh!M168/RES_summary!M$19</f>
        <v>12.94131042946811</v>
      </c>
      <c r="N168" s="183">
        <f>RES_hhdet_tesh!N168/RES_summary!N$19</f>
        <v>12.902093081718515</v>
      </c>
      <c r="O168" s="183">
        <f>RES_hhdet_tesh!O168/RES_summary!O$19</f>
        <v>12.890488795402872</v>
      </c>
      <c r="P168" s="183">
        <f>RES_hhdet_tesh!P168/RES_summary!P$19</f>
        <v>12.856711528160911</v>
      </c>
      <c r="Q168" s="183">
        <f>RES_hhdet_tesh!Q168/RES_summary!Q$19</f>
        <v>12.671968592856661</v>
      </c>
    </row>
    <row r="169" spans="1:17" ht="12" customHeight="1" x14ac:dyDescent="0.25">
      <c r="A169" s="166" t="s">
        <v>57</v>
      </c>
      <c r="B169" s="182">
        <f>RES_hhdet_tesh!B169/RES_summary!B$19</f>
        <v>4.0777959488405973</v>
      </c>
      <c r="C169" s="182">
        <f>RES_hhdet_tesh!C169/RES_summary!C$19</f>
        <v>4.1597332367800206</v>
      </c>
      <c r="D169" s="182">
        <f>RES_hhdet_tesh!D169/RES_summary!D$19</f>
        <v>4.3228267702211429</v>
      </c>
      <c r="E169" s="182">
        <f>RES_hhdet_tesh!E169/RES_summary!E$19</f>
        <v>4.4948961200701785</v>
      </c>
      <c r="F169" s="182">
        <f>RES_hhdet_tesh!F169/RES_summary!F$19</f>
        <v>4.6677542810214625</v>
      </c>
      <c r="G169" s="182">
        <f>RES_hhdet_tesh!G169/RES_summary!G$19</f>
        <v>4.7183928079113509</v>
      </c>
      <c r="H169" s="182">
        <f>RES_hhdet_tesh!H169/RES_summary!H$19</f>
        <v>4.7029396565229886</v>
      </c>
      <c r="I169" s="182">
        <f>RES_hhdet_tesh!I169/RES_summary!I$19</f>
        <v>4.7110954909379075</v>
      </c>
      <c r="J169" s="182">
        <f>RES_hhdet_tesh!J169/RES_summary!J$19</f>
        <v>4.6971121985311672</v>
      </c>
      <c r="K169" s="182">
        <f>RES_hhdet_tesh!K169/RES_summary!K$19</f>
        <v>4.6879480164266072</v>
      </c>
      <c r="L169" s="182">
        <f>RES_hhdet_tesh!L169/RES_summary!L$19</f>
        <v>4.7285444284696494</v>
      </c>
      <c r="M169" s="182">
        <f>RES_hhdet_tesh!M169/RES_summary!M$19</f>
        <v>4.7311580201420229</v>
      </c>
      <c r="N169" s="182">
        <f>RES_hhdet_tesh!N169/RES_summary!N$19</f>
        <v>4.7259512851248378</v>
      </c>
      <c r="O169" s="182">
        <f>RES_hhdet_tesh!O169/RES_summary!O$19</f>
        <v>4.7180796517679848</v>
      </c>
      <c r="P169" s="182">
        <f>RES_hhdet_tesh!P169/RES_summary!P$19</f>
        <v>4.6986972871875423</v>
      </c>
      <c r="Q169" s="182">
        <f>RES_hhdet_tesh!Q169/RES_summary!Q$19</f>
        <v>4.620125817396687</v>
      </c>
    </row>
    <row r="170" spans="1:17" ht="12" customHeight="1" x14ac:dyDescent="0.25">
      <c r="A170" s="147" t="s">
        <v>59</v>
      </c>
      <c r="B170" s="181">
        <f>RES_hhdet_tesh!B170/RES_summary!B$19</f>
        <v>7.5730703904491863</v>
      </c>
      <c r="C170" s="181">
        <f>RES_hhdet_tesh!C170/RES_summary!C$19</f>
        <v>7.6035542713758879</v>
      </c>
      <c r="D170" s="181">
        <f>RES_hhdet_tesh!D170/RES_summary!D$19</f>
        <v>7.7236014017983399</v>
      </c>
      <c r="E170" s="181">
        <f>RES_hhdet_tesh!E170/RES_summary!E$19</f>
        <v>7.827581064664348</v>
      </c>
      <c r="F170" s="181">
        <f>RES_hhdet_tesh!F170/RES_summary!F$19</f>
        <v>7.9417751191511465</v>
      </c>
      <c r="G170" s="181">
        <f>RES_hhdet_tesh!G170/RES_summary!G$19</f>
        <v>8.0037227566995206</v>
      </c>
      <c r="H170" s="181">
        <f>RES_hhdet_tesh!H170/RES_summary!H$19</f>
        <v>8.0134811987511263</v>
      </c>
      <c r="I170" s="181">
        <f>RES_hhdet_tesh!I170/RES_summary!I$19</f>
        <v>8.075866047980206</v>
      </c>
      <c r="J170" s="181">
        <f>RES_hhdet_tesh!J170/RES_summary!J$19</f>
        <v>8.1004858593708935</v>
      </c>
      <c r="K170" s="181">
        <f>RES_hhdet_tesh!K170/RES_summary!K$19</f>
        <v>8.148985588785278</v>
      </c>
      <c r="L170" s="181">
        <f>RES_hhdet_tesh!L170/RES_summary!L$19</f>
        <v>8.2110272552412908</v>
      </c>
      <c r="M170" s="181">
        <f>RES_hhdet_tesh!M170/RES_summary!M$19</f>
        <v>8.2101524093260885</v>
      </c>
      <c r="N170" s="181">
        <f>RES_hhdet_tesh!N170/RES_summary!N$19</f>
        <v>8.1761417965936776</v>
      </c>
      <c r="O170" s="181">
        <f>RES_hhdet_tesh!O170/RES_summary!O$19</f>
        <v>8.1724091436348871</v>
      </c>
      <c r="P170" s="181">
        <f>RES_hhdet_tesh!P170/RES_summary!P$19</f>
        <v>8.1580142409733707</v>
      </c>
      <c r="Q170" s="181">
        <f>RES_hhdet_tesh!Q170/RES_summary!Q$19</f>
        <v>8.0518427754599742</v>
      </c>
    </row>
    <row r="171" spans="1:17" ht="12" customHeight="1" x14ac:dyDescent="0.25">
      <c r="A171" s="163" t="s">
        <v>142</v>
      </c>
      <c r="B171" s="180">
        <f>RES_hhdet_tesh!B171/RES_summary!B$19</f>
        <v>12.249924241764147</v>
      </c>
      <c r="C171" s="180">
        <f>RES_hhdet_tesh!C171/RES_summary!C$19</f>
        <v>13.90718812408984</v>
      </c>
      <c r="D171" s="180">
        <f>RES_hhdet_tesh!D171/RES_summary!D$19</f>
        <v>13.672575040704196</v>
      </c>
      <c r="E171" s="180">
        <f>RES_hhdet_tesh!E171/RES_summary!E$19</f>
        <v>13.552496422332647</v>
      </c>
      <c r="F171" s="180">
        <f>RES_hhdet_tesh!F171/RES_summary!F$19</f>
        <v>13.896817879957965</v>
      </c>
      <c r="G171" s="180">
        <f>RES_hhdet_tesh!G171/RES_summary!G$19</f>
        <v>14.1168366154784</v>
      </c>
      <c r="H171" s="180">
        <f>RES_hhdet_tesh!H171/RES_summary!H$19</f>
        <v>14.850066163225984</v>
      </c>
      <c r="I171" s="180">
        <f>RES_hhdet_tesh!I171/RES_summary!I$19</f>
        <v>14.558442098351629</v>
      </c>
      <c r="J171" s="180">
        <f>RES_hhdet_tesh!J171/RES_summary!J$19</f>
        <v>14.31140417142692</v>
      </c>
      <c r="K171" s="180">
        <f>RES_hhdet_tesh!K171/RES_summary!K$19</f>
        <v>13.487104013375641</v>
      </c>
      <c r="L171" s="180">
        <f>RES_hhdet_tesh!L171/RES_summary!L$19</f>
        <v>15.302398246947332</v>
      </c>
      <c r="M171" s="180">
        <f>RES_hhdet_tesh!M171/RES_summary!M$19</f>
        <v>15.467760124495285</v>
      </c>
      <c r="N171" s="180">
        <f>RES_hhdet_tesh!N171/RES_summary!N$19</f>
        <v>14.270697766532546</v>
      </c>
      <c r="O171" s="180">
        <f>RES_hhdet_tesh!O171/RES_summary!O$19</f>
        <v>13.614202465651157</v>
      </c>
      <c r="P171" s="180">
        <f>RES_hhdet_tesh!P171/RES_summary!P$19</f>
        <v>14.132563678440617</v>
      </c>
      <c r="Q171" s="180">
        <f>RES_hhdet_tesh!Q171/RES_summary!Q$19</f>
        <v>13.438491638098332</v>
      </c>
    </row>
    <row r="172" spans="1:17" ht="12" customHeight="1" x14ac:dyDescent="0.25">
      <c r="A172" s="161" t="s">
        <v>141</v>
      </c>
      <c r="B172" s="179">
        <f>RES_hhdet_tesh!B172/RES_summary!B$19</f>
        <v>11.860543875066863</v>
      </c>
      <c r="C172" s="179">
        <f>RES_hhdet_tesh!C172/RES_summary!C$19</f>
        <v>12.560127062589732</v>
      </c>
      <c r="D172" s="179">
        <f>RES_hhdet_tesh!D172/RES_summary!D$19</f>
        <v>12.514767762715037</v>
      </c>
      <c r="E172" s="179">
        <f>RES_hhdet_tesh!E172/RES_summary!E$19</f>
        <v>12.570954812480803</v>
      </c>
      <c r="F172" s="179">
        <f>RES_hhdet_tesh!F172/RES_summary!F$19</f>
        <v>12.805661377136387</v>
      </c>
      <c r="G172" s="179">
        <f>RES_hhdet_tesh!G172/RES_summary!G$19</f>
        <v>12.951865533711644</v>
      </c>
      <c r="H172" s="179">
        <f>RES_hhdet_tesh!H172/RES_summary!H$19</f>
        <v>13.225249600947489</v>
      </c>
      <c r="I172" s="179">
        <f>RES_hhdet_tesh!I172/RES_summary!I$19</f>
        <v>13.200222283929332</v>
      </c>
      <c r="J172" s="179">
        <f>RES_hhdet_tesh!J172/RES_summary!J$19</f>
        <v>13.148041201145439</v>
      </c>
      <c r="K172" s="179">
        <f>RES_hhdet_tesh!K172/RES_summary!K$19</f>
        <v>12.914509493827596</v>
      </c>
      <c r="L172" s="179">
        <f>RES_hhdet_tesh!L172/RES_summary!L$19</f>
        <v>13.614473249561003</v>
      </c>
      <c r="M172" s="179">
        <f>RES_hhdet_tesh!M172/RES_summary!M$19</f>
        <v>13.683224006806743</v>
      </c>
      <c r="N172" s="179">
        <f>RES_hhdet_tesh!N172/RES_summary!N$19</f>
        <v>13.22366502569967</v>
      </c>
      <c r="O172" s="179">
        <f>RES_hhdet_tesh!O172/RES_summary!O$19</f>
        <v>12.992082716592689</v>
      </c>
      <c r="P172" s="179">
        <f>RES_hhdet_tesh!P172/RES_summary!P$19</f>
        <v>13.159906596926477</v>
      </c>
      <c r="Q172" s="179">
        <f>RES_hhdet_tesh!Q172/RES_summary!Q$19</f>
        <v>12.7935762393051</v>
      </c>
    </row>
    <row r="173" spans="1:17" ht="12" customHeight="1" x14ac:dyDescent="0.25">
      <c r="A173" s="148" t="s">
        <v>60</v>
      </c>
      <c r="B173" s="177">
        <f>RES_hhdet_tesh!B173/RES_summary!B$19</f>
        <v>4.287473484617677</v>
      </c>
      <c r="C173" s="177">
        <f>RES_hhdet_tesh!C173/RES_summary!C$19</f>
        <v>4.9565727912138469</v>
      </c>
      <c r="D173" s="177">
        <f>RES_hhdet_tesh!D173/RES_summary!D$19</f>
        <v>4.7911663609166961</v>
      </c>
      <c r="E173" s="177">
        <f>RES_hhdet_tesh!E173/RES_summary!E$19</f>
        <v>4.7433737478164586</v>
      </c>
      <c r="F173" s="177">
        <f>RES_hhdet_tesh!F173/RES_summary!F$19</f>
        <v>4.8638862579852384</v>
      </c>
      <c r="G173" s="177">
        <f>RES_hhdet_tesh!G173/RES_summary!G$19</f>
        <v>4.9481427770121158</v>
      </c>
      <c r="H173" s="177">
        <f>RES_hhdet_tesh!H173/RES_summary!H$19</f>
        <v>5.2117684021963573</v>
      </c>
      <c r="I173" s="177">
        <f>RES_hhdet_tesh!I173/RES_summary!I$19</f>
        <v>5.1243562359491222</v>
      </c>
      <c r="J173" s="177">
        <f>RES_hhdet_tesh!J173/RES_summary!J$19</f>
        <v>5.0475553417745518</v>
      </c>
      <c r="K173" s="177">
        <f>RES_hhdet_tesh!K173/RES_summary!K$19</f>
        <v>4.7655239050423175</v>
      </c>
      <c r="L173" s="177">
        <f>RES_hhdet_tesh!L173/RES_summary!L$19</f>
        <v>5.4034459943197124</v>
      </c>
      <c r="M173" s="177">
        <f>RES_hhdet_tesh!M173/RES_summary!M$19</f>
        <v>5.4730715974806596</v>
      </c>
      <c r="N173" s="177">
        <f>RES_hhdet_tesh!N173/RES_summary!N$19</f>
        <v>5.0475232291059964</v>
      </c>
      <c r="O173" s="177">
        <f>RES_hhdet_tesh!O173/RES_summary!O$19</f>
        <v>4.8196735729578037</v>
      </c>
      <c r="P173" s="177">
        <f>RES_hhdet_tesh!P173/RES_summary!P$19</f>
        <v>5.0018923559531077</v>
      </c>
      <c r="Q173" s="177">
        <f>RES_hhdet_tesh!Q173/RES_summary!Q$19</f>
        <v>4.7417334638451276</v>
      </c>
    </row>
    <row r="174" spans="1:17" ht="12" customHeight="1" x14ac:dyDescent="0.25">
      <c r="A174" s="159" t="s">
        <v>59</v>
      </c>
      <c r="B174" s="176">
        <f>RES_hhdet_tesh!B174/RES_summary!B$19</f>
        <v>7.5730703904491898</v>
      </c>
      <c r="C174" s="176">
        <f>RES_hhdet_tesh!C174/RES_summary!C$19</f>
        <v>7.6035542713758844</v>
      </c>
      <c r="D174" s="176">
        <f>RES_hhdet_tesh!D174/RES_summary!D$19</f>
        <v>7.723601401798339</v>
      </c>
      <c r="E174" s="176">
        <f>RES_hhdet_tesh!E174/RES_summary!E$19</f>
        <v>7.8275810646643453</v>
      </c>
      <c r="F174" s="176">
        <f>RES_hhdet_tesh!F174/RES_summary!F$19</f>
        <v>7.9417751191511448</v>
      </c>
      <c r="G174" s="176">
        <f>RES_hhdet_tesh!G174/RES_summary!G$19</f>
        <v>8.0037227566995295</v>
      </c>
      <c r="H174" s="176">
        <f>RES_hhdet_tesh!H174/RES_summary!H$19</f>
        <v>8.0134811987511334</v>
      </c>
      <c r="I174" s="176">
        <f>RES_hhdet_tesh!I174/RES_summary!I$19</f>
        <v>8.0758660479802096</v>
      </c>
      <c r="J174" s="176">
        <f>RES_hhdet_tesh!J174/RES_summary!J$19</f>
        <v>8.1004858593708864</v>
      </c>
      <c r="K174" s="176">
        <f>RES_hhdet_tesh!K174/RES_summary!K$19</f>
        <v>8.148985588785278</v>
      </c>
      <c r="L174" s="176">
        <f>RES_hhdet_tesh!L174/RES_summary!L$19</f>
        <v>8.2110272552412908</v>
      </c>
      <c r="M174" s="176">
        <f>RES_hhdet_tesh!M174/RES_summary!M$19</f>
        <v>8.2101524093260849</v>
      </c>
      <c r="N174" s="176">
        <f>RES_hhdet_tesh!N174/RES_summary!N$19</f>
        <v>8.176141796593674</v>
      </c>
      <c r="O174" s="176">
        <f>RES_hhdet_tesh!O174/RES_summary!O$19</f>
        <v>8.1724091436348836</v>
      </c>
      <c r="P174" s="176">
        <f>RES_hhdet_tesh!P174/RES_summary!P$19</f>
        <v>8.1580142409733707</v>
      </c>
      <c r="Q174" s="176">
        <f>RES_hhdet_tesh!Q174/RES_summary!Q$19</f>
        <v>8.0518427754599706</v>
      </c>
    </row>
    <row r="175" spans="1:17" ht="12" customHeight="1" x14ac:dyDescent="0.25">
      <c r="A175" s="158" t="s">
        <v>62</v>
      </c>
      <c r="B175" s="178">
        <f>RES_hhdet_tesh!B175/RES_summary!B$19</f>
        <v>6.1504516254341119</v>
      </c>
      <c r="C175" s="178">
        <f>RES_hhdet_tesh!C175/RES_summary!C$19</f>
        <v>6.5642970388354742</v>
      </c>
      <c r="D175" s="178">
        <f>RES_hhdet_tesh!D175/RES_summary!D$19</f>
        <v>6.4643406596041739</v>
      </c>
      <c r="E175" s="178">
        <f>RES_hhdet_tesh!E175/RES_summary!E$19</f>
        <v>6.5131418905808589</v>
      </c>
      <c r="F175" s="178">
        <f>RES_hhdet_tesh!F175/RES_summary!F$19</f>
        <v>6.5149561027915253</v>
      </c>
      <c r="G175" s="178">
        <f>RES_hhdet_tesh!G175/RES_summary!G$19</f>
        <v>6.656122399238602</v>
      </c>
      <c r="H175" s="178">
        <f>RES_hhdet_tesh!H175/RES_summary!H$19</f>
        <v>7.1199535132421108</v>
      </c>
      <c r="I175" s="178">
        <f>RES_hhdet_tesh!I175/RES_summary!I$19</f>
        <v>7.0532921338432955</v>
      </c>
      <c r="J175" s="178">
        <f>RES_hhdet_tesh!J175/RES_summary!J$19</f>
        <v>7.0298518006450168</v>
      </c>
      <c r="K175" s="178">
        <f>RES_hhdet_tesh!K175/RES_summary!K$19</f>
        <v>6.8800598800772468</v>
      </c>
      <c r="L175" s="178">
        <f>RES_hhdet_tesh!L175/RES_summary!L$19</f>
        <v>7.3226910965565297</v>
      </c>
      <c r="M175" s="178">
        <f>RES_hhdet_tesh!M175/RES_summary!M$19</f>
        <v>7.3695250559752283</v>
      </c>
      <c r="N175" s="178">
        <f>RES_hhdet_tesh!N175/RES_summary!N$19</f>
        <v>7.1076327954785627</v>
      </c>
      <c r="O175" s="178">
        <f>RES_hhdet_tesh!O175/RES_summary!O$19</f>
        <v>6.7917326477716404</v>
      </c>
      <c r="P175" s="178">
        <f>RES_hhdet_tesh!P175/RES_summary!P$19</f>
        <v>6.9317206253318338</v>
      </c>
      <c r="Q175" s="178">
        <f>RES_hhdet_tesh!Q175/RES_summary!Q$19</f>
        <v>6.668259536090436</v>
      </c>
    </row>
    <row r="176" spans="1:17" ht="12" customHeight="1" x14ac:dyDescent="0.25">
      <c r="A176" s="23" t="s">
        <v>57</v>
      </c>
      <c r="B176" s="177">
        <f>RES_hhdet_tesh!B176/RES_summary!B$19</f>
        <v>5.9583662237879862</v>
      </c>
      <c r="C176" s="177">
        <f>RES_hhdet_tesh!C176/RES_summary!C$19</f>
        <v>5.885313057040495</v>
      </c>
      <c r="D176" s="177">
        <f>RES_hhdet_tesh!D176/RES_summary!D$19</f>
        <v>6.2258828170386593</v>
      </c>
      <c r="E176" s="177">
        <f>RES_hhdet_tesh!E176/RES_summary!E$19</f>
        <v>6.2404942898070255</v>
      </c>
      <c r="F176" s="177">
        <f>RES_hhdet_tesh!F176/RES_summary!F$19</f>
        <v>6.3501672159754987</v>
      </c>
      <c r="G176" s="177">
        <f>RES_hhdet_tesh!G176/RES_summary!G$19</f>
        <v>6.4145329758650496</v>
      </c>
      <c r="H176" s="177">
        <f>RES_hhdet_tesh!H176/RES_summary!H$19</f>
        <v>6.6345509369951152</v>
      </c>
      <c r="I176" s="177">
        <f>RES_hhdet_tesh!I176/RES_summary!I$19</f>
        <v>6.5971369578518022</v>
      </c>
      <c r="J176" s="177">
        <f>RES_hhdet_tesh!J176/RES_summary!J$19</f>
        <v>6.9131458261619478</v>
      </c>
      <c r="K176" s="177">
        <f>RES_hhdet_tesh!K176/RES_summary!K$19</f>
        <v>6.6909307626590548</v>
      </c>
      <c r="L176" s="177">
        <f>RES_hhdet_tesh!L176/RES_summary!L$19</f>
        <v>6.8962429923642325</v>
      </c>
      <c r="M176" s="177">
        <f>RES_hhdet_tesh!M176/RES_summary!M$19</f>
        <v>6.7293685524822937</v>
      </c>
      <c r="N176" s="177">
        <f>RES_hhdet_tesh!N176/RES_summary!N$19</f>
        <v>6.7684122566817715</v>
      </c>
      <c r="O176" s="177">
        <f>RES_hhdet_tesh!O176/RES_summary!O$19</f>
        <v>6.7702391030161841</v>
      </c>
      <c r="P176" s="177">
        <f>RES_hhdet_tesh!P176/RES_summary!P$19</f>
        <v>6.6757764981706442</v>
      </c>
      <c r="Q176" s="177">
        <f>RES_hhdet_tesh!Q176/RES_summary!Q$19</f>
        <v>6.5972611344053398</v>
      </c>
    </row>
    <row r="177" spans="1:17" ht="12" customHeight="1" x14ac:dyDescent="0.25">
      <c r="A177" s="29" t="s">
        <v>140</v>
      </c>
      <c r="B177" s="176">
        <f>RES_hhdet_tesh!B177/RES_summary!B$19</f>
        <v>6.2683768229252852</v>
      </c>
      <c r="C177" s="176">
        <f>RES_hhdet_tesh!C177/RES_summary!C$19</f>
        <v>6.8416995279652628</v>
      </c>
      <c r="D177" s="176">
        <f>RES_hhdet_tesh!D177/RES_summary!D$19</f>
        <v>6.5611867658968626</v>
      </c>
      <c r="E177" s="176">
        <f>RES_hhdet_tesh!E177/RES_summary!E$19</f>
        <v>6.6170024555795814</v>
      </c>
      <c r="F177" s="176">
        <f>RES_hhdet_tesh!F177/RES_summary!F$19</f>
        <v>6.5874523329692565</v>
      </c>
      <c r="G177" s="176">
        <f>RES_hhdet_tesh!G177/RES_summary!G$19</f>
        <v>6.7523546005428932</v>
      </c>
      <c r="H177" s="176">
        <f>RES_hhdet_tesh!H177/RES_summary!H$19</f>
        <v>7.2414795775754488</v>
      </c>
      <c r="I177" s="176">
        <f>RES_hhdet_tesh!I177/RES_summary!I$19</f>
        <v>7.1818553511192613</v>
      </c>
      <c r="J177" s="176">
        <f>RES_hhdet_tesh!J177/RES_summary!J$19</f>
        <v>7.0614308735862714</v>
      </c>
      <c r="K177" s="176">
        <f>RES_hhdet_tesh!K177/RES_summary!K$19</f>
        <v>6.9301213581384697</v>
      </c>
      <c r="L177" s="176">
        <f>RES_hhdet_tesh!L177/RES_summary!L$19</f>
        <v>7.4354566813735596</v>
      </c>
      <c r="M177" s="176">
        <f>RES_hhdet_tesh!M177/RES_summary!M$19</f>
        <v>7.5172384776282302</v>
      </c>
      <c r="N177" s="176">
        <f>RES_hhdet_tesh!N177/RES_summary!N$19</f>
        <v>7.1850003327063252</v>
      </c>
      <c r="O177" s="176">
        <f>RES_hhdet_tesh!O177/RES_summary!O$19</f>
        <v>6.7962289823446174</v>
      </c>
      <c r="P177" s="176">
        <f>RES_hhdet_tesh!P177/RES_summary!P$19</f>
        <v>6.9824694697465235</v>
      </c>
      <c r="Q177" s="176">
        <f>RES_hhdet_tesh!Q177/RES_summary!Q$19</f>
        <v>6.6820073227442291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27.296667739274426</v>
      </c>
      <c r="C3" s="184">
        <f>RES_hhdet_emih!C3/RES_summary!C$19</f>
        <v>28.355120330790449</v>
      </c>
      <c r="D3" s="184">
        <f>RES_hhdet_emih!D3/RES_summary!D$19</f>
        <v>30.091379891151913</v>
      </c>
      <c r="E3" s="184">
        <f>RES_hhdet_emih!E3/RES_summary!E$19</f>
        <v>27.710265335458601</v>
      </c>
      <c r="F3" s="184">
        <f>RES_hhdet_emih!F3/RES_summary!F$19</f>
        <v>32.698105486377827</v>
      </c>
      <c r="G3" s="184">
        <f>RES_hhdet_emih!G3/RES_summary!G$19</f>
        <v>33.497001210441702</v>
      </c>
      <c r="H3" s="184">
        <f>RES_hhdet_emih!H3/RES_summary!H$19</f>
        <v>33.585408813712036</v>
      </c>
      <c r="I3" s="184">
        <f>RES_hhdet_emih!I3/RES_summary!I$19</f>
        <v>29.899047516486011</v>
      </c>
      <c r="J3" s="184">
        <f>RES_hhdet_emih!J3/RES_summary!J$19</f>
        <v>29.941671611310714</v>
      </c>
      <c r="K3" s="184">
        <f>RES_hhdet_emih!K3/RES_summary!K$19</f>
        <v>30.473830437062336</v>
      </c>
      <c r="L3" s="184">
        <f>RES_hhdet_emih!L3/RES_summary!L$19</f>
        <v>31.65268421117846</v>
      </c>
      <c r="M3" s="184">
        <f>RES_hhdet_emih!M3/RES_summary!M$19</f>
        <v>28.658168563345196</v>
      </c>
      <c r="N3" s="184">
        <f>RES_hhdet_emih!N3/RES_summary!N$19</f>
        <v>27.319610036190703</v>
      </c>
      <c r="O3" s="184">
        <f>RES_hhdet_emih!O3/RES_summary!O$19</f>
        <v>25.873660409328121</v>
      </c>
      <c r="P3" s="184">
        <f>RES_hhdet_emih!P3/RES_summary!P$19</f>
        <v>25.732669862374838</v>
      </c>
      <c r="Q3" s="184">
        <f>RES_hhdet_emih!Q3/RES_summary!Q$19</f>
        <v>26.586346924703019</v>
      </c>
    </row>
    <row r="4" spans="1:17" ht="12.95" customHeight="1" x14ac:dyDescent="0.25">
      <c r="A4" s="158" t="s">
        <v>65</v>
      </c>
      <c r="B4" s="178">
        <f>RES_hhdet_emih!B4/RES_summary!B$19</f>
        <v>18.484638657743396</v>
      </c>
      <c r="C4" s="178">
        <f>RES_hhdet_emih!C4/RES_summary!C$19</f>
        <v>19.999129574439721</v>
      </c>
      <c r="D4" s="178">
        <f>RES_hhdet_emih!D4/RES_summary!D$19</f>
        <v>21.32574874488272</v>
      </c>
      <c r="E4" s="178">
        <f>RES_hhdet_emih!E4/RES_summary!E$19</f>
        <v>19.223696116507252</v>
      </c>
      <c r="F4" s="178">
        <f>RES_hhdet_emih!F4/RES_summary!F$19</f>
        <v>23.509700176502307</v>
      </c>
      <c r="G4" s="178">
        <f>RES_hhdet_emih!G4/RES_summary!G$19</f>
        <v>24.166314788951595</v>
      </c>
      <c r="H4" s="178">
        <f>RES_hhdet_emih!H4/RES_summary!H$19</f>
        <v>24.521499018519499</v>
      </c>
      <c r="I4" s="178">
        <f>RES_hhdet_emih!I4/RES_summary!I$19</f>
        <v>21.106179016679928</v>
      </c>
      <c r="J4" s="178">
        <f>RES_hhdet_emih!J4/RES_summary!J$19</f>
        <v>20.701431459361057</v>
      </c>
      <c r="K4" s="178">
        <f>RES_hhdet_emih!K4/RES_summary!K$19</f>
        <v>20.97286860366804</v>
      </c>
      <c r="L4" s="178">
        <f>RES_hhdet_emih!L4/RES_summary!L$19</f>
        <v>22.14855258812219</v>
      </c>
      <c r="M4" s="178">
        <f>RES_hhdet_emih!M4/RES_summary!M$19</f>
        <v>19.015046808592988</v>
      </c>
      <c r="N4" s="178">
        <f>RES_hhdet_emih!N4/RES_summary!N$19</f>
        <v>17.795698530719971</v>
      </c>
      <c r="O4" s="178">
        <f>RES_hhdet_emih!O4/RES_summary!O$19</f>
        <v>16.594702684068146</v>
      </c>
      <c r="P4" s="178">
        <f>RES_hhdet_emih!P4/RES_summary!P$19</f>
        <v>16.250236341769877</v>
      </c>
      <c r="Q4" s="178">
        <f>RES_hhdet_emih!Q4/RES_summary!Q$19</f>
        <v>16.950020080172767</v>
      </c>
    </row>
    <row r="5" spans="1:17" ht="12" customHeight="1" x14ac:dyDescent="0.25">
      <c r="A5" s="23" t="s">
        <v>58</v>
      </c>
      <c r="B5" s="177">
        <f>RES_hhdet_emih!B5/RES_summary!B$19</f>
        <v>18.484638657743396</v>
      </c>
      <c r="C5" s="177">
        <f>RES_hhdet_emih!C5/RES_summary!C$19</f>
        <v>19.999129574439721</v>
      </c>
      <c r="D5" s="177">
        <f>RES_hhdet_emih!D5/RES_summary!D$19</f>
        <v>21.32574874488272</v>
      </c>
      <c r="E5" s="177">
        <f>RES_hhdet_emih!E5/RES_summary!E$19</f>
        <v>19.223696116507252</v>
      </c>
      <c r="F5" s="177">
        <f>RES_hhdet_emih!F5/RES_summary!F$19</f>
        <v>23.509700176502307</v>
      </c>
      <c r="G5" s="177">
        <f>RES_hhdet_emih!G5/RES_summary!G$19</f>
        <v>24.166314788951595</v>
      </c>
      <c r="H5" s="177">
        <f>RES_hhdet_emih!H5/RES_summary!H$19</f>
        <v>24.521499018519499</v>
      </c>
      <c r="I5" s="177">
        <f>RES_hhdet_emih!I5/RES_summary!I$19</f>
        <v>21.106179016679928</v>
      </c>
      <c r="J5" s="177">
        <f>RES_hhdet_emih!J5/RES_summary!J$19</f>
        <v>20.701431459361057</v>
      </c>
      <c r="K5" s="177">
        <f>RES_hhdet_emih!K5/RES_summary!K$19</f>
        <v>20.97286860366804</v>
      </c>
      <c r="L5" s="177">
        <f>RES_hhdet_emih!L5/RES_summary!L$19</f>
        <v>22.14855258812219</v>
      </c>
      <c r="M5" s="177">
        <f>RES_hhdet_emih!M5/RES_summary!M$19</f>
        <v>19.015046808592988</v>
      </c>
      <c r="N5" s="177">
        <f>RES_hhdet_emih!N5/RES_summary!N$19</f>
        <v>17.795698530719971</v>
      </c>
      <c r="O5" s="177">
        <f>RES_hhdet_emih!O5/RES_summary!O$19</f>
        <v>16.594702684068146</v>
      </c>
      <c r="P5" s="177">
        <f>RES_hhdet_emih!P5/RES_summary!P$19</f>
        <v>16.250236341769877</v>
      </c>
      <c r="Q5" s="177">
        <f>RES_hhdet_emih!Q5/RES_summary!Q$19</f>
        <v>16.950020080172767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6.1036646200258646</v>
      </c>
      <c r="C9" s="178">
        <f>RES_hhdet_emih!C9/RES_summary!C$19</f>
        <v>5.950659815297513</v>
      </c>
      <c r="D9" s="178">
        <f>RES_hhdet_emih!D9/RES_summary!D$19</f>
        <v>6.2656238690925532</v>
      </c>
      <c r="E9" s="178">
        <f>RES_hhdet_emih!E9/RES_summary!E$19</f>
        <v>6.2539452195401886</v>
      </c>
      <c r="F9" s="178">
        <f>RES_hhdet_emih!F9/RES_summary!F$19</f>
        <v>6.6840020394391519</v>
      </c>
      <c r="G9" s="178">
        <f>RES_hhdet_emih!G9/RES_summary!G$19</f>
        <v>6.825462466934308</v>
      </c>
      <c r="H9" s="178">
        <f>RES_hhdet_emih!H9/RES_summary!H$19</f>
        <v>6.9224217226170905</v>
      </c>
      <c r="I9" s="178">
        <f>RES_hhdet_emih!I9/RES_summary!I$19</f>
        <v>6.6045627042384423</v>
      </c>
      <c r="J9" s="178">
        <f>RES_hhdet_emih!J9/RES_summary!J$19</f>
        <v>6.8748900800523804</v>
      </c>
      <c r="K9" s="178">
        <f>RES_hhdet_emih!K9/RES_summary!K$19</f>
        <v>7.1369376316278865</v>
      </c>
      <c r="L9" s="178">
        <f>RES_hhdet_emih!L9/RES_summary!L$19</f>
        <v>7.1311002195456528</v>
      </c>
      <c r="M9" s="178">
        <f>RES_hhdet_emih!M9/RES_summary!M$19</f>
        <v>7.5210137220234206</v>
      </c>
      <c r="N9" s="178">
        <f>RES_hhdet_emih!N9/RES_summary!N$19</f>
        <v>7.5022930186670331</v>
      </c>
      <c r="O9" s="178">
        <f>RES_hhdet_emih!O9/RES_summary!O$19</f>
        <v>7.3830770260810992</v>
      </c>
      <c r="P9" s="178">
        <f>RES_hhdet_emih!P9/RES_summary!P$19</f>
        <v>7.6277861244359171</v>
      </c>
      <c r="Q9" s="178">
        <f>RES_hhdet_emih!Q9/RES_summary!Q$19</f>
        <v>7.7509033901293201</v>
      </c>
    </row>
    <row r="10" spans="1:17" ht="12" customHeight="1" x14ac:dyDescent="0.25">
      <c r="A10" s="167" t="s">
        <v>171</v>
      </c>
      <c r="B10" s="183">
        <f>RES_hhdet_emih!B10/RES_summary!B$19</f>
        <v>10.109846466771444</v>
      </c>
      <c r="C10" s="183">
        <f>RES_hhdet_emih!C10/RES_summary!C$19</f>
        <v>10.061317424221635</v>
      </c>
      <c r="D10" s="183">
        <f>RES_hhdet_emih!D10/RES_summary!D$19</f>
        <v>10.149255426012951</v>
      </c>
      <c r="E10" s="183">
        <f>RES_hhdet_emih!E10/RES_summary!E$19</f>
        <v>10.132662685025785</v>
      </c>
      <c r="F10" s="183">
        <f>RES_hhdet_emih!F10/RES_summary!F$19</f>
        <v>10.440774122212753</v>
      </c>
      <c r="G10" s="183">
        <f>RES_hhdet_emih!G10/RES_summary!G$19</f>
        <v>10.460756557642696</v>
      </c>
      <c r="H10" s="183">
        <f>RES_hhdet_emih!H10/RES_summary!H$19</f>
        <v>10.445666665803184</v>
      </c>
      <c r="I10" s="183">
        <f>RES_hhdet_emih!I10/RES_summary!I$19</f>
        <v>10.384217440220029</v>
      </c>
      <c r="J10" s="183">
        <f>RES_hhdet_emih!J10/RES_summary!J$19</f>
        <v>10.323054429781568</v>
      </c>
      <c r="K10" s="183">
        <f>RES_hhdet_emih!K10/RES_summary!K$19</f>
        <v>10.863337918466129</v>
      </c>
      <c r="L10" s="183">
        <f>RES_hhdet_emih!L10/RES_summary!L$19</f>
        <v>9.550380347662081</v>
      </c>
      <c r="M10" s="183">
        <f>RES_hhdet_emih!M10/RES_summary!M$19</f>
        <v>10.314319273878361</v>
      </c>
      <c r="N10" s="183">
        <f>RES_hhdet_emih!N10/RES_summary!N$19</f>
        <v>10.106217965049558</v>
      </c>
      <c r="O10" s="183">
        <f>RES_hhdet_emih!O10/RES_summary!O$19</f>
        <v>10.067481227150923</v>
      </c>
      <c r="P10" s="183">
        <f>RES_hhdet_emih!P10/RES_summary!P$19</f>
        <v>10.033071870583406</v>
      </c>
      <c r="Q10" s="183">
        <f>RES_hhdet_emih!Q10/RES_summary!Q$19</f>
        <v>9.9005197402939906</v>
      </c>
    </row>
    <row r="11" spans="1:17" ht="12" customHeight="1" x14ac:dyDescent="0.25">
      <c r="A11" s="167" t="s">
        <v>144</v>
      </c>
      <c r="B11" s="183">
        <f>RES_hhdet_emih!B11/RES_summary!B$19</f>
        <v>5.4122329571014776</v>
      </c>
      <c r="C11" s="183">
        <f>RES_hhdet_emih!C11/RES_summary!C$19</f>
        <v>5.3861912316782368</v>
      </c>
      <c r="D11" s="183">
        <f>RES_hhdet_emih!D11/RES_summary!D$19</f>
        <v>5.4203332578596468</v>
      </c>
      <c r="E11" s="183">
        <f>RES_hhdet_emih!E11/RES_summary!E$19</f>
        <v>5.4374194403787595</v>
      </c>
      <c r="F11" s="183">
        <f>RES_hhdet_emih!F11/RES_summary!F$19</f>
        <v>5.4624253088244394</v>
      </c>
      <c r="G11" s="183">
        <f>RES_hhdet_emih!G11/RES_summary!G$19</f>
        <v>5.458335315734546</v>
      </c>
      <c r="H11" s="183">
        <f>RES_hhdet_emih!H11/RES_summary!H$19</f>
        <v>5.4074981371416655</v>
      </c>
      <c r="I11" s="183">
        <f>RES_hhdet_emih!I11/RES_summary!I$19</f>
        <v>5.3947603593215288</v>
      </c>
      <c r="J11" s="183">
        <f>RES_hhdet_emih!J11/RES_summary!J$19</f>
        <v>5.3509939463857341</v>
      </c>
      <c r="K11" s="183">
        <f>RES_hhdet_emih!K11/RES_summary!K$19</f>
        <v>5.3322208103050395</v>
      </c>
      <c r="L11" s="183">
        <f>RES_hhdet_emih!L11/RES_summary!L$19</f>
        <v>5.3259174225459303</v>
      </c>
      <c r="M11" s="183">
        <f>RES_hhdet_emih!M11/RES_summary!M$19</f>
        <v>5.3049048999494577</v>
      </c>
      <c r="N11" s="183">
        <f>RES_hhdet_emih!N11/RES_summary!N$19</f>
        <v>5.2473494066028765</v>
      </c>
      <c r="O11" s="183">
        <f>RES_hhdet_emih!O11/RES_summary!O$19</f>
        <v>5.2081486652660667</v>
      </c>
      <c r="P11" s="183">
        <f>RES_hhdet_emih!P11/RES_summary!P$19</f>
        <v>5.1642289421053693</v>
      </c>
      <c r="Q11" s="183">
        <f>RES_hhdet_emih!Q11/RES_summary!Q$19</f>
        <v>5.0604333777281632</v>
      </c>
    </row>
    <row r="12" spans="1:17" ht="12" customHeight="1" x14ac:dyDescent="0.25">
      <c r="A12" s="167" t="s">
        <v>143</v>
      </c>
      <c r="B12" s="183">
        <f>RES_hhdet_emih!B12/RES_summary!B$19</f>
        <v>1.894281534985587</v>
      </c>
      <c r="C12" s="183">
        <f>RES_hhdet_emih!C12/RES_summary!C$19</f>
        <v>1.8851669310874082</v>
      </c>
      <c r="D12" s="183">
        <f>RES_hhdet_emih!D12/RES_summary!D$19</f>
        <v>1.8971166402508555</v>
      </c>
      <c r="E12" s="183">
        <f>RES_hhdet_emih!E12/RES_summary!E$19</f>
        <v>1.903096804132584</v>
      </c>
      <c r="F12" s="183">
        <f>RES_hhdet_emih!F12/RES_summary!F$19</f>
        <v>1.9118488580885509</v>
      </c>
      <c r="G12" s="183">
        <f>RES_hhdet_emih!G12/RES_summary!G$19</f>
        <v>1.91041736050706</v>
      </c>
      <c r="H12" s="183">
        <f>RES_hhdet_emih!H12/RES_summary!H$19</f>
        <v>1.8926243479996332</v>
      </c>
      <c r="I12" s="183">
        <f>RES_hhdet_emih!I12/RES_summary!I$19</f>
        <v>1.888166125762528</v>
      </c>
      <c r="J12" s="183">
        <f>RES_hhdet_emih!J12/RES_summary!J$19</f>
        <v>1.8728478812350082</v>
      </c>
      <c r="K12" s="183">
        <f>RES_hhdet_emih!K12/RES_summary!K$19</f>
        <v>1.8662772836067512</v>
      </c>
      <c r="L12" s="183">
        <f>RES_hhdet_emih!L12/RES_summary!L$19</f>
        <v>1.8640710978910633</v>
      </c>
      <c r="M12" s="183">
        <f>RES_hhdet_emih!M12/RES_summary!M$19</f>
        <v>1.8567167149822985</v>
      </c>
      <c r="N12" s="183">
        <f>RES_hhdet_emih!N12/RES_summary!N$19</f>
        <v>1.8365722923110035</v>
      </c>
      <c r="O12" s="183">
        <f>RES_hhdet_emih!O12/RES_summary!O$19</f>
        <v>1.8228520328431141</v>
      </c>
      <c r="P12" s="183">
        <f>RES_hhdet_emih!P12/RES_summary!P$19</f>
        <v>1.8074801297368706</v>
      </c>
      <c r="Q12" s="183">
        <f>RES_hhdet_emih!Q12/RES_summary!Q$19</f>
        <v>1.7711516822048476</v>
      </c>
    </row>
    <row r="13" spans="1:17" ht="12" customHeight="1" x14ac:dyDescent="0.25">
      <c r="A13" s="166" t="s">
        <v>57</v>
      </c>
      <c r="B13" s="182">
        <f>RES_hhdet_emih!B13/RES_summary!B$19</f>
        <v>1.894281534985587</v>
      </c>
      <c r="C13" s="182">
        <f>RES_hhdet_emih!C13/RES_summary!C$19</f>
        <v>1.8851669310874082</v>
      </c>
      <c r="D13" s="182">
        <f>RES_hhdet_emih!D13/RES_summary!D$19</f>
        <v>1.8971166402508555</v>
      </c>
      <c r="E13" s="182">
        <f>RES_hhdet_emih!E13/RES_summary!E$19</f>
        <v>1.903096804132584</v>
      </c>
      <c r="F13" s="182">
        <f>RES_hhdet_emih!F13/RES_summary!F$19</f>
        <v>1.9118488580885509</v>
      </c>
      <c r="G13" s="182">
        <f>RES_hhdet_emih!G13/RES_summary!G$19</f>
        <v>1.91041736050706</v>
      </c>
      <c r="H13" s="182">
        <f>RES_hhdet_emih!H13/RES_summary!H$19</f>
        <v>1.8926243479996332</v>
      </c>
      <c r="I13" s="182">
        <f>RES_hhdet_emih!I13/RES_summary!I$19</f>
        <v>1.888166125762528</v>
      </c>
      <c r="J13" s="182">
        <f>RES_hhdet_emih!J13/RES_summary!J$19</f>
        <v>1.8728478812350082</v>
      </c>
      <c r="K13" s="182">
        <f>RES_hhdet_emih!K13/RES_summary!K$19</f>
        <v>1.8662772836067512</v>
      </c>
      <c r="L13" s="182">
        <f>RES_hhdet_emih!L13/RES_summary!L$19</f>
        <v>1.8640710978910633</v>
      </c>
      <c r="M13" s="182">
        <f>RES_hhdet_emih!M13/RES_summary!M$19</f>
        <v>1.8567167149822985</v>
      </c>
      <c r="N13" s="182">
        <f>RES_hhdet_emih!N13/RES_summary!N$19</f>
        <v>1.8365722923110035</v>
      </c>
      <c r="O13" s="182">
        <f>RES_hhdet_emih!O13/RES_summary!O$19</f>
        <v>1.8228520328431141</v>
      </c>
      <c r="P13" s="182">
        <f>RES_hhdet_emih!P13/RES_summary!P$19</f>
        <v>1.8074801297368706</v>
      </c>
      <c r="Q13" s="182">
        <f>RES_hhdet_emih!Q13/RES_summary!Q$19</f>
        <v>1.7711516822048476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2.7083644615051647</v>
      </c>
      <c r="C19" s="178">
        <f>RES_hhdet_emih!C19/RES_summary!C$19</f>
        <v>2.4053309410532164</v>
      </c>
      <c r="D19" s="178">
        <f>RES_hhdet_emih!D19/RES_summary!D$19</f>
        <v>2.5000072771766417</v>
      </c>
      <c r="E19" s="178">
        <f>RES_hhdet_emih!E19/RES_summary!E$19</f>
        <v>2.2326239994111603</v>
      </c>
      <c r="F19" s="178">
        <f>RES_hhdet_emih!F19/RES_summary!F$19</f>
        <v>2.5044032704363701</v>
      </c>
      <c r="G19" s="178">
        <f>RES_hhdet_emih!G19/RES_summary!G$19</f>
        <v>2.5052239545557939</v>
      </c>
      <c r="H19" s="178">
        <f>RES_hhdet_emih!H19/RES_summary!H$19</f>
        <v>2.1414880725754424</v>
      </c>
      <c r="I19" s="178">
        <f>RES_hhdet_emih!I19/RES_summary!I$19</f>
        <v>2.1883057955676413</v>
      </c>
      <c r="J19" s="178">
        <f>RES_hhdet_emih!J19/RES_summary!J$19</f>
        <v>2.3653500718972746</v>
      </c>
      <c r="K19" s="178">
        <f>RES_hhdet_emih!K19/RES_summary!K$19</f>
        <v>2.3640242017664073</v>
      </c>
      <c r="L19" s="178">
        <f>RES_hhdet_emih!L19/RES_summary!L$19</f>
        <v>2.3730314035106175</v>
      </c>
      <c r="M19" s="178">
        <f>RES_hhdet_emih!M19/RES_summary!M$19</f>
        <v>2.1221080327287889</v>
      </c>
      <c r="N19" s="178">
        <f>RES_hhdet_emih!N19/RES_summary!N$19</f>
        <v>2.0216184868036979</v>
      </c>
      <c r="O19" s="178">
        <f>RES_hhdet_emih!O19/RES_summary!O$19</f>
        <v>1.8958806991788772</v>
      </c>
      <c r="P19" s="178">
        <f>RES_hhdet_emih!P19/RES_summary!P$19</f>
        <v>1.8546473961690413</v>
      </c>
      <c r="Q19" s="178">
        <f>RES_hhdet_emih!Q19/RES_summary!Q$19</f>
        <v>1.8854234544009294</v>
      </c>
    </row>
    <row r="20" spans="1:17" ht="12" customHeight="1" x14ac:dyDescent="0.25">
      <c r="A20" s="23" t="s">
        <v>58</v>
      </c>
      <c r="B20" s="177">
        <f>RES_hhdet_emih!B20/RES_summary!B$19</f>
        <v>6.7715539116075156</v>
      </c>
      <c r="C20" s="177">
        <f>RES_hhdet_emih!C20/RES_summary!C$19</f>
        <v>6.8112075766846987</v>
      </c>
      <c r="D20" s="177">
        <f>RES_hhdet_emih!D20/RES_summary!D$19</f>
        <v>6.9850748176304318</v>
      </c>
      <c r="E20" s="177">
        <f>RES_hhdet_emih!E20/RES_summary!E$19</f>
        <v>6.0743806550091914</v>
      </c>
      <c r="F20" s="177">
        <f>RES_hhdet_emih!F20/RES_summary!F$19</f>
        <v>6.9302196615527309</v>
      </c>
      <c r="G20" s="177">
        <f>RES_hhdet_emih!G20/RES_summary!G$19</f>
        <v>7.2370635981882989</v>
      </c>
      <c r="H20" s="177">
        <f>RES_hhdet_emih!H20/RES_summary!H$19</f>
        <v>6.6164994097444945</v>
      </c>
      <c r="I20" s="177">
        <f>RES_hhdet_emih!I20/RES_summary!I$19</f>
        <v>6.6397213315205601</v>
      </c>
      <c r="J20" s="177">
        <f>RES_hhdet_emih!J20/RES_summary!J$19</f>
        <v>6.8908457343372751</v>
      </c>
      <c r="K20" s="177">
        <f>RES_hhdet_emih!K20/RES_summary!K$19</f>
        <v>6.9259055879584031</v>
      </c>
      <c r="L20" s="177">
        <f>RES_hhdet_emih!L20/RES_summary!L$19</f>
        <v>6.7951678051926487</v>
      </c>
      <c r="M20" s="177">
        <f>RES_hhdet_emih!M20/RES_summary!M$19</f>
        <v>6.8139282195009061</v>
      </c>
      <c r="N20" s="177">
        <f>RES_hhdet_emih!N20/RES_summary!N$19</f>
        <v>6.6798350702994478</v>
      </c>
      <c r="O20" s="177">
        <f>RES_hhdet_emih!O20/RES_summary!O$19</f>
        <v>6.6543201088718416</v>
      </c>
      <c r="P20" s="177">
        <f>RES_hhdet_emih!P20/RES_summary!P$19</f>
        <v>6.5856184292590356</v>
      </c>
      <c r="Q20" s="177">
        <f>RES_hhdet_emih!Q20/RES_summary!Q$19</f>
        <v>6.4829873045016537</v>
      </c>
    </row>
    <row r="21" spans="1:17" ht="12" customHeight="1" x14ac:dyDescent="0.25">
      <c r="A21" s="23" t="s">
        <v>57</v>
      </c>
      <c r="B21" s="177">
        <f>RES_hhdet_emih!B21/RES_summary!B$19</f>
        <v>3.4744362810968261</v>
      </c>
      <c r="C21" s="177">
        <f>RES_hhdet_emih!C21/RES_summary!C$19</f>
        <v>3.4272879344165994</v>
      </c>
      <c r="D21" s="177">
        <f>RES_hhdet_emih!D21/RES_summary!D$19</f>
        <v>3.5610956937376379</v>
      </c>
      <c r="E21" s="177">
        <f>RES_hhdet_emih!E21/RES_summary!E$19</f>
        <v>3.5162284676383844</v>
      </c>
      <c r="F21" s="177">
        <f>RES_hhdet_emih!F21/RES_summary!F$19</f>
        <v>3.4565771940000225</v>
      </c>
      <c r="G21" s="177">
        <f>RES_hhdet_emih!G21/RES_summary!G$19</f>
        <v>3.4413309185828393</v>
      </c>
      <c r="H21" s="177">
        <f>RES_hhdet_emih!H21/RES_summary!H$19</f>
        <v>3.4425625327499167</v>
      </c>
      <c r="I21" s="177">
        <f>RES_hhdet_emih!I21/RES_summary!I$19</f>
        <v>3.3740621070323198</v>
      </c>
      <c r="J21" s="177">
        <f>RES_hhdet_emih!J21/RES_summary!J$19</f>
        <v>3.4999977151817285</v>
      </c>
      <c r="K21" s="177">
        <f>RES_hhdet_emih!K21/RES_summary!K$19</f>
        <v>3.3844813134700451</v>
      </c>
      <c r="L21" s="177">
        <f>RES_hhdet_emih!L21/RES_summary!L$19</f>
        <v>3.4709267655674823</v>
      </c>
      <c r="M21" s="177">
        <f>RES_hhdet_emih!M21/RES_summary!M$19</f>
        <v>3.3693486837723663</v>
      </c>
      <c r="N21" s="177">
        <f>RES_hhdet_emih!N21/RES_summary!N$19</f>
        <v>3.3082675999690889</v>
      </c>
      <c r="O21" s="177">
        <f>RES_hhdet_emih!O21/RES_summary!O$19</f>
        <v>3.2811501108231496</v>
      </c>
      <c r="P21" s="177">
        <f>RES_hhdet_emih!P21/RES_summary!P$19</f>
        <v>3.1881357757394158</v>
      </c>
      <c r="Q21" s="177">
        <f>RES_hhdet_emih!Q21/RES_summary!Q$19</f>
        <v>3.1810208877436033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16.904687078982768</v>
      </c>
      <c r="C24" s="184">
        <f>RES_hhdet_emih!C24/RES_summary!C$19</f>
        <v>17.13781913282698</v>
      </c>
      <c r="D24" s="184">
        <f>RES_hhdet_emih!D24/RES_summary!D$19</f>
        <v>17.483560339713716</v>
      </c>
      <c r="E24" s="184">
        <f>RES_hhdet_emih!E24/RES_summary!E$19</f>
        <v>18.422383741393364</v>
      </c>
      <c r="F24" s="184">
        <f>RES_hhdet_emih!F24/RES_summary!F$19</f>
        <v>19.095527692006907</v>
      </c>
      <c r="G24" s="184">
        <f>RES_hhdet_emih!G24/RES_summary!G$19</f>
        <v>19.149730087676083</v>
      </c>
      <c r="H24" s="184">
        <f>RES_hhdet_emih!H24/RES_summary!H$19</f>
        <v>18.655001072482463</v>
      </c>
      <c r="I24" s="184">
        <f>RES_hhdet_emih!I24/RES_summary!I$19</f>
        <v>18.144520988620553</v>
      </c>
      <c r="J24" s="184">
        <f>RES_hhdet_emih!J24/RES_summary!J$19</f>
        <v>17.244546681522461</v>
      </c>
      <c r="K24" s="184">
        <f>RES_hhdet_emih!K24/RES_summary!K$19</f>
        <v>17.172945251804659</v>
      </c>
      <c r="L24" s="184">
        <f>RES_hhdet_emih!L24/RES_summary!L$19</f>
        <v>17.467448008392218</v>
      </c>
      <c r="M24" s="184">
        <f>RES_hhdet_emih!M24/RES_summary!M$19</f>
        <v>15.264158842006946</v>
      </c>
      <c r="N24" s="184">
        <f>RES_hhdet_emih!N24/RES_summary!N$19</f>
        <v>14.762681705264583</v>
      </c>
      <c r="O24" s="184">
        <f>RES_hhdet_emih!O24/RES_summary!O$19</f>
        <v>13.944410434723105</v>
      </c>
      <c r="P24" s="184">
        <f>RES_hhdet_emih!P24/RES_summary!P$19</f>
        <v>13.588214610895934</v>
      </c>
      <c r="Q24" s="184">
        <f>RES_hhdet_emih!Q24/RES_summary!Q$19</f>
        <v>13.706918867664593</v>
      </c>
    </row>
    <row r="25" spans="1:17" ht="12.95" customHeight="1" x14ac:dyDescent="0.25">
      <c r="A25" s="158" t="s">
        <v>65</v>
      </c>
      <c r="B25" s="178">
        <f>RES_hhdet_emih!B25/RES_summary!B$19</f>
        <v>10.408117294563198</v>
      </c>
      <c r="C25" s="178">
        <f>RES_hhdet_emih!C25/RES_summary!C$19</f>
        <v>10.999670721995253</v>
      </c>
      <c r="D25" s="178">
        <f>RES_hhdet_emih!D25/RES_summary!D$19</f>
        <v>11.278404423137799</v>
      </c>
      <c r="E25" s="178">
        <f>RES_hhdet_emih!E25/RES_summary!E$19</f>
        <v>12.253071313760811</v>
      </c>
      <c r="F25" s="178">
        <f>RES_hhdet_emih!F25/RES_summary!F$19</f>
        <v>12.822964507388445</v>
      </c>
      <c r="G25" s="178">
        <f>RES_hhdet_emih!G25/RES_summary!G$19</f>
        <v>12.976176415410981</v>
      </c>
      <c r="H25" s="178">
        <f>RES_hhdet_emih!H25/RES_summary!H$19</f>
        <v>12.841141574511674</v>
      </c>
      <c r="I25" s="178">
        <f>RES_hhdet_emih!I25/RES_summary!I$19</f>
        <v>12.34894167121721</v>
      </c>
      <c r="J25" s="178">
        <f>RES_hhdet_emih!J25/RES_summary!J$19</f>
        <v>11.569713518484827</v>
      </c>
      <c r="K25" s="178">
        <f>RES_hhdet_emih!K25/RES_summary!K$19</f>
        <v>11.612465175347175</v>
      </c>
      <c r="L25" s="178">
        <f>RES_hhdet_emih!L25/RES_summary!L$19</f>
        <v>11.949000416650497</v>
      </c>
      <c r="M25" s="178">
        <f>RES_hhdet_emih!M25/RES_summary!M$19</f>
        <v>10.030716969555513</v>
      </c>
      <c r="N25" s="178">
        <f>RES_hhdet_emih!N25/RES_summary!N$19</f>
        <v>9.6116287730246306</v>
      </c>
      <c r="O25" s="178">
        <f>RES_hhdet_emih!O25/RES_summary!O$19</f>
        <v>8.8944248705146638</v>
      </c>
      <c r="P25" s="178">
        <f>RES_hhdet_emih!P25/RES_summary!P$19</f>
        <v>8.6354272832239296</v>
      </c>
      <c r="Q25" s="178">
        <f>RES_hhdet_emih!Q25/RES_summary!Q$19</f>
        <v>8.9090962981616659</v>
      </c>
    </row>
    <row r="26" spans="1:17" ht="12" customHeight="1" x14ac:dyDescent="0.25">
      <c r="A26" s="23" t="s">
        <v>84</v>
      </c>
      <c r="B26" s="177">
        <f>RES_hhdet_emih!B26/RES_summary!B$19</f>
        <v>10.408117294563198</v>
      </c>
      <c r="C26" s="177">
        <f>RES_hhdet_emih!C26/RES_summary!C$19</f>
        <v>10.999670721995253</v>
      </c>
      <c r="D26" s="177">
        <f>RES_hhdet_emih!D26/RES_summary!D$19</f>
        <v>11.278404423137799</v>
      </c>
      <c r="E26" s="177">
        <f>RES_hhdet_emih!E26/RES_summary!E$19</f>
        <v>12.253071313760811</v>
      </c>
      <c r="F26" s="177">
        <f>RES_hhdet_emih!F26/RES_summary!F$19</f>
        <v>12.822964507388445</v>
      </c>
      <c r="G26" s="177">
        <f>RES_hhdet_emih!G26/RES_summary!G$19</f>
        <v>12.976176415410981</v>
      </c>
      <c r="H26" s="177">
        <f>RES_hhdet_emih!H26/RES_summary!H$19</f>
        <v>12.841141574511674</v>
      </c>
      <c r="I26" s="177">
        <f>RES_hhdet_emih!I26/RES_summary!I$19</f>
        <v>12.34894167121721</v>
      </c>
      <c r="J26" s="177">
        <f>RES_hhdet_emih!J26/RES_summary!J$19</f>
        <v>11.569713518484827</v>
      </c>
      <c r="K26" s="177">
        <f>RES_hhdet_emih!K26/RES_summary!K$19</f>
        <v>11.612465175347175</v>
      </c>
      <c r="L26" s="177">
        <f>RES_hhdet_emih!L26/RES_summary!L$19</f>
        <v>11.949000416650497</v>
      </c>
      <c r="M26" s="177">
        <f>RES_hhdet_emih!M26/RES_summary!M$19</f>
        <v>10.030716969555513</v>
      </c>
      <c r="N26" s="177">
        <f>RES_hhdet_emih!N26/RES_summary!N$19</f>
        <v>9.6116287730246306</v>
      </c>
      <c r="O26" s="177">
        <f>RES_hhdet_emih!O26/RES_summary!O$19</f>
        <v>8.8944248705146638</v>
      </c>
      <c r="P26" s="177">
        <f>RES_hhdet_emih!P26/RES_summary!P$19</f>
        <v>8.6354272832239296</v>
      </c>
      <c r="Q26" s="177">
        <f>RES_hhdet_emih!Q26/RES_summary!Q$19</f>
        <v>8.9090962981616659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5.1749240147032909</v>
      </c>
      <c r="C30" s="178">
        <f>RES_hhdet_emih!C30/RES_summary!C$19</f>
        <v>5.1427309361903095</v>
      </c>
      <c r="D30" s="178">
        <f>RES_hhdet_emih!D30/RES_summary!D$19</f>
        <v>5.1727305194008073</v>
      </c>
      <c r="E30" s="178">
        <f>RES_hhdet_emih!E30/RES_summary!E$19</f>
        <v>5.1872091580270192</v>
      </c>
      <c r="F30" s="178">
        <f>RES_hhdet_emih!F30/RES_summary!F$19</f>
        <v>5.1973622835795181</v>
      </c>
      <c r="G30" s="178">
        <f>RES_hhdet_emih!G30/RES_summary!G$19</f>
        <v>5.1819458519180994</v>
      </c>
      <c r="H30" s="178">
        <f>RES_hhdet_emih!H30/RES_summary!H$19</f>
        <v>5.1122735309861609</v>
      </c>
      <c r="I30" s="178">
        <f>RES_hhdet_emih!I30/RES_summary!I$19</f>
        <v>5.0543515758043478</v>
      </c>
      <c r="J30" s="178">
        <f>RES_hhdet_emih!J30/RES_summary!J$19</f>
        <v>4.940928100103406</v>
      </c>
      <c r="K30" s="178">
        <f>RES_hhdet_emih!K30/RES_summary!K$19</f>
        <v>4.8625750883457552</v>
      </c>
      <c r="L30" s="178">
        <f>RES_hhdet_emih!L30/RES_summary!L$19</f>
        <v>4.7997360047849984</v>
      </c>
      <c r="M30" s="178">
        <f>RES_hhdet_emih!M30/RES_summary!M$19</f>
        <v>4.6053364690455592</v>
      </c>
      <c r="N30" s="178">
        <f>RES_hhdet_emih!N30/RES_summary!N$19</f>
        <v>4.5304052080819721</v>
      </c>
      <c r="O30" s="178">
        <f>RES_hhdet_emih!O30/RES_summary!O$19</f>
        <v>4.4752584208864485</v>
      </c>
      <c r="P30" s="178">
        <f>RES_hhdet_emih!P30/RES_summary!P$19</f>
        <v>4.4109797701428697</v>
      </c>
      <c r="Q30" s="178">
        <f>RES_hhdet_emih!Q30/RES_summary!Q$19</f>
        <v>4.2786645362247357</v>
      </c>
    </row>
    <row r="31" spans="1:17" ht="12" customHeight="1" x14ac:dyDescent="0.25">
      <c r="A31" s="167" t="s">
        <v>169</v>
      </c>
      <c r="B31" s="183">
        <f>RES_hhdet_emih!B31/RES_summary!B$19</f>
        <v>5.4122329571014793</v>
      </c>
      <c r="C31" s="183">
        <f>RES_hhdet_emih!C31/RES_summary!C$19</f>
        <v>5.386191231678235</v>
      </c>
      <c r="D31" s="183">
        <f>RES_hhdet_emih!D31/RES_summary!D$19</f>
        <v>5.4203332578596468</v>
      </c>
      <c r="E31" s="183">
        <f>RES_hhdet_emih!E31/RES_summary!E$19</f>
        <v>5.4374194403787612</v>
      </c>
      <c r="F31" s="183">
        <f>RES_hhdet_emih!F31/RES_summary!F$19</f>
        <v>5.4624253088244377</v>
      </c>
      <c r="G31" s="183">
        <f>RES_hhdet_emih!G31/RES_summary!G$19</f>
        <v>5.4583353157345469</v>
      </c>
      <c r="H31" s="183">
        <f>RES_hhdet_emih!H31/RES_summary!H$19</f>
        <v>5.4074981371416655</v>
      </c>
      <c r="I31" s="183">
        <f>RES_hhdet_emih!I31/RES_summary!I$19</f>
        <v>5.3947603593215279</v>
      </c>
      <c r="J31" s="183">
        <f>RES_hhdet_emih!J31/RES_summary!J$19</f>
        <v>5.3509939463857306</v>
      </c>
      <c r="K31" s="183">
        <f>RES_hhdet_emih!K31/RES_summary!K$19</f>
        <v>5.3322208103050412</v>
      </c>
      <c r="L31" s="183">
        <f>RES_hhdet_emih!L31/RES_summary!L$19</f>
        <v>5.3259174225459249</v>
      </c>
      <c r="M31" s="183">
        <f>RES_hhdet_emih!M31/RES_summary!M$19</f>
        <v>5.3049048999494541</v>
      </c>
      <c r="N31" s="183">
        <f>RES_hhdet_emih!N31/RES_summary!N$19</f>
        <v>5.2473494066028747</v>
      </c>
      <c r="O31" s="183">
        <f>RES_hhdet_emih!O31/RES_summary!O$19</f>
        <v>5.2081486652660658</v>
      </c>
      <c r="P31" s="183">
        <f>RES_hhdet_emih!P31/RES_summary!P$19</f>
        <v>5.1642289421053711</v>
      </c>
      <c r="Q31" s="183">
        <f>RES_hhdet_emih!Q31/RES_summary!Q$19</f>
        <v>5.0604333777281605</v>
      </c>
    </row>
    <row r="32" spans="1:17" ht="12" customHeight="1" x14ac:dyDescent="0.25">
      <c r="A32" s="167" t="s">
        <v>168</v>
      </c>
      <c r="B32" s="183">
        <f>RES_hhdet_emih!B32/RES_summary!B$19</f>
        <v>1.8942815349855877</v>
      </c>
      <c r="C32" s="183">
        <f>RES_hhdet_emih!C32/RES_summary!C$19</f>
        <v>1.8851669310874082</v>
      </c>
      <c r="D32" s="183">
        <f>RES_hhdet_emih!D32/RES_summary!D$19</f>
        <v>1.8971166402508564</v>
      </c>
      <c r="E32" s="183">
        <f>RES_hhdet_emih!E32/RES_summary!E$19</f>
        <v>1.9030968041325846</v>
      </c>
      <c r="F32" s="183">
        <f>RES_hhdet_emih!F32/RES_summary!F$19</f>
        <v>1.9118488580885515</v>
      </c>
      <c r="G32" s="183">
        <f>RES_hhdet_emih!G32/RES_summary!G$19</f>
        <v>1.91041736050706</v>
      </c>
      <c r="H32" s="183">
        <f>RES_hhdet_emih!H32/RES_summary!H$19</f>
        <v>1.8926243479996334</v>
      </c>
      <c r="I32" s="183">
        <f>RES_hhdet_emih!I32/RES_summary!I$19</f>
        <v>1.8881661257625264</v>
      </c>
      <c r="J32" s="183">
        <f>RES_hhdet_emih!J32/RES_summary!J$19</f>
        <v>1.8728478812350076</v>
      </c>
      <c r="K32" s="183">
        <f>RES_hhdet_emih!K32/RES_summary!K$19</f>
        <v>1.866277283606752</v>
      </c>
      <c r="L32" s="183">
        <f>RES_hhdet_emih!L32/RES_summary!L$19</f>
        <v>1.8640710978910637</v>
      </c>
      <c r="M32" s="183">
        <f>RES_hhdet_emih!M32/RES_summary!M$19</f>
        <v>1.8567167149822998</v>
      </c>
      <c r="N32" s="183">
        <f>RES_hhdet_emih!N32/RES_summary!N$19</f>
        <v>1.8365722923110039</v>
      </c>
      <c r="O32" s="183">
        <f>RES_hhdet_emih!O32/RES_summary!O$19</f>
        <v>1.8228520328431139</v>
      </c>
      <c r="P32" s="183">
        <f>RES_hhdet_emih!P32/RES_summary!P$19</f>
        <v>1.8074801297368706</v>
      </c>
      <c r="Q32" s="183">
        <f>RES_hhdet_emih!Q32/RES_summary!Q$19</f>
        <v>1.7711516822048474</v>
      </c>
    </row>
    <row r="33" spans="1:17" ht="12" customHeight="1" x14ac:dyDescent="0.25">
      <c r="A33" s="166" t="s">
        <v>57</v>
      </c>
      <c r="B33" s="182">
        <f>RES_hhdet_emih!B33/RES_summary!B$19</f>
        <v>1.8942815349855877</v>
      </c>
      <c r="C33" s="182">
        <f>RES_hhdet_emih!C33/RES_summary!C$19</f>
        <v>1.8851669310874082</v>
      </c>
      <c r="D33" s="182">
        <f>RES_hhdet_emih!D33/RES_summary!D$19</f>
        <v>1.8971166402508564</v>
      </c>
      <c r="E33" s="182">
        <f>RES_hhdet_emih!E33/RES_summary!E$19</f>
        <v>1.9030968041325846</v>
      </c>
      <c r="F33" s="182">
        <f>RES_hhdet_emih!F33/RES_summary!F$19</f>
        <v>1.9118488580885515</v>
      </c>
      <c r="G33" s="182">
        <f>RES_hhdet_emih!G33/RES_summary!G$19</f>
        <v>1.91041736050706</v>
      </c>
      <c r="H33" s="182">
        <f>RES_hhdet_emih!H33/RES_summary!H$19</f>
        <v>1.8926243479996334</v>
      </c>
      <c r="I33" s="182">
        <f>RES_hhdet_emih!I33/RES_summary!I$19</f>
        <v>1.8881661257625264</v>
      </c>
      <c r="J33" s="182">
        <f>RES_hhdet_emih!J33/RES_summary!J$19</f>
        <v>1.8728478812350076</v>
      </c>
      <c r="K33" s="182">
        <f>RES_hhdet_emih!K33/RES_summary!K$19</f>
        <v>1.866277283606752</v>
      </c>
      <c r="L33" s="182">
        <f>RES_hhdet_emih!L33/RES_summary!L$19</f>
        <v>1.8640710978910637</v>
      </c>
      <c r="M33" s="182">
        <f>RES_hhdet_emih!M33/RES_summary!M$19</f>
        <v>1.8567167149822998</v>
      </c>
      <c r="N33" s="182">
        <f>RES_hhdet_emih!N33/RES_summary!N$19</f>
        <v>1.8365722923110039</v>
      </c>
      <c r="O33" s="182">
        <f>RES_hhdet_emih!O33/RES_summary!O$19</f>
        <v>1.8228520328431139</v>
      </c>
      <c r="P33" s="182">
        <f>RES_hhdet_emih!P33/RES_summary!P$19</f>
        <v>1.8074801297368706</v>
      </c>
      <c r="Q33" s="182">
        <f>RES_hhdet_emih!Q33/RES_summary!Q$19</f>
        <v>1.7711516822048474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1.3216457697162811</v>
      </c>
      <c r="C39" s="178">
        <f>RES_hhdet_emih!C39/RES_summary!C$19</f>
        <v>0.99541747464141528</v>
      </c>
      <c r="D39" s="178">
        <f>RES_hhdet_emih!D39/RES_summary!D$19</f>
        <v>1.0324253971751116</v>
      </c>
      <c r="E39" s="178">
        <f>RES_hhdet_emih!E39/RES_summary!E$19</f>
        <v>0.98210326960553529</v>
      </c>
      <c r="F39" s="178">
        <f>RES_hhdet_emih!F39/RES_summary!F$19</f>
        <v>1.0752009010389429</v>
      </c>
      <c r="G39" s="178">
        <f>RES_hhdet_emih!G39/RES_summary!G$19</f>
        <v>0.99160782034700412</v>
      </c>
      <c r="H39" s="178">
        <f>RES_hhdet_emih!H39/RES_summary!H$19</f>
        <v>0.70158596698463005</v>
      </c>
      <c r="I39" s="178">
        <f>RES_hhdet_emih!I39/RES_summary!I$19</f>
        <v>0.74122774159899441</v>
      </c>
      <c r="J39" s="178">
        <f>RES_hhdet_emih!J39/RES_summary!J$19</f>
        <v>0.7339050629342303</v>
      </c>
      <c r="K39" s="178">
        <f>RES_hhdet_emih!K39/RES_summary!K$19</f>
        <v>0.6979049881117263</v>
      </c>
      <c r="L39" s="178">
        <f>RES_hhdet_emih!L39/RES_summary!L$19</f>
        <v>0.7187115869567241</v>
      </c>
      <c r="M39" s="178">
        <f>RES_hhdet_emih!M39/RES_summary!M$19</f>
        <v>0.62810540340587306</v>
      </c>
      <c r="N39" s="178">
        <f>RES_hhdet_emih!N39/RES_summary!N$19</f>
        <v>0.62064772415798053</v>
      </c>
      <c r="O39" s="178">
        <f>RES_hhdet_emih!O39/RES_summary!O$19</f>
        <v>0.57472714332199271</v>
      </c>
      <c r="P39" s="178">
        <f>RES_hhdet_emih!P39/RES_summary!P$19</f>
        <v>0.54180755752913479</v>
      </c>
      <c r="Q39" s="178">
        <f>RES_hhdet_emih!Q39/RES_summary!Q$19</f>
        <v>0.51915803327819099</v>
      </c>
    </row>
    <row r="40" spans="1:17" ht="12" customHeight="1" x14ac:dyDescent="0.25">
      <c r="A40" s="23" t="s">
        <v>57</v>
      </c>
      <c r="B40" s="177">
        <f>RES_hhdet_emih!B40/RES_summary!B$19</f>
        <v>3.4744362810968266</v>
      </c>
      <c r="C40" s="177">
        <f>RES_hhdet_emih!C40/RES_summary!C$19</f>
        <v>3.4318375949027535</v>
      </c>
      <c r="D40" s="177">
        <f>RES_hhdet_emih!D40/RES_summary!D$19</f>
        <v>3.57451419436949</v>
      </c>
      <c r="E40" s="177">
        <f>RES_hhdet_emih!E40/RES_summary!E$19</f>
        <v>3.5602503114414721</v>
      </c>
      <c r="F40" s="177">
        <f>RES_hhdet_emih!F40/RES_summary!F$19</f>
        <v>3.519195864975563</v>
      </c>
      <c r="G40" s="177">
        <f>RES_hhdet_emih!G40/RES_summary!G$19</f>
        <v>3.4810200183183255</v>
      </c>
      <c r="H40" s="177">
        <f>RES_hhdet_emih!H40/RES_summary!H$19</f>
        <v>3.5038807369236933</v>
      </c>
      <c r="I40" s="177">
        <f>RES_hhdet_emih!I40/RES_summary!I$19</f>
        <v>3.3711772690397401</v>
      </c>
      <c r="J40" s="177">
        <f>RES_hhdet_emih!J40/RES_summary!J$19</f>
        <v>3.4461848371798016</v>
      </c>
      <c r="K40" s="177">
        <f>RES_hhdet_emih!K40/RES_summary!K$19</f>
        <v>3.3345364762945753</v>
      </c>
      <c r="L40" s="177">
        <f>RES_hhdet_emih!L40/RES_summary!L$19</f>
        <v>3.4366808821518764</v>
      </c>
      <c r="M40" s="177">
        <f>RES_hhdet_emih!M40/RES_summary!M$19</f>
        <v>3.3501787841448509</v>
      </c>
      <c r="N40" s="177">
        <f>RES_hhdet_emih!N40/RES_summary!N$19</f>
        <v>3.3419041302770567</v>
      </c>
      <c r="O40" s="177">
        <f>RES_hhdet_emih!O40/RES_summary!O$19</f>
        <v>3.3220566316384748</v>
      </c>
      <c r="P40" s="177">
        <f>RES_hhdet_emih!P40/RES_summary!P$19</f>
        <v>3.2743296471997843</v>
      </c>
      <c r="Q40" s="177">
        <f>RES_hhdet_emih!Q40/RES_summary!Q$19</f>
        <v>3.2002656147126123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17.50966942911791</v>
      </c>
      <c r="C43" s="184">
        <f>RES_hhdet_emih!C43/RES_summary!C$19</f>
        <v>17.920080075035251</v>
      </c>
      <c r="D43" s="184">
        <f>RES_hhdet_emih!D43/RES_summary!D$19</f>
        <v>17.870649555768725</v>
      </c>
      <c r="E43" s="184">
        <f>RES_hhdet_emih!E43/RES_summary!E$19</f>
        <v>19.783477733874815</v>
      </c>
      <c r="F43" s="184">
        <f>RES_hhdet_emih!F43/RES_summary!F$19</f>
        <v>22.035506139994656</v>
      </c>
      <c r="G43" s="184">
        <f>RES_hhdet_emih!G43/RES_summary!G$19</f>
        <v>21.340072497565021</v>
      </c>
      <c r="H43" s="184">
        <f>RES_hhdet_emih!H43/RES_summary!H$19</f>
        <v>20.334661784863592</v>
      </c>
      <c r="I43" s="184">
        <f>RES_hhdet_emih!I43/RES_summary!I$19</f>
        <v>19.877689229183499</v>
      </c>
      <c r="J43" s="184">
        <f>RES_hhdet_emih!J43/RES_summary!J$19</f>
        <v>18.87695763274721</v>
      </c>
      <c r="K43" s="184">
        <f>RES_hhdet_emih!K43/RES_summary!K$19</f>
        <v>19.025460326532965</v>
      </c>
      <c r="L43" s="184">
        <f>RES_hhdet_emih!L43/RES_summary!L$19</f>
        <v>20.01397807671303</v>
      </c>
      <c r="M43" s="184">
        <f>RES_hhdet_emih!M43/RES_summary!M$19</f>
        <v>17.185781994635605</v>
      </c>
      <c r="N43" s="184">
        <f>RES_hhdet_emih!N43/RES_summary!N$19</f>
        <v>16.692512411742538</v>
      </c>
      <c r="O43" s="184">
        <f>RES_hhdet_emih!O43/RES_summary!O$19</f>
        <v>15.84369980448586</v>
      </c>
      <c r="P43" s="184">
        <f>RES_hhdet_emih!P43/RES_summary!P$19</f>
        <v>15.514706136297514</v>
      </c>
      <c r="Q43" s="184">
        <f>RES_hhdet_emih!Q43/RES_summary!Q$19</f>
        <v>15.866066515705748</v>
      </c>
    </row>
    <row r="44" spans="1:17" ht="12.95" customHeight="1" x14ac:dyDescent="0.25">
      <c r="A44" s="158" t="s">
        <v>65</v>
      </c>
      <c r="B44" s="178">
        <f>RES_hhdet_emih!B44/RES_summary!B$19</f>
        <v>12.576544255847578</v>
      </c>
      <c r="C44" s="178">
        <f>RES_hhdet_emih!C44/RES_summary!C$19</f>
        <v>13.292831613025236</v>
      </c>
      <c r="D44" s="178">
        <f>RES_hhdet_emih!D44/RES_summary!D$19</f>
        <v>13.145463612957519</v>
      </c>
      <c r="E44" s="178">
        <f>RES_hhdet_emih!E44/RES_summary!E$19</f>
        <v>14.813447752302004</v>
      </c>
      <c r="F44" s="178">
        <f>RES_hhdet_emih!F44/RES_summary!F$19</f>
        <v>16.603715582486178</v>
      </c>
      <c r="G44" s="178">
        <f>RES_hhdet_emih!G44/RES_summary!G$19</f>
        <v>16.118305777245396</v>
      </c>
      <c r="H44" s="178">
        <f>RES_hhdet_emih!H44/RES_summary!H$19</f>
        <v>15.539784804313388</v>
      </c>
      <c r="I44" s="178">
        <f>RES_hhdet_emih!I44/RES_summary!I$19</f>
        <v>14.83808684511655</v>
      </c>
      <c r="J44" s="178">
        <f>RES_hhdet_emih!J44/RES_summary!J$19</f>
        <v>13.751628755422898</v>
      </c>
      <c r="K44" s="178">
        <f>RES_hhdet_emih!K44/RES_summary!K$19</f>
        <v>13.854686073247406</v>
      </c>
      <c r="L44" s="178">
        <f>RES_hhdet_emih!L44/RES_summary!L$19</f>
        <v>14.860787841916528</v>
      </c>
      <c r="M44" s="178">
        <f>RES_hhdet_emih!M44/RES_summary!M$19</f>
        <v>12.121202328920345</v>
      </c>
      <c r="N44" s="178">
        <f>RES_hhdet_emih!N44/RES_summary!N$19</f>
        <v>11.609634068523308</v>
      </c>
      <c r="O44" s="178">
        <f>RES_hhdet_emih!O44/RES_summary!O$19</f>
        <v>10.718018055626208</v>
      </c>
      <c r="P44" s="178">
        <f>RES_hhdet_emih!P44/RES_summary!P$19</f>
        <v>10.385564684973767</v>
      </c>
      <c r="Q44" s="178">
        <f>RES_hhdet_emih!Q44/RES_summary!Q$19</f>
        <v>10.704289029265528</v>
      </c>
    </row>
    <row r="45" spans="1:17" ht="12" customHeight="1" x14ac:dyDescent="0.25">
      <c r="A45" s="23" t="s">
        <v>166</v>
      </c>
      <c r="B45" s="177">
        <f>RES_hhdet_emih!B45/RES_summary!B$19</f>
        <v>12.576544255847578</v>
      </c>
      <c r="C45" s="177">
        <f>RES_hhdet_emih!C45/RES_summary!C$19</f>
        <v>13.292831613025236</v>
      </c>
      <c r="D45" s="177">
        <f>RES_hhdet_emih!D45/RES_summary!D$19</f>
        <v>13.145463612957519</v>
      </c>
      <c r="E45" s="177">
        <f>RES_hhdet_emih!E45/RES_summary!E$19</f>
        <v>14.813447752302004</v>
      </c>
      <c r="F45" s="177">
        <f>RES_hhdet_emih!F45/RES_summary!F$19</f>
        <v>16.603715582486178</v>
      </c>
      <c r="G45" s="177">
        <f>RES_hhdet_emih!G45/RES_summary!G$19</f>
        <v>16.118305777245396</v>
      </c>
      <c r="H45" s="177">
        <f>RES_hhdet_emih!H45/RES_summary!H$19</f>
        <v>15.539784804313388</v>
      </c>
      <c r="I45" s="177">
        <f>RES_hhdet_emih!I45/RES_summary!I$19</f>
        <v>14.83808684511655</v>
      </c>
      <c r="J45" s="177">
        <f>RES_hhdet_emih!J45/RES_summary!J$19</f>
        <v>13.751628755422898</v>
      </c>
      <c r="K45" s="177">
        <f>RES_hhdet_emih!K45/RES_summary!K$19</f>
        <v>13.854686073247406</v>
      </c>
      <c r="L45" s="177">
        <f>RES_hhdet_emih!L45/RES_summary!L$19</f>
        <v>14.860787841916528</v>
      </c>
      <c r="M45" s="177">
        <f>RES_hhdet_emih!M45/RES_summary!M$19</f>
        <v>12.121202328920345</v>
      </c>
      <c r="N45" s="177">
        <f>RES_hhdet_emih!N45/RES_summary!N$19</f>
        <v>11.609634068523308</v>
      </c>
      <c r="O45" s="177">
        <f>RES_hhdet_emih!O45/RES_summary!O$19</f>
        <v>10.718018055626208</v>
      </c>
      <c r="P45" s="177">
        <f>RES_hhdet_emih!P45/RES_summary!P$19</f>
        <v>10.385564684973767</v>
      </c>
      <c r="Q45" s="177">
        <f>RES_hhdet_emih!Q45/RES_summary!Q$19</f>
        <v>10.704289029265528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3.6114811082607212</v>
      </c>
      <c r="C49" s="178">
        <f>RES_hhdet_emih!C49/RES_summary!C$19</f>
        <v>3.6318335830020017</v>
      </c>
      <c r="D49" s="178">
        <f>RES_hhdet_emih!D49/RES_summary!D$19</f>
        <v>3.6948892503188389</v>
      </c>
      <c r="E49" s="178">
        <f>RES_hhdet_emih!E49/RES_summary!E$19</f>
        <v>3.9982738819851344</v>
      </c>
      <c r="F49" s="178">
        <f>RES_hhdet_emih!F49/RES_summary!F$19</f>
        <v>4.368868968024687</v>
      </c>
      <c r="G49" s="178">
        <f>RES_hhdet_emih!G49/RES_summary!G$19</f>
        <v>4.2358193431287026</v>
      </c>
      <c r="H49" s="178">
        <f>RES_hhdet_emih!H49/RES_summary!H$19</f>
        <v>4.1084076901483879</v>
      </c>
      <c r="I49" s="178">
        <f>RES_hhdet_emih!I49/RES_summary!I$19</f>
        <v>4.2982995998845075</v>
      </c>
      <c r="J49" s="178">
        <f>RES_hhdet_emih!J49/RES_summary!J$19</f>
        <v>4.3786462627385871</v>
      </c>
      <c r="K49" s="178">
        <f>RES_hhdet_emih!K49/RES_summary!K$19</f>
        <v>4.4613781585600671</v>
      </c>
      <c r="L49" s="178">
        <f>RES_hhdet_emih!L49/RES_summary!L$19</f>
        <v>4.4272141083758116</v>
      </c>
      <c r="M49" s="178">
        <f>RES_hhdet_emih!M49/RES_summary!M$19</f>
        <v>4.4326941144944243</v>
      </c>
      <c r="N49" s="178">
        <f>RES_hhdet_emih!N49/RES_summary!N$19</f>
        <v>4.4684276363338391</v>
      </c>
      <c r="O49" s="178">
        <f>RES_hhdet_emih!O49/RES_summary!O$19</f>
        <v>4.5576470287598383</v>
      </c>
      <c r="P49" s="178">
        <f>RES_hhdet_emih!P49/RES_summary!P$19</f>
        <v>4.5937749811643815</v>
      </c>
      <c r="Q49" s="178">
        <f>RES_hhdet_emih!Q49/RES_summary!Q$19</f>
        <v>4.6472701499335036</v>
      </c>
    </row>
    <row r="50" spans="1:17" ht="12" customHeight="1" x14ac:dyDescent="0.25">
      <c r="A50" s="167" t="s">
        <v>165</v>
      </c>
      <c r="B50" s="183">
        <f>RES_hhdet_emih!B50/RES_summary!B$19</f>
        <v>6.5519478962771318</v>
      </c>
      <c r="C50" s="183">
        <f>RES_hhdet_emih!C50/RES_summary!C$19</f>
        <v>6.5075714016975157</v>
      </c>
      <c r="D50" s="183">
        <f>RES_hhdet_emih!D50/RES_summary!D$19</f>
        <v>6.5782772664186879</v>
      </c>
      <c r="E50" s="183">
        <f>RES_hhdet_emih!E50/RES_summary!E$19</f>
        <v>6.5858130589392232</v>
      </c>
      <c r="F50" s="183">
        <f>RES_hhdet_emih!F50/RES_summary!F$19</f>
        <v>6.6081063022853472</v>
      </c>
      <c r="G50" s="183">
        <f>RES_hhdet_emih!G50/RES_summary!G$19</f>
        <v>6.6012952445952173</v>
      </c>
      <c r="H50" s="183">
        <f>RES_hhdet_emih!H50/RES_summary!H$19</f>
        <v>6.5560599925632417</v>
      </c>
      <c r="I50" s="183">
        <f>RES_hhdet_emih!I50/RES_summary!I$19</f>
        <v>6.5392090960364166</v>
      </c>
      <c r="J50" s="183">
        <f>RES_hhdet_emih!J50/RES_summary!J$19</f>
        <v>6.4871246030025382</v>
      </c>
      <c r="K50" s="183">
        <f>RES_hhdet_emih!K50/RES_summary!K$19</f>
        <v>6.4622765471324985</v>
      </c>
      <c r="L50" s="183">
        <f>RES_hhdet_emih!L50/RES_summary!L$19</f>
        <v>6.4519670615471192</v>
      </c>
      <c r="M50" s="183">
        <f>RES_hhdet_emih!M50/RES_summary!M$19</f>
        <v>6.4300386699108438</v>
      </c>
      <c r="N50" s="183">
        <f>RES_hhdet_emih!N50/RES_summary!N$19</f>
        <v>6.3699554633945041</v>
      </c>
      <c r="O50" s="183">
        <f>RES_hhdet_emih!O50/RES_summary!O$19</f>
        <v>6.3200054405353576</v>
      </c>
      <c r="P50" s="183">
        <f>RES_hhdet_emih!P50/RES_summary!P$19</f>
        <v>6.2663944678074612</v>
      </c>
      <c r="Q50" s="183">
        <f>RES_hhdet_emih!Q50/RES_summary!Q$19</f>
        <v>6.1447916900764081</v>
      </c>
    </row>
    <row r="51" spans="1:17" ht="12" customHeight="1" x14ac:dyDescent="0.25">
      <c r="A51" s="167" t="s">
        <v>164</v>
      </c>
      <c r="B51" s="183">
        <f>RES_hhdet_emih!B51/RES_summary!B$19</f>
        <v>2.2931817636970693</v>
      </c>
      <c r="C51" s="183">
        <f>RES_hhdet_emih!C51/RES_summary!C$19</f>
        <v>2.2776499905941514</v>
      </c>
      <c r="D51" s="183">
        <f>RES_hhdet_emih!D51/RES_summary!D$19</f>
        <v>2.3023970432465264</v>
      </c>
      <c r="E51" s="183">
        <f>RES_hhdet_emih!E51/RES_summary!E$19</f>
        <v>2.3050345706287638</v>
      </c>
      <c r="F51" s="183">
        <f>RES_hhdet_emih!F51/RES_summary!F$19</f>
        <v>2.3128372057998763</v>
      </c>
      <c r="G51" s="183">
        <f>RES_hhdet_emih!G51/RES_summary!G$19</f>
        <v>2.3104533356082859</v>
      </c>
      <c r="H51" s="183">
        <f>RES_hhdet_emih!H51/RES_summary!H$19</f>
        <v>2.2946209973971947</v>
      </c>
      <c r="I51" s="183">
        <f>RES_hhdet_emih!I51/RES_summary!I$19</f>
        <v>2.2887231836127131</v>
      </c>
      <c r="J51" s="183">
        <f>RES_hhdet_emih!J51/RES_summary!J$19</f>
        <v>2.270493611050906</v>
      </c>
      <c r="K51" s="183">
        <f>RES_hhdet_emih!K51/RES_summary!K$19</f>
        <v>2.2617967914963644</v>
      </c>
      <c r="L51" s="183">
        <f>RES_hhdet_emih!L51/RES_summary!L$19</f>
        <v>2.2581884715414833</v>
      </c>
      <c r="M51" s="183">
        <f>RES_hhdet_emih!M51/RES_summary!M$19</f>
        <v>2.2505135344687881</v>
      </c>
      <c r="N51" s="183">
        <f>RES_hhdet_emih!N51/RES_summary!N$19</f>
        <v>2.2294844121880693</v>
      </c>
      <c r="O51" s="183">
        <f>RES_hhdet_emih!O51/RES_summary!O$19</f>
        <v>2.2120019041873733</v>
      </c>
      <c r="P51" s="183">
        <f>RES_hhdet_emih!P51/RES_summary!P$19</f>
        <v>2.1932380637326028</v>
      </c>
      <c r="Q51" s="183">
        <f>RES_hhdet_emih!Q51/RES_summary!Q$19</f>
        <v>2.1506770915267319</v>
      </c>
    </row>
    <row r="52" spans="1:17" ht="12" customHeight="1" x14ac:dyDescent="0.25">
      <c r="A52" s="166" t="s">
        <v>163</v>
      </c>
      <c r="B52" s="182">
        <f>RES_hhdet_emih!B52/RES_summary!B$19</f>
        <v>2.2931817636970693</v>
      </c>
      <c r="C52" s="182">
        <f>RES_hhdet_emih!C52/RES_summary!C$19</f>
        <v>2.2776499905941514</v>
      </c>
      <c r="D52" s="182">
        <f>RES_hhdet_emih!D52/RES_summary!D$19</f>
        <v>2.3023970432465264</v>
      </c>
      <c r="E52" s="182">
        <f>RES_hhdet_emih!E52/RES_summary!E$19</f>
        <v>2.3050345706287638</v>
      </c>
      <c r="F52" s="182">
        <f>RES_hhdet_emih!F52/RES_summary!F$19</f>
        <v>2.3128372057998763</v>
      </c>
      <c r="G52" s="182">
        <f>RES_hhdet_emih!G52/RES_summary!G$19</f>
        <v>2.3104533356082859</v>
      </c>
      <c r="H52" s="182">
        <f>RES_hhdet_emih!H52/RES_summary!H$19</f>
        <v>2.2946209973971947</v>
      </c>
      <c r="I52" s="182">
        <f>RES_hhdet_emih!I52/RES_summary!I$19</f>
        <v>2.2887231836127131</v>
      </c>
      <c r="J52" s="182">
        <f>RES_hhdet_emih!J52/RES_summary!J$19</f>
        <v>2.270493611050906</v>
      </c>
      <c r="K52" s="182">
        <f>RES_hhdet_emih!K52/RES_summary!K$19</f>
        <v>2.2617967914963644</v>
      </c>
      <c r="L52" s="182">
        <f>RES_hhdet_emih!L52/RES_summary!L$19</f>
        <v>2.2581884715414833</v>
      </c>
      <c r="M52" s="182">
        <f>RES_hhdet_emih!M52/RES_summary!M$19</f>
        <v>2.2505135344687881</v>
      </c>
      <c r="N52" s="182">
        <f>RES_hhdet_emih!N52/RES_summary!N$19</f>
        <v>2.2294844121880693</v>
      </c>
      <c r="O52" s="182">
        <f>RES_hhdet_emih!O52/RES_summary!O$19</f>
        <v>2.2120019041873733</v>
      </c>
      <c r="P52" s="182">
        <f>RES_hhdet_emih!P52/RES_summary!P$19</f>
        <v>2.1932380637326028</v>
      </c>
      <c r="Q52" s="182">
        <f>RES_hhdet_emih!Q52/RES_summary!Q$19</f>
        <v>2.1506770915267319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1.3216440650096084</v>
      </c>
      <c r="C58" s="178">
        <f>RES_hhdet_emih!C58/RES_summary!C$19</f>
        <v>0.99541487900801662</v>
      </c>
      <c r="D58" s="178">
        <f>RES_hhdet_emih!D58/RES_summary!D$19</f>
        <v>1.0302966924923675</v>
      </c>
      <c r="E58" s="178">
        <f>RES_hhdet_emih!E58/RES_summary!E$19</f>
        <v>0.97175609958767617</v>
      </c>
      <c r="F58" s="178">
        <f>RES_hhdet_emih!F58/RES_summary!F$19</f>
        <v>1.0629215894837927</v>
      </c>
      <c r="G58" s="178">
        <f>RES_hhdet_emih!G58/RES_summary!G$19</f>
        <v>0.98594737719092174</v>
      </c>
      <c r="H58" s="178">
        <f>RES_hhdet_emih!H58/RES_summary!H$19</f>
        <v>0.68646929040181581</v>
      </c>
      <c r="I58" s="178">
        <f>RES_hhdet_emih!I58/RES_summary!I$19</f>
        <v>0.74130278418244344</v>
      </c>
      <c r="J58" s="178">
        <f>RES_hhdet_emih!J58/RES_summary!J$19</f>
        <v>0.74668261458572416</v>
      </c>
      <c r="K58" s="178">
        <f>RES_hhdet_emih!K58/RES_summary!K$19</f>
        <v>0.70939609472549237</v>
      </c>
      <c r="L58" s="178">
        <f>RES_hhdet_emih!L58/RES_summary!L$19</f>
        <v>0.72597612642069154</v>
      </c>
      <c r="M58" s="178">
        <f>RES_hhdet_emih!M58/RES_summary!M$19</f>
        <v>0.63188555122083301</v>
      </c>
      <c r="N58" s="178">
        <f>RES_hhdet_emih!N58/RES_summary!N$19</f>
        <v>0.61445070688539261</v>
      </c>
      <c r="O58" s="178">
        <f>RES_hhdet_emih!O58/RES_summary!O$19</f>
        <v>0.5680347200998157</v>
      </c>
      <c r="P58" s="178">
        <f>RES_hhdet_emih!P58/RES_summary!P$19</f>
        <v>0.53536647015936556</v>
      </c>
      <c r="Q58" s="178">
        <f>RES_hhdet_emih!Q58/RES_summary!Q$19</f>
        <v>0.51450733650671565</v>
      </c>
    </row>
    <row r="59" spans="1:17" ht="12" customHeight="1" x14ac:dyDescent="0.25">
      <c r="A59" s="23" t="s">
        <v>57</v>
      </c>
      <c r="B59" s="177">
        <f>RES_hhdet_emih!B59/RES_summary!B$19</f>
        <v>3.4744362810968261</v>
      </c>
      <c r="C59" s="177">
        <f>RES_hhdet_emih!C59/RES_summary!C$19</f>
        <v>3.4318375949027513</v>
      </c>
      <c r="D59" s="177">
        <f>RES_hhdet_emih!D59/RES_summary!D$19</f>
        <v>3.5671367277185118</v>
      </c>
      <c r="E59" s="177">
        <f>RES_hhdet_emih!E59/RES_summary!E$19</f>
        <v>3.5227458096962478</v>
      </c>
      <c r="F59" s="177">
        <f>RES_hhdet_emih!F59/RES_summary!F$19</f>
        <v>3.4790140917413854</v>
      </c>
      <c r="G59" s="177">
        <f>RES_hhdet_emih!G59/RES_summary!G$19</f>
        <v>3.4611539502402482</v>
      </c>
      <c r="H59" s="177">
        <f>RES_hhdet_emih!H59/RES_summary!H$19</f>
        <v>3.4283837876633263</v>
      </c>
      <c r="I59" s="177">
        <f>RES_hhdet_emih!I59/RES_summary!I$19</f>
        <v>3.3715278275651084</v>
      </c>
      <c r="J59" s="177">
        <f>RES_hhdet_emih!J59/RES_summary!J$19</f>
        <v>3.5061812963900971</v>
      </c>
      <c r="K59" s="177">
        <f>RES_hhdet_emih!K59/RES_summary!K$19</f>
        <v>3.3894418191973692</v>
      </c>
      <c r="L59" s="177">
        <f>RES_hhdet_emih!L59/RES_summary!L$19</f>
        <v>3.4714181507032724</v>
      </c>
      <c r="M59" s="177">
        <f>RES_hhdet_emih!M59/RES_summary!M$19</f>
        <v>3.370334264197155</v>
      </c>
      <c r="N59" s="177">
        <f>RES_hhdet_emih!N59/RES_summary!N$19</f>
        <v>3.308528454165649</v>
      </c>
      <c r="O59" s="177">
        <f>RES_hhdet_emih!O59/RES_summary!O$19</f>
        <v>3.2833718898844197</v>
      </c>
      <c r="P59" s="177">
        <f>RES_hhdet_emih!P59/RES_summary!P$19</f>
        <v>3.2354095833079222</v>
      </c>
      <c r="Q59" s="177">
        <f>RES_hhdet_emih!Q59/RES_summary!Q$19</f>
        <v>3.1716036235761309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14.918448018452343</v>
      </c>
      <c r="C62" s="184">
        <f>RES_hhdet_emih!C62/RES_summary!C$19</f>
        <v>15.410521754354438</v>
      </c>
      <c r="D62" s="184">
        <f>RES_hhdet_emih!D62/RES_summary!D$19</f>
        <v>16.371731024133986</v>
      </c>
      <c r="E62" s="184">
        <f>RES_hhdet_emih!E62/RES_summary!E$19</f>
        <v>16.96172084984282</v>
      </c>
      <c r="F62" s="184">
        <f>RES_hhdet_emih!F62/RES_summary!F$19</f>
        <v>16.184413107771821</v>
      </c>
      <c r="G62" s="184">
        <f>RES_hhdet_emih!G62/RES_summary!G$19</f>
        <v>16.967505593233653</v>
      </c>
      <c r="H62" s="184">
        <f>RES_hhdet_emih!H62/RES_summary!H$19</f>
        <v>17.276046083136119</v>
      </c>
      <c r="I62" s="184">
        <f>RES_hhdet_emih!I62/RES_summary!I$19</f>
        <v>17.103248556010268</v>
      </c>
      <c r="J62" s="184">
        <f>RES_hhdet_emih!J62/RES_summary!J$19</f>
        <v>15.951620293460499</v>
      </c>
      <c r="K62" s="184">
        <f>RES_hhdet_emih!K62/RES_summary!K$19</f>
        <v>15.878553371943294</v>
      </c>
      <c r="L62" s="184">
        <f>RES_hhdet_emih!L62/RES_summary!L$19</f>
        <v>17.261057218550398</v>
      </c>
      <c r="M62" s="184">
        <f>RES_hhdet_emih!M62/RES_summary!M$19</f>
        <v>14.952126189869581</v>
      </c>
      <c r="N62" s="184">
        <f>RES_hhdet_emih!N62/RES_summary!N$19</f>
        <v>14.566036227846647</v>
      </c>
      <c r="O62" s="184">
        <f>RES_hhdet_emih!O62/RES_summary!O$19</f>
        <v>14.025298089939049</v>
      </c>
      <c r="P62" s="184">
        <f>RES_hhdet_emih!P62/RES_summary!P$19</f>
        <v>13.82477014695829</v>
      </c>
      <c r="Q62" s="184">
        <f>RES_hhdet_emih!Q62/RES_summary!Q$19</f>
        <v>14.062934676018813</v>
      </c>
    </row>
    <row r="63" spans="1:17" ht="12.95" customHeight="1" x14ac:dyDescent="0.25">
      <c r="A63" s="158" t="s">
        <v>65</v>
      </c>
      <c r="B63" s="178">
        <f>RES_hhdet_emih!B63/RES_summary!B$19</f>
        <v>8.862605845953258</v>
      </c>
      <c r="C63" s="178">
        <f>RES_hhdet_emih!C63/RES_summary!C$19</f>
        <v>9.3739612333021629</v>
      </c>
      <c r="D63" s="178">
        <f>RES_hhdet_emih!D63/RES_summary!D$19</f>
        <v>9.9627938662541133</v>
      </c>
      <c r="E63" s="178">
        <f>RES_hhdet_emih!E63/RES_summary!E$19</f>
        <v>10.559796377751006</v>
      </c>
      <c r="F63" s="178">
        <f>RES_hhdet_emih!F63/RES_summary!F$19</f>
        <v>10.230783085156379</v>
      </c>
      <c r="G63" s="178">
        <f>RES_hhdet_emih!G63/RES_summary!G$19</f>
        <v>10.776291691905005</v>
      </c>
      <c r="H63" s="178">
        <f>RES_hhdet_emih!H63/RES_summary!H$19</f>
        <v>10.943164788300887</v>
      </c>
      <c r="I63" s="178">
        <f>RES_hhdet_emih!I63/RES_summary!I$19</f>
        <v>10.647931762399535</v>
      </c>
      <c r="J63" s="178">
        <f>RES_hhdet_emih!J63/RES_summary!J$19</f>
        <v>9.5690414112156041</v>
      </c>
      <c r="K63" s="178">
        <f>RES_hhdet_emih!K63/RES_summary!K$19</f>
        <v>9.5606265291825725</v>
      </c>
      <c r="L63" s="178">
        <f>RES_hhdet_emih!L63/RES_summary!L$19</f>
        <v>10.737734567706376</v>
      </c>
      <c r="M63" s="178">
        <f>RES_hhdet_emih!M63/RES_summary!M$19</f>
        <v>8.5741088368528899</v>
      </c>
      <c r="N63" s="178">
        <f>RES_hhdet_emih!N63/RES_summary!N$19</f>
        <v>8.2340348083549397</v>
      </c>
      <c r="O63" s="178">
        <f>RES_hhdet_emih!O63/RES_summary!O$19</f>
        <v>7.6259225801918546</v>
      </c>
      <c r="P63" s="178">
        <f>RES_hhdet_emih!P63/RES_summary!P$19</f>
        <v>7.4093536430168347</v>
      </c>
      <c r="Q63" s="178">
        <f>RES_hhdet_emih!Q63/RES_summary!Q$19</f>
        <v>7.6549637586248211</v>
      </c>
    </row>
    <row r="64" spans="1:17" ht="12" customHeight="1" x14ac:dyDescent="0.25">
      <c r="A64" s="23" t="s">
        <v>161</v>
      </c>
      <c r="B64" s="177">
        <f>RES_hhdet_emih!B64/RES_summary!B$19</f>
        <v>8.862605845953258</v>
      </c>
      <c r="C64" s="177">
        <f>RES_hhdet_emih!C64/RES_summary!C$19</f>
        <v>9.3739612333021629</v>
      </c>
      <c r="D64" s="177">
        <f>RES_hhdet_emih!D64/RES_summary!D$19</f>
        <v>9.9627938662541133</v>
      </c>
      <c r="E64" s="177">
        <f>RES_hhdet_emih!E64/RES_summary!E$19</f>
        <v>10.559796377751006</v>
      </c>
      <c r="F64" s="177">
        <f>RES_hhdet_emih!F64/RES_summary!F$19</f>
        <v>10.230783085156379</v>
      </c>
      <c r="G64" s="177">
        <f>RES_hhdet_emih!G64/RES_summary!G$19</f>
        <v>10.776291691905005</v>
      </c>
      <c r="H64" s="177">
        <f>RES_hhdet_emih!H64/RES_summary!H$19</f>
        <v>10.943164788300887</v>
      </c>
      <c r="I64" s="177">
        <f>RES_hhdet_emih!I64/RES_summary!I$19</f>
        <v>10.647931762399535</v>
      </c>
      <c r="J64" s="177">
        <f>RES_hhdet_emih!J64/RES_summary!J$19</f>
        <v>9.5690414112156041</v>
      </c>
      <c r="K64" s="177">
        <f>RES_hhdet_emih!K64/RES_summary!K$19</f>
        <v>9.5606265291825725</v>
      </c>
      <c r="L64" s="177">
        <f>RES_hhdet_emih!L64/RES_summary!L$19</f>
        <v>10.737734567706376</v>
      </c>
      <c r="M64" s="177">
        <f>RES_hhdet_emih!M64/RES_summary!M$19</f>
        <v>8.5741088368528899</v>
      </c>
      <c r="N64" s="177">
        <f>RES_hhdet_emih!N64/RES_summary!N$19</f>
        <v>8.2340348083549397</v>
      </c>
      <c r="O64" s="177">
        <f>RES_hhdet_emih!O64/RES_summary!O$19</f>
        <v>7.6259225801918546</v>
      </c>
      <c r="P64" s="177">
        <f>RES_hhdet_emih!P64/RES_summary!P$19</f>
        <v>7.4093536430168347</v>
      </c>
      <c r="Q64" s="177">
        <f>RES_hhdet_emih!Q64/RES_summary!Q$19</f>
        <v>7.6549637586248211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3.8215314766111987</v>
      </c>
      <c r="C68" s="178">
        <f>RES_hhdet_emih!C68/RES_summary!C$19</f>
        <v>3.8142514604640634</v>
      </c>
      <c r="D68" s="178">
        <f>RES_hhdet_emih!D68/RES_summary!D$19</f>
        <v>4.0288975556433879</v>
      </c>
      <c r="E68" s="178">
        <f>RES_hhdet_emih!E68/RES_summary!E$19</f>
        <v>4.0224571367129851</v>
      </c>
      <c r="F68" s="178">
        <f>RES_hhdet_emih!F68/RES_summary!F$19</f>
        <v>3.7270863309981346</v>
      </c>
      <c r="G68" s="178">
        <f>RES_hhdet_emih!G68/RES_summary!G$19</f>
        <v>3.8707480229173457</v>
      </c>
      <c r="H68" s="178">
        <f>RES_hhdet_emih!H68/RES_summary!H$19</f>
        <v>3.9289586055198411</v>
      </c>
      <c r="I68" s="178">
        <f>RES_hhdet_emih!I68/RES_summary!I$19</f>
        <v>3.9549801467580048</v>
      </c>
      <c r="J68" s="178">
        <f>RES_hhdet_emih!J68/RES_summary!J$19</f>
        <v>3.8770531807365525</v>
      </c>
      <c r="K68" s="178">
        <f>RES_hhdet_emih!K68/RES_summary!K$19</f>
        <v>3.781711882312317</v>
      </c>
      <c r="L68" s="178">
        <f>RES_hhdet_emih!L68/RES_summary!L$19</f>
        <v>3.9121458180287592</v>
      </c>
      <c r="M68" s="178">
        <f>RES_hhdet_emih!M68/RES_summary!M$19</f>
        <v>3.8247144045061225</v>
      </c>
      <c r="N68" s="178">
        <f>RES_hhdet_emih!N68/RES_summary!N$19</f>
        <v>3.7948238261941638</v>
      </c>
      <c r="O68" s="178">
        <f>RES_hhdet_emih!O68/RES_summary!O$19</f>
        <v>3.8246338284262342</v>
      </c>
      <c r="P68" s="178">
        <f>RES_hhdet_emih!P68/RES_summary!P$19</f>
        <v>3.8104699868727256</v>
      </c>
      <c r="Q68" s="178">
        <f>RES_hhdet_emih!Q68/RES_summary!Q$19</f>
        <v>3.7930946309883802</v>
      </c>
    </row>
    <row r="69" spans="1:17" ht="12" customHeight="1" x14ac:dyDescent="0.25">
      <c r="A69" s="167" t="s">
        <v>160</v>
      </c>
      <c r="B69" s="183">
        <f>RES_hhdet_emih!B69/RES_summary!B$19</f>
        <v>4.5965932666290827</v>
      </c>
      <c r="C69" s="183">
        <f>RES_hhdet_emih!C69/RES_summary!C$19</f>
        <v>4.5877706949994819</v>
      </c>
      <c r="D69" s="183">
        <f>RES_hhdet_emih!D69/RES_summary!D$19</f>
        <v>4.6180425629733532</v>
      </c>
      <c r="E69" s="183">
        <f>RES_hhdet_emih!E69/RES_summary!E$19</f>
        <v>4.6583234725508973</v>
      </c>
      <c r="F69" s="183">
        <f>RES_hhdet_emih!F69/RES_summary!F$19</f>
        <v>4.6298532873042983</v>
      </c>
      <c r="G69" s="183">
        <f>RES_hhdet_emih!G69/RES_summary!G$19</f>
        <v>4.6505698322398628</v>
      </c>
      <c r="H69" s="183">
        <f>RES_hhdet_emih!H69/RES_summary!H$19</f>
        <v>4.6087939627035848</v>
      </c>
      <c r="I69" s="183">
        <f>RES_hhdet_emih!I69/RES_summary!I$19</f>
        <v>4.5983428332819125</v>
      </c>
      <c r="J69" s="183">
        <f>RES_hhdet_emih!J69/RES_summary!J$19</f>
        <v>4.5605974083561156</v>
      </c>
      <c r="K69" s="183">
        <f>RES_hhdet_emih!K69/RES_summary!K$19</f>
        <v>4.5454782067365223</v>
      </c>
      <c r="L69" s="183">
        <f>RES_hhdet_emih!L69/RES_summary!L$19</f>
        <v>4.5450287325223044</v>
      </c>
      <c r="M69" s="183">
        <f>RES_hhdet_emih!M69/RES_summary!M$19</f>
        <v>4.4125125478836109</v>
      </c>
      <c r="N69" s="183">
        <f>RES_hhdet_emih!N69/RES_summary!N$19</f>
        <v>4.6249304691059896</v>
      </c>
      <c r="O69" s="183">
        <f>RES_hhdet_emih!O69/RES_summary!O$19</f>
        <v>4.4810358895159492</v>
      </c>
      <c r="P69" s="183">
        <f>RES_hhdet_emih!P69/RES_summary!P$19</f>
        <v>4.4564599680196544</v>
      </c>
      <c r="Q69" s="183">
        <f>RES_hhdet_emih!Q69/RES_summary!Q$19</f>
        <v>4.3807763002660698</v>
      </c>
    </row>
    <row r="70" spans="1:17" ht="12" customHeight="1" x14ac:dyDescent="0.25">
      <c r="A70" s="167" t="s">
        <v>159</v>
      </c>
      <c r="B70" s="183">
        <f>RES_hhdet_emih!B70/RES_summary!B$19</f>
        <v>1.6088076433202079</v>
      </c>
      <c r="C70" s="183">
        <f>RES_hhdet_emih!C70/RES_summary!C$19</f>
        <v>1.6057197432498516</v>
      </c>
      <c r="D70" s="183">
        <f>RES_hhdet_emih!D70/RES_summary!D$19</f>
        <v>1.6163148970406436</v>
      </c>
      <c r="E70" s="183">
        <f>RES_hhdet_emih!E70/RES_summary!E$19</f>
        <v>1.6304132153928275</v>
      </c>
      <c r="F70" s="183">
        <f>RES_hhdet_emih!F70/RES_summary!F$19</f>
        <v>1.6204486505564912</v>
      </c>
      <c r="G70" s="183">
        <f>RES_hhdet_emih!G70/RES_summary!G$19</f>
        <v>1.6276994412839174</v>
      </c>
      <c r="H70" s="183">
        <f>RES_hhdet_emih!H70/RES_summary!H$19</f>
        <v>1.6130778869462776</v>
      </c>
      <c r="I70" s="183">
        <f>RES_hhdet_emih!I70/RES_summary!I$19</f>
        <v>1.6094199916486602</v>
      </c>
      <c r="J70" s="183">
        <f>RES_hhdet_emih!J70/RES_summary!J$19</f>
        <v>1.5962090929246437</v>
      </c>
      <c r="K70" s="183">
        <f>RES_hhdet_emih!K70/RES_summary!K$19</f>
        <v>1.5909173723577694</v>
      </c>
      <c r="L70" s="183">
        <f>RES_hhdet_emih!L70/RES_summary!L$19</f>
        <v>1.5907600563828033</v>
      </c>
      <c r="M70" s="183">
        <f>RES_hhdet_emih!M70/RES_summary!M$19</f>
        <v>1.5443793917592548</v>
      </c>
      <c r="N70" s="183">
        <f>RES_hhdet_emih!N70/RES_summary!N$19</f>
        <v>1.6187256641870851</v>
      </c>
      <c r="O70" s="183">
        <f>RES_hhdet_emih!O70/RES_summary!O$19</f>
        <v>1.5683625613305756</v>
      </c>
      <c r="P70" s="183">
        <f>RES_hhdet_emih!P70/RES_summary!P$19</f>
        <v>1.5597609888068709</v>
      </c>
      <c r="Q70" s="183">
        <f>RES_hhdet_emih!Q70/RES_summary!Q$19</f>
        <v>1.5332717050931155</v>
      </c>
    </row>
    <row r="71" spans="1:17" ht="12" customHeight="1" x14ac:dyDescent="0.25">
      <c r="A71" s="166" t="s">
        <v>109</v>
      </c>
      <c r="B71" s="182">
        <f>RES_hhdet_emih!B71/RES_summary!B$19</f>
        <v>1.6088076433202079</v>
      </c>
      <c r="C71" s="182">
        <f>RES_hhdet_emih!C71/RES_summary!C$19</f>
        <v>1.6057197432498516</v>
      </c>
      <c r="D71" s="182">
        <f>RES_hhdet_emih!D71/RES_summary!D$19</f>
        <v>1.6163148970406436</v>
      </c>
      <c r="E71" s="182">
        <f>RES_hhdet_emih!E71/RES_summary!E$19</f>
        <v>1.6304132153928275</v>
      </c>
      <c r="F71" s="182">
        <f>RES_hhdet_emih!F71/RES_summary!F$19</f>
        <v>1.6204486505564912</v>
      </c>
      <c r="G71" s="182">
        <f>RES_hhdet_emih!G71/RES_summary!G$19</f>
        <v>1.6276994412839174</v>
      </c>
      <c r="H71" s="182">
        <f>RES_hhdet_emih!H71/RES_summary!H$19</f>
        <v>1.6130778869462776</v>
      </c>
      <c r="I71" s="182">
        <f>RES_hhdet_emih!I71/RES_summary!I$19</f>
        <v>1.6094199916486602</v>
      </c>
      <c r="J71" s="182">
        <f>RES_hhdet_emih!J71/RES_summary!J$19</f>
        <v>1.5962090929246437</v>
      </c>
      <c r="K71" s="182">
        <f>RES_hhdet_emih!K71/RES_summary!K$19</f>
        <v>1.5909173723577694</v>
      </c>
      <c r="L71" s="182">
        <f>RES_hhdet_emih!L71/RES_summary!L$19</f>
        <v>1.5907600563828033</v>
      </c>
      <c r="M71" s="182">
        <f>RES_hhdet_emih!M71/RES_summary!M$19</f>
        <v>1.5443793917592548</v>
      </c>
      <c r="N71" s="182">
        <f>RES_hhdet_emih!N71/RES_summary!N$19</f>
        <v>1.6187256641870851</v>
      </c>
      <c r="O71" s="182">
        <f>RES_hhdet_emih!O71/RES_summary!O$19</f>
        <v>1.5683625613305756</v>
      </c>
      <c r="P71" s="182">
        <f>RES_hhdet_emih!P71/RES_summary!P$19</f>
        <v>1.5597609888068709</v>
      </c>
      <c r="Q71" s="182">
        <f>RES_hhdet_emih!Q71/RES_summary!Q$19</f>
        <v>1.5332717050931155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2.234310695887888</v>
      </c>
      <c r="C77" s="178">
        <f>RES_hhdet_emih!C77/RES_summary!C$19</f>
        <v>2.2223090605882114</v>
      </c>
      <c r="D77" s="178">
        <f>RES_hhdet_emih!D77/RES_summary!D$19</f>
        <v>2.3800396022364838</v>
      </c>
      <c r="E77" s="178">
        <f>RES_hhdet_emih!E77/RES_summary!E$19</f>
        <v>2.3794673353788269</v>
      </c>
      <c r="F77" s="178">
        <f>RES_hhdet_emih!F77/RES_summary!F$19</f>
        <v>2.2265436916173078</v>
      </c>
      <c r="G77" s="178">
        <f>RES_hhdet_emih!G77/RES_summary!G$19</f>
        <v>2.3204658784113046</v>
      </c>
      <c r="H77" s="178">
        <f>RES_hhdet_emih!H77/RES_summary!H$19</f>
        <v>2.4039226893153893</v>
      </c>
      <c r="I77" s="178">
        <f>RES_hhdet_emih!I77/RES_summary!I$19</f>
        <v>2.5003366468527295</v>
      </c>
      <c r="J77" s="178">
        <f>RES_hhdet_emih!J77/RES_summary!J$19</f>
        <v>2.5055257015083416</v>
      </c>
      <c r="K77" s="178">
        <f>RES_hhdet_emih!K77/RES_summary!K$19</f>
        <v>2.5362149604484028</v>
      </c>
      <c r="L77" s="178">
        <f>RES_hhdet_emih!L77/RES_summary!L$19</f>
        <v>2.6111768328152629</v>
      </c>
      <c r="M77" s="178">
        <f>RES_hhdet_emih!M77/RES_summary!M$19</f>
        <v>2.5533029485105683</v>
      </c>
      <c r="N77" s="178">
        <f>RES_hhdet_emih!N77/RES_summary!N$19</f>
        <v>2.5371775932975438</v>
      </c>
      <c r="O77" s="178">
        <f>RES_hhdet_emih!O77/RES_summary!O$19</f>
        <v>2.5747416813209587</v>
      </c>
      <c r="P77" s="178">
        <f>RES_hhdet_emih!P77/RES_summary!P$19</f>
        <v>2.6049465170687309</v>
      </c>
      <c r="Q77" s="178">
        <f>RES_hhdet_emih!Q77/RES_summary!Q$19</f>
        <v>2.6148762864056119</v>
      </c>
    </row>
    <row r="78" spans="1:17" ht="12" customHeight="1" x14ac:dyDescent="0.25">
      <c r="A78" s="23" t="s">
        <v>109</v>
      </c>
      <c r="B78" s="177">
        <f>RES_hhdet_emih!B78/RES_summary!B$19</f>
        <v>2.8542245140667544</v>
      </c>
      <c r="C78" s="177">
        <f>RES_hhdet_emih!C78/RES_summary!C$19</f>
        <v>2.8792723788700991</v>
      </c>
      <c r="D78" s="177">
        <f>RES_hhdet_emih!D78/RES_summary!D$19</f>
        <v>2.8799617940205149</v>
      </c>
      <c r="E78" s="177">
        <f>RES_hhdet_emih!E78/RES_summary!E$19</f>
        <v>2.9018296093438618</v>
      </c>
      <c r="F78" s="177">
        <f>RES_hhdet_emih!F78/RES_summary!F$19</f>
        <v>2.8641237049362367</v>
      </c>
      <c r="G78" s="177">
        <f>RES_hhdet_emih!G78/RES_summary!G$19</f>
        <v>2.845151025419189</v>
      </c>
      <c r="H78" s="177">
        <f>RES_hhdet_emih!H78/RES_summary!H$19</f>
        <v>2.8470761594021905</v>
      </c>
      <c r="I78" s="177">
        <f>RES_hhdet_emih!I78/RES_summary!I$19</f>
        <v>2.8406993181771569</v>
      </c>
      <c r="J78" s="177">
        <f>RES_hhdet_emih!J78/RES_summary!J$19</f>
        <v>2.8222562779415661</v>
      </c>
      <c r="K78" s="177">
        <f>RES_hhdet_emih!K78/RES_summary!K$19</f>
        <v>2.8418020704270854</v>
      </c>
      <c r="L78" s="177">
        <f>RES_hhdet_emih!L78/RES_summary!L$19</f>
        <v>2.7915525433308805</v>
      </c>
      <c r="M78" s="177">
        <f>RES_hhdet_emih!M78/RES_summary!M$19</f>
        <v>2.6856834024483449</v>
      </c>
      <c r="N78" s="177">
        <f>RES_hhdet_emih!N78/RES_summary!N$19</f>
        <v>2.8143621164161421</v>
      </c>
      <c r="O78" s="177">
        <f>RES_hhdet_emih!O78/RES_summary!O$19</f>
        <v>2.7078229091883563</v>
      </c>
      <c r="P78" s="177">
        <f>RES_hhdet_emih!P78/RES_summary!P$19</f>
        <v>2.6883527074559428</v>
      </c>
      <c r="Q78" s="177">
        <f>RES_hhdet_emih!Q78/RES_summary!Q$19</f>
        <v>2.6265676138054772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4.9205316816045856</v>
      </c>
      <c r="C81" s="184">
        <f>RES_hhdet_emih!C81/RES_summary!C$19</f>
        <v>4.5679509874747026</v>
      </c>
      <c r="D81" s="184">
        <f>RES_hhdet_emih!D81/RES_summary!D$19</f>
        <v>4.4475183673143093</v>
      </c>
      <c r="E81" s="184">
        <f>RES_hhdet_emih!E81/RES_summary!E$19</f>
        <v>4.2477485962177166</v>
      </c>
      <c r="F81" s="184">
        <f>RES_hhdet_emih!F81/RES_summary!F$19</f>
        <v>4.1888950019992741</v>
      </c>
      <c r="G81" s="184">
        <f>RES_hhdet_emih!G81/RES_summary!G$19</f>
        <v>3.9754712982422777</v>
      </c>
      <c r="H81" s="184">
        <f>RES_hhdet_emih!H81/RES_summary!H$19</f>
        <v>3.4420820510271914</v>
      </c>
      <c r="I81" s="184">
        <f>RES_hhdet_emih!I81/RES_summary!I$19</f>
        <v>3.2535513454053269</v>
      </c>
      <c r="J81" s="184">
        <f>RES_hhdet_emih!J81/RES_summary!J$19</f>
        <v>2.8703381405019064</v>
      </c>
      <c r="K81" s="184">
        <f>RES_hhdet_emih!K81/RES_summary!K$19</f>
        <v>2.3301081437195941</v>
      </c>
      <c r="L81" s="184">
        <f>RES_hhdet_emih!L81/RES_summary!L$19</f>
        <v>2.3119008623403232</v>
      </c>
      <c r="M81" s="184">
        <f>RES_hhdet_emih!M81/RES_summary!M$19</f>
        <v>1.7661087128602853</v>
      </c>
      <c r="N81" s="184">
        <f>RES_hhdet_emih!N81/RES_summary!N$19</f>
        <v>1.6442629353005511</v>
      </c>
      <c r="O81" s="184">
        <f>RES_hhdet_emih!O81/RES_summary!O$19</f>
        <v>1.4765603254561097</v>
      </c>
      <c r="P81" s="184">
        <f>RES_hhdet_emih!P81/RES_summary!P$19</f>
        <v>1.2972074153742723</v>
      </c>
      <c r="Q81" s="184">
        <f>RES_hhdet_emih!Q81/RES_summary!Q$19</f>
        <v>1.2907081914574712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3.5988869761038256</v>
      </c>
      <c r="C87" s="178">
        <f>RES_hhdet_emih!C87/RES_summary!C$19</f>
        <v>3.5725354243308747</v>
      </c>
      <c r="D87" s="178">
        <f>RES_hhdet_emih!D87/RES_summary!D$19</f>
        <v>3.413995780040862</v>
      </c>
      <c r="E87" s="178">
        <f>RES_hhdet_emih!E87/RES_summary!E$19</f>
        <v>3.2645650591633983</v>
      </c>
      <c r="F87" s="178">
        <f>RES_hhdet_emih!F87/RES_summary!F$19</f>
        <v>3.1143464129943963</v>
      </c>
      <c r="G87" s="178">
        <f>RES_hhdet_emih!G87/RES_summary!G$19</f>
        <v>2.9805269294438421</v>
      </c>
      <c r="H87" s="178">
        <f>RES_hhdet_emih!H87/RES_summary!H$19</f>
        <v>2.7380012820067496</v>
      </c>
      <c r="I87" s="178">
        <f>RES_hhdet_emih!I87/RES_summary!I$19</f>
        <v>2.5066721495750461</v>
      </c>
      <c r="J87" s="178">
        <f>RES_hhdet_emih!J87/RES_summary!J$19</f>
        <v>2.1297237168007577</v>
      </c>
      <c r="K87" s="178">
        <f>RES_hhdet_emih!K87/RES_summary!K$19</f>
        <v>1.6570800755197002</v>
      </c>
      <c r="L87" s="178">
        <f>RES_hhdet_emih!L87/RES_summary!L$19</f>
        <v>1.6246628005568866</v>
      </c>
      <c r="M87" s="178">
        <f>RES_hhdet_emih!M87/RES_summary!M$19</f>
        <v>1.1631210983036844</v>
      </c>
      <c r="N87" s="178">
        <f>RES_hhdet_emih!N87/RES_summary!N$19</f>
        <v>1.0511246952208766</v>
      </c>
      <c r="O87" s="178">
        <f>RES_hhdet_emih!O87/RES_summary!O$19</f>
        <v>0.92525531993914922</v>
      </c>
      <c r="P87" s="178">
        <f>RES_hhdet_emih!P87/RES_summary!P$19</f>
        <v>0.77698892234208528</v>
      </c>
      <c r="Q87" s="178">
        <f>RES_hhdet_emih!Q87/RES_summary!Q$19</f>
        <v>0.79149047227118474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5.4122329571014793</v>
      </c>
      <c r="C92" s="180">
        <f>RES_hhdet_emih!C92/RES_summary!C$19</f>
        <v>5.3861912316782368</v>
      </c>
      <c r="D92" s="180">
        <f>RES_hhdet_emih!D92/RES_summary!D$19</f>
        <v>5.420333257859645</v>
      </c>
      <c r="E92" s="180">
        <f>RES_hhdet_emih!E92/RES_summary!E$19</f>
        <v>5.4374194403787595</v>
      </c>
      <c r="F92" s="180">
        <f>RES_hhdet_emih!F92/RES_summary!F$19</f>
        <v>5.4624253088244368</v>
      </c>
      <c r="G92" s="180">
        <f>RES_hhdet_emih!G92/RES_summary!G$19</f>
        <v>5.4583353157345469</v>
      </c>
      <c r="H92" s="180">
        <f>RES_hhdet_emih!H92/RES_summary!H$19</f>
        <v>5.4074981371416646</v>
      </c>
      <c r="I92" s="180">
        <f>RES_hhdet_emih!I92/RES_summary!I$19</f>
        <v>5.394760359321527</v>
      </c>
      <c r="J92" s="180">
        <f>RES_hhdet_emih!J92/RES_summary!J$19</f>
        <v>5.3509939463857306</v>
      </c>
      <c r="K92" s="180">
        <f>RES_hhdet_emih!K92/RES_summary!K$19</f>
        <v>5.3322208103050421</v>
      </c>
      <c r="L92" s="180">
        <f>RES_hhdet_emih!L92/RES_summary!L$19</f>
        <v>5.3259174225459285</v>
      </c>
      <c r="M92" s="180">
        <f>RES_hhdet_emih!M92/RES_summary!M$19</f>
        <v>5.304904899949455</v>
      </c>
      <c r="N92" s="180">
        <f>RES_hhdet_emih!N92/RES_summary!N$19</f>
        <v>5.2473494066028765</v>
      </c>
      <c r="O92" s="180">
        <f>RES_hhdet_emih!O92/RES_summary!O$19</f>
        <v>5.2081486652660667</v>
      </c>
      <c r="P92" s="180">
        <f>RES_hhdet_emih!P92/RES_summary!P$19</f>
        <v>5.1642289421053675</v>
      </c>
      <c r="Q92" s="180">
        <f>RES_hhdet_emih!Q92/RES_summary!Q$19</f>
        <v>5.0604333777281614</v>
      </c>
    </row>
    <row r="93" spans="1:17" ht="12" customHeight="1" x14ac:dyDescent="0.25">
      <c r="A93" s="161" t="s">
        <v>143</v>
      </c>
      <c r="B93" s="179">
        <f>RES_hhdet_emih!B93/RES_summary!B$19</f>
        <v>1.8942815349855879</v>
      </c>
      <c r="C93" s="179">
        <f>RES_hhdet_emih!C93/RES_summary!C$19</f>
        <v>1.8851669310874075</v>
      </c>
      <c r="D93" s="179">
        <f>RES_hhdet_emih!D93/RES_summary!D$19</f>
        <v>1.8971166402508561</v>
      </c>
      <c r="E93" s="179">
        <f>RES_hhdet_emih!E93/RES_summary!E$19</f>
        <v>1.9030968041325849</v>
      </c>
      <c r="F93" s="179">
        <f>RES_hhdet_emih!F93/RES_summary!F$19</f>
        <v>1.9118488580885509</v>
      </c>
      <c r="G93" s="179">
        <f>RES_hhdet_emih!G93/RES_summary!G$19</f>
        <v>1.91041736050706</v>
      </c>
      <c r="H93" s="179">
        <f>RES_hhdet_emih!H93/RES_summary!H$19</f>
        <v>1.8926243479996325</v>
      </c>
      <c r="I93" s="179">
        <f>RES_hhdet_emih!I93/RES_summary!I$19</f>
        <v>1.8881661257625273</v>
      </c>
      <c r="J93" s="179">
        <f>RES_hhdet_emih!J93/RES_summary!J$19</f>
        <v>1.8728478812350089</v>
      </c>
      <c r="K93" s="179">
        <f>RES_hhdet_emih!K93/RES_summary!K$19</f>
        <v>1.8662772836067503</v>
      </c>
      <c r="L93" s="179">
        <f>RES_hhdet_emih!L93/RES_summary!L$19</f>
        <v>1.864071097891064</v>
      </c>
      <c r="M93" s="179">
        <f>RES_hhdet_emih!M93/RES_summary!M$19</f>
        <v>1.8567167149822998</v>
      </c>
      <c r="N93" s="179">
        <f>RES_hhdet_emih!N93/RES_summary!N$19</f>
        <v>1.8365722923110039</v>
      </c>
      <c r="O93" s="179">
        <f>RES_hhdet_emih!O93/RES_summary!O$19</f>
        <v>1.8228520328431141</v>
      </c>
      <c r="P93" s="179">
        <f>RES_hhdet_emih!P93/RES_summary!P$19</f>
        <v>1.8074801297368697</v>
      </c>
      <c r="Q93" s="179">
        <f>RES_hhdet_emih!Q93/RES_summary!Q$19</f>
        <v>1.7711516822048488</v>
      </c>
    </row>
    <row r="94" spans="1:17" ht="12" customHeight="1" x14ac:dyDescent="0.25">
      <c r="A94" s="148" t="s">
        <v>57</v>
      </c>
      <c r="B94" s="177">
        <f>RES_hhdet_emih!B94/RES_summary!B$19</f>
        <v>1.8942815349855879</v>
      </c>
      <c r="C94" s="177">
        <f>RES_hhdet_emih!C94/RES_summary!C$19</f>
        <v>1.8851669310874075</v>
      </c>
      <c r="D94" s="177">
        <f>RES_hhdet_emih!D94/RES_summary!D$19</f>
        <v>1.8971166402508561</v>
      </c>
      <c r="E94" s="177">
        <f>RES_hhdet_emih!E94/RES_summary!E$19</f>
        <v>1.9030968041325849</v>
      </c>
      <c r="F94" s="177">
        <f>RES_hhdet_emih!F94/RES_summary!F$19</f>
        <v>1.9118488580885509</v>
      </c>
      <c r="G94" s="177">
        <f>RES_hhdet_emih!G94/RES_summary!G$19</f>
        <v>1.91041736050706</v>
      </c>
      <c r="H94" s="177">
        <f>RES_hhdet_emih!H94/RES_summary!H$19</f>
        <v>1.8926243479996325</v>
      </c>
      <c r="I94" s="177">
        <f>RES_hhdet_emih!I94/RES_summary!I$19</f>
        <v>1.8881661257625273</v>
      </c>
      <c r="J94" s="177">
        <f>RES_hhdet_emih!J94/RES_summary!J$19</f>
        <v>1.8728478812350089</v>
      </c>
      <c r="K94" s="177">
        <f>RES_hhdet_emih!K94/RES_summary!K$19</f>
        <v>1.8662772836067503</v>
      </c>
      <c r="L94" s="177">
        <f>RES_hhdet_emih!L94/RES_summary!L$19</f>
        <v>1.864071097891064</v>
      </c>
      <c r="M94" s="177">
        <f>RES_hhdet_emih!M94/RES_summary!M$19</f>
        <v>1.8567167149822998</v>
      </c>
      <c r="N94" s="177">
        <f>RES_hhdet_emih!N94/RES_summary!N$19</f>
        <v>1.8365722923110039</v>
      </c>
      <c r="O94" s="177">
        <f>RES_hhdet_emih!O94/RES_summary!O$19</f>
        <v>1.8228520328431141</v>
      </c>
      <c r="P94" s="177">
        <f>RES_hhdet_emih!P94/RES_summary!P$19</f>
        <v>1.8074801297368697</v>
      </c>
      <c r="Q94" s="177">
        <f>RES_hhdet_emih!Q94/RES_summary!Q$19</f>
        <v>1.7711516822048488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1.3216447055007603</v>
      </c>
      <c r="C100" s="178">
        <f>RES_hhdet_emih!C100/RES_summary!C$19</f>
        <v>0.99541556314382729</v>
      </c>
      <c r="D100" s="178">
        <f>RES_hhdet_emih!D100/RES_summary!D$19</f>
        <v>1.033522587273447</v>
      </c>
      <c r="E100" s="178">
        <f>RES_hhdet_emih!E100/RES_summary!E$19</f>
        <v>0.98318353705431782</v>
      </c>
      <c r="F100" s="178">
        <f>RES_hhdet_emih!F100/RES_summary!F$19</f>
        <v>1.074548589004878</v>
      </c>
      <c r="G100" s="178">
        <f>RES_hhdet_emih!G100/RES_summary!G$19</f>
        <v>0.99494436879843562</v>
      </c>
      <c r="H100" s="178">
        <f>RES_hhdet_emih!H100/RES_summary!H$19</f>
        <v>0.70408076902044137</v>
      </c>
      <c r="I100" s="178">
        <f>RES_hhdet_emih!I100/RES_summary!I$19</f>
        <v>0.74687919583028051</v>
      </c>
      <c r="J100" s="178">
        <f>RES_hhdet_emih!J100/RES_summary!J$19</f>
        <v>0.74061442370114916</v>
      </c>
      <c r="K100" s="178">
        <f>RES_hhdet_emih!K100/RES_summary!K$19</f>
        <v>0.67302806819989414</v>
      </c>
      <c r="L100" s="178">
        <f>RES_hhdet_emih!L100/RES_summary!L$19</f>
        <v>0.68723806178343649</v>
      </c>
      <c r="M100" s="178">
        <f>RES_hhdet_emih!M100/RES_summary!M$19</f>
        <v>0.60298761455660088</v>
      </c>
      <c r="N100" s="178">
        <f>RES_hhdet_emih!N100/RES_summary!N$19</f>
        <v>0.59313824007967464</v>
      </c>
      <c r="O100" s="178">
        <f>RES_hhdet_emih!O100/RES_summary!O$19</f>
        <v>0.55130500551696049</v>
      </c>
      <c r="P100" s="178">
        <f>RES_hhdet_emih!P100/RES_summary!P$19</f>
        <v>0.52021849303218726</v>
      </c>
      <c r="Q100" s="178">
        <f>RES_hhdet_emih!Q100/RES_summary!Q$19</f>
        <v>0.4992177191862866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3.4744362810968261</v>
      </c>
      <c r="C102" s="177">
        <f>RES_hhdet_emih!C102/RES_summary!C$19</f>
        <v>3.4318375949027522</v>
      </c>
      <c r="D102" s="177">
        <f>RES_hhdet_emih!D102/RES_summary!D$19</f>
        <v>3.5783068690652162</v>
      </c>
      <c r="E102" s="177">
        <f>RES_hhdet_emih!E102/RES_summary!E$19</f>
        <v>3.5641724566736257</v>
      </c>
      <c r="F102" s="177">
        <f>RES_hhdet_emih!F102/RES_summary!F$19</f>
        <v>3.5170690906570194</v>
      </c>
      <c r="G102" s="177">
        <f>RES_hhdet_emih!G102/RES_summary!G$19</f>
        <v>3.4927387072851728</v>
      </c>
      <c r="H102" s="177">
        <f>RES_hhdet_emih!H102/RES_summary!H$19</f>
        <v>3.5163353070593875</v>
      </c>
      <c r="I102" s="177">
        <f>RES_hhdet_emih!I102/RES_summary!I$19</f>
        <v>3.396890000203209</v>
      </c>
      <c r="J102" s="177">
        <f>RES_hhdet_emih!J102/RES_summary!J$19</f>
        <v>3.4776887060824841</v>
      </c>
      <c r="K102" s="177">
        <f>RES_hhdet_emih!K102/RES_summary!K$19</f>
        <v>3.3620282046331256</v>
      </c>
      <c r="L102" s="177">
        <f>RES_hhdet_emih!L102/RES_summary!L$19</f>
        <v>3.4371078844743193</v>
      </c>
      <c r="M102" s="177">
        <f>RES_hhdet_emih!M102/RES_summary!M$19</f>
        <v>3.3438906940302071</v>
      </c>
      <c r="N102" s="177">
        <f>RES_hhdet_emih!N102/RES_summary!N$19</f>
        <v>3.315378994958821</v>
      </c>
      <c r="O102" s="177">
        <f>RES_hhdet_emih!O102/RES_summary!O$19</f>
        <v>3.3018886594787724</v>
      </c>
      <c r="P102" s="177">
        <f>RES_hhdet_emih!P102/RES_summary!P$19</f>
        <v>3.254808058877587</v>
      </c>
      <c r="Q102" s="177">
        <f>RES_hhdet_emih!Q102/RES_summary!Q$19</f>
        <v>3.1916588460575612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0.92153076647525201</v>
      </c>
      <c r="H105" s="184">
        <f>RES_hhdet_emih!H105/RES_summary!H$19</f>
        <v>0.6699811514214552</v>
      </c>
      <c r="I105" s="184">
        <f>RES_hhdet_emih!I105/RES_summary!I$19</f>
        <v>0.72685526894135011</v>
      </c>
      <c r="J105" s="184">
        <f>RES_hhdet_emih!J105/RES_summary!J$19</f>
        <v>0.73394907617042637</v>
      </c>
      <c r="K105" s="184">
        <f>RES_hhdet_emih!K105/RES_summary!K$19</f>
        <v>0.69496775134721034</v>
      </c>
      <c r="L105" s="184">
        <f>RES_hhdet_emih!L105/RES_summary!L$19</f>
        <v>0.71435483800962507</v>
      </c>
      <c r="M105" s="184">
        <f>RES_hhdet_emih!M105/RES_summary!M$19</f>
        <v>0.62289735246553068</v>
      </c>
      <c r="N105" s="184">
        <f>RES_hhdet_emih!N105/RES_summary!N$19</f>
        <v>0.619324776721353</v>
      </c>
      <c r="O105" s="184">
        <f>RES_hhdet_emih!O105/RES_summary!O$19</f>
        <v>0.57074507630119153</v>
      </c>
      <c r="P105" s="184">
        <f>RES_hhdet_emih!P105/RES_summary!P$19</f>
        <v>0.53827039707217006</v>
      </c>
      <c r="Q105" s="184">
        <f>RES_hhdet_emih!Q105/RES_summary!Q$19</f>
        <v>0.51877071734324964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0.92153076647525201</v>
      </c>
      <c r="H120" s="178">
        <f>RES_hhdet_emih!H120/RES_summary!H$19</f>
        <v>0.6699811514214552</v>
      </c>
      <c r="I120" s="178">
        <f>RES_hhdet_emih!I120/RES_summary!I$19</f>
        <v>0.72685526894135011</v>
      </c>
      <c r="J120" s="178">
        <f>RES_hhdet_emih!J120/RES_summary!J$19</f>
        <v>0.73394907617042637</v>
      </c>
      <c r="K120" s="178">
        <f>RES_hhdet_emih!K120/RES_summary!K$19</f>
        <v>0.69496775134721034</v>
      </c>
      <c r="L120" s="178">
        <f>RES_hhdet_emih!L120/RES_summary!L$19</f>
        <v>0.71435483800962507</v>
      </c>
      <c r="M120" s="178">
        <f>RES_hhdet_emih!M120/RES_summary!M$19</f>
        <v>0.62289735246553068</v>
      </c>
      <c r="N120" s="178">
        <f>RES_hhdet_emih!N120/RES_summary!N$19</f>
        <v>0.619324776721353</v>
      </c>
      <c r="O120" s="178">
        <f>RES_hhdet_emih!O120/RES_summary!O$19</f>
        <v>0.57074507630119153</v>
      </c>
      <c r="P120" s="178">
        <f>RES_hhdet_emih!P120/RES_summary!P$19</f>
        <v>0.53827039707217006</v>
      </c>
      <c r="Q120" s="178">
        <f>RES_hhdet_emih!Q120/RES_summary!Q$19</f>
        <v>0.51877071734324964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3.2341002443973363</v>
      </c>
      <c r="H121" s="177">
        <f>RES_hhdet_emih!H121/RES_summary!H$19</f>
        <v>3.3450296206340484</v>
      </c>
      <c r="I121" s="177">
        <f>RES_hhdet_emih!I121/RES_summary!I$19</f>
        <v>3.3062293680752366</v>
      </c>
      <c r="J121" s="177">
        <f>RES_hhdet_emih!J121/RES_summary!J$19</f>
        <v>3.4468088864207513</v>
      </c>
      <c r="K121" s="177">
        <f>RES_hhdet_emih!K121/RES_summary!K$19</f>
        <v>3.3203182150843427</v>
      </c>
      <c r="L121" s="177">
        <f>RES_hhdet_emih!L121/RES_summary!L$19</f>
        <v>3.4160904354554655</v>
      </c>
      <c r="M121" s="177">
        <f>RES_hhdet_emih!M121/RES_summary!M$19</f>
        <v>3.322328204041114</v>
      </c>
      <c r="N121" s="177">
        <f>RES_hhdet_emih!N121/RES_summary!N$19</f>
        <v>3.3346060449660309</v>
      </c>
      <c r="O121" s="177">
        <f>RES_hhdet_emih!O121/RES_summary!O$19</f>
        <v>3.2990846847421813</v>
      </c>
      <c r="P121" s="177">
        <f>RES_hhdet_emih!P121/RES_summary!P$19</f>
        <v>3.2529304375159844</v>
      </c>
      <c r="Q121" s="177">
        <f>RES_hhdet_emih!Q121/RES_summary!Q$19</f>
        <v>3.1979989533883098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0</v>
      </c>
      <c r="C124" s="184">
        <f>RES_hhdet_emih!C124/RES_summary!C$19</f>
        <v>0</v>
      </c>
      <c r="D124" s="184">
        <f>RES_hhdet_emih!D124/RES_summary!D$19</f>
        <v>0</v>
      </c>
      <c r="E124" s="184">
        <f>RES_hhdet_emih!E124/RES_summary!E$19</f>
        <v>0</v>
      </c>
      <c r="F124" s="184">
        <f>RES_hhdet_emih!F124/RES_summary!F$19</f>
        <v>0</v>
      </c>
      <c r="G124" s="184">
        <f>RES_hhdet_emih!G124/RES_summary!G$19</f>
        <v>0</v>
      </c>
      <c r="H124" s="184">
        <f>RES_hhdet_emih!H124/RES_summary!H$19</f>
        <v>0</v>
      </c>
      <c r="I124" s="184">
        <f>RES_hhdet_emih!I124/RES_summary!I$19</f>
        <v>0</v>
      </c>
      <c r="J124" s="184">
        <f>RES_hhdet_emih!J124/RES_summary!J$19</f>
        <v>0</v>
      </c>
      <c r="K124" s="184">
        <f>RES_hhdet_emih!K124/RES_summary!K$19</f>
        <v>0</v>
      </c>
      <c r="L124" s="184">
        <f>RES_hhdet_emih!L124/RES_summary!L$19</f>
        <v>0</v>
      </c>
      <c r="M124" s="184">
        <f>RES_hhdet_emih!M124/RES_summary!M$19</f>
        <v>0</v>
      </c>
      <c r="N124" s="184">
        <f>RES_hhdet_emih!N124/RES_summary!N$19</f>
        <v>0</v>
      </c>
      <c r="O124" s="184">
        <f>RES_hhdet_emih!O124/RES_summary!O$19</f>
        <v>0</v>
      </c>
      <c r="P124" s="184">
        <f>RES_hhdet_emih!P124/RES_summary!P$19</f>
        <v>0</v>
      </c>
      <c r="Q124" s="184">
        <f>RES_hhdet_emih!Q124/RES_summary!Q$19</f>
        <v>0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0</v>
      </c>
      <c r="C139" s="178">
        <f>RES_hhdet_emih!C139/RES_summary!C$19</f>
        <v>0</v>
      </c>
      <c r="D139" s="178">
        <f>RES_hhdet_emih!D139/RES_summary!D$19</f>
        <v>0</v>
      </c>
      <c r="E139" s="178">
        <f>RES_hhdet_emih!E139/RES_summary!E$19</f>
        <v>0</v>
      </c>
      <c r="F139" s="178">
        <f>RES_hhdet_emih!F139/RES_summary!F$19</f>
        <v>0</v>
      </c>
      <c r="G139" s="178">
        <f>RES_hhdet_emih!G139/RES_summary!G$19</f>
        <v>0</v>
      </c>
      <c r="H139" s="178">
        <f>RES_hhdet_emih!H139/RES_summary!H$19</f>
        <v>0</v>
      </c>
      <c r="I139" s="178">
        <f>RES_hhdet_emih!I139/RES_summary!I$19</f>
        <v>0</v>
      </c>
      <c r="J139" s="178">
        <f>RES_hhdet_emih!J139/RES_summary!J$19</f>
        <v>0</v>
      </c>
      <c r="K139" s="178">
        <f>RES_hhdet_emih!K139/RES_summary!K$19</f>
        <v>0</v>
      </c>
      <c r="L139" s="178">
        <f>RES_hhdet_emih!L139/RES_summary!L$19</f>
        <v>0</v>
      </c>
      <c r="M139" s="178">
        <f>RES_hhdet_emih!M139/RES_summary!M$19</f>
        <v>0</v>
      </c>
      <c r="N139" s="178">
        <f>RES_hhdet_emih!N139/RES_summary!N$19</f>
        <v>0</v>
      </c>
      <c r="O139" s="178">
        <f>RES_hhdet_emih!O139/RES_summary!O$19</f>
        <v>0</v>
      </c>
      <c r="P139" s="178">
        <f>RES_hhdet_emih!P139/RES_summary!P$19</f>
        <v>0</v>
      </c>
      <c r="Q139" s="178">
        <f>RES_hhdet_emih!Q139/RES_summary!Q$19</f>
        <v>0</v>
      </c>
    </row>
    <row r="140" spans="1:17" ht="12" customHeight="1" x14ac:dyDescent="0.25">
      <c r="A140" s="23" t="s">
        <v>57</v>
      </c>
      <c r="B140" s="177">
        <f>RES_hhdet_emih!B140/RES_summary!B$19</f>
        <v>0</v>
      </c>
      <c r="C140" s="177">
        <f>RES_hhdet_emih!C140/RES_summary!C$19</f>
        <v>0</v>
      </c>
      <c r="D140" s="177">
        <f>RES_hhdet_emih!D140/RES_summary!D$19</f>
        <v>0</v>
      </c>
      <c r="E140" s="177">
        <f>RES_hhdet_emih!E140/RES_summary!E$19</f>
        <v>0</v>
      </c>
      <c r="F140" s="177">
        <f>RES_hhdet_emih!F140/RES_summary!F$19</f>
        <v>0</v>
      </c>
      <c r="G140" s="177">
        <f>RES_hhdet_emih!G140/RES_summary!G$19</f>
        <v>0</v>
      </c>
      <c r="H140" s="177">
        <f>RES_hhdet_emih!H140/RES_summary!H$19</f>
        <v>0</v>
      </c>
      <c r="I140" s="177">
        <f>RES_hhdet_emih!I140/RES_summary!I$19</f>
        <v>0</v>
      </c>
      <c r="J140" s="177">
        <f>RES_hhdet_emih!J140/RES_summary!J$19</f>
        <v>0</v>
      </c>
      <c r="K140" s="177">
        <f>RES_hhdet_emih!K140/RES_summary!K$19</f>
        <v>0</v>
      </c>
      <c r="L140" s="177">
        <f>RES_hhdet_emih!L140/RES_summary!L$19</f>
        <v>0</v>
      </c>
      <c r="M140" s="177">
        <f>RES_hhdet_emih!M140/RES_summary!M$19</f>
        <v>0</v>
      </c>
      <c r="N140" s="177">
        <f>RES_hhdet_emih!N140/RES_summary!N$19</f>
        <v>0</v>
      </c>
      <c r="O140" s="177">
        <f>RES_hhdet_emih!O140/RES_summary!O$19</f>
        <v>0</v>
      </c>
      <c r="P140" s="177">
        <f>RES_hhdet_emih!P140/RES_summary!P$19</f>
        <v>0</v>
      </c>
      <c r="Q140" s="177">
        <f>RES_hhdet_emih!Q140/RES_summary!Q$19</f>
        <v>0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6.4965780312416053</v>
      </c>
      <c r="C143" s="184">
        <f>RES_hhdet_emih!C143/RES_summary!C$19</f>
        <v>4.0103956327605284</v>
      </c>
      <c r="D143" s="184">
        <f>RES_hhdet_emih!D143/RES_summary!D$19</f>
        <v>3.5633465758335259</v>
      </c>
      <c r="E143" s="184">
        <f>RES_hhdet_emih!E143/RES_summary!E$19</f>
        <v>4.4985680423291372</v>
      </c>
      <c r="F143" s="184">
        <f>RES_hhdet_emih!F143/RES_summary!F$19</f>
        <v>3.994333037049989</v>
      </c>
      <c r="G143" s="184">
        <f>RES_hhdet_emih!G143/RES_summary!G$19</f>
        <v>3.3031239445622469</v>
      </c>
      <c r="H143" s="184">
        <f>RES_hhdet_emih!H143/RES_summary!H$19</f>
        <v>2.5820206581017051</v>
      </c>
      <c r="I143" s="184">
        <f>RES_hhdet_emih!I143/RES_summary!I$19</f>
        <v>2.2798163937233111</v>
      </c>
      <c r="J143" s="184">
        <f>RES_hhdet_emih!J143/RES_summary!J$19</f>
        <v>2.067931143527395</v>
      </c>
      <c r="K143" s="184">
        <f>RES_hhdet_emih!K143/RES_summary!K$19</f>
        <v>1.7870723948500329</v>
      </c>
      <c r="L143" s="184">
        <f>RES_hhdet_emih!L143/RES_summary!L$19</f>
        <v>1.6418787296341277</v>
      </c>
      <c r="M143" s="184">
        <f>RES_hhdet_emih!M143/RES_summary!M$19</f>
        <v>1.2721973905993729</v>
      </c>
      <c r="N143" s="184">
        <f>RES_hhdet_emih!N143/RES_summary!N$19</f>
        <v>1.2114207147852485</v>
      </c>
      <c r="O143" s="184">
        <f>RES_hhdet_emih!O143/RES_summary!O$19</f>
        <v>1.0865979327617199</v>
      </c>
      <c r="P143" s="184">
        <f>RES_hhdet_emih!P143/RES_summary!P$19</f>
        <v>0.95158122495947561</v>
      </c>
      <c r="Q143" s="184">
        <f>RES_hhdet_emih!Q143/RES_summary!Q$19</f>
        <v>0.89775956051014705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5.1749371405034443</v>
      </c>
      <c r="C148" s="178">
        <f>RES_hhdet_emih!C148/RES_summary!C$19</f>
        <v>3.0507698165187045</v>
      </c>
      <c r="D148" s="178">
        <f>RES_hhdet_emih!D148/RES_summary!D$19</f>
        <v>2.5762014199162167</v>
      </c>
      <c r="E148" s="178">
        <f>RES_hhdet_emih!E148/RES_summary!E$19</f>
        <v>3.5721162385498073</v>
      </c>
      <c r="F148" s="178">
        <f>RES_hhdet_emih!F148/RES_summary!F$19</f>
        <v>2.9740540041979648</v>
      </c>
      <c r="G148" s="178">
        <f>RES_hhdet_emih!G148/RES_summary!G$19</f>
        <v>2.3547135087721744</v>
      </c>
      <c r="H148" s="178">
        <f>RES_hhdet_emih!H148/RES_summary!H$19</f>
        <v>1.904916195747584</v>
      </c>
      <c r="I148" s="178">
        <f>RES_hhdet_emih!I148/RES_summary!I$19</f>
        <v>1.5444640761628927</v>
      </c>
      <c r="J148" s="178">
        <f>RES_hhdet_emih!J148/RES_summary!J$19</f>
        <v>1.3223209869247252</v>
      </c>
      <c r="K148" s="178">
        <f>RES_hhdet_emih!K148/RES_summary!K$19</f>
        <v>1.0832344607676641</v>
      </c>
      <c r="L148" s="178">
        <f>RES_hhdet_emih!L148/RES_summary!L$19</f>
        <v>0.92381326178113565</v>
      </c>
      <c r="M148" s="178">
        <f>RES_hhdet_emih!M148/RES_summary!M$19</f>
        <v>0.6480763425200331</v>
      </c>
      <c r="N148" s="178">
        <f>RES_hhdet_emih!N148/RES_summary!N$19</f>
        <v>0.59575436136167426</v>
      </c>
      <c r="O148" s="178">
        <f>RES_hhdet_emih!O148/RES_summary!O$19</f>
        <v>0.51682165357363585</v>
      </c>
      <c r="P148" s="178">
        <f>RES_hhdet_emih!P148/RES_summary!P$19</f>
        <v>0.4144997376228326</v>
      </c>
      <c r="Q148" s="178">
        <f>RES_hhdet_emih!Q148/RES_summary!Q$19</f>
        <v>0.38121981249823605</v>
      </c>
    </row>
    <row r="149" spans="1:17" ht="12" customHeight="1" x14ac:dyDescent="0.25">
      <c r="A149" s="167" t="s">
        <v>144</v>
      </c>
      <c r="B149" s="183">
        <f>RES_hhdet_emih!B149/RES_summary!B$19</f>
        <v>5.4122329571014767</v>
      </c>
      <c r="C149" s="183">
        <f>RES_hhdet_emih!C149/RES_summary!C$19</f>
        <v>5.386191231678235</v>
      </c>
      <c r="D149" s="183">
        <f>RES_hhdet_emih!D149/RES_summary!D$19</f>
        <v>5.4203332578596459</v>
      </c>
      <c r="E149" s="183">
        <f>RES_hhdet_emih!E149/RES_summary!E$19</f>
        <v>5.4374194403787595</v>
      </c>
      <c r="F149" s="183">
        <f>RES_hhdet_emih!F149/RES_summary!F$19</f>
        <v>5.4624253088244403</v>
      </c>
      <c r="G149" s="183">
        <f>RES_hhdet_emih!G149/RES_summary!G$19</f>
        <v>5.458335315734546</v>
      </c>
      <c r="H149" s="183">
        <f>RES_hhdet_emih!H149/RES_summary!H$19</f>
        <v>5.4074981371416664</v>
      </c>
      <c r="I149" s="183">
        <f>RES_hhdet_emih!I149/RES_summary!I$19</f>
        <v>5.3947603593215252</v>
      </c>
      <c r="J149" s="183">
        <f>RES_hhdet_emih!J149/RES_summary!J$19</f>
        <v>5.3509939463857306</v>
      </c>
      <c r="K149" s="183">
        <f>RES_hhdet_emih!K149/RES_summary!K$19</f>
        <v>5.3322208103050412</v>
      </c>
      <c r="L149" s="183">
        <f>RES_hhdet_emih!L149/RES_summary!L$19</f>
        <v>5.3259174225459276</v>
      </c>
      <c r="M149" s="183">
        <f>RES_hhdet_emih!M149/RES_summary!M$19</f>
        <v>5.304904899949455</v>
      </c>
      <c r="N149" s="183">
        <f>RES_hhdet_emih!N149/RES_summary!N$19</f>
        <v>5.2473494066028747</v>
      </c>
      <c r="O149" s="183">
        <f>RES_hhdet_emih!O149/RES_summary!O$19</f>
        <v>5.2081486652660667</v>
      </c>
      <c r="P149" s="183">
        <f>RES_hhdet_emih!P149/RES_summary!P$19</f>
        <v>5.1642289421053684</v>
      </c>
      <c r="Q149" s="183">
        <f>RES_hhdet_emih!Q149/RES_summary!Q$19</f>
        <v>5.0604333777281614</v>
      </c>
    </row>
    <row r="150" spans="1:17" ht="12" customHeight="1" x14ac:dyDescent="0.25">
      <c r="A150" s="167" t="s">
        <v>143</v>
      </c>
      <c r="B150" s="183">
        <f>RES_hhdet_emih!B150/RES_summary!B$19</f>
        <v>1.8942815349855875</v>
      </c>
      <c r="C150" s="183">
        <f>RES_hhdet_emih!C150/RES_summary!C$19</f>
        <v>1.8851669310874075</v>
      </c>
      <c r="D150" s="183">
        <f>RES_hhdet_emih!D150/RES_summary!D$19</f>
        <v>1.8971166402508555</v>
      </c>
      <c r="E150" s="183">
        <f>RES_hhdet_emih!E150/RES_summary!E$19</f>
        <v>1.9030968041325842</v>
      </c>
      <c r="F150" s="183">
        <f>RES_hhdet_emih!F150/RES_summary!F$19</f>
        <v>1.9118488580885507</v>
      </c>
      <c r="G150" s="183">
        <f>RES_hhdet_emih!G150/RES_summary!G$19</f>
        <v>1.9104173605070596</v>
      </c>
      <c r="H150" s="183">
        <f>RES_hhdet_emih!H150/RES_summary!H$19</f>
        <v>1.8926243479996325</v>
      </c>
      <c r="I150" s="183">
        <f>RES_hhdet_emih!I150/RES_summary!I$19</f>
        <v>1.888166125762526</v>
      </c>
      <c r="J150" s="183">
        <f>RES_hhdet_emih!J150/RES_summary!J$19</f>
        <v>1.87284788123501</v>
      </c>
      <c r="K150" s="183">
        <f>RES_hhdet_emih!K150/RES_summary!K$19</f>
        <v>1.86627728360675</v>
      </c>
      <c r="L150" s="183">
        <f>RES_hhdet_emih!L150/RES_summary!L$19</f>
        <v>1.8640710978910633</v>
      </c>
      <c r="M150" s="183">
        <f>RES_hhdet_emih!M150/RES_summary!M$19</f>
        <v>1.856716714982299</v>
      </c>
      <c r="N150" s="183">
        <f>RES_hhdet_emih!N150/RES_summary!N$19</f>
        <v>1.8365722923110039</v>
      </c>
      <c r="O150" s="183">
        <f>RES_hhdet_emih!O150/RES_summary!O$19</f>
        <v>1.8228520328431139</v>
      </c>
      <c r="P150" s="183">
        <f>RES_hhdet_emih!P150/RES_summary!P$19</f>
        <v>1.8074801297368703</v>
      </c>
      <c r="Q150" s="183">
        <f>RES_hhdet_emih!Q150/RES_summary!Q$19</f>
        <v>1.7711516822048488</v>
      </c>
    </row>
    <row r="151" spans="1:17" ht="12" customHeight="1" x14ac:dyDescent="0.25">
      <c r="A151" s="166" t="s">
        <v>57</v>
      </c>
      <c r="B151" s="182">
        <f>RES_hhdet_emih!B151/RES_summary!B$19</f>
        <v>1.8942815349855875</v>
      </c>
      <c r="C151" s="182">
        <f>RES_hhdet_emih!C151/RES_summary!C$19</f>
        <v>1.8851669310874075</v>
      </c>
      <c r="D151" s="182">
        <f>RES_hhdet_emih!D151/RES_summary!D$19</f>
        <v>1.8971166402508555</v>
      </c>
      <c r="E151" s="182">
        <f>RES_hhdet_emih!E151/RES_summary!E$19</f>
        <v>1.9030968041325842</v>
      </c>
      <c r="F151" s="182">
        <f>RES_hhdet_emih!F151/RES_summary!F$19</f>
        <v>1.9118488580885507</v>
      </c>
      <c r="G151" s="182">
        <f>RES_hhdet_emih!G151/RES_summary!G$19</f>
        <v>1.9104173605070596</v>
      </c>
      <c r="H151" s="182">
        <f>RES_hhdet_emih!H151/RES_summary!H$19</f>
        <v>1.8926243479996325</v>
      </c>
      <c r="I151" s="182">
        <f>RES_hhdet_emih!I151/RES_summary!I$19</f>
        <v>1.888166125762526</v>
      </c>
      <c r="J151" s="182">
        <f>RES_hhdet_emih!J151/RES_summary!J$19</f>
        <v>1.87284788123501</v>
      </c>
      <c r="K151" s="182">
        <f>RES_hhdet_emih!K151/RES_summary!K$19</f>
        <v>1.86627728360675</v>
      </c>
      <c r="L151" s="182">
        <f>RES_hhdet_emih!L151/RES_summary!L$19</f>
        <v>1.8640710978910633</v>
      </c>
      <c r="M151" s="182">
        <f>RES_hhdet_emih!M151/RES_summary!M$19</f>
        <v>1.856716714982299</v>
      </c>
      <c r="N151" s="182">
        <f>RES_hhdet_emih!N151/RES_summary!N$19</f>
        <v>1.8365722923110039</v>
      </c>
      <c r="O151" s="182">
        <f>RES_hhdet_emih!O151/RES_summary!O$19</f>
        <v>1.8228520328431139</v>
      </c>
      <c r="P151" s="182">
        <f>RES_hhdet_emih!P151/RES_summary!P$19</f>
        <v>1.8074801297368703</v>
      </c>
      <c r="Q151" s="182">
        <f>RES_hhdet_emih!Q151/RES_summary!Q$19</f>
        <v>1.7711516822048488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1.3216408907381603</v>
      </c>
      <c r="C157" s="178">
        <f>RES_hhdet_emih!C157/RES_summary!C$19</f>
        <v>0.95962581624182419</v>
      </c>
      <c r="D157" s="178">
        <f>RES_hhdet_emih!D157/RES_summary!D$19</f>
        <v>0.987145155917309</v>
      </c>
      <c r="E157" s="178">
        <f>RES_hhdet_emih!E157/RES_summary!E$19</f>
        <v>0.92645180377932967</v>
      </c>
      <c r="F157" s="178">
        <f>RES_hhdet_emih!F157/RES_summary!F$19</f>
        <v>1.0202790328520244</v>
      </c>
      <c r="G157" s="178">
        <f>RES_hhdet_emih!G157/RES_summary!G$19</f>
        <v>0.94841043579007234</v>
      </c>
      <c r="H157" s="178">
        <f>RES_hhdet_emih!H157/RES_summary!H$19</f>
        <v>0.67710446235412158</v>
      </c>
      <c r="I157" s="178">
        <f>RES_hhdet_emih!I157/RES_summary!I$19</f>
        <v>0.73535231756041852</v>
      </c>
      <c r="J157" s="178">
        <f>RES_hhdet_emih!J157/RES_summary!J$19</f>
        <v>0.74561015660267005</v>
      </c>
      <c r="K157" s="178">
        <f>RES_hhdet_emih!K157/RES_summary!K$19</f>
        <v>0.70383793408236894</v>
      </c>
      <c r="L157" s="178">
        <f>RES_hhdet_emih!L157/RES_summary!L$19</f>
        <v>0.71806546785299208</v>
      </c>
      <c r="M157" s="178">
        <f>RES_hhdet_emih!M157/RES_summary!M$19</f>
        <v>0.62412104807933977</v>
      </c>
      <c r="N157" s="178">
        <f>RES_hhdet_emih!N157/RES_summary!N$19</f>
        <v>0.61566635342357434</v>
      </c>
      <c r="O157" s="178">
        <f>RES_hhdet_emih!O157/RES_summary!O$19</f>
        <v>0.56977627918808404</v>
      </c>
      <c r="P157" s="178">
        <f>RES_hhdet_emih!P157/RES_summary!P$19</f>
        <v>0.53708148733664307</v>
      </c>
      <c r="Q157" s="178">
        <f>RES_hhdet_emih!Q157/RES_summary!Q$19</f>
        <v>0.51653974801191105</v>
      </c>
    </row>
    <row r="158" spans="1:17" ht="12" customHeight="1" x14ac:dyDescent="0.25">
      <c r="A158" s="23" t="s">
        <v>57</v>
      </c>
      <c r="B158" s="177">
        <f>RES_hhdet_emih!B158/RES_summary!B$19</f>
        <v>3.4744362810968266</v>
      </c>
      <c r="C158" s="177">
        <f>RES_hhdet_emih!C158/RES_summary!C$19</f>
        <v>3.3084365525909645</v>
      </c>
      <c r="D158" s="177">
        <f>RES_hhdet_emih!D158/RES_summary!D$19</f>
        <v>3.4177508435052988</v>
      </c>
      <c r="E158" s="177">
        <f>RES_hhdet_emih!E158/RES_summary!E$19</f>
        <v>3.358496356921056</v>
      </c>
      <c r="F158" s="177">
        <f>RES_hhdet_emih!F158/RES_summary!F$19</f>
        <v>3.3394376019145833</v>
      </c>
      <c r="G158" s="177">
        <f>RES_hhdet_emih!G158/RES_summary!G$19</f>
        <v>3.3293912812246775</v>
      </c>
      <c r="H158" s="177">
        <f>RES_hhdet_emih!H158/RES_summary!H$19</f>
        <v>3.3816095902313656</v>
      </c>
      <c r="I158" s="177">
        <f>RES_hhdet_emih!I158/RES_summary!I$19</f>
        <v>3.3444642109945093</v>
      </c>
      <c r="J158" s="177">
        <f>RES_hhdet_emih!J158/RES_summary!J$19</f>
        <v>3.5011551188230814</v>
      </c>
      <c r="K158" s="177">
        <f>RES_hhdet_emih!K158/RES_summary!K$19</f>
        <v>3.3628811419122346</v>
      </c>
      <c r="L158" s="177">
        <f>RES_hhdet_emih!L158/RES_summary!L$19</f>
        <v>3.4335832970141653</v>
      </c>
      <c r="M158" s="177">
        <f>RES_hhdet_emih!M158/RES_summary!M$19</f>
        <v>3.3289139849034979</v>
      </c>
      <c r="N158" s="177">
        <f>RES_hhdet_emih!N158/RES_summary!N$19</f>
        <v>3.3150712796167849</v>
      </c>
      <c r="O158" s="177">
        <f>RES_hhdet_emih!O158/RES_summary!O$19</f>
        <v>3.2934310529191499</v>
      </c>
      <c r="P158" s="177">
        <f>RES_hhdet_emih!P158/RES_summary!P$19</f>
        <v>3.2457679220910252</v>
      </c>
      <c r="Q158" s="177">
        <f>RES_hhdet_emih!Q158/RES_summary!Q$19</f>
        <v>3.1841307935940657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6.4965631680092075</v>
      </c>
      <c r="C161" s="184">
        <f>RES_hhdet_emih!C161/RES_summary!C$19</f>
        <v>5.7359709162680836</v>
      </c>
      <c r="D161" s="184">
        <f>RES_hhdet_emih!D161/RES_summary!D$19</f>
        <v>5.7343847988120773</v>
      </c>
      <c r="E161" s="184">
        <f>RES_hhdet_emih!E161/RES_summary!E$19</f>
        <v>5.7944825741435428</v>
      </c>
      <c r="F161" s="184">
        <f>RES_hhdet_emih!F161/RES_summary!F$19</f>
        <v>6.0996225634937051</v>
      </c>
      <c r="G161" s="184">
        <f>RES_hhdet_emih!G161/RES_summary!G$19</f>
        <v>5.9310718288438062</v>
      </c>
      <c r="H161" s="184">
        <f>RES_hhdet_emih!H161/RES_summary!H$19</f>
        <v>5.4747933941516349</v>
      </c>
      <c r="I161" s="184">
        <f>RES_hhdet_emih!I161/RES_summary!I$19</f>
        <v>5.1120977693266347</v>
      </c>
      <c r="J161" s="184">
        <f>RES_hhdet_emih!J161/RES_summary!J$19</f>
        <v>4.7340904175570397</v>
      </c>
      <c r="K161" s="184">
        <f>RES_hhdet_emih!K161/RES_summary!K$19</f>
        <v>4.0823915537303659</v>
      </c>
      <c r="L161" s="184">
        <f>RES_hhdet_emih!L161/RES_summary!L$19</f>
        <v>4.0697105703241023</v>
      </c>
      <c r="M161" s="184">
        <f>RES_hhdet_emih!M161/RES_summary!M$19</f>
        <v>3.4061725512623826</v>
      </c>
      <c r="N161" s="184">
        <f>RES_hhdet_emih!N161/RES_summary!N$19</f>
        <v>3.3142125535707208</v>
      </c>
      <c r="O161" s="184">
        <f>RES_hhdet_emih!O161/RES_summary!O$19</f>
        <v>3.1323754548780078</v>
      </c>
      <c r="P161" s="184">
        <f>RES_hhdet_emih!P161/RES_summary!P$19</f>
        <v>2.837273129965161</v>
      </c>
      <c r="Q161" s="184">
        <f>RES_hhdet_emih!Q161/RES_summary!Q$19</f>
        <v>2.8851093788544726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5.1749193733808125</v>
      </c>
      <c r="C166" s="178">
        <f>RES_hhdet_emih!C166/RES_summary!C$19</f>
        <v>4.7405571164527407</v>
      </c>
      <c r="D166" s="178">
        <f>RES_hhdet_emih!D166/RES_summary!D$19</f>
        <v>4.712899834273129</v>
      </c>
      <c r="E166" s="178">
        <f>RES_hhdet_emih!E166/RES_summary!E$19</f>
        <v>4.8370797651675321</v>
      </c>
      <c r="F166" s="178">
        <f>RES_hhdet_emih!F166/RES_summary!F$19</f>
        <v>5.0514144314305858</v>
      </c>
      <c r="G166" s="178">
        <f>RES_hhdet_emih!G166/RES_summary!G$19</f>
        <v>4.9589780418109077</v>
      </c>
      <c r="H166" s="178">
        <f>RES_hhdet_emih!H166/RES_summary!H$19</f>
        <v>4.7888740198429387</v>
      </c>
      <c r="I166" s="178">
        <f>RES_hhdet_emih!I166/RES_summary!I$19</f>
        <v>4.3718112472677131</v>
      </c>
      <c r="J166" s="178">
        <f>RES_hhdet_emih!J166/RES_summary!J$19</f>
        <v>3.9878908403756177</v>
      </c>
      <c r="K166" s="178">
        <f>RES_hhdet_emih!K166/RES_summary!K$19</f>
        <v>3.3727267869525677</v>
      </c>
      <c r="L166" s="178">
        <f>RES_hhdet_emih!L166/RES_summary!L$19</f>
        <v>3.3469569588470987</v>
      </c>
      <c r="M166" s="178">
        <f>RES_hhdet_emih!M166/RES_summary!M$19</f>
        <v>2.7777625505203658</v>
      </c>
      <c r="N166" s="178">
        <f>RES_hhdet_emih!N166/RES_summary!N$19</f>
        <v>2.6989880510364452</v>
      </c>
      <c r="O166" s="178">
        <f>RES_hhdet_emih!O166/RES_summary!O$19</f>
        <v>2.5625359347444214</v>
      </c>
      <c r="P166" s="178">
        <f>RES_hhdet_emih!P166/RES_summary!P$19</f>
        <v>2.3008374276525312</v>
      </c>
      <c r="Q166" s="178">
        <f>RES_hhdet_emih!Q166/RES_summary!Q$19</f>
        <v>2.3680111597623967</v>
      </c>
    </row>
    <row r="167" spans="1:17" ht="12" customHeight="1" x14ac:dyDescent="0.25">
      <c r="A167" s="167" t="s">
        <v>144</v>
      </c>
      <c r="B167" s="183">
        <f>RES_hhdet_emih!B167/RES_summary!B$19</f>
        <v>5.4122329571014776</v>
      </c>
      <c r="C167" s="183">
        <f>RES_hhdet_emih!C167/RES_summary!C$19</f>
        <v>5.3861912316782368</v>
      </c>
      <c r="D167" s="183">
        <f>RES_hhdet_emih!D167/RES_summary!D$19</f>
        <v>5.4203332578596468</v>
      </c>
      <c r="E167" s="183">
        <f>RES_hhdet_emih!E167/RES_summary!E$19</f>
        <v>5.4374194403787621</v>
      </c>
      <c r="F167" s="183">
        <f>RES_hhdet_emih!F167/RES_summary!F$19</f>
        <v>5.4624253088244368</v>
      </c>
      <c r="G167" s="183">
        <f>RES_hhdet_emih!G167/RES_summary!G$19</f>
        <v>5.458335315734546</v>
      </c>
      <c r="H167" s="183">
        <f>RES_hhdet_emih!H167/RES_summary!H$19</f>
        <v>5.4074981371416655</v>
      </c>
      <c r="I167" s="183">
        <f>RES_hhdet_emih!I167/RES_summary!I$19</f>
        <v>5.3947603593215252</v>
      </c>
      <c r="J167" s="183">
        <f>RES_hhdet_emih!J167/RES_summary!J$19</f>
        <v>5.3509939463857332</v>
      </c>
      <c r="K167" s="183">
        <f>RES_hhdet_emih!K167/RES_summary!K$19</f>
        <v>5.3322208103050421</v>
      </c>
      <c r="L167" s="183">
        <f>RES_hhdet_emih!L167/RES_summary!L$19</f>
        <v>5.3259174225459285</v>
      </c>
      <c r="M167" s="183">
        <f>RES_hhdet_emih!M167/RES_summary!M$19</f>
        <v>5.3049048999494577</v>
      </c>
      <c r="N167" s="183">
        <f>RES_hhdet_emih!N167/RES_summary!N$19</f>
        <v>5.2473494066028783</v>
      </c>
      <c r="O167" s="183">
        <f>RES_hhdet_emih!O167/RES_summary!O$19</f>
        <v>5.2081486652660693</v>
      </c>
      <c r="P167" s="183">
        <f>RES_hhdet_emih!P167/RES_summary!P$19</f>
        <v>5.1642289421053684</v>
      </c>
      <c r="Q167" s="183">
        <f>RES_hhdet_emih!Q167/RES_summary!Q$19</f>
        <v>5.0604333777281623</v>
      </c>
    </row>
    <row r="168" spans="1:17" ht="12" customHeight="1" x14ac:dyDescent="0.25">
      <c r="A168" s="167" t="s">
        <v>143</v>
      </c>
      <c r="B168" s="183">
        <f>RES_hhdet_emih!B168/RES_summary!B$19</f>
        <v>1.894281534985587</v>
      </c>
      <c r="C168" s="183">
        <f>RES_hhdet_emih!C168/RES_summary!C$19</f>
        <v>1.885166931087408</v>
      </c>
      <c r="D168" s="183">
        <f>RES_hhdet_emih!D168/RES_summary!D$19</f>
        <v>1.8971166402508561</v>
      </c>
      <c r="E168" s="183">
        <f>RES_hhdet_emih!E168/RES_summary!E$19</f>
        <v>1.9030968041325842</v>
      </c>
      <c r="F168" s="183">
        <f>RES_hhdet_emih!F168/RES_summary!F$19</f>
        <v>1.9118488580885518</v>
      </c>
      <c r="G168" s="183">
        <f>RES_hhdet_emih!G168/RES_summary!G$19</f>
        <v>1.9104173605070576</v>
      </c>
      <c r="H168" s="183">
        <f>RES_hhdet_emih!H168/RES_summary!H$19</f>
        <v>1.8926243479996328</v>
      </c>
      <c r="I168" s="183">
        <f>RES_hhdet_emih!I168/RES_summary!I$19</f>
        <v>1.888166125762526</v>
      </c>
      <c r="J168" s="183">
        <f>RES_hhdet_emih!J168/RES_summary!J$19</f>
        <v>1.8728478812350078</v>
      </c>
      <c r="K168" s="183">
        <f>RES_hhdet_emih!K168/RES_summary!K$19</f>
        <v>1.866277283606752</v>
      </c>
      <c r="L168" s="183">
        <f>RES_hhdet_emih!L168/RES_summary!L$19</f>
        <v>1.8640710978910662</v>
      </c>
      <c r="M168" s="183">
        <f>RES_hhdet_emih!M168/RES_summary!M$19</f>
        <v>1.856716714982299</v>
      </c>
      <c r="N168" s="183">
        <f>RES_hhdet_emih!N168/RES_summary!N$19</f>
        <v>1.8365722923110044</v>
      </c>
      <c r="O168" s="183">
        <f>RES_hhdet_emih!O168/RES_summary!O$19</f>
        <v>1.8228520328431137</v>
      </c>
      <c r="P168" s="183">
        <f>RES_hhdet_emih!P168/RES_summary!P$19</f>
        <v>1.8074801297368694</v>
      </c>
      <c r="Q168" s="183">
        <f>RES_hhdet_emih!Q168/RES_summary!Q$19</f>
        <v>1.7711516822048485</v>
      </c>
    </row>
    <row r="169" spans="1:17" ht="12" customHeight="1" x14ac:dyDescent="0.25">
      <c r="A169" s="166" t="s">
        <v>57</v>
      </c>
      <c r="B169" s="182">
        <f>RES_hhdet_emih!B169/RES_summary!B$19</f>
        <v>1.894281534985587</v>
      </c>
      <c r="C169" s="182">
        <f>RES_hhdet_emih!C169/RES_summary!C$19</f>
        <v>1.885166931087408</v>
      </c>
      <c r="D169" s="182">
        <f>RES_hhdet_emih!D169/RES_summary!D$19</f>
        <v>1.8971166402508561</v>
      </c>
      <c r="E169" s="182">
        <f>RES_hhdet_emih!E169/RES_summary!E$19</f>
        <v>1.9030968041325842</v>
      </c>
      <c r="F169" s="182">
        <f>RES_hhdet_emih!F169/RES_summary!F$19</f>
        <v>1.9118488580885518</v>
      </c>
      <c r="G169" s="182">
        <f>RES_hhdet_emih!G169/RES_summary!G$19</f>
        <v>1.9104173605070576</v>
      </c>
      <c r="H169" s="182">
        <f>RES_hhdet_emih!H169/RES_summary!H$19</f>
        <v>1.8926243479996328</v>
      </c>
      <c r="I169" s="182">
        <f>RES_hhdet_emih!I169/RES_summary!I$19</f>
        <v>1.888166125762526</v>
      </c>
      <c r="J169" s="182">
        <f>RES_hhdet_emih!J169/RES_summary!J$19</f>
        <v>1.8728478812350078</v>
      </c>
      <c r="K169" s="182">
        <f>RES_hhdet_emih!K169/RES_summary!K$19</f>
        <v>1.866277283606752</v>
      </c>
      <c r="L169" s="182">
        <f>RES_hhdet_emih!L169/RES_summary!L$19</f>
        <v>1.8640710978910662</v>
      </c>
      <c r="M169" s="182">
        <f>RES_hhdet_emih!M169/RES_summary!M$19</f>
        <v>1.856716714982299</v>
      </c>
      <c r="N169" s="182">
        <f>RES_hhdet_emih!N169/RES_summary!N$19</f>
        <v>1.8365722923110044</v>
      </c>
      <c r="O169" s="182">
        <f>RES_hhdet_emih!O169/RES_summary!O$19</f>
        <v>1.8228520328431137</v>
      </c>
      <c r="P169" s="182">
        <f>RES_hhdet_emih!P169/RES_summary!P$19</f>
        <v>1.8074801297368694</v>
      </c>
      <c r="Q169" s="182">
        <f>RES_hhdet_emih!Q169/RES_summary!Q$19</f>
        <v>1.7711516822048485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1.3216437946283952</v>
      </c>
      <c r="C175" s="178">
        <f>RES_hhdet_emih!C175/RES_summary!C$19</f>
        <v>0.99541379981534328</v>
      </c>
      <c r="D175" s="178">
        <f>RES_hhdet_emih!D175/RES_summary!D$19</f>
        <v>1.0214849645389481</v>
      </c>
      <c r="E175" s="178">
        <f>RES_hhdet_emih!E175/RES_summary!E$19</f>
        <v>0.95740280897601071</v>
      </c>
      <c r="F175" s="178">
        <f>RES_hhdet_emih!F175/RES_summary!F$19</f>
        <v>1.0482081320631198</v>
      </c>
      <c r="G175" s="178">
        <f>RES_hhdet_emih!G175/RES_summary!G$19</f>
        <v>0.97209378703289895</v>
      </c>
      <c r="H175" s="178">
        <f>RES_hhdet_emih!H175/RES_summary!H$19</f>
        <v>0.68591937430869521</v>
      </c>
      <c r="I175" s="178">
        <f>RES_hhdet_emih!I175/RES_summary!I$19</f>
        <v>0.74028652205892198</v>
      </c>
      <c r="J175" s="178">
        <f>RES_hhdet_emih!J175/RES_summary!J$19</f>
        <v>0.74619957718142182</v>
      </c>
      <c r="K175" s="178">
        <f>RES_hhdet_emih!K175/RES_summary!K$19</f>
        <v>0.70966476677779788</v>
      </c>
      <c r="L175" s="178">
        <f>RES_hhdet_emih!L175/RES_summary!L$19</f>
        <v>0.72275361147700312</v>
      </c>
      <c r="M175" s="178">
        <f>RES_hhdet_emih!M175/RES_summary!M$19</f>
        <v>0.62841000074201681</v>
      </c>
      <c r="N175" s="178">
        <f>RES_hhdet_emih!N175/RES_summary!N$19</f>
        <v>0.61522450253427552</v>
      </c>
      <c r="O175" s="178">
        <f>RES_hhdet_emih!O175/RES_summary!O$19</f>
        <v>0.56983952013358674</v>
      </c>
      <c r="P175" s="178">
        <f>RES_hhdet_emih!P175/RES_summary!P$19</f>
        <v>0.53643570231262927</v>
      </c>
      <c r="Q175" s="178">
        <f>RES_hhdet_emih!Q175/RES_summary!Q$19</f>
        <v>0.51709821909207565</v>
      </c>
    </row>
    <row r="176" spans="1:17" ht="12" customHeight="1" x14ac:dyDescent="0.25">
      <c r="A176" s="23" t="s">
        <v>57</v>
      </c>
      <c r="B176" s="177">
        <f>RES_hhdet_emih!B176/RES_summary!B$19</f>
        <v>3.4744362810968261</v>
      </c>
      <c r="C176" s="177">
        <f>RES_hhdet_emih!C176/RES_summary!C$19</f>
        <v>3.4318375949027531</v>
      </c>
      <c r="D176" s="177">
        <f>RES_hhdet_emih!D176/RES_summary!D$19</f>
        <v>3.5366206801753912</v>
      </c>
      <c r="E176" s="177">
        <f>RES_hhdet_emih!E176/RES_summary!E$19</f>
        <v>3.4707107121695473</v>
      </c>
      <c r="F176" s="177">
        <f>RES_hhdet_emih!F176/RES_summary!F$19</f>
        <v>3.4308568685659706</v>
      </c>
      <c r="G176" s="177">
        <f>RES_hhdet_emih!G176/RES_summary!G$19</f>
        <v>3.4125199052268571</v>
      </c>
      <c r="H176" s="177">
        <f>RES_hhdet_emih!H176/RES_summary!H$19</f>
        <v>3.4256364318274515</v>
      </c>
      <c r="I176" s="177">
        <f>RES_hhdet_emih!I176/RES_summary!I$19</f>
        <v>3.3668972736322837</v>
      </c>
      <c r="J176" s="177">
        <f>RES_hhdet_emih!J176/RES_summary!J$19</f>
        <v>3.5039103236561573</v>
      </c>
      <c r="K176" s="177">
        <f>RES_hhdet_emih!K176/RES_summary!K$19</f>
        <v>3.3907336485100803</v>
      </c>
      <c r="L176" s="177">
        <f>RES_hhdet_emih!L176/RES_summary!L$19</f>
        <v>3.4560069166640486</v>
      </c>
      <c r="M176" s="177">
        <f>RES_hhdet_emih!M176/RES_summary!M$19</f>
        <v>3.3517965713951163</v>
      </c>
      <c r="N176" s="177">
        <f>RES_hhdet_emih!N176/RES_summary!N$19</f>
        <v>3.3126967849500781</v>
      </c>
      <c r="O176" s="177">
        <f>RES_hhdet_emih!O176/RES_summary!O$19</f>
        <v>3.2938074612731265</v>
      </c>
      <c r="P176" s="177">
        <f>RES_hhdet_emih!P176/RES_summary!P$19</f>
        <v>3.2418680957006587</v>
      </c>
      <c r="Q176" s="177">
        <f>RES_hhdet_emih!Q176/RES_summary!Q$19</f>
        <v>3.1875751470722222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18.667358803044035</v>
      </c>
      <c r="D3" s="168">
        <f t="shared" ref="D3" si="1">SUM(D4,D7,D9,D19)</f>
        <v>7.2820974583318687</v>
      </c>
      <c r="E3" s="168">
        <f t="shared" ref="E3" si="2">SUM(E4,E7,E9,E19)</f>
        <v>6.7747857981800133</v>
      </c>
      <c r="F3" s="168">
        <f t="shared" ref="F3" si="3">SUM(F4,F7,F9,F19)</f>
        <v>17.501854713853568</v>
      </c>
      <c r="G3" s="168">
        <f t="shared" ref="G3" si="4">SUM(G4,G7,G9,G19)</f>
        <v>8.5315999870429771</v>
      </c>
      <c r="H3" s="168">
        <f t="shared" ref="H3" si="5">SUM(H4,H7,H9,H19)</f>
        <v>8.3174701483714877</v>
      </c>
      <c r="I3" s="168">
        <f t="shared" ref="I3" si="6">SUM(I4,I7,I9,I19)</f>
        <v>8.7012260283201019</v>
      </c>
      <c r="J3" s="168">
        <f t="shared" ref="J3" si="7">SUM(J4,J7,J9,J19)</f>
        <v>15.029680131020132</v>
      </c>
      <c r="K3" s="168">
        <f t="shared" ref="K3" si="8">SUM(K4,K7,K9,K19)</f>
        <v>12.232978227374474</v>
      </c>
      <c r="L3" s="168">
        <f t="shared" ref="L3" si="9">SUM(L4,L7,L9,L19)</f>
        <v>0</v>
      </c>
      <c r="M3" s="168">
        <f t="shared" ref="M3" si="10">SUM(M4,M7,M9,M19)</f>
        <v>5.5810901998980311</v>
      </c>
      <c r="N3" s="168">
        <f t="shared" ref="N3" si="11">SUM(N4,N7,N9,N19)</f>
        <v>1.0264447019112499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12.044822293209521</v>
      </c>
      <c r="D4" s="157">
        <f t="shared" ref="D4:Q4" si="16">SUM(D5:D6)</f>
        <v>4.5133499015669658</v>
      </c>
      <c r="E4" s="157">
        <f t="shared" si="16"/>
        <v>4.3447069222504675</v>
      </c>
      <c r="F4" s="157">
        <f t="shared" si="16"/>
        <v>11.362098321714587</v>
      </c>
      <c r="G4" s="157">
        <f t="shared" si="16"/>
        <v>5.5556560147095668</v>
      </c>
      <c r="H4" s="157">
        <f t="shared" si="16"/>
        <v>5.3802963809634585</v>
      </c>
      <c r="I4" s="157">
        <f t="shared" si="16"/>
        <v>5.690421760902753</v>
      </c>
      <c r="J4" s="157">
        <f t="shared" si="16"/>
        <v>9.1374211336718698</v>
      </c>
      <c r="K4" s="157">
        <f t="shared" si="16"/>
        <v>7.7762310817099038</v>
      </c>
      <c r="L4" s="157">
        <f t="shared" si="16"/>
        <v>0</v>
      </c>
      <c r="M4" s="157">
        <f t="shared" si="16"/>
        <v>3.6032328573939139</v>
      </c>
      <c r="N4" s="157">
        <f t="shared" si="16"/>
        <v>0.55032320053949124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11.921658925544993</v>
      </c>
      <c r="D5" s="156">
        <v>4.4840948270155438</v>
      </c>
      <c r="E5" s="156">
        <v>4.3255667925588508</v>
      </c>
      <c r="F5" s="156">
        <v>11.317156009852036</v>
      </c>
      <c r="G5" s="156">
        <v>5.5267581103633816</v>
      </c>
      <c r="H5" s="156">
        <v>5.3285377349613237</v>
      </c>
      <c r="I5" s="156">
        <v>5.6498787177467973</v>
      </c>
      <c r="J5" s="156">
        <v>9.0802212069879467</v>
      </c>
      <c r="K5" s="156">
        <v>7.7591788935524963</v>
      </c>
      <c r="L5" s="156">
        <v>0</v>
      </c>
      <c r="M5" s="156">
        <v>3.5682351317654666</v>
      </c>
      <c r="N5" s="156">
        <v>0.54536402308848853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0.12316336766452891</v>
      </c>
      <c r="D6" s="156">
        <v>2.9255074551422341E-2</v>
      </c>
      <c r="E6" s="156">
        <v>1.914012969161635E-2</v>
      </c>
      <c r="F6" s="156">
        <v>4.4942311862551265E-2</v>
      </c>
      <c r="G6" s="156">
        <v>2.889790434618544E-2</v>
      </c>
      <c r="H6" s="156">
        <v>5.1758646002135235E-2</v>
      </c>
      <c r="I6" s="156">
        <v>4.0543043155955895E-2</v>
      </c>
      <c r="J6" s="156">
        <v>5.7199926683922812E-2</v>
      </c>
      <c r="K6" s="156">
        <v>1.7052188157407687E-2</v>
      </c>
      <c r="L6" s="156">
        <v>0</v>
      </c>
      <c r="M6" s="156">
        <v>3.4997725628447413E-2</v>
      </c>
      <c r="N6" s="156">
        <v>4.959177451002765E-3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8.3139512484056419E-2</v>
      </c>
      <c r="D7" s="157">
        <f t="shared" si="17"/>
        <v>6.7213225390040598E-2</v>
      </c>
      <c r="E7" s="157">
        <f t="shared" si="17"/>
        <v>4.4764568451009873E-2</v>
      </c>
      <c r="F7" s="157">
        <f t="shared" si="17"/>
        <v>0.13355677798765289</v>
      </c>
      <c r="G7" s="157">
        <f t="shared" si="17"/>
        <v>6.7646395347527005E-2</v>
      </c>
      <c r="H7" s="157">
        <f t="shared" si="17"/>
        <v>0.1474701381162816</v>
      </c>
      <c r="I7" s="157">
        <f t="shared" si="17"/>
        <v>0.12585384902811286</v>
      </c>
      <c r="J7" s="157">
        <f t="shared" si="17"/>
        <v>0.23525861682534044</v>
      </c>
      <c r="K7" s="157">
        <f t="shared" si="17"/>
        <v>0.32164931848348804</v>
      </c>
      <c r="L7" s="157">
        <f t="shared" si="17"/>
        <v>0</v>
      </c>
      <c r="M7" s="157">
        <f t="shared" si="17"/>
        <v>0</v>
      </c>
      <c r="N7" s="157">
        <f t="shared" si="17"/>
        <v>8.7896512130678478E-2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8.3139512484056419E-2</v>
      </c>
      <c r="D8" s="156">
        <v>6.7213225390040598E-2</v>
      </c>
      <c r="E8" s="156">
        <v>4.4764568451009873E-2</v>
      </c>
      <c r="F8" s="156">
        <v>0.13355677798765289</v>
      </c>
      <c r="G8" s="156">
        <v>6.7646395347527005E-2</v>
      </c>
      <c r="H8" s="156">
        <v>0.1474701381162816</v>
      </c>
      <c r="I8" s="156">
        <v>0.12585384902811286</v>
      </c>
      <c r="J8" s="156">
        <v>0.23525861682534044</v>
      </c>
      <c r="K8" s="156">
        <v>0.32164931848348804</v>
      </c>
      <c r="L8" s="156">
        <v>0</v>
      </c>
      <c r="M8" s="156">
        <v>0</v>
      </c>
      <c r="N8" s="156">
        <v>8.7896512130678478E-2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4.5808920319550221</v>
      </c>
      <c r="D9" s="157">
        <f t="shared" ref="D9" si="19">SUM(D10:D12,D15:D16)</f>
        <v>1.8709082089668641</v>
      </c>
      <c r="E9" s="157">
        <f t="shared" ref="E9" si="20">SUM(E10:E12,E15:E16)</f>
        <v>1.5704982077011576</v>
      </c>
      <c r="F9" s="157">
        <f t="shared" ref="F9" si="21">SUM(F10:F12,F15:F16)</f>
        <v>4.2901485214940225</v>
      </c>
      <c r="G9" s="157">
        <f t="shared" ref="G9" si="22">SUM(G10:G12,G15:G16)</f>
        <v>2.053999642848892</v>
      </c>
      <c r="H9" s="157">
        <f t="shared" ref="H9" si="23">SUM(H10:H12,H15:H16)</f>
        <v>1.939891791379265</v>
      </c>
      <c r="I9" s="157">
        <f t="shared" ref="I9" si="24">SUM(I10:I12,I15:I16)</f>
        <v>1.861769907824502</v>
      </c>
      <c r="J9" s="157">
        <f t="shared" ref="J9" si="25">SUM(J10:J12,J15:J16)</f>
        <v>3.818266392105103</v>
      </c>
      <c r="K9" s="157">
        <f t="shared" ref="K9" si="26">SUM(K10:K12,K15:K16)</f>
        <v>2.6726235535876706</v>
      </c>
      <c r="L9" s="157">
        <f t="shared" ref="L9" si="27">SUM(L10:L12,L15:L16)</f>
        <v>0</v>
      </c>
      <c r="M9" s="157">
        <f t="shared" ref="M9" si="28">SUM(M10:M12,M15:M16)</f>
        <v>1.3905522509723303</v>
      </c>
      <c r="N9" s="157">
        <f t="shared" ref="N9" si="29">SUM(N10:N12,N15:N16)</f>
        <v>0.19655924633775548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1.4452793366138159</v>
      </c>
      <c r="D10" s="132">
        <v>1.3943413255076409</v>
      </c>
      <c r="E10" s="132">
        <v>0.30364726534514241</v>
      </c>
      <c r="F10" s="132">
        <v>3.0675393249668725</v>
      </c>
      <c r="G10" s="132">
        <v>1.5956921441236294</v>
      </c>
      <c r="H10" s="132">
        <v>1.4667331705034836</v>
      </c>
      <c r="I10" s="132">
        <v>0.33707575076961954</v>
      </c>
      <c r="J10" s="132">
        <v>3.0240458831944039</v>
      </c>
      <c r="K10" s="132">
        <v>0.99166072260062954</v>
      </c>
      <c r="L10" s="132">
        <v>0</v>
      </c>
      <c r="M10" s="132">
        <v>0.36047576281576332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3.0517742904586296</v>
      </c>
      <c r="D15" s="162">
        <v>0.46539091494381568</v>
      </c>
      <c r="E15" s="162">
        <v>1.2302383897664497</v>
      </c>
      <c r="F15" s="162">
        <v>1.1651750280270063</v>
      </c>
      <c r="G15" s="162">
        <v>0.40571978600099795</v>
      </c>
      <c r="H15" s="162">
        <v>0.41280442128398676</v>
      </c>
      <c r="I15" s="162">
        <v>1.2749470376814911</v>
      </c>
      <c r="J15" s="162">
        <v>0.63566853442774529</v>
      </c>
      <c r="K15" s="162">
        <v>1.4376783656163619</v>
      </c>
      <c r="L15" s="162">
        <v>0</v>
      </c>
      <c r="M15" s="162">
        <v>0.87785187112167229</v>
      </c>
      <c r="N15" s="162">
        <v>0.17452535037383513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8.3838404882576489E-2</v>
      </c>
      <c r="D16" s="160">
        <f t="shared" ref="D16" si="49">SUM(D17:D18)</f>
        <v>1.1175968515407336E-2</v>
      </c>
      <c r="E16" s="160">
        <f t="shared" ref="E16" si="50">SUM(E17:E18)</f>
        <v>3.661255258956541E-2</v>
      </c>
      <c r="F16" s="160">
        <f t="shared" ref="F16" si="51">SUM(F17:F18)</f>
        <v>5.7434168500143684E-2</v>
      </c>
      <c r="G16" s="160">
        <f t="shared" ref="G16" si="52">SUM(G17:G18)</f>
        <v>5.2587712724264775E-2</v>
      </c>
      <c r="H16" s="160">
        <f t="shared" ref="H16" si="53">SUM(H17:H18)</f>
        <v>6.0354199591794638E-2</v>
      </c>
      <c r="I16" s="160">
        <f t="shared" ref="I16" si="54">SUM(I17:I18)</f>
        <v>0.24974711937339128</v>
      </c>
      <c r="J16" s="160">
        <f t="shared" ref="J16" si="55">SUM(J17:J18)</f>
        <v>0.15855197448295366</v>
      </c>
      <c r="K16" s="160">
        <f t="shared" ref="K16" si="56">SUM(K17:K18)</f>
        <v>0.24328446537067872</v>
      </c>
      <c r="L16" s="160">
        <f t="shared" ref="L16" si="57">SUM(L17:L18)</f>
        <v>0</v>
      </c>
      <c r="M16" s="160">
        <f t="shared" ref="M16" si="58">SUM(M17:M18)</f>
        <v>0.1522246170348947</v>
      </c>
      <c r="N16" s="160">
        <f t="shared" ref="N16" si="59">SUM(N17:N18)</f>
        <v>2.2033895963920365E-2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4.0970150173902445E-2</v>
      </c>
      <c r="D17" s="156">
        <v>5.3102785156145336E-3</v>
      </c>
      <c r="E17" s="156">
        <v>1.7118276674678523E-2</v>
      </c>
      <c r="F17" s="156">
        <v>2.6879150640262986E-2</v>
      </c>
      <c r="G17" s="156">
        <v>2.4654339340250749E-2</v>
      </c>
      <c r="H17" s="156">
        <v>2.895478677136383E-2</v>
      </c>
      <c r="I17" s="156">
        <v>0.117804925453722</v>
      </c>
      <c r="J17" s="156">
        <v>7.3858220733747967E-2</v>
      </c>
      <c r="K17" s="156">
        <v>0.10903962530327548</v>
      </c>
      <c r="L17" s="156">
        <v>0</v>
      </c>
      <c r="M17" s="156">
        <v>7.2861615443387179E-2</v>
      </c>
      <c r="N17" s="156">
        <v>1.0121644748875473E-2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4.2868254708674051E-2</v>
      </c>
      <c r="D18" s="156">
        <v>5.8656899997928027E-3</v>
      </c>
      <c r="E18" s="156">
        <v>1.9494275914886887E-2</v>
      </c>
      <c r="F18" s="156">
        <v>3.0555017859880695E-2</v>
      </c>
      <c r="G18" s="156">
        <v>2.7933373384014026E-2</v>
      </c>
      <c r="H18" s="156">
        <v>3.1399412820430808E-2</v>
      </c>
      <c r="I18" s="156">
        <v>0.13194219391966927</v>
      </c>
      <c r="J18" s="156">
        <v>8.4693753749205708E-2</v>
      </c>
      <c r="K18" s="156">
        <v>0.13424484006740323</v>
      </c>
      <c r="L18" s="156">
        <v>0</v>
      </c>
      <c r="M18" s="156">
        <v>7.936300159150754E-2</v>
      </c>
      <c r="N18" s="156">
        <v>1.1912251215044892E-2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1.9585049653954363</v>
      </c>
      <c r="D19" s="157">
        <f t="shared" ref="D19" si="64">SUM(D20:D22)</f>
        <v>0.83062612240799827</v>
      </c>
      <c r="E19" s="157">
        <f t="shared" ref="E19" si="65">SUM(E20:E22)</f>
        <v>0.81481609977737857</v>
      </c>
      <c r="F19" s="157">
        <f t="shared" ref="F19" si="66">SUM(F20:F22)</f>
        <v>1.7160510926573043</v>
      </c>
      <c r="G19" s="157">
        <f t="shared" ref="G19" si="67">SUM(G20:G22)</f>
        <v>0.85429793413699162</v>
      </c>
      <c r="H19" s="157">
        <f t="shared" ref="H19" si="68">SUM(H20:H22)</f>
        <v>0.84981183791248238</v>
      </c>
      <c r="I19" s="157">
        <f t="shared" ref="I19" si="69">SUM(I20:I22)</f>
        <v>1.0231805105647342</v>
      </c>
      <c r="J19" s="157">
        <f t="shared" ref="J19" si="70">SUM(J20:J22)</f>
        <v>1.8387339884178189</v>
      </c>
      <c r="K19" s="157">
        <f t="shared" ref="K19" si="71">SUM(K20:K22)</f>
        <v>1.4624742735934113</v>
      </c>
      <c r="L19" s="157">
        <f t="shared" ref="L19" si="72">SUM(L20:L22)</f>
        <v>0</v>
      </c>
      <c r="M19" s="157">
        <f t="shared" ref="M19" si="73">SUM(M20:M22)</f>
        <v>0.58730509153178712</v>
      </c>
      <c r="N19" s="157">
        <f t="shared" ref="N19" si="74">SUM(N20:N22)</f>
        <v>0.19166574290332472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0.43129440675488562</v>
      </c>
      <c r="D20" s="156">
        <v>0.43362353404605797</v>
      </c>
      <c r="E20" s="156">
        <v>0.39166152503200269</v>
      </c>
      <c r="F20" s="156">
        <v>0.6550473066560013</v>
      </c>
      <c r="G20" s="156">
        <v>0.36703092115369884</v>
      </c>
      <c r="H20" s="156">
        <v>0.39230894343925915</v>
      </c>
      <c r="I20" s="156">
        <v>0.46702238472922836</v>
      </c>
      <c r="J20" s="156">
        <v>1.0636246352481211</v>
      </c>
      <c r="K20" s="156">
        <v>0.73511537400874782</v>
      </c>
      <c r="L20" s="156">
        <v>0</v>
      </c>
      <c r="M20" s="156">
        <v>3.7024248476927021E-2</v>
      </c>
      <c r="N20" s="156">
        <v>0.19166574290332472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1.5272105586405507</v>
      </c>
      <c r="D22" s="57">
        <v>0.3970025883619403</v>
      </c>
      <c r="E22" s="57">
        <v>0.42315457474537593</v>
      </c>
      <c r="F22" s="57">
        <v>1.0610037860013031</v>
      </c>
      <c r="G22" s="57">
        <v>0.48726701298329272</v>
      </c>
      <c r="H22" s="57">
        <v>0.45750289447322323</v>
      </c>
      <c r="I22" s="57">
        <v>0.55615812583550595</v>
      </c>
      <c r="J22" s="57">
        <v>0.77510935316969776</v>
      </c>
      <c r="K22" s="57">
        <v>0.72735889958466349</v>
      </c>
      <c r="L22" s="57">
        <v>0</v>
      </c>
      <c r="M22" s="57">
        <v>0.55028084305486014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4.4822232804411195</v>
      </c>
      <c r="D24" s="168">
        <f t="shared" ref="D24" si="79">SUM(D25,D28,D30,D39)</f>
        <v>9.7459274688147932</v>
      </c>
      <c r="E24" s="168">
        <f t="shared" ref="E24" si="80">SUM(E25,E28,E30,E39)</f>
        <v>0</v>
      </c>
      <c r="F24" s="168">
        <f t="shared" ref="F24" si="81">SUM(F25,F28,F30,F39)</f>
        <v>6.0316811675184629</v>
      </c>
      <c r="G24" s="168">
        <f t="shared" ref="G24" si="82">SUM(G25,G28,G30,G39)</f>
        <v>15.351010373775551</v>
      </c>
      <c r="H24" s="168">
        <f t="shared" ref="H24" si="83">SUM(H25,H28,H30,H39)</f>
        <v>22.316108230576244</v>
      </c>
      <c r="I24" s="168">
        <f t="shared" ref="I24" si="84">SUM(I25,I28,I30,I39)</f>
        <v>31.483249919393227</v>
      </c>
      <c r="J24" s="168">
        <f t="shared" ref="J24" si="85">SUM(J25,J28,J30,J39)</f>
        <v>42.252342618176542</v>
      </c>
      <c r="K24" s="168">
        <f t="shared" ref="K24" si="86">SUM(K25,K28,K30,K39)</f>
        <v>19.465234681451555</v>
      </c>
      <c r="L24" s="168">
        <f t="shared" ref="L24" si="87">SUM(L25,L28,L30,L39)</f>
        <v>19.722854308303802</v>
      </c>
      <c r="M24" s="168">
        <f t="shared" ref="M24" si="88">SUM(M25,M28,M30,M39)</f>
        <v>25.375634503093096</v>
      </c>
      <c r="N24" s="168">
        <f t="shared" ref="N24" si="89">SUM(N25,N28,N30,N39)</f>
        <v>26.811342613969906</v>
      </c>
      <c r="O24" s="168">
        <f t="shared" ref="O24" si="90">SUM(O25,O28,O30,O39)</f>
        <v>20.458103185009925</v>
      </c>
      <c r="P24" s="168">
        <f t="shared" ref="P24" si="91">SUM(P25,P28,P30,P39)</f>
        <v>17.40192217844492</v>
      </c>
      <c r="Q24" s="168">
        <f t="shared" ref="Q24" si="92">SUM(Q25,Q28,Q30,Q39)</f>
        <v>4.9041518315036532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2.6896737583523866</v>
      </c>
      <c r="D25" s="157">
        <f t="shared" si="93"/>
        <v>5.4628273117182653</v>
      </c>
      <c r="E25" s="157">
        <f t="shared" si="93"/>
        <v>0</v>
      </c>
      <c r="F25" s="157">
        <f t="shared" si="93"/>
        <v>3.5609077335017334</v>
      </c>
      <c r="G25" s="157">
        <f t="shared" si="93"/>
        <v>9.3381058507435029</v>
      </c>
      <c r="H25" s="157">
        <f t="shared" si="93"/>
        <v>14.515650857185106</v>
      </c>
      <c r="I25" s="157">
        <f t="shared" si="93"/>
        <v>19.232608963989215</v>
      </c>
      <c r="J25" s="157">
        <f t="shared" si="93"/>
        <v>24.99891455571079</v>
      </c>
      <c r="K25" s="157">
        <f t="shared" si="93"/>
        <v>12.60423297577861</v>
      </c>
      <c r="L25" s="157">
        <f t="shared" si="93"/>
        <v>12.951753772192557</v>
      </c>
      <c r="M25" s="157">
        <f t="shared" si="93"/>
        <v>15.542004477568414</v>
      </c>
      <c r="N25" s="157">
        <f t="shared" si="93"/>
        <v>16.524708890196727</v>
      </c>
      <c r="O25" s="157">
        <f t="shared" si="93"/>
        <v>12.137535144277358</v>
      </c>
      <c r="P25" s="157">
        <f t="shared" si="93"/>
        <v>10.319774020538851</v>
      </c>
      <c r="Q25" s="157">
        <f t="shared" si="93"/>
        <v>2.9248282342461791</v>
      </c>
    </row>
    <row r="26" spans="1:17" ht="12" customHeight="1" x14ac:dyDescent="0.25">
      <c r="A26" s="23" t="s">
        <v>84</v>
      </c>
      <c r="B26" s="156"/>
      <c r="C26" s="156">
        <v>2.6101027110514119</v>
      </c>
      <c r="D26" s="156">
        <v>5.3593203109235521</v>
      </c>
      <c r="E26" s="156">
        <v>0</v>
      </c>
      <c r="F26" s="156">
        <v>3.5196814793518802</v>
      </c>
      <c r="G26" s="156">
        <v>9.1953129432023495</v>
      </c>
      <c r="H26" s="156">
        <v>14.10418548287165</v>
      </c>
      <c r="I26" s="156">
        <v>18.821733219521569</v>
      </c>
      <c r="J26" s="156">
        <v>24.522685593133623</v>
      </c>
      <c r="K26" s="156">
        <v>12.518858326156014</v>
      </c>
      <c r="L26" s="156">
        <v>12.629127725199243</v>
      </c>
      <c r="M26" s="156">
        <v>15.074528204903061</v>
      </c>
      <c r="N26" s="156">
        <v>16.057888444410626</v>
      </c>
      <c r="O26" s="156">
        <v>12.05150990831353</v>
      </c>
      <c r="P26" s="156">
        <v>10.106891943698905</v>
      </c>
      <c r="Q26" s="156">
        <v>2.8981811707472334</v>
      </c>
    </row>
    <row r="27" spans="1:17" ht="12" customHeight="1" x14ac:dyDescent="0.25">
      <c r="A27" s="23" t="s">
        <v>60</v>
      </c>
      <c r="B27" s="156"/>
      <c r="C27" s="156">
        <v>7.9571047300974918E-2</v>
      </c>
      <c r="D27" s="156">
        <v>0.10350700079471359</v>
      </c>
      <c r="E27" s="156">
        <v>0</v>
      </c>
      <c r="F27" s="156">
        <v>4.1226254149853245E-2</v>
      </c>
      <c r="G27" s="156">
        <v>0.14279290754115337</v>
      </c>
      <c r="H27" s="156">
        <v>0.41146537431345631</v>
      </c>
      <c r="I27" s="156">
        <v>0.4108757444676448</v>
      </c>
      <c r="J27" s="156">
        <v>0.47622896257716679</v>
      </c>
      <c r="K27" s="156">
        <v>8.5374649622595514E-2</v>
      </c>
      <c r="L27" s="156">
        <v>0.32262604699331371</v>
      </c>
      <c r="M27" s="156">
        <v>0.46747627266535224</v>
      </c>
      <c r="N27" s="156">
        <v>0.46682044578610288</v>
      </c>
      <c r="O27" s="156">
        <v>8.6025235963826593E-2</v>
      </c>
      <c r="P27" s="156">
        <v>0.21288207683994673</v>
      </c>
      <c r="Q27" s="156">
        <v>2.6647063498945845E-2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8.347152331813161E-2</v>
      </c>
      <c r="D28" s="157">
        <f t="shared" si="94"/>
        <v>0.13237921220559387</v>
      </c>
      <c r="E28" s="157">
        <f t="shared" si="94"/>
        <v>0</v>
      </c>
      <c r="F28" s="157">
        <f t="shared" si="94"/>
        <v>0.17562738211135132</v>
      </c>
      <c r="G28" s="157">
        <f t="shared" si="94"/>
        <v>0.1195826659498439</v>
      </c>
      <c r="H28" s="157">
        <f t="shared" si="94"/>
        <v>0.31826509923104573</v>
      </c>
      <c r="I28" s="157">
        <f t="shared" si="94"/>
        <v>0.31202562021484648</v>
      </c>
      <c r="J28" s="157">
        <f t="shared" si="94"/>
        <v>0.56853033893784477</v>
      </c>
      <c r="K28" s="157">
        <f t="shared" si="94"/>
        <v>0.49616406656303186</v>
      </c>
      <c r="L28" s="157">
        <f t="shared" si="94"/>
        <v>0.2584106180842522</v>
      </c>
      <c r="M28" s="157">
        <f t="shared" si="94"/>
        <v>5.0523768023811901E-2</v>
      </c>
      <c r="N28" s="157">
        <f t="shared" si="94"/>
        <v>0.31102104651719298</v>
      </c>
      <c r="O28" s="157">
        <f t="shared" si="94"/>
        <v>0.15527394318256121</v>
      </c>
      <c r="P28" s="157">
        <f t="shared" si="94"/>
        <v>0.37284152864846359</v>
      </c>
      <c r="Q28" s="157">
        <f t="shared" si="94"/>
        <v>0.22182299909037703</v>
      </c>
    </row>
    <row r="29" spans="1:17" ht="12" customHeight="1" x14ac:dyDescent="0.25">
      <c r="A29" s="23" t="s">
        <v>60</v>
      </c>
      <c r="B29" s="156"/>
      <c r="C29" s="156">
        <v>8.347152331813161E-2</v>
      </c>
      <c r="D29" s="156">
        <v>0.13237921220559387</v>
      </c>
      <c r="E29" s="156">
        <v>0</v>
      </c>
      <c r="F29" s="156">
        <v>0.17562738211135132</v>
      </c>
      <c r="G29" s="156">
        <v>0.1195826659498439</v>
      </c>
      <c r="H29" s="156">
        <v>0.31826509923104573</v>
      </c>
      <c r="I29" s="156">
        <v>0.31202562021484648</v>
      </c>
      <c r="J29" s="156">
        <v>0.56853033893784477</v>
      </c>
      <c r="K29" s="156">
        <v>0.49616406656303186</v>
      </c>
      <c r="L29" s="156">
        <v>0.2584106180842522</v>
      </c>
      <c r="M29" s="156">
        <v>5.0523768023811901E-2</v>
      </c>
      <c r="N29" s="156">
        <v>0.31102104651719298</v>
      </c>
      <c r="O29" s="156">
        <v>0.15527394318256121</v>
      </c>
      <c r="P29" s="156">
        <v>0.37284152864846359</v>
      </c>
      <c r="Q29" s="156">
        <v>0.22182299909037703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1.2050272104145796</v>
      </c>
      <c r="D30" s="157">
        <f t="shared" ref="D30" si="96">SUM(D31:D32,D35:D36)</f>
        <v>2.4812633155981842</v>
      </c>
      <c r="E30" s="157">
        <f t="shared" ref="E30" si="97">SUM(E31:E32,E35:E36)</f>
        <v>0</v>
      </c>
      <c r="F30" s="157">
        <f t="shared" ref="F30" si="98">SUM(F31:F32,F35:F36)</f>
        <v>1.3432433429415556</v>
      </c>
      <c r="G30" s="157">
        <f t="shared" ref="G30" si="99">SUM(G31:G32,G35:G36)</f>
        <v>3.4914168760982736</v>
      </c>
      <c r="H30" s="157">
        <f t="shared" ref="H30" si="100">SUM(H31:H32,H35:H36)</f>
        <v>5.229320332116048</v>
      </c>
      <c r="I30" s="157">
        <f t="shared" ref="I30" si="101">SUM(I31:I32,I35:I36)</f>
        <v>6.9560049252067904</v>
      </c>
      <c r="J30" s="157">
        <f t="shared" ref="J30" si="102">SUM(J31:J32,J35:J36)</f>
        <v>9.4027752903789263</v>
      </c>
      <c r="K30" s="157">
        <f t="shared" ref="K30" si="103">SUM(K31:K32,K35:K36)</f>
        <v>4.3730486868991978</v>
      </c>
      <c r="L30" s="157">
        <f t="shared" ref="L30" si="104">SUM(L31:L32,L35:L36)</f>
        <v>4.444235299287481</v>
      </c>
      <c r="M30" s="157">
        <f t="shared" ref="M30" si="105">SUM(M31:M32,M35:M36)</f>
        <v>6.8002803178250195</v>
      </c>
      <c r="N30" s="157">
        <f t="shared" ref="N30" si="106">SUM(N31:N32,N35:N36)</f>
        <v>6.9701549569565566</v>
      </c>
      <c r="O30" s="157">
        <f t="shared" ref="O30" si="107">SUM(O31:O32,O35:O36)</f>
        <v>5.5319667239710517</v>
      </c>
      <c r="P30" s="157">
        <f t="shared" ref="P30" si="108">SUM(P31:P32,P35:P36)</f>
        <v>4.7027065204184044</v>
      </c>
      <c r="Q30" s="157">
        <f t="shared" ref="Q30" si="109">SUM(Q31:Q32,Q35:Q36)</f>
        <v>1.1552011519481129</v>
      </c>
    </row>
    <row r="31" spans="1:17" ht="12" customHeight="1" x14ac:dyDescent="0.25">
      <c r="A31" s="167" t="s">
        <v>169</v>
      </c>
      <c r="B31" s="132"/>
      <c r="C31" s="132">
        <v>1.0595768199010001</v>
      </c>
      <c r="D31" s="132">
        <v>2.3913118669298905</v>
      </c>
      <c r="E31" s="132">
        <v>0</v>
      </c>
      <c r="F31" s="132">
        <v>1.1015212557084932</v>
      </c>
      <c r="G31" s="132">
        <v>3.130960605885472</v>
      </c>
      <c r="H31" s="132">
        <v>4.4573447853859349</v>
      </c>
      <c r="I31" s="132">
        <v>5.3371883199864731</v>
      </c>
      <c r="J31" s="132">
        <v>6.5393108763883587</v>
      </c>
      <c r="K31" s="132">
        <v>1.2083080363409422</v>
      </c>
      <c r="L31" s="132">
        <v>2.4936648440375149</v>
      </c>
      <c r="M31" s="132">
        <v>0</v>
      </c>
      <c r="N31" s="132">
        <v>5.0404777433511931</v>
      </c>
      <c r="O31" s="132">
        <v>3.7906538578544322</v>
      </c>
      <c r="P31" s="132">
        <v>3.1149458404259085</v>
      </c>
      <c r="Q31" s="132">
        <v>0.2674869180471397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0.14545039051357947</v>
      </c>
      <c r="D32" s="132">
        <f t="shared" ref="D32" si="111">SUM(D33:D34)</f>
        <v>8.9951448668293882E-2</v>
      </c>
      <c r="E32" s="132">
        <f t="shared" ref="E32" si="112">SUM(E33:E34)</f>
        <v>0</v>
      </c>
      <c r="F32" s="132">
        <f t="shared" ref="F32" si="113">SUM(F33:F34)</f>
        <v>0.24172208723306238</v>
      </c>
      <c r="G32" s="132">
        <f t="shared" ref="G32" si="114">SUM(G33:G34)</f>
        <v>0.36045627021280174</v>
      </c>
      <c r="H32" s="132">
        <f t="shared" ref="H32" si="115">SUM(H33:H34)</f>
        <v>0.77197554673011348</v>
      </c>
      <c r="I32" s="132">
        <f t="shared" ref="I32" si="116">SUM(I33:I34)</f>
        <v>1.618816605220317</v>
      </c>
      <c r="J32" s="132">
        <f t="shared" ref="J32" si="117">SUM(J33:J34)</f>
        <v>2.8634644139905681</v>
      </c>
      <c r="K32" s="132">
        <f t="shared" ref="K32" si="118">SUM(K33:K34)</f>
        <v>1.8779598257822026</v>
      </c>
      <c r="L32" s="132">
        <f t="shared" ref="L32" si="119">SUM(L33:L34)</f>
        <v>1.9505704552499659</v>
      </c>
      <c r="M32" s="132">
        <f t="shared" ref="M32" si="120">SUM(M33:M34)</f>
        <v>0.69909954556747445</v>
      </c>
      <c r="N32" s="132">
        <f t="shared" ref="N32" si="121">SUM(N33:N34)</f>
        <v>1.9296772136053633</v>
      </c>
      <c r="O32" s="132">
        <f t="shared" ref="O32" si="122">SUM(O33:O34)</f>
        <v>1.7413128661166197</v>
      </c>
      <c r="P32" s="132">
        <f t="shared" ref="P32" si="123">SUM(P33:P34)</f>
        <v>1.5877606799924964</v>
      </c>
      <c r="Q32" s="132">
        <f t="shared" ref="Q32" si="124">SUM(Q33:Q34)</f>
        <v>0.88771423390097326</v>
      </c>
    </row>
    <row r="33" spans="1:17" ht="12" customHeight="1" x14ac:dyDescent="0.25">
      <c r="A33" s="166" t="s">
        <v>57</v>
      </c>
      <c r="B33" s="165"/>
      <c r="C33" s="165">
        <v>7.5898406661372278E-2</v>
      </c>
      <c r="D33" s="165">
        <v>4.6728329673222296E-2</v>
      </c>
      <c r="E33" s="165">
        <v>0</v>
      </c>
      <c r="F33" s="165">
        <v>0.12435625396920337</v>
      </c>
      <c r="G33" s="165">
        <v>0.18467306818732182</v>
      </c>
      <c r="H33" s="165">
        <v>0.39346724469201927</v>
      </c>
      <c r="I33" s="165">
        <v>0.82100091608149517</v>
      </c>
      <c r="J33" s="165">
        <v>1.4442286505216104</v>
      </c>
      <c r="K33" s="165">
        <v>0.94272309777298491</v>
      </c>
      <c r="L33" s="165">
        <v>0.97489779572235613</v>
      </c>
      <c r="M33" s="165">
        <v>0.34873862894861213</v>
      </c>
      <c r="N33" s="165">
        <v>0.95933969100242389</v>
      </c>
      <c r="O33" s="165">
        <v>0.86262888761404366</v>
      </c>
      <c r="P33" s="165">
        <v>0.78389923988839061</v>
      </c>
      <c r="Q33" s="165">
        <v>0.43667828793636498</v>
      </c>
    </row>
    <row r="34" spans="1:17" ht="12" customHeight="1" x14ac:dyDescent="0.25">
      <c r="A34" s="147" t="s">
        <v>59</v>
      </c>
      <c r="B34" s="164"/>
      <c r="C34" s="164">
        <v>6.9551983852207191E-2</v>
      </c>
      <c r="D34" s="164">
        <v>4.3223118995071592E-2</v>
      </c>
      <c r="E34" s="164">
        <v>0</v>
      </c>
      <c r="F34" s="164">
        <v>0.11736583326385901</v>
      </c>
      <c r="G34" s="164">
        <v>0.17578320202547992</v>
      </c>
      <c r="H34" s="164">
        <v>0.37850830203809421</v>
      </c>
      <c r="I34" s="164">
        <v>0.79781568913882184</v>
      </c>
      <c r="J34" s="164">
        <v>1.4192357634689576</v>
      </c>
      <c r="K34" s="164">
        <v>0.93523672800921764</v>
      </c>
      <c r="L34" s="164">
        <v>0.97567265952760973</v>
      </c>
      <c r="M34" s="164">
        <v>0.35036091661886232</v>
      </c>
      <c r="N34" s="164">
        <v>0.97033752260293937</v>
      </c>
      <c r="O34" s="164">
        <v>0.87868397850257607</v>
      </c>
      <c r="P34" s="164">
        <v>0.80386144010410576</v>
      </c>
      <c r="Q34" s="164">
        <v>0.45103594596460828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1.1462218138398808</v>
      </c>
      <c r="L35" s="162">
        <v>0</v>
      </c>
      <c r="M35" s="162">
        <v>5.429467566312602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0.14055901093617279</v>
      </c>
      <c r="L36" s="160">
        <f t="shared" ref="L36" si="134">SUM(L37:L38)</f>
        <v>0</v>
      </c>
      <c r="M36" s="160">
        <f t="shared" ref="M36" si="135">SUM(M37:M38)</f>
        <v>0.67171320594494344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6.2998275957024882E-2</v>
      </c>
      <c r="L37" s="156">
        <v>0</v>
      </c>
      <c r="M37" s="156">
        <v>0.32151244820399921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7.7560734979147894E-2</v>
      </c>
      <c r="L38" s="156">
        <v>0</v>
      </c>
      <c r="M38" s="156">
        <v>0.35020075774094422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0.50405078835602157</v>
      </c>
      <c r="D39" s="157">
        <f t="shared" ref="D39" si="141">SUM(D40:D41)</f>
        <v>1.669457629292749</v>
      </c>
      <c r="E39" s="157">
        <f t="shared" ref="E39" si="142">SUM(E40:E41)</f>
        <v>0</v>
      </c>
      <c r="F39" s="157">
        <f t="shared" ref="F39" si="143">SUM(F40:F41)</f>
        <v>0.95190270896382256</v>
      </c>
      <c r="G39" s="157">
        <f t="shared" ref="G39" si="144">SUM(G40:G41)</f>
        <v>2.4019049809839315</v>
      </c>
      <c r="H39" s="157">
        <f t="shared" ref="H39" si="145">SUM(H40:H41)</f>
        <v>2.2528719420440457</v>
      </c>
      <c r="I39" s="157">
        <f t="shared" ref="I39" si="146">SUM(I40:I41)</f>
        <v>4.9826104099823736</v>
      </c>
      <c r="J39" s="157">
        <f t="shared" ref="J39" si="147">SUM(J40:J41)</f>
        <v>7.2821224331489836</v>
      </c>
      <c r="K39" s="157">
        <f t="shared" ref="K39" si="148">SUM(K40:K41)</f>
        <v>1.9917889522107153</v>
      </c>
      <c r="L39" s="157">
        <f t="shared" ref="L39" si="149">SUM(L40:L41)</f>
        <v>2.0684546187395121</v>
      </c>
      <c r="M39" s="157">
        <f t="shared" ref="M39" si="150">SUM(M40:M41)</f>
        <v>2.9828259396758523</v>
      </c>
      <c r="N39" s="157">
        <f t="shared" ref="N39" si="151">SUM(N40:N41)</f>
        <v>3.0054577202994301</v>
      </c>
      <c r="O39" s="157">
        <f t="shared" ref="O39" si="152">SUM(O40:O41)</f>
        <v>2.6333273735789549</v>
      </c>
      <c r="P39" s="157">
        <f t="shared" ref="P39" si="153">SUM(P40:P41)</f>
        <v>2.0066001088392031</v>
      </c>
      <c r="Q39" s="157">
        <f t="shared" ref="Q39" si="154">SUM(Q40:Q41)</f>
        <v>0.60229944621898357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1.669457629292749</v>
      </c>
      <c r="E40" s="156">
        <v>0</v>
      </c>
      <c r="F40" s="156">
        <v>0.95190270896382256</v>
      </c>
      <c r="G40" s="156">
        <v>2.4019049809839315</v>
      </c>
      <c r="H40" s="156">
        <v>0</v>
      </c>
      <c r="I40" s="156">
        <v>4.9826104099823736</v>
      </c>
      <c r="J40" s="156">
        <v>7.2821224331489836</v>
      </c>
      <c r="K40" s="156">
        <v>0</v>
      </c>
      <c r="L40" s="156">
        <v>0</v>
      </c>
      <c r="M40" s="156">
        <v>0</v>
      </c>
      <c r="N40" s="156">
        <v>0</v>
      </c>
      <c r="O40" s="156">
        <v>0.80389633479007361</v>
      </c>
      <c r="P40" s="156">
        <v>0</v>
      </c>
      <c r="Q40" s="156">
        <v>0.13291049583201378</v>
      </c>
    </row>
    <row r="41" spans="1:17" ht="12" customHeight="1" x14ac:dyDescent="0.25">
      <c r="A41" s="29" t="s">
        <v>140</v>
      </c>
      <c r="B41" s="57"/>
      <c r="C41" s="57">
        <v>0.50405078835602157</v>
      </c>
      <c r="D41" s="57">
        <v>0</v>
      </c>
      <c r="E41" s="57">
        <v>0</v>
      </c>
      <c r="F41" s="57">
        <v>0</v>
      </c>
      <c r="G41" s="57">
        <v>0</v>
      </c>
      <c r="H41" s="57">
        <v>2.2528719420440457</v>
      </c>
      <c r="I41" s="57">
        <v>0</v>
      </c>
      <c r="J41" s="57">
        <v>0</v>
      </c>
      <c r="K41" s="57">
        <v>1.9917889522107153</v>
      </c>
      <c r="L41" s="57">
        <v>2.0684546187395121</v>
      </c>
      <c r="M41" s="57">
        <v>2.9828259396758523</v>
      </c>
      <c r="N41" s="57">
        <v>3.0054577202994301</v>
      </c>
      <c r="O41" s="57">
        <v>1.8294310387888815</v>
      </c>
      <c r="P41" s="57">
        <v>2.0066001088392031</v>
      </c>
      <c r="Q41" s="57">
        <v>0.46938895038696982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22.962254162767636</v>
      </c>
      <c r="D43" s="168">
        <f t="shared" ref="D43" si="156">SUM(D44,D47,D49,D58)</f>
        <v>71.051771472982679</v>
      </c>
      <c r="E43" s="168">
        <f t="shared" ref="E43" si="157">SUM(E44,E47,E49,E58)</f>
        <v>92.675172239434545</v>
      </c>
      <c r="F43" s="168">
        <f t="shared" ref="F43" si="158">SUM(F44,F47,F49,F58)</f>
        <v>100.51810660888414</v>
      </c>
      <c r="G43" s="168">
        <f t="shared" ref="G43" si="159">SUM(G44,G47,G49,G58)</f>
        <v>94.832292706290829</v>
      </c>
      <c r="H43" s="168">
        <f t="shared" ref="H43" si="160">SUM(H44,H47,H49,H58)</f>
        <v>0</v>
      </c>
      <c r="I43" s="168">
        <f t="shared" ref="I43" si="161">SUM(I44,I47,I49,I58)</f>
        <v>84.53990711338362</v>
      </c>
      <c r="J43" s="168">
        <f t="shared" ref="J43" si="162">SUM(J44,J47,J49,J58)</f>
        <v>113.21919629749192</v>
      </c>
      <c r="K43" s="168">
        <f t="shared" ref="K43" si="163">SUM(K44,K47,K49,K58)</f>
        <v>20.431619975256787</v>
      </c>
      <c r="L43" s="168">
        <f t="shared" ref="L43" si="164">SUM(L44,L47,L49,L58)</f>
        <v>51.219526368614211</v>
      </c>
      <c r="M43" s="168">
        <f t="shared" ref="M43" si="165">SUM(M44,M47,M49,M58)</f>
        <v>61.658796010550425</v>
      </c>
      <c r="N43" s="168">
        <f t="shared" ref="N43" si="166">SUM(N44,N47,N49,N58)</f>
        <v>43.129052269522333</v>
      </c>
      <c r="O43" s="168">
        <f t="shared" ref="O43" si="167">SUM(O44,O47,O49,O58)</f>
        <v>151.39470511304302</v>
      </c>
      <c r="P43" s="168">
        <f t="shared" ref="P43" si="168">SUM(P44,P47,P49,P58)</f>
        <v>97.58999593720101</v>
      </c>
      <c r="Q43" s="168">
        <f t="shared" ref="Q43" si="169">SUM(Q44,Q47,Q49,Q58)</f>
        <v>230.0459490190735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13.915617759259771</v>
      </c>
      <c r="D44" s="157">
        <f t="shared" si="170"/>
        <v>43.653700446829617</v>
      </c>
      <c r="E44" s="157">
        <f t="shared" si="170"/>
        <v>58.571880457175716</v>
      </c>
      <c r="F44" s="157">
        <f t="shared" si="170"/>
        <v>66.037062992509348</v>
      </c>
      <c r="G44" s="157">
        <f t="shared" si="170"/>
        <v>64.463621724362284</v>
      </c>
      <c r="H44" s="157">
        <f t="shared" si="170"/>
        <v>0</v>
      </c>
      <c r="I44" s="157">
        <f t="shared" si="170"/>
        <v>55.314231066614454</v>
      </c>
      <c r="J44" s="157">
        <f t="shared" si="170"/>
        <v>72.872430052475394</v>
      </c>
      <c r="K44" s="157">
        <f t="shared" si="170"/>
        <v>12.596654524435136</v>
      </c>
      <c r="L44" s="157">
        <f t="shared" si="170"/>
        <v>34.353194539663846</v>
      </c>
      <c r="M44" s="157">
        <f t="shared" si="170"/>
        <v>39.333121050298701</v>
      </c>
      <c r="N44" s="157">
        <f t="shared" si="170"/>
        <v>26.505112782645881</v>
      </c>
      <c r="O44" s="157">
        <f t="shared" si="170"/>
        <v>93.190890831407913</v>
      </c>
      <c r="P44" s="157">
        <f t="shared" si="170"/>
        <v>59.156875345823074</v>
      </c>
      <c r="Q44" s="157">
        <f t="shared" si="170"/>
        <v>142.54649623461435</v>
      </c>
    </row>
    <row r="45" spans="1:17" ht="12" customHeight="1" x14ac:dyDescent="0.25">
      <c r="A45" s="23" t="s">
        <v>166</v>
      </c>
      <c r="B45" s="156"/>
      <c r="C45" s="156">
        <v>13.514429399136096</v>
      </c>
      <c r="D45" s="156">
        <v>42.846082278331423</v>
      </c>
      <c r="E45" s="156">
        <v>57.828039458575695</v>
      </c>
      <c r="F45" s="156">
        <v>65.280829996890176</v>
      </c>
      <c r="G45" s="156">
        <v>63.488877715698145</v>
      </c>
      <c r="H45" s="156">
        <v>0</v>
      </c>
      <c r="I45" s="156">
        <v>54.164918536886461</v>
      </c>
      <c r="J45" s="156">
        <v>71.530643143784118</v>
      </c>
      <c r="K45" s="156">
        <v>12.514670383136959</v>
      </c>
      <c r="L45" s="156">
        <v>33.532173978944542</v>
      </c>
      <c r="M45" s="156">
        <v>38.200727125449298</v>
      </c>
      <c r="N45" s="156">
        <v>25.789926804326818</v>
      </c>
      <c r="O45" s="156">
        <v>92.554280707564288</v>
      </c>
      <c r="P45" s="156">
        <v>57.97455292083724</v>
      </c>
      <c r="Q45" s="156">
        <v>141.27449359267291</v>
      </c>
    </row>
    <row r="46" spans="1:17" ht="12" customHeight="1" x14ac:dyDescent="0.25">
      <c r="A46" s="23" t="s">
        <v>60</v>
      </c>
      <c r="B46" s="156"/>
      <c r="C46" s="156">
        <v>0.40118836012367426</v>
      </c>
      <c r="D46" s="156">
        <v>0.80761816849819679</v>
      </c>
      <c r="E46" s="156">
        <v>0.74384099860002073</v>
      </c>
      <c r="F46" s="156">
        <v>0.75623299561917545</v>
      </c>
      <c r="G46" s="156">
        <v>0.97474400866413557</v>
      </c>
      <c r="H46" s="156">
        <v>0</v>
      </c>
      <c r="I46" s="156">
        <v>1.149312529727994</v>
      </c>
      <c r="J46" s="156">
        <v>1.3417869086912757</v>
      </c>
      <c r="K46" s="156">
        <v>8.1984141298176633E-2</v>
      </c>
      <c r="L46" s="156">
        <v>0.82102056071930618</v>
      </c>
      <c r="M46" s="156">
        <v>1.132393924849401</v>
      </c>
      <c r="N46" s="156">
        <v>0.71518597831906483</v>
      </c>
      <c r="O46" s="156">
        <v>0.63661012384362625</v>
      </c>
      <c r="P46" s="156">
        <v>1.1823224249858353</v>
      </c>
      <c r="Q46" s="156">
        <v>1.2720026419414348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0.4657761568875261</v>
      </c>
      <c r="D47" s="157">
        <f t="shared" si="171"/>
        <v>0.82941975019652614</v>
      </c>
      <c r="E47" s="157">
        <f t="shared" si="171"/>
        <v>0.56421040841402059</v>
      </c>
      <c r="F47" s="157">
        <f t="shared" si="171"/>
        <v>1.3189831414683462</v>
      </c>
      <c r="G47" s="157">
        <f t="shared" si="171"/>
        <v>0.79371986606905331</v>
      </c>
      <c r="H47" s="157">
        <f t="shared" si="171"/>
        <v>0</v>
      </c>
      <c r="I47" s="157">
        <f t="shared" si="171"/>
        <v>1.4971577296955942</v>
      </c>
      <c r="J47" s="157">
        <f t="shared" si="171"/>
        <v>2.8778453313996617</v>
      </c>
      <c r="K47" s="157">
        <f t="shared" si="171"/>
        <v>1.9030180235949485</v>
      </c>
      <c r="L47" s="157">
        <f t="shared" si="171"/>
        <v>0.96149093892542514</v>
      </c>
      <c r="M47" s="157">
        <f t="shared" si="171"/>
        <v>0</v>
      </c>
      <c r="N47" s="157">
        <f t="shared" si="171"/>
        <v>1.1773036269070773</v>
      </c>
      <c r="O47" s="157">
        <f t="shared" si="171"/>
        <v>1.1513384797755</v>
      </c>
      <c r="P47" s="157">
        <f t="shared" si="171"/>
        <v>1.3843476423764893</v>
      </c>
      <c r="Q47" s="157">
        <f t="shared" si="171"/>
        <v>2.0611016108906162</v>
      </c>
    </row>
    <row r="48" spans="1:17" ht="12" customHeight="1" x14ac:dyDescent="0.25">
      <c r="A48" s="23" t="s">
        <v>60</v>
      </c>
      <c r="B48" s="156"/>
      <c r="C48" s="156">
        <v>0.4657761568875261</v>
      </c>
      <c r="D48" s="156">
        <v>0.82941975019652614</v>
      </c>
      <c r="E48" s="156">
        <v>0.56421040841402059</v>
      </c>
      <c r="F48" s="156">
        <v>1.3189831414683462</v>
      </c>
      <c r="G48" s="156">
        <v>0.79371986606905331</v>
      </c>
      <c r="H48" s="156">
        <v>0</v>
      </c>
      <c r="I48" s="156">
        <v>1.4971577296955942</v>
      </c>
      <c r="J48" s="156">
        <v>2.8778453313996617</v>
      </c>
      <c r="K48" s="156">
        <v>1.9030180235949485</v>
      </c>
      <c r="L48" s="156">
        <v>0.96149093892542514</v>
      </c>
      <c r="M48" s="156">
        <v>0</v>
      </c>
      <c r="N48" s="156">
        <v>1.1773036269070773</v>
      </c>
      <c r="O48" s="156">
        <v>1.1513384797755</v>
      </c>
      <c r="P48" s="156">
        <v>1.3843476423764893</v>
      </c>
      <c r="Q48" s="156">
        <v>2.0611016108906162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6.0390173858474832</v>
      </c>
      <c r="D49" s="157">
        <f t="shared" ref="D49" si="173">SUM(D50:D51,D54:D55)</f>
        <v>18.886299372709264</v>
      </c>
      <c r="E49" s="157">
        <f t="shared" ref="E49" si="174">SUM(E50:E51,E54:E55)</f>
        <v>24.465265131303934</v>
      </c>
      <c r="F49" s="157">
        <f t="shared" ref="F49" si="175">SUM(F50:F51,F54:F55)</f>
        <v>24.187863781859345</v>
      </c>
      <c r="G49" s="157">
        <f t="shared" ref="G49" si="176">SUM(G50:G51,G54:G55)</f>
        <v>20.611228320825838</v>
      </c>
      <c r="H49" s="157">
        <f t="shared" ref="H49" si="177">SUM(H50:H51,H54:H55)</f>
        <v>0</v>
      </c>
      <c r="I49" s="157">
        <f t="shared" ref="I49" si="178">SUM(I50:I51,I54:I55)</f>
        <v>19.251942524875716</v>
      </c>
      <c r="J49" s="157">
        <f t="shared" ref="J49" si="179">SUM(J50:J51,J54:J55)</f>
        <v>25.770837447525611</v>
      </c>
      <c r="K49" s="157">
        <f t="shared" ref="K49" si="180">SUM(K50:K51,K54:K55)</f>
        <v>3.9541689699078608</v>
      </c>
      <c r="L49" s="157">
        <f t="shared" ref="L49" si="181">SUM(L50:L51,L54:L55)</f>
        <v>10.687520113018625</v>
      </c>
      <c r="M49" s="157">
        <f t="shared" ref="M49" si="182">SUM(M50:M51,M54:M55)</f>
        <v>15.191439842548556</v>
      </c>
      <c r="N49" s="157">
        <f t="shared" ref="N49" si="183">SUM(N50:N51,N54:N55)</f>
        <v>10.725406880103641</v>
      </c>
      <c r="O49" s="157">
        <f t="shared" ref="O49" si="184">SUM(O50:O51,O54:O55)</f>
        <v>39.854241129174177</v>
      </c>
      <c r="P49" s="157">
        <f t="shared" ref="P49" si="185">SUM(P50:P51,P54:P55)</f>
        <v>25.638347932440379</v>
      </c>
      <c r="Q49" s="157">
        <f t="shared" ref="Q49" si="186">SUM(Q50:Q51,Q54:Q55)</f>
        <v>59.27275511957717</v>
      </c>
    </row>
    <row r="50" spans="1:17" ht="12" customHeight="1" x14ac:dyDescent="0.25">
      <c r="A50" s="167" t="s">
        <v>165</v>
      </c>
      <c r="B50" s="132"/>
      <c r="C50" s="132">
        <v>3.5241423437272554</v>
      </c>
      <c r="D50" s="132">
        <v>8.5111360664098417</v>
      </c>
      <c r="E50" s="132">
        <v>22.345583865884411</v>
      </c>
      <c r="F50" s="132">
        <v>21.029226771730794</v>
      </c>
      <c r="G50" s="132">
        <v>3.280183819030523</v>
      </c>
      <c r="H50" s="132">
        <v>0</v>
      </c>
      <c r="I50" s="132">
        <v>11.220513402754193</v>
      </c>
      <c r="J50" s="132">
        <v>9.3164825085400711</v>
      </c>
      <c r="K50" s="132">
        <v>0</v>
      </c>
      <c r="L50" s="132">
        <v>0</v>
      </c>
      <c r="M50" s="132">
        <v>4.686869286728867</v>
      </c>
      <c r="N50" s="132">
        <v>4.3522844198453861</v>
      </c>
      <c r="O50" s="132">
        <v>12.986205545199745</v>
      </c>
      <c r="P50" s="132">
        <v>5.0310524620033119</v>
      </c>
      <c r="Q50" s="132">
        <v>15.235993417075941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0.58553882589835626</v>
      </c>
      <c r="D51" s="132">
        <f t="shared" ref="D51" si="188">SUM(D52:D53)</f>
        <v>0.54747012147759389</v>
      </c>
      <c r="E51" s="132">
        <f t="shared" ref="E51" si="189">SUM(E52:E53)</f>
        <v>1.6097439962278861</v>
      </c>
      <c r="F51" s="132">
        <f t="shared" ref="F51" si="190">SUM(F52:F53)</f>
        <v>3.158637010128551</v>
      </c>
      <c r="G51" s="132">
        <f t="shared" ref="G51" si="191">SUM(G52:G53)</f>
        <v>1.0568954566726783</v>
      </c>
      <c r="H51" s="132">
        <f t="shared" ref="H51" si="192">SUM(H52:H53)</f>
        <v>0</v>
      </c>
      <c r="I51" s="132">
        <f t="shared" ref="I51" si="193">SUM(I52:I53)</f>
        <v>5.7695966761615498</v>
      </c>
      <c r="J51" s="132">
        <f t="shared" ref="J51" si="194">SUM(J52:J53)</f>
        <v>9.1376846311360573</v>
      </c>
      <c r="K51" s="132">
        <f t="shared" ref="K51" si="195">SUM(K52:K53)</f>
        <v>3.9541689699078608</v>
      </c>
      <c r="L51" s="132">
        <f t="shared" ref="L51" si="196">SUM(L52:L53)</f>
        <v>3.8057256446406251</v>
      </c>
      <c r="M51" s="132">
        <f t="shared" ref="M51" si="197">SUM(M52:M53)</f>
        <v>5.2313481424384616</v>
      </c>
      <c r="N51" s="132">
        <f t="shared" ref="N51" si="198">SUM(N52:N53)</f>
        <v>2.0459556571852229</v>
      </c>
      <c r="O51" s="132">
        <f t="shared" ref="O51" si="199">SUM(O52:O53)</f>
        <v>10.351114527881769</v>
      </c>
      <c r="P51" s="132">
        <f t="shared" ref="P51" si="200">SUM(P52:P53)</f>
        <v>6.3823638347201488</v>
      </c>
      <c r="Q51" s="132">
        <f t="shared" ref="Q51" si="201">SUM(Q52:Q53)</f>
        <v>21.945153776661723</v>
      </c>
    </row>
    <row r="52" spans="1:17" ht="12" customHeight="1" x14ac:dyDescent="0.25">
      <c r="A52" s="166" t="s">
        <v>163</v>
      </c>
      <c r="B52" s="165"/>
      <c r="C52" s="165">
        <v>0.30935275863408912</v>
      </c>
      <c r="D52" s="165">
        <v>0.28853338558183239</v>
      </c>
      <c r="E52" s="165">
        <v>0.84344438180936665</v>
      </c>
      <c r="F52" s="165">
        <v>1.647207369156944</v>
      </c>
      <c r="G52" s="165">
        <v>0.5489165633970422</v>
      </c>
      <c r="H52" s="165">
        <v>0</v>
      </c>
      <c r="I52" s="165">
        <v>2.9667303190817074</v>
      </c>
      <c r="J52" s="165">
        <v>4.673056778389288</v>
      </c>
      <c r="K52" s="165">
        <v>2.0128105690046523</v>
      </c>
      <c r="L52" s="165">
        <v>1.9289077319554704</v>
      </c>
      <c r="M52" s="165">
        <v>2.6474935282718071</v>
      </c>
      <c r="N52" s="165">
        <v>1.0326326308493203</v>
      </c>
      <c r="O52" s="165">
        <v>5.2094409736696994</v>
      </c>
      <c r="P52" s="165">
        <v>3.2032579720216181</v>
      </c>
      <c r="Q52" s="165">
        <v>10.979223196876262</v>
      </c>
    </row>
    <row r="53" spans="1:17" ht="12" customHeight="1" x14ac:dyDescent="0.25">
      <c r="A53" s="147" t="s">
        <v>59</v>
      </c>
      <c r="B53" s="164"/>
      <c r="C53" s="164">
        <v>0.2761860672642672</v>
      </c>
      <c r="D53" s="164">
        <v>0.25893673589576149</v>
      </c>
      <c r="E53" s="164">
        <v>0.76629961441851946</v>
      </c>
      <c r="F53" s="164">
        <v>1.5114296409716073</v>
      </c>
      <c r="G53" s="164">
        <v>0.50797889327563617</v>
      </c>
      <c r="H53" s="164">
        <v>0</v>
      </c>
      <c r="I53" s="164">
        <v>2.8028663570798424</v>
      </c>
      <c r="J53" s="164">
        <v>4.4646278527467684</v>
      </c>
      <c r="K53" s="164">
        <v>1.9413584009032085</v>
      </c>
      <c r="L53" s="164">
        <v>1.876817912685155</v>
      </c>
      <c r="M53" s="164">
        <v>2.5838546141666541</v>
      </c>
      <c r="N53" s="164">
        <v>1.0133230263359025</v>
      </c>
      <c r="O53" s="164">
        <v>5.1416735542120708</v>
      </c>
      <c r="P53" s="164">
        <v>3.1791058626985302</v>
      </c>
      <c r="Q53" s="164">
        <v>10.965930579785461</v>
      </c>
    </row>
    <row r="54" spans="1:17" ht="12" customHeight="1" x14ac:dyDescent="0.25">
      <c r="A54" s="163" t="s">
        <v>142</v>
      </c>
      <c r="B54" s="162"/>
      <c r="C54" s="162">
        <v>1.7318104985687321</v>
      </c>
      <c r="D54" s="162">
        <v>9.4571326927982469</v>
      </c>
      <c r="E54" s="162">
        <v>0.49682174293122561</v>
      </c>
      <c r="F54" s="162">
        <v>0</v>
      </c>
      <c r="G54" s="162">
        <v>14.820659927764558</v>
      </c>
      <c r="H54" s="162">
        <v>0</v>
      </c>
      <c r="I54" s="162">
        <v>1.1848289023049181</v>
      </c>
      <c r="J54" s="162">
        <v>4.9543634525007736</v>
      </c>
      <c r="K54" s="162">
        <v>0</v>
      </c>
      <c r="L54" s="162">
        <v>5.1666602689791281</v>
      </c>
      <c r="M54" s="162">
        <v>4.1065191912427625</v>
      </c>
      <c r="N54" s="162">
        <v>3.842692236397506</v>
      </c>
      <c r="O54" s="162">
        <v>14.325537436487709</v>
      </c>
      <c r="P54" s="162">
        <v>12.430603685194239</v>
      </c>
      <c r="Q54" s="162">
        <v>18.650451478929824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0.19752571765313887</v>
      </c>
      <c r="D55" s="160">
        <f t="shared" ref="D55" si="203">SUM(D56:D57)</f>
        <v>0.37056049202358066</v>
      </c>
      <c r="E55" s="160">
        <f t="shared" ref="E55" si="204">SUM(E56:E57)</f>
        <v>1.3115526260410494E-2</v>
      </c>
      <c r="F55" s="160">
        <f t="shared" ref="F55" si="205">SUM(F56:F57)</f>
        <v>0</v>
      </c>
      <c r="G55" s="160">
        <f t="shared" ref="G55" si="206">SUM(G56:G57)</f>
        <v>1.4534891173580797</v>
      </c>
      <c r="H55" s="160">
        <f t="shared" ref="H55" si="207">SUM(H56:H57)</f>
        <v>0</v>
      </c>
      <c r="I55" s="160">
        <f t="shared" ref="I55" si="208">SUM(I56:I57)</f>
        <v>1.0770035436550569</v>
      </c>
      <c r="J55" s="160">
        <f t="shared" ref="J55" si="209">SUM(J56:J57)</f>
        <v>2.3623068553487094</v>
      </c>
      <c r="K55" s="160">
        <f t="shared" ref="K55" si="210">SUM(K56:K57)</f>
        <v>0</v>
      </c>
      <c r="L55" s="160">
        <f t="shared" ref="L55" si="211">SUM(L56:L57)</f>
        <v>1.7151341993988711</v>
      </c>
      <c r="M55" s="160">
        <f t="shared" ref="M55" si="212">SUM(M56:M57)</f>
        <v>1.1667032221384659</v>
      </c>
      <c r="N55" s="160">
        <f t="shared" ref="N55" si="213">SUM(N56:N57)</f>
        <v>0.48447456667552613</v>
      </c>
      <c r="O55" s="160">
        <f t="shared" ref="O55" si="214">SUM(O56:O57)</f>
        <v>2.1913836196049532</v>
      </c>
      <c r="P55" s="160">
        <f t="shared" ref="P55" si="215">SUM(P56:P57)</f>
        <v>1.7943279505226783</v>
      </c>
      <c r="Q55" s="160">
        <f t="shared" ref="Q55" si="216">SUM(Q56:Q57)</f>
        <v>3.4411564469096803</v>
      </c>
    </row>
    <row r="56" spans="1:17" ht="12" customHeight="1" x14ac:dyDescent="0.25">
      <c r="A56" s="148" t="s">
        <v>60</v>
      </c>
      <c r="B56" s="156"/>
      <c r="C56" s="156">
        <v>9.6526864111876595E-2</v>
      </c>
      <c r="D56" s="156">
        <v>0.17607238395630456</v>
      </c>
      <c r="E56" s="156">
        <v>6.1321921412194995E-3</v>
      </c>
      <c r="F56" s="156">
        <v>0</v>
      </c>
      <c r="G56" s="156">
        <v>0.68142940756145332</v>
      </c>
      <c r="H56" s="156">
        <v>0</v>
      </c>
      <c r="I56" s="156">
        <v>0.50801916151028159</v>
      </c>
      <c r="J56" s="156">
        <v>1.1004327239201261</v>
      </c>
      <c r="K56" s="156">
        <v>0</v>
      </c>
      <c r="L56" s="156">
        <v>0.81837854923334352</v>
      </c>
      <c r="M56" s="156">
        <v>0.55843715138745997</v>
      </c>
      <c r="N56" s="156">
        <v>0.22255162962485806</v>
      </c>
      <c r="O56" s="156">
        <v>0.98109432191807788</v>
      </c>
      <c r="P56" s="156">
        <v>0.81818208000005765</v>
      </c>
      <c r="Q56" s="156">
        <v>1.5331261445150564</v>
      </c>
    </row>
    <row r="57" spans="1:17" ht="12" customHeight="1" x14ac:dyDescent="0.25">
      <c r="A57" s="148" t="s">
        <v>59</v>
      </c>
      <c r="B57" s="156"/>
      <c r="C57" s="156">
        <v>0.10099885354126227</v>
      </c>
      <c r="D57" s="156">
        <v>0.19448810806727612</v>
      </c>
      <c r="E57" s="156">
        <v>6.9833341191909946E-3</v>
      </c>
      <c r="F57" s="156">
        <v>0</v>
      </c>
      <c r="G57" s="156">
        <v>0.77205970979662641</v>
      </c>
      <c r="H57" s="156">
        <v>0</v>
      </c>
      <c r="I57" s="156">
        <v>0.56898438214477542</v>
      </c>
      <c r="J57" s="156">
        <v>1.2618741314285833</v>
      </c>
      <c r="K57" s="156">
        <v>0</v>
      </c>
      <c r="L57" s="156">
        <v>0.89675565016552761</v>
      </c>
      <c r="M57" s="156">
        <v>0.60826607075100581</v>
      </c>
      <c r="N57" s="156">
        <v>0.2619229370506681</v>
      </c>
      <c r="O57" s="156">
        <v>1.2102892976868751</v>
      </c>
      <c r="P57" s="156">
        <v>0.9761458705226207</v>
      </c>
      <c r="Q57" s="156">
        <v>1.9080303023946239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2.5418428607728512</v>
      </c>
      <c r="D58" s="157">
        <f t="shared" ref="D58" si="218">SUM(D59:D60)</f>
        <v>7.6823519032472696</v>
      </c>
      <c r="E58" s="157">
        <f t="shared" ref="E58" si="219">SUM(E59:E60)</f>
        <v>9.0738162425408735</v>
      </c>
      <c r="F58" s="157">
        <f t="shared" ref="F58" si="220">SUM(F59:F60)</f>
        <v>8.9741966930470909</v>
      </c>
      <c r="G58" s="157">
        <f t="shared" ref="G58" si="221">SUM(G59:G60)</f>
        <v>8.9637227950336609</v>
      </c>
      <c r="H58" s="157">
        <f t="shared" ref="H58" si="222">SUM(H59:H60)</f>
        <v>0</v>
      </c>
      <c r="I58" s="157">
        <f t="shared" ref="I58" si="223">SUM(I59:I60)</f>
        <v>8.4765757921978597</v>
      </c>
      <c r="J58" s="157">
        <f t="shared" ref="J58" si="224">SUM(J59:J60)</f>
        <v>11.69808346609126</v>
      </c>
      <c r="K58" s="157">
        <f t="shared" ref="K58" si="225">SUM(K59:K60)</f>
        <v>1.9777784573188404</v>
      </c>
      <c r="L58" s="157">
        <f t="shared" ref="L58" si="226">SUM(L59:L60)</f>
        <v>5.2173207770063197</v>
      </c>
      <c r="M58" s="157">
        <f t="shared" ref="M58" si="227">SUM(M59:M60)</f>
        <v>7.1342351177031684</v>
      </c>
      <c r="N58" s="157">
        <f t="shared" ref="N58" si="228">SUM(N59:N60)</f>
        <v>4.721228979865737</v>
      </c>
      <c r="O58" s="157">
        <f t="shared" ref="O58" si="229">SUM(O59:O60)</f>
        <v>17.198234672685423</v>
      </c>
      <c r="P58" s="157">
        <f t="shared" ref="P58" si="230">SUM(P59:P60)</f>
        <v>11.410425016561058</v>
      </c>
      <c r="Q58" s="157">
        <f t="shared" ref="Q58" si="231">SUM(Q59:Q60)</f>
        <v>26.16559605399139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2.5418428607728512</v>
      </c>
      <c r="D60" s="57">
        <v>7.6823519032472696</v>
      </c>
      <c r="E60" s="57">
        <v>9.0738162425408735</v>
      </c>
      <c r="F60" s="57">
        <v>8.9741966930470909</v>
      </c>
      <c r="G60" s="57">
        <v>8.9637227950336609</v>
      </c>
      <c r="H60" s="57">
        <v>0</v>
      </c>
      <c r="I60" s="57">
        <v>8.4765757921978597</v>
      </c>
      <c r="J60" s="57">
        <v>11.69808346609126</v>
      </c>
      <c r="K60" s="57">
        <v>1.9777784573188404</v>
      </c>
      <c r="L60" s="57">
        <v>5.2173207770063197</v>
      </c>
      <c r="M60" s="57">
        <v>7.1342351177031684</v>
      </c>
      <c r="N60" s="57">
        <v>4.721228979865737</v>
      </c>
      <c r="O60" s="57">
        <v>17.198234672685423</v>
      </c>
      <c r="P60" s="57">
        <v>11.410425016561058</v>
      </c>
      <c r="Q60" s="57">
        <v>26.16559605399139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134.43834044551735</v>
      </c>
      <c r="D62" s="168">
        <f t="shared" ref="D62" si="233">SUM(D63,D66,D68,D77)</f>
        <v>128.29605930420604</v>
      </c>
      <c r="E62" s="168">
        <f t="shared" ref="E62" si="234">SUM(E63,E66,E68,E77)</f>
        <v>247.051342783629</v>
      </c>
      <c r="F62" s="168">
        <f t="shared" ref="F62" si="235">SUM(F63,F66,F68,F77)</f>
        <v>185.2870813039531</v>
      </c>
      <c r="G62" s="168">
        <f t="shared" ref="G62" si="236">SUM(G63,G66,G68,G77)</f>
        <v>74.231140440870661</v>
      </c>
      <c r="H62" s="168">
        <f t="shared" ref="H62" si="237">SUM(H63,H66,H68,H77)</f>
        <v>297.63690831443012</v>
      </c>
      <c r="I62" s="168">
        <f t="shared" ref="I62" si="238">SUM(I63,I66,I68,I77)</f>
        <v>171.64898660823619</v>
      </c>
      <c r="J62" s="168">
        <f t="shared" ref="J62" si="239">SUM(J63,J66,J68,J77)</f>
        <v>149.04311351090595</v>
      </c>
      <c r="K62" s="168">
        <f t="shared" ref="K62" si="240">SUM(K63,K66,K68,K77)</f>
        <v>110.98981559184431</v>
      </c>
      <c r="L62" s="168">
        <f t="shared" ref="L62" si="241">SUM(L63,L66,L68,L77)</f>
        <v>219.67604966968503</v>
      </c>
      <c r="M62" s="168">
        <f t="shared" ref="M62" si="242">SUM(M63,M66,M68,M77)</f>
        <v>0</v>
      </c>
      <c r="N62" s="168">
        <f t="shared" ref="N62" si="243">SUM(N63,N66,N68,N77)</f>
        <v>174.76284370227989</v>
      </c>
      <c r="O62" s="168">
        <f t="shared" ref="O62" si="244">SUM(O63,O66,O68,O77)</f>
        <v>0</v>
      </c>
      <c r="P62" s="168">
        <f t="shared" ref="P62" si="245">SUM(P63,P66,P68,P77)</f>
        <v>29.529922683777798</v>
      </c>
      <c r="Q62" s="168">
        <f t="shared" ref="Q62" si="246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79.232585780370428</v>
      </c>
      <c r="D63" s="157">
        <f t="shared" si="247"/>
        <v>74.456262331086634</v>
      </c>
      <c r="E63" s="157">
        <f t="shared" si="247"/>
        <v>151.9832016236119</v>
      </c>
      <c r="F63" s="157">
        <f t="shared" si="247"/>
        <v>115.30252082842212</v>
      </c>
      <c r="G63" s="157">
        <f t="shared" si="247"/>
        <v>44.956213145860652</v>
      </c>
      <c r="H63" s="157">
        <f t="shared" si="247"/>
        <v>187.16528097072975</v>
      </c>
      <c r="I63" s="157">
        <f t="shared" si="247"/>
        <v>106.59309224730173</v>
      </c>
      <c r="J63" s="157">
        <f t="shared" si="247"/>
        <v>90.68947054907585</v>
      </c>
      <c r="K63" s="157">
        <f t="shared" si="247"/>
        <v>66.18239387441993</v>
      </c>
      <c r="L63" s="157">
        <f t="shared" si="247"/>
        <v>138.83659688869309</v>
      </c>
      <c r="M63" s="157">
        <f t="shared" si="247"/>
        <v>0</v>
      </c>
      <c r="N63" s="157">
        <f t="shared" si="247"/>
        <v>101.26699417269526</v>
      </c>
      <c r="O63" s="157">
        <f t="shared" si="247"/>
        <v>0</v>
      </c>
      <c r="P63" s="157">
        <f t="shared" si="247"/>
        <v>15.202498968249014</v>
      </c>
      <c r="Q63" s="157">
        <f t="shared" si="247"/>
        <v>0</v>
      </c>
    </row>
    <row r="64" spans="1:17" ht="12" customHeight="1" x14ac:dyDescent="0.25">
      <c r="A64" s="23" t="s">
        <v>161</v>
      </c>
      <c r="B64" s="156"/>
      <c r="C64" s="156">
        <v>76.768845246725348</v>
      </c>
      <c r="D64" s="156">
        <v>72.963116748368606</v>
      </c>
      <c r="E64" s="156">
        <v>149.87216047390737</v>
      </c>
      <c r="F64" s="156">
        <v>113.85404224157843</v>
      </c>
      <c r="G64" s="156">
        <v>44.213523169570188</v>
      </c>
      <c r="H64" s="156">
        <v>181.43784759587487</v>
      </c>
      <c r="I64" s="156">
        <v>104.1534121517104</v>
      </c>
      <c r="J64" s="156">
        <v>88.858808217819899</v>
      </c>
      <c r="K64" s="156">
        <v>65.709521947002997</v>
      </c>
      <c r="L64" s="156">
        <v>135.20209510064902</v>
      </c>
      <c r="M64" s="156">
        <v>0</v>
      </c>
      <c r="N64" s="156">
        <v>98.296789107388292</v>
      </c>
      <c r="O64" s="156">
        <v>0</v>
      </c>
      <c r="P64" s="156">
        <v>14.880580424031923</v>
      </c>
      <c r="Q64" s="156">
        <v>0</v>
      </c>
    </row>
    <row r="65" spans="1:17" ht="12" customHeight="1" x14ac:dyDescent="0.25">
      <c r="A65" s="23" t="s">
        <v>60</v>
      </c>
      <c r="B65" s="156"/>
      <c r="C65" s="156">
        <v>2.4637405336450788</v>
      </c>
      <c r="D65" s="156">
        <v>1.4931455827180244</v>
      </c>
      <c r="E65" s="156">
        <v>2.1110411497045258</v>
      </c>
      <c r="F65" s="156">
        <v>1.4484785868436945</v>
      </c>
      <c r="G65" s="156">
        <v>0.74268997629046585</v>
      </c>
      <c r="H65" s="156">
        <v>5.7274333748548729</v>
      </c>
      <c r="I65" s="156">
        <v>2.4396800955913327</v>
      </c>
      <c r="J65" s="156">
        <v>1.830662331255958</v>
      </c>
      <c r="K65" s="156">
        <v>0.47287192741692913</v>
      </c>
      <c r="L65" s="156">
        <v>3.6345017880440835</v>
      </c>
      <c r="M65" s="156">
        <v>0</v>
      </c>
      <c r="N65" s="156">
        <v>2.9702050653069758</v>
      </c>
      <c r="O65" s="156">
        <v>0</v>
      </c>
      <c r="P65" s="156">
        <v>0.32191854421709065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0.78188339637925586</v>
      </c>
      <c r="D66" s="157">
        <f t="shared" si="248"/>
        <v>0.99754854574633456</v>
      </c>
      <c r="E66" s="157">
        <f t="shared" si="248"/>
        <v>1.1832398892797995</v>
      </c>
      <c r="F66" s="157">
        <f t="shared" si="248"/>
        <v>1.869933728093377</v>
      </c>
      <c r="G66" s="157">
        <f t="shared" si="248"/>
        <v>0.88416396122672614</v>
      </c>
      <c r="H66" s="157">
        <f t="shared" si="248"/>
        <v>3.0340482845861683</v>
      </c>
      <c r="I66" s="157">
        <f t="shared" si="248"/>
        <v>2.3001798531777098</v>
      </c>
      <c r="J66" s="157">
        <f t="shared" si="248"/>
        <v>3.016988612638849</v>
      </c>
      <c r="K66" s="157">
        <f t="shared" si="248"/>
        <v>4.2603506108497893</v>
      </c>
      <c r="L66" s="157">
        <f t="shared" si="248"/>
        <v>2.8307253342773366</v>
      </c>
      <c r="M66" s="157">
        <f t="shared" si="248"/>
        <v>0</v>
      </c>
      <c r="N66" s="157">
        <f t="shared" si="248"/>
        <v>2.8362033582060167</v>
      </c>
      <c r="O66" s="157">
        <f t="shared" si="248"/>
        <v>0</v>
      </c>
      <c r="P66" s="157">
        <f t="shared" si="248"/>
        <v>2.9376906123760658</v>
      </c>
      <c r="Q66" s="157">
        <f t="shared" si="248"/>
        <v>0</v>
      </c>
    </row>
    <row r="67" spans="1:17" ht="12" customHeight="1" x14ac:dyDescent="0.25">
      <c r="A67" s="23" t="s">
        <v>60</v>
      </c>
      <c r="B67" s="156"/>
      <c r="C67" s="156">
        <v>0.78188339637925586</v>
      </c>
      <c r="D67" s="156">
        <v>0.99754854574633456</v>
      </c>
      <c r="E67" s="156">
        <v>1.1832398892797995</v>
      </c>
      <c r="F67" s="156">
        <v>1.869933728093377</v>
      </c>
      <c r="G67" s="156">
        <v>0.88416396122672614</v>
      </c>
      <c r="H67" s="156">
        <v>3.0340482845861683</v>
      </c>
      <c r="I67" s="156">
        <v>2.3001798531777098</v>
      </c>
      <c r="J67" s="156">
        <v>3.016988612638849</v>
      </c>
      <c r="K67" s="156">
        <v>4.2603506108497893</v>
      </c>
      <c r="L67" s="156">
        <v>2.8307253342773366</v>
      </c>
      <c r="M67" s="156">
        <v>0</v>
      </c>
      <c r="N67" s="156">
        <v>2.8362033582060167</v>
      </c>
      <c r="O67" s="156">
        <v>0</v>
      </c>
      <c r="P67" s="156">
        <v>2.9376906123760658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35.818871856488514</v>
      </c>
      <c r="D68" s="157">
        <f t="shared" ref="D68" si="250">SUM(D69:D70,D73:D74)</f>
        <v>32.671238491140102</v>
      </c>
      <c r="E68" s="157">
        <f t="shared" ref="E68" si="251">SUM(E69:E70,E73:E74)</f>
        <v>60.273323558926819</v>
      </c>
      <c r="F68" s="157">
        <f t="shared" ref="F68" si="252">SUM(F69:F70,F73:F74)</f>
        <v>44.532265188828738</v>
      </c>
      <c r="G68" s="157">
        <f t="shared" ref="G68" si="253">SUM(G69:G70,G73:G74)</f>
        <v>17.279798682474841</v>
      </c>
      <c r="H68" s="157">
        <f t="shared" ref="H68" si="254">SUM(H69:H70,H73:H74)</f>
        <v>68.030575676300288</v>
      </c>
      <c r="I68" s="157">
        <f t="shared" ref="I68" si="255">SUM(I69:I70,I73:I74)</f>
        <v>36.975088381327936</v>
      </c>
      <c r="J68" s="157">
        <f t="shared" ref="J68" si="256">SUM(J69:J70,J73:J74)</f>
        <v>32.240738199121466</v>
      </c>
      <c r="K68" s="157">
        <f t="shared" ref="K68" si="257">SUM(K69:K70,K73:K74)</f>
        <v>22.706006456593492</v>
      </c>
      <c r="L68" s="157">
        <f t="shared" ref="L68" si="258">SUM(L69:L70,L73:L74)</f>
        <v>45.240603210007123</v>
      </c>
      <c r="M68" s="157">
        <f t="shared" ref="M68" si="259">SUM(M69:M70,M73:M74)</f>
        <v>0</v>
      </c>
      <c r="N68" s="157">
        <f t="shared" ref="N68" si="260">SUM(N69:N70,N73:N74)</f>
        <v>41.604168561822213</v>
      </c>
      <c r="O68" s="157">
        <f t="shared" ref="O68" si="261">SUM(O69:O70,O73:O74)</f>
        <v>0</v>
      </c>
      <c r="P68" s="157">
        <f t="shared" ref="P68" si="262">SUM(P69:P70,P73:P74)</f>
        <v>6.3906334685920045</v>
      </c>
      <c r="Q68" s="157">
        <f t="shared" ref="Q68" si="263">SUM(Q69:Q70,Q73:Q74)</f>
        <v>0</v>
      </c>
    </row>
    <row r="69" spans="1:17" ht="12" customHeight="1" x14ac:dyDescent="0.25">
      <c r="A69" s="167" t="s">
        <v>160</v>
      </c>
      <c r="B69" s="132"/>
      <c r="C69" s="132">
        <v>19.216129668839528</v>
      </c>
      <c r="D69" s="132">
        <v>26.233755725679043</v>
      </c>
      <c r="E69" s="132">
        <v>35.987149861048941</v>
      </c>
      <c r="F69" s="132">
        <v>9.6347285501855815</v>
      </c>
      <c r="G69" s="132">
        <v>14.277597131167285</v>
      </c>
      <c r="H69" s="132">
        <v>42.597798513444282</v>
      </c>
      <c r="I69" s="132">
        <v>17.333700798163637</v>
      </c>
      <c r="J69" s="132">
        <v>5.2507066615594766</v>
      </c>
      <c r="K69" s="132">
        <v>0</v>
      </c>
      <c r="L69" s="132">
        <v>22.831756393814672</v>
      </c>
      <c r="M69" s="132">
        <v>0</v>
      </c>
      <c r="N69" s="132">
        <v>5.1163842603881458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2.2613764395151059</v>
      </c>
      <c r="D70" s="132">
        <f t="shared" ref="D70" si="265">SUM(D71:D72)</f>
        <v>2.37170216868524</v>
      </c>
      <c r="E70" s="132">
        <f t="shared" ref="E70" si="266">SUM(E71:E72)</f>
        <v>2.9168848643940133</v>
      </c>
      <c r="F70" s="132">
        <f t="shared" ref="F70" si="267">SUM(F71:F72)</f>
        <v>2.4323031426915782</v>
      </c>
      <c r="G70" s="132">
        <f t="shared" ref="G70" si="268">SUM(G71:G72)</f>
        <v>3.0022015513075573</v>
      </c>
      <c r="H70" s="132">
        <f t="shared" ref="H70" si="269">SUM(H71:H72)</f>
        <v>8.7773347764891696</v>
      </c>
      <c r="I70" s="132">
        <f t="shared" ref="I70" si="270">SUM(I71:I72)</f>
        <v>11.212292598549595</v>
      </c>
      <c r="J70" s="132">
        <f t="shared" ref="J70" si="271">SUM(J71:J72)</f>
        <v>15.800008937527291</v>
      </c>
      <c r="K70" s="132">
        <f t="shared" ref="K70" si="272">SUM(K71:K72)</f>
        <v>11.27073210911505</v>
      </c>
      <c r="L70" s="132">
        <f t="shared" ref="L70" si="273">SUM(L71:L72)</f>
        <v>22.408846816192451</v>
      </c>
      <c r="M70" s="132">
        <f t="shared" ref="M70" si="274">SUM(M71:M72)</f>
        <v>0</v>
      </c>
      <c r="N70" s="132">
        <f t="shared" ref="N70" si="275">SUM(N71:N72)</f>
        <v>6.5360560307017348</v>
      </c>
      <c r="O70" s="132">
        <f t="shared" ref="O70" si="276">SUM(O71:O72)</f>
        <v>0</v>
      </c>
      <c r="P70" s="132">
        <f t="shared" ref="P70" si="277">SUM(P71:P72)</f>
        <v>3.9832488599092715</v>
      </c>
      <c r="Q70" s="132">
        <f t="shared" ref="Q70" si="278">SUM(Q71:Q72)</f>
        <v>0</v>
      </c>
    </row>
    <row r="71" spans="1:17" ht="12" customHeight="1" x14ac:dyDescent="0.25">
      <c r="A71" s="166" t="s">
        <v>109</v>
      </c>
      <c r="B71" s="165"/>
      <c r="C71" s="165">
        <v>1.1569716132634777</v>
      </c>
      <c r="D71" s="165">
        <v>1.2078775890039377</v>
      </c>
      <c r="E71" s="165">
        <v>1.4819319290811865</v>
      </c>
      <c r="F71" s="165">
        <v>1.2232838649190321</v>
      </c>
      <c r="G71" s="165">
        <v>1.5074906349996819</v>
      </c>
      <c r="H71" s="165">
        <v>4.3841424622788008</v>
      </c>
      <c r="I71" s="165">
        <v>5.5720188649592268</v>
      </c>
      <c r="J71" s="165">
        <v>7.8077165370971482</v>
      </c>
      <c r="K71" s="165">
        <v>5.5428165295964318</v>
      </c>
      <c r="L71" s="165">
        <v>10.971312253673704</v>
      </c>
      <c r="M71" s="165">
        <v>0</v>
      </c>
      <c r="N71" s="165">
        <v>3.2352372046602831</v>
      </c>
      <c r="O71" s="165">
        <v>0</v>
      </c>
      <c r="P71" s="165">
        <v>1.9369058233559426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1.1044048262516282</v>
      </c>
      <c r="D72" s="164">
        <v>1.1638245796813025</v>
      </c>
      <c r="E72" s="164">
        <v>1.4349529353128267</v>
      </c>
      <c r="F72" s="164">
        <v>1.2090192777725461</v>
      </c>
      <c r="G72" s="164">
        <v>1.4947109163078751</v>
      </c>
      <c r="H72" s="164">
        <v>4.3931923142103679</v>
      </c>
      <c r="I72" s="164">
        <v>5.6402737335903677</v>
      </c>
      <c r="J72" s="164">
        <v>7.9922924004301423</v>
      </c>
      <c r="K72" s="164">
        <v>5.7279155795186183</v>
      </c>
      <c r="L72" s="164">
        <v>11.437534562518749</v>
      </c>
      <c r="M72" s="164">
        <v>0</v>
      </c>
      <c r="N72" s="164">
        <v>3.3008188260414513</v>
      </c>
      <c r="O72" s="164">
        <v>0</v>
      </c>
      <c r="P72" s="164">
        <v>2.0463430365533291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13.722318729119349</v>
      </c>
      <c r="D73" s="162">
        <v>3.9668233470716587</v>
      </c>
      <c r="E73" s="162">
        <v>20.442017868705815</v>
      </c>
      <c r="F73" s="162">
        <v>29.960533808053484</v>
      </c>
      <c r="G73" s="162">
        <v>0</v>
      </c>
      <c r="H73" s="162">
        <v>15.778177388518037</v>
      </c>
      <c r="I73" s="162">
        <v>7.4623177930962958</v>
      </c>
      <c r="J73" s="162">
        <v>9.038094060200482</v>
      </c>
      <c r="K73" s="162">
        <v>8.7436819596334487</v>
      </c>
      <c r="L73" s="162">
        <v>0</v>
      </c>
      <c r="M73" s="162">
        <v>0</v>
      </c>
      <c r="N73" s="162">
        <v>21.904014403268256</v>
      </c>
      <c r="O73" s="162">
        <v>0</v>
      </c>
      <c r="P73" s="162">
        <v>2.1031700032728904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0.61904701901453252</v>
      </c>
      <c r="D74" s="160">
        <f t="shared" ref="D74" si="280">SUM(D75:D76)</f>
        <v>9.8957249704165695E-2</v>
      </c>
      <c r="E74" s="160">
        <f t="shared" ref="E74" si="281">SUM(E75:E76)</f>
        <v>0.92727096477804438</v>
      </c>
      <c r="F74" s="160">
        <f t="shared" ref="F74" si="282">SUM(F75:F76)</f>
        <v>2.5046996878980989</v>
      </c>
      <c r="G74" s="160">
        <f t="shared" ref="G74" si="283">SUM(G75:G76)</f>
        <v>0</v>
      </c>
      <c r="H74" s="160">
        <f t="shared" ref="H74" si="284">SUM(H75:H76)</f>
        <v>0.87726499784879808</v>
      </c>
      <c r="I74" s="160">
        <f t="shared" ref="I74" si="285">SUM(I75:I76)</f>
        <v>0.96677719151841401</v>
      </c>
      <c r="J74" s="160">
        <f t="shared" ref="J74" si="286">SUM(J75:J76)</f>
        <v>2.1519285398342167</v>
      </c>
      <c r="K74" s="160">
        <f t="shared" ref="K74" si="287">SUM(K75:K76)</f>
        <v>2.6915923878449926</v>
      </c>
      <c r="L74" s="160">
        <f t="shared" ref="L74" si="288">SUM(L75:L76)</f>
        <v>0</v>
      </c>
      <c r="M74" s="160">
        <f t="shared" ref="M74" si="289">SUM(M75:M76)</f>
        <v>0</v>
      </c>
      <c r="N74" s="160">
        <f t="shared" ref="N74" si="290">SUM(N75:N76)</f>
        <v>8.0477138674640756</v>
      </c>
      <c r="O74" s="160">
        <f t="shared" ref="O74" si="291">SUM(O75:O76)</f>
        <v>0</v>
      </c>
      <c r="P74" s="160">
        <f t="shared" ref="P74" si="292">SUM(P75:P76)</f>
        <v>0.30421460540984263</v>
      </c>
      <c r="Q74" s="160">
        <f t="shared" ref="Q74" si="293">SUM(Q75:Q76)</f>
        <v>0</v>
      </c>
    </row>
    <row r="75" spans="1:17" ht="12" customHeight="1" x14ac:dyDescent="0.25">
      <c r="A75" s="148" t="s">
        <v>60</v>
      </c>
      <c r="B75" s="156"/>
      <c r="C75" s="156">
        <v>0.30251588599824286</v>
      </c>
      <c r="D75" s="156">
        <v>4.7019688391559594E-2</v>
      </c>
      <c r="E75" s="156">
        <v>0.43354750774712547</v>
      </c>
      <c r="F75" s="156">
        <v>1.172197700040948</v>
      </c>
      <c r="G75" s="156">
        <v>0</v>
      </c>
      <c r="H75" s="156">
        <v>0.42086584076158062</v>
      </c>
      <c r="I75" s="156">
        <v>0.45602574020847647</v>
      </c>
      <c r="J75" s="156">
        <v>1.0024322536293317</v>
      </c>
      <c r="K75" s="156">
        <v>1.2063664853922844</v>
      </c>
      <c r="L75" s="156">
        <v>0</v>
      </c>
      <c r="M75" s="156">
        <v>0</v>
      </c>
      <c r="N75" s="156">
        <v>3.6968541986606107</v>
      </c>
      <c r="O75" s="156">
        <v>0</v>
      </c>
      <c r="P75" s="156">
        <v>0.1387165253420467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0.31653113301628966</v>
      </c>
      <c r="D76" s="156">
        <v>5.1937561312606108E-2</v>
      </c>
      <c r="E76" s="156">
        <v>0.49372345703091886</v>
      </c>
      <c r="F76" s="156">
        <v>1.3325019878571509</v>
      </c>
      <c r="G76" s="156">
        <v>0</v>
      </c>
      <c r="H76" s="156">
        <v>0.45639915708721746</v>
      </c>
      <c r="I76" s="156">
        <v>0.51075145130993749</v>
      </c>
      <c r="J76" s="156">
        <v>1.149496286204885</v>
      </c>
      <c r="K76" s="156">
        <v>1.4852259024527084</v>
      </c>
      <c r="L76" s="156">
        <v>0</v>
      </c>
      <c r="M76" s="156">
        <v>0</v>
      </c>
      <c r="N76" s="156">
        <v>4.3508596688034658</v>
      </c>
      <c r="O76" s="156">
        <v>0</v>
      </c>
      <c r="P76" s="156">
        <v>0.16549808006779593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18.604999412279163</v>
      </c>
      <c r="D77" s="157">
        <f t="shared" ref="D77" si="295">SUM(D78:D79)</f>
        <v>20.171009936232974</v>
      </c>
      <c r="E77" s="157">
        <f t="shared" ref="E77" si="296">SUM(E78:E79)</f>
        <v>33.611577711810462</v>
      </c>
      <c r="F77" s="157">
        <f t="shared" ref="F77" si="297">SUM(F78:F79)</f>
        <v>23.582361558608874</v>
      </c>
      <c r="G77" s="157">
        <f t="shared" ref="G77" si="298">SUM(G78:G79)</f>
        <v>11.110964651308441</v>
      </c>
      <c r="H77" s="157">
        <f t="shared" ref="H77" si="299">SUM(H78:H79)</f>
        <v>39.407003382813933</v>
      </c>
      <c r="I77" s="157">
        <f t="shared" ref="I77" si="300">SUM(I78:I79)</f>
        <v>25.780626126428817</v>
      </c>
      <c r="J77" s="157">
        <f t="shared" ref="J77" si="301">SUM(J78:J79)</f>
        <v>23.09591615006978</v>
      </c>
      <c r="K77" s="157">
        <f t="shared" ref="K77" si="302">SUM(K78:K79)</f>
        <v>17.84106464998111</v>
      </c>
      <c r="L77" s="157">
        <f t="shared" ref="L77" si="303">SUM(L78:L79)</f>
        <v>32.768124236707493</v>
      </c>
      <c r="M77" s="157">
        <f t="shared" ref="M77" si="304">SUM(M78:M79)</f>
        <v>0</v>
      </c>
      <c r="N77" s="157">
        <f t="shared" ref="N77" si="305">SUM(N78:N79)</f>
        <v>29.055477609556394</v>
      </c>
      <c r="O77" s="157">
        <f t="shared" ref="O77" si="306">SUM(O78:O79)</f>
        <v>0</v>
      </c>
      <c r="P77" s="157">
        <f t="shared" ref="P77" si="307">SUM(P78:P79)</f>
        <v>4.9990996345607153</v>
      </c>
      <c r="Q77" s="157">
        <f t="shared" ref="Q77" si="308">SUM(Q78:Q79)</f>
        <v>0</v>
      </c>
    </row>
    <row r="78" spans="1:17" ht="12" customHeight="1" x14ac:dyDescent="0.25">
      <c r="A78" s="23" t="s">
        <v>109</v>
      </c>
      <c r="B78" s="156"/>
      <c r="C78" s="156">
        <v>10.154702573520211</v>
      </c>
      <c r="D78" s="156">
        <v>19.365330131174201</v>
      </c>
      <c r="E78" s="156">
        <v>24.277388463015171</v>
      </c>
      <c r="F78" s="156">
        <v>13.053286073385422</v>
      </c>
      <c r="G78" s="156">
        <v>11.110964651308441</v>
      </c>
      <c r="H78" s="156">
        <v>29.906874622016648</v>
      </c>
      <c r="I78" s="156">
        <v>25.695417344012405</v>
      </c>
      <c r="J78" s="156">
        <v>20.80516061821729</v>
      </c>
      <c r="K78" s="156">
        <v>17.10401614377945</v>
      </c>
      <c r="L78" s="156">
        <v>32.768124236707493</v>
      </c>
      <c r="M78" s="156">
        <v>0</v>
      </c>
      <c r="N78" s="156">
        <v>25.89253452038956</v>
      </c>
      <c r="O78" s="156">
        <v>0</v>
      </c>
      <c r="P78" s="156">
        <v>4.9990996345607153</v>
      </c>
      <c r="Q78" s="156">
        <v>0</v>
      </c>
    </row>
    <row r="79" spans="1:17" ht="12" customHeight="1" x14ac:dyDescent="0.25">
      <c r="A79" s="29" t="s">
        <v>140</v>
      </c>
      <c r="B79" s="57"/>
      <c r="C79" s="57">
        <v>8.4502968387589519</v>
      </c>
      <c r="D79" s="57">
        <v>0.80567980505877324</v>
      </c>
      <c r="E79" s="57">
        <v>9.3341892487952904</v>
      </c>
      <c r="F79" s="57">
        <v>10.529075485223451</v>
      </c>
      <c r="G79" s="57">
        <v>0</v>
      </c>
      <c r="H79" s="57">
        <v>9.5001287607972831</v>
      </c>
      <c r="I79" s="57">
        <v>8.520878241641372E-2</v>
      </c>
      <c r="J79" s="57">
        <v>2.2907555318524908</v>
      </c>
      <c r="K79" s="57">
        <v>0.73704850620165963</v>
      </c>
      <c r="L79" s="57">
        <v>0</v>
      </c>
      <c r="M79" s="57">
        <v>0</v>
      </c>
      <c r="N79" s="57">
        <v>3.1629430891668355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11.981217289477398</v>
      </c>
      <c r="D81" s="168">
        <f t="shared" ref="D81" si="310">SUM(D82,D85,D87,D100)</f>
        <v>39.647131591752967</v>
      </c>
      <c r="E81" s="168">
        <f t="shared" ref="E81" si="311">SUM(E82,E85,E87,E100)</f>
        <v>0</v>
      </c>
      <c r="F81" s="168">
        <f t="shared" ref="F81" si="312">SUM(F82,F85,F87,F100)</f>
        <v>52.954851476050059</v>
      </c>
      <c r="G81" s="168">
        <f t="shared" ref="G81" si="313">SUM(G82,G85,G87,G100)</f>
        <v>81.563408780671352</v>
      </c>
      <c r="H81" s="168">
        <f t="shared" ref="H81" si="314">SUM(H82,H85,H87,H100)</f>
        <v>109.63785225980935</v>
      </c>
      <c r="I81" s="168">
        <f t="shared" ref="I81" si="315">SUM(I82,I85,I87,I100)</f>
        <v>139.9293644348142</v>
      </c>
      <c r="J81" s="168">
        <f t="shared" ref="J81" si="316">SUM(J82,J85,J87,J100)</f>
        <v>224.89778989471679</v>
      </c>
      <c r="K81" s="168">
        <f t="shared" ref="K81" si="317">SUM(K82,K85,K87,K100)</f>
        <v>276.53239785165704</v>
      </c>
      <c r="L81" s="168">
        <f t="shared" ref="L81" si="318">SUM(L82,L85,L87,L100)</f>
        <v>112.61120656798369</v>
      </c>
      <c r="M81" s="168">
        <f t="shared" ref="M81" si="319">SUM(M82,M85,M87,M100)</f>
        <v>263.98377477192173</v>
      </c>
      <c r="N81" s="168">
        <f t="shared" ref="N81" si="320">SUM(N82,N85,N87,N100)</f>
        <v>172.37060796805969</v>
      </c>
      <c r="O81" s="168">
        <f t="shared" ref="O81" si="321">SUM(O82,O85,O87,O100)</f>
        <v>143.42263662756042</v>
      </c>
      <c r="P81" s="168">
        <f t="shared" ref="P81" si="322">SUM(P82,P85,P87,P100)</f>
        <v>115.04966309248013</v>
      </c>
      <c r="Q81" s="168">
        <f t="shared" ref="Q81" si="323">SUM(Q82,Q85,Q87,Q100)</f>
        <v>17.127090501342764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7.301743976982463</v>
      </c>
      <c r="D82" s="157">
        <f t="shared" si="324"/>
        <v>25.112913250165956</v>
      </c>
      <c r="E82" s="157">
        <f t="shared" si="324"/>
        <v>0</v>
      </c>
      <c r="F82" s="157">
        <f t="shared" si="324"/>
        <v>35.789844438662954</v>
      </c>
      <c r="G82" s="157">
        <f t="shared" si="324"/>
        <v>57.362689830142521</v>
      </c>
      <c r="H82" s="157">
        <f t="shared" si="324"/>
        <v>75.592005627265564</v>
      </c>
      <c r="I82" s="157">
        <f t="shared" si="324"/>
        <v>95.874166262036027</v>
      </c>
      <c r="J82" s="157">
        <f t="shared" si="324"/>
        <v>151.70705605550296</v>
      </c>
      <c r="K82" s="157">
        <f t="shared" si="324"/>
        <v>188.15585639435511</v>
      </c>
      <c r="L82" s="157">
        <f t="shared" si="324"/>
        <v>77.998091535186092</v>
      </c>
      <c r="M82" s="157">
        <f t="shared" si="324"/>
        <v>174.52985805269569</v>
      </c>
      <c r="N82" s="157">
        <f t="shared" si="324"/>
        <v>112.28052828759894</v>
      </c>
      <c r="O82" s="157">
        <f t="shared" si="324"/>
        <v>91.860318073602087</v>
      </c>
      <c r="P82" s="157">
        <f t="shared" si="324"/>
        <v>73.370695991907951</v>
      </c>
      <c r="Q82" s="157">
        <f t="shared" si="324"/>
        <v>10.668896843895762</v>
      </c>
    </row>
    <row r="83" spans="1:17" ht="12" customHeight="1" x14ac:dyDescent="0.25">
      <c r="A83" s="23" t="s">
        <v>157</v>
      </c>
      <c r="B83" s="156"/>
      <c r="C83" s="156">
        <v>7.2308487356388662</v>
      </c>
      <c r="D83" s="156">
        <v>24.95805737961739</v>
      </c>
      <c r="E83" s="156">
        <v>0</v>
      </c>
      <c r="F83" s="156">
        <v>35.655408659073927</v>
      </c>
      <c r="G83" s="156">
        <v>57.077330895710581</v>
      </c>
      <c r="H83" s="156">
        <v>74.889547884388946</v>
      </c>
      <c r="I83" s="156">
        <v>95.206935341297637</v>
      </c>
      <c r="J83" s="156">
        <v>150.76538771682479</v>
      </c>
      <c r="K83" s="156">
        <v>187.74014094401096</v>
      </c>
      <c r="L83" s="156">
        <v>77.356998812516323</v>
      </c>
      <c r="M83" s="156">
        <v>172.7843673510132</v>
      </c>
      <c r="N83" s="156">
        <v>111.22916313593797</v>
      </c>
      <c r="O83" s="156">
        <v>91.647967150193153</v>
      </c>
      <c r="P83" s="156">
        <v>72.87347052892207</v>
      </c>
      <c r="Q83" s="156">
        <v>10.637284400007784</v>
      </c>
    </row>
    <row r="84" spans="1:17" ht="12" customHeight="1" x14ac:dyDescent="0.25">
      <c r="A84" s="23" t="s">
        <v>60</v>
      </c>
      <c r="B84" s="156"/>
      <c r="C84" s="156">
        <v>7.0895241343596704E-2</v>
      </c>
      <c r="D84" s="156">
        <v>0.15485587054856639</v>
      </c>
      <c r="E84" s="156">
        <v>0</v>
      </c>
      <c r="F84" s="156">
        <v>0.13443577958902564</v>
      </c>
      <c r="G84" s="156">
        <v>0.28535893443193866</v>
      </c>
      <c r="H84" s="156">
        <v>0.70245774287661766</v>
      </c>
      <c r="I84" s="156">
        <v>0.66723092073838475</v>
      </c>
      <c r="J84" s="156">
        <v>0.94166833867815936</v>
      </c>
      <c r="K84" s="156">
        <v>0.41571545034414742</v>
      </c>
      <c r="L84" s="156">
        <v>0.64109272266976947</v>
      </c>
      <c r="M84" s="156">
        <v>1.7454907016824865</v>
      </c>
      <c r="N84" s="156">
        <v>1.0513651516609748</v>
      </c>
      <c r="O84" s="156">
        <v>0.2123509234089288</v>
      </c>
      <c r="P84" s="156">
        <v>0.49722546298588005</v>
      </c>
      <c r="Q84" s="156">
        <v>3.1612443887978708E-2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0.38869255603798231</v>
      </c>
      <c r="D85" s="157">
        <f t="shared" si="325"/>
        <v>0.57257908058928852</v>
      </c>
      <c r="E85" s="157">
        <f t="shared" si="325"/>
        <v>0</v>
      </c>
      <c r="F85" s="157">
        <f t="shared" si="325"/>
        <v>0.87248186672174832</v>
      </c>
      <c r="G85" s="157">
        <f t="shared" si="325"/>
        <v>0.55910343466850265</v>
      </c>
      <c r="H85" s="157">
        <f t="shared" si="325"/>
        <v>1.4201868677744767</v>
      </c>
      <c r="I85" s="157">
        <f t="shared" si="325"/>
        <v>1.3284746430154828</v>
      </c>
      <c r="J85" s="157">
        <f t="shared" si="325"/>
        <v>2.6991430802266341</v>
      </c>
      <c r="K85" s="157">
        <f t="shared" si="325"/>
        <v>3.3533055361087372</v>
      </c>
      <c r="L85" s="157">
        <f t="shared" si="325"/>
        <v>1.2562475977855507</v>
      </c>
      <c r="M85" s="157">
        <f t="shared" si="325"/>
        <v>0.94500555495892713</v>
      </c>
      <c r="N85" s="157">
        <f t="shared" si="325"/>
        <v>1.7566336764411148</v>
      </c>
      <c r="O85" s="157">
        <f t="shared" si="325"/>
        <v>0.99567168717415544</v>
      </c>
      <c r="P85" s="157">
        <f t="shared" si="325"/>
        <v>1.9433606526505516</v>
      </c>
      <c r="Q85" s="157">
        <f t="shared" si="325"/>
        <v>1.0141248413528461</v>
      </c>
    </row>
    <row r="86" spans="1:17" ht="12" customHeight="1" x14ac:dyDescent="0.25">
      <c r="A86" s="23" t="s">
        <v>60</v>
      </c>
      <c r="B86" s="156"/>
      <c r="C86" s="156">
        <v>0.38869255603798231</v>
      </c>
      <c r="D86" s="156">
        <v>0.57257908058928852</v>
      </c>
      <c r="E86" s="156">
        <v>0</v>
      </c>
      <c r="F86" s="156">
        <v>0.87248186672174832</v>
      </c>
      <c r="G86" s="156">
        <v>0.55910343466850265</v>
      </c>
      <c r="H86" s="156">
        <v>1.4201868677744767</v>
      </c>
      <c r="I86" s="156">
        <v>1.3284746430154828</v>
      </c>
      <c r="J86" s="156">
        <v>2.6991430802266341</v>
      </c>
      <c r="K86" s="156">
        <v>3.3533055361087372</v>
      </c>
      <c r="L86" s="156">
        <v>1.2562475977855507</v>
      </c>
      <c r="M86" s="156">
        <v>0.94500555495892713</v>
      </c>
      <c r="N86" s="156">
        <v>1.7566336764411148</v>
      </c>
      <c r="O86" s="156">
        <v>0.99567168717415544</v>
      </c>
      <c r="P86" s="156">
        <v>1.9433606526505516</v>
      </c>
      <c r="Q86" s="156">
        <v>1.0141248413528461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3.1608296524886135</v>
      </c>
      <c r="D87" s="157">
        <f t="shared" ref="D87" si="327">SUM(D88:D89,D92:D93,D96:D97)</f>
        <v>10.411448462633198</v>
      </c>
      <c r="E87" s="157">
        <f t="shared" ref="E87" si="328">SUM(E88:E89,E92:E93,E96:E97)</f>
        <v>0</v>
      </c>
      <c r="F87" s="157">
        <f t="shared" ref="F87" si="329">SUM(F88:F89,F92:F93,F96:F97)</f>
        <v>12.020003217199344</v>
      </c>
      <c r="G87" s="157">
        <f t="shared" ref="G87" si="330">SUM(G88:G89,G92:G93,G96:G97)</f>
        <v>17.031015806506339</v>
      </c>
      <c r="H87" s="157">
        <f t="shared" ref="H87" si="331">SUM(H88:H89,H92:H93,H96:H97)</f>
        <v>23.275109982537572</v>
      </c>
      <c r="I87" s="157">
        <f t="shared" ref="I87" si="332">SUM(I88:I89,I92:I93,I96:I97)</f>
        <v>30.607062334275966</v>
      </c>
      <c r="J87" s="157">
        <f t="shared" ref="J87" si="333">SUM(J88:J89,J92:J93,J96:J97)</f>
        <v>50.067637764793169</v>
      </c>
      <c r="K87" s="157">
        <f t="shared" ref="K87" si="334">SUM(K88:K89,K92:K93,K96:K97)</f>
        <v>57.484151357530919</v>
      </c>
      <c r="L87" s="157">
        <f t="shared" ref="L87" si="335">SUM(L88:L89,L92:L93,L96:L97)</f>
        <v>23.063756843166257</v>
      </c>
      <c r="M87" s="157">
        <f t="shared" ref="M87" si="336">SUM(M88:M89,M92:M93,M96:M97)</f>
        <v>61.634367019881537</v>
      </c>
      <c r="N87" s="157">
        <f t="shared" ref="N87" si="337">SUM(N88:N89,N92:N93,N96:N97)</f>
        <v>41.087854402619115</v>
      </c>
      <c r="O87" s="157">
        <f t="shared" ref="O87" si="338">SUM(O88:O89,O92:O93,O96:O97)</f>
        <v>35.990079922706599</v>
      </c>
      <c r="P87" s="157">
        <f t="shared" ref="P87" si="339">SUM(P88:P89,P92:P93,P96:P97)</f>
        <v>27.342212825115215</v>
      </c>
      <c r="Q87" s="157">
        <f t="shared" ref="Q87" si="340">SUM(Q88:Q89,Q92:Q93,Q96:Q97)</f>
        <v>3.7155638969832898</v>
      </c>
    </row>
    <row r="88" spans="1:17" ht="12" customHeight="1" x14ac:dyDescent="0.25">
      <c r="A88" s="167" t="s">
        <v>156</v>
      </c>
      <c r="B88" s="132"/>
      <c r="C88" s="132">
        <v>2.714101595570297</v>
      </c>
      <c r="D88" s="132">
        <v>7.6926685926910165</v>
      </c>
      <c r="E88" s="132">
        <v>0</v>
      </c>
      <c r="F88" s="132">
        <v>6.9182944186848632</v>
      </c>
      <c r="G88" s="132">
        <v>4.1291103612372853</v>
      </c>
      <c r="H88" s="132">
        <v>7.2457045156855822</v>
      </c>
      <c r="I88" s="132">
        <v>12.303527370402746</v>
      </c>
      <c r="J88" s="132">
        <v>13.687088457980799</v>
      </c>
      <c r="K88" s="132">
        <v>17.618362844563354</v>
      </c>
      <c r="L88" s="132">
        <v>2.0874772303214049</v>
      </c>
      <c r="M88" s="132">
        <v>19.254521491914012</v>
      </c>
      <c r="N88" s="132">
        <v>13.846895531183099</v>
      </c>
      <c r="O88" s="132">
        <v>12.394879470344341</v>
      </c>
      <c r="P88" s="132">
        <v>2.5343199260570999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0.44672805691831635</v>
      </c>
      <c r="D89" s="132">
        <f t="shared" ref="D89" si="342">SUM(D90:D91)</f>
        <v>0.57600096100629228</v>
      </c>
      <c r="E89" s="132">
        <f t="shared" ref="E89" si="343">SUM(E90:E91)</f>
        <v>0</v>
      </c>
      <c r="F89" s="132">
        <f t="shared" ref="F89" si="344">SUM(F90:F91)</f>
        <v>1.0731591525783397</v>
      </c>
      <c r="G89" s="132">
        <f t="shared" ref="G89" si="345">SUM(G90:G91)</f>
        <v>0.76851168996241936</v>
      </c>
      <c r="H89" s="132">
        <f t="shared" ref="H89" si="346">SUM(H90:H91)</f>
        <v>1.7531087177650653</v>
      </c>
      <c r="I89" s="132">
        <f t="shared" ref="I89" si="347">SUM(I90:I91)</f>
        <v>4.3798735295510838</v>
      </c>
      <c r="J89" s="132">
        <f t="shared" ref="J89" si="348">SUM(J90:J91)</f>
        <v>7.6165509671803502</v>
      </c>
      <c r="K89" s="132">
        <f t="shared" ref="K89" si="349">SUM(K90:K91)</f>
        <v>10.006470472312834</v>
      </c>
      <c r="L89" s="132">
        <f t="shared" ref="L89" si="350">SUM(L90:L91)</f>
        <v>5.2864666279069059</v>
      </c>
      <c r="M89" s="132">
        <f t="shared" ref="M89" si="351">SUM(M90:M91)</f>
        <v>12.52706718025799</v>
      </c>
      <c r="N89" s="132">
        <f t="shared" ref="N89" si="352">SUM(N90:N91)</f>
        <v>8.7936188900072434</v>
      </c>
      <c r="O89" s="132">
        <f t="shared" ref="O89" si="353">SUM(O90:O91)</f>
        <v>11.340338594673316</v>
      </c>
      <c r="P89" s="132">
        <f t="shared" ref="P89" si="354">SUM(P90:P91)</f>
        <v>7.7892892728018621</v>
      </c>
      <c r="Q89" s="132">
        <f t="shared" ref="Q89" si="355">SUM(Q90:Q91)</f>
        <v>3.7155638969832898</v>
      </c>
    </row>
    <row r="90" spans="1:17" ht="12" customHeight="1" x14ac:dyDescent="0.25">
      <c r="A90" s="166" t="s">
        <v>55</v>
      </c>
      <c r="B90" s="165"/>
      <c r="C90" s="165">
        <v>0.25310305248715964</v>
      </c>
      <c r="D90" s="165">
        <v>0.32604821685348812</v>
      </c>
      <c r="E90" s="165">
        <v>0</v>
      </c>
      <c r="F90" s="165">
        <v>0.60077370616518799</v>
      </c>
      <c r="G90" s="165">
        <v>0.42856563550731558</v>
      </c>
      <c r="H90" s="165">
        <v>0.97305657194296435</v>
      </c>
      <c r="I90" s="165">
        <v>2.4200872824128128</v>
      </c>
      <c r="J90" s="165">
        <v>4.1874206150811064</v>
      </c>
      <c r="K90" s="165">
        <v>5.5437248040490008</v>
      </c>
      <c r="L90" s="165">
        <v>2.8470116170163284</v>
      </c>
      <c r="M90" s="165">
        <v>6.8147573784347513</v>
      </c>
      <c r="N90" s="165">
        <v>4.7652448944809827</v>
      </c>
      <c r="O90" s="165">
        <v>6.1210234826764269</v>
      </c>
      <c r="P90" s="165">
        <v>4.1887548362427536</v>
      </c>
      <c r="Q90" s="165">
        <v>1.9968124960288749</v>
      </c>
    </row>
    <row r="91" spans="1:17" ht="12" customHeight="1" x14ac:dyDescent="0.25">
      <c r="A91" s="147" t="s">
        <v>59</v>
      </c>
      <c r="B91" s="164"/>
      <c r="C91" s="164">
        <v>0.19362500443115671</v>
      </c>
      <c r="D91" s="164">
        <v>0.24995274415280413</v>
      </c>
      <c r="E91" s="164">
        <v>0</v>
      </c>
      <c r="F91" s="164">
        <v>0.47238544641315167</v>
      </c>
      <c r="G91" s="164">
        <v>0.33994605445510373</v>
      </c>
      <c r="H91" s="164">
        <v>0.78005214582210103</v>
      </c>
      <c r="I91" s="164">
        <v>1.9597862471382714</v>
      </c>
      <c r="J91" s="164">
        <v>3.4291303520992433</v>
      </c>
      <c r="K91" s="164">
        <v>4.4627456682638345</v>
      </c>
      <c r="L91" s="164">
        <v>2.439455010890577</v>
      </c>
      <c r="M91" s="164">
        <v>5.7123098018232401</v>
      </c>
      <c r="N91" s="164">
        <v>4.0283739955262607</v>
      </c>
      <c r="O91" s="164">
        <v>5.2193151119968881</v>
      </c>
      <c r="P91" s="164">
        <v>3.6005344365591085</v>
      </c>
      <c r="Q91" s="164">
        <v>1.7187514009544147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2.0273362332615776</v>
      </c>
      <c r="E96" s="162">
        <v>0</v>
      </c>
      <c r="F96" s="162">
        <v>3.8465694275010471</v>
      </c>
      <c r="G96" s="162">
        <v>11.65229761723762</v>
      </c>
      <c r="H96" s="162">
        <v>13.264082011843859</v>
      </c>
      <c r="I96" s="162">
        <v>12.923369619189163</v>
      </c>
      <c r="J96" s="162">
        <v>25.265300368729566</v>
      </c>
      <c r="K96" s="162">
        <v>23.682752428199333</v>
      </c>
      <c r="L96" s="162">
        <v>12.993937106870419</v>
      </c>
      <c r="M96" s="162">
        <v>18.61321635567846</v>
      </c>
      <c r="N96" s="162">
        <v>15.017468441660252</v>
      </c>
      <c r="O96" s="162">
        <v>10.282114426613836</v>
      </c>
      <c r="P96" s="162">
        <v>12.331405618966777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0</v>
      </c>
      <c r="D97" s="160">
        <f t="shared" ref="D97" si="372">SUM(D98:D99)</f>
        <v>0.11544267567431026</v>
      </c>
      <c r="E97" s="160">
        <f t="shared" ref="E97" si="373">SUM(E98:E99)</f>
        <v>0</v>
      </c>
      <c r="F97" s="160">
        <f t="shared" ref="F97" si="374">SUM(F98:F99)</f>
        <v>0.1819802184350941</v>
      </c>
      <c r="G97" s="160">
        <f t="shared" ref="G97" si="375">SUM(G98:G99)</f>
        <v>0.48109613806901375</v>
      </c>
      <c r="H97" s="160">
        <f t="shared" ref="H97" si="376">SUM(H98:H99)</f>
        <v>1.0122147372430628</v>
      </c>
      <c r="I97" s="160">
        <f t="shared" ref="I97" si="377">SUM(I98:I99)</f>
        <v>1.0002918151329732</v>
      </c>
      <c r="J97" s="160">
        <f t="shared" ref="J97" si="378">SUM(J98:J99)</f>
        <v>3.4986979709024508</v>
      </c>
      <c r="K97" s="160">
        <f t="shared" ref="K97" si="379">SUM(K98:K99)</f>
        <v>6.1765656124554011</v>
      </c>
      <c r="L97" s="160">
        <f t="shared" ref="L97" si="380">SUM(L98:L99)</f>
        <v>2.6958758780675276</v>
      </c>
      <c r="M97" s="160">
        <f t="shared" ref="M97" si="381">SUM(M98:M99)</f>
        <v>11.239561992031071</v>
      </c>
      <c r="N97" s="160">
        <f t="shared" ref="N97" si="382">SUM(N98:N99)</f>
        <v>3.4298715397685173</v>
      </c>
      <c r="O97" s="160">
        <f t="shared" ref="O97" si="383">SUM(O98:O99)</f>
        <v>1.9727474310751081</v>
      </c>
      <c r="P97" s="160">
        <f t="shared" ref="P97" si="384">SUM(P98:P99)</f>
        <v>4.6871980072894779</v>
      </c>
      <c r="Q97" s="160">
        <f t="shared" ref="Q97" si="385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5.4852763728996862E-2</v>
      </c>
      <c r="E98" s="156">
        <v>0</v>
      </c>
      <c r="F98" s="156">
        <v>8.5166614797472354E-2</v>
      </c>
      <c r="G98" s="156">
        <v>0.22554902711645597</v>
      </c>
      <c r="H98" s="156">
        <v>0.48560766412167822</v>
      </c>
      <c r="I98" s="156">
        <v>0.47183448205274103</v>
      </c>
      <c r="J98" s="156">
        <v>1.6297974708817735</v>
      </c>
      <c r="K98" s="156">
        <v>2.7683247223248477</v>
      </c>
      <c r="L98" s="156">
        <v>1.2863407369401916</v>
      </c>
      <c r="M98" s="156">
        <v>5.37976484728323</v>
      </c>
      <c r="N98" s="156">
        <v>1.5755698092003989</v>
      </c>
      <c r="O98" s="156">
        <v>0.88320971549252214</v>
      </c>
      <c r="P98" s="156">
        <v>2.13728009634979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6.0589911945313393E-2</v>
      </c>
      <c r="E99" s="156">
        <v>0</v>
      </c>
      <c r="F99" s="156">
        <v>9.6813603637621759E-2</v>
      </c>
      <c r="G99" s="156">
        <v>0.25554711095255778</v>
      </c>
      <c r="H99" s="156">
        <v>0.52660707312138444</v>
      </c>
      <c r="I99" s="156">
        <v>0.52845733308023213</v>
      </c>
      <c r="J99" s="156">
        <v>1.8689005000206773</v>
      </c>
      <c r="K99" s="156">
        <v>3.4082408901305534</v>
      </c>
      <c r="L99" s="156">
        <v>1.409535141127336</v>
      </c>
      <c r="M99" s="156">
        <v>5.8597971447478399</v>
      </c>
      <c r="N99" s="156">
        <v>1.8543017305681184</v>
      </c>
      <c r="O99" s="156">
        <v>1.0895377155825861</v>
      </c>
      <c r="P99" s="156">
        <v>2.5499179109396883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1.1299511039683374</v>
      </c>
      <c r="D100" s="157">
        <f t="shared" ref="D100" si="387">SUM(D101:D103)</f>
        <v>3.5501907983645249</v>
      </c>
      <c r="E100" s="157">
        <f t="shared" ref="E100" si="388">SUM(E101:E103)</f>
        <v>0</v>
      </c>
      <c r="F100" s="157">
        <f t="shared" ref="F100" si="389">SUM(F101:F103)</f>
        <v>4.2725219534660095</v>
      </c>
      <c r="G100" s="157">
        <f t="shared" ref="G100" si="390">SUM(G101:G103)</f>
        <v>6.6105997093539886</v>
      </c>
      <c r="H100" s="157">
        <f t="shared" ref="H100" si="391">SUM(H101:H103)</f>
        <v>9.3505497822317363</v>
      </c>
      <c r="I100" s="157">
        <f t="shared" ref="I100" si="392">SUM(I101:I103)</f>
        <v>12.119661195486737</v>
      </c>
      <c r="J100" s="157">
        <f t="shared" ref="J100" si="393">SUM(J101:J103)</f>
        <v>20.423952994194014</v>
      </c>
      <c r="K100" s="157">
        <f t="shared" ref="K100" si="394">SUM(K101:K103)</f>
        <v>27.539084563662279</v>
      </c>
      <c r="L100" s="157">
        <f t="shared" ref="L100" si="395">SUM(L101:L103)</f>
        <v>10.293110591845792</v>
      </c>
      <c r="M100" s="157">
        <f t="shared" ref="M100" si="396">SUM(M101:M103)</f>
        <v>26.874544144385574</v>
      </c>
      <c r="N100" s="157">
        <f t="shared" ref="N100" si="397">SUM(N101:N103)</f>
        <v>17.245591601400513</v>
      </c>
      <c r="O100" s="157">
        <f t="shared" ref="O100" si="398">SUM(O101:O103)</f>
        <v>14.576566944077587</v>
      </c>
      <c r="P100" s="157">
        <f t="shared" ref="P100" si="399">SUM(P101:P103)</f>
        <v>12.393393622806418</v>
      </c>
      <c r="Q100" s="157">
        <f t="shared" ref="Q100" si="400">SUM(Q101:Q103)</f>
        <v>1.7285049191108637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6.6893156396275826</v>
      </c>
      <c r="L101" s="156">
        <v>8.3877219145952961E-2</v>
      </c>
      <c r="M101" s="156">
        <v>1.6970433892119018E-2</v>
      </c>
      <c r="N101" s="156">
        <v>2.7825070735803665E-2</v>
      </c>
      <c r="O101" s="156">
        <v>1.9595970374497253E-2</v>
      </c>
      <c r="P101" s="156">
        <v>1.3938229942250694E-2</v>
      </c>
      <c r="Q101" s="156">
        <v>4.9525340180671298E-2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1.1299511039683374</v>
      </c>
      <c r="D103" s="57">
        <v>3.5501907983645249</v>
      </c>
      <c r="E103" s="57">
        <v>0</v>
      </c>
      <c r="F103" s="57">
        <v>4.2725219534660095</v>
      </c>
      <c r="G103" s="57">
        <v>6.6105997093539886</v>
      </c>
      <c r="H103" s="57">
        <v>9.3505497822317363</v>
      </c>
      <c r="I103" s="57">
        <v>12.119661195486737</v>
      </c>
      <c r="J103" s="57">
        <v>20.423952994194014</v>
      </c>
      <c r="K103" s="57">
        <v>20.849768924034695</v>
      </c>
      <c r="L103" s="57">
        <v>10.20923337269984</v>
      </c>
      <c r="M103" s="57">
        <v>26.857573710493455</v>
      </c>
      <c r="N103" s="57">
        <v>17.217766530664708</v>
      </c>
      <c r="O103" s="57">
        <v>14.556970973703089</v>
      </c>
      <c r="P103" s="57">
        <v>12.379455392864166</v>
      </c>
      <c r="Q103" s="57">
        <v>1.6789795789301925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1.5651208828205732</v>
      </c>
      <c r="H105" s="168">
        <f t="shared" ref="H105" si="406">SUM(H106,H109,H111,H120)</f>
        <v>0.61769218558216388</v>
      </c>
      <c r="I105" s="168">
        <f t="shared" ref="I105" si="407">SUM(I106,I109,I111,I120)</f>
        <v>1.3589893680072997</v>
      </c>
      <c r="J105" s="168">
        <f t="shared" ref="J105" si="408">SUM(J106,J109,J111,J120)</f>
        <v>1.9394612536221405</v>
      </c>
      <c r="K105" s="168">
        <f t="shared" ref="K105" si="409">SUM(K106,K109,K111,K120)</f>
        <v>2.0286401056944405</v>
      </c>
      <c r="L105" s="168">
        <f t="shared" ref="L105" si="410">SUM(L106,L109,L111,L120)</f>
        <v>0.76765849139983455</v>
      </c>
      <c r="M105" s="168">
        <f t="shared" ref="M105" si="411">SUM(M106,M109,M111,M120)</f>
        <v>1.8535999824680558</v>
      </c>
      <c r="N105" s="168">
        <f t="shared" ref="N105" si="412">SUM(N106,N109,N111,N120)</f>
        <v>0.987400907879044</v>
      </c>
      <c r="O105" s="168">
        <f t="shared" ref="O105" si="413">SUM(O106,O109,O111,O120)</f>
        <v>0.79562861699719623</v>
      </c>
      <c r="P105" s="168">
        <f t="shared" ref="P105" si="414">SUM(P106,P109,P111,P120)</f>
        <v>0.40890022615327071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0.9825780979327442</v>
      </c>
      <c r="H106" s="157">
        <f t="shared" si="416"/>
        <v>0.3810775650371887</v>
      </c>
      <c r="I106" s="157">
        <f t="shared" si="416"/>
        <v>0.83736377255609529</v>
      </c>
      <c r="J106" s="157">
        <f t="shared" si="416"/>
        <v>1.1646341483841443</v>
      </c>
      <c r="K106" s="157">
        <f t="shared" si="416"/>
        <v>1.2449156262976697</v>
      </c>
      <c r="L106" s="157">
        <f t="shared" si="416"/>
        <v>0.47658292851092271</v>
      </c>
      <c r="M106" s="157">
        <f t="shared" si="416"/>
        <v>1.0724109595750253</v>
      </c>
      <c r="N106" s="157">
        <f t="shared" si="416"/>
        <v>0.57426604958850269</v>
      </c>
      <c r="O106" s="157">
        <f t="shared" si="416"/>
        <v>0.45665691794129082</v>
      </c>
      <c r="P106" s="157">
        <f t="shared" si="416"/>
        <v>0.22836139930772856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0.97833286334740777</v>
      </c>
      <c r="H107" s="156">
        <v>0.37803499736303386</v>
      </c>
      <c r="I107" s="156">
        <v>0.83241307324549307</v>
      </c>
      <c r="J107" s="156">
        <v>1.1585895552145526</v>
      </c>
      <c r="K107" s="156">
        <v>1.2426562757919748</v>
      </c>
      <c r="L107" s="156">
        <v>0.47339403928649082</v>
      </c>
      <c r="M107" s="156">
        <v>1.0638143178157609</v>
      </c>
      <c r="N107" s="156">
        <v>0.57000163180714636</v>
      </c>
      <c r="O107" s="156">
        <v>0.45582945585543805</v>
      </c>
      <c r="P107" s="156">
        <v>0.22715841111660512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4.2452345853364517E-3</v>
      </c>
      <c r="H108" s="156">
        <v>3.0425676741548304E-3</v>
      </c>
      <c r="I108" s="156">
        <v>4.9506993106022169E-3</v>
      </c>
      <c r="J108" s="156">
        <v>6.0445931695917113E-3</v>
      </c>
      <c r="K108" s="156">
        <v>2.2593505056948855E-3</v>
      </c>
      <c r="L108" s="156">
        <v>3.1888892244319152E-3</v>
      </c>
      <c r="M108" s="156">
        <v>8.5966417592644832E-3</v>
      </c>
      <c r="N108" s="156">
        <v>4.2644177813563012E-3</v>
      </c>
      <c r="O108" s="156">
        <v>8.2746208585279205E-4</v>
      </c>
      <c r="P108" s="156">
        <v>1.2029881911234316E-3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8.3262289820091318E-3</v>
      </c>
      <c r="H109" s="157">
        <f t="shared" si="417"/>
        <v>6.265630097272234E-3</v>
      </c>
      <c r="I109" s="157">
        <f t="shared" si="417"/>
        <v>1.1831756133820008E-2</v>
      </c>
      <c r="J109" s="157">
        <f t="shared" si="417"/>
        <v>1.9614353173326712E-2</v>
      </c>
      <c r="K109" s="157">
        <f t="shared" si="417"/>
        <v>2.7187629226260016E-2</v>
      </c>
      <c r="L109" s="157">
        <f t="shared" si="417"/>
        <v>9.9400080944084014E-3</v>
      </c>
      <c r="M109" s="157">
        <f t="shared" si="417"/>
        <v>1.1952743024841207E-2</v>
      </c>
      <c r="N109" s="157">
        <f t="shared" si="417"/>
        <v>1.1944150709114329E-2</v>
      </c>
      <c r="O109" s="157">
        <f t="shared" si="417"/>
        <v>1.2125269930138561E-2</v>
      </c>
      <c r="P109" s="157">
        <f t="shared" si="417"/>
        <v>1.330900588421371E-2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8.3262289820091318E-3</v>
      </c>
      <c r="H110" s="156">
        <v>6.265630097272234E-3</v>
      </c>
      <c r="I110" s="156">
        <v>1.1831756133820008E-2</v>
      </c>
      <c r="J110" s="156">
        <v>1.9614353173326712E-2</v>
      </c>
      <c r="K110" s="156">
        <v>2.7187629226260016E-2</v>
      </c>
      <c r="L110" s="156">
        <v>9.9400080944084014E-3</v>
      </c>
      <c r="M110" s="156">
        <v>1.1952743024841207E-2</v>
      </c>
      <c r="N110" s="156">
        <v>1.1944150709114329E-2</v>
      </c>
      <c r="O110" s="156">
        <v>1.2125269930138561E-2</v>
      </c>
      <c r="P110" s="156">
        <v>1.330900588421371E-2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0.40579333322456684</v>
      </c>
      <c r="H111" s="157">
        <f t="shared" ref="H111" si="423">SUM(H112:H113,H116:H117)</f>
        <v>0.16030878315030175</v>
      </c>
      <c r="I111" s="157">
        <f t="shared" ref="I111" si="424">SUM(I112:I113,I116:I117)</f>
        <v>0.35236581451759119</v>
      </c>
      <c r="J111" s="157">
        <f t="shared" ref="J111" si="425">SUM(J112:J113,J116:J117)</f>
        <v>0.51918052814785387</v>
      </c>
      <c r="K111" s="157">
        <f t="shared" ref="K111" si="426">SUM(K112:K113,K116:K117)</f>
        <v>0.51164496958906924</v>
      </c>
      <c r="L111" s="157">
        <f t="shared" ref="L111" si="427">SUM(L112:L113,L116:L117)</f>
        <v>0.18814300745861751</v>
      </c>
      <c r="M111" s="157">
        <f t="shared" ref="M111" si="428">SUM(M112:M113,M116:M117)</f>
        <v>0.5187492899502304</v>
      </c>
      <c r="N111" s="157">
        <f t="shared" ref="N111" si="429">SUM(N112:N113,N116:N117)</f>
        <v>0.26868103015784739</v>
      </c>
      <c r="O111" s="157">
        <f t="shared" ref="O111" si="430">SUM(O112:O113,O116:O117)</f>
        <v>0.21901223427083649</v>
      </c>
      <c r="P111" s="157">
        <f t="shared" ref="P111" si="431">SUM(P112:P113,P116:P117)</f>
        <v>0.10976108114470506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0.38051181211972351</v>
      </c>
      <c r="H116" s="162">
        <v>0.13976469583495027</v>
      </c>
      <c r="I116" s="162">
        <v>0.29654979080758553</v>
      </c>
      <c r="J116" s="162">
        <v>0.40581100036669143</v>
      </c>
      <c r="K116" s="162">
        <v>0.36645292280705544</v>
      </c>
      <c r="L116" s="162">
        <v>9.2628123674905138E-2</v>
      </c>
      <c r="M116" s="162">
        <v>0.30537456657006173</v>
      </c>
      <c r="N116" s="162">
        <v>0.15596851349173504</v>
      </c>
      <c r="O116" s="162">
        <v>0.10702412714261363</v>
      </c>
      <c r="P116" s="162">
        <v>2.7571930437024494E-2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2.528152110484333E-2</v>
      </c>
      <c r="H117" s="160">
        <f t="shared" ref="H117" si="453">SUM(H118:H119)</f>
        <v>2.054408731535148E-2</v>
      </c>
      <c r="I117" s="160">
        <f t="shared" ref="I117" si="454">SUM(I118:I119)</f>
        <v>5.5816023710005651E-2</v>
      </c>
      <c r="J117" s="160">
        <f t="shared" ref="J117" si="455">SUM(J118:J119)</f>
        <v>0.11336952778116249</v>
      </c>
      <c r="K117" s="160">
        <f t="shared" ref="K117" si="456">SUM(K118:K119)</f>
        <v>0.14519204678201378</v>
      </c>
      <c r="L117" s="160">
        <f t="shared" ref="L117" si="457">SUM(L118:L119)</f>
        <v>9.5514883783712382E-2</v>
      </c>
      <c r="M117" s="160">
        <f t="shared" ref="M117" si="458">SUM(M118:M119)</f>
        <v>0.21337472338016872</v>
      </c>
      <c r="N117" s="160">
        <f t="shared" ref="N117" si="459">SUM(N118:N119)</f>
        <v>0.11271251666611232</v>
      </c>
      <c r="O117" s="160">
        <f t="shared" ref="O117" si="460">SUM(O118:O119)</f>
        <v>0.11198810712822288</v>
      </c>
      <c r="P117" s="160">
        <f t="shared" ref="P117" si="461">SUM(P118:P119)</f>
        <v>8.2189150707680569E-2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1.1852563423412003E-2</v>
      </c>
      <c r="H118" s="156">
        <v>9.8559780703173193E-3</v>
      </c>
      <c r="I118" s="156">
        <v>2.6328241658113621E-2</v>
      </c>
      <c r="J118" s="156">
        <v>5.2810894564054169E-2</v>
      </c>
      <c r="K118" s="156">
        <v>6.5074793633060735E-2</v>
      </c>
      <c r="L118" s="156">
        <v>4.5575052989149441E-2</v>
      </c>
      <c r="M118" s="156">
        <v>0.10213083365288508</v>
      </c>
      <c r="N118" s="156">
        <v>5.1776410958559886E-2</v>
      </c>
      <c r="O118" s="156">
        <v>5.0137682440858818E-2</v>
      </c>
      <c r="P118" s="156">
        <v>3.7476811449021895E-2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1.3428957681431328E-2</v>
      </c>
      <c r="H119" s="156">
        <v>1.0688109245034161E-2</v>
      </c>
      <c r="I119" s="156">
        <v>2.9487782051892029E-2</v>
      </c>
      <c r="J119" s="156">
        <v>6.0558633217108325E-2</v>
      </c>
      <c r="K119" s="156">
        <v>8.0117253148953044E-2</v>
      </c>
      <c r="L119" s="156">
        <v>4.9939830794562941E-2</v>
      </c>
      <c r="M119" s="156">
        <v>0.11124388972728362</v>
      </c>
      <c r="N119" s="156">
        <v>6.0936105707552424E-2</v>
      </c>
      <c r="O119" s="156">
        <v>6.1850424687364056E-2</v>
      </c>
      <c r="P119" s="156">
        <v>4.4712339258658675E-2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0.16842322268125304</v>
      </c>
      <c r="H120" s="157">
        <f t="shared" ref="H120" si="468">SUM(H121:H122)</f>
        <v>7.0040207297401194E-2</v>
      </c>
      <c r="I120" s="157">
        <f t="shared" ref="I120" si="469">SUM(I121:I122)</f>
        <v>0.15742802479979323</v>
      </c>
      <c r="J120" s="157">
        <f t="shared" ref="J120" si="470">SUM(J121:J122)</f>
        <v>0.23603222391681586</v>
      </c>
      <c r="K120" s="157">
        <f t="shared" ref="K120" si="471">SUM(K121:K122)</f>
        <v>0.24489188058144146</v>
      </c>
      <c r="L120" s="157">
        <f t="shared" ref="L120" si="472">SUM(L121:L122)</f>
        <v>9.2992547335885967E-2</v>
      </c>
      <c r="M120" s="157">
        <f t="shared" ref="M120" si="473">SUM(M121:M122)</f>
        <v>0.25048698991795904</v>
      </c>
      <c r="N120" s="157">
        <f t="shared" ref="N120" si="474">SUM(N121:N122)</f>
        <v>0.13250967742357955</v>
      </c>
      <c r="O120" s="157">
        <f t="shared" ref="O120" si="475">SUM(O121:O122)</f>
        <v>0.10783419485493036</v>
      </c>
      <c r="P120" s="157">
        <f t="shared" ref="P120" si="476">SUM(P121:P122)</f>
        <v>5.7468739816623364E-2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0.16842322268125304</v>
      </c>
      <c r="H122" s="57">
        <v>7.0040207297401194E-2</v>
      </c>
      <c r="I122" s="57">
        <v>0.15742802479979323</v>
      </c>
      <c r="J122" s="57">
        <v>0.23603222391681586</v>
      </c>
      <c r="K122" s="57">
        <v>0.24489188058144146</v>
      </c>
      <c r="L122" s="57">
        <v>9.2992547335885967E-2</v>
      </c>
      <c r="M122" s="57">
        <v>0.25048698991795904</v>
      </c>
      <c r="N122" s="57">
        <v>0.13250967742357955</v>
      </c>
      <c r="O122" s="57">
        <v>0.10783419485493036</v>
      </c>
      <c r="P122" s="57">
        <v>5.7468739816623364E-2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0</v>
      </c>
      <c r="D124" s="168">
        <f t="shared" ref="D124" si="479">SUM(D125,D128,D130,D139)</f>
        <v>0</v>
      </c>
      <c r="E124" s="168">
        <f t="shared" ref="E124" si="480">SUM(E125,E128,E130,E139)</f>
        <v>0</v>
      </c>
      <c r="F124" s="168">
        <f t="shared" ref="F124" si="481">SUM(F125,F128,F130,F139)</f>
        <v>0</v>
      </c>
      <c r="G124" s="168">
        <f t="shared" ref="G124" si="482">SUM(G125,G128,G130,G139)</f>
        <v>0</v>
      </c>
      <c r="H124" s="168">
        <f t="shared" ref="H124" si="483">SUM(H125,H128,H130,H139)</f>
        <v>0</v>
      </c>
      <c r="I124" s="168">
        <f t="shared" ref="I124" si="484">SUM(I125,I128,I130,I139)</f>
        <v>0</v>
      </c>
      <c r="J124" s="168">
        <f t="shared" ref="J124" si="485">SUM(J125,J128,J130,J139)</f>
        <v>0</v>
      </c>
      <c r="K124" s="168">
        <f t="shared" ref="K124" si="486">SUM(K125,K128,K130,K139)</f>
        <v>0</v>
      </c>
      <c r="L124" s="168">
        <f t="shared" ref="L124" si="487">SUM(L125,L128,L130,L139)</f>
        <v>0</v>
      </c>
      <c r="M124" s="168">
        <f t="shared" ref="M124" si="488">SUM(M125,M128,M130,M139)</f>
        <v>0</v>
      </c>
      <c r="N124" s="168">
        <f t="shared" ref="N124" si="489">SUM(N125,N128,N130,N139)</f>
        <v>0</v>
      </c>
      <c r="O124" s="168">
        <f t="shared" ref="O124" si="490">SUM(O125,O128,O130,O139)</f>
        <v>0</v>
      </c>
      <c r="P124" s="168">
        <f t="shared" ref="P124" si="491">SUM(P125,P128,P130,P139)</f>
        <v>0</v>
      </c>
      <c r="Q124" s="168">
        <f t="shared" ref="Q124" si="492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0</v>
      </c>
      <c r="D125" s="157">
        <f t="shared" si="493"/>
        <v>0</v>
      </c>
      <c r="E125" s="157">
        <f t="shared" si="493"/>
        <v>0</v>
      </c>
      <c r="F125" s="157">
        <f t="shared" si="493"/>
        <v>0</v>
      </c>
      <c r="G125" s="157">
        <f t="shared" si="493"/>
        <v>0</v>
      </c>
      <c r="H125" s="157">
        <f t="shared" si="493"/>
        <v>0</v>
      </c>
      <c r="I125" s="157">
        <f t="shared" si="493"/>
        <v>0</v>
      </c>
      <c r="J125" s="157">
        <f t="shared" si="493"/>
        <v>0</v>
      </c>
      <c r="K125" s="157">
        <f t="shared" si="493"/>
        <v>0</v>
      </c>
      <c r="L125" s="157">
        <f t="shared" si="493"/>
        <v>0</v>
      </c>
      <c r="M125" s="157">
        <f t="shared" si="493"/>
        <v>0</v>
      </c>
      <c r="N125" s="157">
        <f t="shared" si="493"/>
        <v>0</v>
      </c>
      <c r="O125" s="157">
        <f t="shared" si="493"/>
        <v>0</v>
      </c>
      <c r="P125" s="157">
        <f t="shared" si="493"/>
        <v>0</v>
      </c>
      <c r="Q125" s="157">
        <f t="shared" si="493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0</v>
      </c>
      <c r="D128" s="157">
        <f t="shared" si="494"/>
        <v>0</v>
      </c>
      <c r="E128" s="157">
        <f t="shared" si="494"/>
        <v>0</v>
      </c>
      <c r="F128" s="157">
        <f t="shared" si="494"/>
        <v>0</v>
      </c>
      <c r="G128" s="157">
        <f t="shared" si="494"/>
        <v>0</v>
      </c>
      <c r="H128" s="157">
        <f t="shared" si="494"/>
        <v>0</v>
      </c>
      <c r="I128" s="157">
        <f t="shared" si="494"/>
        <v>0</v>
      </c>
      <c r="J128" s="157">
        <f t="shared" si="494"/>
        <v>0</v>
      </c>
      <c r="K128" s="157">
        <f t="shared" si="494"/>
        <v>0</v>
      </c>
      <c r="L128" s="157">
        <f t="shared" si="494"/>
        <v>0</v>
      </c>
      <c r="M128" s="157">
        <f t="shared" si="494"/>
        <v>0</v>
      </c>
      <c r="N128" s="157">
        <f t="shared" si="494"/>
        <v>0</v>
      </c>
      <c r="O128" s="157">
        <f t="shared" si="494"/>
        <v>0</v>
      </c>
      <c r="P128" s="157">
        <f t="shared" si="494"/>
        <v>0</v>
      </c>
      <c r="Q128" s="157">
        <f t="shared" si="494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0</v>
      </c>
      <c r="D130" s="157">
        <f t="shared" ref="D130" si="496">SUM(D131:D132,D135:D136)</f>
        <v>0</v>
      </c>
      <c r="E130" s="157">
        <f t="shared" ref="E130" si="497">SUM(E131:E132,E135:E136)</f>
        <v>0</v>
      </c>
      <c r="F130" s="157">
        <f t="shared" ref="F130" si="498">SUM(F131:F132,F135:F136)</f>
        <v>0</v>
      </c>
      <c r="G130" s="157">
        <f t="shared" ref="G130" si="499">SUM(G131:G132,G135:G136)</f>
        <v>0</v>
      </c>
      <c r="H130" s="157">
        <f t="shared" ref="H130" si="500">SUM(H131:H132,H135:H136)</f>
        <v>0</v>
      </c>
      <c r="I130" s="157">
        <f t="shared" ref="I130" si="501">SUM(I131:I132,I135:I136)</f>
        <v>0</v>
      </c>
      <c r="J130" s="157">
        <f t="shared" ref="J130" si="502">SUM(J131:J132,J135:J136)</f>
        <v>0</v>
      </c>
      <c r="K130" s="157">
        <f t="shared" ref="K130" si="503">SUM(K131:K132,K135:K136)</f>
        <v>0</v>
      </c>
      <c r="L130" s="157">
        <f t="shared" ref="L130" si="504">SUM(L131:L132,L135:L136)</f>
        <v>0</v>
      </c>
      <c r="M130" s="157">
        <f t="shared" ref="M130" si="505">SUM(M131:M132,M135:M136)</f>
        <v>0</v>
      </c>
      <c r="N130" s="157">
        <f t="shared" ref="N130" si="506">SUM(N131:N132,N135:N136)</f>
        <v>0</v>
      </c>
      <c r="O130" s="157">
        <f t="shared" ref="O130" si="507">SUM(O131:O132,O135:O136)</f>
        <v>0</v>
      </c>
      <c r="P130" s="157">
        <f t="shared" ref="P130" si="508">SUM(P131:P132,P135:P136)</f>
        <v>0</v>
      </c>
      <c r="Q130" s="157">
        <f t="shared" ref="Q130" si="509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</v>
      </c>
      <c r="D132" s="132">
        <f t="shared" ref="D132" si="511">SUM(D133:D134)</f>
        <v>0</v>
      </c>
      <c r="E132" s="132">
        <f t="shared" ref="E132" si="512">SUM(E133:E134)</f>
        <v>0</v>
      </c>
      <c r="F132" s="132">
        <f t="shared" ref="F132" si="513">SUM(F133:F134)</f>
        <v>0</v>
      </c>
      <c r="G132" s="132">
        <f t="shared" ref="G132" si="514">SUM(G133:G134)</f>
        <v>0</v>
      </c>
      <c r="H132" s="132">
        <f t="shared" ref="H132" si="515">SUM(H133:H134)</f>
        <v>0</v>
      </c>
      <c r="I132" s="132">
        <f t="shared" ref="I132" si="516">SUM(I133:I134)</f>
        <v>0</v>
      </c>
      <c r="J132" s="132">
        <f t="shared" ref="J132" si="517">SUM(J133:J134)</f>
        <v>0</v>
      </c>
      <c r="K132" s="132">
        <f t="shared" ref="K132" si="518">SUM(K133:K134)</f>
        <v>0</v>
      </c>
      <c r="L132" s="132">
        <f t="shared" ref="L132" si="519">SUM(L133:L134)</f>
        <v>0</v>
      </c>
      <c r="M132" s="132">
        <f t="shared" ref="M132" si="520">SUM(M133:M134)</f>
        <v>0</v>
      </c>
      <c r="N132" s="132">
        <f t="shared" ref="N132" si="521">SUM(N133:N134)</f>
        <v>0</v>
      </c>
      <c r="O132" s="132">
        <f t="shared" ref="O132" si="522">SUM(O133:O134)</f>
        <v>0</v>
      </c>
      <c r="P132" s="132">
        <f t="shared" ref="P132" si="523">SUM(P133:P134)</f>
        <v>0</v>
      </c>
      <c r="Q132" s="132">
        <f t="shared" ref="Q132" si="524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0</v>
      </c>
      <c r="E136" s="160">
        <f t="shared" ref="E136" si="527">SUM(E137:E138)</f>
        <v>0</v>
      </c>
      <c r="F136" s="160">
        <f t="shared" ref="F136" si="528">SUM(F137:F138)</f>
        <v>0</v>
      </c>
      <c r="G136" s="160">
        <f t="shared" ref="G136" si="529">SUM(G137:G138)</f>
        <v>0</v>
      </c>
      <c r="H136" s="160">
        <f t="shared" ref="H136" si="530">SUM(H137:H138)</f>
        <v>0</v>
      </c>
      <c r="I136" s="160">
        <f t="shared" ref="I136" si="531">SUM(I137:I138)</f>
        <v>0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0</v>
      </c>
      <c r="N136" s="160">
        <f t="shared" ref="N136" si="536">SUM(N137:N138)</f>
        <v>0</v>
      </c>
      <c r="O136" s="160">
        <f t="shared" ref="O136" si="537">SUM(O137:O138)</f>
        <v>0</v>
      </c>
      <c r="P136" s="160">
        <f t="shared" ref="P136" si="538">SUM(P137:P138)</f>
        <v>0</v>
      </c>
      <c r="Q136" s="160">
        <f t="shared" ref="Q136" si="539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0</v>
      </c>
      <c r="D139" s="157">
        <f t="shared" ref="D139" si="541">SUM(D140:D141)</f>
        <v>0</v>
      </c>
      <c r="E139" s="157">
        <f t="shared" ref="E139" si="542">SUM(E140:E141)</f>
        <v>0</v>
      </c>
      <c r="F139" s="157">
        <f t="shared" ref="F139" si="543">SUM(F140:F141)</f>
        <v>0</v>
      </c>
      <c r="G139" s="157">
        <f t="shared" ref="G139" si="544">SUM(G140:G141)</f>
        <v>0</v>
      </c>
      <c r="H139" s="157">
        <f t="shared" ref="H139" si="545">SUM(H140:H141)</f>
        <v>0</v>
      </c>
      <c r="I139" s="157">
        <f t="shared" ref="I139" si="546">SUM(I140:I141)</f>
        <v>0</v>
      </c>
      <c r="J139" s="157">
        <f t="shared" ref="J139" si="547">SUM(J140:J141)</f>
        <v>0</v>
      </c>
      <c r="K139" s="157">
        <f t="shared" ref="K139" si="548">SUM(K140:K141)</f>
        <v>0</v>
      </c>
      <c r="L139" s="157">
        <f t="shared" ref="L139" si="549">SUM(L140:L141)</f>
        <v>0</v>
      </c>
      <c r="M139" s="157">
        <f t="shared" ref="M139" si="550">SUM(M140:M141)</f>
        <v>0</v>
      </c>
      <c r="N139" s="157">
        <f t="shared" ref="N139" si="551">SUM(N140:N141)</f>
        <v>0</v>
      </c>
      <c r="O139" s="157">
        <f t="shared" ref="O139" si="552">SUM(O140:O141)</f>
        <v>0</v>
      </c>
      <c r="P139" s="157">
        <f t="shared" ref="P139" si="553">SUM(P140:P141)</f>
        <v>0</v>
      </c>
      <c r="Q139" s="157">
        <f t="shared" ref="Q139" si="554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26.335914107018972</v>
      </c>
      <c r="D143" s="168">
        <f t="shared" ref="D143" si="556">SUM(D144,D146,D148,D157)</f>
        <v>13.248528692013517</v>
      </c>
      <c r="E143" s="168">
        <f t="shared" ref="E143" si="557">SUM(E144,E146,E148,E157)</f>
        <v>20.712035439029449</v>
      </c>
      <c r="F143" s="168">
        <f t="shared" ref="F143" si="558">SUM(F144,F146,F148,F157)</f>
        <v>25.847787421935191</v>
      </c>
      <c r="G143" s="168">
        <f t="shared" ref="G143" si="559">SUM(G144,G146,G148,G157)</f>
        <v>33.740275805567656</v>
      </c>
      <c r="H143" s="168">
        <f t="shared" ref="H143" si="560">SUM(H144,H146,H148,H157)</f>
        <v>35.598818265591461</v>
      </c>
      <c r="I143" s="168">
        <f t="shared" ref="I143" si="561">SUM(I144,I146,I148,I157)</f>
        <v>33.574168379285382</v>
      </c>
      <c r="J143" s="168">
        <f t="shared" ref="J143" si="562">SUM(J144,J146,J148,J157)</f>
        <v>18.832697287332621</v>
      </c>
      <c r="K143" s="168">
        <f t="shared" ref="K143" si="563">SUM(K144,K146,K148,K157)</f>
        <v>14.249891605381221</v>
      </c>
      <c r="L143" s="168">
        <f t="shared" ref="L143" si="564">SUM(L144,L146,L148,L157)</f>
        <v>37.790952844042536</v>
      </c>
      <c r="M143" s="168">
        <f t="shared" ref="M143" si="565">SUM(M144,M146,M148,M157)</f>
        <v>36.412018061379101</v>
      </c>
      <c r="N143" s="168">
        <f t="shared" ref="N143" si="566">SUM(N144,N146,N148,N157)</f>
        <v>9.5019231429604112</v>
      </c>
      <c r="O143" s="168">
        <f t="shared" ref="O143" si="567">SUM(O144,O146,O148,O157)</f>
        <v>15.911662887114197</v>
      </c>
      <c r="P143" s="168">
        <f t="shared" ref="P143" si="568">SUM(P144,P146,P148,P157)</f>
        <v>19.74581397161036</v>
      </c>
      <c r="Q143" s="168">
        <f t="shared" ref="Q143" si="569">SUM(Q144,Q146,Q148,Q157)</f>
        <v>17.23421233029508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11.005188358823567</v>
      </c>
      <c r="D144" s="157">
        <f t="shared" si="570"/>
        <v>5.6167139564228838</v>
      </c>
      <c r="E144" s="157">
        <f t="shared" si="570"/>
        <v>9.1887194988722687</v>
      </c>
      <c r="F144" s="157">
        <f t="shared" si="570"/>
        <v>11.579916385598967</v>
      </c>
      <c r="G144" s="157">
        <f t="shared" si="570"/>
        <v>14.924755443763649</v>
      </c>
      <c r="H144" s="157">
        <f t="shared" si="570"/>
        <v>15.134851217737909</v>
      </c>
      <c r="I144" s="157">
        <f t="shared" si="570"/>
        <v>13.530226456853343</v>
      </c>
      <c r="J144" s="157">
        <f t="shared" si="570"/>
        <v>7.2463355565432304</v>
      </c>
      <c r="K144" s="157">
        <f t="shared" si="570"/>
        <v>5.5006326270559569</v>
      </c>
      <c r="L144" s="157">
        <f t="shared" si="570"/>
        <v>13.640991769765028</v>
      </c>
      <c r="M144" s="157">
        <f t="shared" si="570"/>
        <v>11.396811286995471</v>
      </c>
      <c r="N144" s="157">
        <f t="shared" si="570"/>
        <v>2.9638208537782846</v>
      </c>
      <c r="O144" s="157">
        <f t="shared" si="570"/>
        <v>4.5567747445543718</v>
      </c>
      <c r="P144" s="157">
        <f t="shared" si="570"/>
        <v>5.4384822525479315</v>
      </c>
      <c r="Q144" s="157">
        <f t="shared" si="570"/>
        <v>5.0142490405509541</v>
      </c>
    </row>
    <row r="145" spans="1:17" ht="12" customHeight="1" x14ac:dyDescent="0.25">
      <c r="A145" s="23" t="s">
        <v>60</v>
      </c>
      <c r="B145" s="156"/>
      <c r="C145" s="156">
        <v>11.005188358823567</v>
      </c>
      <c r="D145" s="156">
        <v>5.6167139564228838</v>
      </c>
      <c r="E145" s="156">
        <v>9.1887194988722687</v>
      </c>
      <c r="F145" s="156">
        <v>11.579916385598967</v>
      </c>
      <c r="G145" s="156">
        <v>14.924755443763649</v>
      </c>
      <c r="H145" s="156">
        <v>15.134851217737909</v>
      </c>
      <c r="I145" s="156">
        <v>13.530226456853343</v>
      </c>
      <c r="J145" s="156">
        <v>7.2463355565432304</v>
      </c>
      <c r="K145" s="156">
        <v>5.5006326270559569</v>
      </c>
      <c r="L145" s="156">
        <v>13.640991769765028</v>
      </c>
      <c r="M145" s="156">
        <v>11.396811286995471</v>
      </c>
      <c r="N145" s="156">
        <v>2.9638208537782846</v>
      </c>
      <c r="O145" s="156">
        <v>4.5567747445543718</v>
      </c>
      <c r="P145" s="156">
        <v>5.4384822525479315</v>
      </c>
      <c r="Q145" s="156">
        <v>5.0142490405509541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3.5615685045868442</v>
      </c>
      <c r="D146" s="157">
        <f t="shared" si="571"/>
        <v>1.7950264651165864</v>
      </c>
      <c r="E146" s="157">
        <f t="shared" si="571"/>
        <v>2.6487291484441404</v>
      </c>
      <c r="F146" s="157">
        <f t="shared" si="571"/>
        <v>3.1940889698162036</v>
      </c>
      <c r="G146" s="157">
        <f t="shared" si="571"/>
        <v>4.076273363310646</v>
      </c>
      <c r="H146" s="157">
        <f t="shared" si="571"/>
        <v>4.1646492418939314</v>
      </c>
      <c r="I146" s="157">
        <f t="shared" si="571"/>
        <v>4.5016465742653891</v>
      </c>
      <c r="J146" s="157">
        <f t="shared" si="571"/>
        <v>2.5990121853485491</v>
      </c>
      <c r="K146" s="157">
        <f t="shared" si="571"/>
        <v>1.9415366146986734</v>
      </c>
      <c r="L146" s="157">
        <f t="shared" si="571"/>
        <v>4.7602733928976244</v>
      </c>
      <c r="M146" s="157">
        <f t="shared" si="571"/>
        <v>4.8604287126935626</v>
      </c>
      <c r="N146" s="157">
        <f t="shared" si="571"/>
        <v>1.2974561523812063</v>
      </c>
      <c r="O146" s="157">
        <f t="shared" si="571"/>
        <v>2.1848120746775348</v>
      </c>
      <c r="P146" s="157">
        <f t="shared" si="571"/>
        <v>2.65395239812015</v>
      </c>
      <c r="Q146" s="157">
        <f t="shared" si="571"/>
        <v>2.3318131289797757</v>
      </c>
    </row>
    <row r="147" spans="1:17" ht="12" customHeight="1" x14ac:dyDescent="0.25">
      <c r="A147" s="23" t="s">
        <v>60</v>
      </c>
      <c r="B147" s="156"/>
      <c r="C147" s="156">
        <v>3.5615685045868442</v>
      </c>
      <c r="D147" s="156">
        <v>1.7950264651165864</v>
      </c>
      <c r="E147" s="156">
        <v>2.6487291484441404</v>
      </c>
      <c r="F147" s="156">
        <v>3.1940889698162036</v>
      </c>
      <c r="G147" s="156">
        <v>4.076273363310646</v>
      </c>
      <c r="H147" s="156">
        <v>4.1646492418939314</v>
      </c>
      <c r="I147" s="156">
        <v>4.5016465742653891</v>
      </c>
      <c r="J147" s="156">
        <v>2.5990121853485491</v>
      </c>
      <c r="K147" s="156">
        <v>1.9415366146986734</v>
      </c>
      <c r="L147" s="156">
        <v>4.7602733928976244</v>
      </c>
      <c r="M147" s="156">
        <v>4.8604287126935626</v>
      </c>
      <c r="N147" s="156">
        <v>1.2974561523812063</v>
      </c>
      <c r="O147" s="156">
        <v>2.1848120746775348</v>
      </c>
      <c r="P147" s="156">
        <v>2.65395239812015</v>
      </c>
      <c r="Q147" s="156">
        <v>2.3318131289797757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8.3207283477079823</v>
      </c>
      <c r="D148" s="157">
        <f t="shared" ref="D148" si="573">SUM(D149:D150,D153:D154)</f>
        <v>4.1244356347270577</v>
      </c>
      <c r="E148" s="157">
        <f t="shared" ref="E148" si="574">SUM(E149:E150,E153:E154)</f>
        <v>6.2602987568265211</v>
      </c>
      <c r="F148" s="157">
        <f t="shared" ref="F148" si="575">SUM(F149:F150,F153:F154)</f>
        <v>7.8184572698427193</v>
      </c>
      <c r="G148" s="157">
        <f t="shared" ref="G148" si="576">SUM(G149:G150,G153:G154)</f>
        <v>10.35854143027521</v>
      </c>
      <c r="H148" s="157">
        <f t="shared" ref="H148" si="577">SUM(H149:H150,H153:H154)</f>
        <v>11.334685366256172</v>
      </c>
      <c r="I148" s="157">
        <f t="shared" ref="I148" si="578">SUM(I149:I150,I153:I154)</f>
        <v>10.683282935052306</v>
      </c>
      <c r="J148" s="157">
        <f t="shared" ref="J148" si="579">SUM(J149:J150,J153:J154)</f>
        <v>6.0549413909896481</v>
      </c>
      <c r="K148" s="157">
        <f t="shared" ref="K148" si="580">SUM(K149:K150,K153:K154)</f>
        <v>4.4940920890682463</v>
      </c>
      <c r="L148" s="157">
        <f t="shared" ref="L148" si="581">SUM(L149:L150,L153:L154)</f>
        <v>13.156983332707668</v>
      </c>
      <c r="M148" s="157">
        <f t="shared" ref="M148" si="582">SUM(M149:M150,M153:M154)</f>
        <v>13.513293296528516</v>
      </c>
      <c r="N148" s="157">
        <f t="shared" ref="N148" si="583">SUM(N149:N150,N153:N154)</f>
        <v>3.4568261611896309</v>
      </c>
      <c r="O148" s="157">
        <f t="shared" ref="O148" si="584">SUM(O149:O150,O153:O154)</f>
        <v>6.1327659168356892</v>
      </c>
      <c r="P148" s="157">
        <f t="shared" ref="P148" si="585">SUM(P149:P150,P153:P154)</f>
        <v>7.7709747844094057</v>
      </c>
      <c r="Q148" s="157">
        <f t="shared" ref="Q148" si="586">SUM(Q149:Q150,Q153:Q154)</f>
        <v>6.5162013481153007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7.902758457477062</v>
      </c>
      <c r="D153" s="162">
        <v>3.8360742421470992</v>
      </c>
      <c r="E153" s="162">
        <v>6.1062595347538862</v>
      </c>
      <c r="F153" s="162">
        <v>7.1915043739491624</v>
      </c>
      <c r="G153" s="162">
        <v>9.3665744407742508</v>
      </c>
      <c r="H153" s="162">
        <v>9.9540625810769594</v>
      </c>
      <c r="I153" s="162">
        <v>8.5553610129471114</v>
      </c>
      <c r="J153" s="162">
        <v>3.5182402425438268</v>
      </c>
      <c r="K153" s="162">
        <v>1.9517189029887432</v>
      </c>
      <c r="L153" s="162">
        <v>8.4617877111425877</v>
      </c>
      <c r="M153" s="162">
        <v>7.1793488554274196</v>
      </c>
      <c r="N153" s="162">
        <v>1.4055524856989239</v>
      </c>
      <c r="O153" s="162">
        <v>2.8973707119860657</v>
      </c>
      <c r="P153" s="162">
        <v>3.43448778498218</v>
      </c>
      <c r="Q153" s="162">
        <v>1.7600821538510512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0.41796989023092074</v>
      </c>
      <c r="D154" s="160">
        <f t="shared" ref="D154" si="603">SUM(D155:D156)</f>
        <v>0.28836139257995874</v>
      </c>
      <c r="E154" s="160">
        <f t="shared" ref="E154" si="604">SUM(E155:E156)</f>
        <v>0.15403922207263457</v>
      </c>
      <c r="F154" s="160">
        <f t="shared" ref="F154" si="605">SUM(F155:F156)</f>
        <v>0.62695289589355674</v>
      </c>
      <c r="G154" s="160">
        <f t="shared" ref="G154" si="606">SUM(G155:G156)</f>
        <v>0.99196698950095852</v>
      </c>
      <c r="H154" s="160">
        <f t="shared" ref="H154" si="607">SUM(H155:H156)</f>
        <v>1.3806227851792134</v>
      </c>
      <c r="I154" s="160">
        <f t="shared" ref="I154" si="608">SUM(I155:I156)</f>
        <v>2.127921922105195</v>
      </c>
      <c r="J154" s="160">
        <f t="shared" ref="J154" si="609">SUM(J155:J156)</f>
        <v>2.5367011484458213</v>
      </c>
      <c r="K154" s="160">
        <f t="shared" ref="K154" si="610">SUM(K155:K156)</f>
        <v>2.5423731860795034</v>
      </c>
      <c r="L154" s="160">
        <f t="shared" ref="L154" si="611">SUM(L155:L156)</f>
        <v>4.6951956215650803</v>
      </c>
      <c r="M154" s="160">
        <f t="shared" ref="M154" si="612">SUM(M155:M156)</f>
        <v>6.3339444411010959</v>
      </c>
      <c r="N154" s="160">
        <f t="shared" ref="N154" si="613">SUM(N155:N156)</f>
        <v>2.051273675490707</v>
      </c>
      <c r="O154" s="160">
        <f t="shared" ref="O154" si="614">SUM(O155:O156)</f>
        <v>3.235395204849624</v>
      </c>
      <c r="P154" s="160">
        <f t="shared" ref="P154" si="615">SUM(P155:P156)</f>
        <v>4.3364869994272262</v>
      </c>
      <c r="Q154" s="160">
        <f t="shared" ref="Q154" si="616">SUM(Q155:Q156)</f>
        <v>4.7561191942642491</v>
      </c>
    </row>
    <row r="155" spans="1:17" ht="12" customHeight="1" x14ac:dyDescent="0.25">
      <c r="A155" s="148" t="s">
        <v>60</v>
      </c>
      <c r="B155" s="156"/>
      <c r="C155" s="156">
        <v>0.20425351835968858</v>
      </c>
      <c r="D155" s="156">
        <v>0.13701535626545491</v>
      </c>
      <c r="E155" s="156">
        <v>7.2021365233712747E-2</v>
      </c>
      <c r="F155" s="156">
        <v>0.29341351625957413</v>
      </c>
      <c r="G155" s="156">
        <v>0.4650571303931057</v>
      </c>
      <c r="H155" s="156">
        <v>0.66235056759804001</v>
      </c>
      <c r="I155" s="156">
        <v>1.0037340331848146</v>
      </c>
      <c r="J155" s="156">
        <v>1.1816707673836417</v>
      </c>
      <c r="K155" s="156">
        <v>1.1394867287100319</v>
      </c>
      <c r="L155" s="156">
        <v>2.2403187939986839</v>
      </c>
      <c r="M155" s="156">
        <v>3.0317134843012759</v>
      </c>
      <c r="N155" s="156">
        <v>0.94228744022547761</v>
      </c>
      <c r="O155" s="156">
        <v>1.4485039662800663</v>
      </c>
      <c r="P155" s="156">
        <v>1.9773620268530356</v>
      </c>
      <c r="Q155" s="156">
        <v>2.1189768020296547</v>
      </c>
    </row>
    <row r="156" spans="1:17" ht="12" customHeight="1" x14ac:dyDescent="0.25">
      <c r="A156" s="148" t="s">
        <v>59</v>
      </c>
      <c r="B156" s="156"/>
      <c r="C156" s="156">
        <v>0.21371637187123216</v>
      </c>
      <c r="D156" s="156">
        <v>0.15134603631450386</v>
      </c>
      <c r="E156" s="156">
        <v>8.2017856838921821E-2</v>
      </c>
      <c r="F156" s="156">
        <v>0.33353937963398261</v>
      </c>
      <c r="G156" s="156">
        <v>0.52690985910785282</v>
      </c>
      <c r="H156" s="156">
        <v>0.71827221758117343</v>
      </c>
      <c r="I156" s="156">
        <v>1.1241878889203805</v>
      </c>
      <c r="J156" s="156">
        <v>1.3550303810621795</v>
      </c>
      <c r="K156" s="156">
        <v>1.4028864573694713</v>
      </c>
      <c r="L156" s="156">
        <v>2.4548768275663964</v>
      </c>
      <c r="M156" s="156">
        <v>3.30223095679982</v>
      </c>
      <c r="N156" s="156">
        <v>1.1089862352652293</v>
      </c>
      <c r="O156" s="156">
        <v>1.7868912385695579</v>
      </c>
      <c r="P156" s="156">
        <v>2.359124972574191</v>
      </c>
      <c r="Q156" s="156">
        <v>2.6371423922345945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3.4484288959005767</v>
      </c>
      <c r="D157" s="157">
        <f t="shared" ref="D157" si="618">SUM(D158:D159)</f>
        <v>1.7123526357469903</v>
      </c>
      <c r="E157" s="157">
        <f t="shared" ref="E157" si="619">SUM(E158:E159)</f>
        <v>2.6142880348865196</v>
      </c>
      <c r="F157" s="157">
        <f t="shared" ref="F157" si="620">SUM(F158:F159)</f>
        <v>3.2553247966773022</v>
      </c>
      <c r="G157" s="157">
        <f t="shared" ref="G157" si="621">SUM(G158:G159)</f>
        <v>4.3807055682181515</v>
      </c>
      <c r="H157" s="157">
        <f t="shared" ref="H157" si="622">SUM(H158:H159)</f>
        <v>4.9646324397034496</v>
      </c>
      <c r="I157" s="157">
        <f t="shared" ref="I157" si="623">SUM(I158:I159)</f>
        <v>4.8590124131143444</v>
      </c>
      <c r="J157" s="157">
        <f t="shared" ref="J157" si="624">SUM(J158:J159)</f>
        <v>2.9324081544511973</v>
      </c>
      <c r="K157" s="157">
        <f t="shared" ref="K157" si="625">SUM(K158:K159)</f>
        <v>2.3136302745583444</v>
      </c>
      <c r="L157" s="157">
        <f t="shared" ref="L157" si="626">SUM(L158:L159)</f>
        <v>6.2327043486722173</v>
      </c>
      <c r="M157" s="157">
        <f t="shared" ref="M157" si="627">SUM(M158:M159)</f>
        <v>6.6414847651615494</v>
      </c>
      <c r="N157" s="157">
        <f t="shared" ref="N157" si="628">SUM(N158:N159)</f>
        <v>1.7838199756112905</v>
      </c>
      <c r="O157" s="157">
        <f t="shared" ref="O157" si="629">SUM(O158:O159)</f>
        <v>3.0373101510466016</v>
      </c>
      <c r="P157" s="157">
        <f t="shared" ref="P157" si="630">SUM(P158:P159)</f>
        <v>3.8824045365328708</v>
      </c>
      <c r="Q157" s="157">
        <f t="shared" ref="Q157" si="631">SUM(Q158:Q159)</f>
        <v>3.3719488126490487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3.4484288959005767</v>
      </c>
      <c r="D159" s="57">
        <v>1.7123526357469903</v>
      </c>
      <c r="E159" s="57">
        <v>2.6142880348865196</v>
      </c>
      <c r="F159" s="57">
        <v>3.2553247966773022</v>
      </c>
      <c r="G159" s="57">
        <v>4.3807055682181515</v>
      </c>
      <c r="H159" s="57">
        <v>4.9646324397034496</v>
      </c>
      <c r="I159" s="57">
        <v>4.8590124131143444</v>
      </c>
      <c r="J159" s="57">
        <v>2.9324081544511973</v>
      </c>
      <c r="K159" s="57">
        <v>2.3136302745583444</v>
      </c>
      <c r="L159" s="57">
        <v>6.2327043486722173</v>
      </c>
      <c r="M159" s="57">
        <v>6.6414847651615494</v>
      </c>
      <c r="N159" s="57">
        <v>1.7838199756112905</v>
      </c>
      <c r="O159" s="57">
        <v>3.0373101510466016</v>
      </c>
      <c r="P159" s="57">
        <v>3.8824045365328708</v>
      </c>
      <c r="Q159" s="57">
        <v>3.3719488126490487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70.17899759985859</v>
      </c>
      <c r="D161" s="168">
        <f t="shared" ref="D161" si="633">SUM(D162,D164,D166,D175)</f>
        <v>74.63572300129195</v>
      </c>
      <c r="E161" s="168">
        <f t="shared" ref="E161" si="634">SUM(E162,E164,E166,E175)</f>
        <v>92.639910621436741</v>
      </c>
      <c r="F161" s="168">
        <f t="shared" ref="F161" si="635">SUM(F162,F164,F166,F175)</f>
        <v>79.2011183274508</v>
      </c>
      <c r="G161" s="168">
        <f t="shared" ref="G161" si="636">SUM(G162,G164,G166,G175)</f>
        <v>85.54967622342842</v>
      </c>
      <c r="H161" s="168">
        <f t="shared" ref="H161" si="637">SUM(H162,H164,H166,H175)</f>
        <v>94.209294301050207</v>
      </c>
      <c r="I161" s="168">
        <f t="shared" ref="I161" si="638">SUM(I162,I164,I166,I175)</f>
        <v>69.200888500695811</v>
      </c>
      <c r="J161" s="168">
        <f t="shared" ref="J161" si="639">SUM(J162,J164,J166,J175)</f>
        <v>49.176207889172552</v>
      </c>
      <c r="K161" s="168">
        <f t="shared" ref="K161" si="640">SUM(K162,K164,K166,K175)</f>
        <v>59.904592165025505</v>
      </c>
      <c r="L161" s="168">
        <f t="shared" ref="L161" si="641">SUM(L162,L164,L166,L175)</f>
        <v>36.673306278986495</v>
      </c>
      <c r="M161" s="168">
        <f t="shared" ref="M161" si="642">SUM(M162,M164,M166,M175)</f>
        <v>25.338509245228618</v>
      </c>
      <c r="N161" s="168">
        <f t="shared" ref="N161" si="643">SUM(N162,N164,N166,N175)</f>
        <v>12.324004708117936</v>
      </c>
      <c r="O161" s="168">
        <f t="shared" ref="O161" si="644">SUM(O162,O164,O166,O175)</f>
        <v>12.299891158865409</v>
      </c>
      <c r="P161" s="168">
        <f t="shared" ref="P161" si="645">SUM(P162,P164,P166,P175)</f>
        <v>2.8739342600534088</v>
      </c>
      <c r="Q161" s="168">
        <f t="shared" ref="Q161" si="646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43.337187689754096</v>
      </c>
      <c r="D162" s="157">
        <f t="shared" si="647"/>
        <v>46.100998726234188</v>
      </c>
      <c r="E162" s="157">
        <f t="shared" si="647"/>
        <v>58.585980532659136</v>
      </c>
      <c r="F162" s="157">
        <f t="shared" si="647"/>
        <v>50.256843136108742</v>
      </c>
      <c r="G162" s="157">
        <f t="shared" si="647"/>
        <v>55.031483730164787</v>
      </c>
      <c r="H162" s="157">
        <f t="shared" si="647"/>
        <v>60.646253864412813</v>
      </c>
      <c r="I162" s="157">
        <f t="shared" si="647"/>
        <v>44.20959305673</v>
      </c>
      <c r="J162" s="157">
        <f t="shared" si="647"/>
        <v>30.359692565010036</v>
      </c>
      <c r="K162" s="157">
        <f t="shared" si="647"/>
        <v>36.813548461342705</v>
      </c>
      <c r="L162" s="157">
        <f t="shared" si="647"/>
        <v>23.406301625071997</v>
      </c>
      <c r="M162" s="157">
        <f t="shared" si="647"/>
        <v>16.237331107058932</v>
      </c>
      <c r="N162" s="157">
        <f t="shared" si="647"/>
        <v>7.1703417951465926</v>
      </c>
      <c r="O162" s="157">
        <f t="shared" si="647"/>
        <v>7.0717078677061425</v>
      </c>
      <c r="P162" s="157">
        <f t="shared" si="647"/>
        <v>1.5823885488156559</v>
      </c>
      <c r="Q162" s="157">
        <f t="shared" si="647"/>
        <v>0</v>
      </c>
    </row>
    <row r="163" spans="1:17" ht="12" customHeight="1" x14ac:dyDescent="0.25">
      <c r="A163" s="23" t="s">
        <v>60</v>
      </c>
      <c r="B163" s="57"/>
      <c r="C163" s="57">
        <v>43.337187689754096</v>
      </c>
      <c r="D163" s="57">
        <v>46.100998726234188</v>
      </c>
      <c r="E163" s="57">
        <v>58.585980532659136</v>
      </c>
      <c r="F163" s="57">
        <v>50.256843136108742</v>
      </c>
      <c r="G163" s="57">
        <v>55.031483730164787</v>
      </c>
      <c r="H163" s="57">
        <v>60.646253864412813</v>
      </c>
      <c r="I163" s="57">
        <v>44.20959305673</v>
      </c>
      <c r="J163" s="57">
        <v>30.359692565010036</v>
      </c>
      <c r="K163" s="57">
        <v>36.813548461342705</v>
      </c>
      <c r="L163" s="57">
        <v>23.406301625071997</v>
      </c>
      <c r="M163" s="57">
        <v>16.237331107058932</v>
      </c>
      <c r="N163" s="57">
        <v>7.1703417951465926</v>
      </c>
      <c r="O163" s="57">
        <v>7.0717078677061425</v>
      </c>
      <c r="P163" s="57">
        <v>1.5823885488156559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0.41058522344576576</v>
      </c>
      <c r="D164" s="157">
        <f t="shared" si="648"/>
        <v>0.58830079946462843</v>
      </c>
      <c r="E164" s="157">
        <f t="shared" si="648"/>
        <v>0.52229304975509772</v>
      </c>
      <c r="F164" s="157">
        <f t="shared" si="648"/>
        <v>0.91083649237914044</v>
      </c>
      <c r="G164" s="157">
        <f t="shared" si="648"/>
        <v>0.66914120518750586</v>
      </c>
      <c r="H164" s="157">
        <f t="shared" si="648"/>
        <v>1.3612440592430959</v>
      </c>
      <c r="I164" s="157">
        <f t="shared" si="648"/>
        <v>1.1058745457930266</v>
      </c>
      <c r="J164" s="157">
        <f t="shared" si="648"/>
        <v>1.4075136156602834</v>
      </c>
      <c r="K164" s="157">
        <f t="shared" si="648"/>
        <v>2.1569607103925774</v>
      </c>
      <c r="L164" s="157">
        <f t="shared" si="648"/>
        <v>0.98204023943644569</v>
      </c>
      <c r="M164" s="157">
        <f t="shared" si="648"/>
        <v>0</v>
      </c>
      <c r="N164" s="157">
        <f t="shared" si="648"/>
        <v>0.91235199103002362</v>
      </c>
      <c r="O164" s="157">
        <f t="shared" si="648"/>
        <v>0.48727211891410904</v>
      </c>
      <c r="P164" s="157">
        <f t="shared" si="648"/>
        <v>0.31272994885114741</v>
      </c>
      <c r="Q164" s="157">
        <f t="shared" si="648"/>
        <v>0</v>
      </c>
    </row>
    <row r="165" spans="1:17" ht="12" customHeight="1" x14ac:dyDescent="0.25">
      <c r="A165" s="23" t="s">
        <v>60</v>
      </c>
      <c r="B165" s="156"/>
      <c r="C165" s="156">
        <v>0.41058522344576576</v>
      </c>
      <c r="D165" s="156">
        <v>0.58830079946462843</v>
      </c>
      <c r="E165" s="156">
        <v>0.52229304975509772</v>
      </c>
      <c r="F165" s="156">
        <v>0.91083649237914044</v>
      </c>
      <c r="G165" s="156">
        <v>0.66914120518750586</v>
      </c>
      <c r="H165" s="156">
        <v>1.3612440592430959</v>
      </c>
      <c r="I165" s="156">
        <v>1.1058745457930266</v>
      </c>
      <c r="J165" s="156">
        <v>1.4075136156602834</v>
      </c>
      <c r="K165" s="156">
        <v>2.1569607103925774</v>
      </c>
      <c r="L165" s="156">
        <v>0.98204023943644569</v>
      </c>
      <c r="M165" s="156">
        <v>0</v>
      </c>
      <c r="N165" s="156">
        <v>0.91235199103002362</v>
      </c>
      <c r="O165" s="156">
        <v>0.48727211891410904</v>
      </c>
      <c r="P165" s="156">
        <v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18.625442791264902</v>
      </c>
      <c r="D166" s="157">
        <f t="shared" ref="D166" si="650">SUM(D167:D168,D171:D172)</f>
        <v>19.854922950699336</v>
      </c>
      <c r="E166" s="157">
        <f t="shared" ref="E166" si="651">SUM(E167:E168,E171:E172)</f>
        <v>23.709421695216182</v>
      </c>
      <c r="F166" s="157">
        <f t="shared" ref="F166" si="652">SUM(F167:F168,F171:F172)</f>
        <v>19.964007899196034</v>
      </c>
      <c r="G166" s="157">
        <f t="shared" ref="G166" si="653">SUM(G167:G168,G171:G172)</f>
        <v>21.165468708350236</v>
      </c>
      <c r="H166" s="157">
        <f t="shared" ref="H166" si="654">SUM(H167:H168,H171:H172)</f>
        <v>22.636789677690853</v>
      </c>
      <c r="I166" s="157">
        <f t="shared" ref="I166" si="655">SUM(I167:I168,I171:I172)</f>
        <v>16.560366708553307</v>
      </c>
      <c r="J166" s="157">
        <f t="shared" ref="J166" si="656">SUM(J167:J168,J171:J172)</f>
        <v>11.932040768831353</v>
      </c>
      <c r="K166" s="157">
        <f t="shared" ref="K166" si="657">SUM(K167:K168,K171:K172)</f>
        <v>14.037104749417459</v>
      </c>
      <c r="L166" s="157">
        <f t="shared" ref="L166" si="658">SUM(L167:L168,L171:L172)</f>
        <v>8.4186863262078706</v>
      </c>
      <c r="M166" s="157">
        <f t="shared" ref="M166" si="659">SUM(M167:M168,M171:M172)</f>
        <v>5.8154391174076103</v>
      </c>
      <c r="N166" s="157">
        <f t="shared" ref="N166" si="660">SUM(N167:N168,N171:N172)</f>
        <v>2.8417448946210802</v>
      </c>
      <c r="O166" s="157">
        <f t="shared" ref="O166" si="661">SUM(O167:O168,O171:O172)</f>
        <v>3.1602899768629689</v>
      </c>
      <c r="P166" s="157">
        <f t="shared" ref="P166" si="662">SUM(P167:P168,P171:P172)</f>
        <v>0.62780346234808526</v>
      </c>
      <c r="Q166" s="157">
        <f t="shared" ref="Q166" si="663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17.884829476996078</v>
      </c>
      <c r="D171" s="162">
        <v>19.227437656590812</v>
      </c>
      <c r="E171" s="162">
        <v>23.127410956550133</v>
      </c>
      <c r="F171" s="162">
        <v>19.408535289957864</v>
      </c>
      <c r="G171" s="162">
        <v>20.313244822042634</v>
      </c>
      <c r="H171" s="162">
        <v>21.348588378361256</v>
      </c>
      <c r="I171" s="162">
        <v>13.96005595486031</v>
      </c>
      <c r="J171" s="162">
        <v>8.5418229935749892</v>
      </c>
      <c r="K171" s="162">
        <v>7.9770360943529166</v>
      </c>
      <c r="L171" s="162">
        <v>6.0015065904329878</v>
      </c>
      <c r="M171" s="162">
        <v>0</v>
      </c>
      <c r="N171" s="162">
        <v>1.6383624174359483</v>
      </c>
      <c r="O171" s="162">
        <v>1.3397128180691611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0.74061331426882426</v>
      </c>
      <c r="D172" s="160">
        <f t="shared" ref="D172" si="680">SUM(D173:D174)</f>
        <v>0.62748529410852305</v>
      </c>
      <c r="E172" s="160">
        <f t="shared" ref="E172" si="681">SUM(E173:E174)</f>
        <v>0.58201073866604947</v>
      </c>
      <c r="F172" s="160">
        <f t="shared" ref="F172" si="682">SUM(F173:F174)</f>
        <v>0.55547260923816788</v>
      </c>
      <c r="G172" s="160">
        <f t="shared" ref="G172" si="683">SUM(G173:G174)</f>
        <v>0.85222388630760082</v>
      </c>
      <c r="H172" s="160">
        <f t="shared" ref="H172" si="684">SUM(H173:H174)</f>
        <v>1.2882012993295979</v>
      </c>
      <c r="I172" s="160">
        <f t="shared" ref="I172" si="685">SUM(I173:I174)</f>
        <v>2.6003107536929959</v>
      </c>
      <c r="J172" s="160">
        <f t="shared" ref="J172" si="686">SUM(J173:J174)</f>
        <v>3.3902177752563647</v>
      </c>
      <c r="K172" s="160">
        <f t="shared" ref="K172" si="687">SUM(K173:K174)</f>
        <v>6.0600686550645433</v>
      </c>
      <c r="L172" s="160">
        <f t="shared" ref="L172" si="688">SUM(L173:L174)</f>
        <v>2.4171797357748828</v>
      </c>
      <c r="M172" s="160">
        <f t="shared" ref="M172" si="689">SUM(M173:M174)</f>
        <v>5.8154391174076103</v>
      </c>
      <c r="N172" s="160">
        <f t="shared" ref="N172" si="690">SUM(N173:N174)</f>
        <v>1.2033824771851318</v>
      </c>
      <c r="O172" s="160">
        <f t="shared" ref="O172" si="691">SUM(O173:O174)</f>
        <v>1.8205771587938075</v>
      </c>
      <c r="P172" s="160">
        <f t="shared" ref="P172" si="692">SUM(P173:P174)</f>
        <v>0.62780346234808526</v>
      </c>
      <c r="Q172" s="160">
        <f t="shared" ref="Q172" si="693">SUM(Q173:Q174)</f>
        <v>0</v>
      </c>
    </row>
    <row r="173" spans="1:17" ht="12" customHeight="1" x14ac:dyDescent="0.25">
      <c r="A173" s="148" t="s">
        <v>60</v>
      </c>
      <c r="B173" s="156"/>
      <c r="C173" s="156">
        <v>0.36192290095313218</v>
      </c>
      <c r="D173" s="156">
        <v>0.29815059621677092</v>
      </c>
      <c r="E173" s="156">
        <v>0.27212035620152081</v>
      </c>
      <c r="F173" s="156">
        <v>0.25996079215833506</v>
      </c>
      <c r="G173" s="156">
        <v>0.39954232269166667</v>
      </c>
      <c r="H173" s="156">
        <v>0.61801157488555825</v>
      </c>
      <c r="I173" s="156">
        <v>1.2265583493570904</v>
      </c>
      <c r="J173" s="156">
        <v>1.5792641725018772</v>
      </c>
      <c r="K173" s="156">
        <v>2.7161110120761629</v>
      </c>
      <c r="L173" s="156">
        <v>1.1533605044392463</v>
      </c>
      <c r="M173" s="156">
        <v>2.7835332869312039</v>
      </c>
      <c r="N173" s="156">
        <v>0.55279420176233296</v>
      </c>
      <c r="O173" s="156">
        <v>0.81508225995973604</v>
      </c>
      <c r="P173" s="156">
        <v>0.28626736963305316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0.37869041331569209</v>
      </c>
      <c r="D174" s="57">
        <v>0.32933469789175213</v>
      </c>
      <c r="E174" s="57">
        <v>0.30989038246452866</v>
      </c>
      <c r="F174" s="57">
        <v>0.29551181707983276</v>
      </c>
      <c r="G174" s="57">
        <v>0.45268156361593409</v>
      </c>
      <c r="H174" s="57">
        <v>0.67018972444403957</v>
      </c>
      <c r="I174" s="57">
        <v>1.3737524043359055</v>
      </c>
      <c r="J174" s="57">
        <v>1.8109536027544877</v>
      </c>
      <c r="K174" s="57">
        <v>3.3439576429883804</v>
      </c>
      <c r="L174" s="57">
        <v>1.2638192313356362</v>
      </c>
      <c r="M174" s="57">
        <v>3.0319058304764064</v>
      </c>
      <c r="N174" s="57">
        <v>0.65058827542279873</v>
      </c>
      <c r="O174" s="57">
        <v>1.0054948988340715</v>
      </c>
      <c r="P174" s="57">
        <v>0.34153609271503216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7.8057818953938289</v>
      </c>
      <c r="D175" s="157">
        <f t="shared" ref="D175" si="695">SUM(D176:D177)</f>
        <v>8.0915005248938012</v>
      </c>
      <c r="E175" s="157">
        <f t="shared" ref="E175" si="696">SUM(E176:E177)</f>
        <v>9.8222153438063202</v>
      </c>
      <c r="F175" s="157">
        <f t="shared" ref="F175" si="697">SUM(F176:F177)</f>
        <v>8.0694307997668897</v>
      </c>
      <c r="G175" s="157">
        <f t="shared" ref="G175" si="698">SUM(G176:G177)</f>
        <v>8.683582579725897</v>
      </c>
      <c r="H175" s="157">
        <f t="shared" ref="H175" si="699">SUM(H176:H177)</f>
        <v>9.5650066997034493</v>
      </c>
      <c r="I175" s="157">
        <f t="shared" ref="I175" si="700">SUM(I176:I177)</f>
        <v>7.3250541896194781</v>
      </c>
      <c r="J175" s="157">
        <f t="shared" ref="J175" si="701">SUM(J176:J177)</f>
        <v>5.4769609396708834</v>
      </c>
      <c r="K175" s="157">
        <f t="shared" ref="K175" si="702">SUM(K176:K177)</f>
        <v>6.8969782438727698</v>
      </c>
      <c r="L175" s="157">
        <f t="shared" ref="L175" si="703">SUM(L176:L177)</f>
        <v>3.8662780882701751</v>
      </c>
      <c r="M175" s="157">
        <f t="shared" ref="M175" si="704">SUM(M176:M177)</f>
        <v>3.2857390207620765</v>
      </c>
      <c r="N175" s="157">
        <f t="shared" ref="N175" si="705">SUM(N176:N177)</f>
        <v>1.3995660273202395</v>
      </c>
      <c r="O175" s="157">
        <f t="shared" ref="O175" si="706">SUM(O176:O177)</f>
        <v>1.5806211953821871</v>
      </c>
      <c r="P175" s="157">
        <f t="shared" ref="P175" si="707">SUM(P176:P177)</f>
        <v>0.35101230003852019</v>
      </c>
      <c r="Q175" s="157">
        <f t="shared" ref="Q175" si="708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7.8057818953938289</v>
      </c>
      <c r="D177" s="57">
        <v>8.0915005248938012</v>
      </c>
      <c r="E177" s="57">
        <v>9.8222153438063202</v>
      </c>
      <c r="F177" s="57">
        <v>8.0694307997668897</v>
      </c>
      <c r="G177" s="57">
        <v>8.683582579725897</v>
      </c>
      <c r="H177" s="57">
        <v>9.5650066997034493</v>
      </c>
      <c r="I177" s="57">
        <v>7.3250541896194781</v>
      </c>
      <c r="J177" s="57">
        <v>5.4769609396708834</v>
      </c>
      <c r="K177" s="57">
        <v>6.8969782438727698</v>
      </c>
      <c r="L177" s="57">
        <v>3.8662780882701751</v>
      </c>
      <c r="M177" s="57">
        <v>3.2857390207620765</v>
      </c>
      <c r="N177" s="57">
        <v>1.3995660273202395</v>
      </c>
      <c r="O177" s="57">
        <v>1.5806211953821871</v>
      </c>
      <c r="P177" s="57">
        <v>0.35101230003852019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10.065336998478628</v>
      </c>
      <c r="D3" s="168">
        <f t="shared" ref="D3" si="1">SUM(D4,D7,D9,D19)</f>
        <v>3.6857481827901033</v>
      </c>
      <c r="E3" s="168">
        <f t="shared" ref="E3" si="2">SUM(E4,E7,E9,E19)</f>
        <v>3.6631914034602007</v>
      </c>
      <c r="F3" s="168">
        <f t="shared" ref="F3" si="3">SUM(F4,F7,F9,F19)</f>
        <v>9.0699355488423166</v>
      </c>
      <c r="G3" s="168">
        <f t="shared" ref="G3" si="4">SUM(G4,G7,G9,G19)</f>
        <v>4.4189815508970938</v>
      </c>
      <c r="H3" s="168">
        <f t="shared" ref="H3" si="5">SUM(H4,H7,H9,H19)</f>
        <v>4.5074816108694922</v>
      </c>
      <c r="I3" s="168">
        <f t="shared" ref="I3" si="6">SUM(I4,I7,I9,I19)</f>
        <v>5.0112291640892712</v>
      </c>
      <c r="J3" s="168">
        <f t="shared" ref="J3" si="7">SUM(J4,J7,J9,J19)</f>
        <v>8.1354554651036306</v>
      </c>
      <c r="K3" s="168">
        <f t="shared" ref="K3" si="8">SUM(K4,K7,K9,K19)</f>
        <v>7.3017746877620047</v>
      </c>
      <c r="L3" s="168">
        <f t="shared" ref="L3" si="9">SUM(L4,L7,L9,L19)</f>
        <v>0</v>
      </c>
      <c r="M3" s="168">
        <f t="shared" ref="M3" si="10">SUM(M4,M7,M9,M19)</f>
        <v>3.2288077165939741</v>
      </c>
      <c r="N3" s="168">
        <f t="shared" ref="N3" si="11">SUM(N4,N7,N9,N19)</f>
        <v>0.780331936454286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5.7889827233650397</v>
      </c>
      <c r="D4" s="157">
        <f t="shared" si="15"/>
        <v>2.1891042568773269</v>
      </c>
      <c r="E4" s="157">
        <f t="shared" si="15"/>
        <v>2.0883362391287066</v>
      </c>
      <c r="F4" s="157">
        <f t="shared" si="15"/>
        <v>5.5623025694122079</v>
      </c>
      <c r="G4" s="157">
        <f t="shared" si="15"/>
        <v>2.7465467808908826</v>
      </c>
      <c r="H4" s="157">
        <f t="shared" si="15"/>
        <v>2.6939918047251945</v>
      </c>
      <c r="I4" s="157">
        <f t="shared" si="15"/>
        <v>2.8137135181708697</v>
      </c>
      <c r="J4" s="157">
        <f t="shared" si="15"/>
        <v>4.6386178421500892</v>
      </c>
      <c r="K4" s="157">
        <f t="shared" si="15"/>
        <v>3.9007408542797473</v>
      </c>
      <c r="L4" s="157">
        <f t="shared" si="15"/>
        <v>0</v>
      </c>
      <c r="M4" s="157">
        <f t="shared" si="15"/>
        <v>1.8230537789307961</v>
      </c>
      <c r="N4" s="157">
        <f t="shared" si="15"/>
        <v>0.27614515110149773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5.6646563795370568</v>
      </c>
      <c r="D5" s="156">
        <v>2.1592494900106072</v>
      </c>
      <c r="E5" s="156">
        <v>2.0689876659749671</v>
      </c>
      <c r="F5" s="156">
        <v>5.5162648130667362</v>
      </c>
      <c r="G5" s="156">
        <v>2.7167952118410246</v>
      </c>
      <c r="H5" s="156">
        <v>2.6404676400950899</v>
      </c>
      <c r="I5" s="156">
        <v>2.772370268971899</v>
      </c>
      <c r="J5" s="156">
        <v>4.5790356626693196</v>
      </c>
      <c r="K5" s="156">
        <v>3.8832156320168383</v>
      </c>
      <c r="L5" s="156">
        <v>0</v>
      </c>
      <c r="M5" s="156">
        <v>1.7874389909281396</v>
      </c>
      <c r="N5" s="156">
        <v>0.27115224254483022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0.12432634382798297</v>
      </c>
      <c r="D6" s="156">
        <v>2.9854766866719534E-2</v>
      </c>
      <c r="E6" s="156">
        <v>1.9348573153739602E-2</v>
      </c>
      <c r="F6" s="156">
        <v>4.6037756345471824E-2</v>
      </c>
      <c r="G6" s="156">
        <v>2.9751569049857932E-2</v>
      </c>
      <c r="H6" s="156">
        <v>5.3524164630104357E-2</v>
      </c>
      <c r="I6" s="156">
        <v>4.1343249198970651E-2</v>
      </c>
      <c r="J6" s="156">
        <v>5.9582179480769611E-2</v>
      </c>
      <c r="K6" s="156">
        <v>1.7525222262909135E-2</v>
      </c>
      <c r="L6" s="156">
        <v>0</v>
      </c>
      <c r="M6" s="156">
        <v>3.5614788002656439E-2</v>
      </c>
      <c r="N6" s="156">
        <v>4.9929085566674915E-3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0.15271740145955834</v>
      </c>
      <c r="D7" s="157">
        <f t="shared" si="16"/>
        <v>0.12745642042555</v>
      </c>
      <c r="E7" s="157">
        <f t="shared" si="16"/>
        <v>8.7911659175460802E-2</v>
      </c>
      <c r="F7" s="157">
        <f t="shared" si="16"/>
        <v>0.27406153984099807</v>
      </c>
      <c r="G7" s="157">
        <f t="shared" si="16"/>
        <v>0.14550414867828637</v>
      </c>
      <c r="H7" s="157">
        <f t="shared" si="16"/>
        <v>0.33446365596292682</v>
      </c>
      <c r="I7" s="157">
        <f t="shared" si="16"/>
        <v>0.3027347703657231</v>
      </c>
      <c r="J7" s="157">
        <f t="shared" si="16"/>
        <v>0.57485197346684913</v>
      </c>
      <c r="K7" s="157">
        <f t="shared" si="16"/>
        <v>0.8415941543222849</v>
      </c>
      <c r="L7" s="157">
        <f t="shared" si="16"/>
        <v>0</v>
      </c>
      <c r="M7" s="157">
        <f t="shared" si="16"/>
        <v>0</v>
      </c>
      <c r="N7" s="157">
        <f t="shared" si="16"/>
        <v>0.28919218165211541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0.15271740145955834</v>
      </c>
      <c r="D8" s="156">
        <v>0.12745642042555</v>
      </c>
      <c r="E8" s="156">
        <v>8.7911659175460802E-2</v>
      </c>
      <c r="F8" s="156">
        <v>0.27406153984099807</v>
      </c>
      <c r="G8" s="156">
        <v>0.14550414867828637</v>
      </c>
      <c r="H8" s="156">
        <v>0.33446365596292682</v>
      </c>
      <c r="I8" s="156">
        <v>0.3027347703657231</v>
      </c>
      <c r="J8" s="156">
        <v>0.57485197346684913</v>
      </c>
      <c r="K8" s="156">
        <v>0.8415941543222849</v>
      </c>
      <c r="L8" s="156">
        <v>0</v>
      </c>
      <c r="M8" s="156">
        <v>0</v>
      </c>
      <c r="N8" s="156">
        <v>0.28919218165211541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2.7392534276032872</v>
      </c>
      <c r="D9" s="157">
        <f t="shared" ref="D9" si="18">SUM(D10:D12,D15:D16)</f>
        <v>0.90049771848356053</v>
      </c>
      <c r="E9" s="157">
        <f t="shared" ref="E9" si="19">SUM(E10:E12,E15:E16)</f>
        <v>1.0075454891953617</v>
      </c>
      <c r="F9" s="157">
        <f t="shared" ref="F9" si="20">SUM(F10:F12,F15:F16)</f>
        <v>2.1365189663502231</v>
      </c>
      <c r="G9" s="157">
        <f t="shared" ref="G9" si="21">SUM(G10:G12,G15:G16)</f>
        <v>0.9974533259734043</v>
      </c>
      <c r="H9" s="157">
        <f t="shared" ref="H9" si="22">SUM(H10:H12,H15:H16)</f>
        <v>0.96200101389846993</v>
      </c>
      <c r="I9" s="157">
        <f t="shared" ref="I9" si="23">SUM(I10:I12,I15:I16)</f>
        <v>1.2652101493708712</v>
      </c>
      <c r="J9" s="157">
        <f t="shared" ref="J9" si="24">SUM(J10:J12,J15:J16)</f>
        <v>1.8917239174222276</v>
      </c>
      <c r="K9" s="157">
        <f t="shared" ref="K9" si="25">SUM(K10:K12,K15:K16)</f>
        <v>1.6839721326078805</v>
      </c>
      <c r="L9" s="157">
        <f t="shared" ref="L9" si="26">SUM(L10:L12,L15:L16)</f>
        <v>0</v>
      </c>
      <c r="M9" s="157">
        <f t="shared" ref="M9" si="27">SUM(M10:M12,M15:M16)</f>
        <v>0.928299050701059</v>
      </c>
      <c r="N9" s="157">
        <f t="shared" ref="N9" si="28">SUM(N10:N12,N15:N16)</f>
        <v>0.14733362495366342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0.58810202194791161</v>
      </c>
      <c r="D10" s="132">
        <v>0.57142357924518639</v>
      </c>
      <c r="E10" s="132">
        <v>0.12536952301489798</v>
      </c>
      <c r="F10" s="132">
        <v>1.2758936774498499</v>
      </c>
      <c r="G10" s="132">
        <v>0.66802911966854051</v>
      </c>
      <c r="H10" s="132">
        <v>0.61898572451109313</v>
      </c>
      <c r="I10" s="132">
        <v>0.14326283790387692</v>
      </c>
      <c r="J10" s="132">
        <v>1.2960631765356965</v>
      </c>
      <c r="K10" s="132">
        <v>0.42795520050413388</v>
      </c>
      <c r="L10" s="132">
        <v>0</v>
      </c>
      <c r="M10" s="132">
        <v>0.15615021647796345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2.0803383744234729</v>
      </c>
      <c r="D15" s="162">
        <v>0.31951751858045813</v>
      </c>
      <c r="E15" s="162">
        <v>0.85072676920806523</v>
      </c>
      <c r="F15" s="162">
        <v>0.81135068905218755</v>
      </c>
      <c r="G15" s="162">
        <v>0.28421108725811806</v>
      </c>
      <c r="H15" s="162">
        <v>0.29129321157896171</v>
      </c>
      <c r="I15" s="162">
        <v>0.90604780180022626</v>
      </c>
      <c r="J15" s="162">
        <v>0.4577548968381544</v>
      </c>
      <c r="K15" s="162">
        <v>1.042245127701235</v>
      </c>
      <c r="L15" s="162">
        <v>0</v>
      </c>
      <c r="M15" s="162">
        <v>0.64040501823886609</v>
      </c>
      <c r="N15" s="162">
        <v>0.1279744394772383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7.0813031231902551E-2</v>
      </c>
      <c r="D16" s="160">
        <f t="shared" ref="D16" si="48">SUM(D17:D18)</f>
        <v>9.5566206579160186E-3</v>
      </c>
      <c r="E16" s="160">
        <f t="shared" ref="E16" si="49">SUM(E17:E18)</f>
        <v>3.144919697239839E-2</v>
      </c>
      <c r="F16" s="160">
        <f t="shared" ref="F16" si="50">SUM(F17:F18)</f>
        <v>4.9274599848185184E-2</v>
      </c>
      <c r="G16" s="160">
        <f t="shared" ref="G16" si="51">SUM(G17:G18)</f>
        <v>4.5213119046745756E-2</v>
      </c>
      <c r="H16" s="160">
        <f t="shared" ref="H16" si="52">SUM(H17:H18)</f>
        <v>5.1722077808415118E-2</v>
      </c>
      <c r="I16" s="160">
        <f t="shared" ref="I16" si="53">SUM(I17:I18)</f>
        <v>0.21589950966676802</v>
      </c>
      <c r="J16" s="160">
        <f t="shared" ref="J16" si="54">SUM(J17:J18)</f>
        <v>0.13790584404837669</v>
      </c>
      <c r="K16" s="160">
        <f t="shared" ref="K16" si="55">SUM(K17:K18)</f>
        <v>0.21377180440251162</v>
      </c>
      <c r="L16" s="160">
        <f t="shared" ref="L16" si="56">SUM(L17:L18)</f>
        <v>0</v>
      </c>
      <c r="M16" s="160">
        <f t="shared" ref="M16" si="57">SUM(M17:M18)</f>
        <v>0.13174381598422943</v>
      </c>
      <c r="N16" s="160">
        <f t="shared" ref="N16" si="58">SUM(N17:N18)</f>
        <v>1.9359185476425116E-2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2.7944776523228503E-2</v>
      </c>
      <c r="D17" s="156">
        <v>3.6505960833286702E-3</v>
      </c>
      <c r="E17" s="156">
        <v>1.1834570659611384E-2</v>
      </c>
      <c r="F17" s="156">
        <v>1.8673887739847413E-2</v>
      </c>
      <c r="G17" s="156">
        <v>1.7229191210855973E-2</v>
      </c>
      <c r="H17" s="156">
        <v>2.0304017832828394E-2</v>
      </c>
      <c r="I17" s="156">
        <v>8.373285668365045E-2</v>
      </c>
      <c r="J17" s="156">
        <v>5.2834493605427753E-2</v>
      </c>
      <c r="K17" s="156">
        <v>7.8631217159592148E-2</v>
      </c>
      <c r="L17" s="156">
        <v>0</v>
      </c>
      <c r="M17" s="156">
        <v>5.2620587529310515E-2</v>
      </c>
      <c r="N17" s="156">
        <v>7.384752621752747E-3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4.2868254708674051E-2</v>
      </c>
      <c r="D18" s="156">
        <v>5.9060245745873492E-3</v>
      </c>
      <c r="E18" s="156">
        <v>1.9614626312787008E-2</v>
      </c>
      <c r="F18" s="156">
        <v>3.0600712108337771E-2</v>
      </c>
      <c r="G18" s="156">
        <v>2.7983927835889783E-2</v>
      </c>
      <c r="H18" s="156">
        <v>3.1418059975586721E-2</v>
      </c>
      <c r="I18" s="156">
        <v>0.13216665298311758</v>
      </c>
      <c r="J18" s="156">
        <v>8.5071350442948945E-2</v>
      </c>
      <c r="K18" s="156">
        <v>0.13514058724291947</v>
      </c>
      <c r="L18" s="156">
        <v>0</v>
      </c>
      <c r="M18" s="156">
        <v>7.9123228454918926E-2</v>
      </c>
      <c r="N18" s="156">
        <v>1.1974432854672368E-2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1.3843834460507436</v>
      </c>
      <c r="D19" s="157">
        <f t="shared" ref="D19" si="63">SUM(D20:D22)</f>
        <v>0.46868978700366604</v>
      </c>
      <c r="E19" s="157">
        <f t="shared" ref="E19" si="64">SUM(E20:E22)</f>
        <v>0.47939801596067189</v>
      </c>
      <c r="F19" s="157">
        <f t="shared" ref="F19" si="65">SUM(F20:F22)</f>
        <v>1.0970524732388869</v>
      </c>
      <c r="G19" s="157">
        <f t="shared" ref="G19" si="66">SUM(G20:G22)</f>
        <v>0.52947729535452048</v>
      </c>
      <c r="H19" s="157">
        <f t="shared" ref="H19" si="67">SUM(H20:H22)</f>
        <v>0.51702513628290092</v>
      </c>
      <c r="I19" s="157">
        <f t="shared" ref="I19" si="68">SUM(I20:I22)</f>
        <v>0.62957072618180754</v>
      </c>
      <c r="J19" s="157">
        <f t="shared" ref="J19" si="69">SUM(J20:J22)</f>
        <v>1.0302617320644649</v>
      </c>
      <c r="K19" s="157">
        <f t="shared" ref="K19" si="70">SUM(K20:K22)</f>
        <v>0.87546754655209236</v>
      </c>
      <c r="L19" s="157">
        <f t="shared" ref="L19" si="71">SUM(L20:L22)</f>
        <v>0</v>
      </c>
      <c r="M19" s="157">
        <f t="shared" ref="M19" si="72">SUM(M20:M22)</f>
        <v>0.47745488696211935</v>
      </c>
      <c r="N19" s="157">
        <f t="shared" ref="N19" si="73">SUM(N20:N22)</f>
        <v>6.766097874700952E-2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0.14190395447561055</v>
      </c>
      <c r="D20" s="156">
        <v>0.1441025546299681</v>
      </c>
      <c r="E20" s="156">
        <v>0.13160029056196407</v>
      </c>
      <c r="F20" s="156">
        <v>0.22241370985619258</v>
      </c>
      <c r="G20" s="156">
        <v>0.12591664202892941</v>
      </c>
      <c r="H20" s="156">
        <v>0.13619724985215279</v>
      </c>
      <c r="I20" s="156">
        <v>0.16408039904221922</v>
      </c>
      <c r="J20" s="156">
        <v>0.37745764788930553</v>
      </c>
      <c r="K20" s="156">
        <v>0.26120573053091467</v>
      </c>
      <c r="L20" s="156">
        <v>0</v>
      </c>
      <c r="M20" s="156">
        <v>1.3134788345722428E-2</v>
      </c>
      <c r="N20" s="156">
        <v>6.766097874700952E-2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1.2424794915751329</v>
      </c>
      <c r="D22" s="57">
        <v>0.32458723237369791</v>
      </c>
      <c r="E22" s="57">
        <v>0.34779772539870785</v>
      </c>
      <c r="F22" s="57">
        <v>0.87463876338269431</v>
      </c>
      <c r="G22" s="57">
        <v>0.4035606533255911</v>
      </c>
      <c r="H22" s="57">
        <v>0.38082788643074816</v>
      </c>
      <c r="I22" s="57">
        <v>0.46549032713958838</v>
      </c>
      <c r="J22" s="57">
        <v>0.65280408417515945</v>
      </c>
      <c r="K22" s="57">
        <v>0.61426181602117769</v>
      </c>
      <c r="L22" s="57">
        <v>0</v>
      </c>
      <c r="M22" s="57">
        <v>0.46432009861639695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2.9634597596067236</v>
      </c>
      <c r="D24" s="168">
        <f t="shared" ref="D24" si="78">SUM(D25,D28,D30,D39)</f>
        <v>5.8454193171329596</v>
      </c>
      <c r="E24" s="168">
        <f t="shared" ref="E24" si="79">SUM(E25,E28,E30,E39)</f>
        <v>0</v>
      </c>
      <c r="F24" s="168">
        <f t="shared" ref="F24" si="80">SUM(F25,F28,F30,F39)</f>
        <v>3.8654778123641274</v>
      </c>
      <c r="G24" s="168">
        <f t="shared" ref="G24" si="81">SUM(G25,G28,G30,G39)</f>
        <v>9.4191410485877043</v>
      </c>
      <c r="H24" s="168">
        <f t="shared" ref="H24" si="82">SUM(H25,H28,H30,H39)</f>
        <v>15.231317828273786</v>
      </c>
      <c r="I24" s="168">
        <f t="shared" ref="I24" si="83">SUM(I25,I28,I30,I39)</f>
        <v>19.917897504454331</v>
      </c>
      <c r="J24" s="168">
        <f t="shared" ref="J24" si="84">SUM(J25,J28,J30,J39)</f>
        <v>27.138589971695882</v>
      </c>
      <c r="K24" s="168">
        <f t="shared" ref="K24" si="85">SUM(K25,K28,K30,K39)</f>
        <v>14.204823974898666</v>
      </c>
      <c r="L24" s="168">
        <f t="shared" ref="L24" si="86">SUM(L25,L28,L30,L39)</f>
        <v>14.04841394566407</v>
      </c>
      <c r="M24" s="168">
        <f t="shared" ref="M24" si="87">SUM(M25,M28,M30,M39)</f>
        <v>17.689906581450639</v>
      </c>
      <c r="N24" s="168">
        <f t="shared" ref="N24" si="88">SUM(N25,N28,N30,N39)</f>
        <v>19.310671056702041</v>
      </c>
      <c r="O24" s="168">
        <f t="shared" ref="O24" si="89">SUM(O25,O28,O30,O39)</f>
        <v>14.294261476127406</v>
      </c>
      <c r="P24" s="168">
        <f t="shared" ref="P24" si="90">SUM(P25,P28,P30,P39)</f>
        <v>13.220955245883836</v>
      </c>
      <c r="Q24" s="168">
        <f t="shared" ref="Q24" si="91">SUM(Q25,Q28,Q30,Q39)</f>
        <v>4.1569385706037654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1.7030872174986096</v>
      </c>
      <c r="D25" s="157">
        <f t="shared" si="92"/>
        <v>3.4570445799108698</v>
      </c>
      <c r="E25" s="157">
        <f t="shared" si="92"/>
        <v>0</v>
      </c>
      <c r="F25" s="157">
        <f t="shared" si="92"/>
        <v>2.2680438257303477</v>
      </c>
      <c r="G25" s="157">
        <f t="shared" si="92"/>
        <v>6.0106627019860142</v>
      </c>
      <c r="H25" s="157">
        <f t="shared" si="92"/>
        <v>9.486286782594032</v>
      </c>
      <c r="I25" s="157">
        <f t="shared" si="92"/>
        <v>12.516325730427809</v>
      </c>
      <c r="J25" s="157">
        <f t="shared" si="92"/>
        <v>16.270267499974381</v>
      </c>
      <c r="K25" s="157">
        <f t="shared" si="92"/>
        <v>8.0339335849333473</v>
      </c>
      <c r="L25" s="157">
        <f t="shared" si="92"/>
        <v>8.5318165904045937</v>
      </c>
      <c r="M25" s="157">
        <f t="shared" si="92"/>
        <v>9.8917084552952783</v>
      </c>
      <c r="N25" s="157">
        <f t="shared" si="92"/>
        <v>11.220364093709083</v>
      </c>
      <c r="O25" s="157">
        <f t="shared" si="92"/>
        <v>8.1771760679802039</v>
      </c>
      <c r="P25" s="157">
        <f t="shared" si="92"/>
        <v>7.0389033359509767</v>
      </c>
      <c r="Q25" s="157">
        <f t="shared" si="92"/>
        <v>1.9770031142489479</v>
      </c>
    </row>
    <row r="26" spans="1:17" ht="12" customHeight="1" x14ac:dyDescent="0.25">
      <c r="A26" s="23" t="s">
        <v>84</v>
      </c>
      <c r="B26" s="156"/>
      <c r="C26" s="156">
        <v>1.6145006596086604</v>
      </c>
      <c r="D26" s="156">
        <v>3.3415404302263925</v>
      </c>
      <c r="E26" s="156">
        <v>0</v>
      </c>
      <c r="F26" s="156">
        <v>2.221689275590415</v>
      </c>
      <c r="G26" s="156">
        <v>5.8504911775678714</v>
      </c>
      <c r="H26" s="156">
        <v>9.0287392999487359</v>
      </c>
      <c r="I26" s="156">
        <v>12.066469639034038</v>
      </c>
      <c r="J26" s="156">
        <v>15.757672417016172</v>
      </c>
      <c r="K26" s="156">
        <v>7.9443006315484315</v>
      </c>
      <c r="L26" s="156">
        <v>8.1900513106257993</v>
      </c>
      <c r="M26" s="156">
        <v>9.4223564532532045</v>
      </c>
      <c r="N26" s="156">
        <v>10.726574999472238</v>
      </c>
      <c r="O26" s="156">
        <v>8.0870080380899161</v>
      </c>
      <c r="P26" s="156">
        <v>6.8173318826815272</v>
      </c>
      <c r="Q26" s="156">
        <v>1.9496213977356254</v>
      </c>
    </row>
    <row r="27" spans="1:17" ht="12" customHeight="1" x14ac:dyDescent="0.25">
      <c r="A27" s="23" t="s">
        <v>60</v>
      </c>
      <c r="B27" s="156"/>
      <c r="C27" s="156">
        <v>8.8586557889949111E-2</v>
      </c>
      <c r="D27" s="156">
        <v>0.11550414968447739</v>
      </c>
      <c r="E27" s="156">
        <v>0</v>
      </c>
      <c r="F27" s="156">
        <v>4.6354550139932643E-2</v>
      </c>
      <c r="G27" s="156">
        <v>0.1601715244181427</v>
      </c>
      <c r="H27" s="156">
        <v>0.45754748264529566</v>
      </c>
      <c r="I27" s="156">
        <v>0.44985609139377047</v>
      </c>
      <c r="J27" s="156">
        <v>0.51259508295820877</v>
      </c>
      <c r="K27" s="156">
        <v>8.9632953384915143E-2</v>
      </c>
      <c r="L27" s="156">
        <v>0.34176527977879367</v>
      </c>
      <c r="M27" s="156">
        <v>0.469352002042074</v>
      </c>
      <c r="N27" s="156">
        <v>0.49378909423684619</v>
      </c>
      <c r="O27" s="156">
        <v>9.0168029890288673E-2</v>
      </c>
      <c r="P27" s="156">
        <v>0.22157145326944974</v>
      </c>
      <c r="Q27" s="156">
        <v>2.7381716513322541E-2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0.15295374036727472</v>
      </c>
      <c r="D28" s="157">
        <f t="shared" si="93"/>
        <v>0.25033180028937552</v>
      </c>
      <c r="E28" s="157">
        <f t="shared" si="93"/>
        <v>0</v>
      </c>
      <c r="F28" s="157">
        <f t="shared" si="93"/>
        <v>0.35611517363817791</v>
      </c>
      <c r="G28" s="157">
        <f t="shared" si="93"/>
        <v>0.25192324630682295</v>
      </c>
      <c r="H28" s="157">
        <f t="shared" si="93"/>
        <v>0.70077864448158811</v>
      </c>
      <c r="I28" s="157">
        <f t="shared" si="93"/>
        <v>0.71965445600052924</v>
      </c>
      <c r="J28" s="157">
        <f t="shared" si="93"/>
        <v>1.4463950543000472</v>
      </c>
      <c r="K28" s="157">
        <f t="shared" si="93"/>
        <v>1.3054363040563928</v>
      </c>
      <c r="L28" s="157">
        <f t="shared" si="93"/>
        <v>0.72933209616768035</v>
      </c>
      <c r="M28" s="157">
        <f t="shared" si="93"/>
        <v>0.15249344271005746</v>
      </c>
      <c r="N28" s="157">
        <f t="shared" si="93"/>
        <v>1.0017485462412863</v>
      </c>
      <c r="O28" s="157">
        <f t="shared" si="93"/>
        <v>0.53292976602468523</v>
      </c>
      <c r="P28" s="157">
        <f t="shared" si="93"/>
        <v>1.3487493089348206</v>
      </c>
      <c r="Q28" s="157">
        <f t="shared" si="93"/>
        <v>0.84177659065152444</v>
      </c>
    </row>
    <row r="29" spans="1:17" ht="12" customHeight="1" x14ac:dyDescent="0.25">
      <c r="A29" s="23" t="s">
        <v>60</v>
      </c>
      <c r="B29" s="156"/>
      <c r="C29" s="156">
        <v>0.15295374036727472</v>
      </c>
      <c r="D29" s="156">
        <v>0.25033180028937552</v>
      </c>
      <c r="E29" s="156">
        <v>0</v>
      </c>
      <c r="F29" s="156">
        <v>0.35611517363817791</v>
      </c>
      <c r="G29" s="156">
        <v>0.25192324630682295</v>
      </c>
      <c r="H29" s="156">
        <v>0.70077864448158811</v>
      </c>
      <c r="I29" s="156">
        <v>0.71965445600052924</v>
      </c>
      <c r="J29" s="156">
        <v>1.4463950543000472</v>
      </c>
      <c r="K29" s="156">
        <v>1.3054363040563928</v>
      </c>
      <c r="L29" s="156">
        <v>0.72933209616768035</v>
      </c>
      <c r="M29" s="156">
        <v>0.15249344271005746</v>
      </c>
      <c r="N29" s="156">
        <v>1.0017485462412863</v>
      </c>
      <c r="O29" s="156">
        <v>0.53292976602468523</v>
      </c>
      <c r="P29" s="156">
        <v>1.3487493089348206</v>
      </c>
      <c r="Q29" s="156">
        <v>0.84177659065152444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0.69736143582666554</v>
      </c>
      <c r="D30" s="157">
        <f t="shared" ref="D30" si="95">SUM(D31:D32,D35:D36)</f>
        <v>1.3982320528920316</v>
      </c>
      <c r="E30" s="157">
        <f t="shared" ref="E30" si="96">SUM(E31:E32,E35:E36)</f>
        <v>0</v>
      </c>
      <c r="F30" s="157">
        <f t="shared" ref="F30" si="97">SUM(F31:F32,F35:F36)</f>
        <v>0.81087323141097967</v>
      </c>
      <c r="G30" s="157">
        <f t="shared" ref="G30" si="98">SUM(G31:G32,G35:G36)</f>
        <v>2.0599253017051113</v>
      </c>
      <c r="H30" s="157">
        <f t="shared" ref="H30" si="99">SUM(H31:H32,H35:H36)</f>
        <v>3.1579925324626363</v>
      </c>
      <c r="I30" s="157">
        <f t="shared" ref="I30" si="100">SUM(I31:I32,I35:I36)</f>
        <v>4.3525282263263563</v>
      </c>
      <c r="J30" s="157">
        <f t="shared" ref="J30" si="101">SUM(J31:J32,J35:J36)</f>
        <v>6.0620203626989593</v>
      </c>
      <c r="K30" s="157">
        <f t="shared" ref="K30" si="102">SUM(K31:K32,K35:K36)</f>
        <v>3.1674060135716378</v>
      </c>
      <c r="L30" s="157">
        <f t="shared" ref="L30" si="103">SUM(L31:L32,L35:L36)</f>
        <v>3.0224616763129548</v>
      </c>
      <c r="M30" s="157">
        <f t="shared" ref="M30" si="104">SUM(M31:M32,M35:M36)</f>
        <v>5.1044128824128894</v>
      </c>
      <c r="N30" s="157">
        <f t="shared" ref="N30" si="105">SUM(N31:N32,N35:N36)</f>
        <v>4.5317578630867459</v>
      </c>
      <c r="O30" s="157">
        <f t="shared" ref="O30" si="106">SUM(O31:O32,O35:O36)</f>
        <v>3.6467335840373307</v>
      </c>
      <c r="P30" s="157">
        <f t="shared" ref="P30" si="107">SUM(P31:P32,P35:P36)</f>
        <v>3.1270680863283769</v>
      </c>
      <c r="Q30" s="157">
        <f t="shared" ref="Q30" si="108">SUM(Q31:Q32,Q35:Q36)</f>
        <v>0.87605449695073456</v>
      </c>
    </row>
    <row r="31" spans="1:17" ht="12" customHeight="1" x14ac:dyDescent="0.25">
      <c r="A31" s="167" t="s">
        <v>169</v>
      </c>
      <c r="B31" s="132"/>
      <c r="C31" s="132">
        <v>0.5842522139268318</v>
      </c>
      <c r="D31" s="132">
        <v>1.3279880039125467</v>
      </c>
      <c r="E31" s="132">
        <v>0</v>
      </c>
      <c r="F31" s="132">
        <v>0.62057800268138086</v>
      </c>
      <c r="G31" s="132">
        <v>1.7758338798561821</v>
      </c>
      <c r="H31" s="132">
        <v>2.5492026410894626</v>
      </c>
      <c r="I31" s="132">
        <v>3.0758099022735896</v>
      </c>
      <c r="J31" s="132">
        <v>3.7983768121161328</v>
      </c>
      <c r="K31" s="132">
        <v>0.7075522110055984</v>
      </c>
      <c r="L31" s="132">
        <v>1.468018335604067</v>
      </c>
      <c r="M31" s="132">
        <v>0</v>
      </c>
      <c r="N31" s="132">
        <v>2.9884535329597104</v>
      </c>
      <c r="O31" s="132">
        <v>2.2489242214976617</v>
      </c>
      <c r="P31" s="132">
        <v>1.8483549669663575</v>
      </c>
      <c r="Q31" s="132">
        <v>0.1587700932630175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0.11310922189983369</v>
      </c>
      <c r="D32" s="132">
        <f t="shared" ref="D32" si="110">SUM(D33:D34)</f>
        <v>7.0244048979484844E-2</v>
      </c>
      <c r="E32" s="132">
        <f t="shared" ref="E32" si="111">SUM(E33:E34)</f>
        <v>0</v>
      </c>
      <c r="F32" s="132">
        <f t="shared" ref="F32" si="112">SUM(F33:F34)</f>
        <v>0.19029522872959875</v>
      </c>
      <c r="G32" s="132">
        <f t="shared" ref="G32" si="113">SUM(G33:G34)</f>
        <v>0.28409142184892933</v>
      </c>
      <c r="H32" s="132">
        <f t="shared" ref="H32" si="114">SUM(H33:H34)</f>
        <v>0.60878989137317374</v>
      </c>
      <c r="I32" s="132">
        <f t="shared" ref="I32" si="115">SUM(I33:I34)</f>
        <v>1.2767183240527666</v>
      </c>
      <c r="J32" s="132">
        <f t="shared" ref="J32" si="116">SUM(J33:J34)</f>
        <v>2.2636435505828265</v>
      </c>
      <c r="K32" s="132">
        <f t="shared" ref="K32" si="117">SUM(K33:K34)</f>
        <v>1.4922080349653086</v>
      </c>
      <c r="L32" s="132">
        <f t="shared" ref="L32" si="118">SUM(L33:L34)</f>
        <v>1.5544433407088878</v>
      </c>
      <c r="M32" s="132">
        <f t="shared" ref="M32" si="119">SUM(M33:M34)</f>
        <v>0.55855473868490102</v>
      </c>
      <c r="N32" s="132">
        <f t="shared" ref="N32" si="120">SUM(N33:N34)</f>
        <v>1.5433043301270359</v>
      </c>
      <c r="O32" s="132">
        <f t="shared" ref="O32" si="121">SUM(O33:O34)</f>
        <v>1.3978093625396693</v>
      </c>
      <c r="P32" s="132">
        <f t="shared" ref="P32" si="122">SUM(P33:P34)</f>
        <v>1.2787131193620196</v>
      </c>
      <c r="Q32" s="132">
        <f t="shared" ref="Q32" si="123">SUM(Q33:Q34)</f>
        <v>0.71728440368771706</v>
      </c>
    </row>
    <row r="33" spans="1:17" ht="12" customHeight="1" x14ac:dyDescent="0.25">
      <c r="A33" s="166" t="s">
        <v>57</v>
      </c>
      <c r="B33" s="165"/>
      <c r="C33" s="165">
        <v>3.9571599570581047E-2</v>
      </c>
      <c r="D33" s="165">
        <v>2.4536800789615679E-2</v>
      </c>
      <c r="E33" s="165">
        <v>0</v>
      </c>
      <c r="F33" s="165">
        <v>6.6171224555319444E-2</v>
      </c>
      <c r="G33" s="165">
        <v>9.9481730160663306E-2</v>
      </c>
      <c r="H33" s="165">
        <v>0.21595384871231854</v>
      </c>
      <c r="I33" s="165">
        <v>0.46055354806084298</v>
      </c>
      <c r="J33" s="165">
        <v>0.82837495989170407</v>
      </c>
      <c r="K33" s="165">
        <v>0.54743101490002055</v>
      </c>
      <c r="L33" s="165">
        <v>0.56962100594971121</v>
      </c>
      <c r="M33" s="165">
        <v>0.20487864256242286</v>
      </c>
      <c r="N33" s="165">
        <v>0.56529354879315907</v>
      </c>
      <c r="O33" s="165">
        <v>0.51112148472699526</v>
      </c>
      <c r="P33" s="165">
        <v>0.46655066814609164</v>
      </c>
      <c r="Q33" s="165">
        <v>0.26074711862695626</v>
      </c>
    </row>
    <row r="34" spans="1:17" ht="12" customHeight="1" x14ac:dyDescent="0.25">
      <c r="A34" s="147" t="s">
        <v>59</v>
      </c>
      <c r="B34" s="164"/>
      <c r="C34" s="164">
        <v>7.3537622329252636E-2</v>
      </c>
      <c r="D34" s="164">
        <v>4.5707248189869168E-2</v>
      </c>
      <c r="E34" s="164">
        <v>0</v>
      </c>
      <c r="F34" s="164">
        <v>0.1241240041742793</v>
      </c>
      <c r="G34" s="164">
        <v>0.18460969168826599</v>
      </c>
      <c r="H34" s="164">
        <v>0.39283604266085526</v>
      </c>
      <c r="I34" s="164">
        <v>0.81616477599192372</v>
      </c>
      <c r="J34" s="164">
        <v>1.4352685906911227</v>
      </c>
      <c r="K34" s="164">
        <v>0.94477702006528808</v>
      </c>
      <c r="L34" s="164">
        <v>0.98482233475917658</v>
      </c>
      <c r="M34" s="164">
        <v>0.35367609612247813</v>
      </c>
      <c r="N34" s="164">
        <v>0.97801078133387698</v>
      </c>
      <c r="O34" s="164">
        <v>0.886687877812674</v>
      </c>
      <c r="P34" s="164">
        <v>0.81216245121592801</v>
      </c>
      <c r="Q34" s="164">
        <v>0.4565372850607608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0.84408017341993147</v>
      </c>
      <c r="L35" s="162">
        <v>0</v>
      </c>
      <c r="M35" s="162">
        <v>3.9610933239967698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0.12356559418079896</v>
      </c>
      <c r="L36" s="160">
        <f t="shared" ref="L36" si="133">SUM(L37:L38)</f>
        <v>0</v>
      </c>
      <c r="M36" s="160">
        <f t="shared" ref="M36" si="134">SUM(M37:M38)</f>
        <v>0.58476481973121897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4.5572191554089168E-2</v>
      </c>
      <c r="L37" s="156">
        <v>0</v>
      </c>
      <c r="M37" s="156">
        <v>0.23456406199027477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7.7993402626709799E-2</v>
      </c>
      <c r="L38" s="156">
        <v>0</v>
      </c>
      <c r="M38" s="156">
        <v>0.35020075774094422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0.41005736591417352</v>
      </c>
      <c r="D39" s="157">
        <f t="shared" ref="D39" si="140">SUM(D40:D41)</f>
        <v>0.73981088404068318</v>
      </c>
      <c r="E39" s="157">
        <f t="shared" ref="E39" si="141">SUM(E40:E41)</f>
        <v>0</v>
      </c>
      <c r="F39" s="157">
        <f t="shared" ref="F39" si="142">SUM(F40:F41)</f>
        <v>0.43044558158462182</v>
      </c>
      <c r="G39" s="157">
        <f t="shared" ref="G39" si="143">SUM(G40:G41)</f>
        <v>1.096629798589756</v>
      </c>
      <c r="H39" s="157">
        <f t="shared" ref="H39" si="144">SUM(H40:H41)</f>
        <v>1.8862598687355299</v>
      </c>
      <c r="I39" s="157">
        <f t="shared" ref="I39" si="145">SUM(I40:I41)</f>
        <v>2.3293890916996371</v>
      </c>
      <c r="J39" s="157">
        <f t="shared" ref="J39" si="146">SUM(J40:J41)</f>
        <v>3.3599070547224961</v>
      </c>
      <c r="K39" s="157">
        <f t="shared" ref="K39" si="147">SUM(K40:K41)</f>
        <v>1.6980480723372886</v>
      </c>
      <c r="L39" s="157">
        <f t="shared" ref="L39" si="148">SUM(L40:L41)</f>
        <v>1.764803582778842</v>
      </c>
      <c r="M39" s="157">
        <f t="shared" ref="M39" si="149">SUM(M40:M41)</f>
        <v>2.5412918010324161</v>
      </c>
      <c r="N39" s="157">
        <f t="shared" ref="N39" si="150">SUM(N40:N41)</f>
        <v>2.5568005536649276</v>
      </c>
      <c r="O39" s="157">
        <f t="shared" ref="O39" si="151">SUM(O40:O41)</f>
        <v>1.9374220580851869</v>
      </c>
      <c r="P39" s="157">
        <f t="shared" ref="P39" si="152">SUM(P40:P41)</f>
        <v>1.7062345146696622</v>
      </c>
      <c r="Q39" s="157">
        <f t="shared" ref="Q39" si="153">SUM(Q40:Q41)</f>
        <v>0.46210436875255811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0.73981088404068318</v>
      </c>
      <c r="E40" s="156">
        <v>0</v>
      </c>
      <c r="F40" s="156">
        <v>0.43044558158462182</v>
      </c>
      <c r="G40" s="156">
        <v>1.096629798589756</v>
      </c>
      <c r="H40" s="156">
        <v>0</v>
      </c>
      <c r="I40" s="156">
        <v>2.3293890916996371</v>
      </c>
      <c r="J40" s="156">
        <v>3.3599070547224961</v>
      </c>
      <c r="K40" s="156">
        <v>0</v>
      </c>
      <c r="L40" s="156">
        <v>0</v>
      </c>
      <c r="M40" s="156">
        <v>0</v>
      </c>
      <c r="N40" s="156">
        <v>0</v>
      </c>
      <c r="O40" s="156">
        <v>0.38180224186466011</v>
      </c>
      <c r="P40" s="156">
        <v>0</v>
      </c>
      <c r="Q40" s="156">
        <v>6.3471081742339702E-2</v>
      </c>
    </row>
    <row r="41" spans="1:17" ht="12" customHeight="1" x14ac:dyDescent="0.25">
      <c r="A41" s="29" t="s">
        <v>140</v>
      </c>
      <c r="B41" s="57"/>
      <c r="C41" s="57">
        <v>0.41005736591417352</v>
      </c>
      <c r="D41" s="57">
        <v>0</v>
      </c>
      <c r="E41" s="57">
        <v>0</v>
      </c>
      <c r="F41" s="57">
        <v>0</v>
      </c>
      <c r="G41" s="57">
        <v>0</v>
      </c>
      <c r="H41" s="57">
        <v>1.8862598687355299</v>
      </c>
      <c r="I41" s="57">
        <v>0</v>
      </c>
      <c r="J41" s="57">
        <v>0</v>
      </c>
      <c r="K41" s="57">
        <v>1.6980480723372886</v>
      </c>
      <c r="L41" s="57">
        <v>1.764803582778842</v>
      </c>
      <c r="M41" s="57">
        <v>2.5412918010324161</v>
      </c>
      <c r="N41" s="57">
        <v>2.5568005536649276</v>
      </c>
      <c r="O41" s="57">
        <v>1.5556198162205268</v>
      </c>
      <c r="P41" s="57">
        <v>1.7062345146696622</v>
      </c>
      <c r="Q41" s="57">
        <v>0.39863328701021838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15.156185962541675</v>
      </c>
      <c r="D43" s="168">
        <f t="shared" ref="D43" si="155">SUM(D44,D47,D49,D58)</f>
        <v>46.550905462957076</v>
      </c>
      <c r="E43" s="168">
        <f t="shared" ref="E43" si="156">SUM(E44,E47,E49,E58)</f>
        <v>58.312835872120232</v>
      </c>
      <c r="F43" s="168">
        <f t="shared" ref="F43" si="157">SUM(F44,F47,F49,F58)</f>
        <v>64.804549549283664</v>
      </c>
      <c r="G43" s="168">
        <f t="shared" ref="G43" si="158">SUM(G44,G47,G49,G58)</f>
        <v>63.952331916501308</v>
      </c>
      <c r="H43" s="168">
        <f t="shared" ref="H43" si="159">SUM(H44,H47,H49,H58)</f>
        <v>0</v>
      </c>
      <c r="I43" s="168">
        <f t="shared" ref="I43" si="160">SUM(I44,I47,I49,I58)</f>
        <v>57.907457522205434</v>
      </c>
      <c r="J43" s="168">
        <f t="shared" ref="J43" si="161">SUM(J44,J47,J49,J58)</f>
        <v>81.063214658570274</v>
      </c>
      <c r="K43" s="168">
        <f t="shared" ref="K43" si="162">SUM(K44,K47,K49,K58)</f>
        <v>17.512352514216023</v>
      </c>
      <c r="L43" s="168">
        <f t="shared" ref="L43" si="163">SUM(L44,L47,L49,L58)</f>
        <v>37.341497288318386</v>
      </c>
      <c r="M43" s="168">
        <f t="shared" ref="M43" si="164">SUM(M44,M47,M49,M58)</f>
        <v>42.348703071619418</v>
      </c>
      <c r="N43" s="168">
        <f t="shared" ref="N43" si="165">SUM(N44,N47,N49,N58)</f>
        <v>32.473162238816549</v>
      </c>
      <c r="O43" s="168">
        <f t="shared" ref="O43" si="166">SUM(O44,O47,O49,O58)</f>
        <v>106.94040091283411</v>
      </c>
      <c r="P43" s="168">
        <f t="shared" ref="P43" si="167">SUM(P44,P47,P49,P58)</f>
        <v>72.111613996799832</v>
      </c>
      <c r="Q43" s="168">
        <f t="shared" ref="Q43" si="168">SUM(Q44,Q47,Q49,Q58)</f>
        <v>166.63109987619163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8.5850320328452518</v>
      </c>
      <c r="D44" s="157">
        <f t="shared" si="169"/>
        <v>26.913596507980404</v>
      </c>
      <c r="E44" s="157">
        <f t="shared" si="169"/>
        <v>36.180851678212029</v>
      </c>
      <c r="F44" s="157">
        <f t="shared" si="169"/>
        <v>40.893540757103381</v>
      </c>
      <c r="G44" s="157">
        <f t="shared" si="169"/>
        <v>40.413112518796034</v>
      </c>
      <c r="H44" s="157">
        <f t="shared" si="169"/>
        <v>0</v>
      </c>
      <c r="I44" s="157">
        <f t="shared" si="169"/>
        <v>34.92714403740495</v>
      </c>
      <c r="J44" s="157">
        <f t="shared" si="169"/>
        <v>45.89869369771047</v>
      </c>
      <c r="K44" s="157">
        <f t="shared" si="169"/>
        <v>7.6713985072989255</v>
      </c>
      <c r="L44" s="157">
        <f t="shared" si="169"/>
        <v>21.854721643539389</v>
      </c>
      <c r="M44" s="157">
        <f t="shared" si="169"/>
        <v>25.505702801115717</v>
      </c>
      <c r="N44" s="157">
        <f t="shared" si="169"/>
        <v>17.355134262383615</v>
      </c>
      <c r="O44" s="157">
        <f t="shared" si="169"/>
        <v>60.47163589206427</v>
      </c>
      <c r="P44" s="157">
        <f t="shared" si="169"/>
        <v>38.786791382240892</v>
      </c>
      <c r="Q44" s="157">
        <f t="shared" si="169"/>
        <v>93.862277864518816</v>
      </c>
    </row>
    <row r="45" spans="1:17" ht="12" customHeight="1" x14ac:dyDescent="0.25">
      <c r="A45" s="23" t="s">
        <v>166</v>
      </c>
      <c r="B45" s="156"/>
      <c r="C45" s="156">
        <v>8.1384791908353655</v>
      </c>
      <c r="D45" s="156">
        <v>26.014379848273474</v>
      </c>
      <c r="E45" s="156">
        <v>35.354293897061886</v>
      </c>
      <c r="F45" s="156">
        <v>40.057753695178285</v>
      </c>
      <c r="G45" s="156">
        <v>39.336188033168398</v>
      </c>
      <c r="H45" s="156">
        <v>0</v>
      </c>
      <c r="I45" s="156">
        <v>33.671808498955585</v>
      </c>
      <c r="J45" s="156">
        <v>44.452654491306006</v>
      </c>
      <c r="K45" s="156">
        <v>7.5858102836059436</v>
      </c>
      <c r="L45" s="156">
        <v>20.979270914161052</v>
      </c>
      <c r="M45" s="156">
        <v>24.295481864328469</v>
      </c>
      <c r="N45" s="156">
        <v>16.591364392153995</v>
      </c>
      <c r="O45" s="156">
        <v>59.804827665446602</v>
      </c>
      <c r="P45" s="156">
        <v>37.565856056942664</v>
      </c>
      <c r="Q45" s="156">
        <v>92.562274710625289</v>
      </c>
    </row>
    <row r="46" spans="1:17" ht="12" customHeight="1" x14ac:dyDescent="0.25">
      <c r="A46" s="23" t="s">
        <v>60</v>
      </c>
      <c r="B46" s="156"/>
      <c r="C46" s="156">
        <v>0.44655284200988621</v>
      </c>
      <c r="D46" s="156">
        <v>0.89921665970692932</v>
      </c>
      <c r="E46" s="156">
        <v>0.82655778115014111</v>
      </c>
      <c r="F46" s="156">
        <v>0.83578706192509922</v>
      </c>
      <c r="G46" s="156">
        <v>1.0769244856276332</v>
      </c>
      <c r="H46" s="156">
        <v>0</v>
      </c>
      <c r="I46" s="156">
        <v>1.2553355384493643</v>
      </c>
      <c r="J46" s="156">
        <v>1.4460392064044654</v>
      </c>
      <c r="K46" s="156">
        <v>8.5588223692981566E-2</v>
      </c>
      <c r="L46" s="156">
        <v>0.87545072937833668</v>
      </c>
      <c r="M46" s="156">
        <v>1.2102209367872485</v>
      </c>
      <c r="N46" s="156">
        <v>0.76376987022961862</v>
      </c>
      <c r="O46" s="156">
        <v>0.66680822661766648</v>
      </c>
      <c r="P46" s="156">
        <v>1.2209353252982276</v>
      </c>
      <c r="Q46" s="156">
        <v>1.3000031538935306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0.85352115160871789</v>
      </c>
      <c r="D47" s="157">
        <f t="shared" si="170"/>
        <v>1.5692354128376238</v>
      </c>
      <c r="E47" s="157">
        <f t="shared" si="170"/>
        <v>1.1052599077011374</v>
      </c>
      <c r="F47" s="157">
        <f t="shared" si="170"/>
        <v>2.7010498506613478</v>
      </c>
      <c r="G47" s="157">
        <f t="shared" si="170"/>
        <v>1.7033081950064295</v>
      </c>
      <c r="H47" s="157">
        <f t="shared" si="170"/>
        <v>0</v>
      </c>
      <c r="I47" s="157">
        <f t="shared" si="170"/>
        <v>3.3622929767871166</v>
      </c>
      <c r="J47" s="157">
        <f t="shared" si="170"/>
        <v>7.1523000712677511</v>
      </c>
      <c r="K47" s="157">
        <f t="shared" si="170"/>
        <v>5.0797752054151664</v>
      </c>
      <c r="L47" s="157">
        <f t="shared" si="170"/>
        <v>2.7608518037676788</v>
      </c>
      <c r="M47" s="157">
        <f t="shared" si="170"/>
        <v>0</v>
      </c>
      <c r="N47" s="157">
        <f t="shared" si="170"/>
        <v>3.7959544197987114</v>
      </c>
      <c r="O47" s="157">
        <f t="shared" si="170"/>
        <v>3.9675414125327086</v>
      </c>
      <c r="P47" s="157">
        <f t="shared" si="170"/>
        <v>5.0348768911138606</v>
      </c>
      <c r="Q47" s="157">
        <f t="shared" si="170"/>
        <v>7.8165398343441606</v>
      </c>
    </row>
    <row r="48" spans="1:17" ht="12" customHeight="1" x14ac:dyDescent="0.25">
      <c r="A48" s="23" t="s">
        <v>60</v>
      </c>
      <c r="B48" s="156"/>
      <c r="C48" s="156">
        <v>0.85352115160871789</v>
      </c>
      <c r="D48" s="156">
        <v>1.5692354128376238</v>
      </c>
      <c r="E48" s="156">
        <v>1.1052599077011374</v>
      </c>
      <c r="F48" s="156">
        <v>2.7010498506613478</v>
      </c>
      <c r="G48" s="156">
        <v>1.7033081950064295</v>
      </c>
      <c r="H48" s="156">
        <v>0</v>
      </c>
      <c r="I48" s="156">
        <v>3.3622929767871166</v>
      </c>
      <c r="J48" s="156">
        <v>7.1523000712677511</v>
      </c>
      <c r="K48" s="156">
        <v>5.0797752054151664</v>
      </c>
      <c r="L48" s="156">
        <v>2.7608518037676788</v>
      </c>
      <c r="M48" s="156">
        <v>0</v>
      </c>
      <c r="N48" s="156">
        <v>3.7959544197987114</v>
      </c>
      <c r="O48" s="156">
        <v>3.9675414125327086</v>
      </c>
      <c r="P48" s="156">
        <v>5.0348768911138606</v>
      </c>
      <c r="Q48" s="156">
        <v>7.8165398343441606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3.6500305619061928</v>
      </c>
      <c r="D49" s="157">
        <f t="shared" ref="D49" si="172">SUM(D50:D51,D54:D55)</f>
        <v>11.784404039456286</v>
      </c>
      <c r="E49" s="157">
        <f t="shared" ref="E49" si="173">SUM(E50:E51,E54:E55)</f>
        <v>13.561071827628886</v>
      </c>
      <c r="F49" s="157">
        <f t="shared" ref="F49" si="174">SUM(F50:F51,F54:F55)</f>
        <v>13.791206789678826</v>
      </c>
      <c r="G49" s="157">
        <f t="shared" ref="G49" si="175">SUM(G50:G51,G54:G55)</f>
        <v>14.385431114483822</v>
      </c>
      <c r="H49" s="157">
        <f t="shared" ref="H49" si="176">SUM(H50:H51,H54:H55)</f>
        <v>0</v>
      </c>
      <c r="I49" s="157">
        <f t="shared" ref="I49" si="177">SUM(I50:I51,I54:I55)</f>
        <v>12.486572568347704</v>
      </c>
      <c r="J49" s="157">
        <f t="shared" ref="J49" si="178">SUM(J50:J51,J54:J55)</f>
        <v>18.094101116390025</v>
      </c>
      <c r="K49" s="157">
        <f t="shared" ref="K49" si="179">SUM(K50:K51,K54:K55)</f>
        <v>3.0839949443895676</v>
      </c>
      <c r="L49" s="157">
        <f t="shared" ref="L49" si="180">SUM(L50:L51,L54:L55)</f>
        <v>8.2986055603707598</v>
      </c>
      <c r="M49" s="157">
        <f t="shared" ref="M49" si="181">SUM(M50:M51,M54:M55)</f>
        <v>10.788717019280599</v>
      </c>
      <c r="N49" s="157">
        <f t="shared" ref="N49" si="182">SUM(N50:N51,N54:N55)</f>
        <v>7.3212215328560122</v>
      </c>
      <c r="O49" s="157">
        <f t="shared" ref="O49" si="183">SUM(O50:O51,O54:O55)</f>
        <v>27.930780429866445</v>
      </c>
      <c r="P49" s="157">
        <f t="shared" ref="P49" si="184">SUM(P50:P51,P54:P55)</f>
        <v>18.610091894852072</v>
      </c>
      <c r="Q49" s="157">
        <f t="shared" ref="Q49" si="185">SUM(Q50:Q51,Q54:Q55)</f>
        <v>42.791069837283324</v>
      </c>
    </row>
    <row r="50" spans="1:17" ht="12" customHeight="1" x14ac:dyDescent="0.25">
      <c r="A50" s="167" t="s">
        <v>165</v>
      </c>
      <c r="B50" s="132"/>
      <c r="C50" s="132">
        <v>1.8545252689937715</v>
      </c>
      <c r="D50" s="132">
        <v>4.5167385501015316</v>
      </c>
      <c r="E50" s="132">
        <v>11.971632533163545</v>
      </c>
      <c r="F50" s="132">
        <v>11.367960610401427</v>
      </c>
      <c r="G50" s="132">
        <v>1.7825654740102701</v>
      </c>
      <c r="H50" s="132">
        <v>0</v>
      </c>
      <c r="I50" s="132">
        <v>6.2118963654453978</v>
      </c>
      <c r="J50" s="132">
        <v>5.2062125046542551</v>
      </c>
      <c r="K50" s="132">
        <v>0</v>
      </c>
      <c r="L50" s="132">
        <v>0</v>
      </c>
      <c r="M50" s="132">
        <v>2.6679477573961647</v>
      </c>
      <c r="N50" s="132">
        <v>2.4903010746590755</v>
      </c>
      <c r="O50" s="132">
        <v>7.3857225022756836</v>
      </c>
      <c r="P50" s="132">
        <v>2.84265970635653</v>
      </c>
      <c r="Q50" s="132">
        <v>8.5280763037067491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0.44507365758329842</v>
      </c>
      <c r="D51" s="132">
        <f t="shared" ref="D51" si="187">SUM(D52:D53)</f>
        <v>0.41732820183534236</v>
      </c>
      <c r="E51" s="132">
        <f t="shared" ref="E51" si="188">SUM(E52:E53)</f>
        <v>1.2320991992055117</v>
      </c>
      <c r="F51" s="132">
        <f t="shared" ref="F51" si="189">SUM(F52:F53)</f>
        <v>2.4232461792773994</v>
      </c>
      <c r="G51" s="132">
        <f t="shared" ref="G51" si="190">SUM(G52:G53)</f>
        <v>0.81351457139158301</v>
      </c>
      <c r="H51" s="132">
        <f t="shared" ref="H51" si="191">SUM(H52:H53)</f>
        <v>0</v>
      </c>
      <c r="I51" s="132">
        <f t="shared" ref="I51" si="192">SUM(I52:I53)</f>
        <v>4.4705402425526506</v>
      </c>
      <c r="J51" s="132">
        <f t="shared" ref="J51" si="193">SUM(J52:J53)</f>
        <v>7.1022691455492968</v>
      </c>
      <c r="K51" s="132">
        <f t="shared" ref="K51" si="194">SUM(K52:K53)</f>
        <v>3.0839949443895676</v>
      </c>
      <c r="L51" s="132">
        <f t="shared" ref="L51" si="195">SUM(L52:L53)</f>
        <v>2.9791048490784284</v>
      </c>
      <c r="M51" s="132">
        <f t="shared" ref="M51" si="196">SUM(M52:M53)</f>
        <v>4.1031821405116524</v>
      </c>
      <c r="N51" s="132">
        <f t="shared" ref="N51" si="197">SUM(N52:N53)</f>
        <v>1.6096220278374993</v>
      </c>
      <c r="O51" s="132">
        <f t="shared" ref="O51" si="198">SUM(O52:O53)</f>
        <v>8.1511399606370816</v>
      </c>
      <c r="P51" s="132">
        <f t="shared" ref="P51" si="199">SUM(P52:P53)</f>
        <v>5.0370058855896902</v>
      </c>
      <c r="Q51" s="132">
        <f t="shared" ref="Q51" si="200">SUM(Q52:Q53)</f>
        <v>17.353757140199981</v>
      </c>
    </row>
    <row r="52" spans="1:17" ht="12" customHeight="1" x14ac:dyDescent="0.25">
      <c r="A52" s="166" t="s">
        <v>163</v>
      </c>
      <c r="B52" s="165"/>
      <c r="C52" s="165">
        <v>0.15558889352031599</v>
      </c>
      <c r="D52" s="165">
        <v>0.14641056164116847</v>
      </c>
      <c r="E52" s="165">
        <v>0.43570466529020679</v>
      </c>
      <c r="F52" s="165">
        <v>0.86809142898615976</v>
      </c>
      <c r="G52" s="165">
        <v>0.29105289220609581</v>
      </c>
      <c r="H52" s="165">
        <v>0</v>
      </c>
      <c r="I52" s="165">
        <v>1.6059194998933182</v>
      </c>
      <c r="J52" s="165">
        <v>2.568599861654675</v>
      </c>
      <c r="K52" s="165">
        <v>1.1124878605729316</v>
      </c>
      <c r="L52" s="165">
        <v>1.0711574377739901</v>
      </c>
      <c r="M52" s="165">
        <v>1.4791772254957349</v>
      </c>
      <c r="N52" s="165">
        <v>0.57916970655936628</v>
      </c>
      <c r="O52" s="165">
        <v>2.946011633396505</v>
      </c>
      <c r="P52" s="165">
        <v>1.8198621741519652</v>
      </c>
      <c r="Q52" s="165">
        <v>6.2889726722946007</v>
      </c>
    </row>
    <row r="53" spans="1:17" ht="12" customHeight="1" x14ac:dyDescent="0.25">
      <c r="A53" s="147" t="s">
        <v>59</v>
      </c>
      <c r="B53" s="164"/>
      <c r="C53" s="164">
        <v>0.28948476406298246</v>
      </c>
      <c r="D53" s="164">
        <v>0.27091764019417386</v>
      </c>
      <c r="E53" s="164">
        <v>0.7963945339153049</v>
      </c>
      <c r="F53" s="164">
        <v>1.5551547502912397</v>
      </c>
      <c r="G53" s="164">
        <v>0.52246167918548725</v>
      </c>
      <c r="H53" s="164">
        <v>0</v>
      </c>
      <c r="I53" s="164">
        <v>2.8646207426593326</v>
      </c>
      <c r="J53" s="164">
        <v>4.5336692838946222</v>
      </c>
      <c r="K53" s="164">
        <v>1.971507083816636</v>
      </c>
      <c r="L53" s="164">
        <v>1.9079474113044381</v>
      </c>
      <c r="M53" s="164">
        <v>2.6240049150159179</v>
      </c>
      <c r="N53" s="164">
        <v>1.0304523212781329</v>
      </c>
      <c r="O53" s="164">
        <v>5.2051283272405762</v>
      </c>
      <c r="P53" s="164">
        <v>3.2171437114377248</v>
      </c>
      <c r="Q53" s="164">
        <v>11.06478446790538</v>
      </c>
    </row>
    <row r="54" spans="1:17" ht="12" customHeight="1" x14ac:dyDescent="0.25">
      <c r="A54" s="163" t="s">
        <v>142</v>
      </c>
      <c r="B54" s="162"/>
      <c r="C54" s="162">
        <v>1.1835207222346149</v>
      </c>
      <c r="D54" s="162">
        <v>6.5329498095784579</v>
      </c>
      <c r="E54" s="162">
        <v>0.34600720204083923</v>
      </c>
      <c r="F54" s="162">
        <v>0</v>
      </c>
      <c r="G54" s="162">
        <v>10.527535129848157</v>
      </c>
      <c r="H54" s="162">
        <v>0</v>
      </c>
      <c r="I54" s="162">
        <v>0.86782170252122481</v>
      </c>
      <c r="J54" s="162">
        <v>3.7154950262456787</v>
      </c>
      <c r="K54" s="162">
        <v>0</v>
      </c>
      <c r="L54" s="162">
        <v>3.8238775576694688</v>
      </c>
      <c r="M54" s="162">
        <v>2.9998414411477485</v>
      </c>
      <c r="N54" s="162">
        <v>2.7933976465567469</v>
      </c>
      <c r="O54" s="162">
        <v>10.446988026936801</v>
      </c>
      <c r="P54" s="162">
        <v>9.1450257425923738</v>
      </c>
      <c r="Q54" s="162">
        <v>13.850554385621001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0.16691091309450795</v>
      </c>
      <c r="D55" s="160">
        <f t="shared" ref="D55" si="202">SUM(D56:D57)</f>
        <v>0.31738747794095323</v>
      </c>
      <c r="E55" s="160">
        <f t="shared" ref="E55" si="203">SUM(E56:E57)</f>
        <v>1.1332893218990236E-2</v>
      </c>
      <c r="F55" s="160">
        <f t="shared" ref="F55" si="204">SUM(F56:F57)</f>
        <v>0</v>
      </c>
      <c r="G55" s="160">
        <f t="shared" ref="G55" si="205">SUM(G56:G57)</f>
        <v>1.2618159392338117</v>
      </c>
      <c r="H55" s="160">
        <f t="shared" ref="H55" si="206">SUM(H56:H57)</f>
        <v>0</v>
      </c>
      <c r="I55" s="160">
        <f t="shared" ref="I55" si="207">SUM(I56:I57)</f>
        <v>0.93631425782843092</v>
      </c>
      <c r="J55" s="160">
        <f t="shared" ref="J55" si="208">SUM(J56:J57)</f>
        <v>2.0701244399407948</v>
      </c>
      <c r="K55" s="160">
        <f t="shared" ref="K55" si="209">SUM(K56:K57)</f>
        <v>0</v>
      </c>
      <c r="L55" s="160">
        <f t="shared" ref="L55" si="210">SUM(L56:L57)</f>
        <v>1.4956231536228615</v>
      </c>
      <c r="M55" s="160">
        <f t="shared" ref="M55" si="211">SUM(M56:M57)</f>
        <v>1.0177456802250309</v>
      </c>
      <c r="N55" s="160">
        <f t="shared" ref="N55" si="212">SUM(N56:N57)</f>
        <v>0.42790078380269014</v>
      </c>
      <c r="O55" s="160">
        <f t="shared" ref="O55" si="213">SUM(O56:O57)</f>
        <v>1.946929940016878</v>
      </c>
      <c r="P55" s="160">
        <f t="shared" ref="P55" si="214">SUM(P56:P57)</f>
        <v>1.585400560313476</v>
      </c>
      <c r="Q55" s="160">
        <f t="shared" ref="Q55" si="215">SUM(Q56:Q57)</f>
        <v>3.0586820077555923</v>
      </c>
    </row>
    <row r="56" spans="1:17" ht="12" customHeight="1" x14ac:dyDescent="0.25">
      <c r="A56" s="148" t="s">
        <v>60</v>
      </c>
      <c r="B56" s="156"/>
      <c r="C56" s="156">
        <v>6.2739197801434762E-2</v>
      </c>
      <c r="D56" s="156">
        <v>0.11626502481544265</v>
      </c>
      <c r="E56" s="156">
        <v>4.0837685513390896E-3</v>
      </c>
      <c r="F56" s="156">
        <v>0</v>
      </c>
      <c r="G56" s="156">
        <v>0.46745457791947997</v>
      </c>
      <c r="H56" s="156">
        <v>0</v>
      </c>
      <c r="I56" s="156">
        <v>0.35592588532417352</v>
      </c>
      <c r="J56" s="156">
        <v>0.7866099551410527</v>
      </c>
      <c r="K56" s="156">
        <v>0</v>
      </c>
      <c r="L56" s="156">
        <v>0.58952894299642467</v>
      </c>
      <c r="M56" s="156">
        <v>0.40332413709076359</v>
      </c>
      <c r="N56" s="156">
        <v>0.16203355510026299</v>
      </c>
      <c r="O56" s="156">
        <v>0.72002304333782985</v>
      </c>
      <c r="P56" s="156">
        <v>0.60091421390940036</v>
      </c>
      <c r="Q56" s="156">
        <v>1.1356224747925392</v>
      </c>
    </row>
    <row r="57" spans="1:17" ht="12" customHeight="1" x14ac:dyDescent="0.25">
      <c r="A57" s="148" t="s">
        <v>59</v>
      </c>
      <c r="B57" s="156"/>
      <c r="C57" s="156">
        <v>0.10417171529307319</v>
      </c>
      <c r="D57" s="156">
        <v>0.20112245312551058</v>
      </c>
      <c r="E57" s="156">
        <v>7.2491246676511471E-3</v>
      </c>
      <c r="F57" s="156">
        <v>0</v>
      </c>
      <c r="G57" s="156">
        <v>0.79436136131433177</v>
      </c>
      <c r="H57" s="156">
        <v>0</v>
      </c>
      <c r="I57" s="156">
        <v>0.58038837250425734</v>
      </c>
      <c r="J57" s="156">
        <v>1.283514484799742</v>
      </c>
      <c r="K57" s="156">
        <v>0</v>
      </c>
      <c r="L57" s="156">
        <v>0.9060942106264368</v>
      </c>
      <c r="M57" s="156">
        <v>0.61442154313426733</v>
      </c>
      <c r="N57" s="156">
        <v>0.26586722870242718</v>
      </c>
      <c r="O57" s="156">
        <v>1.2269068966790482</v>
      </c>
      <c r="P57" s="156">
        <v>0.98448634640407551</v>
      </c>
      <c r="Q57" s="156">
        <v>1.9230595329630531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2.0676022161815144</v>
      </c>
      <c r="D58" s="157">
        <f t="shared" ref="D58" si="217">SUM(D59:D60)</f>
        <v>6.2836695026827591</v>
      </c>
      <c r="E58" s="157">
        <f t="shared" ref="E58" si="218">SUM(E59:E60)</f>
        <v>7.4656524585781794</v>
      </c>
      <c r="F58" s="157">
        <f t="shared" ref="F58" si="219">SUM(F59:F60)</f>
        <v>7.4187521518401125</v>
      </c>
      <c r="G58" s="157">
        <f t="shared" ref="G58" si="220">SUM(G59:G60)</f>
        <v>7.4504800882150226</v>
      </c>
      <c r="H58" s="157">
        <f t="shared" ref="H58" si="221">SUM(H59:H60)</f>
        <v>0</v>
      </c>
      <c r="I58" s="157">
        <f t="shared" ref="I58" si="222">SUM(I59:I60)</f>
        <v>7.1314479396656614</v>
      </c>
      <c r="J58" s="157">
        <f t="shared" ref="J58" si="223">SUM(J59:J60)</f>
        <v>9.9181197732020294</v>
      </c>
      <c r="K58" s="157">
        <f t="shared" ref="K58" si="224">SUM(K59:K60)</f>
        <v>1.6771838571123625</v>
      </c>
      <c r="L58" s="157">
        <f t="shared" ref="L58" si="225">SUM(L59:L60)</f>
        <v>4.4273182806405549</v>
      </c>
      <c r="M58" s="157">
        <f t="shared" ref="M58" si="226">SUM(M59:M60)</f>
        <v>6.0542832512231026</v>
      </c>
      <c r="N58" s="157">
        <f t="shared" ref="N58" si="227">SUM(N59:N60)</f>
        <v>4.0008520237782115</v>
      </c>
      <c r="O58" s="157">
        <f t="shared" ref="O58" si="228">SUM(O59:O60)</f>
        <v>14.570443178370681</v>
      </c>
      <c r="P58" s="157">
        <f t="shared" ref="P58" si="229">SUM(P59:P60)</f>
        <v>9.6798538285930107</v>
      </c>
      <c r="Q58" s="157">
        <f t="shared" ref="Q58" si="230">SUM(Q59:Q60)</f>
        <v>22.161212340045338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2.0676022161815144</v>
      </c>
      <c r="D60" s="57">
        <v>6.2836695026827591</v>
      </c>
      <c r="E60" s="57">
        <v>7.4656524585781794</v>
      </c>
      <c r="F60" s="57">
        <v>7.4187521518401125</v>
      </c>
      <c r="G60" s="57">
        <v>7.4504800882150226</v>
      </c>
      <c r="H60" s="57">
        <v>0</v>
      </c>
      <c r="I60" s="57">
        <v>7.1314479396656614</v>
      </c>
      <c r="J60" s="57">
        <v>9.9181197732020294</v>
      </c>
      <c r="K60" s="57">
        <v>1.6771838571123625</v>
      </c>
      <c r="L60" s="57">
        <v>4.4273182806405549</v>
      </c>
      <c r="M60" s="57">
        <v>6.0542832512231026</v>
      </c>
      <c r="N60" s="57">
        <v>4.0008520237782115</v>
      </c>
      <c r="O60" s="57">
        <v>14.570443178370681</v>
      </c>
      <c r="P60" s="57">
        <v>9.6798538285930107</v>
      </c>
      <c r="Q60" s="57">
        <v>22.161212340045338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86.68673162465312</v>
      </c>
      <c r="D62" s="168">
        <f t="shared" ref="D62" si="232">SUM(D63,D66,D68,D77)</f>
        <v>79.359404655496363</v>
      </c>
      <c r="E62" s="168">
        <f t="shared" ref="E62" si="233">SUM(E63,E66,E68,E77)</f>
        <v>157.25129951036115</v>
      </c>
      <c r="F62" s="168">
        <f t="shared" ref="F62" si="234">SUM(F63,F66,F68,F77)</f>
        <v>123.35474301955277</v>
      </c>
      <c r="G62" s="168">
        <f t="shared" ref="G62" si="235">SUM(G63,G66,G68,G77)</f>
        <v>47.68983166182462</v>
      </c>
      <c r="H62" s="168">
        <f t="shared" ref="H62" si="236">SUM(H63,H66,H68,H77)</f>
        <v>197.63361481726255</v>
      </c>
      <c r="I62" s="168">
        <f t="shared" ref="I62" si="237">SUM(I63,I66,I68,I77)</f>
        <v>114.16934807245671</v>
      </c>
      <c r="J62" s="168">
        <f t="shared" ref="J62" si="238">SUM(J63,J66,J68,J77)</f>
        <v>103.45104098624877</v>
      </c>
      <c r="K62" s="168">
        <f t="shared" ref="K62" si="239">SUM(K63,K66,K68,K77)</f>
        <v>81.460910951646639</v>
      </c>
      <c r="L62" s="168">
        <f t="shared" ref="L62" si="240">SUM(L63,L66,L68,L77)</f>
        <v>150.42659586802762</v>
      </c>
      <c r="M62" s="168">
        <f t="shared" ref="M62" si="241">SUM(M63,M66,M68,M77)</f>
        <v>0</v>
      </c>
      <c r="N62" s="168">
        <f t="shared" ref="N62" si="242">SUM(N63,N66,N68,N77)</f>
        <v>125.46753034395184</v>
      </c>
      <c r="O62" s="168">
        <f t="shared" ref="O62" si="243">SUM(O63,O66,O68,O77)</f>
        <v>0</v>
      </c>
      <c r="P62" s="168">
        <f t="shared" ref="P62" si="244">SUM(P63,P66,P68,P77)</f>
        <v>28.826236742238216</v>
      </c>
      <c r="Q62" s="168">
        <f t="shared" ref="Q62" si="24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51.49296797244272</v>
      </c>
      <c r="D63" s="157">
        <f t="shared" si="246"/>
        <v>48.484428239447809</v>
      </c>
      <c r="E63" s="157">
        <f t="shared" si="246"/>
        <v>98.534260340291183</v>
      </c>
      <c r="F63" s="157">
        <f t="shared" si="246"/>
        <v>74.342592301013255</v>
      </c>
      <c r="G63" s="157">
        <f t="shared" si="246"/>
        <v>29.925216823451692</v>
      </c>
      <c r="H63" s="157">
        <f t="shared" si="246"/>
        <v>125.05198226915878</v>
      </c>
      <c r="I63" s="157">
        <f t="shared" si="246"/>
        <v>70.73281798314342</v>
      </c>
      <c r="J63" s="157">
        <f t="shared" si="246"/>
        <v>59.644583534118603</v>
      </c>
      <c r="K63" s="157">
        <f t="shared" si="246"/>
        <v>43.25668144965902</v>
      </c>
      <c r="L63" s="157">
        <f t="shared" si="246"/>
        <v>94.477220778422875</v>
      </c>
      <c r="M63" s="157">
        <f t="shared" si="246"/>
        <v>0</v>
      </c>
      <c r="N63" s="157">
        <f t="shared" si="246"/>
        <v>68.911076871680336</v>
      </c>
      <c r="O63" s="157">
        <f t="shared" si="246"/>
        <v>0</v>
      </c>
      <c r="P63" s="157">
        <f t="shared" si="246"/>
        <v>10.556781802802538</v>
      </c>
      <c r="Q63" s="157">
        <f t="shared" si="246"/>
        <v>0</v>
      </c>
    </row>
    <row r="64" spans="1:17" ht="12" customHeight="1" x14ac:dyDescent="0.25">
      <c r="A64" s="23" t="s">
        <v>161</v>
      </c>
      <c r="B64" s="156"/>
      <c r="C64" s="156">
        <v>48.814546843244258</v>
      </c>
      <c r="D64" s="156">
        <v>46.864503321707851</v>
      </c>
      <c r="E64" s="156">
        <v>96.283228210962207</v>
      </c>
      <c r="F64" s="156">
        <v>72.823169535344178</v>
      </c>
      <c r="G64" s="156">
        <v>29.127772708750001</v>
      </c>
      <c r="H64" s="156">
        <v>119.02041048576687</v>
      </c>
      <c r="I64" s="156">
        <v>68.190571183524824</v>
      </c>
      <c r="J64" s="156">
        <v>57.76547981042583</v>
      </c>
      <c r="K64" s="156">
        <v>42.774075504392719</v>
      </c>
      <c r="L64" s="156">
        <v>90.692676953562085</v>
      </c>
      <c r="M64" s="156">
        <v>0</v>
      </c>
      <c r="N64" s="156">
        <v>65.878417864613809</v>
      </c>
      <c r="O64" s="156">
        <v>0</v>
      </c>
      <c r="P64" s="156">
        <v>10.224474144314225</v>
      </c>
      <c r="Q64" s="156">
        <v>0</v>
      </c>
    </row>
    <row r="65" spans="1:17" ht="12" customHeight="1" x14ac:dyDescent="0.25">
      <c r="A65" s="23" t="s">
        <v>60</v>
      </c>
      <c r="B65" s="156"/>
      <c r="C65" s="156">
        <v>2.6784211291984614</v>
      </c>
      <c r="D65" s="156">
        <v>1.6199249177399577</v>
      </c>
      <c r="E65" s="156">
        <v>2.2510321293289746</v>
      </c>
      <c r="F65" s="156">
        <v>1.5194227656690826</v>
      </c>
      <c r="G65" s="156">
        <v>0.79744411470169063</v>
      </c>
      <c r="H65" s="156">
        <v>6.0315717833919074</v>
      </c>
      <c r="I65" s="156">
        <v>2.5422467996185896</v>
      </c>
      <c r="J65" s="156">
        <v>1.8791037236927706</v>
      </c>
      <c r="K65" s="156">
        <v>0.4826059452662973</v>
      </c>
      <c r="L65" s="156">
        <v>3.784543824860791</v>
      </c>
      <c r="M65" s="156">
        <v>0</v>
      </c>
      <c r="N65" s="156">
        <v>3.0326590070665294</v>
      </c>
      <c r="O65" s="156">
        <v>0</v>
      </c>
      <c r="P65" s="156">
        <v>0.33230765848831223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1.4351951339841529</v>
      </c>
      <c r="D66" s="157">
        <f t="shared" si="247"/>
        <v>1.8913824213571848</v>
      </c>
      <c r="E66" s="157">
        <f t="shared" si="247"/>
        <v>2.3255518088312832</v>
      </c>
      <c r="F66" s="157">
        <f t="shared" si="247"/>
        <v>3.8366889777506725</v>
      </c>
      <c r="G66" s="157">
        <f t="shared" si="247"/>
        <v>1.9018412059313912</v>
      </c>
      <c r="H66" s="157">
        <f t="shared" si="247"/>
        <v>6.8681005789890905</v>
      </c>
      <c r="I66" s="157">
        <f t="shared" si="247"/>
        <v>5.5198273122311692</v>
      </c>
      <c r="J66" s="157">
        <f t="shared" si="247"/>
        <v>7.3658785600478875</v>
      </c>
      <c r="K66" s="157">
        <f t="shared" si="247"/>
        <v>11.152358769816111</v>
      </c>
      <c r="L66" s="157">
        <f t="shared" si="247"/>
        <v>8.0151459811219059</v>
      </c>
      <c r="M66" s="157">
        <f t="shared" si="247"/>
        <v>0</v>
      </c>
      <c r="N66" s="157">
        <f t="shared" si="247"/>
        <v>9.229680487192752</v>
      </c>
      <c r="O66" s="157">
        <f t="shared" si="247"/>
        <v>0</v>
      </c>
      <c r="P66" s="157">
        <f t="shared" si="247"/>
        <v>10.631082623754489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1.4351951339841529</v>
      </c>
      <c r="D67" s="156">
        <v>1.8913824213571848</v>
      </c>
      <c r="E67" s="156">
        <v>2.3255518088312832</v>
      </c>
      <c r="F67" s="156">
        <v>3.8366889777506725</v>
      </c>
      <c r="G67" s="156">
        <v>1.9018412059313912</v>
      </c>
      <c r="H67" s="156">
        <v>6.8681005789890905</v>
      </c>
      <c r="I67" s="156">
        <v>5.5198273122311692</v>
      </c>
      <c r="J67" s="156">
        <v>7.3658785600478875</v>
      </c>
      <c r="K67" s="156">
        <v>11.152358769816111</v>
      </c>
      <c r="L67" s="156">
        <v>8.0151459811219059</v>
      </c>
      <c r="M67" s="156">
        <v>0</v>
      </c>
      <c r="N67" s="156">
        <v>9.229680487192752</v>
      </c>
      <c r="O67" s="156">
        <v>0</v>
      </c>
      <c r="P67" s="156">
        <v>10.631082623754489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22.053323588524425</v>
      </c>
      <c r="D68" s="157">
        <f t="shared" ref="D68" si="249">SUM(D69:D70,D73:D74)</f>
        <v>19.004350026329359</v>
      </c>
      <c r="E68" s="157">
        <f t="shared" ref="E68" si="250">SUM(E69:E70,E73:E74)</f>
        <v>36.940169683169358</v>
      </c>
      <c r="F68" s="157">
        <f t="shared" ref="F68" si="251">SUM(F69:F70,F73:F74)</f>
        <v>30.106180520795483</v>
      </c>
      <c r="G68" s="157">
        <f t="shared" ref="G68" si="252">SUM(G69:G70,G73:G74)</f>
        <v>10.338938973644856</v>
      </c>
      <c r="H68" s="157">
        <f t="shared" ref="H68" si="253">SUM(H69:H70,H73:H74)</f>
        <v>42.834471477354121</v>
      </c>
      <c r="I68" s="157">
        <f t="shared" ref="I68" si="254">SUM(I69:I70,I73:I74)</f>
        <v>24.821697033088313</v>
      </c>
      <c r="J68" s="157">
        <f t="shared" ref="J68" si="255">SUM(J69:J70,J73:J74)</f>
        <v>23.861992804244267</v>
      </c>
      <c r="K68" s="157">
        <f t="shared" ref="K68" si="256">SUM(K69:K70,K73:K74)</f>
        <v>17.636039658578113</v>
      </c>
      <c r="L68" s="157">
        <f t="shared" ref="L68" si="257">SUM(L69:L70,L73:L74)</f>
        <v>31.049964421795089</v>
      </c>
      <c r="M68" s="157">
        <f t="shared" ref="M68" si="258">SUM(M69:M70,M73:M74)</f>
        <v>0</v>
      </c>
      <c r="N68" s="157">
        <f t="shared" ref="N68" si="259">SUM(N69:N70,N73:N74)</f>
        <v>31.31132827744862</v>
      </c>
      <c r="O68" s="157">
        <f t="shared" ref="O68" si="260">SUM(O69:O70,O73:O74)</f>
        <v>0</v>
      </c>
      <c r="P68" s="157">
        <f t="shared" ref="P68" si="261">SUM(P69:P70,P73:P74)</f>
        <v>5.0498178386762875</v>
      </c>
      <c r="Q68" s="157">
        <f t="shared" ref="Q68" si="262">SUM(Q69:Q70,Q73:Q74)</f>
        <v>0</v>
      </c>
    </row>
    <row r="69" spans="1:17" ht="12" customHeight="1" x14ac:dyDescent="0.25">
      <c r="A69" s="167" t="s">
        <v>160</v>
      </c>
      <c r="B69" s="132"/>
      <c r="C69" s="132">
        <v>10.454168302647895</v>
      </c>
      <c r="D69" s="132">
        <v>14.380878286787153</v>
      </c>
      <c r="E69" s="132">
        <v>19.887930463928921</v>
      </c>
      <c r="F69" s="132">
        <v>5.3510281861715052</v>
      </c>
      <c r="G69" s="132">
        <v>7.9859848514393779</v>
      </c>
      <c r="H69" s="132">
        <v>24.018367306251839</v>
      </c>
      <c r="I69" s="132">
        <v>9.8359560098163588</v>
      </c>
      <c r="J69" s="132">
        <v>3.0006605405039553</v>
      </c>
      <c r="K69" s="132">
        <v>0</v>
      </c>
      <c r="L69" s="132">
        <v>13.181377152621046</v>
      </c>
      <c r="M69" s="132">
        <v>0</v>
      </c>
      <c r="N69" s="132">
        <v>2.9766108796992787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1.7450554590748739</v>
      </c>
      <c r="D70" s="132">
        <f t="shared" ref="D70" si="264">SUM(D71:D72)</f>
        <v>1.8367912665458941</v>
      </c>
      <c r="E70" s="132">
        <f t="shared" ref="E70" si="265">SUM(E71:E72)</f>
        <v>2.2643309859681873</v>
      </c>
      <c r="F70" s="132">
        <f t="shared" ref="F70" si="266">SUM(F71:F72)</f>
        <v>1.9013710398099324</v>
      </c>
      <c r="G70" s="132">
        <f t="shared" ref="G70" si="267">SUM(G71:G72)</f>
        <v>2.3529541222054782</v>
      </c>
      <c r="H70" s="132">
        <f t="shared" ref="H70" si="268">SUM(H71:H72)</f>
        <v>6.8971861679325777</v>
      </c>
      <c r="I70" s="132">
        <f t="shared" ref="I70" si="269">SUM(I71:I72)</f>
        <v>8.8375455193598835</v>
      </c>
      <c r="J70" s="132">
        <f t="shared" ref="J70" si="270">SUM(J71:J72)</f>
        <v>12.506771306532944</v>
      </c>
      <c r="K70" s="132">
        <f t="shared" ref="K70" si="271">SUM(K71:K72)</f>
        <v>8.9570929769706193</v>
      </c>
      <c r="L70" s="132">
        <f t="shared" ref="L70" si="272">SUM(L71:L72)</f>
        <v>17.868587269174043</v>
      </c>
      <c r="M70" s="132">
        <f t="shared" ref="M70" si="273">SUM(M71:M72)</f>
        <v>0</v>
      </c>
      <c r="N70" s="132">
        <f t="shared" ref="N70" si="274">SUM(N71:N72)</f>
        <v>5.207894001851173</v>
      </c>
      <c r="O70" s="132">
        <f t="shared" ref="O70" si="275">SUM(O71:O72)</f>
        <v>0</v>
      </c>
      <c r="P70" s="132">
        <f t="shared" ref="P70" si="276">SUM(P71:P72)</f>
        <v>3.2210783462348482</v>
      </c>
      <c r="Q70" s="132">
        <f t="shared" ref="Q70" si="277">SUM(Q71:Q72)</f>
        <v>0</v>
      </c>
    </row>
    <row r="71" spans="1:17" ht="12" customHeight="1" x14ac:dyDescent="0.25">
      <c r="A71" s="166" t="s">
        <v>109</v>
      </c>
      <c r="B71" s="165"/>
      <c r="C71" s="165">
        <v>0.61490049232327404</v>
      </c>
      <c r="D71" s="165">
        <v>0.65051852793705456</v>
      </c>
      <c r="E71" s="165">
        <v>0.80810826081704767</v>
      </c>
      <c r="F71" s="165">
        <v>0.67293939802056435</v>
      </c>
      <c r="G71" s="165">
        <v>0.83663722997160361</v>
      </c>
      <c r="H71" s="165">
        <v>2.4620810683016661</v>
      </c>
      <c r="I71" s="165">
        <v>3.1493224871509704</v>
      </c>
      <c r="J71" s="165">
        <v>4.4444806742630849</v>
      </c>
      <c r="K71" s="165">
        <v>3.172234901056465</v>
      </c>
      <c r="L71" s="165">
        <v>6.3282481175377958</v>
      </c>
      <c r="M71" s="165">
        <v>0</v>
      </c>
      <c r="N71" s="165">
        <v>1.8738308966222181</v>
      </c>
      <c r="O71" s="165">
        <v>0</v>
      </c>
      <c r="P71" s="165">
        <v>1.1354689151453059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1.1301549667516</v>
      </c>
      <c r="D72" s="164">
        <v>1.1862727386088394</v>
      </c>
      <c r="E72" s="164">
        <v>1.4562227251511397</v>
      </c>
      <c r="F72" s="164">
        <v>1.2284316417893679</v>
      </c>
      <c r="G72" s="164">
        <v>1.5163168922338748</v>
      </c>
      <c r="H72" s="164">
        <v>4.4351050996309116</v>
      </c>
      <c r="I72" s="164">
        <v>5.6882230322089136</v>
      </c>
      <c r="J72" s="164">
        <v>8.0622906322698586</v>
      </c>
      <c r="K72" s="164">
        <v>5.7848580759141548</v>
      </c>
      <c r="L72" s="164">
        <v>11.540339151636248</v>
      </c>
      <c r="M72" s="164">
        <v>0</v>
      </c>
      <c r="N72" s="164">
        <v>3.3340631052289549</v>
      </c>
      <c r="O72" s="164">
        <v>0</v>
      </c>
      <c r="P72" s="164">
        <v>2.0856094310895426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9.3319686366082131</v>
      </c>
      <c r="D73" s="162">
        <v>2.7023165834067995</v>
      </c>
      <c r="E73" s="162">
        <v>13.994628712079484</v>
      </c>
      <c r="F73" s="162">
        <v>20.704951412947395</v>
      </c>
      <c r="G73" s="162">
        <v>0</v>
      </c>
      <c r="H73" s="162">
        <v>11.167427909481948</v>
      </c>
      <c r="I73" s="162">
        <v>5.3129911453236343</v>
      </c>
      <c r="J73" s="162">
        <v>6.4840695474195362</v>
      </c>
      <c r="K73" s="162">
        <v>6.3127018493478442</v>
      </c>
      <c r="L73" s="162">
        <v>0</v>
      </c>
      <c r="M73" s="162">
        <v>0</v>
      </c>
      <c r="N73" s="162">
        <v>16.064873823947757</v>
      </c>
      <c r="O73" s="162">
        <v>0</v>
      </c>
      <c r="P73" s="162">
        <v>1.5602597112422023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0.5221311901934399</v>
      </c>
      <c r="D74" s="160">
        <f t="shared" ref="D74" si="279">SUM(D75:D76)</f>
        <v>8.4363889589513213E-2</v>
      </c>
      <c r="E74" s="160">
        <f t="shared" ref="E74" si="280">SUM(E75:E76)</f>
        <v>0.79327952119276901</v>
      </c>
      <c r="F74" s="160">
        <f t="shared" ref="F74" si="281">SUM(F75:F76)</f>
        <v>2.1488298818666496</v>
      </c>
      <c r="G74" s="160">
        <f t="shared" ref="G74" si="282">SUM(G75:G76)</f>
        <v>0</v>
      </c>
      <c r="H74" s="160">
        <f t="shared" ref="H74" si="283">SUM(H75:H76)</f>
        <v>0.75149009368775643</v>
      </c>
      <c r="I74" s="160">
        <f t="shared" ref="I74" si="284">SUM(I75:I76)</f>
        <v>0.83520435858843389</v>
      </c>
      <c r="J74" s="160">
        <f t="shared" ref="J74" si="285">SUM(J75:J76)</f>
        <v>1.8704914097878325</v>
      </c>
      <c r="K74" s="160">
        <f t="shared" ref="K74" si="286">SUM(K75:K76)</f>
        <v>2.3662448322596479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7.0619495719504108</v>
      </c>
      <c r="O74" s="160">
        <f t="shared" ref="O74" si="290">SUM(O75:O76)</f>
        <v>0</v>
      </c>
      <c r="P74" s="160">
        <f t="shared" ref="P74" si="291">SUM(P75:P76)</f>
        <v>0.26847978119923671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0.19890313934848883</v>
      </c>
      <c r="D75" s="156">
        <v>3.1340691922388468E-2</v>
      </c>
      <c r="E75" s="156">
        <v>0.29620321590297355</v>
      </c>
      <c r="F75" s="156">
        <v>0.81575908951564269</v>
      </c>
      <c r="G75" s="156">
        <v>0</v>
      </c>
      <c r="H75" s="156">
        <v>0.29440953638369149</v>
      </c>
      <c r="I75" s="156">
        <v>0.3216283983404003</v>
      </c>
      <c r="J75" s="156">
        <v>0.71367704684575062</v>
      </c>
      <c r="K75" s="156">
        <v>0.86810546194548344</v>
      </c>
      <c r="L75" s="156">
        <v>0</v>
      </c>
      <c r="M75" s="156">
        <v>0</v>
      </c>
      <c r="N75" s="156">
        <v>2.7092901110726868</v>
      </c>
      <c r="O75" s="156">
        <v>0</v>
      </c>
      <c r="P75" s="156">
        <v>0.10222872861836592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0.3232280508449511</v>
      </c>
      <c r="D76" s="156">
        <v>5.3023197667124738E-2</v>
      </c>
      <c r="E76" s="156">
        <v>0.49707630528979541</v>
      </c>
      <c r="F76" s="156">
        <v>1.3330707923510068</v>
      </c>
      <c r="G76" s="156">
        <v>0</v>
      </c>
      <c r="H76" s="156">
        <v>0.45708055730406488</v>
      </c>
      <c r="I76" s="156">
        <v>0.51357596024803354</v>
      </c>
      <c r="J76" s="156">
        <v>1.1568143629420817</v>
      </c>
      <c r="K76" s="156">
        <v>1.4981393703141643</v>
      </c>
      <c r="L76" s="156">
        <v>0</v>
      </c>
      <c r="M76" s="156">
        <v>0</v>
      </c>
      <c r="N76" s="156">
        <v>4.3526594608777236</v>
      </c>
      <c r="O76" s="156">
        <v>0</v>
      </c>
      <c r="P76" s="156">
        <v>0.16625105258087078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11.705244929701818</v>
      </c>
      <c r="D77" s="157">
        <f t="shared" ref="D77" si="294">SUM(D78:D79)</f>
        <v>9.9792439683620184</v>
      </c>
      <c r="E77" s="157">
        <f t="shared" ref="E77" si="295">SUM(E78:E79)</f>
        <v>19.451317678069337</v>
      </c>
      <c r="F77" s="157">
        <f t="shared" ref="F77" si="296">SUM(F78:F79)</f>
        <v>15.069281219993357</v>
      </c>
      <c r="G77" s="157">
        <f t="shared" ref="G77" si="297">SUM(G78:G79)</f>
        <v>5.5238346587966829</v>
      </c>
      <c r="H77" s="157">
        <f t="shared" ref="H77" si="298">SUM(H78:H79)</f>
        <v>22.879060491760548</v>
      </c>
      <c r="I77" s="157">
        <f t="shared" ref="I77" si="299">SUM(I78:I79)</f>
        <v>13.095005743993811</v>
      </c>
      <c r="J77" s="157">
        <f t="shared" ref="J77" si="300">SUM(J78:J79)</f>
        <v>12.578586087838019</v>
      </c>
      <c r="K77" s="157">
        <f t="shared" ref="K77" si="301">SUM(K78:K79)</f>
        <v>9.415831073593397</v>
      </c>
      <c r="L77" s="157">
        <f t="shared" ref="L77" si="302">SUM(L78:L79)</f>
        <v>16.884264686687739</v>
      </c>
      <c r="M77" s="157">
        <f t="shared" ref="M77" si="303">SUM(M78:M79)</f>
        <v>0</v>
      </c>
      <c r="N77" s="157">
        <f t="shared" ref="N77" si="304">SUM(N78:N79)</f>
        <v>16.015444707630124</v>
      </c>
      <c r="O77" s="157">
        <f t="shared" ref="O77" si="305">SUM(O78:O79)</f>
        <v>0</v>
      </c>
      <c r="P77" s="157">
        <f t="shared" ref="P77" si="306">SUM(P78:P79)</f>
        <v>2.5885544770049012</v>
      </c>
      <c r="Q77" s="157">
        <f t="shared" ref="Q77" si="307">SUM(Q78:Q79)</f>
        <v>0</v>
      </c>
    </row>
    <row r="78" spans="1:17" ht="12" customHeight="1" x14ac:dyDescent="0.25">
      <c r="A78" s="23" t="s">
        <v>109</v>
      </c>
      <c r="B78" s="156"/>
      <c r="C78" s="156">
        <v>4.8338641705313661</v>
      </c>
      <c r="D78" s="156">
        <v>9.323385078723641</v>
      </c>
      <c r="E78" s="156">
        <v>11.821235073297013</v>
      </c>
      <c r="F78" s="156">
        <v>6.4263840137567119</v>
      </c>
      <c r="G78" s="156">
        <v>5.5238346587966829</v>
      </c>
      <c r="H78" s="156">
        <v>15.005676266906844</v>
      </c>
      <c r="I78" s="156">
        <v>13.024256100056723</v>
      </c>
      <c r="J78" s="156">
        <v>10.670158611229668</v>
      </c>
      <c r="K78" s="156">
        <v>8.7998748211779798</v>
      </c>
      <c r="L78" s="156">
        <v>16.884264686687739</v>
      </c>
      <c r="M78" s="156">
        <v>0</v>
      </c>
      <c r="N78" s="156">
        <v>13.349460651924408</v>
      </c>
      <c r="O78" s="156">
        <v>0</v>
      </c>
      <c r="P78" s="156">
        <v>2.5885544770049012</v>
      </c>
      <c r="Q78" s="156">
        <v>0</v>
      </c>
    </row>
    <row r="79" spans="1:17" ht="12" customHeight="1" x14ac:dyDescent="0.25">
      <c r="A79" s="29" t="s">
        <v>140</v>
      </c>
      <c r="B79" s="57"/>
      <c r="C79" s="57">
        <v>6.8713807591704521</v>
      </c>
      <c r="D79" s="57">
        <v>0.65585888963837691</v>
      </c>
      <c r="E79" s="57">
        <v>7.6300826047723227</v>
      </c>
      <c r="F79" s="57">
        <v>8.6428972062366451</v>
      </c>
      <c r="G79" s="57">
        <v>0</v>
      </c>
      <c r="H79" s="57">
        <v>7.8733842248537034</v>
      </c>
      <c r="I79" s="57">
        <v>7.0749643937087242E-2</v>
      </c>
      <c r="J79" s="57">
        <v>1.9084274766083502</v>
      </c>
      <c r="K79" s="57">
        <v>0.61595625241541752</v>
      </c>
      <c r="L79" s="57">
        <v>0</v>
      </c>
      <c r="M79" s="57">
        <v>0</v>
      </c>
      <c r="N79" s="57">
        <v>2.6659840557057146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6.8895804142427242</v>
      </c>
      <c r="D81" s="168">
        <f t="shared" ref="D81" si="309">SUM(D82,D85,D87,D100)</f>
        <v>21.999870338313034</v>
      </c>
      <c r="E81" s="168">
        <f t="shared" ref="E81" si="310">SUM(E82,E85,E87,E100)</f>
        <v>0</v>
      </c>
      <c r="F81" s="168">
        <f t="shared" ref="F81" si="311">SUM(F82,F85,F87,F100)</f>
        <v>29.706631576456758</v>
      </c>
      <c r="G81" s="168">
        <f t="shared" ref="G81" si="312">SUM(G82,G85,G87,G100)</f>
        <v>44.899938366038931</v>
      </c>
      <c r="H81" s="168">
        <f t="shared" ref="H81" si="313">SUM(H82,H85,H87,H100)</f>
        <v>62.741814733883444</v>
      </c>
      <c r="I81" s="168">
        <f t="shared" ref="I81" si="314">SUM(I82,I85,I87,I100)</f>
        <v>80.09359935235787</v>
      </c>
      <c r="J81" s="168">
        <f t="shared" ref="J81" si="315">SUM(J82,J85,J87,J100)</f>
        <v>133.11850246769066</v>
      </c>
      <c r="K81" s="168">
        <f t="shared" ref="K81" si="316">SUM(K82,K85,K87,K100)</f>
        <v>162.35322391378151</v>
      </c>
      <c r="L81" s="168">
        <f t="shared" ref="L81" si="317">SUM(L82,L85,L87,L100)</f>
        <v>68.663751742534004</v>
      </c>
      <c r="M81" s="168">
        <f t="shared" ref="M81" si="318">SUM(M82,M85,M87,M100)</f>
        <v>159.40926366523942</v>
      </c>
      <c r="N81" s="168">
        <f t="shared" ref="N81" si="319">SUM(N82,N85,N87,N100)</f>
        <v>107.46481760649189</v>
      </c>
      <c r="O81" s="168">
        <f t="shared" ref="O81" si="320">SUM(O82,O85,O87,O100)</f>
        <v>88.724802757839441</v>
      </c>
      <c r="P81" s="168">
        <f t="shared" ref="P81" si="321">SUM(P82,P85,P87,P100)</f>
        <v>77.157633699423741</v>
      </c>
      <c r="Q81" s="168">
        <f t="shared" ref="Q81" si="322">SUM(Q82,Q85,Q87,Q100)</f>
        <v>13.771936521406682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3.690907281313577</v>
      </c>
      <c r="D82" s="157">
        <f t="shared" si="323"/>
        <v>12.558548375450995</v>
      </c>
      <c r="E82" s="157">
        <f t="shared" si="323"/>
        <v>0</v>
      </c>
      <c r="F82" s="157">
        <f t="shared" si="323"/>
        <v>17.523842115427193</v>
      </c>
      <c r="G82" s="157">
        <f t="shared" si="323"/>
        <v>27.124851298989064</v>
      </c>
      <c r="H82" s="157">
        <f t="shared" si="323"/>
        <v>36.808069358929544</v>
      </c>
      <c r="I82" s="157">
        <f t="shared" si="323"/>
        <v>47.63767272112711</v>
      </c>
      <c r="J82" s="157">
        <f t="shared" si="323"/>
        <v>75.613081636053721</v>
      </c>
      <c r="K82" s="157">
        <f t="shared" si="323"/>
        <v>95.220022584092547</v>
      </c>
      <c r="L82" s="157">
        <f t="shared" si="323"/>
        <v>39.74530855448171</v>
      </c>
      <c r="M82" s="157">
        <f t="shared" si="323"/>
        <v>91.759668690239948</v>
      </c>
      <c r="N82" s="157">
        <f t="shared" si="323"/>
        <v>59.849212008262633</v>
      </c>
      <c r="O82" s="157">
        <f t="shared" si="323"/>
        <v>49.168678703720488</v>
      </c>
      <c r="P82" s="157">
        <f t="shared" si="323"/>
        <v>39.345049370853161</v>
      </c>
      <c r="Q82" s="157">
        <f t="shared" si="323"/>
        <v>5.7395266719942279</v>
      </c>
    </row>
    <row r="83" spans="1:17" ht="12" customHeight="1" x14ac:dyDescent="0.25">
      <c r="A83" s="23" t="s">
        <v>157</v>
      </c>
      <c r="B83" s="156"/>
      <c r="C83" s="156">
        <v>3.6116399852061427</v>
      </c>
      <c r="D83" s="156">
        <v>12.387276252272935</v>
      </c>
      <c r="E83" s="156">
        <v>0</v>
      </c>
      <c r="F83" s="156">
        <v>17.378801754267588</v>
      </c>
      <c r="G83" s="156">
        <v>26.831025287357381</v>
      </c>
      <c r="H83" s="156">
        <v>36.07676751880215</v>
      </c>
      <c r="I83" s="156">
        <v>46.937709429964158</v>
      </c>
      <c r="J83" s="156">
        <v>74.641845730350141</v>
      </c>
      <c r="K83" s="156">
        <v>94.792218707340638</v>
      </c>
      <c r="L83" s="156">
        <v>39.092782448160833</v>
      </c>
      <c r="M83" s="156">
        <v>89.96707146389069</v>
      </c>
      <c r="N83" s="156">
        <v>58.767093993320451</v>
      </c>
      <c r="O83" s="156">
        <v>48.950365183062267</v>
      </c>
      <c r="P83" s="156">
        <v>38.840109337470906</v>
      </c>
      <c r="Q83" s="156">
        <v>5.7074629834025208</v>
      </c>
    </row>
    <row r="84" spans="1:17" ht="12" customHeight="1" x14ac:dyDescent="0.25">
      <c r="A84" s="23" t="s">
        <v>60</v>
      </c>
      <c r="B84" s="156"/>
      <c r="C84" s="156">
        <v>7.9267296107434229E-2</v>
      </c>
      <c r="D84" s="156">
        <v>0.17127212317805993</v>
      </c>
      <c r="E84" s="156">
        <v>0</v>
      </c>
      <c r="F84" s="156">
        <v>0.14504036115960661</v>
      </c>
      <c r="G84" s="156">
        <v>0.29382601163168154</v>
      </c>
      <c r="H84" s="156">
        <v>0.73130184012739052</v>
      </c>
      <c r="I84" s="156">
        <v>0.69996329116295009</v>
      </c>
      <c r="J84" s="156">
        <v>0.97123590570358231</v>
      </c>
      <c r="K84" s="156">
        <v>0.427803876751914</v>
      </c>
      <c r="L84" s="156">
        <v>0.65252610632088093</v>
      </c>
      <c r="M84" s="156">
        <v>1.7925972263492631</v>
      </c>
      <c r="N84" s="156">
        <v>1.0821180149421812</v>
      </c>
      <c r="O84" s="156">
        <v>0.21831352065822335</v>
      </c>
      <c r="P84" s="156">
        <v>0.50494003338225169</v>
      </c>
      <c r="Q84" s="156">
        <v>3.2063688591707169E-2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0.71237895422938646</v>
      </c>
      <c r="D85" s="157">
        <f t="shared" si="324"/>
        <v>1.0829365677291056</v>
      </c>
      <c r="E85" s="157">
        <f t="shared" si="324"/>
        <v>0</v>
      </c>
      <c r="F85" s="157">
        <f t="shared" si="324"/>
        <v>1.7692427073097992</v>
      </c>
      <c r="G85" s="157">
        <f t="shared" si="324"/>
        <v>1.1770649217890845</v>
      </c>
      <c r="H85" s="157">
        <f t="shared" si="324"/>
        <v>3.1223158444361729</v>
      </c>
      <c r="I85" s="157">
        <f t="shared" si="324"/>
        <v>3.0553836413316326</v>
      </c>
      <c r="J85" s="157">
        <f t="shared" si="324"/>
        <v>6.8597678828657713</v>
      </c>
      <c r="K85" s="157">
        <f t="shared" si="324"/>
        <v>8.8212687937371452</v>
      </c>
      <c r="L85" s="157">
        <f t="shared" si="324"/>
        <v>3.5440504613508406</v>
      </c>
      <c r="M85" s="157">
        <f t="shared" si="324"/>
        <v>2.8792195110718115</v>
      </c>
      <c r="N85" s="157">
        <f t="shared" si="324"/>
        <v>5.6684050460303474</v>
      </c>
      <c r="O85" s="157">
        <f t="shared" si="324"/>
        <v>3.4016423123418567</v>
      </c>
      <c r="P85" s="157">
        <f t="shared" si="324"/>
        <v>7.0618877178959876</v>
      </c>
      <c r="Q85" s="157">
        <f t="shared" si="324"/>
        <v>3.8625745547638437</v>
      </c>
    </row>
    <row r="86" spans="1:17" ht="12" customHeight="1" x14ac:dyDescent="0.25">
      <c r="A86" s="23" t="s">
        <v>60</v>
      </c>
      <c r="B86" s="156"/>
      <c r="C86" s="156">
        <v>0.71237895422938646</v>
      </c>
      <c r="D86" s="156">
        <v>1.0829365677291056</v>
      </c>
      <c r="E86" s="156">
        <v>0</v>
      </c>
      <c r="F86" s="156">
        <v>1.7692427073097992</v>
      </c>
      <c r="G86" s="156">
        <v>1.1770649217890845</v>
      </c>
      <c r="H86" s="156">
        <v>3.1223158444361729</v>
      </c>
      <c r="I86" s="156">
        <v>3.0553836413316326</v>
      </c>
      <c r="J86" s="156">
        <v>6.8597678828657713</v>
      </c>
      <c r="K86" s="156">
        <v>8.8212687937371452</v>
      </c>
      <c r="L86" s="156">
        <v>3.5440504613508406</v>
      </c>
      <c r="M86" s="156">
        <v>2.8792195110718115</v>
      </c>
      <c r="N86" s="156">
        <v>5.6684050460303474</v>
      </c>
      <c r="O86" s="156">
        <v>3.4016423123418567</v>
      </c>
      <c r="P86" s="156">
        <v>7.0618877178959876</v>
      </c>
      <c r="Q86" s="156">
        <v>3.8625745547638437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1.5676434886026751</v>
      </c>
      <c r="D87" s="157">
        <f t="shared" ref="D87" si="326">SUM(D88:D89,D92:D93,D96:D97)</f>
        <v>5.4557260349488086</v>
      </c>
      <c r="E87" s="157">
        <f t="shared" ref="E87" si="327">SUM(E88:E89,E92:E93,E96:E97)</f>
        <v>0</v>
      </c>
      <c r="F87" s="157">
        <f t="shared" ref="F87" si="328">SUM(F88:F89,F92:F93,F96:F97)</f>
        <v>6.8824189172957375</v>
      </c>
      <c r="G87" s="157">
        <f t="shared" ref="G87" si="329">SUM(G88:G89,G92:G93,G96:G97)</f>
        <v>11.100551975927536</v>
      </c>
      <c r="H87" s="157">
        <f t="shared" ref="H87" si="330">SUM(H88:H89,H92:H93,H96:H97)</f>
        <v>14.9898840721896</v>
      </c>
      <c r="I87" s="157">
        <f t="shared" ref="I87" si="331">SUM(I88:I89,I92:I93,I96:I97)</f>
        <v>19.198603876262844</v>
      </c>
      <c r="J87" s="157">
        <f t="shared" ref="J87" si="332">SUM(J88:J89,J92:J93,J96:J97)</f>
        <v>33.345725657304335</v>
      </c>
      <c r="K87" s="157">
        <f t="shared" ref="K87" si="333">SUM(K88:K89,K92:K93,K96:K97)</f>
        <v>38.348311824551431</v>
      </c>
      <c r="L87" s="157">
        <f t="shared" ref="L87" si="334">SUM(L88:L89,L92:L93,L96:L97)</f>
        <v>16.685593795419972</v>
      </c>
      <c r="M87" s="157">
        <f t="shared" ref="M87" si="335">SUM(M88:M89,M92:M93,M96:M97)</f>
        <v>42.026213124813424</v>
      </c>
      <c r="N87" s="157">
        <f t="shared" ref="N87" si="336">SUM(N88:N89,N92:N93,N96:N97)</f>
        <v>27.378790814427923</v>
      </c>
      <c r="O87" s="157">
        <f t="shared" ref="O87" si="337">SUM(O88:O89,O92:O93,O96:O97)</f>
        <v>23.840745840953886</v>
      </c>
      <c r="P87" s="157">
        <f t="shared" ref="P87" si="338">SUM(P88:P89,P92:P93,P96:P97)</f>
        <v>20.2667623897485</v>
      </c>
      <c r="Q87" s="157">
        <f t="shared" ref="Q87" si="339">SUM(Q88:Q89,Q92:Q93,Q96:Q97)</f>
        <v>2.7304396504300716</v>
      </c>
    </row>
    <row r="88" spans="1:17" ht="12" customHeight="1" x14ac:dyDescent="0.25">
      <c r="A88" s="167" t="s">
        <v>156</v>
      </c>
      <c r="B88" s="132"/>
      <c r="C88" s="132">
        <v>1.2512442511898152</v>
      </c>
      <c r="D88" s="132">
        <v>3.5803534034213351</v>
      </c>
      <c r="E88" s="132">
        <v>0</v>
      </c>
      <c r="F88" s="132">
        <v>3.2802712211950338</v>
      </c>
      <c r="G88" s="132">
        <v>1.9740031833436433</v>
      </c>
      <c r="H88" s="132">
        <v>3.500170269348573</v>
      </c>
      <c r="I88" s="132">
        <v>5.99508077195431</v>
      </c>
      <c r="J88" s="132">
        <v>6.7246301036696456</v>
      </c>
      <c r="K88" s="132">
        <v>8.70055598930999</v>
      </c>
      <c r="L88" s="132">
        <v>1.0363707275726892</v>
      </c>
      <c r="M88" s="132">
        <v>9.5527458294063656</v>
      </c>
      <c r="N88" s="132">
        <v>6.8901798199889592</v>
      </c>
      <c r="O88" s="132">
        <v>6.1726757103488445</v>
      </c>
      <c r="P88" s="132">
        <v>1.2522356966663299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0.31639923741286002</v>
      </c>
      <c r="D89" s="132">
        <f t="shared" ref="D89" si="341">SUM(D90:D91)</f>
        <v>0.40828637890831893</v>
      </c>
      <c r="E89" s="132">
        <f t="shared" ref="E89" si="342">SUM(E90:E91)</f>
        <v>0</v>
      </c>
      <c r="F89" s="132">
        <f t="shared" ref="F89" si="343">SUM(F90:F91)</f>
        <v>0.76727846722963244</v>
      </c>
      <c r="G89" s="132">
        <f t="shared" ref="G89" si="344">SUM(G90:G91)</f>
        <v>0.55105448406626878</v>
      </c>
      <c r="H89" s="132">
        <f t="shared" ref="H89" si="345">SUM(H90:H91)</f>
        <v>1.2603258832963233</v>
      </c>
      <c r="I89" s="132">
        <f t="shared" ref="I89" si="346">SUM(I90:I91)</f>
        <v>3.1545167303599291</v>
      </c>
      <c r="J89" s="132">
        <f t="shared" ref="J89" si="347">SUM(J90:J91)</f>
        <v>5.4874617969987778</v>
      </c>
      <c r="K89" s="132">
        <f t="shared" ref="K89" si="348">SUM(K90:K91)</f>
        <v>7.1599065092414822</v>
      </c>
      <c r="L89" s="132">
        <f t="shared" ref="L89" si="349">SUM(L90:L91)</f>
        <v>3.8702317987361772</v>
      </c>
      <c r="M89" s="132">
        <f t="shared" ref="M89" si="350">SUM(M90:M91)</f>
        <v>9.1019016319412245</v>
      </c>
      <c r="N89" s="132">
        <f t="shared" ref="N89" si="351">SUM(N90:N91)</f>
        <v>6.4137050970048559</v>
      </c>
      <c r="O89" s="132">
        <f t="shared" ref="O89" si="352">SUM(O90:O91)</f>
        <v>8.2990904699459485</v>
      </c>
      <c r="P89" s="132">
        <f t="shared" ref="P89" si="353">SUM(P90:P91)</f>
        <v>5.7193193247800149</v>
      </c>
      <c r="Q89" s="132">
        <f t="shared" ref="Q89" si="354">SUM(Q90:Q91)</f>
        <v>2.7304396504300716</v>
      </c>
    </row>
    <row r="90" spans="1:17" ht="12" customHeight="1" x14ac:dyDescent="0.25">
      <c r="A90" s="166" t="s">
        <v>55</v>
      </c>
      <c r="B90" s="165"/>
      <c r="C90" s="165">
        <v>0.11128755073069185</v>
      </c>
      <c r="D90" s="165">
        <v>0.1454960126231144</v>
      </c>
      <c r="E90" s="165">
        <v>0</v>
      </c>
      <c r="F90" s="165">
        <v>0.27513341997792401</v>
      </c>
      <c r="G90" s="165">
        <v>0.19835472342318503</v>
      </c>
      <c r="H90" s="165">
        <v>0.4577271905439127</v>
      </c>
      <c r="I90" s="165">
        <v>1.1634255887285103</v>
      </c>
      <c r="J90" s="165">
        <v>2.0264176687937776</v>
      </c>
      <c r="K90" s="165">
        <v>2.6866001118680312</v>
      </c>
      <c r="L90" s="165">
        <v>1.3982938973317516</v>
      </c>
      <c r="M90" s="165">
        <v>3.3491447345839136</v>
      </c>
      <c r="N90" s="165">
        <v>2.3528425354234934</v>
      </c>
      <c r="O90" s="165">
        <v>3.0360902092364057</v>
      </c>
      <c r="P90" s="165">
        <v>2.0846920750916063</v>
      </c>
      <c r="Q90" s="165">
        <v>0.99508024224333347</v>
      </c>
    </row>
    <row r="91" spans="1:17" ht="12" customHeight="1" x14ac:dyDescent="0.25">
      <c r="A91" s="147" t="s">
        <v>59</v>
      </c>
      <c r="B91" s="164"/>
      <c r="C91" s="164">
        <v>0.20511168668216814</v>
      </c>
      <c r="D91" s="164">
        <v>0.26279036628520452</v>
      </c>
      <c r="E91" s="164">
        <v>0</v>
      </c>
      <c r="F91" s="164">
        <v>0.49214504725170843</v>
      </c>
      <c r="G91" s="164">
        <v>0.35269976064308373</v>
      </c>
      <c r="H91" s="164">
        <v>0.80259869275241058</v>
      </c>
      <c r="I91" s="164">
        <v>1.991091141631419</v>
      </c>
      <c r="J91" s="164">
        <v>3.4610441282050002</v>
      </c>
      <c r="K91" s="164">
        <v>4.4733063973734515</v>
      </c>
      <c r="L91" s="164">
        <v>2.4719379014044254</v>
      </c>
      <c r="M91" s="164">
        <v>5.7527568973573118</v>
      </c>
      <c r="N91" s="164">
        <v>4.0608625615813629</v>
      </c>
      <c r="O91" s="164">
        <v>5.2630002607095419</v>
      </c>
      <c r="P91" s="164">
        <v>3.6346272496884091</v>
      </c>
      <c r="Q91" s="164">
        <v>1.7353594081867381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1.3688369911092675</v>
      </c>
      <c r="E96" s="162">
        <v>0</v>
      </c>
      <c r="F96" s="162">
        <v>2.6787547519362547</v>
      </c>
      <c r="G96" s="162">
        <v>8.1619602670223035</v>
      </c>
      <c r="H96" s="162">
        <v>9.3601450275327984</v>
      </c>
      <c r="I96" s="162">
        <v>9.184513020362747</v>
      </c>
      <c r="J96" s="162">
        <v>18.097369821029282</v>
      </c>
      <c r="K96" s="162">
        <v>17.076626132633194</v>
      </c>
      <c r="L96" s="162">
        <v>9.4509150240854929</v>
      </c>
      <c r="M96" s="162">
        <v>13.600335704667582</v>
      </c>
      <c r="N96" s="162">
        <v>11.051494608948918</v>
      </c>
      <c r="O96" s="162">
        <v>7.6151124328658435</v>
      </c>
      <c r="P96" s="162">
        <v>9.1464574289767651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9.8249261509886304E-2</v>
      </c>
      <c r="E97" s="160">
        <f t="shared" ref="E97" si="372">SUM(E98:E99)</f>
        <v>0</v>
      </c>
      <c r="F97" s="160">
        <f t="shared" ref="F97" si="373">SUM(F98:F99)</f>
        <v>0.15611447693481545</v>
      </c>
      <c r="G97" s="160">
        <f t="shared" ref="G97" si="374">SUM(G98:G99)</f>
        <v>0.41353404149532003</v>
      </c>
      <c r="H97" s="160">
        <f t="shared" ref="H97" si="375">SUM(H98:H99)</f>
        <v>0.8692428920119033</v>
      </c>
      <c r="I97" s="160">
        <f t="shared" ref="I97" si="376">SUM(I98:I99)</f>
        <v>0.86449335358585544</v>
      </c>
      <c r="J97" s="160">
        <f t="shared" ref="J97" si="377">SUM(J98:J99)</f>
        <v>3.0362639356066312</v>
      </c>
      <c r="K97" s="160">
        <f t="shared" ref="K97" si="378">SUM(K98:K99)</f>
        <v>5.4112231933667641</v>
      </c>
      <c r="L97" s="160">
        <f t="shared" ref="L97" si="379">SUM(L98:L99)</f>
        <v>2.3280762450256134</v>
      </c>
      <c r="M97" s="160">
        <f t="shared" ref="M97" si="380">SUM(M98:M99)</f>
        <v>9.771229958798255</v>
      </c>
      <c r="N97" s="160">
        <f t="shared" ref="N97" si="381">SUM(N98:N99)</f>
        <v>3.0234112884851871</v>
      </c>
      <c r="O97" s="160">
        <f t="shared" ref="O97" si="382">SUM(O98:O99)</f>
        <v>1.7538672277932492</v>
      </c>
      <c r="P97" s="160">
        <f t="shared" ref="P97" si="383">SUM(P98:P99)</f>
        <v>4.1487499393253913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3.7659349564572904E-2</v>
      </c>
      <c r="E98" s="156">
        <v>0</v>
      </c>
      <c r="F98" s="156">
        <v>5.9300873297193683E-2</v>
      </c>
      <c r="G98" s="156">
        <v>0.15798693054276217</v>
      </c>
      <c r="H98" s="156">
        <v>0.34264130842542601</v>
      </c>
      <c r="I98" s="156">
        <v>0.3351886135366548</v>
      </c>
      <c r="J98" s="156">
        <v>1.1673634355859537</v>
      </c>
      <c r="K98" s="156">
        <v>1.998019642991165</v>
      </c>
      <c r="L98" s="156">
        <v>0.92491392733416466</v>
      </c>
      <c r="M98" s="156">
        <v>3.9175257819019564</v>
      </c>
      <c r="N98" s="156">
        <v>1.1574774638123517</v>
      </c>
      <c r="O98" s="156">
        <v>0.65253156668789192</v>
      </c>
      <c r="P98" s="156">
        <v>1.5786002970874045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6.05899119453134E-2</v>
      </c>
      <c r="E99" s="156">
        <v>0</v>
      </c>
      <c r="F99" s="156">
        <v>9.6813603637621759E-2</v>
      </c>
      <c r="G99" s="156">
        <v>0.25554711095255783</v>
      </c>
      <c r="H99" s="156">
        <v>0.52660158358647735</v>
      </c>
      <c r="I99" s="156">
        <v>0.52930474004920058</v>
      </c>
      <c r="J99" s="156">
        <v>1.8689005000206778</v>
      </c>
      <c r="K99" s="156">
        <v>3.4132035503755995</v>
      </c>
      <c r="L99" s="156">
        <v>1.4031623176914487</v>
      </c>
      <c r="M99" s="156">
        <v>5.8537041768962981</v>
      </c>
      <c r="N99" s="156">
        <v>1.8659338246728356</v>
      </c>
      <c r="O99" s="156">
        <v>1.1013356611053573</v>
      </c>
      <c r="P99" s="156">
        <v>2.5701496422379866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0.91865069009708578</v>
      </c>
      <c r="D100" s="157">
        <f t="shared" ref="D100" si="386">SUM(D101:D103)</f>
        <v>2.9026593601841291</v>
      </c>
      <c r="E100" s="157">
        <f t="shared" ref="E100" si="387">SUM(E101:E103)</f>
        <v>0</v>
      </c>
      <c r="F100" s="157">
        <f t="shared" ref="F100" si="388">SUM(F101:F103)</f>
        <v>3.5311278364240275</v>
      </c>
      <c r="G100" s="157">
        <f t="shared" ref="G100" si="389">SUM(G101:G103)</f>
        <v>5.4974701693332459</v>
      </c>
      <c r="H100" s="157">
        <f t="shared" ref="H100" si="390">SUM(H101:H103)</f>
        <v>7.8215454583281332</v>
      </c>
      <c r="I100" s="157">
        <f t="shared" ref="I100" si="391">SUM(I101:I103)</f>
        <v>10.201939113636289</v>
      </c>
      <c r="J100" s="157">
        <f t="shared" ref="J100" si="392">SUM(J101:J103)</f>
        <v>17.299927291466837</v>
      </c>
      <c r="K100" s="157">
        <f t="shared" ref="K100" si="393">SUM(K101:K103)</f>
        <v>19.963620711400395</v>
      </c>
      <c r="L100" s="157">
        <f t="shared" ref="L100" si="394">SUM(L101:L103)</f>
        <v>8.6887989312814842</v>
      </c>
      <c r="M100" s="157">
        <f t="shared" ref="M100" si="395">SUM(M101:M103)</f>
        <v>22.744162339114251</v>
      </c>
      <c r="N100" s="157">
        <f t="shared" ref="N100" si="396">SUM(N101:N103)</f>
        <v>14.568409737770992</v>
      </c>
      <c r="O100" s="157">
        <f t="shared" ref="O100" si="397">SUM(O101:O103)</f>
        <v>12.313735900823207</v>
      </c>
      <c r="P100" s="157">
        <f t="shared" ref="P100" si="398">SUM(P101:P103)</f>
        <v>10.483934220926102</v>
      </c>
      <c r="Q100" s="157">
        <f t="shared" ref="Q100" si="399">SUM(Q101:Q103)</f>
        <v>1.4393956442185385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2.2701476835564911</v>
      </c>
      <c r="L101" s="156">
        <v>2.8636043835880611E-2</v>
      </c>
      <c r="M101" s="156">
        <v>5.816653811357801E-3</v>
      </c>
      <c r="N101" s="156">
        <v>9.5699176600693575E-3</v>
      </c>
      <c r="O101" s="156">
        <v>6.7553310827376247E-3</v>
      </c>
      <c r="P101" s="156">
        <v>4.8144212310160849E-3</v>
      </c>
      <c r="Q101" s="156">
        <v>1.7142170655275183E-2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0.91865069009708578</v>
      </c>
      <c r="D103" s="57">
        <v>2.9026593601841291</v>
      </c>
      <c r="E103" s="57">
        <v>0</v>
      </c>
      <c r="F103" s="57">
        <v>3.5311278364240275</v>
      </c>
      <c r="G103" s="57">
        <v>5.4974701693332459</v>
      </c>
      <c r="H103" s="57">
        <v>7.8215454583281332</v>
      </c>
      <c r="I103" s="57">
        <v>10.201939113636289</v>
      </c>
      <c r="J103" s="57">
        <v>17.299927291466837</v>
      </c>
      <c r="K103" s="57">
        <v>17.693473027843904</v>
      </c>
      <c r="L103" s="57">
        <v>8.6601628874456029</v>
      </c>
      <c r="M103" s="57">
        <v>22.738345685302892</v>
      </c>
      <c r="N103" s="57">
        <v>14.558839820110922</v>
      </c>
      <c r="O103" s="57">
        <v>12.306980569740469</v>
      </c>
      <c r="P103" s="57">
        <v>10.479119799695086</v>
      </c>
      <c r="Q103" s="57">
        <v>1.4222534735632633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1.2237361199021246</v>
      </c>
      <c r="H105" s="168">
        <f t="shared" ref="H105" si="405">SUM(H106,H109,H111,H120)</f>
        <v>0.49255017782284738</v>
      </c>
      <c r="I105" s="168">
        <f t="shared" ref="I105" si="406">SUM(I106,I109,I111,I120)</f>
        <v>1.0905212246654976</v>
      </c>
      <c r="J105" s="168">
        <f t="shared" ref="J105" si="407">SUM(J106,J109,J111,J120)</f>
        <v>1.5770860462811545</v>
      </c>
      <c r="K105" s="168">
        <f t="shared" ref="K105" si="408">SUM(K106,K109,K111,K120)</f>
        <v>1.6810838158160466</v>
      </c>
      <c r="L105" s="168">
        <f t="shared" ref="L105" si="409">SUM(L106,L109,L111,L120)</f>
        <v>0.64577779291091697</v>
      </c>
      <c r="M105" s="168">
        <f t="shared" ref="M105" si="410">SUM(M106,M109,M111,M120)</f>
        <v>1.5373694348310907</v>
      </c>
      <c r="N105" s="168">
        <f t="shared" ref="N105" si="411">SUM(N106,N109,N111,N120)</f>
        <v>0.83777819204366344</v>
      </c>
      <c r="O105" s="168">
        <f t="shared" ref="O105" si="412">SUM(O106,O109,O111,O120)</f>
        <v>0.68782895378981601</v>
      </c>
      <c r="P105" s="168">
        <f t="shared" ref="P105" si="413">SUM(P106,P109,P111,P120)</f>
        <v>0.3783407913734454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0.77956118348579062</v>
      </c>
      <c r="H106" s="157">
        <f t="shared" si="415"/>
        <v>0.30481242376182827</v>
      </c>
      <c r="I106" s="157">
        <f t="shared" si="415"/>
        <v>0.6737891316865785</v>
      </c>
      <c r="J106" s="157">
        <f t="shared" si="415"/>
        <v>0.94354289468668284</v>
      </c>
      <c r="K106" s="157">
        <f t="shared" si="415"/>
        <v>1.0138365324675882</v>
      </c>
      <c r="L106" s="157">
        <f t="shared" si="415"/>
        <v>0.38991160574512518</v>
      </c>
      <c r="M106" s="157">
        <f t="shared" si="415"/>
        <v>0.88250933791109465</v>
      </c>
      <c r="N106" s="157">
        <f t="shared" si="415"/>
        <v>0.47392825530471383</v>
      </c>
      <c r="O106" s="157">
        <f t="shared" si="415"/>
        <v>0.37682012677128501</v>
      </c>
      <c r="P106" s="157">
        <f t="shared" si="415"/>
        <v>0.18832670507884061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0.77531594890045419</v>
      </c>
      <c r="H107" s="156">
        <v>0.30175403883651575</v>
      </c>
      <c r="I107" s="156">
        <v>0.66880234075390532</v>
      </c>
      <c r="J107" s="156">
        <v>0.93744390842411252</v>
      </c>
      <c r="K107" s="156">
        <v>1.0115539258521695</v>
      </c>
      <c r="L107" s="156">
        <v>0.38668439033858187</v>
      </c>
      <c r="M107" s="156">
        <v>0.87380404891496233</v>
      </c>
      <c r="N107" s="156">
        <v>0.46960468192645921</v>
      </c>
      <c r="O107" s="156">
        <v>0.37598170718145246</v>
      </c>
      <c r="P107" s="156">
        <v>0.18711044237220553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4.2452345853364543E-3</v>
      </c>
      <c r="H108" s="156">
        <v>3.0583849253124958E-3</v>
      </c>
      <c r="I108" s="156">
        <v>4.9867909326731892E-3</v>
      </c>
      <c r="J108" s="156">
        <v>6.0989862625703342E-3</v>
      </c>
      <c r="K108" s="156">
        <v>2.28260661541866E-3</v>
      </c>
      <c r="L108" s="156">
        <v>3.2272154065432768E-3</v>
      </c>
      <c r="M108" s="156">
        <v>8.7052889961323314E-3</v>
      </c>
      <c r="N108" s="156">
        <v>4.3235733782546176E-3</v>
      </c>
      <c r="O108" s="156">
        <v>8.3841958983253879E-4</v>
      </c>
      <c r="P108" s="156">
        <v>1.2162627066350771E-3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1.7282754859458852E-2</v>
      </c>
      <c r="H109" s="157">
        <f t="shared" si="416"/>
        <v>1.3627762591502958E-2</v>
      </c>
      <c r="I109" s="157">
        <f t="shared" si="416"/>
        <v>2.7195893223569457E-2</v>
      </c>
      <c r="J109" s="157">
        <f t="shared" si="416"/>
        <v>4.7903690290428964E-2</v>
      </c>
      <c r="K109" s="157">
        <f t="shared" si="416"/>
        <v>7.1013049202643258E-2</v>
      </c>
      <c r="L109" s="157">
        <f t="shared" si="416"/>
        <v>2.8097442589392754E-2</v>
      </c>
      <c r="M109" s="157">
        <f t="shared" si="416"/>
        <v>3.6273664065307021E-2</v>
      </c>
      <c r="N109" s="157">
        <f t="shared" si="416"/>
        <v>3.8621487796897308E-2</v>
      </c>
      <c r="O109" s="157">
        <f t="shared" si="416"/>
        <v>4.1753334011058171E-2</v>
      </c>
      <c r="P109" s="157">
        <f t="shared" si="416"/>
        <v>4.8262702039506292E-2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1.7282754859458852E-2</v>
      </c>
      <c r="H110" s="156">
        <v>1.3627762591502958E-2</v>
      </c>
      <c r="I110" s="156">
        <v>2.7195893223569457E-2</v>
      </c>
      <c r="J110" s="156">
        <v>4.7903690290428964E-2</v>
      </c>
      <c r="K110" s="156">
        <v>7.1013049202643258E-2</v>
      </c>
      <c r="L110" s="156">
        <v>2.8097442589392754E-2</v>
      </c>
      <c r="M110" s="156">
        <v>3.6273664065307021E-2</v>
      </c>
      <c r="N110" s="156">
        <v>3.8621487796897308E-2</v>
      </c>
      <c r="O110" s="156">
        <v>4.1753334011058171E-2</v>
      </c>
      <c r="P110" s="156">
        <v>4.8262702039506292E-2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0.28826252330963331</v>
      </c>
      <c r="H111" s="157">
        <f t="shared" ref="H111" si="422">SUM(H112:H113,H116:H117)</f>
        <v>0.11624566339100621</v>
      </c>
      <c r="I111" s="157">
        <f t="shared" ref="I111" si="423">SUM(I112:I113,I116:I117)</f>
        <v>0.25901676185043215</v>
      </c>
      <c r="J111" s="157">
        <f t="shared" ref="J111" si="424">SUM(J112:J113,J116:J117)</f>
        <v>0.38917969014468368</v>
      </c>
      <c r="K111" s="157">
        <f t="shared" ref="K111" si="425">SUM(K112:K113,K116:K117)</f>
        <v>0.39172381798309974</v>
      </c>
      <c r="L111" s="157">
        <f t="shared" ref="L111" si="426">SUM(L112:L113,L116:L117)</f>
        <v>0.14986838972780625</v>
      </c>
      <c r="M111" s="157">
        <f t="shared" ref="M111" si="427">SUM(M112:M113,M116:M117)</f>
        <v>0.40816144101399787</v>
      </c>
      <c r="N111" s="157">
        <f t="shared" ref="N111" si="428">SUM(N112:N113,N116:N117)</f>
        <v>0.21363101428127521</v>
      </c>
      <c r="O111" s="157">
        <f t="shared" ref="O111" si="429">SUM(O112:O113,O116:O117)</f>
        <v>0.17823086451780104</v>
      </c>
      <c r="P111" s="157">
        <f t="shared" ref="P111" si="430">SUM(P112:P113,P116:P117)</f>
        <v>9.3141071218600616E-2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0.26653137901153601</v>
      </c>
      <c r="H116" s="162">
        <v>9.8627589142463112E-2</v>
      </c>
      <c r="I116" s="162">
        <v>0.21075948108357723</v>
      </c>
      <c r="J116" s="162">
        <v>0.29069276302890756</v>
      </c>
      <c r="K116" s="162">
        <v>0.26425020861363002</v>
      </c>
      <c r="L116" s="162">
        <v>6.7211336403099578E-2</v>
      </c>
      <c r="M116" s="162">
        <v>0.22283642670717502</v>
      </c>
      <c r="N116" s="162">
        <v>0.1143890271257193</v>
      </c>
      <c r="O116" s="162">
        <v>7.8738680842552228E-2</v>
      </c>
      <c r="P116" s="162">
        <v>2.0364948308950945E-2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2.1731144298097319E-2</v>
      </c>
      <c r="H117" s="160">
        <f t="shared" ref="H117" si="452">SUM(H118:H119)</f>
        <v>1.76180742485431E-2</v>
      </c>
      <c r="I117" s="160">
        <f t="shared" ref="I117" si="453">SUM(I118:I119)</f>
        <v>4.8257280766854913E-2</v>
      </c>
      <c r="J117" s="160">
        <f t="shared" ref="J117" si="454">SUM(J118:J119)</f>
        <v>9.8486927115776085E-2</v>
      </c>
      <c r="K117" s="160">
        <f t="shared" ref="K117" si="455">SUM(K118:K119)</f>
        <v>0.12747360936946972</v>
      </c>
      <c r="L117" s="160">
        <f t="shared" ref="L117" si="456">SUM(L118:L119)</f>
        <v>8.2657053324706659E-2</v>
      </c>
      <c r="M117" s="160">
        <f t="shared" ref="M117" si="457">SUM(M118:M119)</f>
        <v>0.18532501430682288</v>
      </c>
      <c r="N117" s="160">
        <f t="shared" ref="N117" si="458">SUM(N118:N119)</f>
        <v>9.9241987155555905E-2</v>
      </c>
      <c r="O117" s="160">
        <f t="shared" ref="O117" si="459">SUM(O118:O119)</f>
        <v>9.9492183675248813E-2</v>
      </c>
      <c r="P117" s="160">
        <f t="shared" ref="P117" si="460">SUM(P118:P119)</f>
        <v>7.2776122909649674E-2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8.3021866166659922E-3</v>
      </c>
      <c r="H118" s="156">
        <v>6.9335536471697738E-3</v>
      </c>
      <c r="I118" s="156">
        <v>1.8719591487118669E-2</v>
      </c>
      <c r="J118" s="156">
        <v>3.782981531050094E-2</v>
      </c>
      <c r="K118" s="156">
        <v>4.7011079411422116E-2</v>
      </c>
      <c r="L118" s="156">
        <v>3.2811875081886689E-2</v>
      </c>
      <c r="M118" s="156">
        <v>7.4135041817545572E-2</v>
      </c>
      <c r="N118" s="156">
        <v>3.7931792991444592E-2</v>
      </c>
      <c r="O118" s="156">
        <v>3.7057268117611716E-2</v>
      </c>
      <c r="P118" s="156">
        <v>2.7717991073580309E-2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1.3428957681431328E-2</v>
      </c>
      <c r="H119" s="156">
        <v>1.0684520601373327E-2</v>
      </c>
      <c r="I119" s="156">
        <v>2.953768927973624E-2</v>
      </c>
      <c r="J119" s="156">
        <v>6.0657111805275145E-2</v>
      </c>
      <c r="K119" s="156">
        <v>8.0462529958047604E-2</v>
      </c>
      <c r="L119" s="156">
        <v>4.9845178242819969E-2</v>
      </c>
      <c r="M119" s="156">
        <v>0.11118997248927731</v>
      </c>
      <c r="N119" s="156">
        <v>6.131019416411132E-2</v>
      </c>
      <c r="O119" s="156">
        <v>6.2434915557637104E-2</v>
      </c>
      <c r="P119" s="156">
        <v>4.5058131836069368E-2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0.13862965824724169</v>
      </c>
      <c r="H120" s="157">
        <f t="shared" ref="H120" si="467">SUM(H121:H122)</f>
        <v>5.7864328078509913E-2</v>
      </c>
      <c r="I120" s="157">
        <f t="shared" ref="I120" si="468">SUM(I121:I122)</f>
        <v>0.13051943790491752</v>
      </c>
      <c r="J120" s="157">
        <f t="shared" ref="J120" si="469">SUM(J121:J122)</f>
        <v>0.19645977115935898</v>
      </c>
      <c r="K120" s="157">
        <f t="shared" ref="K120" si="470">SUM(K121:K122)</f>
        <v>0.20451041616271545</v>
      </c>
      <c r="L120" s="157">
        <f t="shared" ref="L120" si="471">SUM(L121:L122)</f>
        <v>7.7900354848592868E-2</v>
      </c>
      <c r="M120" s="157">
        <f t="shared" ref="M120" si="472">SUM(M121:M122)</f>
        <v>0.21042499184069099</v>
      </c>
      <c r="N120" s="157">
        <f t="shared" ref="N120" si="473">SUM(N121:N122)</f>
        <v>0.11159743466077707</v>
      </c>
      <c r="O120" s="157">
        <f t="shared" ref="O120" si="474">SUM(O121:O122)</f>
        <v>9.1024628489671744E-2</v>
      </c>
      <c r="P120" s="157">
        <f t="shared" ref="P120" si="475">SUM(P121:P122)</f>
        <v>4.861031303649789E-2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0.13862965824724169</v>
      </c>
      <c r="H122" s="57">
        <v>5.7864328078509913E-2</v>
      </c>
      <c r="I122" s="57">
        <v>0.13051943790491752</v>
      </c>
      <c r="J122" s="57">
        <v>0.19645977115935898</v>
      </c>
      <c r="K122" s="57">
        <v>0.20451041616271545</v>
      </c>
      <c r="L122" s="57">
        <v>7.7900354848592868E-2</v>
      </c>
      <c r="M122" s="57">
        <v>0.21042499184069099</v>
      </c>
      <c r="N122" s="57">
        <v>0.11159743466077707</v>
      </c>
      <c r="O122" s="57">
        <v>9.1024628489671744E-2</v>
      </c>
      <c r="P122" s="57">
        <v>4.861031303649789E-2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27.881655049020072</v>
      </c>
      <c r="D143" s="168">
        <f t="shared" ref="D143" si="555">SUM(D144,D146,D148,D157)</f>
        <v>14.502826317327919</v>
      </c>
      <c r="E143" s="168">
        <f t="shared" ref="E143" si="556">SUM(E144,E146,E148,E157)</f>
        <v>23.039293766613177</v>
      </c>
      <c r="F143" s="168">
        <f t="shared" ref="F143" si="557">SUM(F144,F146,F148,F157)</f>
        <v>29.719402009800778</v>
      </c>
      <c r="G143" s="168">
        <f t="shared" ref="G143" si="558">SUM(G144,G146,G148,G157)</f>
        <v>40.336379710856114</v>
      </c>
      <c r="H143" s="168">
        <f t="shared" ref="H143" si="559">SUM(H144,H146,H148,H157)</f>
        <v>44.193334638700755</v>
      </c>
      <c r="I143" s="168">
        <f t="shared" ref="I143" si="560">SUM(I144,I146,I148,I157)</f>
        <v>43.959489289620798</v>
      </c>
      <c r="J143" s="168">
        <f t="shared" ref="J143" si="561">SUM(J144,J146,J148,J157)</f>
        <v>25.746857944047481</v>
      </c>
      <c r="K143" s="168">
        <f t="shared" ref="K143" si="562">SUM(K144,K146,K148,K157)</f>
        <v>20.552217445794067</v>
      </c>
      <c r="L143" s="168">
        <f t="shared" ref="L143" si="563">SUM(L144,L146,L148,L157)</f>
        <v>57.285910880901469</v>
      </c>
      <c r="M143" s="168">
        <f t="shared" ref="M143" si="564">SUM(M144,M146,M148,M157)</f>
        <v>56.502026296436696</v>
      </c>
      <c r="N143" s="168">
        <f t="shared" ref="N143" si="565">SUM(N144,N146,N148,N157)</f>
        <v>15.456115437340912</v>
      </c>
      <c r="O143" s="168">
        <f t="shared" ref="O143" si="566">SUM(O144,O146,O148,O157)</f>
        <v>26.586263403527518</v>
      </c>
      <c r="P143" s="168">
        <f t="shared" ref="P143" si="567">SUM(P144,P146,P148,P157)</f>
        <v>33.589532780208813</v>
      </c>
      <c r="Q143" s="168">
        <f t="shared" ref="Q143" si="568">SUM(Q144,Q146,Q148,Q157)</f>
        <v>30.353990947278376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12.748821150049281</v>
      </c>
      <c r="D144" s="157">
        <f t="shared" si="569"/>
        <v>6.8100627417934252</v>
      </c>
      <c r="E144" s="157">
        <f t="shared" si="569"/>
        <v>11.327612159867773</v>
      </c>
      <c r="F144" s="157">
        <f t="shared" si="569"/>
        <v>14.964546040380027</v>
      </c>
      <c r="G144" s="157">
        <f t="shared" si="569"/>
        <v>20.585024327223213</v>
      </c>
      <c r="H144" s="157">
        <f t="shared" si="569"/>
        <v>22.494182418830984</v>
      </c>
      <c r="I144" s="157">
        <f t="shared" si="569"/>
        <v>21.625703838138712</v>
      </c>
      <c r="J144" s="157">
        <f t="shared" si="569"/>
        <v>12.186684659530536</v>
      </c>
      <c r="K144" s="157">
        <f t="shared" si="569"/>
        <v>9.842004909655806</v>
      </c>
      <c r="L144" s="157">
        <f t="shared" si="569"/>
        <v>28.277770816354511</v>
      </c>
      <c r="M144" s="157">
        <f t="shared" si="569"/>
        <v>25.297052303354018</v>
      </c>
      <c r="N144" s="157">
        <f t="shared" si="569"/>
        <v>6.871092456564341</v>
      </c>
      <c r="O144" s="157">
        <f t="shared" si="569"/>
        <v>11.438569632753032</v>
      </c>
      <c r="P144" s="157">
        <f t="shared" si="569"/>
        <v>14.218058632215341</v>
      </c>
      <c r="Q144" s="157">
        <f t="shared" si="569"/>
        <v>13.020316089137808</v>
      </c>
    </row>
    <row r="145" spans="1:17" ht="12" customHeight="1" x14ac:dyDescent="0.25">
      <c r="A145" s="23" t="s">
        <v>60</v>
      </c>
      <c r="B145" s="156"/>
      <c r="C145" s="156">
        <v>12.748821150049281</v>
      </c>
      <c r="D145" s="156">
        <v>6.8100627417934252</v>
      </c>
      <c r="E145" s="156">
        <v>11.327612159867773</v>
      </c>
      <c r="F145" s="156">
        <v>14.964546040380027</v>
      </c>
      <c r="G145" s="156">
        <v>20.585024327223213</v>
      </c>
      <c r="H145" s="156">
        <v>22.494182418830984</v>
      </c>
      <c r="I145" s="156">
        <v>21.625703838138712</v>
      </c>
      <c r="J145" s="156">
        <v>12.186684659530536</v>
      </c>
      <c r="K145" s="156">
        <v>9.842004909655806</v>
      </c>
      <c r="L145" s="156">
        <v>28.277770816354511</v>
      </c>
      <c r="M145" s="156">
        <v>25.297052303354018</v>
      </c>
      <c r="N145" s="156">
        <v>6.871092456564341</v>
      </c>
      <c r="O145" s="156">
        <v>11.438569632753032</v>
      </c>
      <c r="P145" s="156">
        <v>14.218058632215341</v>
      </c>
      <c r="Q145" s="156">
        <v>13.020316089137808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6.5832445698180724</v>
      </c>
      <c r="D146" s="157">
        <f t="shared" si="570"/>
        <v>3.4147106775510627</v>
      </c>
      <c r="E146" s="157">
        <f t="shared" si="570"/>
        <v>5.2119316757580583</v>
      </c>
      <c r="F146" s="157">
        <f t="shared" si="570"/>
        <v>6.5350277647271158</v>
      </c>
      <c r="G146" s="157">
        <f t="shared" si="570"/>
        <v>8.7273809875217001</v>
      </c>
      <c r="H146" s="157">
        <f t="shared" si="570"/>
        <v>9.3828731107727688</v>
      </c>
      <c r="I146" s="157">
        <f t="shared" si="570"/>
        <v>10.379687883847692</v>
      </c>
      <c r="J146" s="157">
        <f t="shared" si="570"/>
        <v>6.3875980709974653</v>
      </c>
      <c r="K146" s="157">
        <f t="shared" si="570"/>
        <v>5.1307533115380144</v>
      </c>
      <c r="L146" s="157">
        <f t="shared" si="570"/>
        <v>13.580539415090412</v>
      </c>
      <c r="M146" s="157">
        <f t="shared" si="570"/>
        <v>14.890929854853288</v>
      </c>
      <c r="N146" s="157">
        <f t="shared" si="570"/>
        <v>4.2446475461258206</v>
      </c>
      <c r="O146" s="157">
        <f t="shared" si="570"/>
        <v>7.5754714727700945</v>
      </c>
      <c r="P146" s="157">
        <f t="shared" si="570"/>
        <v>9.7061028767058968</v>
      </c>
      <c r="Q146" s="157">
        <f t="shared" si="570"/>
        <v>8.9295380549581242</v>
      </c>
    </row>
    <row r="147" spans="1:17" ht="12" customHeight="1" x14ac:dyDescent="0.25">
      <c r="A147" s="23" t="s">
        <v>60</v>
      </c>
      <c r="B147" s="156"/>
      <c r="C147" s="156">
        <v>6.5832445698180724</v>
      </c>
      <c r="D147" s="156">
        <v>3.4147106775510627</v>
      </c>
      <c r="E147" s="156">
        <v>5.2119316757580583</v>
      </c>
      <c r="F147" s="156">
        <v>6.5350277647271158</v>
      </c>
      <c r="G147" s="156">
        <v>8.7273809875217001</v>
      </c>
      <c r="H147" s="156">
        <v>9.3828731107727688</v>
      </c>
      <c r="I147" s="156">
        <v>10.379687883847692</v>
      </c>
      <c r="J147" s="156">
        <v>6.3875980709974653</v>
      </c>
      <c r="K147" s="156">
        <v>5.1307533115380144</v>
      </c>
      <c r="L147" s="156">
        <v>13.580539415090412</v>
      </c>
      <c r="M147" s="156">
        <v>14.890929854853288</v>
      </c>
      <c r="N147" s="156">
        <v>4.2446475461258206</v>
      </c>
      <c r="O147" s="156">
        <v>7.5754714727700945</v>
      </c>
      <c r="P147" s="156">
        <v>9.7061028767058968</v>
      </c>
      <c r="Q147" s="156">
        <v>8.9295380549581242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5.7448071133244696</v>
      </c>
      <c r="D148" s="157">
        <f t="shared" ref="D148" si="572">SUM(D149:D150,D153:D154)</f>
        <v>2.8803255136877781</v>
      </c>
      <c r="E148" s="157">
        <f t="shared" ref="E148" si="573">SUM(E149:E150,E153:E154)</f>
        <v>4.3571287182201051</v>
      </c>
      <c r="F148" s="157">
        <f t="shared" ref="F148" si="574">SUM(F149:F150,F153:F154)</f>
        <v>5.5478888339483019</v>
      </c>
      <c r="G148" s="157">
        <f t="shared" ref="G148" si="575">SUM(G149:G150,G153:G154)</f>
        <v>7.4157775447761125</v>
      </c>
      <c r="H148" s="157">
        <f t="shared" ref="H148" si="576">SUM(H149:H150,H153:H154)</f>
        <v>8.2103103927394994</v>
      </c>
      <c r="I148" s="157">
        <f t="shared" ref="I148" si="577">SUM(I149:I150,I153:I154)</f>
        <v>7.9218785397643909</v>
      </c>
      <c r="J148" s="157">
        <f t="shared" ref="J148" si="578">SUM(J149:J150,J153:J154)</f>
        <v>4.7277459223633915</v>
      </c>
      <c r="K148" s="157">
        <f t="shared" ref="K148" si="579">SUM(K149:K150,K153:K154)</f>
        <v>3.6445250052934171</v>
      </c>
      <c r="L148" s="157">
        <f t="shared" ref="L148" si="580">SUM(L149:L150,L153:L154)</f>
        <v>10.20183767153895</v>
      </c>
      <c r="M148" s="157">
        <f t="shared" ref="M148" si="581">SUM(M149:M150,M153:M154)</f>
        <v>10.732194126456925</v>
      </c>
      <c r="N148" s="157">
        <f t="shared" ref="N148" si="582">SUM(N149:N150,N153:N154)</f>
        <v>2.8382673107518208</v>
      </c>
      <c r="O148" s="157">
        <f t="shared" ref="O148" si="583">SUM(O149:O150,O153:O154)</f>
        <v>5.0087840165752144</v>
      </c>
      <c r="P148" s="157">
        <f t="shared" ref="P148" si="584">SUM(P149:P150,P153:P154)</f>
        <v>6.3801906397321559</v>
      </c>
      <c r="Q148" s="157">
        <f t="shared" ref="Q148" si="585">SUM(Q149:Q150,Q153:Q154)</f>
        <v>5.5468749305515095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5.3917742170954508</v>
      </c>
      <c r="D153" s="162">
        <v>2.6341378344126429</v>
      </c>
      <c r="E153" s="162">
        <v>4.2249512433214305</v>
      </c>
      <c r="F153" s="162">
        <v>5.0094946893558836</v>
      </c>
      <c r="G153" s="162">
        <v>6.5628801213452688</v>
      </c>
      <c r="H153" s="162">
        <v>7.0260901823614841</v>
      </c>
      <c r="I153" s="162">
        <v>6.081684934014409</v>
      </c>
      <c r="J153" s="162">
        <v>2.5206729943988853</v>
      </c>
      <c r="K153" s="162">
        <v>1.4047556047782874</v>
      </c>
      <c r="L153" s="162">
        <v>6.126093753392035</v>
      </c>
      <c r="M153" s="162">
        <v>5.2200288309025913</v>
      </c>
      <c r="N153" s="162">
        <v>1.027983611821446</v>
      </c>
      <c r="O153" s="162">
        <v>2.1296371429603682</v>
      </c>
      <c r="P153" s="162">
        <v>2.5351643323176858</v>
      </c>
      <c r="Q153" s="162">
        <v>1.3042450890412589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0.35303289622901857</v>
      </c>
      <c r="D154" s="160">
        <f t="shared" ref="D154" si="602">SUM(D155:D156)</f>
        <v>0.2461876792751351</v>
      </c>
      <c r="E154" s="160">
        <f t="shared" ref="E154" si="603">SUM(E155:E156)</f>
        <v>0.1321774748986749</v>
      </c>
      <c r="F154" s="160">
        <f t="shared" ref="F154" si="604">SUM(F155:F156)</f>
        <v>0.53839414459241852</v>
      </c>
      <c r="G154" s="160">
        <f t="shared" ref="G154" si="605">SUM(G155:G156)</f>
        <v>0.85289742343084374</v>
      </c>
      <c r="H154" s="160">
        <f t="shared" ref="H154" si="606">SUM(H155:H156)</f>
        <v>1.1842202103780157</v>
      </c>
      <c r="I154" s="160">
        <f t="shared" ref="I154" si="607">SUM(I155:I156)</f>
        <v>1.8401936057499821</v>
      </c>
      <c r="J154" s="160">
        <f t="shared" ref="J154" si="608">SUM(J155:J156)</f>
        <v>2.2070729279645058</v>
      </c>
      <c r="K154" s="160">
        <f t="shared" ref="K154" si="609">SUM(K155:K156)</f>
        <v>2.2397694005151298</v>
      </c>
      <c r="L154" s="160">
        <f t="shared" ref="L154" si="610">SUM(L155:L156)</f>
        <v>4.0757439181469142</v>
      </c>
      <c r="M154" s="160">
        <f t="shared" ref="M154" si="611">SUM(M155:M156)</f>
        <v>5.5121652955543325</v>
      </c>
      <c r="N154" s="160">
        <f t="shared" ref="N154" si="612">SUM(N155:N156)</f>
        <v>1.8102836989303748</v>
      </c>
      <c r="O154" s="160">
        <f t="shared" ref="O154" si="613">SUM(O155:O156)</f>
        <v>2.8791468736148467</v>
      </c>
      <c r="P154" s="160">
        <f t="shared" ref="P154" si="614">SUM(P155:P156)</f>
        <v>3.8450263074144702</v>
      </c>
      <c r="Q154" s="160">
        <f t="shared" ref="Q154" si="615">SUM(Q155:Q156)</f>
        <v>4.2426298415102508</v>
      </c>
    </row>
    <row r="155" spans="1:17" ht="12" customHeight="1" x14ac:dyDescent="0.25">
      <c r="A155" s="148" t="s">
        <v>60</v>
      </c>
      <c r="B155" s="156"/>
      <c r="C155" s="156">
        <v>0.13931652435778644</v>
      </c>
      <c r="D155" s="156">
        <v>9.4217345360114252E-2</v>
      </c>
      <c r="E155" s="156">
        <v>4.9785697133921371E-2</v>
      </c>
      <c r="F155" s="156">
        <v>0.20436316761070106</v>
      </c>
      <c r="G155" s="156">
        <v>0.32558170841446327</v>
      </c>
      <c r="H155" s="156">
        <v>0.46607309006423536</v>
      </c>
      <c r="I155" s="156">
        <v>0.71298104656479033</v>
      </c>
      <c r="J155" s="156">
        <v>0.84553511213994481</v>
      </c>
      <c r="K155" s="156">
        <v>0.82395374426924817</v>
      </c>
      <c r="L155" s="156">
        <v>1.6187296147755781</v>
      </c>
      <c r="M155" s="156">
        <v>2.2059290218867709</v>
      </c>
      <c r="N155" s="156">
        <v>0.69211960526847038</v>
      </c>
      <c r="O155" s="156">
        <v>1.0717590252073392</v>
      </c>
      <c r="P155" s="156">
        <v>1.4655779922419119</v>
      </c>
      <c r="Q155" s="156">
        <v>1.5787140553785419</v>
      </c>
    </row>
    <row r="156" spans="1:17" ht="12" customHeight="1" x14ac:dyDescent="0.25">
      <c r="A156" s="148" t="s">
        <v>59</v>
      </c>
      <c r="B156" s="156"/>
      <c r="C156" s="156">
        <v>0.21371637187123216</v>
      </c>
      <c r="D156" s="156">
        <v>0.15197033391502085</v>
      </c>
      <c r="E156" s="156">
        <v>8.2391777764753524E-2</v>
      </c>
      <c r="F156" s="156">
        <v>0.33403097698171752</v>
      </c>
      <c r="G156" s="156">
        <v>0.52731571501638053</v>
      </c>
      <c r="H156" s="156">
        <v>0.71814712031378025</v>
      </c>
      <c r="I156" s="156">
        <v>1.1272125591851918</v>
      </c>
      <c r="J156" s="156">
        <v>1.361537815824561</v>
      </c>
      <c r="K156" s="156">
        <v>1.4158156562458817</v>
      </c>
      <c r="L156" s="156">
        <v>2.4570143033713361</v>
      </c>
      <c r="M156" s="156">
        <v>3.3062362736675621</v>
      </c>
      <c r="N156" s="156">
        <v>1.1181640936619044</v>
      </c>
      <c r="O156" s="156">
        <v>1.8073878484075072</v>
      </c>
      <c r="P156" s="156">
        <v>2.3794483151725583</v>
      </c>
      <c r="Q156" s="156">
        <v>2.6639157861317093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2.8047822158282503</v>
      </c>
      <c r="D157" s="157">
        <f t="shared" ref="D157" si="617">SUM(D158:D159)</f>
        <v>1.3977273842956539</v>
      </c>
      <c r="E157" s="157">
        <f t="shared" ref="E157" si="618">SUM(E158:E159)</f>
        <v>2.1426212127672399</v>
      </c>
      <c r="F157" s="157">
        <f t="shared" ref="F157" si="619">SUM(F158:F159)</f>
        <v>2.6719393707453318</v>
      </c>
      <c r="G157" s="157">
        <f t="shared" ref="G157" si="620">SUM(G158:G159)</f>
        <v>3.6081968513350851</v>
      </c>
      <c r="H157" s="157">
        <f t="shared" ref="H157" si="621">SUM(H158:H159)</f>
        <v>4.1059687163575003</v>
      </c>
      <c r="I157" s="157">
        <f t="shared" ref="I157" si="622">SUM(I158:I159)</f>
        <v>4.0322190278700001</v>
      </c>
      <c r="J157" s="157">
        <f t="shared" ref="J157" si="623">SUM(J158:J159)</f>
        <v>2.4448292911560854</v>
      </c>
      <c r="K157" s="157">
        <f t="shared" ref="K157" si="624">SUM(K158:K159)</f>
        <v>1.9349342193068291</v>
      </c>
      <c r="L157" s="157">
        <f t="shared" ref="L157" si="625">SUM(L158:L159)</f>
        <v>5.2257629779175954</v>
      </c>
      <c r="M157" s="157">
        <f t="shared" ref="M157" si="626">SUM(M158:M159)</f>
        <v>5.5818500117724676</v>
      </c>
      <c r="N157" s="157">
        <f t="shared" ref="N157" si="627">SUM(N158:N159)</f>
        <v>1.5021081238989302</v>
      </c>
      <c r="O157" s="157">
        <f t="shared" ref="O157" si="628">SUM(O158:O159)</f>
        <v>2.5634382814291778</v>
      </c>
      <c r="P157" s="157">
        <f t="shared" ref="P157" si="629">SUM(P158:P159)</f>
        <v>3.2851806315554182</v>
      </c>
      <c r="Q157" s="157">
        <f t="shared" ref="Q157" si="630">SUM(Q158:Q159)</f>
        <v>2.857261872630934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2.8047822158282503</v>
      </c>
      <c r="D159" s="57">
        <v>1.3977273842956539</v>
      </c>
      <c r="E159" s="57">
        <v>2.1426212127672399</v>
      </c>
      <c r="F159" s="57">
        <v>2.6719393707453318</v>
      </c>
      <c r="G159" s="57">
        <v>3.6081968513350851</v>
      </c>
      <c r="H159" s="57">
        <v>4.1059687163575003</v>
      </c>
      <c r="I159" s="57">
        <v>4.0322190278700001</v>
      </c>
      <c r="J159" s="57">
        <v>2.4448292911560854</v>
      </c>
      <c r="K159" s="57">
        <v>1.9349342193068291</v>
      </c>
      <c r="L159" s="57">
        <v>5.2257629779175954</v>
      </c>
      <c r="M159" s="57">
        <v>5.5818500117724676</v>
      </c>
      <c r="N159" s="57">
        <v>1.5021081238989302</v>
      </c>
      <c r="O159" s="57">
        <v>2.5634382814291778</v>
      </c>
      <c r="P159" s="57">
        <v>3.2851806315554182</v>
      </c>
      <c r="Q159" s="57">
        <v>2.857261872630934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50.125697421425834</v>
      </c>
      <c r="D161" s="168">
        <f t="shared" ref="D161" si="632">SUM(D162,D164,D166,D175)</f>
        <v>53.382505520034016</v>
      </c>
      <c r="E161" s="168">
        <f t="shared" ref="E161" si="633">SUM(E162,E164,E166,E175)</f>
        <v>66.324817843108775</v>
      </c>
      <c r="F161" s="168">
        <f t="shared" ref="F161" si="634">SUM(F162,F164,F166,F175)</f>
        <v>57.553153421194239</v>
      </c>
      <c r="G161" s="168">
        <f t="shared" ref="G161" si="635">SUM(G162,G164,G166,G175)</f>
        <v>62.210449847833509</v>
      </c>
      <c r="H161" s="168">
        <f t="shared" ref="H161" si="636">SUM(H162,H164,H166,H175)</f>
        <v>70.07159136293663</v>
      </c>
      <c r="I161" s="168">
        <f t="shared" ref="I161" si="637">SUM(I162,I164,I166,I175)</f>
        <v>52.386376575329109</v>
      </c>
      <c r="J161" s="168">
        <f t="shared" ref="J161" si="638">SUM(J162,J164,J166,J175)</f>
        <v>38.859026120986449</v>
      </c>
      <c r="K161" s="168">
        <f t="shared" ref="K161" si="639">SUM(K162,K164,K166,K175)</f>
        <v>49.108428541840944</v>
      </c>
      <c r="L161" s="168">
        <f t="shared" ref="L161" si="640">SUM(L162,L164,L166,L175)</f>
        <v>29.539343438534065</v>
      </c>
      <c r="M161" s="168">
        <f t="shared" ref="M161" si="641">SUM(M162,M164,M166,M175)</f>
        <v>19.613446008895576</v>
      </c>
      <c r="N161" s="168">
        <f t="shared" ref="N161" si="642">SUM(N162,N164,N166,N175)</f>
        <v>11.687620299099313</v>
      </c>
      <c r="O161" s="168">
        <f t="shared" ref="O161" si="643">SUM(O162,O164,O166,O175)</f>
        <v>10.826136016661465</v>
      </c>
      <c r="P161" s="168">
        <f t="shared" ref="P161" si="644">SUM(P162,P164,P166,P175)</f>
        <v>3.2185092478029835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30.179662451515306</v>
      </c>
      <c r="D162" s="157">
        <f t="shared" si="646"/>
        <v>31.915966408766202</v>
      </c>
      <c r="E162" s="157">
        <f t="shared" si="646"/>
        <v>40.737261929156872</v>
      </c>
      <c r="F162" s="157">
        <f t="shared" si="646"/>
        <v>35.043282604234882</v>
      </c>
      <c r="G162" s="157">
        <f t="shared" si="646"/>
        <v>38.623415366461209</v>
      </c>
      <c r="H162" s="157">
        <f t="shared" si="646"/>
        <v>42.865982246030079</v>
      </c>
      <c r="I162" s="157">
        <f t="shared" si="646"/>
        <v>31.443118334830686</v>
      </c>
      <c r="J162" s="157">
        <f t="shared" si="646"/>
        <v>21.755500672801389</v>
      </c>
      <c r="K162" s="157">
        <f t="shared" si="646"/>
        <v>26.543303369044509</v>
      </c>
      <c r="L162" s="157">
        <f t="shared" si="646"/>
        <v>17.040036624327715</v>
      </c>
      <c r="M162" s="157">
        <f t="shared" si="646"/>
        <v>11.785167011386287</v>
      </c>
      <c r="N162" s="157">
        <f t="shared" si="646"/>
        <v>5.2809600561386034</v>
      </c>
      <c r="O162" s="157">
        <f t="shared" si="646"/>
        <v>5.2256557222206599</v>
      </c>
      <c r="P162" s="157">
        <f t="shared" si="646"/>
        <v>1.1694867178842929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30.179662451515306</v>
      </c>
      <c r="D163" s="57">
        <v>31.915966408766202</v>
      </c>
      <c r="E163" s="57">
        <v>40.737261929156872</v>
      </c>
      <c r="F163" s="57">
        <v>35.043282604234882</v>
      </c>
      <c r="G163" s="57">
        <v>38.623415366461209</v>
      </c>
      <c r="H163" s="57">
        <v>42.865982246030079</v>
      </c>
      <c r="I163" s="57">
        <v>31.443118334830686</v>
      </c>
      <c r="J163" s="57">
        <v>21.755500672801389</v>
      </c>
      <c r="K163" s="57">
        <v>26.543303369044509</v>
      </c>
      <c r="L163" s="57">
        <v>17.040036624327715</v>
      </c>
      <c r="M163" s="57">
        <v>11.785167011386287</v>
      </c>
      <c r="N163" s="57">
        <v>5.2809600561386034</v>
      </c>
      <c r="O163" s="57">
        <v>5.2256557222206599</v>
      </c>
      <c r="P163" s="57">
        <v>1.1694867178842929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0.75356900036496233</v>
      </c>
      <c r="D164" s="157">
        <f t="shared" si="647"/>
        <v>1.1155523304034214</v>
      </c>
      <c r="E164" s="157">
        <f t="shared" si="647"/>
        <v>1.0263172700398044</v>
      </c>
      <c r="F164" s="157">
        <f t="shared" si="647"/>
        <v>1.8688918620936084</v>
      </c>
      <c r="G164" s="157">
        <f t="shared" si="647"/>
        <v>1.4388534153823322</v>
      </c>
      <c r="H164" s="157">
        <f t="shared" si="647"/>
        <v>3.0825662764635116</v>
      </c>
      <c r="I164" s="157">
        <f t="shared" si="647"/>
        <v>2.6554168405869163</v>
      </c>
      <c r="J164" s="157">
        <f t="shared" si="647"/>
        <v>3.436373731183624</v>
      </c>
      <c r="K164" s="157">
        <f t="shared" si="647"/>
        <v>5.6753838540537558</v>
      </c>
      <c r="L164" s="157">
        <f t="shared" si="647"/>
        <v>2.7829684195444173</v>
      </c>
      <c r="M164" s="157">
        <f t="shared" si="647"/>
        <v>0</v>
      </c>
      <c r="N164" s="157">
        <f t="shared" si="647"/>
        <v>2.9608163713521547</v>
      </c>
      <c r="O164" s="157">
        <f t="shared" si="647"/>
        <v>1.6638286374453377</v>
      </c>
      <c r="P164" s="157">
        <f t="shared" si="647"/>
        <v>1.192251491975918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0.75356900036496233</v>
      </c>
      <c r="D165" s="156">
        <v>1.1155523304034214</v>
      </c>
      <c r="E165" s="156">
        <v>1.0263172700398044</v>
      </c>
      <c r="F165" s="156">
        <v>1.8688918620936084</v>
      </c>
      <c r="G165" s="156">
        <v>1.4388534153823322</v>
      </c>
      <c r="H165" s="156">
        <v>3.0825662764635116</v>
      </c>
      <c r="I165" s="156">
        <v>2.6554168405869163</v>
      </c>
      <c r="J165" s="156">
        <v>3.436373731183624</v>
      </c>
      <c r="K165" s="156">
        <v>5.6753838540537558</v>
      </c>
      <c r="L165" s="156">
        <v>2.7829684195444173</v>
      </c>
      <c r="M165" s="156">
        <v>0</v>
      </c>
      <c r="N165" s="156">
        <v>2.9608163713521547</v>
      </c>
      <c r="O165" s="156">
        <v>1.6638286374453377</v>
      </c>
      <c r="P165" s="156">
        <v>1.192251491975918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12.841733620144662</v>
      </c>
      <c r="D166" s="157">
        <f t="shared" ref="D166" si="649">SUM(D167:D168,D171:D172)</f>
        <v>13.735685341760901</v>
      </c>
      <c r="E166" s="157">
        <f t="shared" ref="E166" si="650">SUM(E167:E168,E171:E172)</f>
        <v>16.490894152077711</v>
      </c>
      <c r="F166" s="157">
        <f t="shared" ref="F166" si="651">SUM(F167:F168,F171:F172)</f>
        <v>13.990547415323151</v>
      </c>
      <c r="G166" s="157">
        <f t="shared" ref="G166" si="652">SUM(G167:G168,G171:G172)</f>
        <v>14.961147369391695</v>
      </c>
      <c r="H166" s="157">
        <f t="shared" ref="H166" si="653">SUM(H167:H168,H171:H172)</f>
        <v>16.171073764845755</v>
      </c>
      <c r="I166" s="157">
        <f t="shared" ref="I166" si="654">SUM(I167:I168,I171:I172)</f>
        <v>12.169441305347398</v>
      </c>
      <c r="J166" s="157">
        <f t="shared" ref="J166" si="655">SUM(J167:J168,J171:J172)</f>
        <v>9.064636756346184</v>
      </c>
      <c r="K166" s="157">
        <f t="shared" ref="K166" si="656">SUM(K167:K168,K171:K172)</f>
        <v>11.075797149527308</v>
      </c>
      <c r="L166" s="157">
        <f t="shared" ref="L166" si="657">SUM(L167:L168,L171:L172)</f>
        <v>6.4532666308191331</v>
      </c>
      <c r="M166" s="157">
        <f t="shared" ref="M166" si="658">SUM(M167:M168,M171:M172)</f>
        <v>5.0523823351775343</v>
      </c>
      <c r="N166" s="157">
        <f t="shared" ref="N166" si="659">SUM(N167:N168,N171:N172)</f>
        <v>2.2633298577332717</v>
      </c>
      <c r="O166" s="157">
        <f t="shared" ref="O166" si="660">SUM(O167:O168,O171:O172)</f>
        <v>2.5995512598201227</v>
      </c>
      <c r="P166" s="157">
        <f t="shared" ref="P166" si="661">SUM(P167:P168,P171:P172)</f>
        <v>0.559693537248932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12.216184102265172</v>
      </c>
      <c r="D171" s="162">
        <v>13.20080655882839</v>
      </c>
      <c r="E171" s="162">
        <v>15.992440793057778</v>
      </c>
      <c r="F171" s="162">
        <v>13.514029886187044</v>
      </c>
      <c r="G171" s="162">
        <v>14.228604411599182</v>
      </c>
      <c r="H171" s="162">
        <v>15.065077617701199</v>
      </c>
      <c r="I171" s="162">
        <v>9.9213851866048302</v>
      </c>
      <c r="J171" s="162">
        <v>6.1181708316424794</v>
      </c>
      <c r="K171" s="162">
        <v>5.7515617096568583</v>
      </c>
      <c r="L171" s="162">
        <v>4.36163335048502</v>
      </c>
      <c r="M171" s="162">
        <v>0</v>
      </c>
      <c r="N171" s="162">
        <v>1.2030915508574103</v>
      </c>
      <c r="O171" s="162">
        <v>0.98193994662227413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0.62554951787948898</v>
      </c>
      <c r="D172" s="160">
        <f t="shared" ref="D172" si="679">SUM(D173:D174)</f>
        <v>0.53487878293251034</v>
      </c>
      <c r="E172" s="160">
        <f t="shared" ref="E172" si="680">SUM(E173:E174)</f>
        <v>0.49845335901993493</v>
      </c>
      <c r="F172" s="160">
        <f t="shared" ref="F172" si="681">SUM(F173:F174)</f>
        <v>0.4765175291361064</v>
      </c>
      <c r="G172" s="160">
        <f t="shared" ref="G172" si="682">SUM(G173:G174)</f>
        <v>0.73254295779251222</v>
      </c>
      <c r="H172" s="160">
        <f t="shared" ref="H172" si="683">SUM(H173:H174)</f>
        <v>1.105996147144555</v>
      </c>
      <c r="I172" s="160">
        <f t="shared" ref="I172" si="684">SUM(I173:I174)</f>
        <v>2.2480561187425678</v>
      </c>
      <c r="J172" s="160">
        <f t="shared" ref="J172" si="685">SUM(J173:J174)</f>
        <v>2.9464659247037046</v>
      </c>
      <c r="K172" s="160">
        <f t="shared" ref="K172" si="686">SUM(K173:K174)</f>
        <v>5.3242354398704483</v>
      </c>
      <c r="L172" s="160">
        <f t="shared" ref="L172" si="687">SUM(L173:L174)</f>
        <v>2.0916332803341136</v>
      </c>
      <c r="M172" s="160">
        <f t="shared" ref="M172" si="688">SUM(M173:M174)</f>
        <v>5.0523823351775343</v>
      </c>
      <c r="N172" s="160">
        <f t="shared" ref="N172" si="689">SUM(N173:N174)</f>
        <v>1.0602383068758612</v>
      </c>
      <c r="O172" s="160">
        <f t="shared" ref="O172" si="690">SUM(O173:O174)</f>
        <v>1.6176113131978487</v>
      </c>
      <c r="P172" s="160">
        <f t="shared" ref="P172" si="691">SUM(P173:P174)</f>
        <v>0.559693537248932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0.246859104563797</v>
      </c>
      <c r="D173" s="156">
        <v>0.20477353479856658</v>
      </c>
      <c r="E173" s="156">
        <v>0.1880804292875746</v>
      </c>
      <c r="F173" s="156">
        <v>0.18099237465331769</v>
      </c>
      <c r="G173" s="156">
        <v>0.27986139417657813</v>
      </c>
      <c r="H173" s="156">
        <v>0.43584778711669397</v>
      </c>
      <c r="I173" s="156">
        <v>0.87270048511735565</v>
      </c>
      <c r="J173" s="156">
        <v>1.1311532714317332</v>
      </c>
      <c r="K173" s="156">
        <v>1.9646716955764267</v>
      </c>
      <c r="L173" s="156">
        <v>0.83014798024386294</v>
      </c>
      <c r="M173" s="156">
        <v>2.0208724379954321</v>
      </c>
      <c r="N173" s="156">
        <v>0.40469699375652218</v>
      </c>
      <c r="O173" s="156">
        <v>0.60008534948597647</v>
      </c>
      <c r="P173" s="156">
        <v>0.21273151180994126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0.37869041331569203</v>
      </c>
      <c r="D174" s="57">
        <v>0.33010524813394371</v>
      </c>
      <c r="E174" s="57">
        <v>0.3103729297323603</v>
      </c>
      <c r="F174" s="57">
        <v>0.29552515448278871</v>
      </c>
      <c r="G174" s="57">
        <v>0.45268156361593415</v>
      </c>
      <c r="H174" s="57">
        <v>0.67014836002786093</v>
      </c>
      <c r="I174" s="57">
        <v>1.375355633625212</v>
      </c>
      <c r="J174" s="57">
        <v>1.8153126532719712</v>
      </c>
      <c r="K174" s="57">
        <v>3.3595637442940216</v>
      </c>
      <c r="L174" s="57">
        <v>1.2614853000902506</v>
      </c>
      <c r="M174" s="57">
        <v>3.0315098971821022</v>
      </c>
      <c r="N174" s="57">
        <v>0.65554131311933894</v>
      </c>
      <c r="O174" s="57">
        <v>1.0175259637118723</v>
      </c>
      <c r="P174" s="57">
        <v>0.34696202543899068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6.3507323494009071</v>
      </c>
      <c r="D175" s="157">
        <f t="shared" ref="D175" si="694">SUM(D176:D177)</f>
        <v>6.6153014391034883</v>
      </c>
      <c r="E175" s="157">
        <f t="shared" ref="E175" si="695">SUM(E176:E177)</f>
        <v>8.0703444918343887</v>
      </c>
      <c r="F175" s="157">
        <f t="shared" ref="F175" si="696">SUM(F176:F177)</f>
        <v>6.6504315395426019</v>
      </c>
      <c r="G175" s="157">
        <f t="shared" ref="G175" si="697">SUM(G176:G177)</f>
        <v>7.1870336965982702</v>
      </c>
      <c r="H175" s="157">
        <f t="shared" ref="H175" si="698">SUM(H176:H177)</f>
        <v>7.9519690755972841</v>
      </c>
      <c r="I175" s="157">
        <f t="shared" ref="I175" si="699">SUM(I176:I177)</f>
        <v>6.1184000945641097</v>
      </c>
      <c r="J175" s="157">
        <f t="shared" ref="J175" si="700">SUM(J176:J177)</f>
        <v>4.602514960655248</v>
      </c>
      <c r="K175" s="157">
        <f t="shared" ref="K175" si="701">SUM(K176:K177)</f>
        <v>5.8139441692153691</v>
      </c>
      <c r="L175" s="157">
        <f t="shared" ref="L175" si="702">SUM(L176:L177)</f>
        <v>3.2630717638427975</v>
      </c>
      <c r="M175" s="157">
        <f t="shared" ref="M175" si="703">SUM(M176:M177)</f>
        <v>2.7758966623317529</v>
      </c>
      <c r="N175" s="157">
        <f t="shared" ref="N175" si="704">SUM(N176:N177)</f>
        <v>1.1825140138752821</v>
      </c>
      <c r="O175" s="157">
        <f t="shared" ref="O175" si="705">SUM(O176:O177)</f>
        <v>1.3371003971753452</v>
      </c>
      <c r="P175" s="157">
        <f t="shared" ref="P175" si="706">SUM(P176:P177)</f>
        <v>0.29707750069384103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6.3507323494009071</v>
      </c>
      <c r="D177" s="57">
        <v>6.6153014391034883</v>
      </c>
      <c r="E177" s="57">
        <v>8.0703444918343887</v>
      </c>
      <c r="F177" s="57">
        <v>6.6504315395426019</v>
      </c>
      <c r="G177" s="57">
        <v>7.1870336965982702</v>
      </c>
      <c r="H177" s="57">
        <v>7.9519690755972841</v>
      </c>
      <c r="I177" s="57">
        <v>6.1184000945641097</v>
      </c>
      <c r="J177" s="57">
        <v>4.602514960655248</v>
      </c>
      <c r="K177" s="57">
        <v>5.8139441692153691</v>
      </c>
      <c r="L177" s="57">
        <v>3.2630717638427975</v>
      </c>
      <c r="M177" s="57">
        <v>2.7758966623317529</v>
      </c>
      <c r="N177" s="57">
        <v>1.1825140138752821</v>
      </c>
      <c r="O177" s="57">
        <v>1.3371003971753452</v>
      </c>
      <c r="P177" s="57">
        <v>0.29707750069384103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>
        <f>IF(RES_hhdet_in_tes!C3=0,"",RES_hhdet_in_tes!C3/RES_hhdet_in_fec!C3)</f>
        <v>0.53919448941203729</v>
      </c>
      <c r="D3" s="175">
        <f>IF(RES_hhdet_in_tes!D3=0,"",RES_hhdet_in_tes!D3/RES_hhdet_in_fec!D3)</f>
        <v>0.50613826632779069</v>
      </c>
      <c r="E3" s="175">
        <f>IF(RES_hhdet_in_tes!E3=0,"",RES_hhdet_in_tes!E3/RES_hhdet_in_fec!E3)</f>
        <v>0.54070955342149485</v>
      </c>
      <c r="F3" s="175">
        <f>IF(RES_hhdet_in_tes!F3=0,"",RES_hhdet_in_tes!F3/RES_hhdet_in_fec!F3)</f>
        <v>0.51822710776264314</v>
      </c>
      <c r="G3" s="175">
        <f>IF(RES_hhdet_in_tes!G3=0,"",RES_hhdet_in_tes!G3/RES_hhdet_in_fec!G3)</f>
        <v>0.51795461081253735</v>
      </c>
      <c r="H3" s="175">
        <f>IF(RES_hhdet_in_tes!H3=0,"",RES_hhdet_in_tes!H3/RES_hhdet_in_fec!H3)</f>
        <v>0.54192940046223437</v>
      </c>
      <c r="I3" s="175">
        <f>IF(RES_hhdet_in_tes!I3=0,"",RES_hhdet_in_tes!I3/RES_hhdet_in_fec!I3)</f>
        <v>0.57592219162898384</v>
      </c>
      <c r="J3" s="175">
        <f>IF(RES_hhdet_in_tes!J3=0,"",RES_hhdet_in_tes!J3/RES_hhdet_in_fec!J3)</f>
        <v>0.5412926552117806</v>
      </c>
      <c r="K3" s="175">
        <f>IF(RES_hhdet_in_tes!K3=0,"",RES_hhdet_in_tes!K3/RES_hhdet_in_fec!K3)</f>
        <v>0.59689264151736843</v>
      </c>
      <c r="L3" s="175" t="str">
        <f>IF(RES_hhdet_in_tes!L3=0,"",RES_hhdet_in_tes!L3/RES_hhdet_in_fec!L3)</f>
        <v/>
      </c>
      <c r="M3" s="175">
        <f>IF(RES_hhdet_in_tes!M3=0,"",RES_hhdet_in_tes!M3/RES_hhdet_in_fec!M3)</f>
        <v>0.57852634538194092</v>
      </c>
      <c r="N3" s="175">
        <f>IF(RES_hhdet_in_tes!N3=0,"",RES_hhdet_in_tes!N3/RES_hhdet_in_fec!N3)</f>
        <v>0.76022793532013988</v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>
        <f>IF(RES_hhdet_in_tes!C4=0,"",RES_hhdet_in_tes!C4/RES_hhdet_in_fec!C4)</f>
        <v>0.48062001932802945</v>
      </c>
      <c r="D4" s="169">
        <f>IF(RES_hhdet_in_tes!D4=0,"",RES_hhdet_in_tes!D4/RES_hhdet_in_fec!D4)</f>
        <v>0.48502870475814508</v>
      </c>
      <c r="E4" s="169">
        <f>IF(RES_hhdet_in_tes!E4=0,"",RES_hhdet_in_tes!E4/RES_hhdet_in_fec!E4)</f>
        <v>0.48066216582613402</v>
      </c>
      <c r="F4" s="169">
        <f>IF(RES_hhdet_in_tes!F4=0,"",RES_hhdet_in_tes!F4/RES_hhdet_in_fec!F4)</f>
        <v>0.48954888541862518</v>
      </c>
      <c r="G4" s="169">
        <f>IF(RES_hhdet_in_tes!G4=0,"",RES_hhdet_in_tes!G4/RES_hhdet_in_fec!G4)</f>
        <v>0.4943694810511885</v>
      </c>
      <c r="H4" s="169">
        <f>IF(RES_hhdet_in_tes!H4=0,"",RES_hhdet_in_tes!H4/RES_hhdet_in_fec!H4)</f>
        <v>0.50071438708415106</v>
      </c>
      <c r="I4" s="169">
        <f>IF(RES_hhdet_in_tes!I4=0,"",RES_hhdet_in_tes!I4/RES_hhdet_in_fec!I4)</f>
        <v>0.49446484573482474</v>
      </c>
      <c r="J4" s="169">
        <f>IF(RES_hhdet_in_tes!J4=0,"",RES_hhdet_in_tes!J4/RES_hhdet_in_fec!J4)</f>
        <v>0.50765065703894752</v>
      </c>
      <c r="K4" s="169">
        <f>IF(RES_hhdet_in_tes!K4=0,"",RES_hhdet_in_tes!K4/RES_hhdet_in_fec!K4)</f>
        <v>0.50162357744929809</v>
      </c>
      <c r="L4" s="169" t="str">
        <f>IF(RES_hhdet_in_tes!L4=0,"",RES_hhdet_in_tes!L4/RES_hhdet_in_fec!L4)</f>
        <v/>
      </c>
      <c r="M4" s="169">
        <f>IF(RES_hhdet_in_tes!M4=0,"",RES_hhdet_in_tes!M4/RES_hhdet_in_fec!M4)</f>
        <v>0.50594947678439639</v>
      </c>
      <c r="N4" s="169">
        <f>IF(RES_hhdet_in_tes!N4=0,"",RES_hhdet_in_tes!N4/RES_hhdet_in_fec!N4)</f>
        <v>0.50178722399998388</v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>
        <f>IF(RES_hhdet_in_tes!C5=0,"",RES_hhdet_in_tes!C5/RES_hhdet_in_fec!C5)</f>
        <v>0.47515672230809941</v>
      </c>
      <c r="D5" s="73">
        <f>IF(RES_hhdet_in_tes!D5=0,"",RES_hhdet_in_tes!D5/RES_hhdet_in_fec!D5)</f>
        <v>0.48153519791813321</v>
      </c>
      <c r="E5" s="73">
        <f>IF(RES_hhdet_in_tes!E5=0,"",RES_hhdet_in_tes!E5/RES_hhdet_in_fec!E5)</f>
        <v>0.47831596764016859</v>
      </c>
      <c r="F5" s="73">
        <f>IF(RES_hhdet_in_tes!F5=0,"",RES_hhdet_in_tes!F5/RES_hhdet_in_fec!F5)</f>
        <v>0.48742500397313665</v>
      </c>
      <c r="G5" s="73">
        <f>IF(RES_hhdet_in_tes!G5=0,"",RES_hhdet_in_tes!G5/RES_hhdet_in_fec!G5)</f>
        <v>0.4915712172650879</v>
      </c>
      <c r="H5" s="73">
        <f>IF(RES_hhdet_in_tes!H5=0,"",RES_hhdet_in_tes!H5/RES_hhdet_in_fec!H5)</f>
        <v>0.4955332534797664</v>
      </c>
      <c r="I5" s="73">
        <f>IF(RES_hhdet_in_tes!I5=0,"",RES_hhdet_in_tes!I5/RES_hhdet_in_fec!I5)</f>
        <v>0.49069553657207271</v>
      </c>
      <c r="J5" s="73">
        <f>IF(RES_hhdet_in_tes!J5=0,"",RES_hhdet_in_tes!J5/RES_hhdet_in_fec!J5)</f>
        <v>0.50428679635529039</v>
      </c>
      <c r="K5" s="73">
        <f>IF(RES_hhdet_in_tes!K5=0,"",RES_hhdet_in_tes!K5/RES_hhdet_in_fec!K5)</f>
        <v>0.50046734136309234</v>
      </c>
      <c r="L5" s="73" t="str">
        <f>IF(RES_hhdet_in_tes!L5=0,"",RES_hhdet_in_tes!L5/RES_hhdet_in_fec!L5)</f>
        <v/>
      </c>
      <c r="M5" s="73">
        <f>IF(RES_hhdet_in_tes!M5=0,"",RES_hhdet_in_tes!M5/RES_hhdet_in_fec!M5)</f>
        <v>0.50093083132774463</v>
      </c>
      <c r="N5" s="73">
        <f>IF(RES_hhdet_in_tes!N5=0,"",RES_hhdet_in_tes!N5/RES_hhdet_in_fec!N5)</f>
        <v>0.49719495798283375</v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>
        <f>IF(RES_hhdet_in_tes!C6=0,"",RES_hhdet_in_tes!C6/RES_hhdet_in_fec!C6)</f>
        <v>1.0094425492377064</v>
      </c>
      <c r="D6" s="73">
        <f>IF(RES_hhdet_in_tes!D6=0,"",RES_hhdet_in_tes!D6/RES_hhdet_in_fec!D6)</f>
        <v>1.0204987450721787</v>
      </c>
      <c r="E6" s="73">
        <f>IF(RES_hhdet_in_tes!E6=0,"",RES_hhdet_in_tes!E6/RES_hhdet_in_fec!E6)</f>
        <v>1.0108903892231489</v>
      </c>
      <c r="F6" s="73">
        <f>IF(RES_hhdet_in_tes!F6=0,"",RES_hhdet_in_tes!F6/RES_hhdet_in_fec!F6)</f>
        <v>1.0243744577775793</v>
      </c>
      <c r="G6" s="73">
        <f>IF(RES_hhdet_in_tes!G6=0,"",RES_hhdet_in_tes!G6/RES_hhdet_in_fec!G6)</f>
        <v>1.0295407131758043</v>
      </c>
      <c r="H6" s="73">
        <f>IF(RES_hhdet_in_tes!H6=0,"",RES_hhdet_in_tes!H6/RES_hhdet_in_fec!H6)</f>
        <v>1.0341106030458427</v>
      </c>
      <c r="I6" s="73">
        <f>IF(RES_hhdet_in_tes!I6=0,"",RES_hhdet_in_tes!I6/RES_hhdet_in_fec!I6)</f>
        <v>1.0197371973272116</v>
      </c>
      <c r="J6" s="73">
        <f>IF(RES_hhdet_in_tes!J6=0,"",RES_hhdet_in_tes!J6/RES_hhdet_in_fec!J6)</f>
        <v>1.0416478295507392</v>
      </c>
      <c r="K6" s="73">
        <f>IF(RES_hhdet_in_tes!K6=0,"",RES_hhdet_in_tes!K6/RES_hhdet_in_fec!K6)</f>
        <v>1.0277403756711396</v>
      </c>
      <c r="L6" s="73" t="str">
        <f>IF(RES_hhdet_in_tes!L6=0,"",RES_hhdet_in_tes!L6/RES_hhdet_in_fec!L6)</f>
        <v/>
      </c>
      <c r="M6" s="73">
        <f>IF(RES_hhdet_in_tes!M6=0,"",RES_hhdet_in_tes!M6/RES_hhdet_in_fec!M6)</f>
        <v>1.0176314992796975</v>
      </c>
      <c r="N6" s="73">
        <f>IF(RES_hhdet_in_tes!N6=0,"",RES_hhdet_in_tes!N6/RES_hhdet_in_fec!N6)</f>
        <v>1.0068017541211207</v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>
        <f>IF(RES_hhdet_in_tes!C7=0,"",RES_hhdet_in_tes!C7/RES_hhdet_in_fec!C7)</f>
        <v>1.8368811278373181</v>
      </c>
      <c r="D7" s="169">
        <f>IF(RES_hhdet_in_tes!D7=0,"",RES_hhdet_in_tes!D7/RES_hhdet_in_fec!D7)</f>
        <v>1.8962997190793347</v>
      </c>
      <c r="E7" s="169">
        <f>IF(RES_hhdet_in_tes!E7=0,"",RES_hhdet_in_tes!E7/RES_hhdet_in_fec!E7)</f>
        <v>1.963867009500402</v>
      </c>
      <c r="F7" s="169">
        <f>IF(RES_hhdet_in_tes!F7=0,"",RES_hhdet_in_tes!F7/RES_hhdet_in_fec!F7)</f>
        <v>2.0520226975401772</v>
      </c>
      <c r="G7" s="169">
        <f>IF(RES_hhdet_in_tes!G7=0,"",RES_hhdet_in_tes!G7/RES_hhdet_in_fec!G7)</f>
        <v>2.1509519898402933</v>
      </c>
      <c r="H7" s="169">
        <f>IF(RES_hhdet_in_tes!H7=0,"",RES_hhdet_in_tes!H7/RES_hhdet_in_fec!H7)</f>
        <v>2.268009376238592</v>
      </c>
      <c r="I7" s="169">
        <f>IF(RES_hhdet_in_tes!I7=0,"",RES_hhdet_in_tes!I7/RES_hhdet_in_fec!I7)</f>
        <v>2.4054470538926394</v>
      </c>
      <c r="J7" s="169">
        <f>IF(RES_hhdet_in_tes!J7=0,"",RES_hhdet_in_tes!J7/RES_hhdet_in_fec!J7)</f>
        <v>2.4434895572544657</v>
      </c>
      <c r="K7" s="169">
        <f>IF(RES_hhdet_in_tes!K7=0,"",RES_hhdet_in_tes!K7/RES_hhdet_in_fec!K7)</f>
        <v>2.6164959972252775</v>
      </c>
      <c r="L7" s="169" t="str">
        <f>IF(RES_hhdet_in_tes!L7=0,"",RES_hhdet_in_tes!L7/RES_hhdet_in_fec!L7)</f>
        <v/>
      </c>
      <c r="M7" s="169" t="str">
        <f>IF(RES_hhdet_in_tes!M7=0,"",RES_hhdet_in_tes!M7/RES_hhdet_in_fec!M7)</f>
        <v/>
      </c>
      <c r="N7" s="169">
        <f>IF(RES_hhdet_in_tes!N7=0,"",RES_hhdet_in_tes!N7/RES_hhdet_in_fec!N7)</f>
        <v>3.2901439959547472</v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>
        <f>IF(RES_hhdet_in_tes!C8=0,"",RES_hhdet_in_tes!C8/RES_hhdet_in_fec!C8)</f>
        <v>1.8368811278373181</v>
      </c>
      <c r="D8" s="73">
        <f>IF(RES_hhdet_in_tes!D8=0,"",RES_hhdet_in_tes!D8/RES_hhdet_in_fec!D8)</f>
        <v>1.8962997190793347</v>
      </c>
      <c r="E8" s="73">
        <f>IF(RES_hhdet_in_tes!E8=0,"",RES_hhdet_in_tes!E8/RES_hhdet_in_fec!E8)</f>
        <v>1.963867009500402</v>
      </c>
      <c r="F8" s="73">
        <f>IF(RES_hhdet_in_tes!F8=0,"",RES_hhdet_in_tes!F8/RES_hhdet_in_fec!F8)</f>
        <v>2.0520226975401772</v>
      </c>
      <c r="G8" s="73">
        <f>IF(RES_hhdet_in_tes!G8=0,"",RES_hhdet_in_tes!G8/RES_hhdet_in_fec!G8)</f>
        <v>2.1509519898402933</v>
      </c>
      <c r="H8" s="73">
        <f>IF(RES_hhdet_in_tes!H8=0,"",RES_hhdet_in_tes!H8/RES_hhdet_in_fec!H8)</f>
        <v>2.268009376238592</v>
      </c>
      <c r="I8" s="73">
        <f>IF(RES_hhdet_in_tes!I8=0,"",RES_hhdet_in_tes!I8/RES_hhdet_in_fec!I8)</f>
        <v>2.4054470538926394</v>
      </c>
      <c r="J8" s="73">
        <f>IF(RES_hhdet_in_tes!J8=0,"",RES_hhdet_in_tes!J8/RES_hhdet_in_fec!J8)</f>
        <v>2.4434895572544657</v>
      </c>
      <c r="K8" s="73">
        <f>IF(RES_hhdet_in_tes!K8=0,"",RES_hhdet_in_tes!K8/RES_hhdet_in_fec!K8)</f>
        <v>2.6164959972252775</v>
      </c>
      <c r="L8" s="73" t="str">
        <f>IF(RES_hhdet_in_tes!L8=0,"",RES_hhdet_in_tes!L8/RES_hhdet_in_fec!L8)</f>
        <v/>
      </c>
      <c r="M8" s="73" t="str">
        <f>IF(RES_hhdet_in_tes!M8=0,"",RES_hhdet_in_tes!M8/RES_hhdet_in_fec!M8)</f>
        <v/>
      </c>
      <c r="N8" s="73">
        <f>IF(RES_hhdet_in_tes!N8=0,"",RES_hhdet_in_tes!N8/RES_hhdet_in_fec!N8)</f>
        <v>3.2901439959547472</v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>
        <f>IF(RES_hhdet_in_tes!C9=0,"",RES_hhdet_in_tes!C9/RES_hhdet_in_fec!C9)</f>
        <v>0.59797380259019883</v>
      </c>
      <c r="D9" s="169">
        <f>IF(RES_hhdet_in_tes!D9=0,"",RES_hhdet_in_tes!D9/RES_hhdet_in_fec!D9)</f>
        <v>0.48131581986099958</v>
      </c>
      <c r="E9" s="169">
        <f>IF(RES_hhdet_in_tes!E9=0,"",RES_hhdet_in_tes!E9/RES_hhdet_in_fec!E9)</f>
        <v>0.64154513787708989</v>
      </c>
      <c r="F9" s="169">
        <f>IF(RES_hhdet_in_tes!F9=0,"",RES_hhdet_in_tes!F9/RES_hhdet_in_fec!F9)</f>
        <v>0.49800582792089237</v>
      </c>
      <c r="G9" s="169">
        <f>IF(RES_hhdet_in_tes!G9=0,"",RES_hhdet_in_tes!G9/RES_hhdet_in_fec!G9)</f>
        <v>0.48561514090135827</v>
      </c>
      <c r="H9" s="169">
        <f>IF(RES_hhdet_in_tes!H9=0,"",RES_hhdet_in_tes!H9/RES_hhdet_in_fec!H9)</f>
        <v>0.49590447166874513</v>
      </c>
      <c r="I9" s="169">
        <f>IF(RES_hhdet_in_tes!I9=0,"",RES_hhdet_in_tes!I9/RES_hhdet_in_fec!I9)</f>
        <v>0.67957385284483551</v>
      </c>
      <c r="J9" s="169">
        <f>IF(RES_hhdet_in_tes!J9=0,"",RES_hhdet_in_tes!J9/RES_hhdet_in_fec!J9)</f>
        <v>0.49544052801912392</v>
      </c>
      <c r="K9" s="169">
        <f>IF(RES_hhdet_in_tes!K9=0,"",RES_hhdet_in_tes!K9/RES_hhdet_in_fec!K9)</f>
        <v>0.63008205190265332</v>
      </c>
      <c r="L9" s="169" t="str">
        <f>IF(RES_hhdet_in_tes!L9=0,"",RES_hhdet_in_tes!L9/RES_hhdet_in_fec!L9)</f>
        <v/>
      </c>
      <c r="M9" s="169">
        <f>IF(RES_hhdet_in_tes!M9=0,"",RES_hhdet_in_tes!M9/RES_hhdet_in_fec!M9)</f>
        <v>0.66757581389117515</v>
      </c>
      <c r="N9" s="169">
        <f>IF(RES_hhdet_in_tes!N9=0,"",RES_hhdet_in_tes!N9/RES_hhdet_in_fec!N9)</f>
        <v>0.74956344053382384</v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>
        <f>IF(RES_hhdet_in_tes!C10=0,"",RES_hhdet_in_tes!C10/RES_hhdet_in_fec!C10)</f>
        <v>0.40691235738953535</v>
      </c>
      <c r="D10" s="174">
        <f>IF(RES_hhdet_in_tes!D10=0,"",RES_hhdet_in_tes!D10/RES_hhdet_in_fec!D10)</f>
        <v>0.40981613955761292</v>
      </c>
      <c r="E10" s="174">
        <f>IF(RES_hhdet_in_tes!E10=0,"",RES_hhdet_in_tes!E10/RES_hhdet_in_fec!E10)</f>
        <v>0.41287881474050486</v>
      </c>
      <c r="F10" s="174">
        <f>IF(RES_hhdet_in_tes!F10=0,"",RES_hhdet_in_tes!F10/RES_hhdet_in_fec!F10)</f>
        <v>0.41593392693136177</v>
      </c>
      <c r="G10" s="174">
        <f>IF(RES_hhdet_in_tes!G10=0,"",RES_hhdet_in_tes!G10/RES_hhdet_in_fec!G10)</f>
        <v>0.4186453647269342</v>
      </c>
      <c r="H10" s="174">
        <f>IF(RES_hhdet_in_tes!H10=0,"",RES_hhdet_in_tes!H10/RES_hhdet_in_fec!H10)</f>
        <v>0.42201658553792348</v>
      </c>
      <c r="I10" s="174">
        <f>IF(RES_hhdet_in_tes!I10=0,"",RES_hhdet_in_tes!I10/RES_hhdet_in_fec!I10)</f>
        <v>0.42501674349690161</v>
      </c>
      <c r="J10" s="174">
        <f>IF(RES_hhdet_in_tes!J10=0,"",RES_hhdet_in_tes!J10/RES_hhdet_in_fec!J10)</f>
        <v>0.42858581734435203</v>
      </c>
      <c r="K10" s="174">
        <f>IF(RES_hhdet_in_tes!K10=0,"",RES_hhdet_in_tes!K10/RES_hhdet_in_fec!K10)</f>
        <v>0.4315540494351956</v>
      </c>
      <c r="L10" s="174" t="str">
        <f>IF(RES_hhdet_in_tes!L10=0,"",RES_hhdet_in_tes!L10/RES_hhdet_in_fec!L10)</f>
        <v/>
      </c>
      <c r="M10" s="174">
        <f>IF(RES_hhdet_in_tes!M10=0,"",RES_hhdet_in_tes!M10/RES_hhdet_in_fec!M10)</f>
        <v>0.4331781289766512</v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>
        <f>IF(RES_hhdet_in_tes!C15=0,"",RES_hhdet_in_tes!C15/RES_hhdet_in_fec!C15)</f>
        <v>0.68168159779301163</v>
      </c>
      <c r="D15" s="171">
        <f>IF(RES_hhdet_in_tes!D15=0,"",RES_hhdet_in_tes!D15/RES_hhdet_in_fec!D15)</f>
        <v>0.68655727544451928</v>
      </c>
      <c r="E15" s="171">
        <f>IF(RES_hhdet_in_tes!E15=0,"",RES_hhdet_in_tes!E15/RES_hhdet_in_fec!E15)</f>
        <v>0.69151375561411998</v>
      </c>
      <c r="F15" s="171">
        <f>IF(RES_hhdet_in_tes!F15=0,"",RES_hhdet_in_tes!F15/RES_hhdet_in_fec!F15)</f>
        <v>0.6963337434600273</v>
      </c>
      <c r="G15" s="171">
        <f>IF(RES_hhdet_in_tes!G15=0,"",RES_hhdet_in_tes!G15/RES_hhdet_in_fec!G15)</f>
        <v>0.70051078863927774</v>
      </c>
      <c r="H15" s="171">
        <f>IF(RES_hhdet_in_tes!H15=0,"",RES_hhdet_in_tes!H15/RES_hhdet_in_fec!H15)</f>
        <v>0.70564460204404644</v>
      </c>
      <c r="I15" s="171">
        <f>IF(RES_hhdet_in_tes!I15=0,"",RES_hhdet_in_tes!I15/RES_hhdet_in_fec!I15)</f>
        <v>0.71065524686255732</v>
      </c>
      <c r="J15" s="171">
        <f>IF(RES_hhdet_in_tes!J15=0,"",RES_hhdet_in_tes!J15/RES_hhdet_in_fec!J15)</f>
        <v>0.72011570818153525</v>
      </c>
      <c r="K15" s="171">
        <f>IF(RES_hhdet_in_tes!K15=0,"",RES_hhdet_in_tes!K15/RES_hhdet_in_fec!K15)</f>
        <v>0.72495013671183917</v>
      </c>
      <c r="L15" s="171" t="str">
        <f>IF(RES_hhdet_in_tes!L15=0,"",RES_hhdet_in_tes!L15/RES_hhdet_in_fec!L15)</f>
        <v/>
      </c>
      <c r="M15" s="171">
        <f>IF(RES_hhdet_in_tes!M15=0,"",RES_hhdet_in_tes!M15/RES_hhdet_in_fec!M15)</f>
        <v>0.7295137588766436</v>
      </c>
      <c r="N15" s="171">
        <f>IF(RES_hhdet_in_tes!N15=0,"",RES_hhdet_in_tes!N15/RES_hhdet_in_fec!N15)</f>
        <v>0.73327135114248854</v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>
        <f>IF(RES_hhdet_in_tes!C16=0,"",RES_hhdet_in_tes!C16/RES_hhdet_in_fec!C16)</f>
        <v>0.8446371484653461</v>
      </c>
      <c r="D16" s="170">
        <f>IF(RES_hhdet_in_tes!D16=0,"",RES_hhdet_in_tes!D16/RES_hhdet_in_fec!D16)</f>
        <v>0.85510447213063789</v>
      </c>
      <c r="E16" s="170">
        <f>IF(RES_hhdet_in_tes!E16=0,"",RES_hhdet_in_tes!E16/RES_hhdet_in_fec!E16)</f>
        <v>0.85897307748385243</v>
      </c>
      <c r="F16" s="170">
        <f>IF(RES_hhdet_in_tes!F16=0,"",RES_hhdet_in_tes!F16/RES_hhdet_in_fec!F16)</f>
        <v>0.85793180496835975</v>
      </c>
      <c r="G16" s="170">
        <f>IF(RES_hhdet_in_tes!G16=0,"",RES_hhdet_in_tes!G16/RES_hhdet_in_fec!G16)</f>
        <v>0.85976584081177831</v>
      </c>
      <c r="H16" s="170">
        <f>IF(RES_hhdet_in_tes!H16=0,"",RES_hhdet_in_tes!H16/RES_hhdet_in_fec!H16)</f>
        <v>0.8569756232082798</v>
      </c>
      <c r="I16" s="170">
        <f>IF(RES_hhdet_in_tes!I16=0,"",RES_hhdet_in_tes!I16/RES_hhdet_in_fec!I16)</f>
        <v>0.86447247202872257</v>
      </c>
      <c r="J16" s="170">
        <f>IF(RES_hhdet_in_tes!J16=0,"",RES_hhdet_in_tes!J16/RES_hhdet_in_fec!J16)</f>
        <v>0.86978320199477122</v>
      </c>
      <c r="K16" s="170">
        <f>IF(RES_hhdet_in_tes!K16=0,"",RES_hhdet_in_tes!K16/RES_hhdet_in_fec!K16)</f>
        <v>0.87869072970524309</v>
      </c>
      <c r="L16" s="170" t="str">
        <f>IF(RES_hhdet_in_tes!L16=0,"",RES_hhdet_in_tes!L16/RES_hhdet_in_fec!L16)</f>
        <v/>
      </c>
      <c r="M16" s="170">
        <f>IF(RES_hhdet_in_tes!M16=0,"",RES_hhdet_in_tes!M16/RES_hhdet_in_fec!M16)</f>
        <v>0.86545670831958521</v>
      </c>
      <c r="N16" s="170">
        <f>IF(RES_hhdet_in_tes!N16=0,"",RES_hhdet_in_tes!N16/RES_hhdet_in_fec!N16)</f>
        <v>0.8786092803617217</v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>
        <f>IF(RES_hhdet_in_tes!C17=0,"",RES_hhdet_in_tes!C17/RES_hhdet_in_fec!C17)</f>
        <v>0.68207649726968866</v>
      </c>
      <c r="D17" s="73">
        <f>IF(RES_hhdet_in_tes!D17=0,"",RES_hhdet_in_tes!D17/RES_hhdet_in_fec!D17)</f>
        <v>0.68745849630943578</v>
      </c>
      <c r="E17" s="73">
        <f>IF(RES_hhdet_in_tes!E17=0,"",RES_hhdet_in_tes!E17/RES_hhdet_in_fec!E17)</f>
        <v>0.69134124214250869</v>
      </c>
      <c r="F17" s="73">
        <f>IF(RES_hhdet_in_tes!F17=0,"",RES_hhdet_in_tes!F17/RES_hhdet_in_fec!F17)</f>
        <v>0.69473503793960312</v>
      </c>
      <c r="G17" s="73">
        <f>IF(RES_hhdet_in_tes!G17=0,"",RES_hhdet_in_tes!G17/RES_hhdet_in_fec!G17)</f>
        <v>0.69882996956756993</v>
      </c>
      <c r="H17" s="73">
        <f>IF(RES_hhdet_in_tes!H17=0,"",RES_hhdet_in_tes!H17/RES_hhdet_in_fec!H17)</f>
        <v>0.70123182025671094</v>
      </c>
      <c r="I17" s="73">
        <f>IF(RES_hhdet_in_tes!I17=0,"",RES_hhdet_in_tes!I17/RES_hhdet_in_fec!I17)</f>
        <v>0.7107755160589081</v>
      </c>
      <c r="J17" s="73">
        <f>IF(RES_hhdet_in_tes!J17=0,"",RES_hhdet_in_tes!J17/RES_hhdet_in_fec!J17)</f>
        <v>0.71535020855554043</v>
      </c>
      <c r="K17" s="73">
        <f>IF(RES_hhdet_in_tes!K17=0,"",RES_hhdet_in_tes!K17/RES_hhdet_in_fec!K17)</f>
        <v>0.72112515923355913</v>
      </c>
      <c r="L17" s="73" t="str">
        <f>IF(RES_hhdet_in_tes!L17=0,"",RES_hhdet_in_tes!L17/RES_hhdet_in_fec!L17)</f>
        <v/>
      </c>
      <c r="M17" s="73">
        <f>IF(RES_hhdet_in_tes!M17=0,"",RES_hhdet_in_tes!M17/RES_hhdet_in_fec!M17)</f>
        <v>0.72219902357498844</v>
      </c>
      <c r="N17" s="73">
        <f>IF(RES_hhdet_in_tes!N17=0,"",RES_hhdet_in_tes!N17/RES_hhdet_in_fec!N17)</f>
        <v>0.72960006056063187</v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>
        <f>IF(RES_hhdet_in_tes!C18=0,"",RES_hhdet_in_tes!C18/RES_hhdet_in_fec!C18)</f>
        <v>1</v>
      </c>
      <c r="D18" s="73">
        <f>IF(RES_hhdet_in_tes!D18=0,"",RES_hhdet_in_tes!D18/RES_hhdet_in_fec!D18)</f>
        <v>1.0068763563700045</v>
      </c>
      <c r="E18" s="73">
        <f>IF(RES_hhdet_in_tes!E18=0,"",RES_hhdet_in_tes!E18/RES_hhdet_in_fec!E18)</f>
        <v>1.0061736275009945</v>
      </c>
      <c r="F18" s="73">
        <f>IF(RES_hhdet_in_tes!F18=0,"",RES_hhdet_in_tes!F18/RES_hhdet_in_fec!F18)</f>
        <v>1.0014954744476545</v>
      </c>
      <c r="G18" s="73">
        <f>IF(RES_hhdet_in_tes!G18=0,"",RES_hhdet_in_tes!G18/RES_hhdet_in_fec!G18)</f>
        <v>1.0018098226512338</v>
      </c>
      <c r="H18" s="73">
        <f>IF(RES_hhdet_in_tes!H18=0,"",RES_hhdet_in_tes!H18/RES_hhdet_in_fec!H18)</f>
        <v>1.0005938695498082</v>
      </c>
      <c r="I18" s="73">
        <f>IF(RES_hhdet_in_tes!I18=0,"",RES_hhdet_in_tes!I18/RES_hhdet_in_fec!I18)</f>
        <v>1.0017011924448138</v>
      </c>
      <c r="J18" s="73">
        <f>IF(RES_hhdet_in_tes!J18=0,"",RES_hhdet_in_tes!J18/RES_hhdet_in_fec!J18)</f>
        <v>1.004458377117885</v>
      </c>
      <c r="K18" s="73">
        <f>IF(RES_hhdet_in_tes!K18=0,"",RES_hhdet_in_tes!K18/RES_hhdet_in_fec!K18)</f>
        <v>1.0066724886786449</v>
      </c>
      <c r="L18" s="73" t="str">
        <f>IF(RES_hhdet_in_tes!L18=0,"",RES_hhdet_in_tes!L18/RES_hhdet_in_fec!L18)</f>
        <v/>
      </c>
      <c r="M18" s="73">
        <f>IF(RES_hhdet_in_tes!M18=0,"",RES_hhdet_in_tes!M18/RES_hhdet_in_fec!M18)</f>
        <v>0.99697877938358781</v>
      </c>
      <c r="N18" s="73">
        <f>IF(RES_hhdet_in_tes!N18=0,"",RES_hhdet_in_tes!N18/RES_hhdet_in_fec!N18)</f>
        <v>1.0052199738323973</v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>
        <f>IF(RES_hhdet_in_tes!C19=0,"",RES_hhdet_in_tes!C19/RES_hhdet_in_fec!C19)</f>
        <v>0.70685725617817186</v>
      </c>
      <c r="D19" s="169">
        <f>IF(RES_hhdet_in_tes!D19=0,"",RES_hhdet_in_tes!D19/RES_hhdet_in_fec!D19)</f>
        <v>0.56426083211171707</v>
      </c>
      <c r="E19" s="169">
        <f>IF(RES_hhdet_in_tes!E19=0,"",RES_hhdet_in_tes!E19/RES_hhdet_in_fec!E19)</f>
        <v>0.5883511826676614</v>
      </c>
      <c r="F19" s="169">
        <f>IF(RES_hhdet_in_tes!F19=0,"",RES_hhdet_in_tes!F19/RES_hhdet_in_fec!F19)</f>
        <v>0.6392889337228892</v>
      </c>
      <c r="G19" s="169">
        <f>IF(RES_hhdet_in_tes!G19=0,"",RES_hhdet_in_tes!G19/RES_hhdet_in_fec!G19)</f>
        <v>0.61978061071796497</v>
      </c>
      <c r="H19" s="169">
        <f>IF(RES_hhdet_in_tes!H19=0,"",RES_hhdet_in_tes!H19/RES_hhdet_in_fec!H19)</f>
        <v>0.60839954589588408</v>
      </c>
      <c r="I19" s="169">
        <f>IF(RES_hhdet_in_tes!I19=0,"",RES_hhdet_in_tes!I19/RES_hhdet_in_fec!I19)</f>
        <v>0.61530758227042681</v>
      </c>
      <c r="J19" s="169">
        <f>IF(RES_hhdet_in_tes!J19=0,"",RES_hhdet_in_tes!J19/RES_hhdet_in_fec!J19)</f>
        <v>0.56031037580970444</v>
      </c>
      <c r="K19" s="169">
        <f>IF(RES_hhdet_in_tes!K19=0,"",RES_hhdet_in_tes!K19/RES_hhdet_in_fec!K19)</f>
        <v>0.59862081840318571</v>
      </c>
      <c r="L19" s="169" t="str">
        <f>IF(RES_hhdet_in_tes!L19=0,"",RES_hhdet_in_tes!L19/RES_hhdet_in_fec!L19)</f>
        <v/>
      </c>
      <c r="M19" s="169">
        <f>IF(RES_hhdet_in_tes!M19=0,"",RES_hhdet_in_tes!M19/RES_hhdet_in_fec!M19)</f>
        <v>0.81295887579799353</v>
      </c>
      <c r="N19" s="169">
        <f>IF(RES_hhdet_in_tes!N19=0,"",RES_hhdet_in_tes!N19/RES_hhdet_in_fec!N19)</f>
        <v>0.3530155035641262</v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>
        <f>IF(RES_hhdet_in_tes!C20=0,"",RES_hhdet_in_tes!C20/RES_hhdet_in_fec!C20)</f>
        <v>0.32901876827783155</v>
      </c>
      <c r="D20" s="73">
        <f>IF(RES_hhdet_in_tes!D20=0,"",RES_hhdet_in_tes!D20/RES_hhdet_in_fec!D20)</f>
        <v>0.33232180293669678</v>
      </c>
      <c r="E20" s="73">
        <f>IF(RES_hhdet_in_tes!E20=0,"",RES_hhdet_in_tes!E20/RES_hhdet_in_fec!E20)</f>
        <v>0.33600515279414028</v>
      </c>
      <c r="F20" s="73">
        <f>IF(RES_hhdet_in_tes!F20=0,"",RES_hhdet_in_tes!F20/RES_hhdet_in_fec!F20)</f>
        <v>0.33953839302325889</v>
      </c>
      <c r="G20" s="73">
        <f>IF(RES_hhdet_in_tes!G20=0,"",RES_hhdet_in_tes!G20/RES_hhdet_in_fec!G20)</f>
        <v>0.34306821243597679</v>
      </c>
      <c r="H20" s="73">
        <f>IF(RES_hhdet_in_tes!H20=0,"",RES_hhdet_in_tes!H20/RES_hhdet_in_fec!H20)</f>
        <v>0.34716835323240619</v>
      </c>
      <c r="I20" s="73">
        <f>IF(RES_hhdet_in_tes!I20=0,"",RES_hhdet_in_tes!I20/RES_hhdet_in_fec!I20)</f>
        <v>0.35133305042187696</v>
      </c>
      <c r="J20" s="73">
        <f>IF(RES_hhdet_in_tes!J20=0,"",RES_hhdet_in_tes!J20/RES_hhdet_in_fec!J20)</f>
        <v>0.35487862482731292</v>
      </c>
      <c r="K20" s="73">
        <f>IF(RES_hhdet_in_tes!K20=0,"",RES_hhdet_in_tes!K20/RES_hhdet_in_fec!K20)</f>
        <v>0.3553261702397838</v>
      </c>
      <c r="L20" s="73" t="str">
        <f>IF(RES_hhdet_in_tes!L20=0,"",RES_hhdet_in_tes!L20/RES_hhdet_in_fec!L20)</f>
        <v/>
      </c>
      <c r="M20" s="73">
        <f>IF(RES_hhdet_in_tes!M20=0,"",RES_hhdet_in_tes!M20/RES_hhdet_in_fec!M20)</f>
        <v>0.35476178142840192</v>
      </c>
      <c r="N20" s="73">
        <f>IF(RES_hhdet_in_tes!N20=0,"",RES_hhdet_in_tes!N20/RES_hhdet_in_fec!N20)</f>
        <v>0.3530155035641262</v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>
        <f>IF(RES_hhdet_in_tes!C22=0,"",RES_hhdet_in_tes!C22/RES_hhdet_in_fec!C22)</f>
        <v>0.81356135507675409</v>
      </c>
      <c r="D22" s="65">
        <f>IF(RES_hhdet_in_tes!D22=0,"",RES_hhdet_in_tes!D22/RES_hhdet_in_fec!D22)</f>
        <v>0.81759475098882084</v>
      </c>
      <c r="E22" s="65">
        <f>IF(RES_hhdet_in_tes!E22=0,"",RES_hhdet_in_tes!E22/RES_hhdet_in_fec!E22)</f>
        <v>0.82191649613616391</v>
      </c>
      <c r="F22" s="65">
        <f>IF(RES_hhdet_in_tes!F22=0,"",RES_hhdet_in_tes!F22/RES_hhdet_in_fec!F22)</f>
        <v>0.82435027558103369</v>
      </c>
      <c r="G22" s="65">
        <f>IF(RES_hhdet_in_tes!G22=0,"",RES_hhdet_in_tes!G22/RES_hhdet_in_fec!G22)</f>
        <v>0.82821254583763149</v>
      </c>
      <c r="H22" s="65">
        <f>IF(RES_hhdet_in_tes!H22=0,"",RES_hhdet_in_tes!H22/RES_hhdet_in_fec!H22)</f>
        <v>0.83240541432910498</v>
      </c>
      <c r="I22" s="65">
        <f>IF(RES_hhdet_in_tes!I22=0,"",RES_hhdet_in_tes!I22/RES_hhdet_in_fec!I22)</f>
        <v>0.83697478381762558</v>
      </c>
      <c r="J22" s="65">
        <f>IF(RES_hhdet_in_tes!J22=0,"",RES_hhdet_in_tes!J22/RES_hhdet_in_fec!J22)</f>
        <v>0.84220901412892446</v>
      </c>
      <c r="K22" s="65">
        <f>IF(RES_hhdet_in_tes!K22=0,"",RES_hhdet_in_tes!K22/RES_hhdet_in_fec!K22)</f>
        <v>0.8445099336406463</v>
      </c>
      <c r="L22" s="65" t="str">
        <f>IF(RES_hhdet_in_tes!L22=0,"",RES_hhdet_in_tes!L22/RES_hhdet_in_fec!L22)</f>
        <v/>
      </c>
      <c r="M22" s="65">
        <f>IF(RES_hhdet_in_tes!M22=0,"",RES_hhdet_in_tes!M22/RES_hhdet_in_fec!M22)</f>
        <v>0.84378750319335871</v>
      </c>
      <c r="N22" s="65" t="str">
        <f>IF(RES_hhdet_in_tes!N22=0,"",RES_hhdet_in_tes!N22/RES_hhdet_in_fec!N22)</f>
        <v/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>
        <f>IF(RES_hhdet_in_tes!C24=0,"",RES_hhdet_in_tes!C24/RES_hhdet_in_fec!C24)</f>
        <v>0.66115844173543126</v>
      </c>
      <c r="D24" s="175">
        <f>IF(RES_hhdet_in_tes!D24=0,"",RES_hhdet_in_tes!D24/RES_hhdet_in_fec!D24)</f>
        <v>0.5997807120807378</v>
      </c>
      <c r="E24" s="175" t="str">
        <f>IF(RES_hhdet_in_tes!E24=0,"",RES_hhdet_in_tes!E24/RES_hhdet_in_fec!E24)</f>
        <v/>
      </c>
      <c r="F24" s="175">
        <f>IF(RES_hhdet_in_tes!F24=0,"",RES_hhdet_in_tes!F24/RES_hhdet_in_fec!F24)</f>
        <v>0.64086242376011582</v>
      </c>
      <c r="G24" s="175">
        <f>IF(RES_hhdet_in_tes!G24=0,"",RES_hhdet_in_tes!G24/RES_hhdet_in_fec!G24)</f>
        <v>0.61358443641459703</v>
      </c>
      <c r="H24" s="175">
        <f>IF(RES_hhdet_in_tes!H24=0,"",RES_hhdet_in_tes!H24/RES_hhdet_in_fec!H24)</f>
        <v>0.68252571957886066</v>
      </c>
      <c r="I24" s="175">
        <f>IF(RES_hhdet_in_tes!I24=0,"",RES_hhdet_in_tes!I24/RES_hhdet_in_fec!I24)</f>
        <v>0.63265061756490371</v>
      </c>
      <c r="J24" s="175">
        <f>IF(RES_hhdet_in_tes!J24=0,"",RES_hhdet_in_tes!J24/RES_hhdet_in_fec!J24)</f>
        <v>0.64229787723109888</v>
      </c>
      <c r="K24" s="175">
        <f>IF(RES_hhdet_in_tes!K24=0,"",RES_hhdet_in_tes!K24/RES_hhdet_in_fec!K24)</f>
        <v>0.72975354304022133</v>
      </c>
      <c r="L24" s="175">
        <f>IF(RES_hhdet_in_tes!L24=0,"",RES_hhdet_in_tes!L24/RES_hhdet_in_fec!L24)</f>
        <v>0.71229111801273837</v>
      </c>
      <c r="M24" s="175">
        <f>IF(RES_hhdet_in_tes!M24=0,"",RES_hhdet_in_tes!M24/RES_hhdet_in_fec!M24)</f>
        <v>0.69712174406099581</v>
      </c>
      <c r="N24" s="175">
        <f>IF(RES_hhdet_in_tes!N24=0,"",RES_hhdet_in_tes!N24/RES_hhdet_in_fec!N24)</f>
        <v>0.72024259787125766</v>
      </c>
      <c r="O24" s="175">
        <f>IF(RES_hhdet_in_tes!O24=0,"",RES_hhdet_in_tes!O24/RES_hhdet_in_fec!O24)</f>
        <v>0.69870903215509772</v>
      </c>
      <c r="P24" s="175">
        <f>IF(RES_hhdet_in_tes!P24=0,"",RES_hhdet_in_tes!P24/RES_hhdet_in_fec!P24)</f>
        <v>0.75974108551411157</v>
      </c>
      <c r="Q24" s="175">
        <f>IF(RES_hhdet_in_tes!Q24=0,"",RES_hhdet_in_tes!Q24/RES_hhdet_in_fec!Q24)</f>
        <v>0.84763659719915607</v>
      </c>
    </row>
    <row r="25" spans="1:17" ht="12.95" customHeight="1" x14ac:dyDescent="0.25">
      <c r="A25" s="158" t="s">
        <v>65</v>
      </c>
      <c r="B25" s="169"/>
      <c r="C25" s="169">
        <f>IF(RES_hhdet_in_tes!C25=0,"",RES_hhdet_in_tes!C25/RES_hhdet_in_fec!C25)</f>
        <v>0.63319471821068352</v>
      </c>
      <c r="D25" s="169">
        <f>IF(RES_hhdet_in_tes!D25=0,"",RES_hhdet_in_tes!D25/RES_hhdet_in_fec!D25)</f>
        <v>0.63283065391710114</v>
      </c>
      <c r="E25" s="169" t="str">
        <f>IF(RES_hhdet_in_tes!E25=0,"",RES_hhdet_in_tes!E25/RES_hhdet_in_fec!E25)</f>
        <v/>
      </c>
      <c r="F25" s="169">
        <f>IF(RES_hhdet_in_tes!F25=0,"",RES_hhdet_in_tes!F25/RES_hhdet_in_fec!F25)</f>
        <v>0.63692855739904097</v>
      </c>
      <c r="G25" s="169">
        <f>IF(RES_hhdet_in_tes!G25=0,"",RES_hhdet_in_tes!G25/RES_hhdet_in_fec!G25)</f>
        <v>0.64367044002906038</v>
      </c>
      <c r="H25" s="169">
        <f>IF(RES_hhdet_in_tes!H25=0,"",RES_hhdet_in_tes!H25/RES_hhdet_in_fec!H25)</f>
        <v>0.65352128374584129</v>
      </c>
      <c r="I25" s="169">
        <f>IF(RES_hhdet_in_tes!I25=0,"",RES_hhdet_in_tes!I25/RES_hhdet_in_fec!I25)</f>
        <v>0.65078667974080628</v>
      </c>
      <c r="J25" s="169">
        <f>IF(RES_hhdet_in_tes!J25=0,"",RES_hhdet_in_tes!J25/RES_hhdet_in_fec!J25)</f>
        <v>0.65083895797618041</v>
      </c>
      <c r="K25" s="169">
        <f>IF(RES_hhdet_in_tes!K25=0,"",RES_hhdet_in_tes!K25/RES_hhdet_in_fec!K25)</f>
        <v>0.63739964187999798</v>
      </c>
      <c r="L25" s="169">
        <f>IF(RES_hhdet_in_tes!L25=0,"",RES_hhdet_in_tes!L25/RES_hhdet_in_fec!L25)</f>
        <v>0.65873832536273369</v>
      </c>
      <c r="M25" s="169">
        <f>IF(RES_hhdet_in_tes!M25=0,"",RES_hhdet_in_tes!M25/RES_hhdet_in_fec!M25)</f>
        <v>0.63644998105436534</v>
      </c>
      <c r="N25" s="169">
        <f>IF(RES_hhdet_in_tes!N25=0,"",RES_hhdet_in_tes!N25/RES_hhdet_in_fec!N25)</f>
        <v>0.67900525015394109</v>
      </c>
      <c r="O25" s="169">
        <f>IF(RES_hhdet_in_tes!O25=0,"",RES_hhdet_in_tes!O25/RES_hhdet_in_fec!O25)</f>
        <v>0.67370977474249405</v>
      </c>
      <c r="P25" s="169">
        <f>IF(RES_hhdet_in_tes!P25=0,"",RES_hhdet_in_tes!P25/RES_hhdet_in_fec!P25)</f>
        <v>0.6820792123879702</v>
      </c>
      <c r="Q25" s="169">
        <f>IF(RES_hhdet_in_tes!Q25=0,"",RES_hhdet_in_tes!Q25/RES_hhdet_in_fec!Q25)</f>
        <v>0.6759381939426895</v>
      </c>
    </row>
    <row r="26" spans="1:17" ht="12" customHeight="1" x14ac:dyDescent="0.25">
      <c r="A26" s="23" t="s">
        <v>84</v>
      </c>
      <c r="B26" s="73"/>
      <c r="C26" s="73">
        <f>IF(RES_hhdet_in_tes!C26=0,"",RES_hhdet_in_tes!C26/RES_hhdet_in_fec!C26)</f>
        <v>0.61855828614434138</v>
      </c>
      <c r="D26" s="73">
        <f>IF(RES_hhdet_in_tes!D26=0,"",RES_hhdet_in_tes!D26/RES_hhdet_in_fec!D26)</f>
        <v>0.62350078673512932</v>
      </c>
      <c r="E26" s="73" t="str">
        <f>IF(RES_hhdet_in_tes!E26=0,"",RES_hhdet_in_tes!E26/RES_hhdet_in_fec!E26)</f>
        <v/>
      </c>
      <c r="F26" s="73">
        <f>IF(RES_hhdet_in_tes!F26=0,"",RES_hhdet_in_tes!F26/RES_hhdet_in_fec!F26)</f>
        <v>0.63121884426869224</v>
      </c>
      <c r="G26" s="73">
        <f>IF(RES_hhdet_in_tes!G26=0,"",RES_hhdet_in_tes!G26/RES_hhdet_in_fec!G26)</f>
        <v>0.63624709824507464</v>
      </c>
      <c r="H26" s="73">
        <f>IF(RES_hhdet_in_tes!H26=0,"",RES_hhdet_in_tes!H26/RES_hhdet_in_fec!H26)</f>
        <v>0.64014609783127019</v>
      </c>
      <c r="I26" s="73">
        <f>IF(RES_hhdet_in_tes!I26=0,"",RES_hhdet_in_tes!I26/RES_hhdet_in_fec!I26)</f>
        <v>0.64109237434727362</v>
      </c>
      <c r="J26" s="73">
        <f>IF(RES_hhdet_in_tes!J26=0,"",RES_hhdet_in_tes!J26/RES_hhdet_in_fec!J26)</f>
        <v>0.64257531489244135</v>
      </c>
      <c r="K26" s="73">
        <f>IF(RES_hhdet_in_tes!K26=0,"",RES_hhdet_in_tes!K26/RES_hhdet_in_fec!K26)</f>
        <v>0.63458667113039957</v>
      </c>
      <c r="L26" s="73">
        <f>IF(RES_hhdet_in_tes!L26=0,"",RES_hhdet_in_tes!L26/RES_hhdet_in_fec!L26)</f>
        <v>0.64850490776840952</v>
      </c>
      <c r="M26" s="73">
        <f>IF(RES_hhdet_in_tes!M26=0,"",RES_hhdet_in_tes!M26/RES_hhdet_in_fec!M26)</f>
        <v>0.62505149913670521</v>
      </c>
      <c r="N26" s="73">
        <f>IF(RES_hhdet_in_tes!N26=0,"",RES_hhdet_in_tes!N26/RES_hhdet_in_fec!N26)</f>
        <v>0.66799411620062077</v>
      </c>
      <c r="O26" s="73">
        <f>IF(RES_hhdet_in_tes!O26=0,"",RES_hhdet_in_tes!O26/RES_hhdet_in_fec!O26)</f>
        <v>0.671036915674046</v>
      </c>
      <c r="P26" s="73">
        <f>IF(RES_hhdet_in_tes!P26=0,"",RES_hhdet_in_tes!P26/RES_hhdet_in_fec!P26)</f>
        <v>0.67452307995948857</v>
      </c>
      <c r="Q26" s="73">
        <f>IF(RES_hhdet_in_tes!Q26=0,"",RES_hhdet_in_tes!Q26/RES_hhdet_in_fec!Q26)</f>
        <v>0.67270514949655735</v>
      </c>
    </row>
    <row r="27" spans="1:17" ht="12" customHeight="1" x14ac:dyDescent="0.25">
      <c r="A27" s="23" t="s">
        <v>60</v>
      </c>
      <c r="B27" s="73"/>
      <c r="C27" s="73">
        <f>IF(RES_hhdet_in_tes!C27=0,"",RES_hhdet_in_tes!C27/RES_hhdet_in_fec!C27)</f>
        <v>1.1133013940971936</v>
      </c>
      <c r="D27" s="73">
        <f>IF(RES_hhdet_in_tes!D27=0,"",RES_hhdet_in_tes!D27/RES_hhdet_in_fec!D27)</f>
        <v>1.1159066420401638</v>
      </c>
      <c r="E27" s="73" t="str">
        <f>IF(RES_hhdet_in_tes!E27=0,"",RES_hhdet_in_tes!E27/RES_hhdet_in_fec!E27)</f>
        <v/>
      </c>
      <c r="F27" s="73">
        <f>IF(RES_hhdet_in_tes!F27=0,"",RES_hhdet_in_tes!F27/RES_hhdet_in_fec!F27)</f>
        <v>1.1243939352684957</v>
      </c>
      <c r="G27" s="73">
        <f>IF(RES_hhdet_in_tes!G27=0,"",RES_hhdet_in_tes!G27/RES_hhdet_in_fec!G27)</f>
        <v>1.1217050424719501</v>
      </c>
      <c r="H27" s="73">
        <f>IF(RES_hhdet_in_tes!H27=0,"",RES_hhdet_in_tes!H27/RES_hhdet_in_fec!H27)</f>
        <v>1.1119951062923068</v>
      </c>
      <c r="I27" s="73">
        <f>IF(RES_hhdet_in_tes!I27=0,"",RES_hhdet_in_tes!I27/RES_hhdet_in_fec!I27)</f>
        <v>1.0948713752295867</v>
      </c>
      <c r="J27" s="73">
        <f>IF(RES_hhdet_in_tes!J27=0,"",RES_hhdet_in_tes!J27/RES_hhdet_in_fec!J27)</f>
        <v>1.0763626810604769</v>
      </c>
      <c r="K27" s="73">
        <f>IF(RES_hhdet_in_tes!K27=0,"",RES_hhdet_in_tes!K27/RES_hhdet_in_fec!K27)</f>
        <v>1.0498778475946169</v>
      </c>
      <c r="L27" s="73">
        <f>IF(RES_hhdet_in_tes!L27=0,"",RES_hhdet_in_tes!L27/RES_hhdet_in_fec!L27)</f>
        <v>1.0593232721407537</v>
      </c>
      <c r="M27" s="73">
        <f>IF(RES_hhdet_in_tes!M27=0,"",RES_hhdet_in_tes!M27/RES_hhdet_in_fec!M27)</f>
        <v>1.0040124589982442</v>
      </c>
      <c r="N27" s="73">
        <f>IF(RES_hhdet_in_tes!N27=0,"",RES_hhdet_in_tes!N27/RES_hhdet_in_fec!N27)</f>
        <v>1.0577709239048634</v>
      </c>
      <c r="O27" s="73">
        <f>IF(RES_hhdet_in_tes!O27=0,"",RES_hhdet_in_tes!O27/RES_hhdet_in_fec!O27)</f>
        <v>1.0481578908798823</v>
      </c>
      <c r="P27" s="73">
        <f>IF(RES_hhdet_in_tes!P27=0,"",RES_hhdet_in_tes!P27/RES_hhdet_in_fec!P27)</f>
        <v>1.0408177924534061</v>
      </c>
      <c r="Q27" s="73">
        <f>IF(RES_hhdet_in_tes!Q27=0,"",RES_hhdet_in_tes!Q27/RES_hhdet_in_fec!Q27)</f>
        <v>1.0275697550841112</v>
      </c>
    </row>
    <row r="28" spans="1:17" ht="12.95" customHeight="1" x14ac:dyDescent="0.25">
      <c r="A28" s="158" t="s">
        <v>112</v>
      </c>
      <c r="B28" s="169"/>
      <c r="C28" s="169">
        <f>IF(RES_hhdet_in_tes!C28=0,"",RES_hhdet_in_tes!C28/RES_hhdet_in_fec!C28)</f>
        <v>1.8324062421183853</v>
      </c>
      <c r="D28" s="169">
        <f>IF(RES_hhdet_in_tes!D28=0,"",RES_hhdet_in_tes!D28/RES_hhdet_in_fec!D28)</f>
        <v>1.8910204715570698</v>
      </c>
      <c r="E28" s="169" t="str">
        <f>IF(RES_hhdet_in_tes!E28=0,"",RES_hhdet_in_tes!E28/RES_hhdet_in_fec!E28)</f>
        <v/>
      </c>
      <c r="F28" s="169">
        <f>IF(RES_hhdet_in_tes!F28=0,"",RES_hhdet_in_tes!F28/RES_hhdet_in_fec!F28)</f>
        <v>2.0276745536888643</v>
      </c>
      <c r="G28" s="169">
        <f>IF(RES_hhdet_in_tes!G28=0,"",RES_hhdet_in_tes!G28/RES_hhdet_in_fec!G28)</f>
        <v>2.1066869876649692</v>
      </c>
      <c r="H28" s="169">
        <f>IF(RES_hhdet_in_tes!H28=0,"",RES_hhdet_in_tes!H28/RES_hhdet_in_fec!H28)</f>
        <v>2.2018708497247297</v>
      </c>
      <c r="I28" s="169">
        <f>IF(RES_hhdet_in_tes!I28=0,"",RES_hhdet_in_tes!I28/RES_hhdet_in_fec!I28)</f>
        <v>2.306395402739712</v>
      </c>
      <c r="J28" s="169">
        <f>IF(RES_hhdet_in_tes!J28=0,"",RES_hhdet_in_tes!J28/RES_hhdet_in_fec!J28)</f>
        <v>2.5440947566708063</v>
      </c>
      <c r="K28" s="169">
        <f>IF(RES_hhdet_in_tes!K28=0,"",RES_hhdet_in_tes!K28/RES_hhdet_in_fec!K28)</f>
        <v>2.6310577327762856</v>
      </c>
      <c r="L28" s="169">
        <f>IF(RES_hhdet_in_tes!L28=0,"",RES_hhdet_in_tes!L28/RES_hhdet_in_fec!L28)</f>
        <v>2.8223766560934771</v>
      </c>
      <c r="M28" s="169">
        <f>IF(RES_hhdet_in_tes!M28=0,"",RES_hhdet_in_tes!M28/RES_hhdet_in_fec!M28)</f>
        <v>3.0182515808834203</v>
      </c>
      <c r="N28" s="169">
        <f>IF(RES_hhdet_in_tes!N28=0,"",RES_hhdet_in_tes!N28/RES_hhdet_in_fec!N28)</f>
        <v>3.2208384527633904</v>
      </c>
      <c r="O28" s="169">
        <f>IF(RES_hhdet_in_tes!O28=0,"",RES_hhdet_in_tes!O28/RES_hhdet_in_fec!O28)</f>
        <v>3.4321905858866502</v>
      </c>
      <c r="P28" s="169">
        <f>IF(RES_hhdet_in_tes!P28=0,"",RES_hhdet_in_tes!P28/RES_hhdet_in_fec!P28)</f>
        <v>3.6174868014944197</v>
      </c>
      <c r="Q28" s="169">
        <f>IF(RES_hhdet_in_tes!Q28=0,"",RES_hhdet_in_tes!Q28/RES_hhdet_in_fec!Q28)</f>
        <v>3.7948120533189642</v>
      </c>
    </row>
    <row r="29" spans="1:17" ht="12" customHeight="1" x14ac:dyDescent="0.25">
      <c r="A29" s="23" t="s">
        <v>60</v>
      </c>
      <c r="B29" s="73"/>
      <c r="C29" s="73">
        <f>IF(RES_hhdet_in_tes!C29=0,"",RES_hhdet_in_tes!C29/RES_hhdet_in_fec!C29)</f>
        <v>1.8324062421183853</v>
      </c>
      <c r="D29" s="73">
        <f>IF(RES_hhdet_in_tes!D29=0,"",RES_hhdet_in_tes!D29/RES_hhdet_in_fec!D29)</f>
        <v>1.8910204715570698</v>
      </c>
      <c r="E29" s="73" t="str">
        <f>IF(RES_hhdet_in_tes!E29=0,"",RES_hhdet_in_tes!E29/RES_hhdet_in_fec!E29)</f>
        <v/>
      </c>
      <c r="F29" s="73">
        <f>IF(RES_hhdet_in_tes!F29=0,"",RES_hhdet_in_tes!F29/RES_hhdet_in_fec!F29)</f>
        <v>2.0276745536888643</v>
      </c>
      <c r="G29" s="73">
        <f>IF(RES_hhdet_in_tes!G29=0,"",RES_hhdet_in_tes!G29/RES_hhdet_in_fec!G29)</f>
        <v>2.1066869876649692</v>
      </c>
      <c r="H29" s="73">
        <f>IF(RES_hhdet_in_tes!H29=0,"",RES_hhdet_in_tes!H29/RES_hhdet_in_fec!H29)</f>
        <v>2.2018708497247297</v>
      </c>
      <c r="I29" s="73">
        <f>IF(RES_hhdet_in_tes!I29=0,"",RES_hhdet_in_tes!I29/RES_hhdet_in_fec!I29)</f>
        <v>2.306395402739712</v>
      </c>
      <c r="J29" s="73">
        <f>IF(RES_hhdet_in_tes!J29=0,"",RES_hhdet_in_tes!J29/RES_hhdet_in_fec!J29)</f>
        <v>2.5440947566708063</v>
      </c>
      <c r="K29" s="73">
        <f>IF(RES_hhdet_in_tes!K29=0,"",RES_hhdet_in_tes!K29/RES_hhdet_in_fec!K29)</f>
        <v>2.6310577327762856</v>
      </c>
      <c r="L29" s="73">
        <f>IF(RES_hhdet_in_tes!L29=0,"",RES_hhdet_in_tes!L29/RES_hhdet_in_fec!L29)</f>
        <v>2.8223766560934771</v>
      </c>
      <c r="M29" s="73">
        <f>IF(RES_hhdet_in_tes!M29=0,"",RES_hhdet_in_tes!M29/RES_hhdet_in_fec!M29)</f>
        <v>3.0182515808834203</v>
      </c>
      <c r="N29" s="73">
        <f>IF(RES_hhdet_in_tes!N29=0,"",RES_hhdet_in_tes!N29/RES_hhdet_in_fec!N29)</f>
        <v>3.2208384527633904</v>
      </c>
      <c r="O29" s="73">
        <f>IF(RES_hhdet_in_tes!O29=0,"",RES_hhdet_in_tes!O29/RES_hhdet_in_fec!O29)</f>
        <v>3.4321905858866502</v>
      </c>
      <c r="P29" s="73">
        <f>IF(RES_hhdet_in_tes!P29=0,"",RES_hhdet_in_tes!P29/RES_hhdet_in_fec!P29)</f>
        <v>3.6174868014944197</v>
      </c>
      <c r="Q29" s="73">
        <f>IF(RES_hhdet_in_tes!Q29=0,"",RES_hhdet_in_tes!Q29/RES_hhdet_in_fec!Q29)</f>
        <v>3.7948120533189642</v>
      </c>
    </row>
    <row r="30" spans="1:17" ht="12" customHeight="1" x14ac:dyDescent="0.25">
      <c r="A30" s="158" t="s">
        <v>63</v>
      </c>
      <c r="B30" s="169"/>
      <c r="C30" s="169">
        <f>IF(RES_hhdet_in_tes!C30=0,"",RES_hhdet_in_tes!C30/RES_hhdet_in_fec!C30)</f>
        <v>0.57871011525685312</v>
      </c>
      <c r="D30" s="169">
        <f>IF(RES_hhdet_in_tes!D30=0,"",RES_hhdet_in_tes!D30/RES_hhdet_in_fec!D30)</f>
        <v>0.56351619116850771</v>
      </c>
      <c r="E30" s="169" t="str">
        <f>IF(RES_hhdet_in_tes!E30=0,"",RES_hhdet_in_tes!E30/RES_hhdet_in_fec!E30)</f>
        <v/>
      </c>
      <c r="F30" s="169">
        <f>IF(RES_hhdet_in_tes!F30=0,"",RES_hhdet_in_tes!F30/RES_hhdet_in_fec!F30)</f>
        <v>0.6036681556412975</v>
      </c>
      <c r="G30" s="169">
        <f>IF(RES_hhdet_in_tes!G30=0,"",RES_hhdet_in_tes!G30/RES_hhdet_in_fec!G30)</f>
        <v>0.58999694817512538</v>
      </c>
      <c r="H30" s="169">
        <f>IF(RES_hhdet_in_tes!H30=0,"",RES_hhdet_in_tes!H30/RES_hhdet_in_fec!H30)</f>
        <v>0.60390114429741815</v>
      </c>
      <c r="I30" s="169">
        <f>IF(RES_hhdet_in_tes!I30=0,"",RES_hhdet_in_tes!I30/RES_hhdet_in_fec!I30)</f>
        <v>0.62572241870529766</v>
      </c>
      <c r="J30" s="169">
        <f>IF(RES_hhdet_in_tes!J30=0,"",RES_hhdet_in_tes!J30/RES_hhdet_in_fec!J30)</f>
        <v>0.64470543807440739</v>
      </c>
      <c r="K30" s="169">
        <f>IF(RES_hhdet_in_tes!K30=0,"",RES_hhdet_in_tes!K30/RES_hhdet_in_fec!K30)</f>
        <v>0.72430156633301823</v>
      </c>
      <c r="L30" s="169">
        <f>IF(RES_hhdet_in_tes!L30=0,"",RES_hhdet_in_tes!L30/RES_hhdet_in_fec!L30)</f>
        <v>0.6800858804207619</v>
      </c>
      <c r="M30" s="169">
        <f>IF(RES_hhdet_in_tes!M30=0,"",RES_hhdet_in_tes!M30/RES_hhdet_in_fec!M30)</f>
        <v>0.75061801041246912</v>
      </c>
      <c r="N30" s="169">
        <f>IF(RES_hhdet_in_tes!N30=0,"",RES_hhdet_in_tes!N30/RES_hhdet_in_fec!N30)</f>
        <v>0.65016601367862403</v>
      </c>
      <c r="O30" s="169">
        <f>IF(RES_hhdet_in_tes!O30=0,"",RES_hhdet_in_tes!O30/RES_hhdet_in_fec!O30)</f>
        <v>0.65921104843876743</v>
      </c>
      <c r="P30" s="169">
        <f>IF(RES_hhdet_in_tes!P30=0,"",RES_hhdet_in_tes!P30/RES_hhdet_in_fec!P30)</f>
        <v>0.6649507199207827</v>
      </c>
      <c r="Q30" s="169">
        <f>IF(RES_hhdet_in_tes!Q30=0,"",RES_hhdet_in_tes!Q30/RES_hhdet_in_fec!Q30)</f>
        <v>0.75835666842382399</v>
      </c>
    </row>
    <row r="31" spans="1:17" ht="12" customHeight="1" x14ac:dyDescent="0.25">
      <c r="A31" s="167" t="s">
        <v>169</v>
      </c>
      <c r="B31" s="174"/>
      <c r="C31" s="174">
        <f>IF(RES_hhdet_in_tes!C31=0,"",RES_hhdet_in_tes!C31/RES_hhdet_in_fec!C31)</f>
        <v>0.55140146797607414</v>
      </c>
      <c r="D31" s="174">
        <f>IF(RES_hhdet_in_tes!D31=0,"",RES_hhdet_in_tes!D31/RES_hhdet_in_fec!D31)</f>
        <v>0.55533869181918849</v>
      </c>
      <c r="E31" s="174" t="str">
        <f>IF(RES_hhdet_in_tes!E31=0,"",RES_hhdet_in_tes!E31/RES_hhdet_in_fec!E31)</f>
        <v/>
      </c>
      <c r="F31" s="174">
        <f>IF(RES_hhdet_in_tes!F31=0,"",RES_hhdet_in_tes!F31/RES_hhdet_in_fec!F31)</f>
        <v>0.56338268505061939</v>
      </c>
      <c r="G31" s="174">
        <f>IF(RES_hhdet_in_tes!G31=0,"",RES_hhdet_in_tes!G31/RES_hhdet_in_fec!G31)</f>
        <v>0.56718499636119046</v>
      </c>
      <c r="H31" s="174">
        <f>IF(RES_hhdet_in_tes!H31=0,"",RES_hhdet_in_tes!H31/RES_hhdet_in_fec!H31)</f>
        <v>0.57191057991461669</v>
      </c>
      <c r="I31" s="174">
        <f>IF(RES_hhdet_in_tes!I31=0,"",RES_hhdet_in_tes!I31/RES_hhdet_in_fec!I31)</f>
        <v>0.57629780286287235</v>
      </c>
      <c r="J31" s="174">
        <f>IF(RES_hhdet_in_tes!J31=0,"",RES_hhdet_in_tes!J31/RES_hhdet_in_fec!J31)</f>
        <v>0.58085276628016258</v>
      </c>
      <c r="K31" s="174">
        <f>IF(RES_hhdet_in_tes!K31=0,"",RES_hhdet_in_tes!K31/RES_hhdet_in_fec!K31)</f>
        <v>0.58557270971088038</v>
      </c>
      <c r="L31" s="174">
        <f>IF(RES_hhdet_in_tes!L31=0,"",RES_hhdet_in_tes!L31/RES_hhdet_in_fec!L31)</f>
        <v>0.58869913457463097</v>
      </c>
      <c r="M31" s="174" t="str">
        <f>IF(RES_hhdet_in_tes!M31=0,"",RES_hhdet_in_tes!M31/RES_hhdet_in_fec!M31)</f>
        <v/>
      </c>
      <c r="N31" s="174">
        <f>IF(RES_hhdet_in_tes!N31=0,"",RES_hhdet_in_tes!N31/RES_hhdet_in_fec!N31)</f>
        <v>0.59289092921831221</v>
      </c>
      <c r="O31" s="174">
        <f>IF(RES_hhdet_in_tes!O31=0,"",RES_hhdet_in_tes!O31/RES_hhdet_in_fec!O31)</f>
        <v>0.59328134560157042</v>
      </c>
      <c r="P31" s="174">
        <f>IF(RES_hhdet_in_tes!P31=0,"",RES_hhdet_in_tes!P31/RES_hhdet_in_fec!P31)</f>
        <v>0.59338269801622967</v>
      </c>
      <c r="Q31" s="174">
        <f>IF(RES_hhdet_in_tes!Q31=0,"",RES_hhdet_in_tes!Q31/RES_hhdet_in_fec!Q31)</f>
        <v>0.59356208678226707</v>
      </c>
    </row>
    <row r="32" spans="1:17" ht="12" customHeight="1" x14ac:dyDescent="0.25">
      <c r="A32" s="167" t="s">
        <v>168</v>
      </c>
      <c r="B32" s="174"/>
      <c r="C32" s="174">
        <f>IF(RES_hhdet_in_tes!C32=0,"",RES_hhdet_in_tes!C32/RES_hhdet_in_fec!C32)</f>
        <v>0.7776481142501549</v>
      </c>
      <c r="D32" s="174">
        <f>IF(RES_hhdet_in_tes!D32=0,"",RES_hhdet_in_tes!D32/RES_hhdet_in_fec!D32)</f>
        <v>0.7809107026004406</v>
      </c>
      <c r="E32" s="174" t="str">
        <f>IF(RES_hhdet_in_tes!E32=0,"",RES_hhdet_in_tes!E32/RES_hhdet_in_fec!E32)</f>
        <v/>
      </c>
      <c r="F32" s="174">
        <f>IF(RES_hhdet_in_tes!F32=0,"",RES_hhdet_in_tes!F32/RES_hhdet_in_fec!F32)</f>
        <v>0.78724799586113481</v>
      </c>
      <c r="G32" s="174">
        <f>IF(RES_hhdet_in_tes!G32=0,"",RES_hhdet_in_tes!G32/RES_hhdet_in_fec!G32)</f>
        <v>0.78814393124916626</v>
      </c>
      <c r="H32" s="174">
        <f>IF(RES_hhdet_in_tes!H32=0,"",RES_hhdet_in_tes!H32/RES_hhdet_in_fec!H32)</f>
        <v>0.78861292168106689</v>
      </c>
      <c r="I32" s="174">
        <f>IF(RES_hhdet_in_tes!I32=0,"",RES_hhdet_in_tes!I32/RES_hhdet_in_fec!I32)</f>
        <v>0.78867384973420651</v>
      </c>
      <c r="J32" s="174">
        <f>IF(RES_hhdet_in_tes!J32=0,"",RES_hhdet_in_tes!J32/RES_hhdet_in_fec!J32)</f>
        <v>0.79052616806512988</v>
      </c>
      <c r="K32" s="174">
        <f>IF(RES_hhdet_in_tes!K32=0,"",RES_hhdet_in_tes!K32/RES_hhdet_in_fec!K32)</f>
        <v>0.79458996645137403</v>
      </c>
      <c r="L32" s="174">
        <f>IF(RES_hhdet_in_tes!L32=0,"",RES_hhdet_in_tes!L32/RES_hhdet_in_fec!L32)</f>
        <v>0.79691730002630723</v>
      </c>
      <c r="M32" s="174">
        <f>IF(RES_hhdet_in_tes!M32=0,"",RES_hhdet_in_tes!M32/RES_hhdet_in_fec!M32)</f>
        <v>0.79896309792550346</v>
      </c>
      <c r="N32" s="174">
        <f>IF(RES_hhdet_in_tes!N32=0,"",RES_hhdet_in_tes!N32/RES_hhdet_in_fec!N32)</f>
        <v>0.79977330884452047</v>
      </c>
      <c r="O32" s="174">
        <f>IF(RES_hhdet_in_tes!O32=0,"",RES_hhdet_in_tes!O32/RES_hhdet_in_fec!O32)</f>
        <v>0.80273303536600338</v>
      </c>
      <c r="P32" s="174">
        <f>IF(RES_hhdet_in_tes!P32=0,"",RES_hhdet_in_tes!P32/RES_hhdet_in_fec!P32)</f>
        <v>0.80535633327817557</v>
      </c>
      <c r="Q32" s="174">
        <f>IF(RES_hhdet_in_tes!Q32=0,"",RES_hhdet_in_tes!Q32/RES_hhdet_in_fec!Q32)</f>
        <v>0.80801273235834126</v>
      </c>
    </row>
    <row r="33" spans="1:17" ht="12" customHeight="1" x14ac:dyDescent="0.25">
      <c r="A33" s="166" t="s">
        <v>57</v>
      </c>
      <c r="B33" s="173"/>
      <c r="C33" s="173">
        <f>IF(RES_hhdet_in_tes!C33=0,"",RES_hhdet_in_tes!C33/RES_hhdet_in_fec!C33)</f>
        <v>0.52137589326655276</v>
      </c>
      <c r="D33" s="173">
        <f>IF(RES_hhdet_in_tes!D33=0,"",RES_hhdet_in_tes!D33/RES_hhdet_in_fec!D33)</f>
        <v>0.52509475432152053</v>
      </c>
      <c r="E33" s="173" t="str">
        <f>IF(RES_hhdet_in_tes!E33=0,"",RES_hhdet_in_tes!E33/RES_hhdet_in_fec!E33)</f>
        <v/>
      </c>
      <c r="F33" s="173">
        <f>IF(RES_hhdet_in_tes!F33=0,"",RES_hhdet_in_tes!F33/RES_hhdet_in_fec!F33)</f>
        <v>0.53211014680215962</v>
      </c>
      <c r="G33" s="173">
        <f>IF(RES_hhdet_in_tes!G33=0,"",RES_hhdet_in_tes!G33/RES_hhdet_in_fec!G33)</f>
        <v>0.53869105623866453</v>
      </c>
      <c r="H33" s="173">
        <f>IF(RES_hhdet_in_tes!H33=0,"",RES_hhdet_in_tes!H33/RES_hhdet_in_fec!H33)</f>
        <v>0.54884835173853741</v>
      </c>
      <c r="I33" s="173">
        <f>IF(RES_hhdet_in_tes!I33=0,"",RES_hhdet_in_tes!I33/RES_hhdet_in_fec!I33)</f>
        <v>0.56096593687007157</v>
      </c>
      <c r="J33" s="173">
        <f>IF(RES_hhdet_in_tes!J33=0,"",RES_hhdet_in_tes!J33/RES_hhdet_in_fec!J33)</f>
        <v>0.5735760466962907</v>
      </c>
      <c r="K33" s="173">
        <f>IF(RES_hhdet_in_tes!K33=0,"",RES_hhdet_in_tes!K33/RES_hhdet_in_fec!K33)</f>
        <v>0.58069120847174382</v>
      </c>
      <c r="L33" s="173">
        <f>IF(RES_hhdet_in_tes!L33=0,"",RES_hhdet_in_tes!L33/RES_hhdet_in_fec!L33)</f>
        <v>0.58428792069187852</v>
      </c>
      <c r="M33" s="173">
        <f>IF(RES_hhdet_in_tes!M33=0,"",RES_hhdet_in_tes!M33/RES_hhdet_in_fec!M33)</f>
        <v>0.58748479679494425</v>
      </c>
      <c r="N33" s="173">
        <f>IF(RES_hhdet_in_tes!N33=0,"",RES_hhdet_in_tes!N33/RES_hhdet_in_fec!N33)</f>
        <v>0.58925274758774759</v>
      </c>
      <c r="O33" s="173">
        <f>IF(RES_hhdet_in_tes!O33=0,"",RES_hhdet_in_tes!O33/RES_hhdet_in_fec!O33)</f>
        <v>0.59251607738376666</v>
      </c>
      <c r="P33" s="173">
        <f>IF(RES_hhdet_in_tes!P33=0,"",RES_hhdet_in_tes!P33/RES_hhdet_in_fec!P33)</f>
        <v>0.59516662908426576</v>
      </c>
      <c r="Q33" s="173">
        <f>IF(RES_hhdet_in_tes!Q33=0,"",RES_hhdet_in_tes!Q33/RES_hhdet_in_fec!Q33)</f>
        <v>0.5971149146415855</v>
      </c>
    </row>
    <row r="34" spans="1:17" ht="12" customHeight="1" x14ac:dyDescent="0.25">
      <c r="A34" s="147" t="s">
        <v>59</v>
      </c>
      <c r="B34" s="172"/>
      <c r="C34" s="172">
        <f>IF(RES_hhdet_in_tes!C34=0,"",RES_hhdet_in_tes!C34/RES_hhdet_in_fec!C34)</f>
        <v>1.0573044542556058</v>
      </c>
      <c r="D34" s="172">
        <f>IF(RES_hhdet_in_tes!D34=0,"",RES_hhdet_in_tes!D34/RES_hhdet_in_fec!D34)</f>
        <v>1.0574722336692275</v>
      </c>
      <c r="E34" s="172" t="str">
        <f>IF(RES_hhdet_in_tes!E34=0,"",RES_hhdet_in_tes!E34/RES_hhdet_in_fec!E34)</f>
        <v/>
      </c>
      <c r="F34" s="172">
        <f>IF(RES_hhdet_in_tes!F34=0,"",RES_hhdet_in_tes!F34/RES_hhdet_in_fec!F34)</f>
        <v>1.0575820979792878</v>
      </c>
      <c r="G34" s="172">
        <f>IF(RES_hhdet_in_tes!G34=0,"",RES_hhdet_in_tes!G34/RES_hhdet_in_fec!G34)</f>
        <v>1.0502123613694707</v>
      </c>
      <c r="H34" s="172">
        <f>IF(RES_hhdet_in_tes!H34=0,"",RES_hhdet_in_tes!H34/RES_hhdet_in_fec!H34)</f>
        <v>1.0378531740139192</v>
      </c>
      <c r="I34" s="172">
        <f>IF(RES_hhdet_in_tes!I34=0,"",RES_hhdet_in_tes!I34/RES_hhdet_in_fec!I34)</f>
        <v>1.0229991551969957</v>
      </c>
      <c r="J34" s="172">
        <f>IF(RES_hhdet_in_tes!J34=0,"",RES_hhdet_in_tes!J34/RES_hhdet_in_fec!J34)</f>
        <v>1.0112968032759948</v>
      </c>
      <c r="K34" s="172">
        <f>IF(RES_hhdet_in_tes!K34=0,"",RES_hhdet_in_tes!K34/RES_hhdet_in_fec!K34)</f>
        <v>1.0102009381906742</v>
      </c>
      <c r="L34" s="172">
        <f>IF(RES_hhdet_in_tes!L34=0,"",RES_hhdet_in_tes!L34/RES_hhdet_in_fec!L34)</f>
        <v>1.0093778124683712</v>
      </c>
      <c r="M34" s="172">
        <f>IF(RES_hhdet_in_tes!M34=0,"",RES_hhdet_in_tes!M34/RES_hhdet_in_fec!M34)</f>
        <v>1.0094621841260401</v>
      </c>
      <c r="N34" s="172">
        <f>IF(RES_hhdet_in_tes!N34=0,"",RES_hhdet_in_tes!N34/RES_hhdet_in_fec!N34)</f>
        <v>1.0079078243932627</v>
      </c>
      <c r="O34" s="172">
        <f>IF(RES_hhdet_in_tes!O34=0,"",RES_hhdet_in_tes!O34/RES_hhdet_in_fec!O34)</f>
        <v>1.009108962386839</v>
      </c>
      <c r="P34" s="172">
        <f>IF(RES_hhdet_in_tes!P34=0,"",RES_hhdet_in_tes!P34/RES_hhdet_in_fec!P34)</f>
        <v>1.0103264203228197</v>
      </c>
      <c r="Q34" s="172">
        <f>IF(RES_hhdet_in_tes!Q34=0,"",RES_hhdet_in_tes!Q34/RES_hhdet_in_fec!Q34)</f>
        <v>1.0121971189777061</v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>
        <f>IF(RES_hhdet_in_tes!K35=0,"",RES_hhdet_in_tes!K35/RES_hhdet_in_fec!K35)</f>
        <v>0.73640211975397252</v>
      </c>
      <c r="L35" s="171" t="str">
        <f>IF(RES_hhdet_in_tes!L35=0,"",RES_hhdet_in_tes!L35/RES_hhdet_in_fec!L35)</f>
        <v/>
      </c>
      <c r="M35" s="171">
        <f>IF(RES_hhdet_in_tes!M35=0,"",RES_hhdet_in_tes!M35/RES_hhdet_in_fec!M35)</f>
        <v>0.72955465257285412</v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>
        <f>IF(RES_hhdet_in_tes!K36=0,"",RES_hhdet_in_tes!K36/RES_hhdet_in_fec!K36)</f>
        <v>0.87910119285706656</v>
      </c>
      <c r="L36" s="170" t="str">
        <f>IF(RES_hhdet_in_tes!L36=0,"",RES_hhdet_in_tes!L36/RES_hhdet_in_fec!L36)</f>
        <v/>
      </c>
      <c r="M36" s="170">
        <f>IF(RES_hhdet_in_tes!M36=0,"",RES_hhdet_in_tes!M36/RES_hhdet_in_fec!M36)</f>
        <v>0.87055727735558153</v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>
        <f>IF(RES_hhdet_in_tes!K37=0,"",RES_hhdet_in_tes!K37/RES_hhdet_in_fec!K37)</f>
        <v>0.72338791596736474</v>
      </c>
      <c r="L37" s="73" t="str">
        <f>IF(RES_hhdet_in_tes!L37=0,"",RES_hhdet_in_tes!L37/RES_hhdet_in_fec!L37)</f>
        <v/>
      </c>
      <c r="M37" s="73">
        <f>IF(RES_hhdet_in_tes!M37=0,"",RES_hhdet_in_tes!M37/RES_hhdet_in_fec!M37)</f>
        <v>0.72956447969767002</v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>
        <f>IF(RES_hhdet_in_tes!K38=0,"",RES_hhdet_in_tes!K38/RES_hhdet_in_fec!K38)</f>
        <v>1.0055784366622909</v>
      </c>
      <c r="L38" s="73" t="str">
        <f>IF(RES_hhdet_in_tes!L38=0,"",RES_hhdet_in_tes!L38/RES_hhdet_in_fec!L38)</f>
        <v/>
      </c>
      <c r="M38" s="73">
        <f>IF(RES_hhdet_in_tes!M38=0,"",RES_hhdet_in_tes!M38/RES_hhdet_in_fec!M38)</f>
        <v>1</v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>
        <f>IF(RES_hhdet_in_tes!C39=0,"",RES_hhdet_in_tes!C39/RES_hhdet_in_fec!C39)</f>
        <v>0.81352390550085096</v>
      </c>
      <c r="D39" s="169">
        <f>IF(RES_hhdet_in_tes!D39=0,"",RES_hhdet_in_tes!D39/RES_hhdet_in_fec!D39)</f>
        <v>0.4431444506645536</v>
      </c>
      <c r="E39" s="169" t="str">
        <f>IF(RES_hhdet_in_tes!E39=0,"",RES_hhdet_in_tes!E39/RES_hhdet_in_fec!E39)</f>
        <v/>
      </c>
      <c r="F39" s="169">
        <f>IF(RES_hhdet_in_tes!F39=0,"",RES_hhdet_in_tes!F39/RES_hhdet_in_fec!F39)</f>
        <v>0.45219493287625584</v>
      </c>
      <c r="G39" s="169">
        <f>IF(RES_hhdet_in_tes!G39=0,"",RES_hhdet_in_tes!G39/RES_hhdet_in_fec!G39)</f>
        <v>0.45656668655582106</v>
      </c>
      <c r="H39" s="169">
        <f>IF(RES_hhdet_in_tes!H39=0,"",RES_hhdet_in_tes!H39/RES_hhdet_in_fec!H39)</f>
        <v>0.83726901362361228</v>
      </c>
      <c r="I39" s="169">
        <f>IF(RES_hhdet_in_tes!I39=0,"",RES_hhdet_in_tes!I39/RES_hhdet_in_fec!I39)</f>
        <v>0.46750375807685868</v>
      </c>
      <c r="J39" s="169">
        <f>IF(RES_hhdet_in_tes!J39=0,"",RES_hhdet_in_tes!J39/RES_hhdet_in_fec!J39)</f>
        <v>0.46139117895462006</v>
      </c>
      <c r="K39" s="169">
        <f>IF(RES_hhdet_in_tes!K39=0,"",RES_hhdet_in_tes!K39/RES_hhdet_in_fec!K39)</f>
        <v>0.85252409420817432</v>
      </c>
      <c r="L39" s="169">
        <f>IF(RES_hhdet_in_tes!L39=0,"",RES_hhdet_in_tes!L39/RES_hhdet_in_fec!L39)</f>
        <v>0.85319908244073017</v>
      </c>
      <c r="M39" s="169">
        <f>IF(RES_hhdet_in_tes!M39=0,"",RES_hhdet_in_tes!M39/RES_hhdet_in_fec!M39)</f>
        <v>0.85197455447520409</v>
      </c>
      <c r="N39" s="169">
        <f>IF(RES_hhdet_in_tes!N39=0,"",RES_hhdet_in_tes!N39/RES_hhdet_in_fec!N39)</f>
        <v>0.85071918875977293</v>
      </c>
      <c r="O39" s="169">
        <f>IF(RES_hhdet_in_tes!O39=0,"",RES_hhdet_in_tes!O39/RES_hhdet_in_fec!O39)</f>
        <v>0.7357315605814847</v>
      </c>
      <c r="P39" s="169">
        <f>IF(RES_hhdet_in_tes!P39=0,"",RES_hhdet_in_tes!P39/RES_hhdet_in_fec!P39)</f>
        <v>0.85031118415352858</v>
      </c>
      <c r="Q39" s="169">
        <f>IF(RES_hhdet_in_tes!Q39=0,"",RES_hhdet_in_tes!Q39/RES_hhdet_in_fec!Q39)</f>
        <v>0.76723359394314727</v>
      </c>
    </row>
    <row r="40" spans="1:17" ht="12" customHeight="1" x14ac:dyDescent="0.25">
      <c r="A40" s="23" t="s">
        <v>57</v>
      </c>
      <c r="B40" s="73"/>
      <c r="C40" s="73" t="str">
        <f>IF(RES_hhdet_in_tes!C40=0,"",RES_hhdet_in_tes!C40/RES_hhdet_in_fec!C40)</f>
        <v/>
      </c>
      <c r="D40" s="73">
        <f>IF(RES_hhdet_in_tes!D40=0,"",RES_hhdet_in_tes!D40/RES_hhdet_in_fec!D40)</f>
        <v>0.4431444506645536</v>
      </c>
      <c r="E40" s="73" t="str">
        <f>IF(RES_hhdet_in_tes!E40=0,"",RES_hhdet_in_tes!E40/RES_hhdet_in_fec!E40)</f>
        <v/>
      </c>
      <c r="F40" s="73">
        <f>IF(RES_hhdet_in_tes!F40=0,"",RES_hhdet_in_tes!F40/RES_hhdet_in_fec!F40)</f>
        <v>0.45219493287625584</v>
      </c>
      <c r="G40" s="73">
        <f>IF(RES_hhdet_in_tes!G40=0,"",RES_hhdet_in_tes!G40/RES_hhdet_in_fec!G40)</f>
        <v>0.45656668655582106</v>
      </c>
      <c r="H40" s="73" t="str">
        <f>IF(RES_hhdet_in_tes!H40=0,"",RES_hhdet_in_tes!H40/RES_hhdet_in_fec!H40)</f>
        <v/>
      </c>
      <c r="I40" s="73">
        <f>IF(RES_hhdet_in_tes!I40=0,"",RES_hhdet_in_tes!I40/RES_hhdet_in_fec!I40)</f>
        <v>0.46750375807685868</v>
      </c>
      <c r="J40" s="73">
        <f>IF(RES_hhdet_in_tes!J40=0,"",RES_hhdet_in_tes!J40/RES_hhdet_in_fec!J40)</f>
        <v>0.46139117895462006</v>
      </c>
      <c r="K40" s="73" t="str">
        <f>IF(RES_hhdet_in_tes!K40=0,"",RES_hhdet_in_tes!K40/RES_hhdet_in_fec!K40)</f>
        <v/>
      </c>
      <c r="L40" s="73" t="str">
        <f>IF(RES_hhdet_in_tes!L40=0,"",RES_hhdet_in_tes!L40/RES_hhdet_in_fec!L40)</f>
        <v/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>
        <f>IF(RES_hhdet_in_tes!O40=0,"",RES_hhdet_in_tes!O40/RES_hhdet_in_fec!O40)</f>
        <v>0.47493964749119361</v>
      </c>
      <c r="P40" s="73" t="str">
        <f>IF(RES_hhdet_in_tes!P40=0,"",RES_hhdet_in_tes!P40/RES_hhdet_in_fec!P40)</f>
        <v/>
      </c>
      <c r="Q40" s="73">
        <f>IF(RES_hhdet_in_tes!Q40=0,"",RES_hhdet_in_tes!Q40/RES_hhdet_in_fec!Q40)</f>
        <v>0.47754755066568338</v>
      </c>
    </row>
    <row r="41" spans="1:17" ht="12" customHeight="1" x14ac:dyDescent="0.25">
      <c r="A41" s="29" t="s">
        <v>140</v>
      </c>
      <c r="B41" s="65"/>
      <c r="C41" s="65">
        <f>IF(RES_hhdet_in_tes!C41=0,"",RES_hhdet_in_tes!C41/RES_hhdet_in_fec!C41)</f>
        <v>0.81352390550085096</v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>
        <f>IF(RES_hhdet_in_tes!H41=0,"",RES_hhdet_in_tes!H41/RES_hhdet_in_fec!H41)</f>
        <v>0.83726901362361228</v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>
        <f>IF(RES_hhdet_in_tes!K41=0,"",RES_hhdet_in_tes!K41/RES_hhdet_in_fec!K41)</f>
        <v>0.85252409420817432</v>
      </c>
      <c r="L41" s="65">
        <f>IF(RES_hhdet_in_tes!L41=0,"",RES_hhdet_in_tes!L41/RES_hhdet_in_fec!L41)</f>
        <v>0.85319908244073017</v>
      </c>
      <c r="M41" s="65">
        <f>IF(RES_hhdet_in_tes!M41=0,"",RES_hhdet_in_tes!M41/RES_hhdet_in_fec!M41)</f>
        <v>0.85197455447520409</v>
      </c>
      <c r="N41" s="65">
        <f>IF(RES_hhdet_in_tes!N41=0,"",RES_hhdet_in_tes!N41/RES_hhdet_in_fec!N41)</f>
        <v>0.85071918875977293</v>
      </c>
      <c r="O41" s="65">
        <f>IF(RES_hhdet_in_tes!O41=0,"",RES_hhdet_in_tes!O41/RES_hhdet_in_fec!O41)</f>
        <v>0.85032984749749141</v>
      </c>
      <c r="P41" s="65">
        <f>IF(RES_hhdet_in_tes!P41=0,"",RES_hhdet_in_tes!P41/RES_hhdet_in_fec!P41)</f>
        <v>0.85031118415352858</v>
      </c>
      <c r="Q41" s="65">
        <f>IF(RES_hhdet_in_tes!Q41=0,"",RES_hhdet_in_tes!Q41/RES_hhdet_in_fec!Q41)</f>
        <v>0.84926005753135092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0.66004782697322528</v>
      </c>
      <c r="D43" s="175">
        <f>IF(RES_hhdet_in_tes!D43=0,"",RES_hhdet_in_tes!D43/RES_hhdet_in_fec!D43)</f>
        <v>0.65516882264727183</v>
      </c>
      <c r="E43" s="175">
        <f>IF(RES_hhdet_in_tes!E43=0,"",RES_hhdet_in_tes!E43/RES_hhdet_in_fec!E43)</f>
        <v>0.62921745342392066</v>
      </c>
      <c r="F43" s="175">
        <f>IF(RES_hhdet_in_tes!F43=0,"",RES_hhdet_in_tes!F43/RES_hhdet_in_fec!F43)</f>
        <v>0.6447052350621576</v>
      </c>
      <c r="G43" s="175">
        <f>IF(RES_hhdet_in_tes!G43=0,"",RES_hhdet_in_tes!G43/RES_hhdet_in_fec!G43)</f>
        <v>0.67437293870528703</v>
      </c>
      <c r="H43" s="175" t="str">
        <f>IF(RES_hhdet_in_tes!H43=0,"",RES_hhdet_in_tes!H43/RES_hhdet_in_fec!H43)</f>
        <v/>
      </c>
      <c r="I43" s="175">
        <f>IF(RES_hhdet_in_tes!I43=0,"",RES_hhdet_in_tes!I43/RES_hhdet_in_fec!I43)</f>
        <v>0.68497186121272691</v>
      </c>
      <c r="J43" s="175">
        <f>IF(RES_hhdet_in_tes!J43=0,"",RES_hhdet_in_tes!J43/RES_hhdet_in_fec!J43)</f>
        <v>0.71598472087339859</v>
      </c>
      <c r="K43" s="175">
        <f>IF(RES_hhdet_in_tes!K43=0,"",RES_hhdet_in_tes!K43/RES_hhdet_in_fec!K43)</f>
        <v>0.85712011751510297</v>
      </c>
      <c r="L43" s="175">
        <f>IF(RES_hhdet_in_tes!L43=0,"",RES_hhdet_in_tes!L43/RES_hhdet_in_fec!L43)</f>
        <v>0.72904807864838317</v>
      </c>
      <c r="M43" s="175">
        <f>IF(RES_hhdet_in_tes!M43=0,"",RES_hhdet_in_tes!M43/RES_hhdet_in_fec!M43)</f>
        <v>0.68682338630765905</v>
      </c>
      <c r="N43" s="175">
        <f>IF(RES_hhdet_in_tes!N43=0,"",RES_hhdet_in_tes!N43/RES_hhdet_in_fec!N43)</f>
        <v>0.75293011392610876</v>
      </c>
      <c r="O43" s="175">
        <f>IF(RES_hhdet_in_tes!O43=0,"",RES_hhdet_in_tes!O43/RES_hhdet_in_fec!O43)</f>
        <v>0.70636817075593306</v>
      </c>
      <c r="P43" s="175">
        <f>IF(RES_hhdet_in_tes!P43=0,"",RES_hhdet_in_tes!P43/RES_hhdet_in_fec!P43)</f>
        <v>0.73892424427605807</v>
      </c>
      <c r="Q43" s="175">
        <f>IF(RES_hhdet_in_tes!Q43=0,"",RES_hhdet_in_tes!Q43/RES_hhdet_in_fec!Q43)</f>
        <v>0.72433833582688278</v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0.61693502806460565</v>
      </c>
      <c r="D44" s="169">
        <f>IF(RES_hhdet_in_tes!D44=0,"",RES_hhdet_in_tes!D44/RES_hhdet_in_fec!D44)</f>
        <v>0.61652497342719603</v>
      </c>
      <c r="E44" s="169">
        <f>IF(RES_hhdet_in_tes!E44=0,"",RES_hhdet_in_tes!E44/RES_hhdet_in_fec!E44)</f>
        <v>0.61771709215764925</v>
      </c>
      <c r="F44" s="169">
        <f>IF(RES_hhdet_in_tes!F44=0,"",RES_hhdet_in_tes!F44/RES_hhdet_in_fec!F44)</f>
        <v>0.61925135528425879</v>
      </c>
      <c r="G44" s="169">
        <f>IF(RES_hhdet_in_tes!G44=0,"",RES_hhdet_in_tes!G44/RES_hhdet_in_fec!G44)</f>
        <v>0.62691346588618657</v>
      </c>
      <c r="H44" s="169" t="str">
        <f>IF(RES_hhdet_in_tes!H44=0,"",RES_hhdet_in_tes!H44/RES_hhdet_in_fec!H44)</f>
        <v/>
      </c>
      <c r="I44" s="169">
        <f>IF(RES_hhdet_in_tes!I44=0,"",RES_hhdet_in_tes!I44/RES_hhdet_in_fec!I44)</f>
        <v>0.63143143028314885</v>
      </c>
      <c r="J44" s="169">
        <f>IF(RES_hhdet_in_tes!J44=0,"",RES_hhdet_in_tes!J44/RES_hhdet_in_fec!J44)</f>
        <v>0.629849912575426</v>
      </c>
      <c r="K44" s="169">
        <f>IF(RES_hhdet_in_tes!K44=0,"",RES_hhdet_in_tes!K44/RES_hhdet_in_fec!K44)</f>
        <v>0.60900285011531097</v>
      </c>
      <c r="L44" s="169">
        <f>IF(RES_hhdet_in_tes!L44=0,"",RES_hhdet_in_tes!L44/RES_hhdet_in_fec!L44)</f>
        <v>0.63617727365372534</v>
      </c>
      <c r="M44" s="169">
        <f>IF(RES_hhdet_in_tes!M44=0,"",RES_hhdet_in_tes!M44/RES_hhdet_in_fec!M44)</f>
        <v>0.64845357093578582</v>
      </c>
      <c r="N44" s="169">
        <f>IF(RES_hhdet_in_tes!N44=0,"",RES_hhdet_in_tes!N44/RES_hhdet_in_fec!N44)</f>
        <v>0.65478439592782345</v>
      </c>
      <c r="O44" s="169">
        <f>IF(RES_hhdet_in_tes!O44=0,"",RES_hhdet_in_tes!O44/RES_hhdet_in_fec!O44)</f>
        <v>0.64890071714695585</v>
      </c>
      <c r="P44" s="169">
        <f>IF(RES_hhdet_in_tes!P44=0,"",RES_hhdet_in_tes!P44/RES_hhdet_in_fec!P44)</f>
        <v>0.6556599069085135</v>
      </c>
      <c r="Q44" s="169">
        <f>IF(RES_hhdet_in_tes!Q44=0,"",RES_hhdet_in_tes!Q44/RES_hhdet_in_fec!Q44)</f>
        <v>0.65846780063981947</v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0.60220664524361012</v>
      </c>
      <c r="D45" s="73">
        <f>IF(RES_hhdet_in_tes!D45=0,"",RES_hhdet_in_tes!D45/RES_hhdet_in_fec!D45)</f>
        <v>0.6071588921311889</v>
      </c>
      <c r="E45" s="73">
        <f>IF(RES_hhdet_in_tes!E45=0,"",RES_hhdet_in_tes!E45/RES_hhdet_in_fec!E45)</f>
        <v>0.61136940190385392</v>
      </c>
      <c r="F45" s="73">
        <f>IF(RES_hhdet_in_tes!F45=0,"",RES_hhdet_in_tes!F45/RES_hhdet_in_fec!F45)</f>
        <v>0.6136220035359008</v>
      </c>
      <c r="G45" s="73">
        <f>IF(RES_hhdet_in_tes!G45=0,"",RES_hhdet_in_tes!G45/RES_hhdet_in_fec!G45)</f>
        <v>0.61957604935647181</v>
      </c>
      <c r="H45" s="73" t="str">
        <f>IF(RES_hhdet_in_tes!H45=0,"",RES_hhdet_in_tes!H45/RES_hhdet_in_fec!H45)</f>
        <v/>
      </c>
      <c r="I45" s="73">
        <f>IF(RES_hhdet_in_tes!I45=0,"",RES_hhdet_in_tes!I45/RES_hhdet_in_fec!I45)</f>
        <v>0.6216534503975113</v>
      </c>
      <c r="J45" s="73">
        <f>IF(RES_hhdet_in_tes!J45=0,"",RES_hhdet_in_tes!J45/RES_hhdet_in_fec!J45)</f>
        <v>0.62144910960679456</v>
      </c>
      <c r="K45" s="73">
        <f>IF(RES_hhdet_in_tes!K45=0,"",RES_hhdet_in_tes!K45/RES_hhdet_in_fec!K45)</f>
        <v>0.60615342245270265</v>
      </c>
      <c r="L45" s="73">
        <f>IF(RES_hhdet_in_tes!L45=0,"",RES_hhdet_in_tes!L45/RES_hhdet_in_fec!L45)</f>
        <v>0.62564601171800893</v>
      </c>
      <c r="M45" s="73">
        <f>IF(RES_hhdet_in_tes!M45=0,"",RES_hhdet_in_tes!M45/RES_hhdet_in_fec!M45)</f>
        <v>0.63599527266963551</v>
      </c>
      <c r="N45" s="73">
        <f>IF(RES_hhdet_in_tes!N45=0,"",RES_hhdet_in_tes!N45/RES_hhdet_in_fec!N45)</f>
        <v>0.64332731605001825</v>
      </c>
      <c r="O45" s="73">
        <f>IF(RES_hhdet_in_tes!O45=0,"",RES_hhdet_in_tes!O45/RES_hhdet_in_fec!O45)</f>
        <v>0.64615949914198689</v>
      </c>
      <c r="P45" s="73">
        <f>IF(RES_hhdet_in_tes!P45=0,"",RES_hhdet_in_tes!P45/RES_hhdet_in_fec!P45)</f>
        <v>0.64797146617478663</v>
      </c>
      <c r="Q45" s="73">
        <f>IF(RES_hhdet_in_tes!Q45=0,"",RES_hhdet_in_tes!Q45/RES_hhdet_in_fec!Q45)</f>
        <v>0.65519452490485486</v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1.1130752693628185</v>
      </c>
      <c r="D46" s="73">
        <f>IF(RES_hhdet_in_tes!D46=0,"",RES_hhdet_in_tes!D46/RES_hhdet_in_fec!D46)</f>
        <v>1.1134180665834501</v>
      </c>
      <c r="E46" s="73">
        <f>IF(RES_hhdet_in_tes!E46=0,"",RES_hhdet_in_tes!E46/RES_hhdet_in_fec!E46)</f>
        <v>1.1112022363728287</v>
      </c>
      <c r="F46" s="73">
        <f>IF(RES_hhdet_in_tes!F46=0,"",RES_hhdet_in_tes!F46/RES_hhdet_in_fec!F46)</f>
        <v>1.1051978249650267</v>
      </c>
      <c r="G46" s="73">
        <f>IF(RES_hhdet_in_tes!G46=0,"",RES_hhdet_in_tes!G46/RES_hhdet_in_fec!G46)</f>
        <v>1.1048280123347807</v>
      </c>
      <c r="H46" s="73" t="str">
        <f>IF(RES_hhdet_in_tes!H46=0,"",RES_hhdet_in_tes!H46/RES_hhdet_in_fec!H46)</f>
        <v/>
      </c>
      <c r="I46" s="73">
        <f>IF(RES_hhdet_in_tes!I46=0,"",RES_hhdet_in_tes!I46/RES_hhdet_in_fec!I46)</f>
        <v>1.0922490671414351</v>
      </c>
      <c r="J46" s="73">
        <f>IF(RES_hhdet_in_tes!J46=0,"",RES_hhdet_in_tes!J46/RES_hhdet_in_fec!J46)</f>
        <v>1.0776966126572758</v>
      </c>
      <c r="K46" s="73">
        <f>IF(RES_hhdet_in_tes!K46=0,"",RES_hhdet_in_tes!K46/RES_hhdet_in_fec!K46)</f>
        <v>1.0439607262787187</v>
      </c>
      <c r="L46" s="73">
        <f>IF(RES_hhdet_in_tes!L46=0,"",RES_hhdet_in_tes!L46/RES_hhdet_in_fec!L46)</f>
        <v>1.0662957436916605</v>
      </c>
      <c r="M46" s="73">
        <f>IF(RES_hhdet_in_tes!M46=0,"",RES_hhdet_in_tes!M46/RES_hhdet_in_fec!M46)</f>
        <v>1.0687278607117199</v>
      </c>
      <c r="N46" s="73">
        <f>IF(RES_hhdet_in_tes!N46=0,"",RES_hhdet_in_tes!N46/RES_hhdet_in_fec!N46)</f>
        <v>1.0679318294588811</v>
      </c>
      <c r="O46" s="73">
        <f>IF(RES_hhdet_in_tes!O46=0,"",RES_hhdet_in_tes!O46/RES_hhdet_in_fec!O46)</f>
        <v>1.0474357878440808</v>
      </c>
      <c r="P46" s="73">
        <f>IF(RES_hhdet_in_tes!P46=0,"",RES_hhdet_in_tes!P46/RES_hhdet_in_fec!P46)</f>
        <v>1.0326585197881659</v>
      </c>
      <c r="Q46" s="73">
        <f>IF(RES_hhdet_in_tes!Q46=0,"",RES_hhdet_in_tes!Q46/RES_hhdet_in_fec!Q46)</f>
        <v>1.0220129353735925</v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1.832470681436841</v>
      </c>
      <c r="D47" s="169">
        <f>IF(RES_hhdet_in_tes!D47=0,"",RES_hhdet_in_tes!D47/RES_hhdet_in_fec!D47)</f>
        <v>1.8919677430707464</v>
      </c>
      <c r="E47" s="169">
        <f>IF(RES_hhdet_in_tes!E47=0,"",RES_hhdet_in_tes!E47/RES_hhdet_in_fec!E47)</f>
        <v>1.9589498726334942</v>
      </c>
      <c r="F47" s="169">
        <f>IF(RES_hhdet_in_tes!F47=0,"",RES_hhdet_in_tes!F47/RES_hhdet_in_fec!F47)</f>
        <v>2.0478274253410307</v>
      </c>
      <c r="G47" s="169">
        <f>IF(RES_hhdet_in_tes!G47=0,"",RES_hhdet_in_tes!G47/RES_hhdet_in_fec!G47)</f>
        <v>2.1459815582570316</v>
      </c>
      <c r="H47" s="169" t="str">
        <f>IF(RES_hhdet_in_tes!H47=0,"",RES_hhdet_in_tes!H47/RES_hhdet_in_fec!H47)</f>
        <v/>
      </c>
      <c r="I47" s="169">
        <f>IF(RES_hhdet_in_tes!I47=0,"",RES_hhdet_in_tes!I47/RES_hhdet_in_fec!I47)</f>
        <v>2.2457840681026617</v>
      </c>
      <c r="J47" s="169">
        <f>IF(RES_hhdet_in_tes!J47=0,"",RES_hhdet_in_tes!J47/RES_hhdet_in_fec!J47)</f>
        <v>2.4852968966852629</v>
      </c>
      <c r="K47" s="169">
        <f>IF(RES_hhdet_in_tes!K47=0,"",RES_hhdet_in_tes!K47/RES_hhdet_in_fec!K47)</f>
        <v>2.669325851060032</v>
      </c>
      <c r="L47" s="169">
        <f>IF(RES_hhdet_in_tes!L47=0,"",RES_hhdet_in_tes!L47/RES_hhdet_in_fec!L47)</f>
        <v>2.8714277919802789</v>
      </c>
      <c r="M47" s="169" t="str">
        <f>IF(RES_hhdet_in_tes!M47=0,"",RES_hhdet_in_tes!M47/RES_hhdet_in_fec!M47)</f>
        <v/>
      </c>
      <c r="N47" s="169">
        <f>IF(RES_hhdet_in_tes!N47=0,"",RES_hhdet_in_tes!N47/RES_hhdet_in_fec!N47)</f>
        <v>3.2242782006636252</v>
      </c>
      <c r="O47" s="169">
        <f>IF(RES_hhdet_in_tes!O47=0,"",RES_hhdet_in_tes!O47/RES_hhdet_in_fec!O47)</f>
        <v>3.4460251978257004</v>
      </c>
      <c r="P47" s="169">
        <f>IF(RES_hhdet_in_tes!P47=0,"",RES_hhdet_in_tes!P47/RES_hhdet_in_fec!P47)</f>
        <v>3.6370032620350776</v>
      </c>
      <c r="Q47" s="169">
        <f>IF(RES_hhdet_in_tes!Q47=0,"",RES_hhdet_in_tes!Q47/RES_hhdet_in_fec!Q47)</f>
        <v>3.7924087745322659</v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1.832470681436841</v>
      </c>
      <c r="D48" s="73">
        <f>IF(RES_hhdet_in_tes!D48=0,"",RES_hhdet_in_tes!D48/RES_hhdet_in_fec!D48)</f>
        <v>1.8919677430707464</v>
      </c>
      <c r="E48" s="73">
        <f>IF(RES_hhdet_in_tes!E48=0,"",RES_hhdet_in_tes!E48/RES_hhdet_in_fec!E48)</f>
        <v>1.9589498726334942</v>
      </c>
      <c r="F48" s="73">
        <f>IF(RES_hhdet_in_tes!F48=0,"",RES_hhdet_in_tes!F48/RES_hhdet_in_fec!F48)</f>
        <v>2.0478274253410307</v>
      </c>
      <c r="G48" s="73">
        <f>IF(RES_hhdet_in_tes!G48=0,"",RES_hhdet_in_tes!G48/RES_hhdet_in_fec!G48)</f>
        <v>2.1459815582570316</v>
      </c>
      <c r="H48" s="73" t="str">
        <f>IF(RES_hhdet_in_tes!H48=0,"",RES_hhdet_in_tes!H48/RES_hhdet_in_fec!H48)</f>
        <v/>
      </c>
      <c r="I48" s="73">
        <f>IF(RES_hhdet_in_tes!I48=0,"",RES_hhdet_in_tes!I48/RES_hhdet_in_fec!I48)</f>
        <v>2.2457840681026617</v>
      </c>
      <c r="J48" s="73">
        <f>IF(RES_hhdet_in_tes!J48=0,"",RES_hhdet_in_tes!J48/RES_hhdet_in_fec!J48)</f>
        <v>2.4852968966852629</v>
      </c>
      <c r="K48" s="73">
        <f>IF(RES_hhdet_in_tes!K48=0,"",RES_hhdet_in_tes!K48/RES_hhdet_in_fec!K48)</f>
        <v>2.669325851060032</v>
      </c>
      <c r="L48" s="73">
        <f>IF(RES_hhdet_in_tes!L48=0,"",RES_hhdet_in_tes!L48/RES_hhdet_in_fec!L48)</f>
        <v>2.8714277919802789</v>
      </c>
      <c r="M48" s="73" t="str">
        <f>IF(RES_hhdet_in_tes!M48=0,"",RES_hhdet_in_tes!M48/RES_hhdet_in_fec!M48)</f>
        <v/>
      </c>
      <c r="N48" s="73">
        <f>IF(RES_hhdet_in_tes!N48=0,"",RES_hhdet_in_tes!N48/RES_hhdet_in_fec!N48)</f>
        <v>3.2242782006636252</v>
      </c>
      <c r="O48" s="73">
        <f>IF(RES_hhdet_in_tes!O48=0,"",RES_hhdet_in_tes!O48/RES_hhdet_in_fec!O48)</f>
        <v>3.4460251978257004</v>
      </c>
      <c r="P48" s="73">
        <f>IF(RES_hhdet_in_tes!P48=0,"",RES_hhdet_in_tes!P48/RES_hhdet_in_fec!P48)</f>
        <v>3.6370032620350776</v>
      </c>
      <c r="Q48" s="73">
        <f>IF(RES_hhdet_in_tes!Q48=0,"",RES_hhdet_in_tes!Q48/RES_hhdet_in_fec!Q48)</f>
        <v>3.7924087745322659</v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0.60440802347416445</v>
      </c>
      <c r="D49" s="169">
        <f>IF(RES_hhdet_in_tes!D49=0,"",RES_hhdet_in_tes!D49/RES_hhdet_in_fec!D49)</f>
        <v>0.6239657545874111</v>
      </c>
      <c r="E49" s="169">
        <f>IF(RES_hhdet_in_tes!E49=0,"",RES_hhdet_in_tes!E49/RES_hhdet_in_fec!E49)</f>
        <v>0.55429899307639829</v>
      </c>
      <c r="F49" s="169">
        <f>IF(RES_hhdet_in_tes!F49=0,"",RES_hhdet_in_tes!F49/RES_hhdet_in_fec!F49)</f>
        <v>0.57017051667134377</v>
      </c>
      <c r="G49" s="169">
        <f>IF(RES_hhdet_in_tes!G49=0,"",RES_hhdet_in_tes!G49/RES_hhdet_in_fec!G49)</f>
        <v>0.6979414759065381</v>
      </c>
      <c r="H49" s="169" t="str">
        <f>IF(RES_hhdet_in_tes!H49=0,"",RES_hhdet_in_tes!H49/RES_hhdet_in_fec!H49)</f>
        <v/>
      </c>
      <c r="I49" s="169">
        <f>IF(RES_hhdet_in_tes!I49=0,"",RES_hhdet_in_tes!I49/RES_hhdet_in_fec!I49)</f>
        <v>0.64858767120323679</v>
      </c>
      <c r="J49" s="169">
        <f>IF(RES_hhdet_in_tes!J49=0,"",RES_hhdet_in_tes!J49/RES_hhdet_in_fec!J49)</f>
        <v>0.70211537181254202</v>
      </c>
      <c r="K49" s="169">
        <f>IF(RES_hhdet_in_tes!K49=0,"",RES_hhdet_in_tes!K49/RES_hhdet_in_fec!K49)</f>
        <v>0.77993504270037051</v>
      </c>
      <c r="L49" s="169">
        <f>IF(RES_hhdet_in_tes!L49=0,"",RES_hhdet_in_tes!L49/RES_hhdet_in_fec!L49)</f>
        <v>0.77647625198497705</v>
      </c>
      <c r="M49" s="169">
        <f>IF(RES_hhdet_in_tes!M49=0,"",RES_hhdet_in_tes!M49/RES_hhdet_in_fec!M49)</f>
        <v>0.71018396749090862</v>
      </c>
      <c r="N49" s="169">
        <f>IF(RES_hhdet_in_tes!N49=0,"",RES_hhdet_in_tes!N49/RES_hhdet_in_fec!N49)</f>
        <v>0.68260548198291437</v>
      </c>
      <c r="O49" s="169">
        <f>IF(RES_hhdet_in_tes!O49=0,"",RES_hhdet_in_tes!O49/RES_hhdet_in_fec!O49)</f>
        <v>0.70082329103540508</v>
      </c>
      <c r="P49" s="169">
        <f>IF(RES_hhdet_in_tes!P49=0,"",RES_hhdet_in_tes!P49/RES_hhdet_in_fec!P49)</f>
        <v>0.72586938690010494</v>
      </c>
      <c r="Q49" s="169">
        <f>IF(RES_hhdet_in_tes!Q49=0,"",RES_hhdet_in_tes!Q49/RES_hhdet_in_fec!Q49)</f>
        <v>0.72193488814475371</v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0.52623449569076175</v>
      </c>
      <c r="D50" s="174">
        <f>IF(RES_hhdet_in_tes!D50=0,"",RES_hhdet_in_tes!D50/RES_hhdet_in_fec!D50)</f>
        <v>0.53068574099377286</v>
      </c>
      <c r="E50" s="174">
        <f>IF(RES_hhdet_in_tes!E50=0,"",RES_hhdet_in_tes!E50/RES_hhdet_in_fec!E50)</f>
        <v>0.53574937244942389</v>
      </c>
      <c r="F50" s="174">
        <f>IF(RES_hhdet_in_tes!F50=0,"",RES_hhdet_in_tes!F50/RES_hhdet_in_fec!F50)</f>
        <v>0.54057910610784654</v>
      </c>
      <c r="G50" s="174">
        <f>IF(RES_hhdet_in_tes!G50=0,"",RES_hhdet_in_tes!G50/RES_hhdet_in_fec!G50)</f>
        <v>0.54343462816578292</v>
      </c>
      <c r="H50" s="174" t="str">
        <f>IF(RES_hhdet_in_tes!H50=0,"",RES_hhdet_in_tes!H50/RES_hhdet_in_fec!H50)</f>
        <v/>
      </c>
      <c r="I50" s="174">
        <f>IF(RES_hhdet_in_tes!I50=0,"",RES_hhdet_in_tes!I50/RES_hhdet_in_fec!I50)</f>
        <v>0.55361961992938957</v>
      </c>
      <c r="J50" s="174">
        <f>IF(RES_hhdet_in_tes!J50=0,"",RES_hhdet_in_tes!J50/RES_hhdet_in_fec!J50)</f>
        <v>0.55881739700384936</v>
      </c>
      <c r="K50" s="174" t="str">
        <f>IF(RES_hhdet_in_tes!K50=0,"",RES_hhdet_in_tes!K50/RES_hhdet_in_fec!K50)</f>
        <v/>
      </c>
      <c r="L50" s="174" t="str">
        <f>IF(RES_hhdet_in_tes!L50=0,"",RES_hhdet_in_tes!L50/RES_hhdet_in_fec!L50)</f>
        <v/>
      </c>
      <c r="M50" s="174">
        <f>IF(RES_hhdet_in_tes!M50=0,"",RES_hhdet_in_tes!M50/RES_hhdet_in_fec!M50)</f>
        <v>0.5692387805545609</v>
      </c>
      <c r="N50" s="174">
        <f>IF(RES_hhdet_in_tes!N50=0,"",RES_hhdet_in_tes!N50/RES_hhdet_in_fec!N50)</f>
        <v>0.57218252173591699</v>
      </c>
      <c r="O50" s="174">
        <f>IF(RES_hhdet_in_tes!O50=0,"",RES_hhdet_in_tes!O50/RES_hhdet_in_fec!O50)</f>
        <v>0.56873599270926078</v>
      </c>
      <c r="P50" s="174">
        <f>IF(RES_hhdet_in_tes!P50=0,"",RES_hhdet_in_tes!P50/RES_hhdet_in_fec!P50)</f>
        <v>0.56502287102460724</v>
      </c>
      <c r="Q50" s="174">
        <f>IF(RES_hhdet_in_tes!Q50=0,"",RES_hhdet_in_tes!Q50/RES_hhdet_in_fec!Q50)</f>
        <v>0.55973221241673643</v>
      </c>
    </row>
    <row r="51" spans="1:17" ht="12" customHeight="1" x14ac:dyDescent="0.25">
      <c r="A51" s="167" t="s">
        <v>164</v>
      </c>
      <c r="B51" s="174"/>
      <c r="C51" s="174">
        <f>IF(RES_hhdet_in_tes!C51=0,"",RES_hhdet_in_tes!C51/RES_hhdet_in_fec!C51)</f>
        <v>0.76010955703996097</v>
      </c>
      <c r="D51" s="174">
        <f>IF(RES_hhdet_in_tes!D51=0,"",RES_hhdet_in_tes!D51/RES_hhdet_in_fec!D51)</f>
        <v>0.76228489092517937</v>
      </c>
      <c r="E51" s="174">
        <f>IF(RES_hhdet_in_tes!E51=0,"",RES_hhdet_in_tes!E51/RES_hhdet_in_fec!E51)</f>
        <v>0.76540071097807494</v>
      </c>
      <c r="F51" s="174">
        <f>IF(RES_hhdet_in_tes!F51=0,"",RES_hhdet_in_tes!F51/RES_hhdet_in_fec!F51)</f>
        <v>0.76718096175881179</v>
      </c>
      <c r="G51" s="174">
        <f>IF(RES_hhdet_in_tes!G51=0,"",RES_hhdet_in_tes!G51/RES_hhdet_in_fec!G51)</f>
        <v>0.76972094662294444</v>
      </c>
      <c r="H51" s="174" t="str">
        <f>IF(RES_hhdet_in_tes!H51=0,"",RES_hhdet_in_tes!H51/RES_hhdet_in_fec!H51)</f>
        <v/>
      </c>
      <c r="I51" s="174">
        <f>IF(RES_hhdet_in_tes!I51=0,"",RES_hhdet_in_tes!I51/RES_hhdet_in_fec!I51)</f>
        <v>0.77484449840727043</v>
      </c>
      <c r="J51" s="174">
        <f>IF(RES_hhdet_in_tes!J51=0,"",RES_hhdet_in_tes!J51/RES_hhdet_in_fec!J51)</f>
        <v>0.77725041213928348</v>
      </c>
      <c r="K51" s="174">
        <f>IF(RES_hhdet_in_tes!K51=0,"",RES_hhdet_in_tes!K51/RES_hhdet_in_fec!K51)</f>
        <v>0.77993504270037051</v>
      </c>
      <c r="L51" s="174">
        <f>IF(RES_hhdet_in_tes!L51=0,"",RES_hhdet_in_tes!L51/RES_hhdet_in_fec!L51)</f>
        <v>0.78279548429186507</v>
      </c>
      <c r="M51" s="174">
        <f>IF(RES_hhdet_in_tes!M51=0,"",RES_hhdet_in_tes!M51/RES_hhdet_in_fec!M51)</f>
        <v>0.784345072969863</v>
      </c>
      <c r="N51" s="174">
        <f>IF(RES_hhdet_in_tes!N51=0,"",RES_hhdet_in_tes!N51/RES_hhdet_in_fec!N51)</f>
        <v>0.78673358446682029</v>
      </c>
      <c r="O51" s="174">
        <f>IF(RES_hhdet_in_tes!O51=0,"",RES_hhdet_in_tes!O51/RES_hhdet_in_fec!O51)</f>
        <v>0.78746495738996658</v>
      </c>
      <c r="P51" s="174">
        <f>IF(RES_hhdet_in_tes!P51=0,"",RES_hhdet_in_tes!P51/RES_hhdet_in_fec!P51)</f>
        <v>0.78920694840183003</v>
      </c>
      <c r="Q51" s="174">
        <f>IF(RES_hhdet_in_tes!Q51=0,"",RES_hhdet_in_tes!Q51/RES_hhdet_in_fec!Q51)</f>
        <v>0.79077856171850525</v>
      </c>
    </row>
    <row r="52" spans="1:17" ht="12" customHeight="1" x14ac:dyDescent="0.25">
      <c r="A52" s="166" t="s">
        <v>163</v>
      </c>
      <c r="B52" s="173"/>
      <c r="C52" s="173">
        <f>IF(RES_hhdet_in_tes!C52=0,"",RES_hhdet_in_tes!C52/RES_hhdet_in_fec!C52)</f>
        <v>0.50294975292058341</v>
      </c>
      <c r="D52" s="173">
        <f>IF(RES_hhdet_in_tes!D52=0,"",RES_hhdet_in_tes!D52/RES_hhdet_in_fec!D52)</f>
        <v>0.50743022803385174</v>
      </c>
      <c r="E52" s="173">
        <f>IF(RES_hhdet_in_tes!E52=0,"",RES_hhdet_in_tes!E52/RES_hhdet_in_fec!E52)</f>
        <v>0.51657782621721671</v>
      </c>
      <c r="F52" s="173">
        <f>IF(RES_hhdet_in_tes!F52=0,"",RES_hhdet_in_tes!F52/RES_hhdet_in_fec!F52)</f>
        <v>0.5270079804405301</v>
      </c>
      <c r="G52" s="173">
        <f>IF(RES_hhdet_in_tes!G52=0,"",RES_hhdet_in_tes!G52/RES_hhdet_in_fec!G52)</f>
        <v>0.53023157181644653</v>
      </c>
      <c r="H52" s="173" t="str">
        <f>IF(RES_hhdet_in_tes!H52=0,"",RES_hhdet_in_tes!H52/RES_hhdet_in_fec!H52)</f>
        <v/>
      </c>
      <c r="I52" s="173">
        <f>IF(RES_hhdet_in_tes!I52=0,"",RES_hhdet_in_tes!I52/RES_hhdet_in_fec!I52)</f>
        <v>0.5413095654715252</v>
      </c>
      <c r="J52" s="173">
        <f>IF(RES_hhdet_in_tes!J52=0,"",RES_hhdet_in_tes!J52/RES_hhdet_in_fec!J52)</f>
        <v>0.54966159913426549</v>
      </c>
      <c r="K52" s="173">
        <f>IF(RES_hhdet_in_tes!K52=0,"",RES_hhdet_in_tes!K52/RES_hhdet_in_fec!K52)</f>
        <v>0.55270370580529293</v>
      </c>
      <c r="L52" s="173">
        <f>IF(RES_hhdet_in_tes!L52=0,"",RES_hhdet_in_tes!L52/RES_hhdet_in_fec!L52)</f>
        <v>0.55531813161849997</v>
      </c>
      <c r="M52" s="173">
        <f>IF(RES_hhdet_in_tes!M52=0,"",RES_hhdet_in_tes!M52/RES_hhdet_in_fec!M52)</f>
        <v>0.55870853307101043</v>
      </c>
      <c r="N52" s="173">
        <f>IF(RES_hhdet_in_tes!N52=0,"",RES_hhdet_in_tes!N52/RES_hhdet_in_fec!N52)</f>
        <v>0.56086713634355179</v>
      </c>
      <c r="O52" s="173">
        <f>IF(RES_hhdet_in_tes!O52=0,"",RES_hhdet_in_tes!O52/RES_hhdet_in_fec!O52)</f>
        <v>0.56551396748454541</v>
      </c>
      <c r="P52" s="173">
        <f>IF(RES_hhdet_in_tes!P52=0,"",RES_hhdet_in_tes!P52/RES_hhdet_in_fec!P52)</f>
        <v>0.56812850855200592</v>
      </c>
      <c r="Q52" s="173">
        <f>IF(RES_hhdet_in_tes!Q52=0,"",RES_hhdet_in_tes!Q52/RES_hhdet_in_fec!Q52)</f>
        <v>0.57280670585910842</v>
      </c>
    </row>
    <row r="53" spans="1:17" ht="12" customHeight="1" x14ac:dyDescent="0.25">
      <c r="A53" s="147" t="s">
        <v>59</v>
      </c>
      <c r="B53" s="172"/>
      <c r="C53" s="172">
        <f>IF(RES_hhdet_in_tes!C53=0,"",RES_hhdet_in_tes!C53/RES_hhdet_in_fec!C53)</f>
        <v>1.0481512225813712</v>
      </c>
      <c r="D53" s="172">
        <f>IF(RES_hhdet_in_tes!D53=0,"",RES_hhdet_in_tes!D53/RES_hhdet_in_fec!D53)</f>
        <v>1.046269619708327</v>
      </c>
      <c r="E53" s="172">
        <f>IF(RES_hhdet_in_tes!E53=0,"",RES_hhdet_in_tes!E53/RES_hhdet_in_fec!E53)</f>
        <v>1.0392730453343917</v>
      </c>
      <c r="F53" s="172">
        <f>IF(RES_hhdet_in_tes!F53=0,"",RES_hhdet_in_tes!F53/RES_hhdet_in_fec!F53)</f>
        <v>1.0289296359779767</v>
      </c>
      <c r="G53" s="172">
        <f>IF(RES_hhdet_in_tes!G53=0,"",RES_hhdet_in_tes!G53/RES_hhdet_in_fec!G53)</f>
        <v>1.0285106056601303</v>
      </c>
      <c r="H53" s="172" t="str">
        <f>IF(RES_hhdet_in_tes!H53=0,"",RES_hhdet_in_tes!H53/RES_hhdet_in_fec!H53)</f>
        <v/>
      </c>
      <c r="I53" s="172">
        <f>IF(RES_hhdet_in_tes!I53=0,"",RES_hhdet_in_tes!I53/RES_hhdet_in_fec!I53)</f>
        <v>1.0220325829747476</v>
      </c>
      <c r="J53" s="172">
        <f>IF(RES_hhdet_in_tes!J53=0,"",RES_hhdet_in_tes!J53/RES_hhdet_in_fec!J53)</f>
        <v>1.0154640954240739</v>
      </c>
      <c r="K53" s="172">
        <f>IF(RES_hhdet_in_tes!K53=0,"",RES_hhdet_in_tes!K53/RES_hhdet_in_fec!K53)</f>
        <v>1.0155296842146204</v>
      </c>
      <c r="L53" s="172">
        <f>IF(RES_hhdet_in_tes!L53=0,"",RES_hhdet_in_tes!L53/RES_hhdet_in_fec!L53)</f>
        <v>1.0165863179421313</v>
      </c>
      <c r="M53" s="172">
        <f>IF(RES_hhdet_in_tes!M53=0,"",RES_hhdet_in_tes!M53/RES_hhdet_in_fec!M53)</f>
        <v>1.0155389164038602</v>
      </c>
      <c r="N53" s="172">
        <f>IF(RES_hhdet_in_tes!N53=0,"",RES_hhdet_in_tes!N53/RES_hhdet_in_fec!N53)</f>
        <v>1.0169040814202837</v>
      </c>
      <c r="O53" s="172">
        <f>IF(RES_hhdet_in_tes!O53=0,"",RES_hhdet_in_tes!O53/RES_hhdet_in_fec!O53)</f>
        <v>1.0123412683359727</v>
      </c>
      <c r="P53" s="172">
        <f>IF(RES_hhdet_in_tes!P53=0,"",RES_hhdet_in_tes!P53/RES_hhdet_in_fec!P53)</f>
        <v>1.0119649519022014</v>
      </c>
      <c r="Q53" s="172">
        <f>IF(RES_hhdet_in_tes!Q53=0,"",RES_hhdet_in_tes!Q53/RES_hhdet_in_fec!Q53)</f>
        <v>1.0090146374172881</v>
      </c>
    </row>
    <row r="54" spans="1:17" ht="12" customHeight="1" x14ac:dyDescent="0.25">
      <c r="A54" s="163" t="s">
        <v>142</v>
      </c>
      <c r="B54" s="171"/>
      <c r="C54" s="171">
        <f>IF(RES_hhdet_in_tes!C54=0,"",RES_hhdet_in_tes!C54/RES_hhdet_in_fec!C54)</f>
        <v>0.68340082428923055</v>
      </c>
      <c r="D54" s="171">
        <f>IF(RES_hhdet_in_tes!D54=0,"",RES_hhdet_in_tes!D54/RES_hhdet_in_fec!D54)</f>
        <v>0.69079603953885516</v>
      </c>
      <c r="E54" s="171">
        <f>IF(RES_hhdet_in_tes!E54=0,"",RES_hhdet_in_tes!E54/RES_hhdet_in_fec!E54)</f>
        <v>0.69644134332650687</v>
      </c>
      <c r="F54" s="171" t="str">
        <f>IF(RES_hhdet_in_tes!F54=0,"",RES_hhdet_in_tes!F54/RES_hhdet_in_fec!F54)</f>
        <v/>
      </c>
      <c r="G54" s="171">
        <f>IF(RES_hhdet_in_tes!G54=0,"",RES_hhdet_in_tes!G54/RES_hhdet_in_fec!G54)</f>
        <v>0.71032836467195393</v>
      </c>
      <c r="H54" s="171" t="str">
        <f>IF(RES_hhdet_in_tes!H54=0,"",RES_hhdet_in_tes!H54/RES_hhdet_in_fec!H54)</f>
        <v/>
      </c>
      <c r="I54" s="171">
        <f>IF(RES_hhdet_in_tes!I54=0,"",RES_hhdet_in_tes!I54/RES_hhdet_in_fec!I54)</f>
        <v>0.73244474441246299</v>
      </c>
      <c r="J54" s="171">
        <f>IF(RES_hhdet_in_tes!J54=0,"",RES_hhdet_in_tes!J54/RES_hhdet_in_fec!J54)</f>
        <v>0.74994397602586838</v>
      </c>
      <c r="K54" s="171" t="str">
        <f>IF(RES_hhdet_in_tes!K54=0,"",RES_hhdet_in_tes!K54/RES_hhdet_in_fec!K54)</f>
        <v/>
      </c>
      <c r="L54" s="171">
        <f>IF(RES_hhdet_in_tes!L54=0,"",RES_hhdet_in_tes!L54/RES_hhdet_in_fec!L54)</f>
        <v>0.74010625018800058</v>
      </c>
      <c r="M54" s="171">
        <f>IF(RES_hhdet_in_tes!M54=0,"",RES_hhdet_in_tes!M54/RES_hhdet_in_fec!M54)</f>
        <v>0.73050710381312056</v>
      </c>
      <c r="N54" s="171">
        <f>IF(RES_hhdet_in_tes!N54=0,"",RES_hhdet_in_tes!N54/RES_hhdet_in_fec!N54)</f>
        <v>0.72693764546065631</v>
      </c>
      <c r="O54" s="171">
        <f>IF(RES_hhdet_in_tes!O54=0,"",RES_hhdet_in_tes!O54/RES_hhdet_in_fec!O54)</f>
        <v>0.72925627211220079</v>
      </c>
      <c r="P54" s="171">
        <f>IF(RES_hhdet_in_tes!P54=0,"",RES_hhdet_in_tes!P54/RES_hhdet_in_fec!P54)</f>
        <v>0.73568637325995445</v>
      </c>
      <c r="Q54" s="171">
        <f>IF(RES_hhdet_in_tes!Q54=0,"",RES_hhdet_in_tes!Q54/RES_hhdet_in_fec!Q54)</f>
        <v>0.74263909381864224</v>
      </c>
    </row>
    <row r="55" spans="1:17" ht="12" customHeight="1" x14ac:dyDescent="0.25">
      <c r="A55" s="161" t="s">
        <v>141</v>
      </c>
      <c r="B55" s="170"/>
      <c r="C55" s="170">
        <f>IF(RES_hhdet_in_tes!C55=0,"",RES_hhdet_in_tes!C55/RES_hhdet_in_fec!C55)</f>
        <v>0.84500851371469798</v>
      </c>
      <c r="D55" s="170">
        <f>IF(RES_hhdet_in_tes!D55=0,"",RES_hhdet_in_tes!D55/RES_hhdet_in_fec!D55)</f>
        <v>0.85650652126389193</v>
      </c>
      <c r="E55" s="170">
        <f>IF(RES_hhdet_in_tes!E55=0,"",RES_hhdet_in_tes!E55/RES_hhdet_in_fec!E55)</f>
        <v>0.86408223307049636</v>
      </c>
      <c r="F55" s="170" t="str">
        <f>IF(RES_hhdet_in_tes!F55=0,"",RES_hhdet_in_tes!F55/RES_hhdet_in_fec!F55)</f>
        <v/>
      </c>
      <c r="G55" s="170">
        <f>IF(RES_hhdet_in_tes!G55=0,"",RES_hhdet_in_tes!G55/RES_hhdet_in_fec!G55)</f>
        <v>0.86812892106639172</v>
      </c>
      <c r="H55" s="170" t="str">
        <f>IF(RES_hhdet_in_tes!H55=0,"",RES_hhdet_in_tes!H55/RES_hhdet_in_fec!H55)</f>
        <v/>
      </c>
      <c r="I55" s="170">
        <f>IF(RES_hhdet_in_tes!I55=0,"",RES_hhdet_in_tes!I55/RES_hhdet_in_fec!I55)</f>
        <v>0.86936970945409808</v>
      </c>
      <c r="J55" s="170">
        <f>IF(RES_hhdet_in_tes!J55=0,"",RES_hhdet_in_tes!J55/RES_hhdet_in_fec!J55)</f>
        <v>0.87631479172726501</v>
      </c>
      <c r="K55" s="170" t="str">
        <f>IF(RES_hhdet_in_tes!K55=0,"",RES_hhdet_in_tes!K55/RES_hhdet_in_fec!K55)</f>
        <v/>
      </c>
      <c r="L55" s="170">
        <f>IF(RES_hhdet_in_tes!L55=0,"",RES_hhdet_in_tes!L55/RES_hhdet_in_fec!L55)</f>
        <v>0.87201523597806807</v>
      </c>
      <c r="M55" s="170">
        <f>IF(RES_hhdet_in_tes!M55=0,"",RES_hhdet_in_tes!M55/RES_hhdet_in_fec!M55)</f>
        <v>0.87232610737081129</v>
      </c>
      <c r="N55" s="170">
        <f>IF(RES_hhdet_in_tes!N55=0,"",RES_hhdet_in_tes!N55/RES_hhdet_in_fec!N55)</f>
        <v>0.88322651638651251</v>
      </c>
      <c r="O55" s="170">
        <f>IF(RES_hhdet_in_tes!O55=0,"",RES_hhdet_in_tes!O55/RES_hhdet_in_fec!O55)</f>
        <v>0.88844779280035713</v>
      </c>
      <c r="P55" s="170">
        <f>IF(RES_hhdet_in_tes!P55=0,"",RES_hhdet_in_tes!P55/RES_hhdet_in_fec!P55)</f>
        <v>0.88356231638238547</v>
      </c>
      <c r="Q55" s="170">
        <f>IF(RES_hhdet_in_tes!Q55=0,"",RES_hhdet_in_tes!Q55/RES_hhdet_in_fec!Q55)</f>
        <v>0.88885293503654328</v>
      </c>
    </row>
    <row r="56" spans="1:17" ht="12" customHeight="1" x14ac:dyDescent="0.25">
      <c r="A56" s="148" t="s">
        <v>60</v>
      </c>
      <c r="B56" s="73"/>
      <c r="C56" s="73">
        <f>IF(RES_hhdet_in_tes!C56=0,"",RES_hhdet_in_tes!C56/RES_hhdet_in_fec!C56)</f>
        <v>0.64996618691267916</v>
      </c>
      <c r="D56" s="73">
        <f>IF(RES_hhdet_in_tes!D56=0,"",RES_hhdet_in_tes!D56/RES_hhdet_in_fec!D56)</f>
        <v>0.66032515834110506</v>
      </c>
      <c r="E56" s="73">
        <f>IF(RES_hhdet_in_tes!E56=0,"",RES_hhdet_in_tes!E56/RES_hhdet_in_fec!E56)</f>
        <v>0.66595573936581787</v>
      </c>
      <c r="F56" s="73" t="str">
        <f>IF(RES_hhdet_in_tes!F56=0,"",RES_hhdet_in_tes!F56/RES_hhdet_in_fec!F56)</f>
        <v/>
      </c>
      <c r="G56" s="73">
        <f>IF(RES_hhdet_in_tes!G56=0,"",RES_hhdet_in_tes!G56/RES_hhdet_in_fec!G56)</f>
        <v>0.68599120133705638</v>
      </c>
      <c r="H56" s="73" t="str">
        <f>IF(RES_hhdet_in_tes!H56=0,"",RES_hhdet_in_tes!H56/RES_hhdet_in_fec!H56)</f>
        <v/>
      </c>
      <c r="I56" s="73">
        <f>IF(RES_hhdet_in_tes!I56=0,"",RES_hhdet_in_tes!I56/RES_hhdet_in_fec!I56)</f>
        <v>0.70061507968724535</v>
      </c>
      <c r="J56" s="73">
        <f>IF(RES_hhdet_in_tes!J56=0,"",RES_hhdet_in_tes!J56/RES_hhdet_in_fec!J56)</f>
        <v>0.71481875996823596</v>
      </c>
      <c r="K56" s="73" t="str">
        <f>IF(RES_hhdet_in_tes!K56=0,"",RES_hhdet_in_tes!K56/RES_hhdet_in_fec!K56)</f>
        <v/>
      </c>
      <c r="L56" s="73">
        <f>IF(RES_hhdet_in_tes!L56=0,"",RES_hhdet_in_tes!L56/RES_hhdet_in_fec!L56)</f>
        <v>0.72036216436598322</v>
      </c>
      <c r="M56" s="73">
        <f>IF(RES_hhdet_in_tes!M56=0,"",RES_hhdet_in_tes!M56/RES_hhdet_in_fec!M56)</f>
        <v>0.72223729400647552</v>
      </c>
      <c r="N56" s="73">
        <f>IF(RES_hhdet_in_tes!N56=0,"",RES_hhdet_in_tes!N56/RES_hhdet_in_fec!N56)</f>
        <v>0.72807175293837767</v>
      </c>
      <c r="O56" s="73">
        <f>IF(RES_hhdet_in_tes!O56=0,"",RES_hhdet_in_tes!O56/RES_hhdet_in_fec!O56)</f>
        <v>0.7338978804098637</v>
      </c>
      <c r="P56" s="73">
        <f>IF(RES_hhdet_in_tes!P56=0,"",RES_hhdet_in_tes!P56/RES_hhdet_in_fec!P56)</f>
        <v>0.73445047086506465</v>
      </c>
      <c r="Q56" s="73">
        <f>IF(RES_hhdet_in_tes!Q56=0,"",RES_hhdet_in_tes!Q56/RES_hhdet_in_fec!Q56)</f>
        <v>0.74072344200466844</v>
      </c>
    </row>
    <row r="57" spans="1:17" ht="12" customHeight="1" x14ac:dyDescent="0.25">
      <c r="A57" s="148" t="s">
        <v>59</v>
      </c>
      <c r="B57" s="73"/>
      <c r="C57" s="73">
        <f>IF(RES_hhdet_in_tes!C57=0,"",RES_hhdet_in_tes!C57/RES_hhdet_in_fec!C57)</f>
        <v>1.0314148293823422</v>
      </c>
      <c r="D57" s="73">
        <f>IF(RES_hhdet_in_tes!D57=0,"",RES_hhdet_in_tes!D57/RES_hhdet_in_fec!D57)</f>
        <v>1.034111828862768</v>
      </c>
      <c r="E57" s="73">
        <f>IF(RES_hhdet_in_tes!E57=0,"",RES_hhdet_in_tes!E57/RES_hhdet_in_fec!E57)</f>
        <v>1.0380606947804101</v>
      </c>
      <c r="F57" s="73" t="str">
        <f>IF(RES_hhdet_in_tes!F57=0,"",RES_hhdet_in_tes!F57/RES_hhdet_in_fec!F57)</f>
        <v/>
      </c>
      <c r="G57" s="73">
        <f>IF(RES_hhdet_in_tes!G57=0,"",RES_hhdet_in_tes!G57/RES_hhdet_in_fec!G57)</f>
        <v>1.0288859154735324</v>
      </c>
      <c r="H57" s="73" t="str">
        <f>IF(RES_hhdet_in_tes!H57=0,"",RES_hhdet_in_tes!H57/RES_hhdet_in_fec!H57)</f>
        <v/>
      </c>
      <c r="I57" s="73">
        <f>IF(RES_hhdet_in_tes!I57=0,"",RES_hhdet_in_tes!I57/RES_hhdet_in_fec!I57)</f>
        <v>1.0200427124493203</v>
      </c>
      <c r="J57" s="73">
        <f>IF(RES_hhdet_in_tes!J57=0,"",RES_hhdet_in_tes!J57/RES_hhdet_in_fec!J57)</f>
        <v>1.0171493755456096</v>
      </c>
      <c r="K57" s="73" t="str">
        <f>IF(RES_hhdet_in_tes!K57=0,"",RES_hhdet_in_tes!K57/RES_hhdet_in_fec!K57)</f>
        <v/>
      </c>
      <c r="L57" s="73">
        <f>IF(RES_hhdet_in_tes!L57=0,"",RES_hhdet_in_tes!L57/RES_hhdet_in_fec!L57)</f>
        <v>1.0104137180057751</v>
      </c>
      <c r="M57" s="73">
        <f>IF(RES_hhdet_in_tes!M57=0,"",RES_hhdet_in_tes!M57/RES_hhdet_in_fec!M57)</f>
        <v>1.0101197036613625</v>
      </c>
      <c r="N57" s="73">
        <f>IF(RES_hhdet_in_tes!N57=0,"",RES_hhdet_in_tes!N57/RES_hhdet_in_fec!N57)</f>
        <v>1.0150589776373655</v>
      </c>
      <c r="O57" s="73">
        <f>IF(RES_hhdet_in_tes!O57=0,"",RES_hhdet_in_tes!O57/RES_hhdet_in_fec!O57)</f>
        <v>1.0137302701295738</v>
      </c>
      <c r="P57" s="73">
        <f>IF(RES_hhdet_in_tes!P57=0,"",RES_hhdet_in_tes!P57/RES_hhdet_in_fec!P57)</f>
        <v>1.0085442925420454</v>
      </c>
      <c r="Q57" s="73">
        <f>IF(RES_hhdet_in_tes!Q57=0,"",RES_hhdet_in_tes!Q57/RES_hhdet_in_fec!Q57)</f>
        <v>1.0078768301266323</v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0.81342645058430429</v>
      </c>
      <c r="D58" s="169">
        <f>IF(RES_hhdet_in_tes!D58=0,"",RES_hhdet_in_tes!D58/RES_hhdet_in_fec!D58)</f>
        <v>0.81793565067316187</v>
      </c>
      <c r="E58" s="169">
        <f>IF(RES_hhdet_in_tes!E58=0,"",RES_hhdet_in_tes!E58/RES_hhdet_in_fec!E58)</f>
        <v>0.82276875120931792</v>
      </c>
      <c r="F58" s="169">
        <f>IF(RES_hhdet_in_tes!F58=0,"",RES_hhdet_in_tes!F58/RES_hhdet_in_fec!F58)</f>
        <v>0.82667590265632518</v>
      </c>
      <c r="G58" s="169">
        <f>IF(RES_hhdet_in_tes!G58=0,"",RES_hhdet_in_tes!G58/RES_hhdet_in_fec!G58)</f>
        <v>0.83118144755022449</v>
      </c>
      <c r="H58" s="169" t="str">
        <f>IF(RES_hhdet_in_tes!H58=0,"",RES_hhdet_in_tes!H58/RES_hhdet_in_fec!H58)</f>
        <v/>
      </c>
      <c r="I58" s="169">
        <f>IF(RES_hhdet_in_tes!I58=0,"",RES_hhdet_in_tes!I58/RES_hhdet_in_fec!I58)</f>
        <v>0.84131235471635823</v>
      </c>
      <c r="J58" s="169">
        <f>IF(RES_hhdet_in_tes!J58=0,"",RES_hhdet_in_tes!J58/RES_hhdet_in_fec!J58)</f>
        <v>0.84784142649958549</v>
      </c>
      <c r="K58" s="169">
        <f>IF(RES_hhdet_in_tes!K58=0,"",RES_hhdet_in_tes!K58/RES_hhdet_in_fec!K58)</f>
        <v>0.84801401840832236</v>
      </c>
      <c r="L58" s="169">
        <f>IF(RES_hhdet_in_tes!L58=0,"",RES_hhdet_in_tes!L58/RES_hhdet_in_fec!L58)</f>
        <v>0.84858080801789126</v>
      </c>
      <c r="M58" s="169">
        <f>IF(RES_hhdet_in_tes!M58=0,"",RES_hhdet_in_tes!M58/RES_hhdet_in_fec!M58)</f>
        <v>0.84862401523602282</v>
      </c>
      <c r="N58" s="169">
        <f>IF(RES_hhdet_in_tes!N58=0,"",RES_hhdet_in_tes!N58/RES_hhdet_in_fec!N58)</f>
        <v>0.84741749253008869</v>
      </c>
      <c r="O58" s="169">
        <f>IF(RES_hhdet_in_tes!O58=0,"",RES_hhdet_in_tes!O58/RES_hhdet_in_fec!O58)</f>
        <v>0.84720574266332971</v>
      </c>
      <c r="P58" s="169">
        <f>IF(RES_hhdet_in_tes!P58=0,"",RES_hhdet_in_tes!P58/RES_hhdet_in_fec!P58)</f>
        <v>0.84833420442653962</v>
      </c>
      <c r="Q58" s="169">
        <f>IF(RES_hhdet_in_tes!Q58=0,"",RES_hhdet_in_tes!Q58/RES_hhdet_in_fec!Q58)</f>
        <v>0.84695996583898925</v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0.81342645058430429</v>
      </c>
      <c r="D60" s="65">
        <f>IF(RES_hhdet_in_tes!D60=0,"",RES_hhdet_in_tes!D60/RES_hhdet_in_fec!D60)</f>
        <v>0.81793565067316187</v>
      </c>
      <c r="E60" s="65">
        <f>IF(RES_hhdet_in_tes!E60=0,"",RES_hhdet_in_tes!E60/RES_hhdet_in_fec!E60)</f>
        <v>0.82276875120931792</v>
      </c>
      <c r="F60" s="65">
        <f>IF(RES_hhdet_in_tes!F60=0,"",RES_hhdet_in_tes!F60/RES_hhdet_in_fec!F60)</f>
        <v>0.82667590265632518</v>
      </c>
      <c r="G60" s="65">
        <f>IF(RES_hhdet_in_tes!G60=0,"",RES_hhdet_in_tes!G60/RES_hhdet_in_fec!G60)</f>
        <v>0.83118144755022449</v>
      </c>
      <c r="H60" s="65" t="str">
        <f>IF(RES_hhdet_in_tes!H60=0,"",RES_hhdet_in_tes!H60/RES_hhdet_in_fec!H60)</f>
        <v/>
      </c>
      <c r="I60" s="65">
        <f>IF(RES_hhdet_in_tes!I60=0,"",RES_hhdet_in_tes!I60/RES_hhdet_in_fec!I60)</f>
        <v>0.84131235471635823</v>
      </c>
      <c r="J60" s="65">
        <f>IF(RES_hhdet_in_tes!J60=0,"",RES_hhdet_in_tes!J60/RES_hhdet_in_fec!J60)</f>
        <v>0.84784142649958549</v>
      </c>
      <c r="K60" s="65">
        <f>IF(RES_hhdet_in_tes!K60=0,"",RES_hhdet_in_tes!K60/RES_hhdet_in_fec!K60)</f>
        <v>0.84801401840832236</v>
      </c>
      <c r="L60" s="65">
        <f>IF(RES_hhdet_in_tes!L60=0,"",RES_hhdet_in_tes!L60/RES_hhdet_in_fec!L60)</f>
        <v>0.84858080801789126</v>
      </c>
      <c r="M60" s="65">
        <f>IF(RES_hhdet_in_tes!M60=0,"",RES_hhdet_in_tes!M60/RES_hhdet_in_fec!M60)</f>
        <v>0.84862401523602282</v>
      </c>
      <c r="N60" s="65">
        <f>IF(RES_hhdet_in_tes!N60=0,"",RES_hhdet_in_tes!N60/RES_hhdet_in_fec!N60)</f>
        <v>0.84741749253008869</v>
      </c>
      <c r="O60" s="65">
        <f>IF(RES_hhdet_in_tes!O60=0,"",RES_hhdet_in_tes!O60/RES_hhdet_in_fec!O60)</f>
        <v>0.84720574266332971</v>
      </c>
      <c r="P60" s="65">
        <f>IF(RES_hhdet_in_tes!P60=0,"",RES_hhdet_in_tes!P60/RES_hhdet_in_fec!P60)</f>
        <v>0.84833420442653962</v>
      </c>
      <c r="Q60" s="65">
        <f>IF(RES_hhdet_in_tes!Q60=0,"",RES_hhdet_in_tes!Q60/RES_hhdet_in_fec!Q60)</f>
        <v>0.84695996583898925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0.64480661794381411</v>
      </c>
      <c r="D62" s="175">
        <f>IF(RES_hhdet_in_tes!D62=0,"",RES_hhdet_in_tes!D62/RES_hhdet_in_fec!D62)</f>
        <v>0.61856463157083619</v>
      </c>
      <c r="E62" s="175">
        <f>IF(RES_hhdet_in_tes!E62=0,"",RES_hhdet_in_tes!E62/RES_hhdet_in_fec!E62)</f>
        <v>0.63651262825996469</v>
      </c>
      <c r="F62" s="175">
        <f>IF(RES_hhdet_in_tes!F62=0,"",RES_hhdet_in_tes!F62/RES_hhdet_in_fec!F62)</f>
        <v>0.66574929105389824</v>
      </c>
      <c r="G62" s="175">
        <f>IF(RES_hhdet_in_tes!G62=0,"",RES_hhdet_in_tes!G62/RES_hhdet_in_fec!G62)</f>
        <v>0.64245047804179023</v>
      </c>
      <c r="H62" s="175">
        <f>IF(RES_hhdet_in_tes!H62=0,"",RES_hhdet_in_tes!H62/RES_hhdet_in_fec!H62)</f>
        <v>0.66400909731422852</v>
      </c>
      <c r="I62" s="175">
        <f>IF(RES_hhdet_in_tes!I62=0,"",RES_hhdet_in_tes!I62/RES_hhdet_in_fec!I62)</f>
        <v>0.66513266596226184</v>
      </c>
      <c r="J62" s="175">
        <f>IF(RES_hhdet_in_tes!J62=0,"",RES_hhdet_in_tes!J62/RES_hhdet_in_fec!J62)</f>
        <v>0.69410144856292832</v>
      </c>
      <c r="K62" s="175">
        <f>IF(RES_hhdet_in_tes!K62=0,"",RES_hhdet_in_tes!K62/RES_hhdet_in_fec!K62)</f>
        <v>0.7339494215506428</v>
      </c>
      <c r="L62" s="175">
        <f>IF(RES_hhdet_in_tes!L62=0,"",RES_hhdet_in_tes!L62/RES_hhdet_in_fec!L62)</f>
        <v>0.68476557227888946</v>
      </c>
      <c r="M62" s="175" t="str">
        <f>IF(RES_hhdet_in_tes!M62=0,"",RES_hhdet_in_tes!M62/RES_hhdet_in_fec!M62)</f>
        <v/>
      </c>
      <c r="N62" s="175">
        <f>IF(RES_hhdet_in_tes!N62=0,"",RES_hhdet_in_tes!N62/RES_hhdet_in_fec!N62)</f>
        <v>0.71793024012411988</v>
      </c>
      <c r="O62" s="175" t="str">
        <f>IF(RES_hhdet_in_tes!O62=0,"",RES_hhdet_in_tes!O62/RES_hhdet_in_fec!O62)</f>
        <v/>
      </c>
      <c r="P62" s="175">
        <f>IF(RES_hhdet_in_tes!P62=0,"",RES_hhdet_in_tes!P62/RES_hhdet_in_fec!P62)</f>
        <v>0.97617041029619256</v>
      </c>
      <c r="Q62" s="175" t="str">
        <f>IF(RES_hhdet_in_tes!Q62=0,"",RES_hhdet_in_tes!Q62/RES_hhdet_in_fec!Q62)</f>
        <v/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0.64989634586935197</v>
      </c>
      <c r="D63" s="169">
        <f>IF(RES_hhdet_in_tes!D63=0,"",RES_hhdet_in_tes!D63/RES_hhdet_in_fec!D63)</f>
        <v>0.65117999106442948</v>
      </c>
      <c r="E63" s="169">
        <f>IF(RES_hhdet_in_tes!E63=0,"",RES_hhdet_in_tes!E63/RES_hhdet_in_fec!E63)</f>
        <v>0.64832336263261769</v>
      </c>
      <c r="F63" s="169">
        <f>IF(RES_hhdet_in_tes!F63=0,"",RES_hhdet_in_tes!F63/RES_hhdet_in_fec!F63)</f>
        <v>0.64476120527876413</v>
      </c>
      <c r="G63" s="169">
        <f>IF(RES_hhdet_in_tes!G63=0,"",RES_hhdet_in_tes!G63/RES_hhdet_in_fec!G63)</f>
        <v>0.66565252563331301</v>
      </c>
      <c r="H63" s="169">
        <f>IF(RES_hhdet_in_tes!H63=0,"",RES_hhdet_in_tes!H63/RES_hhdet_in_fec!H63)</f>
        <v>0.66813664169219134</v>
      </c>
      <c r="I63" s="169">
        <f>IF(RES_hhdet_in_tes!I63=0,"",RES_hhdet_in_tes!I63/RES_hhdet_in_fec!I63)</f>
        <v>0.66357787818969982</v>
      </c>
      <c r="J63" s="169">
        <f>IF(RES_hhdet_in_tes!J63=0,"",RES_hhdet_in_tes!J63/RES_hhdet_in_fec!J63)</f>
        <v>0.65767925618048939</v>
      </c>
      <c r="K63" s="169">
        <f>IF(RES_hhdet_in_tes!K63=0,"",RES_hhdet_in_tes!K63/RES_hhdet_in_fec!K63)</f>
        <v>0.65359801780119808</v>
      </c>
      <c r="L63" s="169">
        <f>IF(RES_hhdet_in_tes!L63=0,"",RES_hhdet_in_tes!L63/RES_hhdet_in_fec!L63)</f>
        <v>0.68049219655078663</v>
      </c>
      <c r="M63" s="169" t="str">
        <f>IF(RES_hhdet_in_tes!M63=0,"",RES_hhdet_in_tes!M63/RES_hhdet_in_fec!M63)</f>
        <v/>
      </c>
      <c r="N63" s="169">
        <f>IF(RES_hhdet_in_tes!N63=0,"",RES_hhdet_in_tes!N63/RES_hhdet_in_fec!N63)</f>
        <v>0.68048901258156347</v>
      </c>
      <c r="O63" s="169" t="str">
        <f>IF(RES_hhdet_in_tes!O63=0,"",RES_hhdet_in_tes!O63/RES_hhdet_in_fec!O63)</f>
        <v/>
      </c>
      <c r="P63" s="169">
        <f>IF(RES_hhdet_in_tes!P63=0,"",RES_hhdet_in_tes!P63/RES_hhdet_in_fec!P63)</f>
        <v>0.69441095341303893</v>
      </c>
      <c r="Q63" s="169" t="str">
        <f>IF(RES_hhdet_in_tes!Q63=0,"",RES_hhdet_in_tes!Q63/RES_hhdet_in_fec!Q63)</f>
        <v/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0.63586402382842266</v>
      </c>
      <c r="D64" s="73">
        <f>IF(RES_hhdet_in_tes!D64=0,"",RES_hhdet_in_tes!D64/RES_hhdet_in_fec!D64)</f>
        <v>0.64230402167894918</v>
      </c>
      <c r="E64" s="73">
        <f>IF(RES_hhdet_in_tes!E64=0,"",RES_hhdet_in_tes!E64/RES_hhdet_in_fec!E64)</f>
        <v>0.64243571258669518</v>
      </c>
      <c r="F64" s="73">
        <f>IF(RES_hhdet_in_tes!F64=0,"",RES_hhdet_in_tes!F64/RES_hhdet_in_fec!F64)</f>
        <v>0.63961865649729066</v>
      </c>
      <c r="G64" s="73">
        <f>IF(RES_hhdet_in_tes!G64=0,"",RES_hhdet_in_tes!G64/RES_hhdet_in_fec!G64)</f>
        <v>0.65879782068118686</v>
      </c>
      <c r="H64" s="73">
        <f>IF(RES_hhdet_in_tes!H64=0,"",RES_hhdet_in_tes!H64/RES_hhdet_in_fec!H64)</f>
        <v>0.65598447106177471</v>
      </c>
      <c r="I64" s="73">
        <f>IF(RES_hhdet_in_tes!I64=0,"",RES_hhdet_in_tes!I64/RES_hhdet_in_fec!I64)</f>
        <v>0.65471279120647619</v>
      </c>
      <c r="J64" s="73">
        <f>IF(RES_hhdet_in_tes!J64=0,"",RES_hhdet_in_tes!J64/RES_hhdet_in_fec!J64)</f>
        <v>0.65008164040221106</v>
      </c>
      <c r="K64" s="73">
        <f>IF(RES_hhdet_in_tes!K64=0,"",RES_hhdet_in_tes!K64/RES_hhdet_in_fec!K64)</f>
        <v>0.65095703388150494</v>
      </c>
      <c r="L64" s="73">
        <f>IF(RES_hhdet_in_tes!L64=0,"",RES_hhdet_in_tes!L64/RES_hhdet_in_fec!L64)</f>
        <v>0.67079342880039972</v>
      </c>
      <c r="M64" s="73" t="str">
        <f>IF(RES_hhdet_in_tes!M64=0,"",RES_hhdet_in_tes!M64/RES_hhdet_in_fec!M64)</f>
        <v/>
      </c>
      <c r="N64" s="73">
        <f>IF(RES_hhdet_in_tes!N64=0,"",RES_hhdet_in_tes!N64/RES_hhdet_in_fec!N64)</f>
        <v>0.67019908242010096</v>
      </c>
      <c r="O64" s="73" t="str">
        <f>IF(RES_hhdet_in_tes!O64=0,"",RES_hhdet_in_tes!O64/RES_hhdet_in_fec!O64)</f>
        <v/>
      </c>
      <c r="P64" s="73">
        <f>IF(RES_hhdet_in_tes!P64=0,"",RES_hhdet_in_tes!P64/RES_hhdet_in_fec!P64)</f>
        <v>0.68710183695535476</v>
      </c>
      <c r="Q64" s="73" t="str">
        <f>IF(RES_hhdet_in_tes!Q64=0,"",RES_hhdet_in_tes!Q64/RES_hhdet_in_fec!Q64)</f>
        <v/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1.0871360407565991</v>
      </c>
      <c r="D65" s="73">
        <f>IF(RES_hhdet_in_tes!D65=0,"",RES_hhdet_in_tes!D65/RES_hhdet_in_fec!D65)</f>
        <v>1.0849075512055244</v>
      </c>
      <c r="E65" s="73">
        <f>IF(RES_hhdet_in_tes!E65=0,"",RES_hhdet_in_tes!E65/RES_hhdet_in_fec!E65)</f>
        <v>1.0663137142750831</v>
      </c>
      <c r="F65" s="73">
        <f>IF(RES_hhdet_in_tes!F65=0,"",RES_hhdet_in_tes!F65/RES_hhdet_in_fec!F65)</f>
        <v>1.048978410498963</v>
      </c>
      <c r="G65" s="73">
        <f>IF(RES_hhdet_in_tes!G65=0,"",RES_hhdet_in_tes!G65/RES_hhdet_in_fec!G65)</f>
        <v>1.073724084287103</v>
      </c>
      <c r="H65" s="73">
        <f>IF(RES_hhdet_in_tes!H65=0,"",RES_hhdet_in_tes!H65/RES_hhdet_in_fec!H65)</f>
        <v>1.0531020421594588</v>
      </c>
      <c r="I65" s="73">
        <f>IF(RES_hhdet_in_tes!I65=0,"",RES_hhdet_in_tes!I65/RES_hhdet_in_fec!I65)</f>
        <v>1.0420410463702194</v>
      </c>
      <c r="J65" s="73">
        <f>IF(RES_hhdet_in_tes!J65=0,"",RES_hhdet_in_tes!J65/RES_hhdet_in_fec!J65)</f>
        <v>1.0264611291824519</v>
      </c>
      <c r="K65" s="73">
        <f>IF(RES_hhdet_in_tes!K65=0,"",RES_hhdet_in_tes!K65/RES_hhdet_in_fec!K65)</f>
        <v>1.0205848926210113</v>
      </c>
      <c r="L65" s="73">
        <f>IF(RES_hhdet_in_tes!L65=0,"",RES_hhdet_in_tes!L65/RES_hhdet_in_fec!L65)</f>
        <v>1.0412826972077107</v>
      </c>
      <c r="M65" s="73" t="str">
        <f>IF(RES_hhdet_in_tes!M65=0,"",RES_hhdet_in_tes!M65/RES_hhdet_in_fec!M65)</f>
        <v/>
      </c>
      <c r="N65" s="73">
        <f>IF(RES_hhdet_in_tes!N65=0,"",RES_hhdet_in_tes!N65/RES_hhdet_in_fec!N65)</f>
        <v>1.0210268114107801</v>
      </c>
      <c r="O65" s="73" t="str">
        <f>IF(RES_hhdet_in_tes!O65=0,"",RES_hhdet_in_tes!O65/RES_hhdet_in_fec!O65)</f>
        <v/>
      </c>
      <c r="P65" s="73">
        <f>IF(RES_hhdet_in_tes!P65=0,"",RES_hhdet_in_tes!P65/RES_hhdet_in_fec!P65)</f>
        <v>1.0322724939518102</v>
      </c>
      <c r="Q65" s="73" t="str">
        <f>IF(RES_hhdet_in_tes!Q65=0,"",RES_hhdet_in_tes!Q65/RES_hhdet_in_fec!Q65)</f>
        <v/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1.8355615947726371</v>
      </c>
      <c r="D66" s="169">
        <f>IF(RES_hhdet_in_tes!D66=0,"",RES_hhdet_in_tes!D66/RES_hhdet_in_fec!D66)</f>
        <v>1.8960304532769499</v>
      </c>
      <c r="E66" s="169">
        <f>IF(RES_hhdet_in_tes!E66=0,"",RES_hhdet_in_tes!E66/RES_hhdet_in_fec!E66)</f>
        <v>1.9654102518862617</v>
      </c>
      <c r="F66" s="169">
        <f>IF(RES_hhdet_in_tes!F66=0,"",RES_hhdet_in_tes!F66/RES_hhdet_in_fec!F66)</f>
        <v>2.0517780497294091</v>
      </c>
      <c r="G66" s="169">
        <f>IF(RES_hhdet_in_tes!G66=0,"",RES_hhdet_in_tes!G66/RES_hhdet_in_fec!G66)</f>
        <v>2.1510051182053349</v>
      </c>
      <c r="H66" s="169">
        <f>IF(RES_hhdet_in_tes!H66=0,"",RES_hhdet_in_tes!H66/RES_hhdet_in_fec!H66)</f>
        <v>2.2636754378237827</v>
      </c>
      <c r="I66" s="169">
        <f>IF(RES_hhdet_in_tes!I66=0,"",RES_hhdet_in_tes!I66/RES_hhdet_in_fec!I66)</f>
        <v>2.3997372660253071</v>
      </c>
      <c r="J66" s="169">
        <f>IF(RES_hhdet_in_tes!J66=0,"",RES_hhdet_in_tes!J66/RES_hhdet_in_fec!J66)</f>
        <v>2.4414671401776435</v>
      </c>
      <c r="K66" s="169">
        <f>IF(RES_hhdet_in_tes!K66=0,"",RES_hhdet_in_tes!K66/RES_hhdet_in_fec!K66)</f>
        <v>2.617709148494614</v>
      </c>
      <c r="L66" s="169">
        <f>IF(RES_hhdet_in_tes!L66=0,"",RES_hhdet_in_tes!L66/RES_hhdet_in_fec!L66)</f>
        <v>2.8314813465178932</v>
      </c>
      <c r="M66" s="169" t="str">
        <f>IF(RES_hhdet_in_tes!M66=0,"",RES_hhdet_in_tes!M66/RES_hhdet_in_fec!M66)</f>
        <v/>
      </c>
      <c r="N66" s="169">
        <f>IF(RES_hhdet_in_tes!N66=0,"",RES_hhdet_in_tes!N66/RES_hhdet_in_fec!N66)</f>
        <v>3.2542379094532912</v>
      </c>
      <c r="O66" s="169" t="str">
        <f>IF(RES_hhdet_in_tes!O66=0,"",RES_hhdet_in_tes!O66/RES_hhdet_in_fec!O66)</f>
        <v/>
      </c>
      <c r="P66" s="169">
        <f>IF(RES_hhdet_in_tes!P66=0,"",RES_hhdet_in_tes!P66/RES_hhdet_in_fec!P66)</f>
        <v>3.6188571318461089</v>
      </c>
      <c r="Q66" s="169" t="str">
        <f>IF(RES_hhdet_in_tes!Q66=0,"",RES_hhdet_in_tes!Q66/RES_hhdet_in_fec!Q66)</f>
        <v/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1.8355615947726371</v>
      </c>
      <c r="D67" s="73">
        <f>IF(RES_hhdet_in_tes!D67=0,"",RES_hhdet_in_tes!D67/RES_hhdet_in_fec!D67)</f>
        <v>1.8960304532769499</v>
      </c>
      <c r="E67" s="73">
        <f>IF(RES_hhdet_in_tes!E67=0,"",RES_hhdet_in_tes!E67/RES_hhdet_in_fec!E67)</f>
        <v>1.9654102518862617</v>
      </c>
      <c r="F67" s="73">
        <f>IF(RES_hhdet_in_tes!F67=0,"",RES_hhdet_in_tes!F67/RES_hhdet_in_fec!F67)</f>
        <v>2.0517780497294091</v>
      </c>
      <c r="G67" s="73">
        <f>IF(RES_hhdet_in_tes!G67=0,"",RES_hhdet_in_tes!G67/RES_hhdet_in_fec!G67)</f>
        <v>2.1510051182053349</v>
      </c>
      <c r="H67" s="73">
        <f>IF(RES_hhdet_in_tes!H67=0,"",RES_hhdet_in_tes!H67/RES_hhdet_in_fec!H67)</f>
        <v>2.2636754378237827</v>
      </c>
      <c r="I67" s="73">
        <f>IF(RES_hhdet_in_tes!I67=0,"",RES_hhdet_in_tes!I67/RES_hhdet_in_fec!I67)</f>
        <v>2.3997372660253071</v>
      </c>
      <c r="J67" s="73">
        <f>IF(RES_hhdet_in_tes!J67=0,"",RES_hhdet_in_tes!J67/RES_hhdet_in_fec!J67)</f>
        <v>2.4414671401776435</v>
      </c>
      <c r="K67" s="73">
        <f>IF(RES_hhdet_in_tes!K67=0,"",RES_hhdet_in_tes!K67/RES_hhdet_in_fec!K67)</f>
        <v>2.617709148494614</v>
      </c>
      <c r="L67" s="73">
        <f>IF(RES_hhdet_in_tes!L67=0,"",RES_hhdet_in_tes!L67/RES_hhdet_in_fec!L67)</f>
        <v>2.8314813465178932</v>
      </c>
      <c r="M67" s="73" t="str">
        <f>IF(RES_hhdet_in_tes!M67=0,"",RES_hhdet_in_tes!M67/RES_hhdet_in_fec!M67)</f>
        <v/>
      </c>
      <c r="N67" s="73">
        <f>IF(RES_hhdet_in_tes!N67=0,"",RES_hhdet_in_tes!N67/RES_hhdet_in_fec!N67)</f>
        <v>3.2542379094532912</v>
      </c>
      <c r="O67" s="73" t="str">
        <f>IF(RES_hhdet_in_tes!O67=0,"",RES_hhdet_in_tes!O67/RES_hhdet_in_fec!O67)</f>
        <v/>
      </c>
      <c r="P67" s="73">
        <f>IF(RES_hhdet_in_tes!P67=0,"",RES_hhdet_in_tes!P67/RES_hhdet_in_fec!P67)</f>
        <v>3.6188571318461089</v>
      </c>
      <c r="Q67" s="73" t="str">
        <f>IF(RES_hhdet_in_tes!Q67=0,"",RES_hhdet_in_tes!Q67/RES_hhdet_in_fec!Q67)</f>
        <v/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0.61569006631149692</v>
      </c>
      <c r="D68" s="169">
        <f>IF(RES_hhdet_in_tes!D68=0,"",RES_hhdet_in_tes!D68/RES_hhdet_in_fec!D68)</f>
        <v>0.58168440818314937</v>
      </c>
      <c r="E68" s="169">
        <f>IF(RES_hhdet_in_tes!E68=0,"",RES_hhdet_in_tes!E68/RES_hhdet_in_fec!E68)</f>
        <v>0.61287759662123875</v>
      </c>
      <c r="F68" s="169">
        <f>IF(RES_hhdet_in_tes!F68=0,"",RES_hhdet_in_tes!F68/RES_hhdet_in_fec!F68)</f>
        <v>0.6760532030683194</v>
      </c>
      <c r="G68" s="169">
        <f>IF(RES_hhdet_in_tes!G68=0,"",RES_hhdet_in_tes!G68/RES_hhdet_in_fec!G68)</f>
        <v>0.59832519832135544</v>
      </c>
      <c r="H68" s="169">
        <f>IF(RES_hhdet_in_tes!H68=0,"",RES_hhdet_in_tes!H68/RES_hhdet_in_fec!H68)</f>
        <v>0.62963558740362535</v>
      </c>
      <c r="I68" s="169">
        <f>IF(RES_hhdet_in_tes!I68=0,"",RES_hhdet_in_tes!I68/RES_hhdet_in_fec!I68)</f>
        <v>0.67130865995774147</v>
      </c>
      <c r="J68" s="169">
        <f>IF(RES_hhdet_in_tes!J68=0,"",RES_hhdet_in_tes!J68/RES_hhdet_in_fec!J68)</f>
        <v>0.74011930672525628</v>
      </c>
      <c r="K68" s="169">
        <f>IF(RES_hhdet_in_tes!K68=0,"",RES_hhdet_in_tes!K68/RES_hhdet_in_fec!K68)</f>
        <v>0.77671252724658968</v>
      </c>
      <c r="L68" s="169">
        <f>IF(RES_hhdet_in_tes!L68=0,"",RES_hhdet_in_tes!L68/RES_hhdet_in_fec!L68)</f>
        <v>0.68632958490100116</v>
      </c>
      <c r="M68" s="169" t="str">
        <f>IF(RES_hhdet_in_tes!M68=0,"",RES_hhdet_in_tes!M68/RES_hhdet_in_fec!M68)</f>
        <v/>
      </c>
      <c r="N68" s="169">
        <f>IF(RES_hhdet_in_tes!N68=0,"",RES_hhdet_in_tes!N68/RES_hhdet_in_fec!N68)</f>
        <v>0.75260074554599443</v>
      </c>
      <c r="O68" s="169" t="str">
        <f>IF(RES_hhdet_in_tes!O68=0,"",RES_hhdet_in_tes!O68/RES_hhdet_in_fec!O68)</f>
        <v/>
      </c>
      <c r="P68" s="169">
        <f>IF(RES_hhdet_in_tes!P68=0,"",RES_hhdet_in_tes!P68/RES_hhdet_in_fec!P68)</f>
        <v>0.79019049731056978</v>
      </c>
      <c r="Q68" s="169" t="str">
        <f>IF(RES_hhdet_in_tes!Q68=0,"",RES_hhdet_in_tes!Q68/RES_hhdet_in_fec!Q68)</f>
        <v/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0.5440308991877878</v>
      </c>
      <c r="D69" s="174">
        <f>IF(RES_hhdet_in_tes!D69=0,"",RES_hhdet_in_tes!D69/RES_hhdet_in_fec!D69)</f>
        <v>0.5481822136778669</v>
      </c>
      <c r="E69" s="174">
        <f>IF(RES_hhdet_in_tes!E69=0,"",RES_hhdet_in_tes!E69/RES_hhdet_in_fec!E69)</f>
        <v>0.55263977671804532</v>
      </c>
      <c r="F69" s="174">
        <f>IF(RES_hhdet_in_tes!F69=0,"",RES_hhdet_in_tes!F69/RES_hhdet_in_fec!F69)</f>
        <v>0.55538961562839617</v>
      </c>
      <c r="G69" s="174">
        <f>IF(RES_hhdet_in_tes!G69=0,"",RES_hhdet_in_tes!G69/RES_hhdet_in_fec!G69)</f>
        <v>0.55933675520276238</v>
      </c>
      <c r="H69" s="174">
        <f>IF(RES_hhdet_in_tes!H69=0,"",RES_hhdet_in_tes!H69/RES_hhdet_in_fec!H69)</f>
        <v>0.56384057731695703</v>
      </c>
      <c r="I69" s="174">
        <f>IF(RES_hhdet_in_tes!I69=0,"",RES_hhdet_in_tes!I69/RES_hhdet_in_fec!I69)</f>
        <v>0.56744697075066608</v>
      </c>
      <c r="J69" s="174">
        <f>IF(RES_hhdet_in_tes!J69=0,"",RES_hhdet_in_tes!J69/RES_hhdet_in_fec!J69)</f>
        <v>0.57147746654214149</v>
      </c>
      <c r="K69" s="174" t="str">
        <f>IF(RES_hhdet_in_tes!K69=0,"",RES_hhdet_in_tes!K69/RES_hhdet_in_fec!K69)</f>
        <v/>
      </c>
      <c r="L69" s="174">
        <f>IF(RES_hhdet_in_tes!L69=0,"",RES_hhdet_in_tes!L69/RES_hhdet_in_fec!L69)</f>
        <v>0.57732646254897846</v>
      </c>
      <c r="M69" s="174" t="str">
        <f>IF(RES_hhdet_in_tes!M69=0,"",RES_hhdet_in_tes!M69/RES_hhdet_in_fec!M69)</f>
        <v/>
      </c>
      <c r="N69" s="174">
        <f>IF(RES_hhdet_in_tes!N69=0,"",RES_hhdet_in_tes!N69/RES_hhdet_in_fec!N69)</f>
        <v>0.58178016509523534</v>
      </c>
      <c r="O69" s="174" t="str">
        <f>IF(RES_hhdet_in_tes!O69=0,"",RES_hhdet_in_tes!O69/RES_hhdet_in_fec!O69)</f>
        <v/>
      </c>
      <c r="P69" s="174" t="str">
        <f>IF(RES_hhdet_in_tes!P69=0,"",RES_hhdet_in_tes!P69/RES_hhdet_in_fec!P69)</f>
        <v/>
      </c>
      <c r="Q69" s="174" t="str">
        <f>IF(RES_hhdet_in_tes!Q69=0,"",RES_hhdet_in_tes!Q69/RES_hhdet_in_fec!Q69)</f>
        <v/>
      </c>
    </row>
    <row r="70" spans="1:17" ht="12" customHeight="1" x14ac:dyDescent="0.25">
      <c r="A70" s="167" t="s">
        <v>159</v>
      </c>
      <c r="B70" s="174"/>
      <c r="C70" s="174">
        <f>IF(RES_hhdet_in_tes!C70=0,"",RES_hhdet_in_tes!C70/RES_hhdet_in_fec!C70)</f>
        <v>0.77167844706521138</v>
      </c>
      <c r="D70" s="174">
        <f>IF(RES_hhdet_in_tes!D70=0,"",RES_hhdet_in_tes!D70/RES_hhdet_in_fec!D70)</f>
        <v>0.77446118268893971</v>
      </c>
      <c r="E70" s="174">
        <f>IF(RES_hhdet_in_tes!E70=0,"",RES_hhdet_in_tes!E70/RES_hhdet_in_fec!E70)</f>
        <v>0.77628397802345384</v>
      </c>
      <c r="F70" s="174">
        <f>IF(RES_hhdet_in_tes!F70=0,"",RES_hhdet_in_tes!F70/RES_hhdet_in_fec!F70)</f>
        <v>0.78171631094711402</v>
      </c>
      <c r="G70" s="174">
        <f>IF(RES_hhdet_in_tes!G70=0,"",RES_hhdet_in_tes!G70/RES_hhdet_in_fec!G70)</f>
        <v>0.78374289067324254</v>
      </c>
      <c r="H70" s="174">
        <f>IF(RES_hhdet_in_tes!H70=0,"",RES_hhdet_in_tes!H70/RES_hhdet_in_fec!H70)</f>
        <v>0.78579504411832068</v>
      </c>
      <c r="I70" s="174">
        <f>IF(RES_hhdet_in_tes!I70=0,"",RES_hhdet_in_tes!I70/RES_hhdet_in_fec!I70)</f>
        <v>0.78820147099114191</v>
      </c>
      <c r="J70" s="174">
        <f>IF(RES_hhdet_in_tes!J70=0,"",RES_hhdet_in_tes!J70/RES_hhdet_in_fec!J70)</f>
        <v>0.79156735644798049</v>
      </c>
      <c r="K70" s="174">
        <f>IF(RES_hhdet_in_tes!K70=0,"",RES_hhdet_in_tes!K70/RES_hhdet_in_fec!K70)</f>
        <v>0.79472148661280784</v>
      </c>
      <c r="L70" s="174">
        <f>IF(RES_hhdet_in_tes!L70=0,"",RES_hhdet_in_tes!L70/RES_hhdet_in_fec!L70)</f>
        <v>0.79738986194784223</v>
      </c>
      <c r="M70" s="174" t="str">
        <f>IF(RES_hhdet_in_tes!M70=0,"",RES_hhdet_in_tes!M70/RES_hhdet_in_fec!M70)</f>
        <v/>
      </c>
      <c r="N70" s="174">
        <f>IF(RES_hhdet_in_tes!N70=0,"",RES_hhdet_in_tes!N70/RES_hhdet_in_fec!N70)</f>
        <v>0.79679457724783831</v>
      </c>
      <c r="O70" s="174" t="str">
        <f>IF(RES_hhdet_in_tes!O70=0,"",RES_hhdet_in_tes!O70/RES_hhdet_in_fec!O70)</f>
        <v/>
      </c>
      <c r="P70" s="174">
        <f>IF(RES_hhdet_in_tes!P70=0,"",RES_hhdet_in_tes!P70/RES_hhdet_in_fec!P70)</f>
        <v>0.80865606431334458</v>
      </c>
      <c r="Q70" s="174" t="str">
        <f>IF(RES_hhdet_in_tes!Q70=0,"",RES_hhdet_in_tes!Q70/RES_hhdet_in_fec!Q70)</f>
        <v/>
      </c>
    </row>
    <row r="71" spans="1:17" ht="12" customHeight="1" x14ac:dyDescent="0.25">
      <c r="A71" s="166" t="s">
        <v>109</v>
      </c>
      <c r="B71" s="173"/>
      <c r="C71" s="173">
        <f>IF(RES_hhdet_in_tes!C71=0,"",RES_hhdet_in_tes!C71/RES_hhdet_in_fec!C71)</f>
        <v>0.53147413927366804</v>
      </c>
      <c r="D71" s="173">
        <f>IF(RES_hhdet_in_tes!D71=0,"",RES_hhdet_in_tes!D71/RES_hhdet_in_fec!D71)</f>
        <v>0.53856328973989587</v>
      </c>
      <c r="E71" s="173">
        <f>IF(RES_hhdet_in_tes!E71=0,"",RES_hhdet_in_tes!E71/RES_hhdet_in_fec!E71)</f>
        <v>0.54530727421338665</v>
      </c>
      <c r="F71" s="173">
        <f>IF(RES_hhdet_in_tes!F71=0,"",RES_hhdet_in_tes!F71/RES_hhdet_in_fec!F71)</f>
        <v>0.55010894635245233</v>
      </c>
      <c r="G71" s="173">
        <f>IF(RES_hhdet_in_tes!G71=0,"",RES_hhdet_in_tes!G71/RES_hhdet_in_fec!G71)</f>
        <v>0.55498668485710367</v>
      </c>
      <c r="H71" s="173">
        <f>IF(RES_hhdet_in_tes!H71=0,"",RES_hhdet_in_tes!H71/RES_hhdet_in_fec!H71)</f>
        <v>0.56158783376348576</v>
      </c>
      <c r="I71" s="173">
        <f>IF(RES_hhdet_in_tes!I71=0,"",RES_hhdet_in_tes!I71/RES_hhdet_in_fec!I71)</f>
        <v>0.56520312717462695</v>
      </c>
      <c r="J71" s="173">
        <f>IF(RES_hhdet_in_tes!J71=0,"",RES_hhdet_in_tes!J71/RES_hhdet_in_fec!J71)</f>
        <v>0.56924206368735697</v>
      </c>
      <c r="K71" s="173">
        <f>IF(RES_hhdet_in_tes!K71=0,"",RES_hhdet_in_tes!K71/RES_hhdet_in_fec!K71)</f>
        <v>0.5723146137199373</v>
      </c>
      <c r="L71" s="173">
        <f>IF(RES_hhdet_in_tes!L71=0,"",RES_hhdet_in_tes!L71/RES_hhdet_in_fec!L71)</f>
        <v>0.57679956337208482</v>
      </c>
      <c r="M71" s="173" t="str">
        <f>IF(RES_hhdet_in_tes!M71=0,"",RES_hhdet_in_tes!M71/RES_hhdet_in_fec!M71)</f>
        <v/>
      </c>
      <c r="N71" s="173">
        <f>IF(RES_hhdet_in_tes!N71=0,"",RES_hhdet_in_tes!N71/RES_hhdet_in_fec!N71)</f>
        <v>0.57919428409237161</v>
      </c>
      <c r="O71" s="173" t="str">
        <f>IF(RES_hhdet_in_tes!O71=0,"",RES_hhdet_in_tes!O71/RES_hhdet_in_fec!O71)</f>
        <v/>
      </c>
      <c r="P71" s="173">
        <f>IF(RES_hhdet_in_tes!P71=0,"",RES_hhdet_in_tes!P71/RES_hhdet_in_fec!P71)</f>
        <v>0.58622825201586592</v>
      </c>
      <c r="Q71" s="173" t="str">
        <f>IF(RES_hhdet_in_tes!Q71=0,"",RES_hhdet_in_tes!Q71/RES_hhdet_in_fec!Q71)</f>
        <v/>
      </c>
    </row>
    <row r="72" spans="1:17" ht="12" customHeight="1" x14ac:dyDescent="0.25">
      <c r="A72" s="147" t="s">
        <v>59</v>
      </c>
      <c r="B72" s="172"/>
      <c r="C72" s="172">
        <f>IF(RES_hhdet_in_tes!C72=0,"",RES_hhdet_in_tes!C72/RES_hhdet_in_fec!C72)</f>
        <v>1.0233158529262936</v>
      </c>
      <c r="D72" s="172">
        <f>IF(RES_hhdet_in_tes!D72=0,"",RES_hhdet_in_tes!D72/RES_hhdet_in_fec!D72)</f>
        <v>1.0192882667366281</v>
      </c>
      <c r="E72" s="172">
        <f>IF(RES_hhdet_in_tes!E72=0,"",RES_hhdet_in_tes!E72/RES_hhdet_in_fec!E72)</f>
        <v>1.0148226393457818</v>
      </c>
      <c r="F72" s="172">
        <f>IF(RES_hhdet_in_tes!F72=0,"",RES_hhdet_in_tes!F72/RES_hhdet_in_fec!F72)</f>
        <v>1.0160562898985255</v>
      </c>
      <c r="G72" s="172">
        <f>IF(RES_hhdet_in_tes!G72=0,"",RES_hhdet_in_tes!G72/RES_hhdet_in_fec!G72)</f>
        <v>1.014454952921177</v>
      </c>
      <c r="H72" s="172">
        <f>IF(RES_hhdet_in_tes!H72=0,"",RES_hhdet_in_tes!H72/RES_hhdet_in_fec!H72)</f>
        <v>1.0095403939602123</v>
      </c>
      <c r="I72" s="172">
        <f>IF(RES_hhdet_in_tes!I72=0,"",RES_hhdet_in_tes!I72/RES_hhdet_in_fec!I72)</f>
        <v>1.0085012360894803</v>
      </c>
      <c r="J72" s="172">
        <f>IF(RES_hhdet_in_tes!J72=0,"",RES_hhdet_in_tes!J72/RES_hhdet_in_fec!J72)</f>
        <v>1.008758217083743</v>
      </c>
      <c r="K72" s="172">
        <f>IF(RES_hhdet_in_tes!K72=0,"",RES_hhdet_in_tes!K72/RES_hhdet_in_fec!K72)</f>
        <v>1.0099412247972275</v>
      </c>
      <c r="L72" s="172">
        <f>IF(RES_hhdet_in_tes!L72=0,"",RES_hhdet_in_tes!L72/RES_hhdet_in_fec!L72)</f>
        <v>1.0089883522148553</v>
      </c>
      <c r="M72" s="172" t="str">
        <f>IF(RES_hhdet_in_tes!M72=0,"",RES_hhdet_in_tes!M72/RES_hhdet_in_fec!M72)</f>
        <v/>
      </c>
      <c r="N72" s="172">
        <f>IF(RES_hhdet_in_tes!N72=0,"",RES_hhdet_in_tes!N72/RES_hhdet_in_fec!N72)</f>
        <v>1.0100715249577548</v>
      </c>
      <c r="O72" s="172" t="str">
        <f>IF(RES_hhdet_in_tes!O72=0,"",RES_hhdet_in_tes!O72/RES_hhdet_in_fec!O72)</f>
        <v/>
      </c>
      <c r="P72" s="172">
        <f>IF(RES_hhdet_in_tes!P72=0,"",RES_hhdet_in_tes!P72/RES_hhdet_in_fec!P72)</f>
        <v>1.0191885689910281</v>
      </c>
      <c r="Q72" s="172" t="str">
        <f>IF(RES_hhdet_in_tes!Q72=0,"",RES_hhdet_in_tes!Q72/RES_hhdet_in_fec!Q72)</f>
        <v/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0.68005770896469375</v>
      </c>
      <c r="D73" s="171">
        <f>IF(RES_hhdet_in_tes!D73=0,"",RES_hhdet_in_tes!D73/RES_hhdet_in_fec!D73)</f>
        <v>0.68122937347378265</v>
      </c>
      <c r="E73" s="171">
        <f>IF(RES_hhdet_in_tes!E73=0,"",RES_hhdet_in_tes!E73/RES_hhdet_in_fec!E73)</f>
        <v>0.68460113878989992</v>
      </c>
      <c r="F73" s="171">
        <f>IF(RES_hhdet_in_tes!F73=0,"",RES_hhdet_in_tes!F73/RES_hhdet_in_fec!F73)</f>
        <v>0.69107418264296216</v>
      </c>
      <c r="G73" s="171" t="str">
        <f>IF(RES_hhdet_in_tes!G73=0,"",RES_hhdet_in_tes!G73/RES_hhdet_in_fec!G73)</f>
        <v/>
      </c>
      <c r="H73" s="171">
        <f>IF(RES_hhdet_in_tes!H73=0,"",RES_hhdet_in_tes!H73/RES_hhdet_in_fec!H73)</f>
        <v>0.70777680048195013</v>
      </c>
      <c r="I73" s="171">
        <f>IF(RES_hhdet_in_tes!I73=0,"",RES_hhdet_in_tes!I73/RES_hhdet_in_fec!I73)</f>
        <v>0.71197599628347452</v>
      </c>
      <c r="J73" s="171">
        <f>IF(RES_hhdet_in_tes!J73=0,"",RES_hhdet_in_tes!J73/RES_hhdet_in_fec!J73)</f>
        <v>0.71741558609932277</v>
      </c>
      <c r="K73" s="171">
        <f>IF(RES_hhdet_in_tes!K73=0,"",RES_hhdet_in_tes!K73/RES_hhdet_in_fec!K73)</f>
        <v>0.72197294898092157</v>
      </c>
      <c r="L73" s="171" t="str">
        <f>IF(RES_hhdet_in_tes!L73=0,"",RES_hhdet_in_tes!L73/RES_hhdet_in_fec!L73)</f>
        <v/>
      </c>
      <c r="M73" s="171" t="str">
        <f>IF(RES_hhdet_in_tes!M73=0,"",RES_hhdet_in_tes!M73/RES_hhdet_in_fec!M73)</f>
        <v/>
      </c>
      <c r="N73" s="171">
        <f>IF(RES_hhdet_in_tes!N73=0,"",RES_hhdet_in_tes!N73/RES_hhdet_in_fec!N73)</f>
        <v>0.73342144175867363</v>
      </c>
      <c r="O73" s="171" t="str">
        <f>IF(RES_hhdet_in_tes!O73=0,"",RES_hhdet_in_tes!O73/RES_hhdet_in_fec!O73)</f>
        <v/>
      </c>
      <c r="P73" s="171">
        <f>IF(RES_hhdet_in_tes!P73=0,"",RES_hhdet_in_tes!P73/RES_hhdet_in_fec!P73)</f>
        <v>0.74186095694317278</v>
      </c>
      <c r="Q73" s="171" t="str">
        <f>IF(RES_hhdet_in_tes!Q73=0,"",RES_hhdet_in_tes!Q73/RES_hhdet_in_fec!Q73)</f>
        <v/>
      </c>
    </row>
    <row r="74" spans="1:17" ht="12" customHeight="1" x14ac:dyDescent="0.25">
      <c r="A74" s="161" t="s">
        <v>141</v>
      </c>
      <c r="B74" s="170"/>
      <c r="C74" s="170">
        <f>IF(RES_hhdet_in_tes!C74=0,"",RES_hhdet_in_tes!C74/RES_hhdet_in_fec!C74)</f>
        <v>0.84344350938742274</v>
      </c>
      <c r="D74" s="170">
        <f>IF(RES_hhdet_in_tes!D74=0,"",RES_hhdet_in_tes!D74/RES_hhdet_in_fec!D74)</f>
        <v>0.85252864081934809</v>
      </c>
      <c r="E74" s="170">
        <f>IF(RES_hhdet_in_tes!E74=0,"",RES_hhdet_in_tes!E74/RES_hhdet_in_fec!E74)</f>
        <v>0.85549914892746792</v>
      </c>
      <c r="F74" s="170">
        <f>IF(RES_hhdet_in_tes!F74=0,"",RES_hhdet_in_tes!F74/RES_hhdet_in_fec!F74)</f>
        <v>0.85791917180694455</v>
      </c>
      <c r="G74" s="170" t="str">
        <f>IF(RES_hhdet_in_tes!G74=0,"",RES_hhdet_in_tes!G74/RES_hhdet_in_fec!G74)</f>
        <v/>
      </c>
      <c r="H74" s="170">
        <f>IF(RES_hhdet_in_tes!H74=0,"",RES_hhdet_in_tes!H74/RES_hhdet_in_fec!H74)</f>
        <v>0.85662837971483763</v>
      </c>
      <c r="I74" s="170">
        <f>IF(RES_hhdet_in_tes!I74=0,"",RES_hhdet_in_tes!I74/RES_hhdet_in_fec!I74)</f>
        <v>0.86390573331241638</v>
      </c>
      <c r="J74" s="170">
        <f>IF(RES_hhdet_in_tes!J74=0,"",RES_hhdet_in_tes!J74/RES_hhdet_in_fec!J74)</f>
        <v>0.86921632162187601</v>
      </c>
      <c r="K74" s="170">
        <f>IF(RES_hhdet_in_tes!K74=0,"",RES_hhdet_in_tes!K74/RES_hhdet_in_fec!K74)</f>
        <v>0.87912450746458226</v>
      </c>
      <c r="L74" s="170" t="str">
        <f>IF(RES_hhdet_in_tes!L74=0,"",RES_hhdet_in_tes!L74/RES_hhdet_in_fec!L74)</f>
        <v/>
      </c>
      <c r="M74" s="170" t="str">
        <f>IF(RES_hhdet_in_tes!M74=0,"",RES_hhdet_in_tes!M74/RES_hhdet_in_fec!M74)</f>
        <v/>
      </c>
      <c r="N74" s="170">
        <f>IF(RES_hhdet_in_tes!N74=0,"",RES_hhdet_in_tes!N74/RES_hhdet_in_fec!N74)</f>
        <v>0.87751002188348304</v>
      </c>
      <c r="O74" s="170" t="str">
        <f>IF(RES_hhdet_in_tes!O74=0,"",RES_hhdet_in_tes!O74/RES_hhdet_in_fec!O74)</f>
        <v/>
      </c>
      <c r="P74" s="170">
        <f>IF(RES_hhdet_in_tes!P74=0,"",RES_hhdet_in_tes!P74/RES_hhdet_in_fec!P74)</f>
        <v>0.88253415984921757</v>
      </c>
      <c r="Q74" s="170" t="str">
        <f>IF(RES_hhdet_in_tes!Q74=0,"",RES_hhdet_in_tes!Q74/RES_hhdet_in_fec!Q74)</f>
        <v/>
      </c>
    </row>
    <row r="75" spans="1:17" ht="12" customHeight="1" x14ac:dyDescent="0.25">
      <c r="A75" s="148" t="s">
        <v>60</v>
      </c>
      <c r="B75" s="73"/>
      <c r="C75" s="73">
        <f>IF(RES_hhdet_in_tes!C75=0,"",RES_hhdet_in_tes!C75/RES_hhdet_in_fec!C75)</f>
        <v>0.65749651028126221</v>
      </c>
      <c r="D75" s="73">
        <f>IF(RES_hhdet_in_tes!D75=0,"",RES_hhdet_in_tes!D75/RES_hhdet_in_fec!D75)</f>
        <v>0.66654401580454481</v>
      </c>
      <c r="E75" s="73">
        <f>IF(RES_hhdet_in_tes!E75=0,"",RES_hhdet_in_tes!E75/RES_hhdet_in_fec!E75)</f>
        <v>0.68320820812038785</v>
      </c>
      <c r="F75" s="73">
        <f>IF(RES_hhdet_in_tes!F75=0,"",RES_hhdet_in_tes!F75/RES_hhdet_in_fec!F75)</f>
        <v>0.69592278630741722</v>
      </c>
      <c r="G75" s="73" t="str">
        <f>IF(RES_hhdet_in_tes!G75=0,"",RES_hhdet_in_tes!G75/RES_hhdet_in_fec!G75)</f>
        <v/>
      </c>
      <c r="H75" s="73">
        <f>IF(RES_hhdet_in_tes!H75=0,"",RES_hhdet_in_tes!H75/RES_hhdet_in_fec!H75)</f>
        <v>0.6995329814625505</v>
      </c>
      <c r="I75" s="73">
        <f>IF(RES_hhdet_in_tes!I75=0,"",RES_hhdet_in_tes!I75/RES_hhdet_in_fec!I75)</f>
        <v>0.70528562311716181</v>
      </c>
      <c r="J75" s="73">
        <f>IF(RES_hhdet_in_tes!J75=0,"",RES_hhdet_in_tes!J75/RES_hhdet_in_fec!J75)</f>
        <v>0.71194541502616715</v>
      </c>
      <c r="K75" s="73">
        <f>IF(RES_hhdet_in_tes!K75=0,"",RES_hhdet_in_tes!K75/RES_hhdet_in_fec!K75)</f>
        <v>0.71960343101142621</v>
      </c>
      <c r="L75" s="73" t="str">
        <f>IF(RES_hhdet_in_tes!L75=0,"",RES_hhdet_in_tes!L75/RES_hhdet_in_fec!L75)</f>
        <v/>
      </c>
      <c r="M75" s="73" t="str">
        <f>IF(RES_hhdet_in_tes!M75=0,"",RES_hhdet_in_tes!M75/RES_hhdet_in_fec!M75)</f>
        <v/>
      </c>
      <c r="N75" s="73">
        <f>IF(RES_hhdet_in_tes!N75=0,"",RES_hhdet_in_tes!N75/RES_hhdet_in_fec!N75)</f>
        <v>0.73286366339637532</v>
      </c>
      <c r="O75" s="73" t="str">
        <f>IF(RES_hhdet_in_tes!O75=0,"",RES_hhdet_in_tes!O75/RES_hhdet_in_fec!O75)</f>
        <v/>
      </c>
      <c r="P75" s="73">
        <f>IF(RES_hhdet_in_tes!P75=0,"",RES_hhdet_in_tes!P75/RES_hhdet_in_fec!P75)</f>
        <v>0.73696142810880461</v>
      </c>
      <c r="Q75" s="73" t="str">
        <f>IF(RES_hhdet_in_tes!Q75=0,"",RES_hhdet_in_tes!Q75/RES_hhdet_in_fec!Q75)</f>
        <v/>
      </c>
    </row>
    <row r="76" spans="1:17" ht="12" customHeight="1" x14ac:dyDescent="0.25">
      <c r="A76" s="148" t="s">
        <v>59</v>
      </c>
      <c r="B76" s="73"/>
      <c r="C76" s="73">
        <f>IF(RES_hhdet_in_tes!C76=0,"",RES_hhdet_in_tes!C76/RES_hhdet_in_fec!C76)</f>
        <v>1.0211572168741987</v>
      </c>
      <c r="D76" s="73">
        <f>IF(RES_hhdet_in_tes!D76=0,"",RES_hhdet_in_tes!D76/RES_hhdet_in_fec!D76)</f>
        <v>1.0209027210188848</v>
      </c>
      <c r="E76" s="73">
        <f>IF(RES_hhdet_in_tes!E76=0,"",RES_hhdet_in_tes!E76/RES_hhdet_in_fec!E76)</f>
        <v>1.0067909438191156</v>
      </c>
      <c r="F76" s="73">
        <f>IF(RES_hhdet_in_tes!F76=0,"",RES_hhdet_in_tes!F76/RES_hhdet_in_fec!F76)</f>
        <v>1.0004268695274299</v>
      </c>
      <c r="G76" s="73" t="str">
        <f>IF(RES_hhdet_in_tes!G76=0,"",RES_hhdet_in_tes!G76/RES_hhdet_in_fec!G76)</f>
        <v/>
      </c>
      <c r="H76" s="73">
        <f>IF(RES_hhdet_in_tes!H76=0,"",RES_hhdet_in_tes!H76/RES_hhdet_in_fec!H76)</f>
        <v>1.0014929918389774</v>
      </c>
      <c r="I76" s="73">
        <f>IF(RES_hhdet_in_tes!I76=0,"",RES_hhdet_in_tes!I76/RES_hhdet_in_fec!I76)</f>
        <v>1.0055301045760163</v>
      </c>
      <c r="J76" s="73">
        <f>IF(RES_hhdet_in_tes!J76=0,"",RES_hhdet_in_tes!J76/RES_hhdet_in_fec!J76)</f>
        <v>1.0063663335193171</v>
      </c>
      <c r="K76" s="73">
        <f>IF(RES_hhdet_in_tes!K76=0,"",RES_hhdet_in_tes!K76/RES_hhdet_in_fec!K76)</f>
        <v>1.008694615304063</v>
      </c>
      <c r="L76" s="73" t="str">
        <f>IF(RES_hhdet_in_tes!L76=0,"",RES_hhdet_in_tes!L76/RES_hhdet_in_fec!L76)</f>
        <v/>
      </c>
      <c r="M76" s="73" t="str">
        <f>IF(RES_hhdet_in_tes!M76=0,"",RES_hhdet_in_tes!M76/RES_hhdet_in_fec!M76)</f>
        <v/>
      </c>
      <c r="N76" s="73">
        <f>IF(RES_hhdet_in_tes!N76=0,"",RES_hhdet_in_tes!N76/RES_hhdet_in_fec!N76)</f>
        <v>1.0004136635541621</v>
      </c>
      <c r="O76" s="73" t="str">
        <f>IF(RES_hhdet_in_tes!O76=0,"",RES_hhdet_in_tes!O76/RES_hhdet_in_fec!O76)</f>
        <v/>
      </c>
      <c r="P76" s="73">
        <f>IF(RES_hhdet_in_tes!P76=0,"",RES_hhdet_in_tes!P76/RES_hhdet_in_fec!P76)</f>
        <v>1.0045497356390261</v>
      </c>
      <c r="Q76" s="73" t="str">
        <f>IF(RES_hhdet_in_tes!Q76=0,"",RES_hhdet_in_tes!Q76/RES_hhdet_in_fec!Q76)</f>
        <v/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0.62914513837482</v>
      </c>
      <c r="D77" s="169">
        <f>IF(RES_hhdet_in_tes!D77=0,"",RES_hhdet_in_tes!D77/RES_hhdet_in_fec!D77)</f>
        <v>0.49473199408009844</v>
      </c>
      <c r="E77" s="169">
        <f>IF(RES_hhdet_in_tes!E77=0,"",RES_hhdet_in_tes!E77/RES_hhdet_in_fec!E77)</f>
        <v>0.57870885576533104</v>
      </c>
      <c r="F77" s="169">
        <f>IF(RES_hhdet_in_tes!F77=0,"",RES_hhdet_in_tes!F77/RES_hhdet_in_fec!F77)</f>
        <v>0.63900645329950978</v>
      </c>
      <c r="G77" s="169">
        <f>IF(RES_hhdet_in_tes!G77=0,"",RES_hhdet_in_tes!G77/RES_hhdet_in_fec!G77)</f>
        <v>0.49715167243792729</v>
      </c>
      <c r="H77" s="169">
        <f>IF(RES_hhdet_in_tes!H77=0,"",RES_hhdet_in_tes!H77/RES_hhdet_in_fec!H77)</f>
        <v>0.58058361529053737</v>
      </c>
      <c r="I77" s="169">
        <f>IF(RES_hhdet_in_tes!I77=0,"",RES_hhdet_in_tes!I77/RES_hhdet_in_fec!I77)</f>
        <v>0.50793978702361942</v>
      </c>
      <c r="J77" s="169">
        <f>IF(RES_hhdet_in_tes!J77=0,"",RES_hhdet_in_tes!J77/RES_hhdet_in_fec!J77)</f>
        <v>0.54462382033717316</v>
      </c>
      <c r="K77" s="169">
        <f>IF(RES_hhdet_in_tes!K77=0,"",RES_hhdet_in_tes!K77/RES_hhdet_in_fec!K77)</f>
        <v>0.52776172601355187</v>
      </c>
      <c r="L77" s="169">
        <f>IF(RES_hhdet_in_tes!L77=0,"",RES_hhdet_in_tes!L77/RES_hhdet_in_fec!L77)</f>
        <v>0.5152649130820145</v>
      </c>
      <c r="M77" s="169" t="str">
        <f>IF(RES_hhdet_in_tes!M77=0,"",RES_hhdet_in_tes!M77/RES_hhdet_in_fec!M77)</f>
        <v/>
      </c>
      <c r="N77" s="169">
        <f>IF(RES_hhdet_in_tes!N77=0,"",RES_hhdet_in_tes!N77/RES_hhdet_in_fec!N77)</f>
        <v>0.55120225256123889</v>
      </c>
      <c r="O77" s="169" t="str">
        <f>IF(RES_hhdet_in_tes!O77=0,"",RES_hhdet_in_tes!O77/RES_hhdet_in_fec!O77)</f>
        <v/>
      </c>
      <c r="P77" s="169">
        <f>IF(RES_hhdet_in_tes!P77=0,"",RES_hhdet_in_tes!P77/RES_hhdet_in_fec!P77)</f>
        <v>0.51780413799101332</v>
      </c>
      <c r="Q77" s="169" t="str">
        <f>IF(RES_hhdet_in_tes!Q77=0,"",RES_hhdet_in_tes!Q77/RES_hhdet_in_fec!Q77)</f>
        <v/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0.47602223063985488</v>
      </c>
      <c r="D78" s="73">
        <f>IF(RES_hhdet_in_tes!D78=0,"",RES_hhdet_in_tes!D78/RES_hhdet_in_fec!D78)</f>
        <v>0.48144725731862981</v>
      </c>
      <c r="E78" s="73">
        <f>IF(RES_hhdet_in_tes!E78=0,"",RES_hhdet_in_tes!E78/RES_hhdet_in_fec!E78)</f>
        <v>0.48692366937678661</v>
      </c>
      <c r="F78" s="73">
        <f>IF(RES_hhdet_in_tes!F78=0,"",RES_hhdet_in_tes!F78/RES_hhdet_in_fec!F78)</f>
        <v>0.49231925031196405</v>
      </c>
      <c r="G78" s="73">
        <f>IF(RES_hhdet_in_tes!G78=0,"",RES_hhdet_in_tes!G78/RES_hhdet_in_fec!G78)</f>
        <v>0.49715167243792729</v>
      </c>
      <c r="H78" s="73">
        <f>IF(RES_hhdet_in_tes!H78=0,"",RES_hhdet_in_tes!H78/RES_hhdet_in_fec!H78)</f>
        <v>0.5017467206640196</v>
      </c>
      <c r="I78" s="73">
        <f>IF(RES_hhdet_in_tes!I78=0,"",RES_hhdet_in_tes!I78/RES_hhdet_in_fec!I78)</f>
        <v>0.50687077488125176</v>
      </c>
      <c r="J78" s="73">
        <f>IF(RES_hhdet_in_tes!J78=0,"",RES_hhdet_in_tes!J78/RES_hhdet_in_fec!J78)</f>
        <v>0.51286115051122116</v>
      </c>
      <c r="K78" s="73">
        <f>IF(RES_hhdet_in_tes!K78=0,"",RES_hhdet_in_tes!K78/RES_hhdet_in_fec!K78)</f>
        <v>0.51449172797807496</v>
      </c>
      <c r="L78" s="73">
        <f>IF(RES_hhdet_in_tes!L78=0,"",RES_hhdet_in_tes!L78/RES_hhdet_in_fec!L78)</f>
        <v>0.5152649130820145</v>
      </c>
      <c r="M78" s="73" t="str">
        <f>IF(RES_hhdet_in_tes!M78=0,"",RES_hhdet_in_tes!M78/RES_hhdet_in_fec!M78)</f>
        <v/>
      </c>
      <c r="N78" s="73">
        <f>IF(RES_hhdet_in_tes!N78=0,"",RES_hhdet_in_tes!N78/RES_hhdet_in_fec!N78)</f>
        <v>0.51557180087612231</v>
      </c>
      <c r="O78" s="73" t="str">
        <f>IF(RES_hhdet_in_tes!O78=0,"",RES_hhdet_in_tes!O78/RES_hhdet_in_fec!O78)</f>
        <v/>
      </c>
      <c r="P78" s="73">
        <f>IF(RES_hhdet_in_tes!P78=0,"",RES_hhdet_in_tes!P78/RES_hhdet_in_fec!P78)</f>
        <v>0.51780413799101332</v>
      </c>
      <c r="Q78" s="73" t="str">
        <f>IF(RES_hhdet_in_tes!Q78=0,"",RES_hhdet_in_tes!Q78/RES_hhdet_in_fec!Q78)</f>
        <v/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0.81315258981832572</v>
      </c>
      <c r="D79" s="65">
        <f>IF(RES_hhdet_in_tes!D79=0,"",RES_hhdet_in_tes!D79/RES_hhdet_in_fec!D79)</f>
        <v>0.8140440973204397</v>
      </c>
      <c r="E79" s="65">
        <f>IF(RES_hhdet_in_tes!E79=0,"",RES_hhdet_in_tes!E79/RES_hhdet_in_fec!E79)</f>
        <v>0.81743388755023294</v>
      </c>
      <c r="F79" s="65">
        <f>IF(RES_hhdet_in_tes!F79=0,"",RES_hhdet_in_tes!F79/RES_hhdet_in_fec!F79)</f>
        <v>0.82086002881887621</v>
      </c>
      <c r="G79" s="65" t="str">
        <f>IF(RES_hhdet_in_tes!G79=0,"",RES_hhdet_in_tes!G79/RES_hhdet_in_fec!G79)</f>
        <v/>
      </c>
      <c r="H79" s="65">
        <f>IF(RES_hhdet_in_tes!H79=0,"",RES_hhdet_in_tes!H79/RES_hhdet_in_fec!H79)</f>
        <v>0.82876605392377256</v>
      </c>
      <c r="I79" s="65">
        <f>IF(RES_hhdet_in_tes!I79=0,"",RES_hhdet_in_tes!I79/RES_hhdet_in_fec!I79)</f>
        <v>0.83030929360467864</v>
      </c>
      <c r="J79" s="65">
        <f>IF(RES_hhdet_in_tes!J79=0,"",RES_hhdet_in_tes!J79/RES_hhdet_in_fec!J79)</f>
        <v>0.83309958224352332</v>
      </c>
      <c r="K79" s="65">
        <f>IF(RES_hhdet_in_tes!K79=0,"",RES_hhdet_in_tes!K79/RES_hhdet_in_fec!K79)</f>
        <v>0.83570653387484006</v>
      </c>
      <c r="L79" s="65" t="str">
        <f>IF(RES_hhdet_in_tes!L79=0,"",RES_hhdet_in_tes!L79/RES_hhdet_in_fec!L79)</f>
        <v/>
      </c>
      <c r="M79" s="65" t="str">
        <f>IF(RES_hhdet_in_tes!M79=0,"",RES_hhdet_in_tes!M79/RES_hhdet_in_fec!M79)</f>
        <v/>
      </c>
      <c r="N79" s="65">
        <f>IF(RES_hhdet_in_tes!N79=0,"",RES_hhdet_in_tes!N79/RES_hhdet_in_fec!N79)</f>
        <v>0.84288081718472307</v>
      </c>
      <c r="O79" s="65" t="str">
        <f>IF(RES_hhdet_in_tes!O79=0,"",RES_hhdet_in_tes!O79/RES_hhdet_in_fec!O79)</f>
        <v/>
      </c>
      <c r="P79" s="65" t="str">
        <f>IF(RES_hhdet_in_tes!P79=0,"",RES_hhdet_in_tes!P79/RES_hhdet_in_fec!P79)</f>
        <v/>
      </c>
      <c r="Q79" s="65" t="str">
        <f>IF(RES_hhdet_in_tes!Q79=0,"",RES_hhdet_in_tes!Q79/RES_hhdet_in_fec!Q79)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0.57503175577105636</v>
      </c>
      <c r="D81" s="175">
        <f>IF(RES_hhdet_in_tes!D81=0,"",RES_hhdet_in_tes!D81/RES_hhdet_in_fec!D81)</f>
        <v>0.55489185358592863</v>
      </c>
      <c r="E81" s="175" t="str">
        <f>IF(RES_hhdet_in_tes!E81=0,"",RES_hhdet_in_tes!E81/RES_hhdet_in_fec!E81)</f>
        <v/>
      </c>
      <c r="F81" s="175">
        <f>IF(RES_hhdet_in_tes!F81=0,"",RES_hhdet_in_tes!F81/RES_hhdet_in_fec!F81)</f>
        <v>0.56098035870976248</v>
      </c>
      <c r="G81" s="175">
        <f>IF(RES_hhdet_in_tes!G81=0,"",RES_hhdet_in_tes!G81/RES_hhdet_in_fec!G81)</f>
        <v>0.55049119497662757</v>
      </c>
      <c r="H81" s="175">
        <f>IF(RES_hhdet_in_tes!H81=0,"",RES_hhdet_in_tes!H81/RES_hhdet_in_fec!H81)</f>
        <v>0.57226417191394685</v>
      </c>
      <c r="I81" s="175">
        <f>IF(RES_hhdet_in_tes!I81=0,"",RES_hhdet_in_tes!I81/RES_hhdet_in_fec!I81)</f>
        <v>0.57238592968575441</v>
      </c>
      <c r="J81" s="175">
        <f>IF(RES_hhdet_in_tes!J81=0,"",RES_hhdet_in_tes!J81/RES_hhdet_in_fec!J81)</f>
        <v>0.59190667249335127</v>
      </c>
      <c r="K81" s="175">
        <f>IF(RES_hhdet_in_tes!K81=0,"",RES_hhdet_in_tes!K81/RES_hhdet_in_fec!K81)</f>
        <v>0.58710380836054599</v>
      </c>
      <c r="L81" s="175">
        <f>IF(RES_hhdet_in_tes!L81=0,"",RES_hhdet_in_tes!L81/RES_hhdet_in_fec!L81)</f>
        <v>0.60974172851155373</v>
      </c>
      <c r="M81" s="175">
        <f>IF(RES_hhdet_in_tes!M81=0,"",RES_hhdet_in_tes!M81/RES_hhdet_in_fec!M81)</f>
        <v>0.60386008118478796</v>
      </c>
      <c r="N81" s="175">
        <f>IF(RES_hhdet_in_tes!N81=0,"",RES_hhdet_in_tes!N81/RES_hhdet_in_fec!N81)</f>
        <v>0.62345210052519595</v>
      </c>
      <c r="O81" s="175">
        <f>IF(RES_hhdet_in_tes!O81=0,"",RES_hhdet_in_tes!O81/RES_hhdet_in_fec!O81)</f>
        <v>0.61862481993159701</v>
      </c>
      <c r="P81" s="175">
        <f>IF(RES_hhdet_in_tes!P81=0,"",RES_hhdet_in_tes!P81/RES_hhdet_in_fec!P81)</f>
        <v>0.67064632459985807</v>
      </c>
      <c r="Q81" s="175">
        <f>IF(RES_hhdet_in_tes!Q81=0,"",RES_hhdet_in_tes!Q81/RES_hhdet_in_fec!Q81)</f>
        <v>0.80410251351955908</v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0.50548297679959064</v>
      </c>
      <c r="D82" s="169">
        <f>IF(RES_hhdet_in_tes!D82=0,"",RES_hhdet_in_tes!D82/RES_hhdet_in_fec!D82)</f>
        <v>0.50008329381570271</v>
      </c>
      <c r="E82" s="169" t="str">
        <f>IF(RES_hhdet_in_tes!E82=0,"",RES_hhdet_in_tes!E82/RES_hhdet_in_fec!E82)</f>
        <v/>
      </c>
      <c r="F82" s="169">
        <f>IF(RES_hhdet_in_tes!F82=0,"",RES_hhdet_in_tes!F82/RES_hhdet_in_fec!F82)</f>
        <v>0.48963169274065316</v>
      </c>
      <c r="G82" s="169">
        <f>IF(RES_hhdet_in_tes!G82=0,"",RES_hhdet_in_tes!G82/RES_hhdet_in_fec!G82)</f>
        <v>0.47286574913604729</v>
      </c>
      <c r="H82" s="169">
        <f>IF(RES_hhdet_in_tes!H82=0,"",RES_hhdet_in_tes!H82/RES_hhdet_in_fec!H82)</f>
        <v>0.48693071513971187</v>
      </c>
      <c r="I82" s="169">
        <f>IF(RES_hhdet_in_tes!I82=0,"",RES_hhdet_in_tes!I82/RES_hhdet_in_fec!I82)</f>
        <v>0.49687704809789346</v>
      </c>
      <c r="J82" s="169">
        <f>IF(RES_hhdet_in_tes!J82=0,"",RES_hhdet_in_tes!J82/RES_hhdet_in_fec!J82)</f>
        <v>0.49841506125061324</v>
      </c>
      <c r="K82" s="169">
        <f>IF(RES_hhdet_in_tes!K82=0,"",RES_hhdet_in_tes!K82/RES_hhdet_in_fec!K82)</f>
        <v>0.50606993802266398</v>
      </c>
      <c r="L82" s="169">
        <f>IF(RES_hhdet_in_tes!L82=0,"",RES_hhdet_in_tes!L82/RES_hhdet_in_fec!L82)</f>
        <v>0.50956770572459475</v>
      </c>
      <c r="M82" s="169">
        <f>IF(RES_hhdet_in_tes!M82=0,"",RES_hhdet_in_tes!M82/RES_hhdet_in_fec!M82)</f>
        <v>0.52575341385160013</v>
      </c>
      <c r="N82" s="169">
        <f>IF(RES_hhdet_in_tes!N82=0,"",RES_hhdet_in_tes!N82/RES_hhdet_in_fec!N82)</f>
        <v>0.53303286795162685</v>
      </c>
      <c r="O82" s="169">
        <f>IF(RES_hhdet_in_tes!O82=0,"",RES_hhdet_in_tes!O82/RES_hhdet_in_fec!O82)</f>
        <v>0.53525482749063225</v>
      </c>
      <c r="P82" s="169">
        <f>IF(RES_hhdet_in_tes!P82=0,"",RES_hhdet_in_tes!P82/RES_hhdet_in_fec!P82)</f>
        <v>0.53625018597605401</v>
      </c>
      <c r="Q82" s="169">
        <f>IF(RES_hhdet_in_tes!Q82=0,"",RES_hhdet_in_tes!Q82/RES_hhdet_in_fec!Q82)</f>
        <v>0.537968147595139</v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0.49947663369105783</v>
      </c>
      <c r="D83" s="73">
        <f>IF(RES_hhdet_in_tes!D83=0,"",RES_hhdet_in_tes!D83/RES_hhdet_in_fec!D83)</f>
        <v>0.49632373481075925</v>
      </c>
      <c r="E83" s="73" t="str">
        <f>IF(RES_hhdet_in_tes!E83=0,"",RES_hhdet_in_tes!E83/RES_hhdet_in_fec!E83)</f>
        <v/>
      </c>
      <c r="F83" s="73">
        <f>IF(RES_hhdet_in_tes!F83=0,"",RES_hhdet_in_tes!F83/RES_hhdet_in_fec!F83)</f>
        <v>0.48740997250763146</v>
      </c>
      <c r="G83" s="73">
        <f>IF(RES_hhdet_in_tes!G83=0,"",RES_hhdet_in_tes!G83/RES_hhdet_in_fec!G83)</f>
        <v>0.4700819899301521</v>
      </c>
      <c r="H83" s="73">
        <f>IF(RES_hhdet_in_tes!H83=0,"",RES_hhdet_in_tes!H83/RES_hhdet_in_fec!H83)</f>
        <v>0.48173301265612939</v>
      </c>
      <c r="I83" s="73">
        <f>IF(RES_hhdet_in_tes!I83=0,"",RES_hhdet_in_tes!I83/RES_hhdet_in_fec!I83)</f>
        <v>0.4930072505926375</v>
      </c>
      <c r="J83" s="73">
        <f>IF(RES_hhdet_in_tes!J83=0,"",RES_hhdet_in_tes!J83/RES_hhdet_in_fec!J83)</f>
        <v>0.49508608614164312</v>
      </c>
      <c r="K83" s="73">
        <f>IF(RES_hhdet_in_tes!K83=0,"",RES_hhdet_in_tes!K83/RES_hhdet_in_fec!K83)</f>
        <v>0.50491183308320919</v>
      </c>
      <c r="L83" s="73">
        <f>IF(RES_hhdet_in_tes!L83=0,"",RES_hhdet_in_tes!L83/RES_hhdet_in_fec!L83)</f>
        <v>0.50535546942438569</v>
      </c>
      <c r="M83" s="73">
        <f>IF(RES_hhdet_in_tes!M83=0,"",RES_hhdet_in_tes!M83/RES_hhdet_in_fec!M83)</f>
        <v>0.52068987978016357</v>
      </c>
      <c r="N83" s="73">
        <f>IF(RES_hhdet_in_tes!N83=0,"",RES_hhdet_in_tes!N83/RES_hhdet_in_fec!N83)</f>
        <v>0.52834249882379003</v>
      </c>
      <c r="O83" s="73">
        <f>IF(RES_hhdet_in_tes!O83=0,"",RES_hhdet_in_tes!O83/RES_hhdet_in_fec!O83)</f>
        <v>0.5341129400376351</v>
      </c>
      <c r="P83" s="73">
        <f>IF(RES_hhdet_in_tes!P83=0,"",RES_hhdet_in_tes!P83/RES_hhdet_in_fec!P83)</f>
        <v>0.53298009626227449</v>
      </c>
      <c r="Q83" s="73">
        <f>IF(RES_hhdet_in_tes!Q83=0,"",RES_hhdet_in_tes!Q83/RES_hhdet_in_fec!Q83)</f>
        <v>0.53655263587747493</v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1.1180905037513311</v>
      </c>
      <c r="D84" s="73">
        <f>IF(RES_hhdet_in_tes!D84=0,"",RES_hhdet_in_tes!D84/RES_hhdet_in_fec!D84)</f>
        <v>1.1060098824238311</v>
      </c>
      <c r="E84" s="73" t="str">
        <f>IF(RES_hhdet_in_tes!E84=0,"",RES_hhdet_in_tes!E84/RES_hhdet_in_fec!E84)</f>
        <v/>
      </c>
      <c r="F84" s="73">
        <f>IF(RES_hhdet_in_tes!F84=0,"",RES_hhdet_in_tes!F84/RES_hhdet_in_fec!F84)</f>
        <v>1.0788821369058113</v>
      </c>
      <c r="G84" s="73">
        <f>IF(RES_hhdet_in_tes!G84=0,"",RES_hhdet_in_tes!G84/RES_hhdet_in_fec!G84)</f>
        <v>1.0296716737346885</v>
      </c>
      <c r="H84" s="73">
        <f>IF(RES_hhdet_in_tes!H84=0,"",RES_hhdet_in_tes!H84/RES_hhdet_in_fec!H84)</f>
        <v>1.0410616831307946</v>
      </c>
      <c r="I84" s="73">
        <f>IF(RES_hhdet_in_tes!I84=0,"",RES_hhdet_in_tes!I84/RES_hhdet_in_fec!I84)</f>
        <v>1.049057034689493</v>
      </c>
      <c r="J84" s="73">
        <f>IF(RES_hhdet_in_tes!J84=0,"",RES_hhdet_in_tes!J84/RES_hhdet_in_fec!J84)</f>
        <v>1.0313991304697869</v>
      </c>
      <c r="K84" s="73">
        <f>IF(RES_hhdet_in_tes!K84=0,"",RES_hhdet_in_tes!K84/RES_hhdet_in_fec!K84)</f>
        <v>1.0290786074892315</v>
      </c>
      <c r="L84" s="73">
        <f>IF(RES_hhdet_in_tes!L84=0,"",RES_hhdet_in_tes!L84/RES_hhdet_in_fec!L84)</f>
        <v>1.017834212192424</v>
      </c>
      <c r="M84" s="73">
        <f>IF(RES_hhdet_in_tes!M84=0,"",RES_hhdet_in_tes!M84/RES_hhdet_in_fec!M84)</f>
        <v>1.0269875540565014</v>
      </c>
      <c r="N84" s="73">
        <f>IF(RES_hhdet_in_tes!N84=0,"",RES_hhdet_in_tes!N84/RES_hhdet_in_fec!N84)</f>
        <v>1.0292504114603971</v>
      </c>
      <c r="O84" s="73">
        <f>IF(RES_hhdet_in_tes!O84=0,"",RES_hhdet_in_tes!O84/RES_hhdet_in_fec!O84)</f>
        <v>1.0280789796134404</v>
      </c>
      <c r="P84" s="73">
        <f>IF(RES_hhdet_in_tes!P84=0,"",RES_hhdet_in_tes!P84/RES_hhdet_in_fec!P84)</f>
        <v>1.015515235985794</v>
      </c>
      <c r="Q84" s="73">
        <f>IF(RES_hhdet_in_tes!Q84=0,"",RES_hhdet_in_tes!Q84/RES_hhdet_in_fec!Q84)</f>
        <v>1.0142742745650253</v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1.8327568747155891</v>
      </c>
      <c r="D85" s="169">
        <f>IF(RES_hhdet_in_tes!D85=0,"",RES_hhdet_in_tes!D85/RES_hhdet_in_fec!D85)</f>
        <v>1.8913310046440501</v>
      </c>
      <c r="E85" s="169" t="str">
        <f>IF(RES_hhdet_in_tes!E85=0,"",RES_hhdet_in_tes!E85/RES_hhdet_in_fec!E85)</f>
        <v/>
      </c>
      <c r="F85" s="169">
        <f>IF(RES_hhdet_in_tes!F85=0,"",RES_hhdet_in_tes!F85/RES_hhdet_in_fec!F85)</f>
        <v>2.0278274824868601</v>
      </c>
      <c r="G85" s="169">
        <f>IF(RES_hhdet_in_tes!G85=0,"",RES_hhdet_in_tes!G85/RES_hhdet_in_fec!G85)</f>
        <v>2.1052722068984902</v>
      </c>
      <c r="H85" s="169">
        <f>IF(RES_hhdet_in_tes!H85=0,"",RES_hhdet_in_tes!H85/RES_hhdet_in_fec!H85)</f>
        <v>2.1985246556525628</v>
      </c>
      <c r="I85" s="169">
        <f>IF(RES_hhdet_in_tes!I85=0,"",RES_hhdet_in_tes!I85/RES_hhdet_in_fec!I85)</f>
        <v>2.29991867544891</v>
      </c>
      <c r="J85" s="169">
        <f>IF(RES_hhdet_in_tes!J85=0,"",RES_hhdet_in_tes!J85/RES_hhdet_in_fec!J85)</f>
        <v>2.5414613745818135</v>
      </c>
      <c r="K85" s="169">
        <f>IF(RES_hhdet_in_tes!K85=0,"",RES_hhdet_in_tes!K85/RES_hhdet_in_fec!K85)</f>
        <v>2.630618862119428</v>
      </c>
      <c r="L85" s="169">
        <f>IF(RES_hhdet_in_tes!L85=0,"",RES_hhdet_in_tes!L85/RES_hhdet_in_fec!L85)</f>
        <v>2.8211400902163812</v>
      </c>
      <c r="M85" s="169">
        <f>IF(RES_hhdet_in_tes!M85=0,"",RES_hhdet_in_tes!M85/RES_hhdet_in_fec!M85)</f>
        <v>3.0467752236619936</v>
      </c>
      <c r="N85" s="169">
        <f>IF(RES_hhdet_in_tes!N85=0,"",RES_hhdet_in_tes!N85/RES_hhdet_in_fec!N85)</f>
        <v>3.2268566417981694</v>
      </c>
      <c r="O85" s="169">
        <f>IF(RES_hhdet_in_tes!O85=0,"",RES_hhdet_in_tes!O85/RES_hhdet_in_fec!O85)</f>
        <v>3.4164296887824097</v>
      </c>
      <c r="P85" s="169">
        <f>IF(RES_hhdet_in_tes!P85=0,"",RES_hhdet_in_tes!P85/RES_hhdet_in_fec!P85)</f>
        <v>3.6338534014591022</v>
      </c>
      <c r="Q85" s="169">
        <f>IF(RES_hhdet_in_tes!Q85=0,"",RES_hhdet_in_tes!Q85/RES_hhdet_in_fec!Q85)</f>
        <v>3.8087761952573369</v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1.8327568747155891</v>
      </c>
      <c r="D86" s="73">
        <f>IF(RES_hhdet_in_tes!D86=0,"",RES_hhdet_in_tes!D86/RES_hhdet_in_fec!D86)</f>
        <v>1.8913310046440501</v>
      </c>
      <c r="E86" s="73" t="str">
        <f>IF(RES_hhdet_in_tes!E86=0,"",RES_hhdet_in_tes!E86/RES_hhdet_in_fec!E86)</f>
        <v/>
      </c>
      <c r="F86" s="73">
        <f>IF(RES_hhdet_in_tes!F86=0,"",RES_hhdet_in_tes!F86/RES_hhdet_in_fec!F86)</f>
        <v>2.0278274824868601</v>
      </c>
      <c r="G86" s="73">
        <f>IF(RES_hhdet_in_tes!G86=0,"",RES_hhdet_in_tes!G86/RES_hhdet_in_fec!G86)</f>
        <v>2.1052722068984902</v>
      </c>
      <c r="H86" s="73">
        <f>IF(RES_hhdet_in_tes!H86=0,"",RES_hhdet_in_tes!H86/RES_hhdet_in_fec!H86)</f>
        <v>2.1985246556525628</v>
      </c>
      <c r="I86" s="73">
        <f>IF(RES_hhdet_in_tes!I86=0,"",RES_hhdet_in_tes!I86/RES_hhdet_in_fec!I86)</f>
        <v>2.29991867544891</v>
      </c>
      <c r="J86" s="73">
        <f>IF(RES_hhdet_in_tes!J86=0,"",RES_hhdet_in_tes!J86/RES_hhdet_in_fec!J86)</f>
        <v>2.5414613745818135</v>
      </c>
      <c r="K86" s="73">
        <f>IF(RES_hhdet_in_tes!K86=0,"",RES_hhdet_in_tes!K86/RES_hhdet_in_fec!K86)</f>
        <v>2.630618862119428</v>
      </c>
      <c r="L86" s="73">
        <f>IF(RES_hhdet_in_tes!L86=0,"",RES_hhdet_in_tes!L86/RES_hhdet_in_fec!L86)</f>
        <v>2.8211400902163812</v>
      </c>
      <c r="M86" s="73">
        <f>IF(RES_hhdet_in_tes!M86=0,"",RES_hhdet_in_tes!M86/RES_hhdet_in_fec!M86)</f>
        <v>3.0467752236619936</v>
      </c>
      <c r="N86" s="73">
        <f>IF(RES_hhdet_in_tes!N86=0,"",RES_hhdet_in_tes!N86/RES_hhdet_in_fec!N86)</f>
        <v>3.2268566417981694</v>
      </c>
      <c r="O86" s="73">
        <f>IF(RES_hhdet_in_tes!O86=0,"",RES_hhdet_in_tes!O86/RES_hhdet_in_fec!O86)</f>
        <v>3.4164296887824097</v>
      </c>
      <c r="P86" s="73">
        <f>IF(RES_hhdet_in_tes!P86=0,"",RES_hhdet_in_tes!P86/RES_hhdet_in_fec!P86)</f>
        <v>3.6338534014591022</v>
      </c>
      <c r="Q86" s="73">
        <f>IF(RES_hhdet_in_tes!Q86=0,"",RES_hhdet_in_tes!Q86/RES_hhdet_in_fec!Q86)</f>
        <v>3.8087761952573369</v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0.49595949828185887</v>
      </c>
      <c r="D87" s="169">
        <f>IF(RES_hhdet_in_tes!D87=0,"",RES_hhdet_in_tes!D87/RES_hhdet_in_fec!D87)</f>
        <v>0.52401220200334941</v>
      </c>
      <c r="E87" s="169" t="str">
        <f>IF(RES_hhdet_in_tes!E87=0,"",RES_hhdet_in_tes!E87/RES_hhdet_in_fec!E87)</f>
        <v/>
      </c>
      <c r="F87" s="169">
        <f>IF(RES_hhdet_in_tes!F87=0,"",RES_hhdet_in_tes!F87/RES_hhdet_in_fec!F87)</f>
        <v>0.57258045550667813</v>
      </c>
      <c r="G87" s="169">
        <f>IF(RES_hhdet_in_tes!G87=0,"",RES_hhdet_in_tes!G87/RES_hhdet_in_fec!G87)</f>
        <v>0.65178449142691797</v>
      </c>
      <c r="H87" s="169">
        <f>IF(RES_hhdet_in_tes!H87=0,"",RES_hhdet_in_tes!H87/RES_hhdet_in_fec!H87)</f>
        <v>0.64403064404146482</v>
      </c>
      <c r="I87" s="169">
        <f>IF(RES_hhdet_in_tes!I87=0,"",RES_hhdet_in_tes!I87/RES_hhdet_in_fec!I87)</f>
        <v>0.62726058667717621</v>
      </c>
      <c r="J87" s="169">
        <f>IF(RES_hhdet_in_tes!J87=0,"",RES_hhdet_in_tes!J87/RES_hhdet_in_fec!J87)</f>
        <v>0.66601355977598298</v>
      </c>
      <c r="K87" s="169">
        <f>IF(RES_hhdet_in_tes!K87=0,"",RES_hhdet_in_tes!K87/RES_hhdet_in_fec!K87)</f>
        <v>0.66711103702372865</v>
      </c>
      <c r="L87" s="169">
        <f>IF(RES_hhdet_in_tes!L87=0,"",RES_hhdet_in_tes!L87/RES_hhdet_in_fec!L87)</f>
        <v>0.72345515558814433</v>
      </c>
      <c r="M87" s="169">
        <f>IF(RES_hhdet_in_tes!M87=0,"",RES_hhdet_in_tes!M87/RES_hhdet_in_fec!M87)</f>
        <v>0.68186330381647198</v>
      </c>
      <c r="N87" s="169">
        <f>IF(RES_hhdet_in_tes!N87=0,"",RES_hhdet_in_tes!N87/RES_hhdet_in_fec!N87)</f>
        <v>0.66634754266172347</v>
      </c>
      <c r="O87" s="169">
        <f>IF(RES_hhdet_in_tes!O87=0,"",RES_hhdet_in_tes!O87/RES_hhdet_in_fec!O87)</f>
        <v>0.66242547646893268</v>
      </c>
      <c r="P87" s="169">
        <f>IF(RES_hhdet_in_tes!P87=0,"",RES_hhdet_in_tes!P87/RES_hhdet_in_fec!P87)</f>
        <v>0.74122612238364438</v>
      </c>
      <c r="Q87" s="169">
        <f>IF(RES_hhdet_in_tes!Q87=0,"",RES_hhdet_in_tes!Q87/RES_hhdet_in_fec!Q87)</f>
        <v>0.73486548102347204</v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0.46101599631788992</v>
      </c>
      <c r="D88" s="174">
        <f>IF(RES_hhdet_in_tes!D88=0,"",RES_hhdet_in_tes!D88/RES_hhdet_in_fec!D88)</f>
        <v>0.4654241061187937</v>
      </c>
      <c r="E88" s="174" t="str">
        <f>IF(RES_hhdet_in_tes!E88=0,"",RES_hhdet_in_tes!E88/RES_hhdet_in_fec!E88)</f>
        <v/>
      </c>
      <c r="F88" s="174">
        <f>IF(RES_hhdet_in_tes!F88=0,"",RES_hhdet_in_tes!F88/RES_hhdet_in_fec!F88)</f>
        <v>0.47414449612547693</v>
      </c>
      <c r="G88" s="174">
        <f>IF(RES_hhdet_in_tes!G88=0,"",RES_hhdet_in_tes!G88/RES_hhdet_in_fec!G88)</f>
        <v>0.47806985298211663</v>
      </c>
      <c r="H88" s="174">
        <f>IF(RES_hhdet_in_tes!H88=0,"",RES_hhdet_in_tes!H88/RES_hhdet_in_fec!H88)</f>
        <v>0.48306831471961975</v>
      </c>
      <c r="I88" s="174">
        <f>IF(RES_hhdet_in_tes!I88=0,"",RES_hhdet_in_tes!I88/RES_hhdet_in_fec!I88)</f>
        <v>0.487265203828946</v>
      </c>
      <c r="J88" s="174">
        <f>IF(RES_hhdet_in_tes!J88=0,"",RES_hhdet_in_tes!J88/RES_hhdet_in_fec!J88)</f>
        <v>0.49131194879862006</v>
      </c>
      <c r="K88" s="174">
        <f>IF(RES_hhdet_in_tes!K88=0,"",RES_hhdet_in_tes!K88/RES_hhdet_in_fec!K88)</f>
        <v>0.49383453309878866</v>
      </c>
      <c r="L88" s="174">
        <f>IF(RES_hhdet_in_tes!L88=0,"",RES_hhdet_in_tes!L88/RES_hhdet_in_fec!L88)</f>
        <v>0.49647043451253414</v>
      </c>
      <c r="M88" s="174">
        <f>IF(RES_hhdet_in_tes!M88=0,"",RES_hhdet_in_tes!M88/RES_hhdet_in_fec!M88)</f>
        <v>0.49613000423916359</v>
      </c>
      <c r="N88" s="174">
        <f>IF(RES_hhdet_in_tes!N88=0,"",RES_hhdet_in_tes!N88/RES_hhdet_in_fec!N88)</f>
        <v>0.49759744373548054</v>
      </c>
      <c r="O88" s="174">
        <f>IF(RES_hhdet_in_tes!O88=0,"",RES_hhdet_in_tes!O88/RES_hhdet_in_fec!O88)</f>
        <v>0.49800207618939935</v>
      </c>
      <c r="P88" s="174">
        <f>IF(RES_hhdet_in_tes!P88=0,"",RES_hhdet_in_tes!P88/RES_hhdet_in_fec!P88)</f>
        <v>0.49411113561126468</v>
      </c>
      <c r="Q88" s="174" t="str">
        <f>IF(RES_hhdet_in_tes!Q88=0,"",RES_hhdet_in_tes!Q88/RES_hhdet_in_fec!Q88)</f>
        <v/>
      </c>
    </row>
    <row r="89" spans="1:17" ht="12" customHeight="1" x14ac:dyDescent="0.25">
      <c r="A89" s="167" t="s">
        <v>155</v>
      </c>
      <c r="B89" s="174"/>
      <c r="C89" s="174">
        <f>IF(RES_hhdet_in_tes!C89=0,"",RES_hhdet_in_tes!C89/RES_hhdet_in_fec!C89)</f>
        <v>0.70825915792146721</v>
      </c>
      <c r="D89" s="174">
        <f>IF(RES_hhdet_in_tes!D89=0,"",RES_hhdet_in_tes!D89/RES_hhdet_in_fec!D89)</f>
        <v>0.70882933631747669</v>
      </c>
      <c r="E89" s="174" t="str">
        <f>IF(RES_hhdet_in_tes!E89=0,"",RES_hhdet_in_tes!E89/RES_hhdet_in_fec!E89)</f>
        <v/>
      </c>
      <c r="F89" s="174">
        <f>IF(RES_hhdet_in_tes!F89=0,"",RES_hhdet_in_tes!F89/RES_hhdet_in_fec!F89)</f>
        <v>0.71497174057192958</v>
      </c>
      <c r="G89" s="174">
        <f>IF(RES_hhdet_in_tes!G89=0,"",RES_hhdet_in_tes!G89/RES_hhdet_in_fec!G89)</f>
        <v>0.71704112151269372</v>
      </c>
      <c r="H89" s="174">
        <f>IF(RES_hhdet_in_tes!H89=0,"",RES_hhdet_in_tes!H89/RES_hhdet_in_fec!H89)</f>
        <v>0.71890914152947594</v>
      </c>
      <c r="I89" s="174">
        <f>IF(RES_hhdet_in_tes!I89=0,"",RES_hhdet_in_tes!I89/RES_hhdet_in_fec!I89)</f>
        <v>0.72023009547566819</v>
      </c>
      <c r="J89" s="174">
        <f>IF(RES_hhdet_in_tes!J89=0,"",RES_hhdet_in_tes!J89/RES_hhdet_in_fec!J89)</f>
        <v>0.72046544697779891</v>
      </c>
      <c r="K89" s="174">
        <f>IF(RES_hhdet_in_tes!K89=0,"",RES_hhdet_in_tes!K89/RES_hhdet_in_fec!K89)</f>
        <v>0.71552767072589829</v>
      </c>
      <c r="L89" s="174">
        <f>IF(RES_hhdet_in_tes!L89=0,"",RES_hhdet_in_tes!L89/RES_hhdet_in_fec!L89)</f>
        <v>0.73210181225877424</v>
      </c>
      <c r="M89" s="174">
        <f>IF(RES_hhdet_in_tes!M89=0,"",RES_hhdet_in_tes!M89/RES_hhdet_in_fec!M89)</f>
        <v>0.72657881537390889</v>
      </c>
      <c r="N89" s="174">
        <f>IF(RES_hhdet_in_tes!N89=0,"",RES_hhdet_in_tes!N89/RES_hhdet_in_fec!N89)</f>
        <v>0.72935900193413694</v>
      </c>
      <c r="O89" s="174">
        <f>IF(RES_hhdet_in_tes!O89=0,"",RES_hhdet_in_tes!O89/RES_hhdet_in_fec!O89)</f>
        <v>0.73182034210549274</v>
      </c>
      <c r="P89" s="174">
        <f>IF(RES_hhdet_in_tes!P89=0,"",RES_hhdet_in_tes!P89/RES_hhdet_in_fec!P89)</f>
        <v>0.73425432340154129</v>
      </c>
      <c r="Q89" s="174">
        <f>IF(RES_hhdet_in_tes!Q89=0,"",RES_hhdet_in_tes!Q89/RES_hhdet_in_fec!Q89)</f>
        <v>0.73486548102347204</v>
      </c>
    </row>
    <row r="90" spans="1:17" ht="12" customHeight="1" x14ac:dyDescent="0.25">
      <c r="A90" s="166" t="s">
        <v>55</v>
      </c>
      <c r="B90" s="173"/>
      <c r="C90" s="173">
        <f>IF(RES_hhdet_in_tes!C90=0,"",RES_hhdet_in_tes!C90/RES_hhdet_in_fec!C90)</f>
        <v>0.43969264549402332</v>
      </c>
      <c r="D90" s="173">
        <f>IF(RES_hhdet_in_tes!D90=0,"",RES_hhdet_in_tes!D90/RES_hhdet_in_fec!D90)</f>
        <v>0.44624078618560264</v>
      </c>
      <c r="E90" s="173" t="str">
        <f>IF(RES_hhdet_in_tes!E90=0,"",RES_hhdet_in_tes!E90/RES_hhdet_in_fec!E90)</f>
        <v/>
      </c>
      <c r="F90" s="173">
        <f>IF(RES_hhdet_in_tes!F90=0,"",RES_hhdet_in_tes!F90/RES_hhdet_in_fec!F90)</f>
        <v>0.45796514919758102</v>
      </c>
      <c r="G90" s="173">
        <f>IF(RES_hhdet_in_tes!G90=0,"",RES_hhdet_in_tes!G90/RES_hhdet_in_fec!G90)</f>
        <v>0.46283394418309382</v>
      </c>
      <c r="H90" s="173">
        <f>IF(RES_hhdet_in_tes!H90=0,"",RES_hhdet_in_tes!H90/RES_hhdet_in_fec!H90)</f>
        <v>0.47040141728855445</v>
      </c>
      <c r="I90" s="173">
        <f>IF(RES_hhdet_in_tes!I90=0,"",RES_hhdet_in_tes!I90/RES_hhdet_in_fec!I90)</f>
        <v>0.48073703671075113</v>
      </c>
      <c r="J90" s="173">
        <f>IF(RES_hhdet_in_tes!J90=0,"",RES_hhdet_in_tes!J90/RES_hhdet_in_fec!J90)</f>
        <v>0.48392981146808628</v>
      </c>
      <c r="K90" s="173">
        <f>IF(RES_hhdet_in_tes!K90=0,"",RES_hhdet_in_tes!K90/RES_hhdet_in_fec!K90)</f>
        <v>0.48462003559516598</v>
      </c>
      <c r="L90" s="173">
        <f>IF(RES_hhdet_in_tes!L90=0,"",RES_hhdet_in_tes!L90/RES_hhdet_in_fec!L90)</f>
        <v>0.49114442982047446</v>
      </c>
      <c r="M90" s="173">
        <f>IF(RES_hhdet_in_tes!M90=0,"",RES_hhdet_in_tes!M90/RES_hhdet_in_fec!M90)</f>
        <v>0.49145472811435037</v>
      </c>
      <c r="N90" s="173">
        <f>IF(RES_hhdet_in_tes!N90=0,"",RES_hhdet_in_tes!N90/RES_hhdet_in_fec!N90)</f>
        <v>0.49375060202016302</v>
      </c>
      <c r="O90" s="173">
        <f>IF(RES_hhdet_in_tes!O90=0,"",RES_hhdet_in_tes!O90/RES_hhdet_in_fec!O90)</f>
        <v>0.49601022081177681</v>
      </c>
      <c r="P90" s="173">
        <f>IF(RES_hhdet_in_tes!P90=0,"",RES_hhdet_in_tes!P90/RES_hhdet_in_fec!P90)</f>
        <v>0.4976877751483641</v>
      </c>
      <c r="Q90" s="173">
        <f>IF(RES_hhdet_in_tes!Q90=0,"",RES_hhdet_in_tes!Q90/RES_hhdet_in_fec!Q90)</f>
        <v>0.49833434246945141</v>
      </c>
    </row>
    <row r="91" spans="1:17" ht="12" customHeight="1" x14ac:dyDescent="0.25">
      <c r="A91" s="147" t="s">
        <v>59</v>
      </c>
      <c r="B91" s="172"/>
      <c r="C91" s="172">
        <f>IF(RES_hhdet_in_tes!C91=0,"",RES_hhdet_in_tes!C91/RES_hhdet_in_fec!C91)</f>
        <v>1.0593243743738454</v>
      </c>
      <c r="D91" s="172">
        <f>IF(RES_hhdet_in_tes!D91=0,"",RES_hhdet_in_tes!D91/RES_hhdet_in_fec!D91)</f>
        <v>1.0513601968080508</v>
      </c>
      <c r="E91" s="172" t="str">
        <f>IF(RES_hhdet_in_tes!E91=0,"",RES_hhdet_in_tes!E91/RES_hhdet_in_fec!E91)</f>
        <v/>
      </c>
      <c r="F91" s="172">
        <f>IF(RES_hhdet_in_tes!F91=0,"",RES_hhdet_in_tes!F91/RES_hhdet_in_fec!F91)</f>
        <v>1.0418294022150607</v>
      </c>
      <c r="G91" s="172">
        <f>IF(RES_hhdet_in_tes!G91=0,"",RES_hhdet_in_tes!G91/RES_hhdet_in_fec!G91)</f>
        <v>1.0375168531031278</v>
      </c>
      <c r="H91" s="172">
        <f>IF(RES_hhdet_in_tes!H91=0,"",RES_hhdet_in_tes!H91/RES_hhdet_in_fec!H91)</f>
        <v>1.0289038970677373</v>
      </c>
      <c r="I91" s="172">
        <f>IF(RES_hhdet_in_tes!I91=0,"",RES_hhdet_in_tes!I91/RES_hhdet_in_fec!I91)</f>
        <v>1.015973626990627</v>
      </c>
      <c r="J91" s="172">
        <f>IF(RES_hhdet_in_tes!J91=0,"",RES_hhdet_in_tes!J91/RES_hhdet_in_fec!J91)</f>
        <v>1.0093066675305067</v>
      </c>
      <c r="K91" s="172">
        <f>IF(RES_hhdet_in_tes!K91=0,"",RES_hhdet_in_tes!K91/RES_hhdet_in_fec!K91)</f>
        <v>1.002366419665077</v>
      </c>
      <c r="L91" s="172">
        <f>IF(RES_hhdet_in_tes!L91=0,"",RES_hhdet_in_tes!L91/RES_hhdet_in_fec!L91)</f>
        <v>1.0133156341760079</v>
      </c>
      <c r="M91" s="172">
        <f>IF(RES_hhdet_in_tes!M91=0,"",RES_hhdet_in_tes!M91/RES_hhdet_in_fec!M91)</f>
        <v>1.0070806901126339</v>
      </c>
      <c r="N91" s="172">
        <f>IF(RES_hhdet_in_tes!N91=0,"",RES_hhdet_in_tes!N91/RES_hhdet_in_fec!N91)</f>
        <v>1.0080649329211198</v>
      </c>
      <c r="O91" s="172">
        <f>IF(RES_hhdet_in_tes!O91=0,"",RES_hhdet_in_tes!O91/RES_hhdet_in_fec!O91)</f>
        <v>1.008369900604821</v>
      </c>
      <c r="P91" s="172">
        <f>IF(RES_hhdet_in_tes!P91=0,"",RES_hhdet_in_tes!P91/RES_hhdet_in_fec!P91)</f>
        <v>1.0094688201793403</v>
      </c>
      <c r="Q91" s="172">
        <f>IF(RES_hhdet_in_tes!Q91=0,"",RES_hhdet_in_tes!Q91/RES_hhdet_in_fec!Q91)</f>
        <v>1.0096628326953514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 t="str">
        <f>IF(RES_hhdet_in_tes!C96=0,"",RES_hhdet_in_tes!C96/RES_hhdet_in_fec!C96)</f>
        <v/>
      </c>
      <c r="D96" s="171">
        <f>IF(RES_hhdet_in_tes!D96=0,"",RES_hhdet_in_tes!D96/RES_hhdet_in_fec!D96)</f>
        <v>0.67518992096692476</v>
      </c>
      <c r="E96" s="171" t="str">
        <f>IF(RES_hhdet_in_tes!E96=0,"",RES_hhdet_in_tes!E96/RES_hhdet_in_fec!E96)</f>
        <v/>
      </c>
      <c r="F96" s="171">
        <f>IF(RES_hhdet_in_tes!F96=0,"",RES_hhdet_in_tes!F96/RES_hhdet_in_fec!F96)</f>
        <v>0.69640098857555988</v>
      </c>
      <c r="G96" s="171">
        <f>IF(RES_hhdet_in_tes!G96=0,"",RES_hhdet_in_tes!G96/RES_hhdet_in_fec!G96)</f>
        <v>0.70045930297455261</v>
      </c>
      <c r="H96" s="171">
        <f>IF(RES_hhdet_in_tes!H96=0,"",RES_hhdet_in_tes!H96/RES_hhdet_in_fec!H96)</f>
        <v>0.70567605200079964</v>
      </c>
      <c r="I96" s="171">
        <f>IF(RES_hhdet_in_tes!I96=0,"",RES_hhdet_in_tes!I96/RES_hhdet_in_fec!I96)</f>
        <v>0.7106902681731857</v>
      </c>
      <c r="J96" s="171">
        <f>IF(RES_hhdet_in_tes!J96=0,"",RES_hhdet_in_tes!J96/RES_hhdet_in_fec!J96)</f>
        <v>0.71629347591007031</v>
      </c>
      <c r="K96" s="171">
        <f>IF(RES_hhdet_in_tes!K96=0,"",RES_hhdet_in_tes!K96/RES_hhdet_in_fec!K96)</f>
        <v>0.72105749466433866</v>
      </c>
      <c r="L96" s="171">
        <f>IF(RES_hhdet_in_tes!L96=0,"",RES_hhdet_in_tes!L96/RES_hhdet_in_fec!L96)</f>
        <v>0.72733267418143899</v>
      </c>
      <c r="M96" s="171">
        <f>IF(RES_hhdet_in_tes!M96=0,"",RES_hhdet_in_tes!M96/RES_hhdet_in_fec!M96)</f>
        <v>0.73068165355088865</v>
      </c>
      <c r="N96" s="171">
        <f>IF(RES_hhdet_in_tes!N96=0,"",RES_hhdet_in_tes!N96/RES_hhdet_in_fec!N96)</f>
        <v>0.73590929469115784</v>
      </c>
      <c r="O96" s="171">
        <f>IF(RES_hhdet_in_tes!O96=0,"",RES_hhdet_in_tes!O96/RES_hhdet_in_fec!O96)</f>
        <v>0.74061735912558746</v>
      </c>
      <c r="P96" s="171">
        <f>IF(RES_hhdet_in_tes!P96=0,"",RES_hhdet_in_tes!P96/RES_hhdet_in_fec!P96)</f>
        <v>0.74172058819545406</v>
      </c>
      <c r="Q96" s="171" t="str">
        <f>IF(RES_hhdet_in_tes!Q96=0,"",RES_hhdet_in_tes!Q96/RES_hhdet_in_fec!Q96)</f>
        <v/>
      </c>
    </row>
    <row r="97" spans="1:17" ht="12" customHeight="1" x14ac:dyDescent="0.25">
      <c r="A97" s="161" t="s">
        <v>141</v>
      </c>
      <c r="B97" s="170"/>
      <c r="C97" s="170" t="str">
        <f>IF(RES_hhdet_in_tes!C97=0,"",RES_hhdet_in_tes!C97/RES_hhdet_in_fec!C97)</f>
        <v/>
      </c>
      <c r="D97" s="170">
        <f>IF(RES_hhdet_in_tes!D97=0,"",RES_hhdet_in_tes!D97/RES_hhdet_in_fec!D97)</f>
        <v>0.85106535287755769</v>
      </c>
      <c r="E97" s="170" t="str">
        <f>IF(RES_hhdet_in_tes!E97=0,"",RES_hhdet_in_tes!E97/RES_hhdet_in_fec!E97)</f>
        <v/>
      </c>
      <c r="F97" s="170">
        <f>IF(RES_hhdet_in_tes!F97=0,"",RES_hhdet_in_tes!F97/RES_hhdet_in_fec!F97)</f>
        <v>0.85786509257596011</v>
      </c>
      <c r="G97" s="170">
        <f>IF(RES_hhdet_in_tes!G97=0,"",RES_hhdet_in_tes!G97/RES_hhdet_in_fec!G97)</f>
        <v>0.85956632941418065</v>
      </c>
      <c r="H97" s="170">
        <f>IF(RES_hhdet_in_tes!H97=0,"",RES_hhdet_in_tes!H97/RES_hhdet_in_fec!H97)</f>
        <v>0.85875344433280298</v>
      </c>
      <c r="I97" s="170">
        <f>IF(RES_hhdet_in_tes!I97=0,"",RES_hhdet_in_tes!I97/RES_hhdet_in_fec!I97)</f>
        <v>0.86424115493830622</v>
      </c>
      <c r="J97" s="170">
        <f>IF(RES_hhdet_in_tes!J97=0,"",RES_hhdet_in_tes!J97/RES_hhdet_in_fec!J97)</f>
        <v>0.86782682039383363</v>
      </c>
      <c r="K97" s="170">
        <f>IF(RES_hhdet_in_tes!K97=0,"",RES_hhdet_in_tes!K97/RES_hhdet_in_fec!K97)</f>
        <v>0.87608932421194075</v>
      </c>
      <c r="L97" s="170">
        <f>IF(RES_hhdet_in_tes!L97=0,"",RES_hhdet_in_tes!L97/RES_hhdet_in_fec!L97)</f>
        <v>0.86356952260518671</v>
      </c>
      <c r="M97" s="170">
        <f>IF(RES_hhdet_in_tes!M97=0,"",RES_hhdet_in_tes!M97/RES_hhdet_in_fec!M97)</f>
        <v>0.86936038661703419</v>
      </c>
      <c r="N97" s="170">
        <f>IF(RES_hhdet_in_tes!N97=0,"",RES_hhdet_in_tes!N97/RES_hhdet_in_fec!N97)</f>
        <v>0.88149403073248556</v>
      </c>
      <c r="O97" s="170">
        <f>IF(RES_hhdet_in_tes!O97=0,"",RES_hhdet_in_tes!O97/RES_hhdet_in_fec!O97)</f>
        <v>0.8890480353267658</v>
      </c>
      <c r="P97" s="170">
        <f>IF(RES_hhdet_in_tes!P97=0,"",RES_hhdet_in_tes!P97/RES_hhdet_in_fec!P97)</f>
        <v>0.88512367791446012</v>
      </c>
      <c r="Q97" s="170" t="str">
        <f>IF(RES_hhdet_in_tes!Q97=0,"",RES_hhdet_in_tes!Q97/RES_hhdet_in_fec!Q97)</f>
        <v/>
      </c>
    </row>
    <row r="98" spans="1:17" ht="12" customHeight="1" x14ac:dyDescent="0.25">
      <c r="A98" s="148" t="s">
        <v>60</v>
      </c>
      <c r="B98" s="73"/>
      <c r="C98" s="73" t="str">
        <f>IF(RES_hhdet_in_tes!C98=0,"",RES_hhdet_in_tes!C98/RES_hhdet_in_fec!C98)</f>
        <v/>
      </c>
      <c r="D98" s="73">
        <f>IF(RES_hhdet_in_tes!D98=0,"",RES_hhdet_in_tes!D98/RES_hhdet_in_fec!D98)</f>
        <v>0.68655336585465443</v>
      </c>
      <c r="E98" s="73" t="str">
        <f>IF(RES_hhdet_in_tes!E98=0,"",RES_hhdet_in_tes!E98/RES_hhdet_in_fec!E98)</f>
        <v/>
      </c>
      <c r="F98" s="73">
        <f>IF(RES_hhdet_in_tes!F98=0,"",RES_hhdet_in_tes!F98/RES_hhdet_in_fec!F98)</f>
        <v>0.6962924784343274</v>
      </c>
      <c r="G98" s="73">
        <f>IF(RES_hhdet_in_tes!G98=0,"",RES_hhdet_in_tes!G98/RES_hhdet_in_fec!G98)</f>
        <v>0.70045494127177066</v>
      </c>
      <c r="H98" s="73">
        <f>IF(RES_hhdet_in_tes!H98=0,"",RES_hhdet_in_tes!H98/RES_hhdet_in_fec!H98)</f>
        <v>0.70559287618568289</v>
      </c>
      <c r="I98" s="73">
        <f>IF(RES_hhdet_in_tes!I98=0,"",RES_hhdet_in_tes!I98/RES_hhdet_in_fec!I98)</f>
        <v>0.71039448426575114</v>
      </c>
      <c r="J98" s="73">
        <f>IF(RES_hhdet_in_tes!J98=0,"",RES_hhdet_in_tes!J98/RES_hhdet_in_fec!J98)</f>
        <v>0.71626288323687981</v>
      </c>
      <c r="K98" s="73">
        <f>IF(RES_hhdet_in_tes!K98=0,"",RES_hhdet_in_tes!K98/RES_hhdet_in_fec!K98)</f>
        <v>0.72174323585609634</v>
      </c>
      <c r="L98" s="73">
        <f>IF(RES_hhdet_in_tes!L98=0,"",RES_hhdet_in_tes!L98/RES_hhdet_in_fec!L98)</f>
        <v>0.71902716035741043</v>
      </c>
      <c r="M98" s="73">
        <f>IF(RES_hhdet_in_tes!M98=0,"",RES_hhdet_in_tes!M98/RES_hhdet_in_fec!M98)</f>
        <v>0.72819647198525761</v>
      </c>
      <c r="N98" s="73">
        <f>IF(RES_hhdet_in_tes!N98=0,"",RES_hhdet_in_tes!N98/RES_hhdet_in_fec!N98)</f>
        <v>0.73464054531469547</v>
      </c>
      <c r="O98" s="73">
        <f>IF(RES_hhdet_in_tes!O98=0,"",RES_hhdet_in_tes!O98/RES_hhdet_in_fec!O98)</f>
        <v>0.7388183748907331</v>
      </c>
      <c r="P98" s="73">
        <f>IF(RES_hhdet_in_tes!P98=0,"",RES_hhdet_in_tes!P98/RES_hhdet_in_fec!P98)</f>
        <v>0.73860244138494457</v>
      </c>
      <c r="Q98" s="73" t="str">
        <f>IF(RES_hhdet_in_tes!Q98=0,"",RES_hhdet_in_tes!Q98/RES_hhdet_in_fec!Q98)</f>
        <v/>
      </c>
    </row>
    <row r="99" spans="1:17" ht="12" customHeight="1" x14ac:dyDescent="0.25">
      <c r="A99" s="148" t="s">
        <v>59</v>
      </c>
      <c r="B99" s="73"/>
      <c r="C99" s="73" t="str">
        <f>IF(RES_hhdet_in_tes!C99=0,"",RES_hhdet_in_tes!C99/RES_hhdet_in_fec!C99)</f>
        <v/>
      </c>
      <c r="D99" s="73">
        <f>IF(RES_hhdet_in_tes!D99=0,"",RES_hhdet_in_tes!D99/RES_hhdet_in_fec!D99)</f>
        <v>1.0000000000000002</v>
      </c>
      <c r="E99" s="73" t="str">
        <f>IF(RES_hhdet_in_tes!E99=0,"",RES_hhdet_in_tes!E99/RES_hhdet_in_fec!E99)</f>
        <v/>
      </c>
      <c r="F99" s="73">
        <f>IF(RES_hhdet_in_tes!F99=0,"",RES_hhdet_in_tes!F99/RES_hhdet_in_fec!F99)</f>
        <v>1</v>
      </c>
      <c r="G99" s="73">
        <f>IF(RES_hhdet_in_tes!G99=0,"",RES_hhdet_in_tes!G99/RES_hhdet_in_fec!G99)</f>
        <v>1.0000000000000002</v>
      </c>
      <c r="H99" s="73">
        <f>IF(RES_hhdet_in_tes!H99=0,"",RES_hhdet_in_tes!H99/RES_hhdet_in_fec!H99)</f>
        <v>0.99998957565291602</v>
      </c>
      <c r="I99" s="73">
        <f>IF(RES_hhdet_in_tes!I99=0,"",RES_hhdet_in_tes!I99/RES_hhdet_in_fec!I99)</f>
        <v>1.001603548509828</v>
      </c>
      <c r="J99" s="73">
        <f>IF(RES_hhdet_in_tes!J99=0,"",RES_hhdet_in_tes!J99/RES_hhdet_in_fec!J99)</f>
        <v>1.0000000000000002</v>
      </c>
      <c r="K99" s="73">
        <f>IF(RES_hhdet_in_tes!K99=0,"",RES_hhdet_in_tes!K99/RES_hhdet_in_fec!K99)</f>
        <v>1.0014560767284428</v>
      </c>
      <c r="L99" s="73">
        <f>IF(RES_hhdet_in_tes!L99=0,"",RES_hhdet_in_tes!L99/RES_hhdet_in_fec!L99)</f>
        <v>0.99547877647747729</v>
      </c>
      <c r="M99" s="73">
        <f>IF(RES_hhdet_in_tes!M99=0,"",RES_hhdet_in_tes!M99/RES_hhdet_in_fec!M99)</f>
        <v>0.99896020839953426</v>
      </c>
      <c r="N99" s="73">
        <f>IF(RES_hhdet_in_tes!N99=0,"",RES_hhdet_in_tes!N99/RES_hhdet_in_fec!N99)</f>
        <v>1.0062730320060442</v>
      </c>
      <c r="O99" s="73">
        <f>IF(RES_hhdet_in_tes!O99=0,"",RES_hhdet_in_tes!O99/RES_hhdet_in_fec!O99)</f>
        <v>1.0108283957076811</v>
      </c>
      <c r="P99" s="73">
        <f>IF(RES_hhdet_in_tes!P99=0,"",RES_hhdet_in_tes!P99/RES_hhdet_in_fec!P99)</f>
        <v>1.0079342676921088</v>
      </c>
      <c r="Q99" s="73" t="str">
        <f>IF(RES_hhdet_in_tes!Q99=0,"",RES_hhdet_in_tes!Q99/RES_hhdet_in_fec!Q99)</f>
        <v/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0.81300039167254756</v>
      </c>
      <c r="D100" s="169">
        <f>IF(RES_hhdet_in_tes!D100=0,"",RES_hhdet_in_tes!D100/RES_hhdet_in_fec!D100)</f>
        <v>0.81760658089737159</v>
      </c>
      <c r="E100" s="169" t="str">
        <f>IF(RES_hhdet_in_tes!E100=0,"",RES_hhdet_in_tes!E100/RES_hhdet_in_fec!E100)</f>
        <v/>
      </c>
      <c r="F100" s="169">
        <f>IF(RES_hhdet_in_tes!F100=0,"",RES_hhdet_in_tes!F100/RES_hhdet_in_fec!F100)</f>
        <v>0.82647388939908462</v>
      </c>
      <c r="G100" s="169">
        <f>IF(RES_hhdet_in_tes!G100=0,"",RES_hhdet_in_tes!G100/RES_hhdet_in_fec!G100)</f>
        <v>0.83161443908853439</v>
      </c>
      <c r="H100" s="169">
        <f>IF(RES_hhdet_in_tes!H100=0,"",RES_hhdet_in_tes!H100/RES_hhdet_in_fec!H100)</f>
        <v>0.83647974081598131</v>
      </c>
      <c r="I100" s="169">
        <f>IF(RES_hhdet_in_tes!I100=0,"",RES_hhdet_in_tes!I100/RES_hhdet_in_fec!I100)</f>
        <v>0.84176768220512699</v>
      </c>
      <c r="J100" s="169">
        <f>IF(RES_hhdet_in_tes!J100=0,"",RES_hhdet_in_tes!J100/RES_hhdet_in_fec!J100)</f>
        <v>0.84704108437699333</v>
      </c>
      <c r="K100" s="169">
        <f>IF(RES_hhdet_in_tes!K100=0,"",RES_hhdet_in_tes!K100/RES_hhdet_in_fec!K100)</f>
        <v>0.72491954717123464</v>
      </c>
      <c r="L100" s="169">
        <f>IF(RES_hhdet_in_tes!L100=0,"",RES_hhdet_in_tes!L100/RES_hhdet_in_fec!L100)</f>
        <v>0.84413733377787226</v>
      </c>
      <c r="M100" s="169">
        <f>IF(RES_hhdet_in_tes!M100=0,"",RES_hhdet_in_tes!M100/RES_hhdet_in_fec!M100)</f>
        <v>0.84630876776623531</v>
      </c>
      <c r="N100" s="169">
        <f>IF(RES_hhdet_in_tes!N100=0,"",RES_hhdet_in_tes!N100/RES_hhdet_in_fec!N100)</f>
        <v>0.84476137870433465</v>
      </c>
      <c r="O100" s="169">
        <f>IF(RES_hhdet_in_tes!O100=0,"",RES_hhdet_in_tes!O100/RES_hhdet_in_fec!O100)</f>
        <v>0.84476241546204667</v>
      </c>
      <c r="P100" s="169">
        <f>IF(RES_hhdet_in_tes!P100=0,"",RES_hhdet_in_tes!P100/RES_hhdet_in_fec!P100)</f>
        <v>0.84592925392392004</v>
      </c>
      <c r="Q100" s="169">
        <f>IF(RES_hhdet_in_tes!Q100=0,"",RES_hhdet_in_tes!Q100/RES_hhdet_in_fec!Q100)</f>
        <v>0.83274026489838293</v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>
        <f>IF(RES_hhdet_in_tes!K101=0,"",RES_hhdet_in_tes!K101/RES_hhdet_in_fec!K101)</f>
        <v>0.33936919796520143</v>
      </c>
      <c r="L101" s="73">
        <f>IF(RES_hhdet_in_tes!L101=0,"",RES_hhdet_in_tes!L101/RES_hhdet_in_fec!L101)</f>
        <v>0.34140430652632442</v>
      </c>
      <c r="M101" s="73">
        <f>IF(RES_hhdet_in_tes!M101=0,"",RES_hhdet_in_tes!M101/RES_hhdet_in_fec!M101)</f>
        <v>0.34275221531365946</v>
      </c>
      <c r="N101" s="73">
        <f>IF(RES_hhdet_in_tes!N101=0,"",RES_hhdet_in_tes!N101/RES_hhdet_in_fec!N101)</f>
        <v>0.34393147643485955</v>
      </c>
      <c r="O101" s="73">
        <f>IF(RES_hhdet_in_tes!O101=0,"",RES_hhdet_in_tes!O101/RES_hhdet_in_fec!O101)</f>
        <v>0.34473062336985377</v>
      </c>
      <c r="P101" s="73">
        <f>IF(RES_hhdet_in_tes!P101=0,"",RES_hhdet_in_tes!P101/RES_hhdet_in_fec!P101)</f>
        <v>0.34541123592904865</v>
      </c>
      <c r="Q101" s="73">
        <f>IF(RES_hhdet_in_tes!Q101=0,"",RES_hhdet_in_tes!Q101/RES_hhdet_in_fec!Q101)</f>
        <v>0.3461292863964095</v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0.81300039167254756</v>
      </c>
      <c r="D103" s="65">
        <f>IF(RES_hhdet_in_tes!D103=0,"",RES_hhdet_in_tes!D103/RES_hhdet_in_fec!D103)</f>
        <v>0.81760658089737159</v>
      </c>
      <c r="E103" s="65" t="str">
        <f>IF(RES_hhdet_in_tes!E103=0,"",RES_hhdet_in_tes!E103/RES_hhdet_in_fec!E103)</f>
        <v/>
      </c>
      <c r="F103" s="65">
        <f>IF(RES_hhdet_in_tes!F103=0,"",RES_hhdet_in_tes!F103/RES_hhdet_in_fec!F103)</f>
        <v>0.82647388939908462</v>
      </c>
      <c r="G103" s="65">
        <f>IF(RES_hhdet_in_tes!G103=0,"",RES_hhdet_in_tes!G103/RES_hhdet_in_fec!G103)</f>
        <v>0.83161443908853439</v>
      </c>
      <c r="H103" s="65">
        <f>IF(RES_hhdet_in_tes!H103=0,"",RES_hhdet_in_tes!H103/RES_hhdet_in_fec!H103)</f>
        <v>0.83647974081598131</v>
      </c>
      <c r="I103" s="65">
        <f>IF(RES_hhdet_in_tes!I103=0,"",RES_hhdet_in_tes!I103/RES_hhdet_in_fec!I103)</f>
        <v>0.84176768220512699</v>
      </c>
      <c r="J103" s="65">
        <f>IF(RES_hhdet_in_tes!J103=0,"",RES_hhdet_in_tes!J103/RES_hhdet_in_fec!J103)</f>
        <v>0.84704108437699333</v>
      </c>
      <c r="K103" s="65">
        <f>IF(RES_hhdet_in_tes!K103=0,"",RES_hhdet_in_tes!K103/RES_hhdet_in_fec!K103)</f>
        <v>0.84861722411933538</v>
      </c>
      <c r="L103" s="65">
        <f>IF(RES_hhdet_in_tes!L103=0,"",RES_hhdet_in_tes!L103/RES_hhdet_in_fec!L103)</f>
        <v>0.84826769761218768</v>
      </c>
      <c r="M103" s="65">
        <f>IF(RES_hhdet_in_tes!M103=0,"",RES_hhdet_in_tes!M103/RES_hhdet_in_fec!M103)</f>
        <v>0.84662694889742962</v>
      </c>
      <c r="N103" s="65">
        <f>IF(RES_hhdet_in_tes!N103=0,"",RES_hhdet_in_tes!N103/RES_hhdet_in_fec!N103)</f>
        <v>0.84557075356909628</v>
      </c>
      <c r="O103" s="65">
        <f>IF(RES_hhdet_in_tes!O103=0,"",RES_hhdet_in_tes!O103/RES_hhdet_in_fec!O103)</f>
        <v>0.8454355368278752</v>
      </c>
      <c r="P103" s="65">
        <f>IF(RES_hhdet_in_tes!P103=0,"",RES_hhdet_in_tes!P103/RES_hhdet_in_fec!P103)</f>
        <v>0.84649279529174748</v>
      </c>
      <c r="Q103" s="65">
        <f>IF(RES_hhdet_in_tes!Q103=0,"",RES_hhdet_in_tes!Q103/RES_hhdet_in_fec!Q103)</f>
        <v>0.8470939679144226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>
        <f>IF(RES_hhdet_in_tes!G105=0,"",RES_hhdet_in_tes!G105/RES_hhdet_in_fec!G105)</f>
        <v>0.78187961922581717</v>
      </c>
      <c r="H105" s="175">
        <f>IF(RES_hhdet_in_tes!H105=0,"",RES_hhdet_in_tes!H105/RES_hhdet_in_fec!H105)</f>
        <v>0.79740393244351571</v>
      </c>
      <c r="I105" s="175">
        <f>IF(RES_hhdet_in_tes!I105=0,"",RES_hhdet_in_tes!I105/RES_hhdet_in_fec!I105)</f>
        <v>0.80245015180989987</v>
      </c>
      <c r="J105" s="175">
        <f>IF(RES_hhdet_in_tes!J105=0,"",RES_hhdet_in_tes!J105/RES_hhdet_in_fec!J105)</f>
        <v>0.81315676883762766</v>
      </c>
      <c r="K105" s="175">
        <f>IF(RES_hhdet_in_tes!K105=0,"",RES_hhdet_in_tes!K105/RES_hhdet_in_fec!K105)</f>
        <v>0.82867523475317517</v>
      </c>
      <c r="L105" s="175">
        <f>IF(RES_hhdet_in_tes!L105=0,"",RES_hhdet_in_tes!L105/RES_hhdet_in_fec!L105)</f>
        <v>0.8412305734198724</v>
      </c>
      <c r="M105" s="175">
        <f>IF(RES_hhdet_in_tes!M105=0,"",RES_hhdet_in_tes!M105/RES_hhdet_in_fec!M105)</f>
        <v>0.82939655231550757</v>
      </c>
      <c r="N105" s="175">
        <f>IF(RES_hhdet_in_tes!N105=0,"",RES_hhdet_in_tes!N105/RES_hhdet_in_fec!N105)</f>
        <v>0.84846812004986605</v>
      </c>
      <c r="O105" s="175">
        <f>IF(RES_hhdet_in_tes!O105=0,"",RES_hhdet_in_tes!O105/RES_hhdet_in_fec!O105)</f>
        <v>0.8645100730360481</v>
      </c>
      <c r="P105" s="175">
        <f>IF(RES_hhdet_in_tes!P105=0,"",RES_hhdet_in_tes!P105/RES_hhdet_in_fec!P105)</f>
        <v>0.92526432409364689</v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>
        <f>IF(RES_hhdet_in_tes!G106=0,"",RES_hhdet_in_tes!G106/RES_hhdet_in_fec!G106)</f>
        <v>0.79338343193881189</v>
      </c>
      <c r="H106" s="169">
        <f>IF(RES_hhdet_in_tes!H106=0,"",RES_hhdet_in_tes!H106/RES_hhdet_in_fec!H106)</f>
        <v>0.79986976859181447</v>
      </c>
      <c r="I106" s="169">
        <f>IF(RES_hhdet_in_tes!I106=0,"",RES_hhdet_in_tes!I106/RES_hhdet_in_fec!I106)</f>
        <v>0.80465522126638356</v>
      </c>
      <c r="J106" s="169">
        <f>IF(RES_hhdet_in_tes!J106=0,"",RES_hhdet_in_tes!J106/RES_hhdet_in_fec!J106)</f>
        <v>0.81016248406917191</v>
      </c>
      <c r="K106" s="169">
        <f>IF(RES_hhdet_in_tes!K106=0,"",RES_hhdet_in_tes!K106/RES_hhdet_in_fec!K106)</f>
        <v>0.81438172278606402</v>
      </c>
      <c r="L106" s="169">
        <f>IF(RES_hhdet_in_tes!L106=0,"",RES_hhdet_in_tes!L106/RES_hhdet_in_fec!L106)</f>
        <v>0.81814010200365128</v>
      </c>
      <c r="M106" s="169">
        <f>IF(RES_hhdet_in_tes!M106=0,"",RES_hhdet_in_tes!M106/RES_hhdet_in_fec!M106)</f>
        <v>0.82292084954149969</v>
      </c>
      <c r="N106" s="169">
        <f>IF(RES_hhdet_in_tes!N106=0,"",RES_hhdet_in_tes!N106/RES_hhdet_in_fec!N106)</f>
        <v>0.82527646487949768</v>
      </c>
      <c r="O106" s="169">
        <f>IF(RES_hhdet_in_tes!O106=0,"",RES_hhdet_in_tes!O106/RES_hhdet_in_fec!O106)</f>
        <v>0.82517117767551296</v>
      </c>
      <c r="P106" s="169">
        <f>IF(RES_hhdet_in_tes!P106=0,"",RES_hhdet_in_tes!P106/RES_hhdet_in_fec!P106)</f>
        <v>0.82468712159650426</v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>
        <f>IF(RES_hhdet_in_tes!G107=0,"",RES_hhdet_in_tes!G107/RES_hhdet_in_fec!G107)</f>
        <v>0.79248687021273867</v>
      </c>
      <c r="H107" s="73">
        <f>IF(RES_hhdet_in_tes!H107=0,"",RES_hhdet_in_tes!H107/RES_hhdet_in_fec!H107)</f>
        <v>0.79821720460112822</v>
      </c>
      <c r="I107" s="73">
        <f>IF(RES_hhdet_in_tes!I107=0,"",RES_hhdet_in_tes!I107/RES_hhdet_in_fec!I107)</f>
        <v>0.80345006854146783</v>
      </c>
      <c r="J107" s="73">
        <f>IF(RES_hhdet_in_tes!J107=0,"",RES_hhdet_in_tes!J107/RES_hhdet_in_fec!J107)</f>
        <v>0.80912511614219806</v>
      </c>
      <c r="K107" s="73">
        <f>IF(RES_hhdet_in_tes!K107=0,"",RES_hhdet_in_tes!K107/RES_hhdet_in_fec!K107)</f>
        <v>0.8140255238380234</v>
      </c>
      <c r="L107" s="73">
        <f>IF(RES_hhdet_in_tes!L107=0,"",RES_hhdet_in_tes!L107/RES_hhdet_in_fec!L107)</f>
        <v>0.81683409221079439</v>
      </c>
      <c r="M107" s="73">
        <f>IF(RES_hhdet_in_tes!M107=0,"",RES_hhdet_in_tes!M107/RES_hhdet_in_fec!M107)</f>
        <v>0.82138774998730002</v>
      </c>
      <c r="N107" s="73">
        <f>IF(RES_hhdet_in_tes!N107=0,"",RES_hhdet_in_tes!N107/RES_hhdet_in_fec!N107)</f>
        <v>0.82386550445059892</v>
      </c>
      <c r="O107" s="73">
        <f>IF(RES_hhdet_in_tes!O107=0,"",RES_hhdet_in_tes!O107/RES_hhdet_in_fec!O107)</f>
        <v>0.82482977427569193</v>
      </c>
      <c r="P107" s="73">
        <f>IF(RES_hhdet_in_tes!P107=0,"",RES_hhdet_in_tes!P107/RES_hhdet_in_fec!P107)</f>
        <v>0.82370026032695687</v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>
        <f>IF(RES_hhdet_in_tes!G108=0,"",RES_hhdet_in_tes!G108/RES_hhdet_in_fec!G108)</f>
        <v>1.0000000000000007</v>
      </c>
      <c r="H108" s="73">
        <f>IF(RES_hhdet_in_tes!H108=0,"",RES_hhdet_in_tes!H108/RES_hhdet_in_fec!H108)</f>
        <v>1.0051986522081418</v>
      </c>
      <c r="I108" s="73">
        <f>IF(RES_hhdet_in_tes!I108=0,"",RES_hhdet_in_tes!I108/RES_hhdet_in_fec!I108)</f>
        <v>1.0072902068589946</v>
      </c>
      <c r="J108" s="73">
        <f>IF(RES_hhdet_in_tes!J108=0,"",RES_hhdet_in_tes!J108/RES_hhdet_in_fec!J108)</f>
        <v>1.0089986358804519</v>
      </c>
      <c r="K108" s="73">
        <f>IF(RES_hhdet_in_tes!K108=0,"",RES_hhdet_in_tes!K108/RES_hhdet_in_fec!K108)</f>
        <v>1.0102932721882485</v>
      </c>
      <c r="L108" s="73">
        <f>IF(RES_hhdet_in_tes!L108=0,"",RES_hhdet_in_tes!L108/RES_hhdet_in_fec!L108)</f>
        <v>1.0120186621152352</v>
      </c>
      <c r="M108" s="73">
        <f>IF(RES_hhdet_in_tes!M108=0,"",RES_hhdet_in_tes!M108/RES_hhdet_in_fec!M108)</f>
        <v>1.0126383348184493</v>
      </c>
      <c r="N108" s="73">
        <f>IF(RES_hhdet_in_tes!N108=0,"",RES_hhdet_in_tes!N108/RES_hhdet_in_fec!N108)</f>
        <v>1.0138719046611568</v>
      </c>
      <c r="O108" s="73">
        <f>IF(RES_hhdet_in_tes!O108=0,"",RES_hhdet_in_tes!O108/RES_hhdet_in_fec!O108)</f>
        <v>1.0132423033841531</v>
      </c>
      <c r="P108" s="73">
        <f>IF(RES_hhdet_in_tes!P108=0,"",RES_hhdet_in_tes!P108/RES_hhdet_in_fec!P108)</f>
        <v>1.0110346183026526</v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>
        <f>IF(RES_hhdet_in_tes!G109=0,"",RES_hhdet_in_tes!G109/RES_hhdet_in_fec!G109)</f>
        <v>2.0757001635197039</v>
      </c>
      <c r="H109" s="169">
        <f>IF(RES_hhdet_in_tes!H109=0,"",RES_hhdet_in_tes!H109/RES_hhdet_in_fec!H109)</f>
        <v>2.1750027339526246</v>
      </c>
      <c r="I109" s="169">
        <f>IF(RES_hhdet_in_tes!I109=0,"",RES_hhdet_in_tes!I109/RES_hhdet_in_fec!I109)</f>
        <v>2.2985508588900383</v>
      </c>
      <c r="J109" s="169">
        <f>IF(RES_hhdet_in_tes!J109=0,"",RES_hhdet_in_tes!J109/RES_hhdet_in_fec!J109)</f>
        <v>2.4422773398193183</v>
      </c>
      <c r="K109" s="169">
        <f>IF(RES_hhdet_in_tes!K109=0,"",RES_hhdet_in_tes!K109/RES_hhdet_in_fec!K109)</f>
        <v>2.611961808499768</v>
      </c>
      <c r="L109" s="169">
        <f>IF(RES_hhdet_in_tes!L109=0,"",RES_hhdet_in_tes!L109/RES_hhdet_in_fec!L109)</f>
        <v>2.8267021839950552</v>
      </c>
      <c r="M109" s="169">
        <f>IF(RES_hhdet_in_tes!M109=0,"",RES_hhdet_in_tes!M109/RES_hhdet_in_fec!M109)</f>
        <v>3.0347564563146725</v>
      </c>
      <c r="N109" s="169">
        <f>IF(RES_hhdet_in_tes!N109=0,"",RES_hhdet_in_tes!N109/RES_hhdet_in_fec!N109)</f>
        <v>3.2335064030484868</v>
      </c>
      <c r="O109" s="169">
        <f>IF(RES_hhdet_in_tes!O109=0,"",RES_hhdet_in_tes!O109/RES_hhdet_in_fec!O109)</f>
        <v>3.4434972789575693</v>
      </c>
      <c r="P109" s="169">
        <f>IF(RES_hhdet_in_tes!P109=0,"",RES_hhdet_in_tes!P109/RES_hhdet_in_fec!P109)</f>
        <v>3.6263190849402522</v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>
        <f>IF(RES_hhdet_in_tes!G110=0,"",RES_hhdet_in_tes!G110/RES_hhdet_in_fec!G110)</f>
        <v>2.0757001635197039</v>
      </c>
      <c r="H110" s="73">
        <f>IF(RES_hhdet_in_tes!H110=0,"",RES_hhdet_in_tes!H110/RES_hhdet_in_fec!H110)</f>
        <v>2.1750027339526246</v>
      </c>
      <c r="I110" s="73">
        <f>IF(RES_hhdet_in_tes!I110=0,"",RES_hhdet_in_tes!I110/RES_hhdet_in_fec!I110)</f>
        <v>2.2985508588900383</v>
      </c>
      <c r="J110" s="73">
        <f>IF(RES_hhdet_in_tes!J110=0,"",RES_hhdet_in_tes!J110/RES_hhdet_in_fec!J110)</f>
        <v>2.4422773398193183</v>
      </c>
      <c r="K110" s="73">
        <f>IF(RES_hhdet_in_tes!K110=0,"",RES_hhdet_in_tes!K110/RES_hhdet_in_fec!K110)</f>
        <v>2.611961808499768</v>
      </c>
      <c r="L110" s="73">
        <f>IF(RES_hhdet_in_tes!L110=0,"",RES_hhdet_in_tes!L110/RES_hhdet_in_fec!L110)</f>
        <v>2.8267021839950552</v>
      </c>
      <c r="M110" s="73">
        <f>IF(RES_hhdet_in_tes!M110=0,"",RES_hhdet_in_tes!M110/RES_hhdet_in_fec!M110)</f>
        <v>3.0347564563146725</v>
      </c>
      <c r="N110" s="73">
        <f>IF(RES_hhdet_in_tes!N110=0,"",RES_hhdet_in_tes!N110/RES_hhdet_in_fec!N110)</f>
        <v>3.2335064030484868</v>
      </c>
      <c r="O110" s="73">
        <f>IF(RES_hhdet_in_tes!O110=0,"",RES_hhdet_in_tes!O110/RES_hhdet_in_fec!O110)</f>
        <v>3.4434972789575693</v>
      </c>
      <c r="P110" s="73">
        <f>IF(RES_hhdet_in_tes!P110=0,"",RES_hhdet_in_tes!P110/RES_hhdet_in_fec!P110)</f>
        <v>3.6263190849402522</v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>
        <f>IF(RES_hhdet_in_tes!G111=0,"",RES_hhdet_in_tes!G111/RES_hhdet_in_fec!G111)</f>
        <v>0.71036781461884746</v>
      </c>
      <c r="H111" s="169">
        <f>IF(RES_hhdet_in_tes!H111=0,"",RES_hhdet_in_tes!H111/RES_hhdet_in_fec!H111)</f>
        <v>0.72513596015520254</v>
      </c>
      <c r="I111" s="169">
        <f>IF(RES_hhdet_in_tes!I111=0,"",RES_hhdet_in_tes!I111/RES_hhdet_in_fec!I111)</f>
        <v>0.73507914553243714</v>
      </c>
      <c r="J111" s="169">
        <f>IF(RES_hhdet_in_tes!J111=0,"",RES_hhdet_in_tes!J111/RES_hhdet_in_fec!J111)</f>
        <v>0.74960378720877574</v>
      </c>
      <c r="K111" s="169">
        <f>IF(RES_hhdet_in_tes!K111=0,"",RES_hhdet_in_tes!K111/RES_hhdet_in_fec!K111)</f>
        <v>0.76561647483354545</v>
      </c>
      <c r="L111" s="169">
        <f>IF(RES_hhdet_in_tes!L111=0,"",RES_hhdet_in_tes!L111/RES_hhdet_in_fec!L111)</f>
        <v>0.79656635530698716</v>
      </c>
      <c r="M111" s="169">
        <f>IF(RES_hhdet_in_tes!M111=0,"",RES_hhdet_in_tes!M111/RES_hhdet_in_fec!M111)</f>
        <v>0.78681831266344004</v>
      </c>
      <c r="N111" s="169">
        <f>IF(RES_hhdet_in_tes!N111=0,"",RES_hhdet_in_tes!N111/RES_hhdet_in_fec!N111)</f>
        <v>0.79511015033614074</v>
      </c>
      <c r="O111" s="169">
        <f>IF(RES_hhdet_in_tes!O111=0,"",RES_hhdet_in_tes!O111/RES_hhdet_in_fec!O111)</f>
        <v>0.81379410201073932</v>
      </c>
      <c r="P111" s="169">
        <f>IF(RES_hhdet_in_tes!P111=0,"",RES_hhdet_in_tes!P111/RES_hhdet_in_fec!P111)</f>
        <v>0.84858011826438529</v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>
        <f>IF(RES_hhdet_in_tes!G116=0,"",RES_hhdet_in_tes!G116/RES_hhdet_in_fec!G116)</f>
        <v>0.70045494127177077</v>
      </c>
      <c r="H116" s="171">
        <f>IF(RES_hhdet_in_tes!H116=0,"",RES_hhdet_in_tes!H116/RES_hhdet_in_fec!H116)</f>
        <v>0.70566882826356636</v>
      </c>
      <c r="I116" s="171">
        <f>IF(RES_hhdet_in_tes!I116=0,"",RES_hhdet_in_tes!I116/RES_hhdet_in_fec!I116)</f>
        <v>0.71070520909700186</v>
      </c>
      <c r="J116" s="171">
        <f>IF(RES_hhdet_in_tes!J116=0,"",RES_hhdet_in_tes!J116/RES_hhdet_in_fec!J116)</f>
        <v>0.71632548838310728</v>
      </c>
      <c r="K116" s="171">
        <f>IF(RES_hhdet_in_tes!K116=0,"",RES_hhdet_in_tes!K116/RES_hhdet_in_fec!K116)</f>
        <v>0.72110274517516371</v>
      </c>
      <c r="L116" s="171">
        <f>IF(RES_hhdet_in_tes!L116=0,"",RES_hhdet_in_tes!L116/RES_hhdet_in_fec!L116)</f>
        <v>0.72560399300529621</v>
      </c>
      <c r="M116" s="171">
        <f>IF(RES_hhdet_in_tes!M116=0,"",RES_hhdet_in_tes!M116/RES_hhdet_in_fec!M116)</f>
        <v>0.72971508141641495</v>
      </c>
      <c r="N116" s="171">
        <f>IF(RES_hhdet_in_tes!N116=0,"",RES_hhdet_in_tes!N116/RES_hhdet_in_fec!N116)</f>
        <v>0.73341102357676125</v>
      </c>
      <c r="O116" s="171">
        <f>IF(RES_hhdet_in_tes!O116=0,"",RES_hhdet_in_tes!O116/RES_hhdet_in_fec!O116)</f>
        <v>0.73570962870484347</v>
      </c>
      <c r="P116" s="171">
        <f>IF(RES_hhdet_in_tes!P116=0,"",RES_hhdet_in_tes!P116/RES_hhdet_in_fec!P116)</f>
        <v>0.73861162371149114</v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>
        <f>IF(RES_hhdet_in_tes!G117=0,"",RES_hhdet_in_tes!G117/RES_hhdet_in_fec!G117)</f>
        <v>0.85956632941418054</v>
      </c>
      <c r="H117" s="170">
        <f>IF(RES_hhdet_in_tes!H117=0,"",RES_hhdet_in_tes!H117/RES_hhdet_in_fec!H117)</f>
        <v>0.85757395683273163</v>
      </c>
      <c r="I117" s="170">
        <f>IF(RES_hhdet_in_tes!I117=0,"",RES_hhdet_in_tes!I117/RES_hhdet_in_fec!I117)</f>
        <v>0.86457754528659214</v>
      </c>
      <c r="J117" s="170">
        <f>IF(RES_hhdet_in_tes!J117=0,"",RES_hhdet_in_tes!J117/RES_hhdet_in_fec!J117)</f>
        <v>0.86872485969850444</v>
      </c>
      <c r="K117" s="170">
        <f>IF(RES_hhdet_in_tes!K117=0,"",RES_hhdet_in_tes!K117/RES_hhdet_in_fec!K117)</f>
        <v>0.87796550978342569</v>
      </c>
      <c r="L117" s="170">
        <f>IF(RES_hhdet_in_tes!L117=0,"",RES_hhdet_in_tes!L117/RES_hhdet_in_fec!L117)</f>
        <v>0.86538401189785774</v>
      </c>
      <c r="M117" s="170">
        <f>IF(RES_hhdet_in_tes!M117=0,"",RES_hhdet_in_tes!M117/RES_hhdet_in_fec!M117)</f>
        <v>0.86854249355782498</v>
      </c>
      <c r="N117" s="170">
        <f>IF(RES_hhdet_in_tes!N117=0,"",RES_hhdet_in_tes!N117/RES_hhdet_in_fec!N117)</f>
        <v>0.88048772302316625</v>
      </c>
      <c r="O117" s="170">
        <f>IF(RES_hhdet_in_tes!O117=0,"",RES_hhdet_in_tes!O117/RES_hhdet_in_fec!O117)</f>
        <v>0.88841740633524036</v>
      </c>
      <c r="P117" s="170">
        <f>IF(RES_hhdet_in_tes!P117=0,"",RES_hhdet_in_tes!P117/RES_hhdet_in_fec!P117)</f>
        <v>0.88547116356622424</v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>
        <f>IF(RES_hhdet_in_tes!G118=0,"",RES_hhdet_in_tes!G118/RES_hhdet_in_fec!G118)</f>
        <v>0.70045494127177066</v>
      </c>
      <c r="H118" s="73">
        <f>IF(RES_hhdet_in_tes!H118=0,"",RES_hhdet_in_tes!H118/RES_hhdet_in_fec!H118)</f>
        <v>0.70348712199869412</v>
      </c>
      <c r="I118" s="73">
        <f>IF(RES_hhdet_in_tes!I118=0,"",RES_hhdet_in_tes!I118/RES_hhdet_in_fec!I118)</f>
        <v>0.71100803958739944</v>
      </c>
      <c r="J118" s="73">
        <f>IF(RES_hhdet_in_tes!J118=0,"",RES_hhdet_in_tes!J118/RES_hhdet_in_fec!J118)</f>
        <v>0.7163259706691254</v>
      </c>
      <c r="K118" s="73">
        <f>IF(RES_hhdet_in_tes!K118=0,"",RES_hhdet_in_tes!K118/RES_hhdet_in_fec!K118)</f>
        <v>0.72241611208949741</v>
      </c>
      <c r="L118" s="73">
        <f>IF(RES_hhdet_in_tes!L118=0,"",RES_hhdet_in_tes!L118/RES_hhdet_in_fec!L118)</f>
        <v>0.71995253828226102</v>
      </c>
      <c r="M118" s="73">
        <f>IF(RES_hhdet_in_tes!M118=0,"",RES_hhdet_in_tes!M118/RES_hhdet_in_fec!M118)</f>
        <v>0.72588305770136385</v>
      </c>
      <c r="N118" s="73">
        <f>IF(RES_hhdet_in_tes!N118=0,"",RES_hhdet_in_tes!N118/RES_hhdet_in_fec!N118)</f>
        <v>0.73260761588523271</v>
      </c>
      <c r="O118" s="73">
        <f>IF(RES_hhdet_in_tes!O118=0,"",RES_hhdet_in_tes!O118/RES_hhdet_in_fec!O118)</f>
        <v>0.73911011266473203</v>
      </c>
      <c r="P118" s="73">
        <f>IF(RES_hhdet_in_tes!P118=0,"",RES_hhdet_in_tes!P118/RES_hhdet_in_fec!P118)</f>
        <v>0.73960377102208674</v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>
        <f>IF(RES_hhdet_in_tes!G119=0,"",RES_hhdet_in_tes!G119/RES_hhdet_in_fec!G119)</f>
        <v>1</v>
      </c>
      <c r="H119" s="73">
        <f>IF(RES_hhdet_in_tes!H119=0,"",RES_hhdet_in_tes!H119/RES_hhdet_in_fec!H119)</f>
        <v>0.99966423961632866</v>
      </c>
      <c r="I119" s="73">
        <f>IF(RES_hhdet_in_tes!I119=0,"",RES_hhdet_in_tes!I119/RES_hhdet_in_fec!I119)</f>
        <v>1.00169247140244</v>
      </c>
      <c r="J119" s="73">
        <f>IF(RES_hhdet_in_tes!J119=0,"",RES_hhdet_in_tes!J119/RES_hhdet_in_fec!J119)</f>
        <v>1.0016261692666306</v>
      </c>
      <c r="K119" s="73">
        <f>IF(RES_hhdet_in_tes!K119=0,"",RES_hhdet_in_tes!K119/RES_hhdet_in_fec!K119)</f>
        <v>1.0043096436226118</v>
      </c>
      <c r="L119" s="73">
        <f>IF(RES_hhdet_in_tes!L119=0,"",RES_hhdet_in_tes!L119/RES_hhdet_in_fec!L119)</f>
        <v>0.99810466815291499</v>
      </c>
      <c r="M119" s="73">
        <f>IF(RES_hhdet_in_tes!M119=0,"",RES_hhdet_in_tes!M119/RES_hhdet_in_fec!M119)</f>
        <v>0.99951532404936139</v>
      </c>
      <c r="N119" s="73">
        <f>IF(RES_hhdet_in_tes!N119=0,"",RES_hhdet_in_tes!N119/RES_hhdet_in_fec!N119)</f>
        <v>1.0061390279574844</v>
      </c>
      <c r="O119" s="73">
        <f>IF(RES_hhdet_in_tes!O119=0,"",RES_hhdet_in_tes!O119/RES_hhdet_in_fec!O119)</f>
        <v>1.0094500704437759</v>
      </c>
      <c r="P119" s="73">
        <f>IF(RES_hhdet_in_tes!P119=0,"",RES_hhdet_in_tes!P119/RES_hhdet_in_fec!P119)</f>
        <v>1.0077337169815763</v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>
        <f>IF(RES_hhdet_in_tes!G120=0,"",RES_hhdet_in_tes!G120/RES_hhdet_in_fec!G120)</f>
        <v>0.82310299043263924</v>
      </c>
      <c r="H120" s="169">
        <f>IF(RES_hhdet_in_tes!H120=0,"",RES_hhdet_in_tes!H120/RES_hhdet_in_fec!H120)</f>
        <v>0.82615872098735121</v>
      </c>
      <c r="I120" s="169">
        <f>IF(RES_hhdet_in_tes!I120=0,"",RES_hhdet_in_tes!I120/RES_hhdet_in_fec!I120)</f>
        <v>0.82907371842404609</v>
      </c>
      <c r="J120" s="169">
        <f>IF(RES_hhdet_in_tes!J120=0,"",RES_hhdet_in_tes!J120/RES_hhdet_in_fec!J120)</f>
        <v>0.83234300765897418</v>
      </c>
      <c r="K120" s="169">
        <f>IF(RES_hhdet_in_tes!K120=0,"",RES_hhdet_in_tes!K120/RES_hhdet_in_fec!K120)</f>
        <v>0.8351049274363479</v>
      </c>
      <c r="L120" s="169">
        <f>IF(RES_hhdet_in_tes!L120=0,"",RES_hhdet_in_tes!L120/RES_hhdet_in_fec!L120)</f>
        <v>0.83770535467986906</v>
      </c>
      <c r="M120" s="169">
        <f>IF(RES_hhdet_in_tes!M120=0,"",RES_hhdet_in_tes!M120/RES_hhdet_in_fec!M120)</f>
        <v>0.84006355743110894</v>
      </c>
      <c r="N120" s="169">
        <f>IF(RES_hhdet_in_tes!N120=0,"",RES_hhdet_in_tes!N120/RES_hhdet_in_fec!N120)</f>
        <v>0.84218327921850911</v>
      </c>
      <c r="O120" s="169">
        <f>IF(RES_hhdet_in_tes!O120=0,"",RES_hhdet_in_tes!O120/RES_hhdet_in_fec!O120)</f>
        <v>0.84411654959845928</v>
      </c>
      <c r="P120" s="169">
        <f>IF(RES_hhdet_in_tes!P120=0,"",RES_hhdet_in_tes!P120/RES_hhdet_in_fec!P120)</f>
        <v>0.84585660293941067</v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>
        <f>IF(RES_hhdet_in_tes!G122=0,"",RES_hhdet_in_tes!G122/RES_hhdet_in_fec!G122)</f>
        <v>0.82310299043263924</v>
      </c>
      <c r="H122" s="65">
        <f>IF(RES_hhdet_in_tes!H122=0,"",RES_hhdet_in_tes!H122/RES_hhdet_in_fec!H122)</f>
        <v>0.82615872098735121</v>
      </c>
      <c r="I122" s="65">
        <f>IF(RES_hhdet_in_tes!I122=0,"",RES_hhdet_in_tes!I122/RES_hhdet_in_fec!I122)</f>
        <v>0.82907371842404609</v>
      </c>
      <c r="J122" s="65">
        <f>IF(RES_hhdet_in_tes!J122=0,"",RES_hhdet_in_tes!J122/RES_hhdet_in_fec!J122)</f>
        <v>0.83234300765897418</v>
      </c>
      <c r="K122" s="65">
        <f>IF(RES_hhdet_in_tes!K122=0,"",RES_hhdet_in_tes!K122/RES_hhdet_in_fec!K122)</f>
        <v>0.8351049274363479</v>
      </c>
      <c r="L122" s="65">
        <f>IF(RES_hhdet_in_tes!L122=0,"",RES_hhdet_in_tes!L122/RES_hhdet_in_fec!L122)</f>
        <v>0.83770535467986906</v>
      </c>
      <c r="M122" s="65">
        <f>IF(RES_hhdet_in_tes!M122=0,"",RES_hhdet_in_tes!M122/RES_hhdet_in_fec!M122)</f>
        <v>0.84006355743110894</v>
      </c>
      <c r="N122" s="65">
        <f>IF(RES_hhdet_in_tes!N122=0,"",RES_hhdet_in_tes!N122/RES_hhdet_in_fec!N122)</f>
        <v>0.84218327921850911</v>
      </c>
      <c r="O122" s="65">
        <f>IF(RES_hhdet_in_tes!O122=0,"",RES_hhdet_in_tes!O122/RES_hhdet_in_fec!O122)</f>
        <v>0.84411654959845928</v>
      </c>
      <c r="P122" s="65">
        <f>IF(RES_hhdet_in_tes!P122=0,"",RES_hhdet_in_tes!P122/RES_hhdet_in_fec!P122)</f>
        <v>0.84585660293941067</v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 t="str">
        <f>IF(RES_hhdet_in_tes!C124=0,"",RES_hhdet_in_tes!C124/RES_hhdet_in_fec!C124)</f>
        <v/>
      </c>
      <c r="D124" s="175" t="str">
        <f>IF(RES_hhdet_in_tes!D124=0,"",RES_hhdet_in_tes!D124/RES_hhdet_in_fec!D124)</f>
        <v/>
      </c>
      <c r="E124" s="175" t="str">
        <f>IF(RES_hhdet_in_tes!E124=0,"",RES_hhdet_in_tes!E124/RES_hhdet_in_fec!E124)</f>
        <v/>
      </c>
      <c r="F124" s="175" t="str">
        <f>IF(RES_hhdet_in_tes!F124=0,"",RES_hhdet_in_tes!F124/RES_hhdet_in_fec!F124)</f>
        <v/>
      </c>
      <c r="G124" s="175" t="str">
        <f>IF(RES_hhdet_in_tes!G124=0,"",RES_hhdet_in_tes!G124/RES_hhdet_in_fec!G124)</f>
        <v/>
      </c>
      <c r="H124" s="175" t="str">
        <f>IF(RES_hhdet_in_tes!H124=0,"",RES_hhdet_in_tes!H124/RES_hhdet_in_fec!H124)</f>
        <v/>
      </c>
      <c r="I124" s="175" t="str">
        <f>IF(RES_hhdet_in_tes!I124=0,"",RES_hhdet_in_tes!I124/RES_hhdet_in_fec!I124)</f>
        <v/>
      </c>
      <c r="J124" s="175" t="str">
        <f>IF(RES_hhdet_in_tes!J124=0,"",RES_hhdet_in_tes!J124/RES_hhdet_in_fec!J124)</f>
        <v/>
      </c>
      <c r="K124" s="175" t="str">
        <f>IF(RES_hhdet_in_tes!K124=0,"",RES_hhdet_in_tes!K124/RES_hhdet_in_fec!K124)</f>
        <v/>
      </c>
      <c r="L124" s="175" t="str">
        <f>IF(RES_hhdet_in_tes!L124=0,"",RES_hhdet_in_tes!L124/RES_hhdet_in_fec!L124)</f>
        <v/>
      </c>
      <c r="M124" s="175" t="str">
        <f>IF(RES_hhdet_in_tes!M124=0,"",RES_hhdet_in_tes!M124/RES_hhdet_in_fec!M124)</f>
        <v/>
      </c>
      <c r="N124" s="175" t="str">
        <f>IF(RES_hhdet_in_tes!N124=0,"",RES_hhdet_in_tes!N124/RES_hhdet_in_fec!N124)</f>
        <v/>
      </c>
      <c r="O124" s="175" t="str">
        <f>IF(RES_hhdet_in_tes!O124=0,"",RES_hhdet_in_tes!O124/RES_hhdet_in_fec!O124)</f>
        <v/>
      </c>
      <c r="P124" s="175" t="str">
        <f>IF(RES_hhdet_in_tes!P124=0,"",RES_hhdet_in_tes!P124/RES_hhdet_in_fec!P124)</f>
        <v/>
      </c>
      <c r="Q124" s="175" t="str">
        <f>IF(RES_hhdet_in_tes!Q124=0,"",RES_hhdet_in_tes!Q124/RES_hhdet_in_fec!Q124)</f>
        <v/>
      </c>
    </row>
    <row r="125" spans="1:17" ht="12.95" customHeight="1" x14ac:dyDescent="0.25">
      <c r="A125" s="158" t="s">
        <v>65</v>
      </c>
      <c r="B125" s="169"/>
      <c r="C125" s="169" t="str">
        <f>IF(RES_hhdet_in_tes!C125=0,"",RES_hhdet_in_tes!C125/RES_hhdet_in_fec!C125)</f>
        <v/>
      </c>
      <c r="D125" s="169" t="str">
        <f>IF(RES_hhdet_in_tes!D125=0,"",RES_hhdet_in_tes!D125/RES_hhdet_in_fec!D125)</f>
        <v/>
      </c>
      <c r="E125" s="169" t="str">
        <f>IF(RES_hhdet_in_tes!E125=0,"",RES_hhdet_in_tes!E125/RES_hhdet_in_fec!E125)</f>
        <v/>
      </c>
      <c r="F125" s="169" t="str">
        <f>IF(RES_hhdet_in_tes!F125=0,"",RES_hhdet_in_tes!F125/RES_hhdet_in_fec!F125)</f>
        <v/>
      </c>
      <c r="G125" s="169" t="str">
        <f>IF(RES_hhdet_in_tes!G125=0,"",RES_hhdet_in_tes!G125/RES_hhdet_in_fec!G125)</f>
        <v/>
      </c>
      <c r="H125" s="169" t="str">
        <f>IF(RES_hhdet_in_tes!H125=0,"",RES_hhdet_in_tes!H125/RES_hhdet_in_fec!H125)</f>
        <v/>
      </c>
      <c r="I125" s="169" t="str">
        <f>IF(RES_hhdet_in_tes!I125=0,"",RES_hhdet_in_tes!I125/RES_hhdet_in_fec!I125)</f>
        <v/>
      </c>
      <c r="J125" s="169" t="str">
        <f>IF(RES_hhdet_in_tes!J125=0,"",RES_hhdet_in_tes!J125/RES_hhdet_in_fec!J125)</f>
        <v/>
      </c>
      <c r="K125" s="169" t="str">
        <f>IF(RES_hhdet_in_tes!K125=0,"",RES_hhdet_in_tes!K125/RES_hhdet_in_fec!K125)</f>
        <v/>
      </c>
      <c r="L125" s="169" t="str">
        <f>IF(RES_hhdet_in_tes!L125=0,"",RES_hhdet_in_tes!L125/RES_hhdet_in_fec!L125)</f>
        <v/>
      </c>
      <c r="M125" s="169" t="str">
        <f>IF(RES_hhdet_in_tes!M125=0,"",RES_hhdet_in_tes!M125/RES_hhdet_in_fec!M125)</f>
        <v/>
      </c>
      <c r="N125" s="169" t="str">
        <f>IF(RES_hhdet_in_tes!N125=0,"",RES_hhdet_in_tes!N125/RES_hhdet_in_fec!N125)</f>
        <v/>
      </c>
      <c r="O125" s="169" t="str">
        <f>IF(RES_hhdet_in_tes!O125=0,"",RES_hhdet_in_tes!O125/RES_hhdet_in_fec!O125)</f>
        <v/>
      </c>
      <c r="P125" s="169" t="str">
        <f>IF(RES_hhdet_in_tes!P125=0,"",RES_hhdet_in_tes!P125/RES_hhdet_in_fec!P125)</f>
        <v/>
      </c>
      <c r="Q125" s="169" t="str">
        <f>IF(RES_hhdet_in_tes!Q125=0,"",RES_hhdet_in_tes!Q125/RES_hhdet_in_fec!Q125)</f>
        <v/>
      </c>
    </row>
    <row r="126" spans="1:17" ht="12" customHeight="1" x14ac:dyDescent="0.25">
      <c r="A126" s="23" t="s">
        <v>149</v>
      </c>
      <c r="B126" s="73"/>
      <c r="C126" s="73" t="str">
        <f>IF(RES_hhdet_in_tes!C126=0,"",RES_hhdet_in_tes!C126/RES_hhdet_in_fec!C126)</f>
        <v/>
      </c>
      <c r="D126" s="73" t="str">
        <f>IF(RES_hhdet_in_tes!D126=0,"",RES_hhdet_in_tes!D126/RES_hhdet_in_fec!D126)</f>
        <v/>
      </c>
      <c r="E126" s="73" t="str">
        <f>IF(RES_hhdet_in_tes!E126=0,"",RES_hhdet_in_tes!E126/RES_hhdet_in_fec!E126)</f>
        <v/>
      </c>
      <c r="F126" s="73" t="str">
        <f>IF(RES_hhdet_in_tes!F126=0,"",RES_hhdet_in_tes!F126/RES_hhdet_in_fec!F126)</f>
        <v/>
      </c>
      <c r="G126" s="73" t="str">
        <f>IF(RES_hhdet_in_tes!G126=0,"",RES_hhdet_in_tes!G126/RES_hhdet_in_fec!G126)</f>
        <v/>
      </c>
      <c r="H126" s="73" t="str">
        <f>IF(RES_hhdet_in_tes!H126=0,"",RES_hhdet_in_tes!H126/RES_hhdet_in_fec!H126)</f>
        <v/>
      </c>
      <c r="I126" s="73" t="str">
        <f>IF(RES_hhdet_in_tes!I126=0,"",RES_hhdet_in_tes!I126/RES_hhdet_in_fec!I126)</f>
        <v/>
      </c>
      <c r="J126" s="73" t="str">
        <f>IF(RES_hhdet_in_tes!J126=0,"",RES_hhdet_in_tes!J126/RES_hhdet_in_fec!J126)</f>
        <v/>
      </c>
      <c r="K126" s="73" t="str">
        <f>IF(RES_hhdet_in_tes!K126=0,"",RES_hhdet_in_tes!K126/RES_hhdet_in_fec!K126)</f>
        <v/>
      </c>
      <c r="L126" s="73" t="str">
        <f>IF(RES_hhdet_in_tes!L126=0,"",RES_hhdet_in_tes!L126/RES_hhdet_in_fec!L126)</f>
        <v/>
      </c>
      <c r="M126" s="73" t="str">
        <f>IF(RES_hhdet_in_tes!M126=0,"",RES_hhdet_in_tes!M126/RES_hhdet_in_fec!M126)</f>
        <v/>
      </c>
      <c r="N126" s="73" t="str">
        <f>IF(RES_hhdet_in_tes!N126=0,"",RES_hhdet_in_tes!N126/RES_hhdet_in_fec!N126)</f>
        <v/>
      </c>
      <c r="O126" s="73" t="str">
        <f>IF(RES_hhdet_in_tes!O126=0,"",RES_hhdet_in_tes!O126/RES_hhdet_in_fec!O126)</f>
        <v/>
      </c>
      <c r="P126" s="73" t="str">
        <f>IF(RES_hhdet_in_tes!P126=0,"",RES_hhdet_in_tes!P126/RES_hhdet_in_fec!P126)</f>
        <v/>
      </c>
      <c r="Q126" s="73" t="str">
        <f>IF(RES_hhdet_in_tes!Q126=0,"",RES_hhdet_in_tes!Q126/RES_hhdet_in_fec!Q126)</f>
        <v/>
      </c>
    </row>
    <row r="127" spans="1:17" ht="12" customHeight="1" x14ac:dyDescent="0.25">
      <c r="A127" s="23" t="s">
        <v>60</v>
      </c>
      <c r="B127" s="73"/>
      <c r="C127" s="73" t="str">
        <f>IF(RES_hhdet_in_tes!C127=0,"",RES_hhdet_in_tes!C127/RES_hhdet_in_fec!C127)</f>
        <v/>
      </c>
      <c r="D127" s="73" t="str">
        <f>IF(RES_hhdet_in_tes!D127=0,"",RES_hhdet_in_tes!D127/RES_hhdet_in_fec!D127)</f>
        <v/>
      </c>
      <c r="E127" s="73" t="str">
        <f>IF(RES_hhdet_in_tes!E127=0,"",RES_hhdet_in_tes!E127/RES_hhdet_in_fec!E127)</f>
        <v/>
      </c>
      <c r="F127" s="73" t="str">
        <f>IF(RES_hhdet_in_tes!F127=0,"",RES_hhdet_in_tes!F127/RES_hhdet_in_fec!F127)</f>
        <v/>
      </c>
      <c r="G127" s="73" t="str">
        <f>IF(RES_hhdet_in_tes!G127=0,"",RES_hhdet_in_tes!G127/RES_hhdet_in_fec!G127)</f>
        <v/>
      </c>
      <c r="H127" s="73" t="str">
        <f>IF(RES_hhdet_in_tes!H127=0,"",RES_hhdet_in_tes!H127/RES_hhdet_in_fec!H127)</f>
        <v/>
      </c>
      <c r="I127" s="73" t="str">
        <f>IF(RES_hhdet_in_tes!I127=0,"",RES_hhdet_in_tes!I127/RES_hhdet_in_fec!I127)</f>
        <v/>
      </c>
      <c r="J127" s="73" t="str">
        <f>IF(RES_hhdet_in_tes!J127=0,"",RES_hhdet_in_tes!J127/RES_hhdet_in_fec!J127)</f>
        <v/>
      </c>
      <c r="K127" s="73" t="str">
        <f>IF(RES_hhdet_in_tes!K127=0,"",RES_hhdet_in_tes!K127/RES_hhdet_in_fec!K127)</f>
        <v/>
      </c>
      <c r="L127" s="73" t="str">
        <f>IF(RES_hhdet_in_tes!L127=0,"",RES_hhdet_in_tes!L127/RES_hhdet_in_fec!L127)</f>
        <v/>
      </c>
      <c r="M127" s="73" t="str">
        <f>IF(RES_hhdet_in_tes!M127=0,"",RES_hhdet_in_tes!M127/RES_hhdet_in_fec!M127)</f>
        <v/>
      </c>
      <c r="N127" s="73" t="str">
        <f>IF(RES_hhdet_in_tes!N127=0,"",RES_hhdet_in_tes!N127/RES_hhdet_in_fec!N127)</f>
        <v/>
      </c>
      <c r="O127" s="73" t="str">
        <f>IF(RES_hhdet_in_tes!O127=0,"",RES_hhdet_in_tes!O127/RES_hhdet_in_fec!O127)</f>
        <v/>
      </c>
      <c r="P127" s="73" t="str">
        <f>IF(RES_hhdet_in_tes!P127=0,"",RES_hhdet_in_tes!P127/RES_hhdet_in_fec!P127)</f>
        <v/>
      </c>
      <c r="Q127" s="73" t="str">
        <f>IF(RES_hhdet_in_tes!Q127=0,"",RES_hhdet_in_tes!Q127/RES_hhdet_in_fec!Q127)</f>
        <v/>
      </c>
    </row>
    <row r="128" spans="1:17" ht="12.95" customHeight="1" x14ac:dyDescent="0.25">
      <c r="A128" s="158" t="s">
        <v>112</v>
      </c>
      <c r="B128" s="169"/>
      <c r="C128" s="169" t="str">
        <f>IF(RES_hhdet_in_tes!C128=0,"",RES_hhdet_in_tes!C128/RES_hhdet_in_fec!C128)</f>
        <v/>
      </c>
      <c r="D128" s="169" t="str">
        <f>IF(RES_hhdet_in_tes!D128=0,"",RES_hhdet_in_tes!D128/RES_hhdet_in_fec!D128)</f>
        <v/>
      </c>
      <c r="E128" s="169" t="str">
        <f>IF(RES_hhdet_in_tes!E128=0,"",RES_hhdet_in_tes!E128/RES_hhdet_in_fec!E128)</f>
        <v/>
      </c>
      <c r="F128" s="169" t="str">
        <f>IF(RES_hhdet_in_tes!F128=0,"",RES_hhdet_in_tes!F128/RES_hhdet_in_fec!F128)</f>
        <v/>
      </c>
      <c r="G128" s="169" t="str">
        <f>IF(RES_hhdet_in_tes!G128=0,"",RES_hhdet_in_tes!G128/RES_hhdet_in_fec!G128)</f>
        <v/>
      </c>
      <c r="H128" s="169" t="str">
        <f>IF(RES_hhdet_in_tes!H128=0,"",RES_hhdet_in_tes!H128/RES_hhdet_in_fec!H128)</f>
        <v/>
      </c>
      <c r="I128" s="169" t="str">
        <f>IF(RES_hhdet_in_tes!I128=0,"",RES_hhdet_in_tes!I128/RES_hhdet_in_fec!I128)</f>
        <v/>
      </c>
      <c r="J128" s="169" t="str">
        <f>IF(RES_hhdet_in_tes!J128=0,"",RES_hhdet_in_tes!J128/RES_hhdet_in_fec!J128)</f>
        <v/>
      </c>
      <c r="K128" s="169" t="str">
        <f>IF(RES_hhdet_in_tes!K128=0,"",RES_hhdet_in_tes!K128/RES_hhdet_in_fec!K128)</f>
        <v/>
      </c>
      <c r="L128" s="169" t="str">
        <f>IF(RES_hhdet_in_tes!L128=0,"",RES_hhdet_in_tes!L128/RES_hhdet_in_fec!L128)</f>
        <v/>
      </c>
      <c r="M128" s="169" t="str">
        <f>IF(RES_hhdet_in_tes!M128=0,"",RES_hhdet_in_tes!M128/RES_hhdet_in_fec!M128)</f>
        <v/>
      </c>
      <c r="N128" s="169" t="str">
        <f>IF(RES_hhdet_in_tes!N128=0,"",RES_hhdet_in_tes!N128/RES_hhdet_in_fec!N128)</f>
        <v/>
      </c>
      <c r="O128" s="169" t="str">
        <f>IF(RES_hhdet_in_tes!O128=0,"",RES_hhdet_in_tes!O128/RES_hhdet_in_fec!O128)</f>
        <v/>
      </c>
      <c r="P128" s="169" t="str">
        <f>IF(RES_hhdet_in_tes!P128=0,"",RES_hhdet_in_tes!P128/RES_hhdet_in_fec!P128)</f>
        <v/>
      </c>
      <c r="Q128" s="169" t="str">
        <f>IF(RES_hhdet_in_tes!Q128=0,"",RES_hhdet_in_tes!Q128/RES_hhdet_in_fec!Q128)</f>
        <v/>
      </c>
    </row>
    <row r="129" spans="1:17" ht="12" customHeight="1" x14ac:dyDescent="0.25">
      <c r="A129" s="23" t="s">
        <v>60</v>
      </c>
      <c r="B129" s="73"/>
      <c r="C129" s="73" t="str">
        <f>IF(RES_hhdet_in_tes!C129=0,"",RES_hhdet_in_tes!C129/RES_hhdet_in_fec!C129)</f>
        <v/>
      </c>
      <c r="D129" s="73" t="str">
        <f>IF(RES_hhdet_in_tes!D129=0,"",RES_hhdet_in_tes!D129/RES_hhdet_in_fec!D129)</f>
        <v/>
      </c>
      <c r="E129" s="73" t="str">
        <f>IF(RES_hhdet_in_tes!E129=0,"",RES_hhdet_in_tes!E129/RES_hhdet_in_fec!E129)</f>
        <v/>
      </c>
      <c r="F129" s="73" t="str">
        <f>IF(RES_hhdet_in_tes!F129=0,"",RES_hhdet_in_tes!F129/RES_hhdet_in_fec!F129)</f>
        <v/>
      </c>
      <c r="G129" s="73" t="str">
        <f>IF(RES_hhdet_in_tes!G129=0,"",RES_hhdet_in_tes!G129/RES_hhdet_in_fec!G129)</f>
        <v/>
      </c>
      <c r="H129" s="73" t="str">
        <f>IF(RES_hhdet_in_tes!H129=0,"",RES_hhdet_in_tes!H129/RES_hhdet_in_fec!H129)</f>
        <v/>
      </c>
      <c r="I129" s="73" t="str">
        <f>IF(RES_hhdet_in_tes!I129=0,"",RES_hhdet_in_tes!I129/RES_hhdet_in_fec!I129)</f>
        <v/>
      </c>
      <c r="J129" s="73" t="str">
        <f>IF(RES_hhdet_in_tes!J129=0,"",RES_hhdet_in_tes!J129/RES_hhdet_in_fec!J129)</f>
        <v/>
      </c>
      <c r="K129" s="73" t="str">
        <f>IF(RES_hhdet_in_tes!K129=0,"",RES_hhdet_in_tes!K129/RES_hhdet_in_fec!K129)</f>
        <v/>
      </c>
      <c r="L129" s="73" t="str">
        <f>IF(RES_hhdet_in_tes!L129=0,"",RES_hhdet_in_tes!L129/RES_hhdet_in_fec!L129)</f>
        <v/>
      </c>
      <c r="M129" s="73" t="str">
        <f>IF(RES_hhdet_in_tes!M129=0,"",RES_hhdet_in_tes!M129/RES_hhdet_in_fec!M129)</f>
        <v/>
      </c>
      <c r="N129" s="73" t="str">
        <f>IF(RES_hhdet_in_tes!N129=0,"",RES_hhdet_in_tes!N129/RES_hhdet_in_fec!N129)</f>
        <v/>
      </c>
      <c r="O129" s="73" t="str">
        <f>IF(RES_hhdet_in_tes!O129=0,"",RES_hhdet_in_tes!O129/RES_hhdet_in_fec!O129)</f>
        <v/>
      </c>
      <c r="P129" s="73" t="str">
        <f>IF(RES_hhdet_in_tes!P129=0,"",RES_hhdet_in_tes!P129/RES_hhdet_in_fec!P129)</f>
        <v/>
      </c>
      <c r="Q129" s="73" t="str">
        <f>IF(RES_hhdet_in_tes!Q129=0,"",RES_hhdet_in_tes!Q129/RES_hhdet_in_fec!Q129)</f>
        <v/>
      </c>
    </row>
    <row r="130" spans="1:17" ht="12" customHeight="1" x14ac:dyDescent="0.25">
      <c r="A130" s="158" t="s">
        <v>63</v>
      </c>
      <c r="B130" s="169"/>
      <c r="C130" s="169" t="str">
        <f>IF(RES_hhdet_in_tes!C130=0,"",RES_hhdet_in_tes!C130/RES_hhdet_in_fec!C130)</f>
        <v/>
      </c>
      <c r="D130" s="169" t="str">
        <f>IF(RES_hhdet_in_tes!D130=0,"",RES_hhdet_in_tes!D130/RES_hhdet_in_fec!D130)</f>
        <v/>
      </c>
      <c r="E130" s="169" t="str">
        <f>IF(RES_hhdet_in_tes!E130=0,"",RES_hhdet_in_tes!E130/RES_hhdet_in_fec!E130)</f>
        <v/>
      </c>
      <c r="F130" s="169" t="str">
        <f>IF(RES_hhdet_in_tes!F130=0,"",RES_hhdet_in_tes!F130/RES_hhdet_in_fec!F130)</f>
        <v/>
      </c>
      <c r="G130" s="169" t="str">
        <f>IF(RES_hhdet_in_tes!G130=0,"",RES_hhdet_in_tes!G130/RES_hhdet_in_fec!G130)</f>
        <v/>
      </c>
      <c r="H130" s="169" t="str">
        <f>IF(RES_hhdet_in_tes!H130=0,"",RES_hhdet_in_tes!H130/RES_hhdet_in_fec!H130)</f>
        <v/>
      </c>
      <c r="I130" s="169" t="str">
        <f>IF(RES_hhdet_in_tes!I130=0,"",RES_hhdet_in_tes!I130/RES_hhdet_in_fec!I130)</f>
        <v/>
      </c>
      <c r="J130" s="169" t="str">
        <f>IF(RES_hhdet_in_tes!J130=0,"",RES_hhdet_in_tes!J130/RES_hhdet_in_fec!J130)</f>
        <v/>
      </c>
      <c r="K130" s="169" t="str">
        <f>IF(RES_hhdet_in_tes!K130=0,"",RES_hhdet_in_tes!K130/RES_hhdet_in_fec!K130)</f>
        <v/>
      </c>
      <c r="L130" s="169" t="str">
        <f>IF(RES_hhdet_in_tes!L130=0,"",RES_hhdet_in_tes!L130/RES_hhdet_in_fec!L130)</f>
        <v/>
      </c>
      <c r="M130" s="169" t="str">
        <f>IF(RES_hhdet_in_tes!M130=0,"",RES_hhdet_in_tes!M130/RES_hhdet_in_fec!M130)</f>
        <v/>
      </c>
      <c r="N130" s="169" t="str">
        <f>IF(RES_hhdet_in_tes!N130=0,"",RES_hhdet_in_tes!N130/RES_hhdet_in_fec!N130)</f>
        <v/>
      </c>
      <c r="O130" s="169" t="str">
        <f>IF(RES_hhdet_in_tes!O130=0,"",RES_hhdet_in_tes!O130/RES_hhdet_in_fec!O130)</f>
        <v/>
      </c>
      <c r="P130" s="169" t="str">
        <f>IF(RES_hhdet_in_tes!P130=0,"",RES_hhdet_in_tes!P130/RES_hhdet_in_fec!P130)</f>
        <v/>
      </c>
      <c r="Q130" s="169" t="str">
        <f>IF(RES_hhdet_in_tes!Q130=0,"",RES_hhdet_in_tes!Q130/RES_hhdet_in_fec!Q130)</f>
        <v/>
      </c>
    </row>
    <row r="131" spans="1:17" ht="12" customHeight="1" x14ac:dyDescent="0.25">
      <c r="A131" s="167" t="s">
        <v>148</v>
      </c>
      <c r="B131" s="174"/>
      <c r="C131" s="174" t="str">
        <f>IF(RES_hhdet_in_tes!C131=0,"",RES_hhdet_in_tes!C131/RES_hhdet_in_fec!C131)</f>
        <v/>
      </c>
      <c r="D131" s="174" t="str">
        <f>IF(RES_hhdet_in_tes!D131=0,"",RES_hhdet_in_tes!D131/RES_hhdet_in_fec!D131)</f>
        <v/>
      </c>
      <c r="E131" s="174" t="str">
        <f>IF(RES_hhdet_in_tes!E131=0,"",RES_hhdet_in_tes!E131/RES_hhdet_in_fec!E131)</f>
        <v/>
      </c>
      <c r="F131" s="174" t="str">
        <f>IF(RES_hhdet_in_tes!F131=0,"",RES_hhdet_in_tes!F131/RES_hhdet_in_fec!F131)</f>
        <v/>
      </c>
      <c r="G131" s="174" t="str">
        <f>IF(RES_hhdet_in_tes!G131=0,"",RES_hhdet_in_tes!G131/RES_hhdet_in_fec!G131)</f>
        <v/>
      </c>
      <c r="H131" s="174" t="str">
        <f>IF(RES_hhdet_in_tes!H131=0,"",RES_hhdet_in_tes!H131/RES_hhdet_in_fec!H131)</f>
        <v/>
      </c>
      <c r="I131" s="174" t="str">
        <f>IF(RES_hhdet_in_tes!I131=0,"",RES_hhdet_in_tes!I131/RES_hhdet_in_fec!I131)</f>
        <v/>
      </c>
      <c r="J131" s="174" t="str">
        <f>IF(RES_hhdet_in_tes!J131=0,"",RES_hhdet_in_tes!J131/RES_hhdet_in_fec!J131)</f>
        <v/>
      </c>
      <c r="K131" s="174" t="str">
        <f>IF(RES_hhdet_in_tes!K131=0,"",RES_hhdet_in_tes!K131/RES_hhdet_in_fec!K131)</f>
        <v/>
      </c>
      <c r="L131" s="174" t="str">
        <f>IF(RES_hhdet_in_tes!L131=0,"",RES_hhdet_in_tes!L131/RES_hhdet_in_fec!L131)</f>
        <v/>
      </c>
      <c r="M131" s="174" t="str">
        <f>IF(RES_hhdet_in_tes!M131=0,"",RES_hhdet_in_tes!M131/RES_hhdet_in_fec!M131)</f>
        <v/>
      </c>
      <c r="N131" s="174" t="str">
        <f>IF(RES_hhdet_in_tes!N131=0,"",RES_hhdet_in_tes!N131/RES_hhdet_in_fec!N131)</f>
        <v/>
      </c>
      <c r="O131" s="174" t="str">
        <f>IF(RES_hhdet_in_tes!O131=0,"",RES_hhdet_in_tes!O131/RES_hhdet_in_fec!O131)</f>
        <v/>
      </c>
      <c r="P131" s="174" t="str">
        <f>IF(RES_hhdet_in_tes!P131=0,"",RES_hhdet_in_tes!P131/RES_hhdet_in_fec!P131)</f>
        <v/>
      </c>
      <c r="Q131" s="174" t="str">
        <f>IF(RES_hhdet_in_tes!Q131=0,"",RES_hhdet_in_tes!Q131/RES_hhdet_in_fec!Q131)</f>
        <v/>
      </c>
    </row>
    <row r="132" spans="1:17" ht="12" customHeight="1" x14ac:dyDescent="0.25">
      <c r="A132" s="167" t="s">
        <v>147</v>
      </c>
      <c r="B132" s="174"/>
      <c r="C132" s="174" t="str">
        <f>IF(RES_hhdet_in_tes!C132=0,"",RES_hhdet_in_tes!C132/RES_hhdet_in_fec!C132)</f>
        <v/>
      </c>
      <c r="D132" s="174" t="str">
        <f>IF(RES_hhdet_in_tes!D132=0,"",RES_hhdet_in_tes!D132/RES_hhdet_in_fec!D132)</f>
        <v/>
      </c>
      <c r="E132" s="174" t="str">
        <f>IF(RES_hhdet_in_tes!E132=0,"",RES_hhdet_in_tes!E132/RES_hhdet_in_fec!E132)</f>
        <v/>
      </c>
      <c r="F132" s="174" t="str">
        <f>IF(RES_hhdet_in_tes!F132=0,"",RES_hhdet_in_tes!F132/RES_hhdet_in_fec!F132)</f>
        <v/>
      </c>
      <c r="G132" s="174" t="str">
        <f>IF(RES_hhdet_in_tes!G132=0,"",RES_hhdet_in_tes!G132/RES_hhdet_in_fec!G132)</f>
        <v/>
      </c>
      <c r="H132" s="174" t="str">
        <f>IF(RES_hhdet_in_tes!H132=0,"",RES_hhdet_in_tes!H132/RES_hhdet_in_fec!H132)</f>
        <v/>
      </c>
      <c r="I132" s="174" t="str">
        <f>IF(RES_hhdet_in_tes!I132=0,"",RES_hhdet_in_tes!I132/RES_hhdet_in_fec!I132)</f>
        <v/>
      </c>
      <c r="J132" s="174" t="str">
        <f>IF(RES_hhdet_in_tes!J132=0,"",RES_hhdet_in_tes!J132/RES_hhdet_in_fec!J132)</f>
        <v/>
      </c>
      <c r="K132" s="174" t="str">
        <f>IF(RES_hhdet_in_tes!K132=0,"",RES_hhdet_in_tes!K132/RES_hhdet_in_fec!K132)</f>
        <v/>
      </c>
      <c r="L132" s="174" t="str">
        <f>IF(RES_hhdet_in_tes!L132=0,"",RES_hhdet_in_tes!L132/RES_hhdet_in_fec!L132)</f>
        <v/>
      </c>
      <c r="M132" s="174" t="str">
        <f>IF(RES_hhdet_in_tes!M132=0,"",RES_hhdet_in_tes!M132/RES_hhdet_in_fec!M132)</f>
        <v/>
      </c>
      <c r="N132" s="174" t="str">
        <f>IF(RES_hhdet_in_tes!N132=0,"",RES_hhdet_in_tes!N132/RES_hhdet_in_fec!N132)</f>
        <v/>
      </c>
      <c r="O132" s="174" t="str">
        <f>IF(RES_hhdet_in_tes!O132=0,"",RES_hhdet_in_tes!O132/RES_hhdet_in_fec!O132)</f>
        <v/>
      </c>
      <c r="P132" s="174" t="str">
        <f>IF(RES_hhdet_in_tes!P132=0,"",RES_hhdet_in_tes!P132/RES_hhdet_in_fec!P132)</f>
        <v/>
      </c>
      <c r="Q132" s="174" t="str">
        <f>IF(RES_hhdet_in_tes!Q132=0,"",RES_hhdet_in_tes!Q132/RES_hhdet_in_fec!Q132)</f>
        <v/>
      </c>
    </row>
    <row r="133" spans="1:17" ht="12" customHeight="1" x14ac:dyDescent="0.25">
      <c r="A133" s="166" t="s">
        <v>61</v>
      </c>
      <c r="B133" s="173"/>
      <c r="C133" s="173" t="str">
        <f>IF(RES_hhdet_in_tes!C133=0,"",RES_hhdet_in_tes!C133/RES_hhdet_in_fec!C133)</f>
        <v/>
      </c>
      <c r="D133" s="173" t="str">
        <f>IF(RES_hhdet_in_tes!D133=0,"",RES_hhdet_in_tes!D133/RES_hhdet_in_fec!D133)</f>
        <v/>
      </c>
      <c r="E133" s="173" t="str">
        <f>IF(RES_hhdet_in_tes!E133=0,"",RES_hhdet_in_tes!E133/RES_hhdet_in_fec!E133)</f>
        <v/>
      </c>
      <c r="F133" s="173" t="str">
        <f>IF(RES_hhdet_in_tes!F133=0,"",RES_hhdet_in_tes!F133/RES_hhdet_in_fec!F133)</f>
        <v/>
      </c>
      <c r="G133" s="173" t="str">
        <f>IF(RES_hhdet_in_tes!G133=0,"",RES_hhdet_in_tes!G133/RES_hhdet_in_fec!G133)</f>
        <v/>
      </c>
      <c r="H133" s="173" t="str">
        <f>IF(RES_hhdet_in_tes!H133=0,"",RES_hhdet_in_tes!H133/RES_hhdet_in_fec!H133)</f>
        <v/>
      </c>
      <c r="I133" s="173" t="str">
        <f>IF(RES_hhdet_in_tes!I133=0,"",RES_hhdet_in_tes!I133/RES_hhdet_in_fec!I133)</f>
        <v/>
      </c>
      <c r="J133" s="173" t="str">
        <f>IF(RES_hhdet_in_tes!J133=0,"",RES_hhdet_in_tes!J133/RES_hhdet_in_fec!J133)</f>
        <v/>
      </c>
      <c r="K133" s="173" t="str">
        <f>IF(RES_hhdet_in_tes!K133=0,"",RES_hhdet_in_tes!K133/RES_hhdet_in_fec!K133)</f>
        <v/>
      </c>
      <c r="L133" s="173" t="str">
        <f>IF(RES_hhdet_in_tes!L133=0,"",RES_hhdet_in_tes!L133/RES_hhdet_in_fec!L133)</f>
        <v/>
      </c>
      <c r="M133" s="173" t="str">
        <f>IF(RES_hhdet_in_tes!M133=0,"",RES_hhdet_in_tes!M133/RES_hhdet_in_fec!M133)</f>
        <v/>
      </c>
      <c r="N133" s="173" t="str">
        <f>IF(RES_hhdet_in_tes!N133=0,"",RES_hhdet_in_tes!N133/RES_hhdet_in_fec!N133)</f>
        <v/>
      </c>
      <c r="O133" s="173" t="str">
        <f>IF(RES_hhdet_in_tes!O133=0,"",RES_hhdet_in_tes!O133/RES_hhdet_in_fec!O133)</f>
        <v/>
      </c>
      <c r="P133" s="173" t="str">
        <f>IF(RES_hhdet_in_tes!P133=0,"",RES_hhdet_in_tes!P133/RES_hhdet_in_fec!P133)</f>
        <v/>
      </c>
      <c r="Q133" s="173" t="str">
        <f>IF(RES_hhdet_in_tes!Q133=0,"",RES_hhdet_in_tes!Q133/RES_hhdet_in_fec!Q133)</f>
        <v/>
      </c>
    </row>
    <row r="134" spans="1:17" ht="12" customHeight="1" x14ac:dyDescent="0.25">
      <c r="A134" s="147" t="s">
        <v>59</v>
      </c>
      <c r="B134" s="172"/>
      <c r="C134" s="172" t="str">
        <f>IF(RES_hhdet_in_tes!C134=0,"",RES_hhdet_in_tes!C134/RES_hhdet_in_fec!C134)</f>
        <v/>
      </c>
      <c r="D134" s="172" t="str">
        <f>IF(RES_hhdet_in_tes!D134=0,"",RES_hhdet_in_tes!D134/RES_hhdet_in_fec!D134)</f>
        <v/>
      </c>
      <c r="E134" s="172" t="str">
        <f>IF(RES_hhdet_in_tes!E134=0,"",RES_hhdet_in_tes!E134/RES_hhdet_in_fec!E134)</f>
        <v/>
      </c>
      <c r="F134" s="172" t="str">
        <f>IF(RES_hhdet_in_tes!F134=0,"",RES_hhdet_in_tes!F134/RES_hhdet_in_fec!F134)</f>
        <v/>
      </c>
      <c r="G134" s="172" t="str">
        <f>IF(RES_hhdet_in_tes!G134=0,"",RES_hhdet_in_tes!G134/RES_hhdet_in_fec!G134)</f>
        <v/>
      </c>
      <c r="H134" s="172" t="str">
        <f>IF(RES_hhdet_in_tes!H134=0,"",RES_hhdet_in_tes!H134/RES_hhdet_in_fec!H134)</f>
        <v/>
      </c>
      <c r="I134" s="172" t="str">
        <f>IF(RES_hhdet_in_tes!I134=0,"",RES_hhdet_in_tes!I134/RES_hhdet_in_fec!I134)</f>
        <v/>
      </c>
      <c r="J134" s="172" t="str">
        <f>IF(RES_hhdet_in_tes!J134=0,"",RES_hhdet_in_tes!J134/RES_hhdet_in_fec!J134)</f>
        <v/>
      </c>
      <c r="K134" s="172" t="str">
        <f>IF(RES_hhdet_in_tes!K134=0,"",RES_hhdet_in_tes!K134/RES_hhdet_in_fec!K134)</f>
        <v/>
      </c>
      <c r="L134" s="172" t="str">
        <f>IF(RES_hhdet_in_tes!L134=0,"",RES_hhdet_in_tes!L134/RES_hhdet_in_fec!L134)</f>
        <v/>
      </c>
      <c r="M134" s="172" t="str">
        <f>IF(RES_hhdet_in_tes!M134=0,"",RES_hhdet_in_tes!M134/RES_hhdet_in_fec!M134)</f>
        <v/>
      </c>
      <c r="N134" s="172" t="str">
        <f>IF(RES_hhdet_in_tes!N134=0,"",RES_hhdet_in_tes!N134/RES_hhdet_in_fec!N134)</f>
        <v/>
      </c>
      <c r="O134" s="172" t="str">
        <f>IF(RES_hhdet_in_tes!O134=0,"",RES_hhdet_in_tes!O134/RES_hhdet_in_fec!O134)</f>
        <v/>
      </c>
      <c r="P134" s="172" t="str">
        <f>IF(RES_hhdet_in_tes!P134=0,"",RES_hhdet_in_tes!P134/RES_hhdet_in_fec!P134)</f>
        <v/>
      </c>
      <c r="Q134" s="172" t="str">
        <f>IF(RES_hhdet_in_tes!Q134=0,"",RES_hhdet_in_tes!Q134/RES_hhdet_in_fec!Q134)</f>
        <v/>
      </c>
    </row>
    <row r="135" spans="1:17" ht="12" customHeight="1" x14ac:dyDescent="0.25">
      <c r="A135" s="163" t="s">
        <v>142</v>
      </c>
      <c r="B135" s="171"/>
      <c r="C135" s="171" t="str">
        <f>IF(RES_hhdet_in_tes!C135=0,"",RES_hhdet_in_tes!C135/RES_hhdet_in_fec!C135)</f>
        <v/>
      </c>
      <c r="D135" s="171" t="str">
        <f>IF(RES_hhdet_in_tes!D135=0,"",RES_hhdet_in_tes!D135/RES_hhdet_in_fec!D135)</f>
        <v/>
      </c>
      <c r="E135" s="171" t="str">
        <f>IF(RES_hhdet_in_tes!E135=0,"",RES_hhdet_in_tes!E135/RES_hhdet_in_fec!E135)</f>
        <v/>
      </c>
      <c r="F135" s="171" t="str">
        <f>IF(RES_hhdet_in_tes!F135=0,"",RES_hhdet_in_tes!F135/RES_hhdet_in_fec!F135)</f>
        <v/>
      </c>
      <c r="G135" s="171" t="str">
        <f>IF(RES_hhdet_in_tes!G135=0,"",RES_hhdet_in_tes!G135/RES_hhdet_in_fec!G135)</f>
        <v/>
      </c>
      <c r="H135" s="171" t="str">
        <f>IF(RES_hhdet_in_tes!H135=0,"",RES_hhdet_in_tes!H135/RES_hhdet_in_fec!H135)</f>
        <v/>
      </c>
      <c r="I135" s="171" t="str">
        <f>IF(RES_hhdet_in_tes!I135=0,"",RES_hhdet_in_tes!I135/RES_hhdet_in_fec!I135)</f>
        <v/>
      </c>
      <c r="J135" s="171" t="str">
        <f>IF(RES_hhdet_in_tes!J135=0,"",RES_hhdet_in_tes!J135/RES_hhdet_in_fec!J135)</f>
        <v/>
      </c>
      <c r="K135" s="171" t="str">
        <f>IF(RES_hhdet_in_tes!K135=0,"",RES_hhdet_in_tes!K135/RES_hhdet_in_fec!K135)</f>
        <v/>
      </c>
      <c r="L135" s="171" t="str">
        <f>IF(RES_hhdet_in_tes!L135=0,"",RES_hhdet_in_tes!L135/RES_hhdet_in_fec!L135)</f>
        <v/>
      </c>
      <c r="M135" s="171" t="str">
        <f>IF(RES_hhdet_in_tes!M135=0,"",RES_hhdet_in_tes!M135/RES_hhdet_in_fec!M135)</f>
        <v/>
      </c>
      <c r="N135" s="171" t="str">
        <f>IF(RES_hhdet_in_tes!N135=0,"",RES_hhdet_in_tes!N135/RES_hhdet_in_fec!N135)</f>
        <v/>
      </c>
      <c r="O135" s="171" t="str">
        <f>IF(RES_hhdet_in_tes!O135=0,"",RES_hhdet_in_tes!O135/RES_hhdet_in_fec!O135)</f>
        <v/>
      </c>
      <c r="P135" s="171" t="str">
        <f>IF(RES_hhdet_in_tes!P135=0,"",RES_hhdet_in_tes!P135/RES_hhdet_in_fec!P135)</f>
        <v/>
      </c>
      <c r="Q135" s="171" t="str">
        <f>IF(RES_hhdet_in_tes!Q135=0,"",RES_hhdet_in_tes!Q135/RES_hhdet_in_fec!Q135)</f>
        <v/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 t="str">
        <f>IF(RES_hhdet_in_tes!D136=0,"",RES_hhdet_in_tes!D136/RES_hhdet_in_fec!D136)</f>
        <v/>
      </c>
      <c r="E136" s="170" t="str">
        <f>IF(RES_hhdet_in_tes!E136=0,"",RES_hhdet_in_tes!E136/RES_hhdet_in_fec!E136)</f>
        <v/>
      </c>
      <c r="F136" s="170" t="str">
        <f>IF(RES_hhdet_in_tes!F136=0,"",RES_hhdet_in_tes!F136/RES_hhdet_in_fec!F136)</f>
        <v/>
      </c>
      <c r="G136" s="170" t="str">
        <f>IF(RES_hhdet_in_tes!G136=0,"",RES_hhdet_in_tes!G136/RES_hhdet_in_fec!G136)</f>
        <v/>
      </c>
      <c r="H136" s="170" t="str">
        <f>IF(RES_hhdet_in_tes!H136=0,"",RES_hhdet_in_tes!H136/RES_hhdet_in_fec!H136)</f>
        <v/>
      </c>
      <c r="I136" s="170" t="str">
        <f>IF(RES_hhdet_in_tes!I136=0,"",RES_hhdet_in_tes!I136/RES_hhdet_in_fec!I136)</f>
        <v/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 t="str">
        <f>IF(RES_hhdet_in_tes!M136=0,"",RES_hhdet_in_tes!M136/RES_hhdet_in_fec!M136)</f>
        <v/>
      </c>
      <c r="N136" s="170" t="str">
        <f>IF(RES_hhdet_in_tes!N136=0,"",RES_hhdet_in_tes!N136/RES_hhdet_in_fec!N136)</f>
        <v/>
      </c>
      <c r="O136" s="170" t="str">
        <f>IF(RES_hhdet_in_tes!O136=0,"",RES_hhdet_in_tes!O136/RES_hhdet_in_fec!O136)</f>
        <v/>
      </c>
      <c r="P136" s="170" t="str">
        <f>IF(RES_hhdet_in_tes!P136=0,"",RES_hhdet_in_tes!P136/RES_hhdet_in_fec!P136)</f>
        <v/>
      </c>
      <c r="Q136" s="170" t="str">
        <f>IF(RES_hhdet_in_tes!Q136=0,"",RES_hhdet_in_tes!Q136/RES_hhdet_in_fec!Q136)</f>
        <v/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 t="str">
        <f>IF(RES_hhdet_in_tes!D137=0,"",RES_hhdet_in_tes!D137/RES_hhdet_in_fec!D137)</f>
        <v/>
      </c>
      <c r="E137" s="73" t="str">
        <f>IF(RES_hhdet_in_tes!E137=0,"",RES_hhdet_in_tes!E137/RES_hhdet_in_fec!E137)</f>
        <v/>
      </c>
      <c r="F137" s="73" t="str">
        <f>IF(RES_hhdet_in_tes!F137=0,"",RES_hhdet_in_tes!F137/RES_hhdet_in_fec!F137)</f>
        <v/>
      </c>
      <c r="G137" s="73" t="str">
        <f>IF(RES_hhdet_in_tes!G137=0,"",RES_hhdet_in_tes!G137/RES_hhdet_in_fec!G137)</f>
        <v/>
      </c>
      <c r="H137" s="73" t="str">
        <f>IF(RES_hhdet_in_tes!H137=0,"",RES_hhdet_in_tes!H137/RES_hhdet_in_fec!H137)</f>
        <v/>
      </c>
      <c r="I137" s="73" t="str">
        <f>IF(RES_hhdet_in_tes!I137=0,"",RES_hhdet_in_tes!I137/RES_hhdet_in_fec!I137)</f>
        <v/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 t="str">
        <f>IF(RES_hhdet_in_tes!M137=0,"",RES_hhdet_in_tes!M137/RES_hhdet_in_fec!M137)</f>
        <v/>
      </c>
      <c r="N137" s="73" t="str">
        <f>IF(RES_hhdet_in_tes!N137=0,"",RES_hhdet_in_tes!N137/RES_hhdet_in_fec!N137)</f>
        <v/>
      </c>
      <c r="O137" s="73" t="str">
        <f>IF(RES_hhdet_in_tes!O137=0,"",RES_hhdet_in_tes!O137/RES_hhdet_in_fec!O137)</f>
        <v/>
      </c>
      <c r="P137" s="73" t="str">
        <f>IF(RES_hhdet_in_tes!P137=0,"",RES_hhdet_in_tes!P137/RES_hhdet_in_fec!P137)</f>
        <v/>
      </c>
      <c r="Q137" s="73" t="str">
        <f>IF(RES_hhdet_in_tes!Q137=0,"",RES_hhdet_in_tes!Q137/RES_hhdet_in_fec!Q137)</f>
        <v/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 t="str">
        <f>IF(RES_hhdet_in_tes!D138=0,"",RES_hhdet_in_tes!D138/RES_hhdet_in_fec!D138)</f>
        <v/>
      </c>
      <c r="E138" s="73" t="str">
        <f>IF(RES_hhdet_in_tes!E138=0,"",RES_hhdet_in_tes!E138/RES_hhdet_in_fec!E138)</f>
        <v/>
      </c>
      <c r="F138" s="73" t="str">
        <f>IF(RES_hhdet_in_tes!F138=0,"",RES_hhdet_in_tes!F138/RES_hhdet_in_fec!F138)</f>
        <v/>
      </c>
      <c r="G138" s="73" t="str">
        <f>IF(RES_hhdet_in_tes!G138=0,"",RES_hhdet_in_tes!G138/RES_hhdet_in_fec!G138)</f>
        <v/>
      </c>
      <c r="H138" s="73" t="str">
        <f>IF(RES_hhdet_in_tes!H138=0,"",RES_hhdet_in_tes!H138/RES_hhdet_in_fec!H138)</f>
        <v/>
      </c>
      <c r="I138" s="73" t="str">
        <f>IF(RES_hhdet_in_tes!I138=0,"",RES_hhdet_in_tes!I138/RES_hhdet_in_fec!I138)</f>
        <v/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 t="str">
        <f>IF(RES_hhdet_in_tes!M138=0,"",RES_hhdet_in_tes!M138/RES_hhdet_in_fec!M138)</f>
        <v/>
      </c>
      <c r="N138" s="73" t="str">
        <f>IF(RES_hhdet_in_tes!N138=0,"",RES_hhdet_in_tes!N138/RES_hhdet_in_fec!N138)</f>
        <v/>
      </c>
      <c r="O138" s="73" t="str">
        <f>IF(RES_hhdet_in_tes!O138=0,"",RES_hhdet_in_tes!O138/RES_hhdet_in_fec!O138)</f>
        <v/>
      </c>
      <c r="P138" s="73" t="str">
        <f>IF(RES_hhdet_in_tes!P138=0,"",RES_hhdet_in_tes!P138/RES_hhdet_in_fec!P138)</f>
        <v/>
      </c>
      <c r="Q138" s="73" t="str">
        <f>IF(RES_hhdet_in_tes!Q138=0,"",RES_hhdet_in_tes!Q138/RES_hhdet_in_fec!Q138)</f>
        <v/>
      </c>
    </row>
    <row r="139" spans="1:17" ht="12" customHeight="1" x14ac:dyDescent="0.25">
      <c r="A139" s="158" t="s">
        <v>62</v>
      </c>
      <c r="B139" s="169"/>
      <c r="C139" s="169" t="str">
        <f>IF(RES_hhdet_in_tes!C139=0,"",RES_hhdet_in_tes!C139/RES_hhdet_in_fec!C139)</f>
        <v/>
      </c>
      <c r="D139" s="169" t="str">
        <f>IF(RES_hhdet_in_tes!D139=0,"",RES_hhdet_in_tes!D139/RES_hhdet_in_fec!D139)</f>
        <v/>
      </c>
      <c r="E139" s="169" t="str">
        <f>IF(RES_hhdet_in_tes!E139=0,"",RES_hhdet_in_tes!E139/RES_hhdet_in_fec!E139)</f>
        <v/>
      </c>
      <c r="F139" s="169" t="str">
        <f>IF(RES_hhdet_in_tes!F139=0,"",RES_hhdet_in_tes!F139/RES_hhdet_in_fec!F139)</f>
        <v/>
      </c>
      <c r="G139" s="169" t="str">
        <f>IF(RES_hhdet_in_tes!G139=0,"",RES_hhdet_in_tes!G139/RES_hhdet_in_fec!G139)</f>
        <v/>
      </c>
      <c r="H139" s="169" t="str">
        <f>IF(RES_hhdet_in_tes!H139=0,"",RES_hhdet_in_tes!H139/RES_hhdet_in_fec!H139)</f>
        <v/>
      </c>
      <c r="I139" s="169" t="str">
        <f>IF(RES_hhdet_in_tes!I139=0,"",RES_hhdet_in_tes!I139/RES_hhdet_in_fec!I139)</f>
        <v/>
      </c>
      <c r="J139" s="169" t="str">
        <f>IF(RES_hhdet_in_tes!J139=0,"",RES_hhdet_in_tes!J139/RES_hhdet_in_fec!J139)</f>
        <v/>
      </c>
      <c r="K139" s="169" t="str">
        <f>IF(RES_hhdet_in_tes!K139=0,"",RES_hhdet_in_tes!K139/RES_hhdet_in_fec!K139)</f>
        <v/>
      </c>
      <c r="L139" s="169" t="str">
        <f>IF(RES_hhdet_in_tes!L139=0,"",RES_hhdet_in_tes!L139/RES_hhdet_in_fec!L139)</f>
        <v/>
      </c>
      <c r="M139" s="169" t="str">
        <f>IF(RES_hhdet_in_tes!M139=0,"",RES_hhdet_in_tes!M139/RES_hhdet_in_fec!M139)</f>
        <v/>
      </c>
      <c r="N139" s="169" t="str">
        <f>IF(RES_hhdet_in_tes!N139=0,"",RES_hhdet_in_tes!N139/RES_hhdet_in_fec!N139)</f>
        <v/>
      </c>
      <c r="O139" s="169" t="str">
        <f>IF(RES_hhdet_in_tes!O139=0,"",RES_hhdet_in_tes!O139/RES_hhdet_in_fec!O139)</f>
        <v/>
      </c>
      <c r="P139" s="169" t="str">
        <f>IF(RES_hhdet_in_tes!P139=0,"",RES_hhdet_in_tes!P139/RES_hhdet_in_fec!P139)</f>
        <v/>
      </c>
      <c r="Q139" s="169" t="str">
        <f>IF(RES_hhdet_in_tes!Q139=0,"",RES_hhdet_in_tes!Q139/RES_hhdet_in_fec!Q139)</f>
        <v/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 t="str">
        <f>IF(RES_hhdet_in_tes!C141=0,"",RES_hhdet_in_tes!C141/RES_hhdet_in_fec!C141)</f>
        <v/>
      </c>
      <c r="D141" s="65" t="str">
        <f>IF(RES_hhdet_in_tes!D141=0,"",RES_hhdet_in_tes!D141/RES_hhdet_in_fec!D141)</f>
        <v/>
      </c>
      <c r="E141" s="65" t="str">
        <f>IF(RES_hhdet_in_tes!E141=0,"",RES_hhdet_in_tes!E141/RES_hhdet_in_fec!E141)</f>
        <v/>
      </c>
      <c r="F141" s="65" t="str">
        <f>IF(RES_hhdet_in_tes!F141=0,"",RES_hhdet_in_tes!F141/RES_hhdet_in_fec!F141)</f>
        <v/>
      </c>
      <c r="G141" s="65" t="str">
        <f>IF(RES_hhdet_in_tes!G141=0,"",RES_hhdet_in_tes!G141/RES_hhdet_in_fec!G141)</f>
        <v/>
      </c>
      <c r="H141" s="65" t="str">
        <f>IF(RES_hhdet_in_tes!H141=0,"",RES_hhdet_in_tes!H141/RES_hhdet_in_fec!H141)</f>
        <v/>
      </c>
      <c r="I141" s="65" t="str">
        <f>IF(RES_hhdet_in_tes!I141=0,"",RES_hhdet_in_tes!I141/RES_hhdet_in_fec!I141)</f>
        <v/>
      </c>
      <c r="J141" s="65" t="str">
        <f>IF(RES_hhdet_in_tes!J141=0,"",RES_hhdet_in_tes!J141/RES_hhdet_in_fec!J141)</f>
        <v/>
      </c>
      <c r="K141" s="65" t="str">
        <f>IF(RES_hhdet_in_tes!K141=0,"",RES_hhdet_in_tes!K141/RES_hhdet_in_fec!K141)</f>
        <v/>
      </c>
      <c r="L141" s="65" t="str">
        <f>IF(RES_hhdet_in_tes!L141=0,"",RES_hhdet_in_tes!L141/RES_hhdet_in_fec!L141)</f>
        <v/>
      </c>
      <c r="M141" s="65" t="str">
        <f>IF(RES_hhdet_in_tes!M141=0,"",RES_hhdet_in_tes!M141/RES_hhdet_in_fec!M141)</f>
        <v/>
      </c>
      <c r="N141" s="65" t="str">
        <f>IF(RES_hhdet_in_tes!N141=0,"",RES_hhdet_in_tes!N141/RES_hhdet_in_fec!N141)</f>
        <v/>
      </c>
      <c r="O141" s="65" t="str">
        <f>IF(RES_hhdet_in_tes!O141=0,"",RES_hhdet_in_tes!O141/RES_hhdet_in_fec!O141)</f>
        <v/>
      </c>
      <c r="P141" s="65" t="str">
        <f>IF(RES_hhdet_in_tes!P141=0,"",RES_hhdet_in_tes!P141/RES_hhdet_in_fec!P141)</f>
        <v/>
      </c>
      <c r="Q141" s="65" t="str">
        <f>IF(RES_hhdet_in_tes!Q141=0,"",RES_hhdet_in_tes!Q141/RES_hhdet_in_fec!Q141)</f>
        <v/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1.058693270934884</v>
      </c>
      <c r="D143" s="175">
        <f>IF(RES_hhdet_in_tes!D143=0,"",RES_hhdet_in_tes!D143/RES_hhdet_in_fec!D143)</f>
        <v>1.0946744845765792</v>
      </c>
      <c r="E143" s="175">
        <f>IF(RES_hhdet_in_tes!E143=0,"",RES_hhdet_in_tes!E143/RES_hhdet_in_fec!E143)</f>
        <v>1.112362608418402</v>
      </c>
      <c r="F143" s="175">
        <f>IF(RES_hhdet_in_tes!F143=0,"",RES_hhdet_in_tes!F143/RES_hhdet_in_fec!F143)</f>
        <v>1.1497851450364382</v>
      </c>
      <c r="G143" s="175">
        <f>IF(RES_hhdet_in_tes!G143=0,"",RES_hhdet_in_tes!G143/RES_hhdet_in_fec!G143)</f>
        <v>1.1954964429840258</v>
      </c>
      <c r="H143" s="175">
        <f>IF(RES_hhdet_in_tes!H143=0,"",RES_hhdet_in_tes!H143/RES_hhdet_in_fec!H143)</f>
        <v>1.2414270133628689</v>
      </c>
      <c r="I143" s="175">
        <f>IF(RES_hhdet_in_tes!I143=0,"",RES_hhdet_in_tes!I143/RES_hhdet_in_fec!I143)</f>
        <v>1.3093247401696764</v>
      </c>
      <c r="J143" s="175">
        <f>IF(RES_hhdet_in_tes!J143=0,"",RES_hhdet_in_tes!J143/RES_hhdet_in_fec!J143)</f>
        <v>1.3671359737389031</v>
      </c>
      <c r="K143" s="175">
        <f>IF(RES_hhdet_in_tes!K143=0,"",RES_hhdet_in_tes!K143/RES_hhdet_in_fec!K143)</f>
        <v>1.4422718442316351</v>
      </c>
      <c r="L143" s="175">
        <f>IF(RES_hhdet_in_tes!L143=0,"",RES_hhdet_in_tes!L143/RES_hhdet_in_fec!L143)</f>
        <v>1.5158630986975012</v>
      </c>
      <c r="M143" s="175">
        <f>IF(RES_hhdet_in_tes!M143=0,"",RES_hhdet_in_tes!M143/RES_hhdet_in_fec!M143)</f>
        <v>1.5517411367091003</v>
      </c>
      <c r="N143" s="175">
        <f>IF(RES_hhdet_in_tes!N143=0,"",RES_hhdet_in_tes!N143/RES_hhdet_in_fec!N143)</f>
        <v>1.6266302310381999</v>
      </c>
      <c r="O143" s="175">
        <f>IF(RES_hhdet_in_tes!O143=0,"",RES_hhdet_in_tes!O143/RES_hhdet_in_fec!O143)</f>
        <v>1.6708664325120899</v>
      </c>
      <c r="P143" s="175">
        <f>IF(RES_hhdet_in_tes!P143=0,"",RES_hhdet_in_tes!P143/RES_hhdet_in_fec!P143)</f>
        <v>1.7010963857201495</v>
      </c>
      <c r="Q143" s="175">
        <f>IF(RES_hhdet_in_tes!Q143=0,"",RES_hhdet_in_tes!Q143/RES_hhdet_in_fec!Q143)</f>
        <v>1.7612636055272892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1.1584373419495115</v>
      </c>
      <c r="D144" s="169">
        <f>IF(RES_hhdet_in_tes!D144=0,"",RES_hhdet_in_tes!D144/RES_hhdet_in_fec!D144)</f>
        <v>1.2124638702681148</v>
      </c>
      <c r="E144" s="169">
        <f>IF(RES_hhdet_in_tes!E144=0,"",RES_hhdet_in_tes!E144/RES_hhdet_in_fec!E144)</f>
        <v>1.2327737462502812</v>
      </c>
      <c r="F144" s="169">
        <f>IF(RES_hhdet_in_tes!F144=0,"",RES_hhdet_in_tes!F144/RES_hhdet_in_fec!F144)</f>
        <v>1.292284464073528</v>
      </c>
      <c r="G144" s="169">
        <f>IF(RES_hhdet_in_tes!G144=0,"",RES_hhdet_in_tes!G144/RES_hhdet_in_fec!G144)</f>
        <v>1.3792537107081859</v>
      </c>
      <c r="H144" s="169">
        <f>IF(RES_hhdet_in_tes!H144=0,"",RES_hhdet_in_tes!H144/RES_hhdet_in_fec!H144)</f>
        <v>1.4862506472787791</v>
      </c>
      <c r="I144" s="169">
        <f>IF(RES_hhdet_in_tes!I144=0,"",RES_hhdet_in_tes!I144/RES_hhdet_in_fec!I144)</f>
        <v>1.5983253426763482</v>
      </c>
      <c r="J144" s="169">
        <f>IF(RES_hhdet_in_tes!J144=0,"",RES_hhdet_in_tes!J144/RES_hhdet_in_fec!J144)</f>
        <v>1.6817720576749049</v>
      </c>
      <c r="K144" s="169">
        <f>IF(RES_hhdet_in_tes!K144=0,"",RES_hhdet_in_tes!K144/RES_hhdet_in_fec!K144)</f>
        <v>1.7892496330778291</v>
      </c>
      <c r="L144" s="169">
        <f>IF(RES_hhdet_in_tes!L144=0,"",RES_hhdet_in_tes!L144/RES_hhdet_in_fec!L144)</f>
        <v>2.0729996244870992</v>
      </c>
      <c r="M144" s="169">
        <f>IF(RES_hhdet_in_tes!M144=0,"",RES_hhdet_in_tes!M144/RES_hhdet_in_fec!M144)</f>
        <v>2.219660540682959</v>
      </c>
      <c r="N144" s="169">
        <f>IF(RES_hhdet_in_tes!N144=0,"",RES_hhdet_in_tes!N144/RES_hhdet_in_fec!N144)</f>
        <v>2.3183224612935223</v>
      </c>
      <c r="O144" s="169">
        <f>IF(RES_hhdet_in_tes!O144=0,"",RES_hhdet_in_tes!O144/RES_hhdet_in_fec!O144)</f>
        <v>2.5102337231882772</v>
      </c>
      <c r="P144" s="169">
        <f>IF(RES_hhdet_in_tes!P144=0,"",RES_hhdet_in_tes!P144/RES_hhdet_in_fec!P144)</f>
        <v>2.6143431148560197</v>
      </c>
      <c r="Q144" s="169">
        <f>IF(RES_hhdet_in_tes!Q144=0,"",RES_hhdet_in_tes!Q144/RES_hhdet_in_fec!Q144)</f>
        <v>2.5966632259069375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1.1584373419495115</v>
      </c>
      <c r="D145" s="73">
        <f>IF(RES_hhdet_in_tes!D145=0,"",RES_hhdet_in_tes!D145/RES_hhdet_in_fec!D145)</f>
        <v>1.2124638702681148</v>
      </c>
      <c r="E145" s="73">
        <f>IF(RES_hhdet_in_tes!E145=0,"",RES_hhdet_in_tes!E145/RES_hhdet_in_fec!E145)</f>
        <v>1.2327737462502812</v>
      </c>
      <c r="F145" s="73">
        <f>IF(RES_hhdet_in_tes!F145=0,"",RES_hhdet_in_tes!F145/RES_hhdet_in_fec!F145)</f>
        <v>1.292284464073528</v>
      </c>
      <c r="G145" s="73">
        <f>IF(RES_hhdet_in_tes!G145=0,"",RES_hhdet_in_tes!G145/RES_hhdet_in_fec!G145)</f>
        <v>1.3792537107081859</v>
      </c>
      <c r="H145" s="73">
        <f>IF(RES_hhdet_in_tes!H145=0,"",RES_hhdet_in_tes!H145/RES_hhdet_in_fec!H145)</f>
        <v>1.4862506472787791</v>
      </c>
      <c r="I145" s="73">
        <f>IF(RES_hhdet_in_tes!I145=0,"",RES_hhdet_in_tes!I145/RES_hhdet_in_fec!I145)</f>
        <v>1.5983253426763482</v>
      </c>
      <c r="J145" s="73">
        <f>IF(RES_hhdet_in_tes!J145=0,"",RES_hhdet_in_tes!J145/RES_hhdet_in_fec!J145)</f>
        <v>1.6817720576749049</v>
      </c>
      <c r="K145" s="73">
        <f>IF(RES_hhdet_in_tes!K145=0,"",RES_hhdet_in_tes!K145/RES_hhdet_in_fec!K145)</f>
        <v>1.7892496330778291</v>
      </c>
      <c r="L145" s="73">
        <f>IF(RES_hhdet_in_tes!L145=0,"",RES_hhdet_in_tes!L145/RES_hhdet_in_fec!L145)</f>
        <v>2.0729996244870992</v>
      </c>
      <c r="M145" s="73">
        <f>IF(RES_hhdet_in_tes!M145=0,"",RES_hhdet_in_tes!M145/RES_hhdet_in_fec!M145)</f>
        <v>2.219660540682959</v>
      </c>
      <c r="N145" s="73">
        <f>IF(RES_hhdet_in_tes!N145=0,"",RES_hhdet_in_tes!N145/RES_hhdet_in_fec!N145)</f>
        <v>2.3183224612935223</v>
      </c>
      <c r="O145" s="73">
        <f>IF(RES_hhdet_in_tes!O145=0,"",RES_hhdet_in_tes!O145/RES_hhdet_in_fec!O145)</f>
        <v>2.5102337231882772</v>
      </c>
      <c r="P145" s="73">
        <f>IF(RES_hhdet_in_tes!P145=0,"",RES_hhdet_in_tes!P145/RES_hhdet_in_fec!P145)</f>
        <v>2.6143431148560197</v>
      </c>
      <c r="Q145" s="73">
        <f>IF(RES_hhdet_in_tes!Q145=0,"",RES_hhdet_in_tes!Q145/RES_hhdet_in_fec!Q145)</f>
        <v>2.5966632259069375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1.8484116089132347</v>
      </c>
      <c r="D146" s="169">
        <f>IF(RES_hhdet_in_tes!D146=0,"",RES_hhdet_in_tes!D146/RES_hhdet_in_fec!D146)</f>
        <v>1.9023177339779658</v>
      </c>
      <c r="E146" s="169">
        <f>IF(RES_hhdet_in_tes!E146=0,"",RES_hhdet_in_tes!E146/RES_hhdet_in_fec!E146)</f>
        <v>1.9677103182934121</v>
      </c>
      <c r="F146" s="169">
        <f>IF(RES_hhdet_in_tes!F146=0,"",RES_hhdet_in_tes!F146/RES_hhdet_in_fec!F146)</f>
        <v>2.0459754961375287</v>
      </c>
      <c r="G146" s="169">
        <f>IF(RES_hhdet_in_tes!G146=0,"",RES_hhdet_in_tes!G146/RES_hhdet_in_fec!G146)</f>
        <v>2.1410195562629153</v>
      </c>
      <c r="H146" s="169">
        <f>IF(RES_hhdet_in_tes!H146=0,"",RES_hhdet_in_tes!H146/RES_hhdet_in_fec!H146)</f>
        <v>2.2529803990181363</v>
      </c>
      <c r="I146" s="169">
        <f>IF(RES_hhdet_in_tes!I146=0,"",RES_hhdet_in_tes!I146/RES_hhdet_in_fec!I146)</f>
        <v>2.3057536198388751</v>
      </c>
      <c r="J146" s="169">
        <f>IF(RES_hhdet_in_tes!J146=0,"",RES_hhdet_in_tes!J146/RES_hhdet_in_fec!J146)</f>
        <v>2.457702240492126</v>
      </c>
      <c r="K146" s="169">
        <f>IF(RES_hhdet_in_tes!K146=0,"",RES_hhdet_in_tes!K146/RES_hhdet_in_fec!K146)</f>
        <v>2.642625059293207</v>
      </c>
      <c r="L146" s="169">
        <f>IF(RES_hhdet_in_tes!L146=0,"",RES_hhdet_in_tes!L146/RES_hhdet_in_fec!L146)</f>
        <v>2.8528906418174875</v>
      </c>
      <c r="M146" s="169">
        <f>IF(RES_hhdet_in_tes!M146=0,"",RES_hhdet_in_tes!M146/RES_hhdet_in_fec!M146)</f>
        <v>3.0637070791644225</v>
      </c>
      <c r="N146" s="169">
        <f>IF(RES_hhdet_in_tes!N146=0,"",RES_hhdet_in_tes!N146/RES_hhdet_in_fec!N146)</f>
        <v>3.2715152171698967</v>
      </c>
      <c r="O146" s="169">
        <f>IF(RES_hhdet_in_tes!O146=0,"",RES_hhdet_in_tes!O146/RES_hhdet_in_fec!O146)</f>
        <v>3.4673332139507647</v>
      </c>
      <c r="P146" s="169">
        <f>IF(RES_hhdet_in_tes!P146=0,"",RES_hhdet_in_tes!P146/RES_hhdet_in_fec!P146)</f>
        <v>3.657225684824239</v>
      </c>
      <c r="Q146" s="169">
        <f>IF(RES_hhdet_in_tes!Q146=0,"",RES_hhdet_in_tes!Q146/RES_hhdet_in_fec!Q146)</f>
        <v>3.8294398225920498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1.8484116089132347</v>
      </c>
      <c r="D147" s="73">
        <f>IF(RES_hhdet_in_tes!D147=0,"",RES_hhdet_in_tes!D147/RES_hhdet_in_fec!D147)</f>
        <v>1.9023177339779658</v>
      </c>
      <c r="E147" s="73">
        <f>IF(RES_hhdet_in_tes!E147=0,"",RES_hhdet_in_tes!E147/RES_hhdet_in_fec!E147)</f>
        <v>1.9677103182934121</v>
      </c>
      <c r="F147" s="73">
        <f>IF(RES_hhdet_in_tes!F147=0,"",RES_hhdet_in_tes!F147/RES_hhdet_in_fec!F147)</f>
        <v>2.0459754961375287</v>
      </c>
      <c r="G147" s="73">
        <f>IF(RES_hhdet_in_tes!G147=0,"",RES_hhdet_in_tes!G147/RES_hhdet_in_fec!G147)</f>
        <v>2.1410195562629153</v>
      </c>
      <c r="H147" s="73">
        <f>IF(RES_hhdet_in_tes!H147=0,"",RES_hhdet_in_tes!H147/RES_hhdet_in_fec!H147)</f>
        <v>2.2529803990181363</v>
      </c>
      <c r="I147" s="73">
        <f>IF(RES_hhdet_in_tes!I147=0,"",RES_hhdet_in_tes!I147/RES_hhdet_in_fec!I147)</f>
        <v>2.3057536198388751</v>
      </c>
      <c r="J147" s="73">
        <f>IF(RES_hhdet_in_tes!J147=0,"",RES_hhdet_in_tes!J147/RES_hhdet_in_fec!J147)</f>
        <v>2.457702240492126</v>
      </c>
      <c r="K147" s="73">
        <f>IF(RES_hhdet_in_tes!K147=0,"",RES_hhdet_in_tes!K147/RES_hhdet_in_fec!K147)</f>
        <v>2.642625059293207</v>
      </c>
      <c r="L147" s="73">
        <f>IF(RES_hhdet_in_tes!L147=0,"",RES_hhdet_in_tes!L147/RES_hhdet_in_fec!L147)</f>
        <v>2.8528906418174875</v>
      </c>
      <c r="M147" s="73">
        <f>IF(RES_hhdet_in_tes!M147=0,"",RES_hhdet_in_tes!M147/RES_hhdet_in_fec!M147)</f>
        <v>3.0637070791644225</v>
      </c>
      <c r="N147" s="73">
        <f>IF(RES_hhdet_in_tes!N147=0,"",RES_hhdet_in_tes!N147/RES_hhdet_in_fec!N147)</f>
        <v>3.2715152171698967</v>
      </c>
      <c r="O147" s="73">
        <f>IF(RES_hhdet_in_tes!O147=0,"",RES_hhdet_in_tes!O147/RES_hhdet_in_fec!O147)</f>
        <v>3.4673332139507647</v>
      </c>
      <c r="P147" s="73">
        <f>IF(RES_hhdet_in_tes!P147=0,"",RES_hhdet_in_tes!P147/RES_hhdet_in_fec!P147)</f>
        <v>3.657225684824239</v>
      </c>
      <c r="Q147" s="73">
        <f>IF(RES_hhdet_in_tes!Q147=0,"",RES_hhdet_in_tes!Q147/RES_hhdet_in_fec!Q147)</f>
        <v>3.8294398225920498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0.69042118349013604</v>
      </c>
      <c r="D148" s="169">
        <f>IF(RES_hhdet_in_tes!D148=0,"",RES_hhdet_in_tes!D148/RES_hhdet_in_fec!D148)</f>
        <v>0.6983562767802507</v>
      </c>
      <c r="E148" s="169">
        <f>IF(RES_hhdet_in_tes!E148=0,"",RES_hhdet_in_tes!E148/RES_hhdet_in_fec!E148)</f>
        <v>0.6959937356773731</v>
      </c>
      <c r="F148" s="169">
        <f>IF(RES_hhdet_in_tes!F148=0,"",RES_hhdet_in_tes!F148/RES_hhdet_in_fec!F148)</f>
        <v>0.70958868770026629</v>
      </c>
      <c r="G148" s="169">
        <f>IF(RES_hhdet_in_tes!G148=0,"",RES_hhdet_in_tes!G148/RES_hhdet_in_fec!G148)</f>
        <v>0.71590943519343408</v>
      </c>
      <c r="H148" s="169">
        <f>IF(RES_hhdet_in_tes!H148=0,"",RES_hhdet_in_tes!H148/RES_hhdet_in_fec!H148)</f>
        <v>0.72435273917544574</v>
      </c>
      <c r="I148" s="169">
        <f>IF(RES_hhdet_in_tes!I148=0,"",RES_hhdet_in_tes!I148/RES_hhdet_in_fec!I148)</f>
        <v>0.74152099012302397</v>
      </c>
      <c r="J148" s="169">
        <f>IF(RES_hhdet_in_tes!J148=0,"",RES_hhdet_in_tes!J148/RES_hhdet_in_fec!J148)</f>
        <v>0.78080787526676065</v>
      </c>
      <c r="K148" s="169">
        <f>IF(RES_hhdet_in_tes!K148=0,"",RES_hhdet_in_tes!K148/RES_hhdet_in_fec!K148)</f>
        <v>0.81095912879903431</v>
      </c>
      <c r="L148" s="169">
        <f>IF(RES_hhdet_in_tes!L148=0,"",RES_hhdet_in_tes!L148/RES_hhdet_in_fec!L148)</f>
        <v>0.77539337198806368</v>
      </c>
      <c r="M148" s="169">
        <f>IF(RES_hhdet_in_tes!M148=0,"",RES_hhdet_in_tes!M148/RES_hhdet_in_fec!M148)</f>
        <v>0.79419530760972679</v>
      </c>
      <c r="N148" s="169">
        <f>IF(RES_hhdet_in_tes!N148=0,"",RES_hhdet_in_tes!N148/RES_hhdet_in_fec!N148)</f>
        <v>0.8210616265919084</v>
      </c>
      <c r="O148" s="169">
        <f>IF(RES_hhdet_in_tes!O148=0,"",RES_hhdet_in_tes!O148/RES_hhdet_in_fec!O148)</f>
        <v>0.81672512606833469</v>
      </c>
      <c r="P148" s="169">
        <f>IF(RES_hhdet_in_tes!P148=0,"",RES_hhdet_in_tes!P148/RES_hhdet_in_fec!P148)</f>
        <v>0.82102835445206646</v>
      </c>
      <c r="Q148" s="169">
        <f>IF(RES_hhdet_in_tes!Q148=0,"",RES_hhdet_in_tes!Q148/RES_hhdet_in_fec!Q148)</f>
        <v>0.85124363631824351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0.68226483779143143</v>
      </c>
      <c r="D153" s="171">
        <f>IF(RES_hhdet_in_tes!D153=0,"",RES_hhdet_in_tes!D153/RES_hhdet_in_fec!D153)</f>
        <v>0.68667540515020964</v>
      </c>
      <c r="E153" s="171">
        <f>IF(RES_hhdet_in_tes!E153=0,"",RES_hhdet_in_tes!E153/RES_hhdet_in_fec!E153)</f>
        <v>0.69190495740887603</v>
      </c>
      <c r="F153" s="171">
        <f>IF(RES_hhdet_in_tes!F153=0,"",RES_hhdet_in_tes!F153/RES_hhdet_in_fec!F153)</f>
        <v>0.69658508552153686</v>
      </c>
      <c r="G153" s="171">
        <f>IF(RES_hhdet_in_tes!G153=0,"",RES_hhdet_in_tes!G153/RES_hhdet_in_fec!G153)</f>
        <v>0.70067025707669217</v>
      </c>
      <c r="H153" s="171">
        <f>IF(RES_hhdet_in_tes!H153=0,"",RES_hhdet_in_tes!H153/RES_hhdet_in_fec!H153)</f>
        <v>0.70585151792378131</v>
      </c>
      <c r="I153" s="171">
        <f>IF(RES_hhdet_in_tes!I153=0,"",RES_hhdet_in_tes!I153/RES_hhdet_in_fec!I153)</f>
        <v>0.71086245510981871</v>
      </c>
      <c r="J153" s="171">
        <f>IF(RES_hhdet_in_tes!J153=0,"",RES_hhdet_in_tes!J153/RES_hhdet_in_fec!J153)</f>
        <v>0.71645846236365573</v>
      </c>
      <c r="K153" s="171">
        <f>IF(RES_hhdet_in_tes!K153=0,"",RES_hhdet_in_tes!K153/RES_hhdet_in_fec!K153)</f>
        <v>0.71975303545358427</v>
      </c>
      <c r="L153" s="171">
        <f>IF(RES_hhdet_in_tes!L153=0,"",RES_hhdet_in_tes!L153/RES_hhdet_in_fec!L153)</f>
        <v>0.72397157226304776</v>
      </c>
      <c r="M153" s="171">
        <f>IF(RES_hhdet_in_tes!M153=0,"",RES_hhdet_in_tes!M153/RES_hhdet_in_fec!M153)</f>
        <v>0.72708945282083226</v>
      </c>
      <c r="N153" s="171">
        <f>IF(RES_hhdet_in_tes!N153=0,"",RES_hhdet_in_tes!N153/RES_hhdet_in_fec!N153)</f>
        <v>0.73137333701933704</v>
      </c>
      <c r="O153" s="171">
        <f>IF(RES_hhdet_in_tes!O153=0,"",RES_hhdet_in_tes!O153/RES_hhdet_in_fec!O153)</f>
        <v>0.73502404581861813</v>
      </c>
      <c r="P153" s="171">
        <f>IF(RES_hhdet_in_tes!P153=0,"",RES_hhdet_in_tes!P153/RES_hhdet_in_fec!P153)</f>
        <v>0.73814917712128059</v>
      </c>
      <c r="Q153" s="171">
        <f>IF(RES_hhdet_in_tes!Q153=0,"",RES_hhdet_in_tes!Q153/RES_hhdet_in_fec!Q153)</f>
        <v>0.74101375676560155</v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0.84463714846534599</v>
      </c>
      <c r="D154" s="170">
        <f>IF(RES_hhdet_in_tes!D154=0,"",RES_hhdet_in_tes!D154/RES_hhdet_in_fec!D154)</f>
        <v>0.85374701887968785</v>
      </c>
      <c r="E154" s="170">
        <f>IF(RES_hhdet_in_tes!E154=0,"",RES_hhdet_in_tes!E154/RES_hhdet_in_fec!E154)</f>
        <v>0.85807674902661391</v>
      </c>
      <c r="F154" s="170">
        <f>IF(RES_hhdet_in_tes!F154=0,"",RES_hhdet_in_tes!F154/RES_hhdet_in_fec!F154)</f>
        <v>0.85874736063716406</v>
      </c>
      <c r="G154" s="170">
        <f>IF(RES_hhdet_in_tes!G154=0,"",RES_hhdet_in_tes!G154/RES_hhdet_in_fec!G154)</f>
        <v>0.8598042399172191</v>
      </c>
      <c r="H154" s="170">
        <f>IF(RES_hhdet_in_tes!H154=0,"",RES_hhdet_in_tes!H154/RES_hhdet_in_fec!H154)</f>
        <v>0.85774349307461017</v>
      </c>
      <c r="I154" s="170">
        <f>IF(RES_hhdet_in_tes!I154=0,"",RES_hhdet_in_tes!I154/RES_hhdet_in_fec!I154)</f>
        <v>0.86478436385929158</v>
      </c>
      <c r="J154" s="170">
        <f>IF(RES_hhdet_in_tes!J154=0,"",RES_hhdet_in_tes!J154/RES_hhdet_in_fec!J154)</f>
        <v>0.87005634436548773</v>
      </c>
      <c r="K154" s="170">
        <f>IF(RES_hhdet_in_tes!K154=0,"",RES_hhdet_in_tes!K154/RES_hhdet_in_fec!K154)</f>
        <v>0.88097585861066796</v>
      </c>
      <c r="L154" s="170">
        <f>IF(RES_hhdet_in_tes!L154=0,"",RES_hhdet_in_tes!L154/RES_hhdet_in_fec!L154)</f>
        <v>0.86806690213864179</v>
      </c>
      <c r="M154" s="170">
        <f>IF(RES_hhdet_in_tes!M154=0,"",RES_hhdet_in_tes!M154/RES_hhdet_in_fec!M154)</f>
        <v>0.87025791697599653</v>
      </c>
      <c r="N154" s="170">
        <f>IF(RES_hhdet_in_tes!N154=0,"",RES_hhdet_in_tes!N154/RES_hhdet_in_fec!N154)</f>
        <v>0.88251690672007355</v>
      </c>
      <c r="O154" s="170">
        <f>IF(RES_hhdet_in_tes!O154=0,"",RES_hhdet_in_tes!O154/RES_hhdet_in_fec!O154)</f>
        <v>0.8898903198283824</v>
      </c>
      <c r="P154" s="170">
        <f>IF(RES_hhdet_in_tes!P154=0,"",RES_hhdet_in_tes!P154/RES_hhdet_in_fec!P154)</f>
        <v>0.88666847333390619</v>
      </c>
      <c r="Q154" s="170">
        <f>IF(RES_hhdet_in_tes!Q154=0,"",RES_hhdet_in_tes!Q154/RES_hhdet_in_fec!Q154)</f>
        <v>0.89203606306308458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0.68207649726968866</v>
      </c>
      <c r="D155" s="73">
        <f>IF(RES_hhdet_in_tes!D155=0,"",RES_hhdet_in_tes!D155/RES_hhdet_in_fec!D155)</f>
        <v>0.68764077201373419</v>
      </c>
      <c r="E155" s="73">
        <f>IF(RES_hhdet_in_tes!E155=0,"",RES_hhdet_in_tes!E155/RES_hhdet_in_fec!E155)</f>
        <v>0.69126289084307724</v>
      </c>
      <c r="F155" s="73">
        <f>IF(RES_hhdet_in_tes!F155=0,"",RES_hhdet_in_tes!F155/RES_hhdet_in_fec!F155)</f>
        <v>0.69650222735447231</v>
      </c>
      <c r="G155" s="73">
        <f>IF(RES_hhdet_in_tes!G155=0,"",RES_hhdet_in_tes!G155/RES_hhdet_in_fec!G155)</f>
        <v>0.70008970325700415</v>
      </c>
      <c r="H155" s="73">
        <f>IF(RES_hhdet_in_tes!H155=0,"",RES_hhdet_in_tes!H155/RES_hhdet_in_fec!H155)</f>
        <v>0.70366526861207535</v>
      </c>
      <c r="I155" s="73">
        <f>IF(RES_hhdet_in_tes!I155=0,"",RES_hhdet_in_tes!I155/RES_hhdet_in_fec!I155)</f>
        <v>0.71032865579193849</v>
      </c>
      <c r="J155" s="73">
        <f>IF(RES_hhdet_in_tes!J155=0,"",RES_hhdet_in_tes!J155/RES_hhdet_in_fec!J155)</f>
        <v>0.71554204053981896</v>
      </c>
      <c r="K155" s="73">
        <f>IF(RES_hhdet_in_tes!K155=0,"",RES_hhdet_in_tes!K155/RES_hhdet_in_fec!K155)</f>
        <v>0.7230920058209136</v>
      </c>
      <c r="L155" s="73">
        <f>IF(RES_hhdet_in_tes!L155=0,"",RES_hhdet_in_tes!L155/RES_hhdet_in_fec!L155)</f>
        <v>0.72254431784967166</v>
      </c>
      <c r="M155" s="73">
        <f>IF(RES_hhdet_in_tes!M155=0,"",RES_hhdet_in_tes!M155/RES_hhdet_in_fec!M155)</f>
        <v>0.72761790759893497</v>
      </c>
      <c r="N155" s="73">
        <f>IF(RES_hhdet_in_tes!N155=0,"",RES_hhdet_in_tes!N155/RES_hhdet_in_fec!N155)</f>
        <v>0.73451006107314221</v>
      </c>
      <c r="O155" s="73">
        <f>IF(RES_hhdet_in_tes!O155=0,"",RES_hhdet_in_tes!O155/RES_hhdet_in_fec!O155)</f>
        <v>0.73990755300432232</v>
      </c>
      <c r="P155" s="73">
        <f>IF(RES_hhdet_in_tes!P155=0,"",RES_hhdet_in_tes!P155/RES_hhdet_in_fec!P155)</f>
        <v>0.74117838430141891</v>
      </c>
      <c r="Q155" s="73">
        <f>IF(RES_hhdet_in_tes!Q155=0,"",RES_hhdet_in_tes!Q155/RES_hhdet_in_fec!Q155)</f>
        <v>0.74503602581508965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</v>
      </c>
      <c r="D156" s="73">
        <f>IF(RES_hhdet_in_tes!D156=0,"",RES_hhdet_in_tes!D156/RES_hhdet_in_fec!D156)</f>
        <v>1.0041249682893556</v>
      </c>
      <c r="E156" s="73">
        <f>IF(RES_hhdet_in_tes!E156=0,"",RES_hhdet_in_tes!E156/RES_hhdet_in_fec!E156)</f>
        <v>1.0045590184899134</v>
      </c>
      <c r="F156" s="73">
        <f>IF(RES_hhdet_in_tes!F156=0,"",RES_hhdet_in_tes!F156/RES_hhdet_in_fec!F156)</f>
        <v>1.0014738809800341</v>
      </c>
      <c r="G156" s="73">
        <f>IF(RES_hhdet_in_tes!G156=0,"",RES_hhdet_in_tes!G156/RES_hhdet_in_fec!G156)</f>
        <v>1.0007702568124552</v>
      </c>
      <c r="H156" s="73">
        <f>IF(RES_hhdet_in_tes!H156=0,"",RES_hhdet_in_tes!H156/RES_hhdet_in_fec!H156)</f>
        <v>0.99982583585396845</v>
      </c>
      <c r="I156" s="73">
        <f>IF(RES_hhdet_in_tes!I156=0,"",RES_hhdet_in_tes!I156/RES_hhdet_in_fec!I156)</f>
        <v>1.0026905380271585</v>
      </c>
      <c r="J156" s="73">
        <f>IF(RES_hhdet_in_tes!J156=0,"",RES_hhdet_in_tes!J156/RES_hhdet_in_fec!J156)</f>
        <v>1.0048024272026139</v>
      </c>
      <c r="K156" s="73">
        <f>IF(RES_hhdet_in_tes!K156=0,"",RES_hhdet_in_tes!K156/RES_hhdet_in_fec!K156)</f>
        <v>1.0092161406281259</v>
      </c>
      <c r="L156" s="73">
        <f>IF(RES_hhdet_in_tes!L156=0,"",RES_hhdet_in_tes!L156/RES_hhdet_in_fec!L156)</f>
        <v>1.0008707059274573</v>
      </c>
      <c r="M156" s="73">
        <f>IF(RES_hhdet_in_tes!M156=0,"",RES_hhdet_in_tes!M156/RES_hhdet_in_fec!M156)</f>
        <v>1.0012129123977518</v>
      </c>
      <c r="N156" s="73">
        <f>IF(RES_hhdet_in_tes!N156=0,"",RES_hhdet_in_tes!N156/RES_hhdet_in_fec!N156)</f>
        <v>1.0082758992896608</v>
      </c>
      <c r="O156" s="73">
        <f>IF(RES_hhdet_in_tes!O156=0,"",RES_hhdet_in_tes!O156/RES_hhdet_in_fec!O156)</f>
        <v>1.011470541348872</v>
      </c>
      <c r="P156" s="73">
        <f>IF(RES_hhdet_in_tes!P156=0,"",RES_hhdet_in_tes!P156/RES_hhdet_in_fec!P156)</f>
        <v>1.0086147799860687</v>
      </c>
      <c r="Q156" s="73">
        <f>IF(RES_hhdet_in_tes!Q156=0,"",RES_hhdet_in_tes!Q156/RES_hhdet_in_fec!Q156)</f>
        <v>1.0101524263444979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0.81335074623766179</v>
      </c>
      <c r="D157" s="169">
        <f>IF(RES_hhdet_in_tes!D157=0,"",RES_hhdet_in_tes!D157/RES_hhdet_in_fec!D157)</f>
        <v>0.81626141433532151</v>
      </c>
      <c r="E157" s="169">
        <f>IF(RES_hhdet_in_tes!E157=0,"",RES_hhdet_in_tes!E157/RES_hhdet_in_fec!E157)</f>
        <v>0.81958115715441671</v>
      </c>
      <c r="F157" s="169">
        <f>IF(RES_hhdet_in_tes!F157=0,"",RES_hhdet_in_tes!F157/RES_hhdet_in_fec!F157)</f>
        <v>0.82079040883188381</v>
      </c>
      <c r="G157" s="169">
        <f>IF(RES_hhdet_in_tes!G157=0,"",RES_hhdet_in_tes!G157/RES_hhdet_in_fec!G157)</f>
        <v>0.82365655375527014</v>
      </c>
      <c r="H157" s="169">
        <f>IF(RES_hhdet_in_tes!H157=0,"",RES_hhdet_in_tes!H157/RES_hhdet_in_fec!H157)</f>
        <v>0.82704384790322172</v>
      </c>
      <c r="I157" s="169">
        <f>IF(RES_hhdet_in_tes!I157=0,"",RES_hhdet_in_tes!I157/RES_hhdet_in_fec!I157)</f>
        <v>0.82984332721339604</v>
      </c>
      <c r="J157" s="169">
        <f>IF(RES_hhdet_in_tes!J157=0,"",RES_hhdet_in_tes!J157/RES_hhdet_in_fec!J157)</f>
        <v>0.83372749030348992</v>
      </c>
      <c r="K157" s="169">
        <f>IF(RES_hhdet_in_tes!K157=0,"",RES_hhdet_in_tes!K157/RES_hhdet_in_fec!K157)</f>
        <v>0.83631954534144148</v>
      </c>
      <c r="L157" s="169">
        <f>IF(RES_hhdet_in_tes!L157=0,"",RES_hhdet_in_tes!L157/RES_hhdet_in_fec!L157)</f>
        <v>0.83844230137931453</v>
      </c>
      <c r="M157" s="169">
        <f>IF(RES_hhdet_in_tes!M157=0,"",RES_hhdet_in_tes!M157/RES_hhdet_in_fec!M157)</f>
        <v>0.84045212917637302</v>
      </c>
      <c r="N157" s="169">
        <f>IF(RES_hhdet_in_tes!N157=0,"",RES_hhdet_in_tes!N157/RES_hhdet_in_fec!N157)</f>
        <v>0.84207383280601422</v>
      </c>
      <c r="O157" s="169">
        <f>IF(RES_hhdet_in_tes!O157=0,"",RES_hhdet_in_tes!O157/RES_hhdet_in_fec!O157)</f>
        <v>0.84398304879923569</v>
      </c>
      <c r="P157" s="169">
        <f>IF(RES_hhdet_in_tes!P157=0,"",RES_hhdet_in_tes!P157/RES_hhdet_in_fec!P157)</f>
        <v>0.84617164456777727</v>
      </c>
      <c r="Q157" s="169">
        <f>IF(RES_hhdet_in_tes!Q157=0,"",RES_hhdet_in_tes!Q157/RES_hhdet_in_fec!Q157)</f>
        <v>0.84736217285167814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0.81335074623766179</v>
      </c>
      <c r="D159" s="65">
        <f>IF(RES_hhdet_in_tes!D159=0,"",RES_hhdet_in_tes!D159/RES_hhdet_in_fec!D159)</f>
        <v>0.81626141433532151</v>
      </c>
      <c r="E159" s="65">
        <f>IF(RES_hhdet_in_tes!E159=0,"",RES_hhdet_in_tes!E159/RES_hhdet_in_fec!E159)</f>
        <v>0.81958115715441671</v>
      </c>
      <c r="F159" s="65">
        <f>IF(RES_hhdet_in_tes!F159=0,"",RES_hhdet_in_tes!F159/RES_hhdet_in_fec!F159)</f>
        <v>0.82079040883188381</v>
      </c>
      <c r="G159" s="65">
        <f>IF(RES_hhdet_in_tes!G159=0,"",RES_hhdet_in_tes!G159/RES_hhdet_in_fec!G159)</f>
        <v>0.82365655375527014</v>
      </c>
      <c r="H159" s="65">
        <f>IF(RES_hhdet_in_tes!H159=0,"",RES_hhdet_in_tes!H159/RES_hhdet_in_fec!H159)</f>
        <v>0.82704384790322172</v>
      </c>
      <c r="I159" s="65">
        <f>IF(RES_hhdet_in_tes!I159=0,"",RES_hhdet_in_tes!I159/RES_hhdet_in_fec!I159)</f>
        <v>0.82984332721339604</v>
      </c>
      <c r="J159" s="65">
        <f>IF(RES_hhdet_in_tes!J159=0,"",RES_hhdet_in_tes!J159/RES_hhdet_in_fec!J159)</f>
        <v>0.83372749030348992</v>
      </c>
      <c r="K159" s="65">
        <f>IF(RES_hhdet_in_tes!K159=0,"",RES_hhdet_in_tes!K159/RES_hhdet_in_fec!K159)</f>
        <v>0.83631954534144148</v>
      </c>
      <c r="L159" s="65">
        <f>IF(RES_hhdet_in_tes!L159=0,"",RES_hhdet_in_tes!L159/RES_hhdet_in_fec!L159)</f>
        <v>0.83844230137931453</v>
      </c>
      <c r="M159" s="65">
        <f>IF(RES_hhdet_in_tes!M159=0,"",RES_hhdet_in_tes!M159/RES_hhdet_in_fec!M159)</f>
        <v>0.84045212917637302</v>
      </c>
      <c r="N159" s="65">
        <f>IF(RES_hhdet_in_tes!N159=0,"",RES_hhdet_in_tes!N159/RES_hhdet_in_fec!N159)</f>
        <v>0.84207383280601422</v>
      </c>
      <c r="O159" s="65">
        <f>IF(RES_hhdet_in_tes!O159=0,"",RES_hhdet_in_tes!O159/RES_hhdet_in_fec!O159)</f>
        <v>0.84398304879923569</v>
      </c>
      <c r="P159" s="65">
        <f>IF(RES_hhdet_in_tes!P159=0,"",RES_hhdet_in_tes!P159/RES_hhdet_in_fec!P159)</f>
        <v>0.84617164456777727</v>
      </c>
      <c r="Q159" s="65">
        <f>IF(RES_hhdet_in_tes!Q159=0,"",RES_hhdet_in_tes!Q159/RES_hhdet_in_fec!Q159)</f>
        <v>0.84736217285167814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0.71425496424484181</v>
      </c>
      <c r="D161" s="175">
        <f>IF(RES_hhdet_in_tes!D161=0,"",RES_hhdet_in_tes!D161/RES_hhdet_in_fec!D161)</f>
        <v>0.71524068332680268</v>
      </c>
      <c r="E161" s="175">
        <f>IF(RES_hhdet_in_tes!E161=0,"",RES_hhdet_in_tes!E161/RES_hhdet_in_fec!E161)</f>
        <v>0.71594216140965605</v>
      </c>
      <c r="F161" s="175">
        <f>IF(RES_hhdet_in_tes!F161=0,"",RES_hhdet_in_tes!F161/RES_hhdet_in_fec!F161)</f>
        <v>0.72667096925633357</v>
      </c>
      <c r="G161" s="175">
        <f>IF(RES_hhdet_in_tes!G161=0,"",RES_hhdet_in_tes!G161/RES_hhdet_in_fec!G161)</f>
        <v>0.72718509986361246</v>
      </c>
      <c r="H161" s="175">
        <f>IF(RES_hhdet_in_tes!H161=0,"",RES_hhdet_in_tes!H161/RES_hhdet_in_fec!H161)</f>
        <v>0.74378639477989916</v>
      </c>
      <c r="I161" s="175">
        <f>IF(RES_hhdet_in_tes!I161=0,"",RES_hhdet_in_tes!I161/RES_hhdet_in_fec!I161)</f>
        <v>0.75701884340404624</v>
      </c>
      <c r="J161" s="175">
        <f>IF(RES_hhdet_in_tes!J161=0,"",RES_hhdet_in_tes!J161/RES_hhdet_in_fec!J161)</f>
        <v>0.79019972846548614</v>
      </c>
      <c r="K161" s="175">
        <f>IF(RES_hhdet_in_tes!K161=0,"",RES_hhdet_in_tes!K161/RES_hhdet_in_fec!K161)</f>
        <v>0.81977736208531005</v>
      </c>
      <c r="L161" s="175">
        <f>IF(RES_hhdet_in_tes!L161=0,"",RES_hhdet_in_tes!L161/RES_hhdet_in_fec!L161)</f>
        <v>0.80547260216513028</v>
      </c>
      <c r="M161" s="175">
        <f>IF(RES_hhdet_in_tes!M161=0,"",RES_hhdet_in_tes!M161/RES_hhdet_in_fec!M161)</f>
        <v>0.7740568246961449</v>
      </c>
      <c r="N161" s="175">
        <f>IF(RES_hhdet_in_tes!N161=0,"",RES_hhdet_in_tes!N161/RES_hhdet_in_fec!N161)</f>
        <v>0.94836220659673798</v>
      </c>
      <c r="O161" s="175">
        <f>IF(RES_hhdet_in_tes!O161=0,"",RES_hhdet_in_tes!O161/RES_hhdet_in_fec!O161)</f>
        <v>0.88018144850479407</v>
      </c>
      <c r="P161" s="175">
        <f>IF(RES_hhdet_in_tes!P161=0,"",RES_hhdet_in_tes!P161/RES_hhdet_in_fec!P161)</f>
        <v>1.1198966143864304</v>
      </c>
      <c r="Q161" s="175" t="str">
        <f>IF(RES_hhdet_in_tes!Q161=0,"",RES_hhdet_in_tes!Q161/RES_hhdet_in_fec!Q161)</f>
        <v/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0.69639180713727922</v>
      </c>
      <c r="D162" s="169">
        <f>IF(RES_hhdet_in_tes!D162=0,"",RES_hhdet_in_tes!D162/RES_hhdet_in_fec!D162)</f>
        <v>0.69230531421446484</v>
      </c>
      <c r="E162" s="169">
        <f>IF(RES_hhdet_in_tes!E162=0,"",RES_hhdet_in_tes!E162/RES_hhdet_in_fec!E162)</f>
        <v>0.69534147177834837</v>
      </c>
      <c r="F162" s="169">
        <f>IF(RES_hhdet_in_tes!F162=0,"",RES_hhdet_in_tes!F162/RES_hhdet_in_fec!F162)</f>
        <v>0.69728380092097031</v>
      </c>
      <c r="G162" s="169">
        <f>IF(RES_hhdet_in_tes!G162=0,"",RES_hhdet_in_tes!G162/RES_hhdet_in_fec!G162)</f>
        <v>0.70184215922367166</v>
      </c>
      <c r="H162" s="169">
        <f>IF(RES_hhdet_in_tes!H162=0,"",RES_hhdet_in_tes!H162/RES_hhdet_in_fec!H162)</f>
        <v>0.70681995200999237</v>
      </c>
      <c r="I162" s="169">
        <f>IF(RES_hhdet_in_tes!I162=0,"",RES_hhdet_in_tes!I162/RES_hhdet_in_fec!I162)</f>
        <v>0.71122840453389147</v>
      </c>
      <c r="J162" s="169">
        <f>IF(RES_hhdet_in_tes!J162=0,"",RES_hhdet_in_tes!J162/RES_hhdet_in_fec!J162)</f>
        <v>0.71659160007024914</v>
      </c>
      <c r="K162" s="169">
        <f>IF(RES_hhdet_in_tes!K162=0,"",RES_hhdet_in_tes!K162/RES_hhdet_in_fec!K162)</f>
        <v>0.72101996353101327</v>
      </c>
      <c r="L162" s="169">
        <f>IF(RES_hhdet_in_tes!L162=0,"",RES_hhdet_in_tes!L162/RES_hhdet_in_fec!L162)</f>
        <v>0.72801063992420889</v>
      </c>
      <c r="M162" s="169">
        <f>IF(RES_hhdet_in_tes!M162=0,"",RES_hhdet_in_tes!M162/RES_hhdet_in_fec!M162)</f>
        <v>0.72580690346721244</v>
      </c>
      <c r="N162" s="169">
        <f>IF(RES_hhdet_in_tes!N162=0,"",RES_hhdet_in_tes!N162/RES_hhdet_in_fec!N162)</f>
        <v>0.73650046357805987</v>
      </c>
      <c r="O162" s="169">
        <f>IF(RES_hhdet_in_tes!O162=0,"",RES_hhdet_in_tes!O162/RES_hhdet_in_fec!O162)</f>
        <v>0.73895243129093102</v>
      </c>
      <c r="P162" s="169">
        <f>IF(RES_hhdet_in_tes!P162=0,"",RES_hhdet_in_tes!P162/RES_hhdet_in_fec!P162)</f>
        <v>0.73906419429008074</v>
      </c>
      <c r="Q162" s="169" t="str">
        <f>IF(RES_hhdet_in_tes!Q162=0,"",RES_hhdet_in_tes!Q162/RES_hhdet_in_fec!Q162)</f>
        <v/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0.69639180713727922</v>
      </c>
      <c r="D163" s="65">
        <f>IF(RES_hhdet_in_tes!D163=0,"",RES_hhdet_in_tes!D163/RES_hhdet_in_fec!D163)</f>
        <v>0.69230531421446484</v>
      </c>
      <c r="E163" s="65">
        <f>IF(RES_hhdet_in_tes!E163=0,"",RES_hhdet_in_tes!E163/RES_hhdet_in_fec!E163)</f>
        <v>0.69534147177834837</v>
      </c>
      <c r="F163" s="65">
        <f>IF(RES_hhdet_in_tes!F163=0,"",RES_hhdet_in_tes!F163/RES_hhdet_in_fec!F163)</f>
        <v>0.69728380092097031</v>
      </c>
      <c r="G163" s="65">
        <f>IF(RES_hhdet_in_tes!G163=0,"",RES_hhdet_in_tes!G163/RES_hhdet_in_fec!G163)</f>
        <v>0.70184215922367166</v>
      </c>
      <c r="H163" s="65">
        <f>IF(RES_hhdet_in_tes!H163=0,"",RES_hhdet_in_tes!H163/RES_hhdet_in_fec!H163)</f>
        <v>0.70681995200999237</v>
      </c>
      <c r="I163" s="65">
        <f>IF(RES_hhdet_in_tes!I163=0,"",RES_hhdet_in_tes!I163/RES_hhdet_in_fec!I163)</f>
        <v>0.71122840453389147</v>
      </c>
      <c r="J163" s="65">
        <f>IF(RES_hhdet_in_tes!J163=0,"",RES_hhdet_in_tes!J163/RES_hhdet_in_fec!J163)</f>
        <v>0.71659160007024914</v>
      </c>
      <c r="K163" s="65">
        <f>IF(RES_hhdet_in_tes!K163=0,"",RES_hhdet_in_tes!K163/RES_hhdet_in_fec!K163)</f>
        <v>0.72101996353101327</v>
      </c>
      <c r="L163" s="65">
        <f>IF(RES_hhdet_in_tes!L163=0,"",RES_hhdet_in_tes!L163/RES_hhdet_in_fec!L163)</f>
        <v>0.72801063992420889</v>
      </c>
      <c r="M163" s="65">
        <f>IF(RES_hhdet_in_tes!M163=0,"",RES_hhdet_in_tes!M163/RES_hhdet_in_fec!M163)</f>
        <v>0.72580690346721244</v>
      </c>
      <c r="N163" s="65">
        <f>IF(RES_hhdet_in_tes!N163=0,"",RES_hhdet_in_tes!N163/RES_hhdet_in_fec!N163)</f>
        <v>0.73650046357805987</v>
      </c>
      <c r="O163" s="65">
        <f>IF(RES_hhdet_in_tes!O163=0,"",RES_hhdet_in_tes!O163/RES_hhdet_in_fec!O163)</f>
        <v>0.73895243129093102</v>
      </c>
      <c r="P163" s="65">
        <f>IF(RES_hhdet_in_tes!P163=0,"",RES_hhdet_in_tes!P163/RES_hhdet_in_fec!P163)</f>
        <v>0.73906419429008074</v>
      </c>
      <c r="Q163" s="65" t="str">
        <f>IF(RES_hhdet_in_tes!Q163=0,"",RES_hhdet_in_tes!Q163/RES_hhdet_in_fec!Q163)</f>
        <v/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1.8353534353739385</v>
      </c>
      <c r="D164" s="169">
        <f>IF(RES_hhdet_in_tes!D164=0,"",RES_hhdet_in_tes!D164/RES_hhdet_in_fec!D164)</f>
        <v>1.8962277994838828</v>
      </c>
      <c r="E164" s="169">
        <f>IF(RES_hhdet_in_tes!E164=0,"",RES_hhdet_in_tes!E164/RES_hhdet_in_fec!E164)</f>
        <v>1.9650218790409766</v>
      </c>
      <c r="F164" s="169">
        <f>IF(RES_hhdet_in_tes!F164=0,"",RES_hhdet_in_tes!F164/RES_hhdet_in_fec!F164)</f>
        <v>2.0518412225799056</v>
      </c>
      <c r="G164" s="169">
        <f>IF(RES_hhdet_in_tes!G164=0,"",RES_hhdet_in_tes!G164/RES_hhdet_in_fec!G164)</f>
        <v>2.1502986278944496</v>
      </c>
      <c r="H164" s="169">
        <f>IF(RES_hhdet_in_tes!H164=0,"",RES_hhdet_in_tes!H164/RES_hhdet_in_fec!H164)</f>
        <v>2.2645213806681639</v>
      </c>
      <c r="I164" s="169">
        <f>IF(RES_hhdet_in_tes!I164=0,"",RES_hhdet_in_tes!I164/RES_hhdet_in_fec!I164)</f>
        <v>2.4011917542443366</v>
      </c>
      <c r="J164" s="169">
        <f>IF(RES_hhdet_in_tes!J164=0,"",RES_hhdet_in_tes!J164/RES_hhdet_in_fec!J164)</f>
        <v>2.4414497259208217</v>
      </c>
      <c r="K164" s="169">
        <f>IF(RES_hhdet_in_tes!K164=0,"",RES_hhdet_in_tes!K164/RES_hhdet_in_fec!K164)</f>
        <v>2.6311948227470534</v>
      </c>
      <c r="L164" s="169">
        <f>IF(RES_hhdet_in_tes!L164=0,"",RES_hhdet_in_tes!L164/RES_hhdet_in_fec!L164)</f>
        <v>2.833863937328529</v>
      </c>
      <c r="M164" s="169" t="str">
        <f>IF(RES_hhdet_in_tes!M164=0,"",RES_hhdet_in_tes!M164/RES_hhdet_in_fec!M164)</f>
        <v/>
      </c>
      <c r="N164" s="169">
        <f>IF(RES_hhdet_in_tes!N164=0,"",RES_hhdet_in_tes!N164/RES_hhdet_in_fec!N164)</f>
        <v>3.2452566558324309</v>
      </c>
      <c r="O164" s="169">
        <f>IF(RES_hhdet_in_tes!O164=0,"",RES_hhdet_in_tes!O164/RES_hhdet_in_fec!O164)</f>
        <v>3.4145779593406598</v>
      </c>
      <c r="P164" s="169">
        <f>IF(RES_hhdet_in_tes!P164=0,"",RES_hhdet_in_tes!P164/RES_hhdet_in_fec!P164)</f>
        <v>3.8123994723108643</v>
      </c>
      <c r="Q164" s="169" t="str">
        <f>IF(RES_hhdet_in_tes!Q164=0,"",RES_hhdet_in_tes!Q164/RES_hhdet_in_fec!Q164)</f>
        <v/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1.8353534353739385</v>
      </c>
      <c r="D165" s="73">
        <f>IF(RES_hhdet_in_tes!D165=0,"",RES_hhdet_in_tes!D165/RES_hhdet_in_fec!D165)</f>
        <v>1.8962277994838828</v>
      </c>
      <c r="E165" s="73">
        <f>IF(RES_hhdet_in_tes!E165=0,"",RES_hhdet_in_tes!E165/RES_hhdet_in_fec!E165)</f>
        <v>1.9650218790409766</v>
      </c>
      <c r="F165" s="73">
        <f>IF(RES_hhdet_in_tes!F165=0,"",RES_hhdet_in_tes!F165/RES_hhdet_in_fec!F165)</f>
        <v>2.0518412225799056</v>
      </c>
      <c r="G165" s="73">
        <f>IF(RES_hhdet_in_tes!G165=0,"",RES_hhdet_in_tes!G165/RES_hhdet_in_fec!G165)</f>
        <v>2.1502986278944496</v>
      </c>
      <c r="H165" s="73">
        <f>IF(RES_hhdet_in_tes!H165=0,"",RES_hhdet_in_tes!H165/RES_hhdet_in_fec!H165)</f>
        <v>2.2645213806681639</v>
      </c>
      <c r="I165" s="73">
        <f>IF(RES_hhdet_in_tes!I165=0,"",RES_hhdet_in_tes!I165/RES_hhdet_in_fec!I165)</f>
        <v>2.4011917542443366</v>
      </c>
      <c r="J165" s="73">
        <f>IF(RES_hhdet_in_tes!J165=0,"",RES_hhdet_in_tes!J165/RES_hhdet_in_fec!J165)</f>
        <v>2.4414497259208217</v>
      </c>
      <c r="K165" s="73">
        <f>IF(RES_hhdet_in_tes!K165=0,"",RES_hhdet_in_tes!K165/RES_hhdet_in_fec!K165)</f>
        <v>2.6311948227470534</v>
      </c>
      <c r="L165" s="73">
        <f>IF(RES_hhdet_in_tes!L165=0,"",RES_hhdet_in_tes!L165/RES_hhdet_in_fec!L165)</f>
        <v>2.833863937328529</v>
      </c>
      <c r="M165" s="73" t="str">
        <f>IF(RES_hhdet_in_tes!M165=0,"",RES_hhdet_in_tes!M165/RES_hhdet_in_fec!M165)</f>
        <v/>
      </c>
      <c r="N165" s="73">
        <f>IF(RES_hhdet_in_tes!N165=0,"",RES_hhdet_in_tes!N165/RES_hhdet_in_fec!N165)</f>
        <v>3.2452566558324309</v>
      </c>
      <c r="O165" s="73">
        <f>IF(RES_hhdet_in_tes!O165=0,"",RES_hhdet_in_tes!O165/RES_hhdet_in_fec!O165)</f>
        <v>3.4145779593406598</v>
      </c>
      <c r="P165" s="73">
        <f>IF(RES_hhdet_in_tes!P165=0,"",RES_hhdet_in_tes!P165/RES_hhdet_in_fec!P165)</f>
        <v>3.8123994723108643</v>
      </c>
      <c r="Q165" s="73" t="str">
        <f>IF(RES_hhdet_in_tes!Q165=0,"",RES_hhdet_in_tes!Q165/RES_hhdet_in_fec!Q165)</f>
        <v/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0.68947266188846112</v>
      </c>
      <c r="D166" s="169">
        <f>IF(RES_hhdet_in_tes!D166=0,"",RES_hhdet_in_tes!D166/RES_hhdet_in_fec!D166)</f>
        <v>0.69180250036060187</v>
      </c>
      <c r="E166" s="169">
        <f>IF(RES_hhdet_in_tes!E166=0,"",RES_hhdet_in_tes!E166/RES_hhdet_in_fec!E166)</f>
        <v>0.69554181304240992</v>
      </c>
      <c r="F166" s="169">
        <f>IF(RES_hhdet_in_tes!F166=0,"",RES_hhdet_in_tes!F166/RES_hhdet_in_fec!F166)</f>
        <v>0.70078851330681757</v>
      </c>
      <c r="G166" s="169">
        <f>IF(RES_hhdet_in_tes!G166=0,"",RES_hhdet_in_tes!G166/RES_hhdet_in_fec!G166)</f>
        <v>0.70686586607407365</v>
      </c>
      <c r="H166" s="169">
        <f>IF(RES_hhdet_in_tes!H166=0,"",RES_hhdet_in_tes!H166/RES_hhdet_in_fec!H166)</f>
        <v>0.71437133953595766</v>
      </c>
      <c r="I166" s="169">
        <f>IF(RES_hhdet_in_tes!I166=0,"",RES_hhdet_in_tes!I166/RES_hhdet_in_fec!I166)</f>
        <v>0.73485337127600991</v>
      </c>
      <c r="J166" s="169">
        <f>IF(RES_hhdet_in_tes!J166=0,"",RES_hhdet_in_tes!J166/RES_hhdet_in_fec!J166)</f>
        <v>0.75968871812981509</v>
      </c>
      <c r="K166" s="169">
        <f>IF(RES_hhdet_in_tes!K166=0,"",RES_hhdet_in_tes!K166/RES_hhdet_in_fec!K166)</f>
        <v>0.78903715169518518</v>
      </c>
      <c r="L166" s="169">
        <f>IF(RES_hhdet_in_tes!L166=0,"",RES_hhdet_in_tes!L166/RES_hhdet_in_fec!L166)</f>
        <v>0.76654080942886904</v>
      </c>
      <c r="M166" s="169">
        <f>IF(RES_hhdet_in_tes!M166=0,"",RES_hhdet_in_tes!M166/RES_hhdet_in_fec!M166)</f>
        <v>0.86878776188267803</v>
      </c>
      <c r="N166" s="169">
        <f>IF(RES_hhdet_in_tes!N166=0,"",RES_hhdet_in_tes!N166/RES_hhdet_in_fec!N166)</f>
        <v>0.79645778972537407</v>
      </c>
      <c r="O166" s="169">
        <f>IF(RES_hhdet_in_tes!O166=0,"",RES_hhdet_in_tes!O166/RES_hhdet_in_fec!O166)</f>
        <v>0.82256732099012697</v>
      </c>
      <c r="P166" s="169">
        <f>IF(RES_hhdet_in_tes!P166=0,"",RES_hhdet_in_tes!P166/RES_hhdet_in_fec!P166)</f>
        <v>0.89151075267343816</v>
      </c>
      <c r="Q166" s="169" t="str">
        <f>IF(RES_hhdet_in_tes!Q166=0,"",RES_hhdet_in_tes!Q166/RES_hhdet_in_fec!Q166)</f>
        <v/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0.68304727858758385</v>
      </c>
      <c r="D171" s="171">
        <f>IF(RES_hhdet_in_tes!D171=0,"",RES_hhdet_in_tes!D171/RES_hhdet_in_fec!D171)</f>
        <v>0.68656088214143274</v>
      </c>
      <c r="E171" s="171">
        <f>IF(RES_hhdet_in_tes!E171=0,"",RES_hhdet_in_tes!E171/RES_hhdet_in_fec!E171)</f>
        <v>0.69149291388919643</v>
      </c>
      <c r="F171" s="171">
        <f>IF(RES_hhdet_in_tes!F171=0,"",RES_hhdet_in_tes!F171/RES_hhdet_in_fec!F171)</f>
        <v>0.69629313517436398</v>
      </c>
      <c r="G171" s="171">
        <f>IF(RES_hhdet_in_tes!G171=0,"",RES_hhdet_in_tes!G171/RES_hhdet_in_fec!G171)</f>
        <v>0.70045945570247892</v>
      </c>
      <c r="H171" s="171">
        <f>IF(RES_hhdet_in_tes!H171=0,"",RES_hhdet_in_tes!H171/RES_hhdet_in_fec!H171)</f>
        <v>0.70567090201481564</v>
      </c>
      <c r="I171" s="171">
        <f>IF(RES_hhdet_in_tes!I171=0,"",RES_hhdet_in_tes!I171/RES_hhdet_in_fec!I171)</f>
        <v>0.71069809595932287</v>
      </c>
      <c r="J171" s="171">
        <f>IF(RES_hhdet_in_tes!J171=0,"",RES_hhdet_in_tes!J171/RES_hhdet_in_fec!J171)</f>
        <v>0.7162605495623664</v>
      </c>
      <c r="K171" s="171">
        <f>IF(RES_hhdet_in_tes!K171=0,"",RES_hhdet_in_tes!K171/RES_hhdet_in_fec!K171)</f>
        <v>0.72101487841185641</v>
      </c>
      <c r="L171" s="171">
        <f>IF(RES_hhdet_in_tes!L171=0,"",RES_hhdet_in_tes!L171/RES_hhdet_in_fec!L171)</f>
        <v>0.72675640437317979</v>
      </c>
      <c r="M171" s="171" t="str">
        <f>IF(RES_hhdet_in_tes!M171=0,"",RES_hhdet_in_tes!M171/RES_hhdet_in_fec!M171)</f>
        <v/>
      </c>
      <c r="N171" s="171">
        <f>IF(RES_hhdet_in_tes!N171=0,"",RES_hhdet_in_tes!N171/RES_hhdet_in_fec!N171)</f>
        <v>0.73432565228166014</v>
      </c>
      <c r="O171" s="171">
        <f>IF(RES_hhdet_in_tes!O171=0,"",RES_hhdet_in_tes!O171/RES_hhdet_in_fec!O171)</f>
        <v>0.73294808661865218</v>
      </c>
      <c r="P171" s="171" t="str">
        <f>IF(RES_hhdet_in_tes!P171=0,"",RES_hhdet_in_tes!P171/RES_hhdet_in_fec!P171)</f>
        <v/>
      </c>
      <c r="Q171" s="171" t="str">
        <f>IF(RES_hhdet_in_tes!Q171=0,"",RES_hhdet_in_tes!Q171/RES_hhdet_in_fec!Q171)</f>
        <v/>
      </c>
    </row>
    <row r="172" spans="1:17" ht="12" customHeight="1" x14ac:dyDescent="0.25">
      <c r="A172" s="161" t="s">
        <v>141</v>
      </c>
      <c r="B172" s="170"/>
      <c r="C172" s="170">
        <f>IF(RES_hhdet_in_tes!C172=0,"",RES_hhdet_in_tes!C172/RES_hhdet_in_fec!C172)</f>
        <v>0.8446371484653461</v>
      </c>
      <c r="D172" s="170">
        <f>IF(RES_hhdet_in_tes!D172=0,"",RES_hhdet_in_tes!D172/RES_hhdet_in_fec!D172)</f>
        <v>0.85241644378681414</v>
      </c>
      <c r="E172" s="170">
        <f>IF(RES_hhdet_in_tes!E172=0,"",RES_hhdet_in_tes!E172/RES_hhdet_in_fec!E172)</f>
        <v>0.85643326815992182</v>
      </c>
      <c r="F172" s="170">
        <f>IF(RES_hhdet_in_tes!F172=0,"",RES_hhdet_in_tes!F172/RES_hhdet_in_fec!F172)</f>
        <v>0.8578596337804153</v>
      </c>
      <c r="G172" s="170">
        <f>IF(RES_hhdet_in_tes!G172=0,"",RES_hhdet_in_tes!G172/RES_hhdet_in_fec!G172)</f>
        <v>0.85956632941418043</v>
      </c>
      <c r="H172" s="170">
        <f>IF(RES_hhdet_in_tes!H172=0,"",RES_hhdet_in_tes!H172/RES_hhdet_in_fec!H172)</f>
        <v>0.85855847818204678</v>
      </c>
      <c r="I172" s="170">
        <f>IF(RES_hhdet_in_tes!I172=0,"",RES_hhdet_in_tes!I172/RES_hhdet_in_fec!I172)</f>
        <v>0.86453363912365033</v>
      </c>
      <c r="J172" s="170">
        <f>IF(RES_hhdet_in_tes!J172=0,"",RES_hhdet_in_tes!J172/RES_hhdet_in_fec!J172)</f>
        <v>0.86910815765541671</v>
      </c>
      <c r="K172" s="170">
        <f>IF(RES_hhdet_in_tes!K172=0,"",RES_hhdet_in_tes!K172/RES_hhdet_in_fec!K172)</f>
        <v>0.87857675266118618</v>
      </c>
      <c r="L172" s="170">
        <f>IF(RES_hhdet_in_tes!L172=0,"",RES_hhdet_in_tes!L172/RES_hhdet_in_fec!L172)</f>
        <v>0.86531971511154182</v>
      </c>
      <c r="M172" s="170">
        <f>IF(RES_hhdet_in_tes!M172=0,"",RES_hhdet_in_tes!M172/RES_hhdet_in_fec!M172)</f>
        <v>0.86878776188267803</v>
      </c>
      <c r="N172" s="170">
        <f>IF(RES_hhdet_in_tes!N172=0,"",RES_hhdet_in_tes!N172/RES_hhdet_in_fec!N172)</f>
        <v>0.88104848373386369</v>
      </c>
      <c r="O172" s="170">
        <f>IF(RES_hhdet_in_tes!O172=0,"",RES_hhdet_in_tes!O172/RES_hhdet_in_fec!O172)</f>
        <v>0.8885156585560865</v>
      </c>
      <c r="P172" s="170">
        <f>IF(RES_hhdet_in_tes!P172=0,"",RES_hhdet_in_tes!P172/RES_hhdet_in_fec!P172)</f>
        <v>0.89151075267343816</v>
      </c>
      <c r="Q172" s="170" t="str">
        <f>IF(RES_hhdet_in_tes!Q172=0,"",RES_hhdet_in_tes!Q172/RES_hhdet_in_fec!Q172)</f>
        <v/>
      </c>
    </row>
    <row r="173" spans="1:17" ht="12" customHeight="1" x14ac:dyDescent="0.25">
      <c r="A173" s="148" t="s">
        <v>60</v>
      </c>
      <c r="B173" s="73"/>
      <c r="C173" s="73">
        <f>IF(RES_hhdet_in_tes!C173=0,"",RES_hhdet_in_tes!C173/RES_hhdet_in_fec!C173)</f>
        <v>0.68207649726968911</v>
      </c>
      <c r="D173" s="73">
        <f>IF(RES_hhdet_in_tes!D173=0,"",RES_hhdet_in_tes!D173/RES_hhdet_in_fec!D173)</f>
        <v>0.68681242766888717</v>
      </c>
      <c r="E173" s="73">
        <f>IF(RES_hhdet_in_tes!E173=0,"",RES_hhdet_in_tes!E173/RES_hhdet_in_fec!E173)</f>
        <v>0.6911663350473134</v>
      </c>
      <c r="F173" s="73">
        <f>IF(RES_hhdet_in_tes!F173=0,"",RES_hhdet_in_tes!F173/RES_hhdet_in_fec!F173)</f>
        <v>0.6962295088833248</v>
      </c>
      <c r="G173" s="73">
        <f>IF(RES_hhdet_in_tes!G173=0,"",RES_hhdet_in_tes!G173/RES_hhdet_in_fec!G173)</f>
        <v>0.70045494127177044</v>
      </c>
      <c r="H173" s="73">
        <f>IF(RES_hhdet_in_tes!H173=0,"",RES_hhdet_in_tes!H173/RES_hhdet_in_fec!H173)</f>
        <v>0.70524211006469117</v>
      </c>
      <c r="I173" s="73">
        <f>IF(RES_hhdet_in_tes!I173=0,"",RES_hhdet_in_tes!I173/RES_hhdet_in_fec!I173)</f>
        <v>0.71150344015414191</v>
      </c>
      <c r="J173" s="73">
        <f>IF(RES_hhdet_in_tes!J173=0,"",RES_hhdet_in_tes!J173/RES_hhdet_in_fec!J173)</f>
        <v>0.71625336098124437</v>
      </c>
      <c r="K173" s="73">
        <f>IF(RES_hhdet_in_tes!K173=0,"",RES_hhdet_in_tes!K173/RES_hhdet_in_fec!K173)</f>
        <v>0.72333998383764697</v>
      </c>
      <c r="L173" s="73">
        <f>IF(RES_hhdet_in_tes!L173=0,"",RES_hhdet_in_tes!L173/RES_hhdet_in_fec!L173)</f>
        <v>0.71976452899908649</v>
      </c>
      <c r="M173" s="73">
        <f>IF(RES_hhdet_in_tes!M173=0,"",RES_hhdet_in_tes!M173/RES_hhdet_in_fec!M173)</f>
        <v>0.7260097975057479</v>
      </c>
      <c r="N173" s="73">
        <f>IF(RES_hhdet_in_tes!N173=0,"",RES_hhdet_in_tes!N173/RES_hhdet_in_fec!N173)</f>
        <v>0.73209341282222173</v>
      </c>
      <c r="O173" s="73">
        <f>IF(RES_hhdet_in_tes!O173=0,"",RES_hhdet_in_tes!O173/RES_hhdet_in_fec!O173)</f>
        <v>0.73622673313441989</v>
      </c>
      <c r="P173" s="73">
        <f>IF(RES_hhdet_in_tes!P173=0,"",RES_hhdet_in_tes!P173/RES_hhdet_in_fec!P173)</f>
        <v>0.74312176090005455</v>
      </c>
      <c r="Q173" s="73" t="str">
        <f>IF(RES_hhdet_in_tes!Q173=0,"",RES_hhdet_in_tes!Q173/RES_hhdet_in_fec!Q173)</f>
        <v/>
      </c>
    </row>
    <row r="174" spans="1:17" ht="12" customHeight="1" x14ac:dyDescent="0.25">
      <c r="A174" s="159" t="s">
        <v>59</v>
      </c>
      <c r="B174" s="65"/>
      <c r="C174" s="65">
        <f>IF(RES_hhdet_in_tes!C174=0,"",RES_hhdet_in_tes!C174/RES_hhdet_in_fec!C174)</f>
        <v>0.99999999999999989</v>
      </c>
      <c r="D174" s="65">
        <f>IF(RES_hhdet_in_tes!D174=0,"",RES_hhdet_in_tes!D174/RES_hhdet_in_fec!D174)</f>
        <v>1.00233971776167</v>
      </c>
      <c r="E174" s="65">
        <f>IF(RES_hhdet_in_tes!E174=0,"",RES_hhdet_in_tes!E174/RES_hhdet_in_fec!E174)</f>
        <v>1.0015571547073969</v>
      </c>
      <c r="F174" s="65">
        <f>IF(RES_hhdet_in_tes!F174=0,"",RES_hhdet_in_tes!F174/RES_hhdet_in_fec!F174)</f>
        <v>1.0000451332305007</v>
      </c>
      <c r="G174" s="65">
        <f>IF(RES_hhdet_in_tes!G174=0,"",RES_hhdet_in_tes!G174/RES_hhdet_in_fec!G174)</f>
        <v>1.0000000000000002</v>
      </c>
      <c r="H174" s="65">
        <f>IF(RES_hhdet_in_tes!H174=0,"",RES_hhdet_in_tes!H174/RES_hhdet_in_fec!H174)</f>
        <v>0.99993827954283698</v>
      </c>
      <c r="I174" s="65">
        <f>IF(RES_hhdet_in_tes!I174=0,"",RES_hhdet_in_tes!I174/RES_hhdet_in_fec!I174)</f>
        <v>1.0011670438459261</v>
      </c>
      <c r="J174" s="65">
        <f>IF(RES_hhdet_in_tes!J174=0,"",RES_hhdet_in_tes!J174/RES_hhdet_in_fec!J174)</f>
        <v>1.0024070470446362</v>
      </c>
      <c r="K174" s="65">
        <f>IF(RES_hhdet_in_tes!K174=0,"",RES_hhdet_in_tes!K174/RES_hhdet_in_fec!K174)</f>
        <v>1.0046669554377772</v>
      </c>
      <c r="L174" s="65">
        <f>IF(RES_hhdet_in_tes!L174=0,"",RES_hhdet_in_tes!L174/RES_hhdet_in_fec!L174)</f>
        <v>0.99815327130058062</v>
      </c>
      <c r="M174" s="65">
        <f>IF(RES_hhdet_in_tes!M174=0,"",RES_hhdet_in_tes!M174/RES_hhdet_in_fec!M174)</f>
        <v>0.99986941108449867</v>
      </c>
      <c r="N174" s="65">
        <f>IF(RES_hhdet_in_tes!N174=0,"",RES_hhdet_in_tes!N174/RES_hhdet_in_fec!N174)</f>
        <v>1.0076131677800702</v>
      </c>
      <c r="O174" s="65">
        <f>IF(RES_hhdet_in_tes!O174=0,"",RES_hhdet_in_tes!O174/RES_hhdet_in_fec!O174)</f>
        <v>1.0119653166731641</v>
      </c>
      <c r="P174" s="65">
        <f>IF(RES_hhdet_in_tes!P174=0,"",RES_hhdet_in_tes!P174/RES_hhdet_in_fec!P174)</f>
        <v>1.0158868501446661</v>
      </c>
      <c r="Q174" s="65" t="str">
        <f>IF(RES_hhdet_in_tes!Q174=0,"",RES_hhdet_in_tes!Q174/RES_hhdet_in_fec!Q174)</f>
        <v/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0.81359336380490688</v>
      </c>
      <c r="D175" s="169">
        <f>IF(RES_hhdet_in_tes!D175=0,"",RES_hhdet_in_tes!D175/RES_hhdet_in_fec!D175)</f>
        <v>0.81756176357540467</v>
      </c>
      <c r="E175" s="169">
        <f>IF(RES_hhdet_in_tes!E175=0,"",RES_hhdet_in_tes!E175/RES_hhdet_in_fec!E175)</f>
        <v>0.8216419829283601</v>
      </c>
      <c r="F175" s="169">
        <f>IF(RES_hhdet_in_tes!F175=0,"",RES_hhdet_in_tes!F175/RES_hhdet_in_fec!F175)</f>
        <v>0.82415125732718597</v>
      </c>
      <c r="G175" s="169">
        <f>IF(RES_hhdet_in_tes!G175=0,"",RES_hhdet_in_tes!G175/RES_hhdet_in_fec!G175)</f>
        <v>0.8276576667075507</v>
      </c>
      <c r="H175" s="169">
        <f>IF(RES_hhdet_in_tes!H175=0,"",RES_hhdet_in_tes!H175/RES_hhdet_in_fec!H175)</f>
        <v>0.83136053379281216</v>
      </c>
      <c r="I175" s="169">
        <f>IF(RES_hhdet_in_tes!I175=0,"",RES_hhdet_in_tes!I175/RES_hhdet_in_fec!I175)</f>
        <v>0.83527028417546056</v>
      </c>
      <c r="J175" s="169">
        <f>IF(RES_hhdet_in_tes!J175=0,"",RES_hhdet_in_tes!J175/RES_hhdet_in_fec!J175)</f>
        <v>0.84034102330695426</v>
      </c>
      <c r="K175" s="169">
        <f>IF(RES_hhdet_in_tes!K175=0,"",RES_hhdet_in_tes!K175/RES_hhdet_in_fec!K175)</f>
        <v>0.84296977076597845</v>
      </c>
      <c r="L175" s="169">
        <f>IF(RES_hhdet_in_tes!L175=0,"",RES_hhdet_in_tes!L175/RES_hhdet_in_fec!L175)</f>
        <v>0.84398268550380962</v>
      </c>
      <c r="M175" s="169">
        <f>IF(RES_hhdet_in_tes!M175=0,"",RES_hhdet_in_tes!M175/RES_hhdet_in_fec!M175)</f>
        <v>0.8448317546802383</v>
      </c>
      <c r="N175" s="169">
        <f>IF(RES_hhdet_in_tes!N175=0,"",RES_hhdet_in_tes!N175/RES_hhdet_in_fec!N175)</f>
        <v>0.84491477414570526</v>
      </c>
      <c r="O175" s="169">
        <f>IF(RES_hhdet_in_tes!O175=0,"",RES_hhdet_in_tes!O175/RES_hhdet_in_fec!O175)</f>
        <v>0.84593348556991876</v>
      </c>
      <c r="P175" s="169">
        <f>IF(RES_hhdet_in_tes!P175=0,"",RES_hhdet_in_tes!P175/RES_hhdet_in_fec!P175)</f>
        <v>0.84634498751536535</v>
      </c>
      <c r="Q175" s="169" t="str">
        <f>IF(RES_hhdet_in_tes!Q175=0,"",RES_hhdet_in_tes!Q175/RES_hhdet_in_fec!Q175)</f>
        <v/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0.81359336380490688</v>
      </c>
      <c r="D177" s="65">
        <f>IF(RES_hhdet_in_tes!D177=0,"",RES_hhdet_in_tes!D177/RES_hhdet_in_fec!D177)</f>
        <v>0.81756176357540467</v>
      </c>
      <c r="E177" s="65">
        <f>IF(RES_hhdet_in_tes!E177=0,"",RES_hhdet_in_tes!E177/RES_hhdet_in_fec!E177)</f>
        <v>0.8216419829283601</v>
      </c>
      <c r="F177" s="65">
        <f>IF(RES_hhdet_in_tes!F177=0,"",RES_hhdet_in_tes!F177/RES_hhdet_in_fec!F177)</f>
        <v>0.82415125732718597</v>
      </c>
      <c r="G177" s="65">
        <f>IF(RES_hhdet_in_tes!G177=0,"",RES_hhdet_in_tes!G177/RES_hhdet_in_fec!G177)</f>
        <v>0.8276576667075507</v>
      </c>
      <c r="H177" s="65">
        <f>IF(RES_hhdet_in_tes!H177=0,"",RES_hhdet_in_tes!H177/RES_hhdet_in_fec!H177)</f>
        <v>0.83136053379281216</v>
      </c>
      <c r="I177" s="65">
        <f>IF(RES_hhdet_in_tes!I177=0,"",RES_hhdet_in_tes!I177/RES_hhdet_in_fec!I177)</f>
        <v>0.83527028417546056</v>
      </c>
      <c r="J177" s="65">
        <f>IF(RES_hhdet_in_tes!J177=0,"",RES_hhdet_in_tes!J177/RES_hhdet_in_fec!J177)</f>
        <v>0.84034102330695426</v>
      </c>
      <c r="K177" s="65">
        <f>IF(RES_hhdet_in_tes!K177=0,"",RES_hhdet_in_tes!K177/RES_hhdet_in_fec!K177)</f>
        <v>0.84296977076597845</v>
      </c>
      <c r="L177" s="65">
        <f>IF(RES_hhdet_in_tes!L177=0,"",RES_hhdet_in_tes!L177/RES_hhdet_in_fec!L177)</f>
        <v>0.84398268550380962</v>
      </c>
      <c r="M177" s="65">
        <f>IF(RES_hhdet_in_tes!M177=0,"",RES_hhdet_in_tes!M177/RES_hhdet_in_fec!M177)</f>
        <v>0.8448317546802383</v>
      </c>
      <c r="N177" s="65">
        <f>IF(RES_hhdet_in_tes!N177=0,"",RES_hhdet_in_tes!N177/RES_hhdet_in_fec!N177)</f>
        <v>0.84491477414570526</v>
      </c>
      <c r="O177" s="65">
        <f>IF(RES_hhdet_in_tes!O177=0,"",RES_hhdet_in_tes!O177/RES_hhdet_in_fec!O177)</f>
        <v>0.84593348556991876</v>
      </c>
      <c r="P177" s="65">
        <f>IF(RES_hhdet_in_tes!P177=0,"",RES_hhdet_in_tes!P177/RES_hhdet_in_fec!P177)</f>
        <v>0.84634498751536535</v>
      </c>
      <c r="Q177" s="65" t="str">
        <f>IF(RES_hhdet_in_tes!Q177=0,"",RES_hhdet_in_tes!Q177/RES_hhdet_in_fec!Q177)</f>
        <v/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54.650836749144645</v>
      </c>
      <c r="D3" s="168">
        <f t="shared" ref="D3" si="1">SUM(D4,D7,D9,D19)</f>
        <v>25.000255594958791</v>
      </c>
      <c r="E3" s="168">
        <f t="shared" ref="E3" si="2">SUM(E4,E7,E9,E19)</f>
        <v>19.88624618854206</v>
      </c>
      <c r="F3" s="168">
        <f t="shared" ref="F3" si="3">SUM(F4,F7,F9,F19)</f>
        <v>60.952363268570629</v>
      </c>
      <c r="G3" s="168">
        <f t="shared" ref="G3" si="4">SUM(G4,G7,G9,G19)</f>
        <v>30.433846402412307</v>
      </c>
      <c r="H3" s="168">
        <f t="shared" ref="H3" si="5">SUM(H4,H7,H9,H19)</f>
        <v>29.39770015670894</v>
      </c>
      <c r="I3" s="168">
        <f t="shared" ref="I3" si="6">SUM(I4,I7,I9,I19)</f>
        <v>26.377998800288324</v>
      </c>
      <c r="J3" s="168">
        <f t="shared" ref="J3" si="7">SUM(J4,J7,J9,J19)</f>
        <v>53.863153471199496</v>
      </c>
      <c r="K3" s="168">
        <f t="shared" ref="K3" si="8">SUM(K4,K7,K9,K19)</f>
        <v>38.738959262722169</v>
      </c>
      <c r="L3" s="168">
        <f t="shared" ref="L3" si="9">SUM(L4,L7,L9,L19)</f>
        <v>0</v>
      </c>
      <c r="M3" s="168">
        <f t="shared" ref="M3" si="10">SUM(M4,M7,M9,M19)</f>
        <v>16.368753248575167</v>
      </c>
      <c r="N3" s="168">
        <f t="shared" ref="N3" si="11">SUM(N4,N7,N9,N19)</f>
        <v>3.0113831223543364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47.218267103640308</v>
      </c>
      <c r="D4" s="157">
        <f t="shared" si="15"/>
        <v>17.760211777774252</v>
      </c>
      <c r="E4" s="157">
        <f t="shared" si="15"/>
        <v>17.132327762542783</v>
      </c>
      <c r="F4" s="157">
        <f t="shared" si="15"/>
        <v>45.865638842603289</v>
      </c>
      <c r="G4" s="157">
        <f t="shared" si="15"/>
        <v>22.458232217894111</v>
      </c>
      <c r="H4" s="157">
        <f t="shared" si="15"/>
        <v>21.794088956102083</v>
      </c>
      <c r="I4" s="157">
        <f t="shared" si="15"/>
        <v>23.091575539746859</v>
      </c>
      <c r="J4" s="157">
        <f t="shared" si="15"/>
        <v>37.142570627299357</v>
      </c>
      <c r="K4" s="157">
        <f t="shared" si="15"/>
        <v>31.687111669963183</v>
      </c>
      <c r="L4" s="157">
        <f t="shared" si="15"/>
        <v>0</v>
      </c>
      <c r="M4" s="157">
        <f t="shared" si="15"/>
        <v>14.728053765014</v>
      </c>
      <c r="N4" s="157">
        <f t="shared" si="15"/>
        <v>2.2282682334517507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47.218267103640308</v>
      </c>
      <c r="D5" s="156">
        <v>17.760211777774252</v>
      </c>
      <c r="E5" s="156">
        <v>17.132327762542783</v>
      </c>
      <c r="F5" s="156">
        <v>45.865638842603289</v>
      </c>
      <c r="G5" s="156">
        <v>22.458232217894111</v>
      </c>
      <c r="H5" s="156">
        <v>21.794088956102083</v>
      </c>
      <c r="I5" s="156">
        <v>23.091575539746859</v>
      </c>
      <c r="J5" s="156">
        <v>37.142570627299357</v>
      </c>
      <c r="K5" s="156">
        <v>31.687111669963183</v>
      </c>
      <c r="L5" s="156">
        <v>0</v>
      </c>
      <c r="M5" s="156">
        <v>14.728053765014</v>
      </c>
      <c r="N5" s="156">
        <v>2.2282682334517507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5.7243363681018504</v>
      </c>
      <c r="D9" s="157">
        <f t="shared" ref="D9" si="18">SUM(D10:D12,D15:D16)</f>
        <v>5.5225855355070799</v>
      </c>
      <c r="E9" s="157">
        <f t="shared" ref="E9" si="19">SUM(E10:E12,E15:E16)</f>
        <v>1.202659610537502</v>
      </c>
      <c r="F9" s="157">
        <f t="shared" ref="F9" si="20">SUM(F10:F12,F15:F16)</f>
        <v>12.431979438291151</v>
      </c>
      <c r="G9" s="157">
        <f t="shared" ref="G9" si="21">SUM(G10:G12,G15:G16)</f>
        <v>6.4841673916938616</v>
      </c>
      <c r="H9" s="157">
        <f t="shared" ref="H9" si="22">SUM(H10:H12,H15:H16)</f>
        <v>5.9990404089820322</v>
      </c>
      <c r="I9" s="157">
        <f t="shared" ref="I9" si="23">SUM(I10:I12,I15:I16)</f>
        <v>1.3776596897672351</v>
      </c>
      <c r="J9" s="157">
        <f t="shared" ref="J9" si="24">SUM(J10:J12,J15:J16)</f>
        <v>12.369834967269547</v>
      </c>
      <c r="K9" s="157">
        <f t="shared" ref="K9" si="25">SUM(K10:K12,K15:K16)</f>
        <v>4.0497666682067894</v>
      </c>
      <c r="L9" s="157">
        <f t="shared" ref="L9" si="26">SUM(L10:L12,L15:L16)</f>
        <v>0</v>
      </c>
      <c r="M9" s="157">
        <f t="shared" ref="M9" si="27">SUM(M10:M12,M15:M16)</f>
        <v>1.4878802039898624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5.7243363681018504</v>
      </c>
      <c r="D10" s="132">
        <v>5.5225855355070799</v>
      </c>
      <c r="E10" s="132">
        <v>1.202659610537502</v>
      </c>
      <c r="F10" s="132">
        <v>12.431979438291151</v>
      </c>
      <c r="G10" s="132">
        <v>6.4841673916938616</v>
      </c>
      <c r="H10" s="132">
        <v>5.9990404089820322</v>
      </c>
      <c r="I10" s="132">
        <v>1.3776596897672351</v>
      </c>
      <c r="J10" s="132">
        <v>12.369834967269547</v>
      </c>
      <c r="K10" s="132">
        <v>4.0497666682067894</v>
      </c>
      <c r="L10" s="132">
        <v>0</v>
      </c>
      <c r="M10" s="132">
        <v>1.4878802039898624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1.708233277402482</v>
      </c>
      <c r="D19" s="157">
        <f t="shared" ref="D19" si="63">SUM(D20:D22)</f>
        <v>1.7174582816774577</v>
      </c>
      <c r="E19" s="157">
        <f t="shared" ref="E19" si="64">SUM(E20:E22)</f>
        <v>1.5512588154617737</v>
      </c>
      <c r="F19" s="157">
        <f t="shared" ref="F19" si="65">SUM(F20:F22)</f>
        <v>2.6547449876761897</v>
      </c>
      <c r="G19" s="157">
        <f t="shared" ref="G19" si="66">SUM(G20:G22)</f>
        <v>1.4914467928243358</v>
      </c>
      <c r="H19" s="157">
        <f t="shared" ref="H19" si="67">SUM(H20:H22)</f>
        <v>1.6045707916248237</v>
      </c>
      <c r="I19" s="157">
        <f t="shared" ref="I19" si="68">SUM(I20:I22)</f>
        <v>1.9087635707742288</v>
      </c>
      <c r="J19" s="157">
        <f t="shared" ref="J19" si="69">SUM(J20:J22)</f>
        <v>4.3507478766305887</v>
      </c>
      <c r="K19" s="157">
        <f t="shared" ref="K19" si="70">SUM(K20:K22)</f>
        <v>3.0020809245521942</v>
      </c>
      <c r="L19" s="157">
        <f t="shared" ref="L19" si="71">SUM(L20:L22)</f>
        <v>0</v>
      </c>
      <c r="M19" s="157">
        <f t="shared" ref="M19" si="72">SUM(M20:M22)</f>
        <v>0.15281927957130489</v>
      </c>
      <c r="N19" s="157">
        <f t="shared" ref="N19" si="73">SUM(N20:N22)</f>
        <v>0.78311488890258563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1.708233277402482</v>
      </c>
      <c r="D20" s="156">
        <v>1.7174582816774577</v>
      </c>
      <c r="E20" s="156">
        <v>1.5512588154617737</v>
      </c>
      <c r="F20" s="156">
        <v>2.6547449876761897</v>
      </c>
      <c r="G20" s="156">
        <v>1.4914467928243358</v>
      </c>
      <c r="H20" s="156">
        <v>1.6045707916248237</v>
      </c>
      <c r="I20" s="156">
        <v>1.9087635707742288</v>
      </c>
      <c r="J20" s="156">
        <v>4.3507478766305887</v>
      </c>
      <c r="K20" s="156">
        <v>3.0020809245521942</v>
      </c>
      <c r="L20" s="156">
        <v>0</v>
      </c>
      <c r="M20" s="156">
        <v>0.15281927957130489</v>
      </c>
      <c r="N20" s="156">
        <v>0.78311488890258563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9.8953329825060816</v>
      </c>
      <c r="D24" s="168">
        <f t="shared" ref="D24" si="78">SUM(D25,D28,D30,D39)</f>
        <v>25.010110404573624</v>
      </c>
      <c r="E24" s="168">
        <f t="shared" ref="E24" si="79">SUM(E25,E28,E30,E39)</f>
        <v>0</v>
      </c>
      <c r="F24" s="168">
        <f t="shared" ref="F24" si="80">SUM(F25,F28,F30,F39)</f>
        <v>15.051957694047184</v>
      </c>
      <c r="G24" s="168">
        <f t="shared" ref="G24" si="81">SUM(G25,G28,G30,G39)</f>
        <v>39.397827182173998</v>
      </c>
      <c r="H24" s="168">
        <f t="shared" ref="H24" si="82">SUM(H25,H28,H30,H39)</f>
        <v>50.076654443534196</v>
      </c>
      <c r="I24" s="168">
        <f t="shared" ref="I24" si="83">SUM(I25,I28,I30,I39)</f>
        <v>79.157140671594775</v>
      </c>
      <c r="J24" s="168">
        <f t="shared" ref="J24" si="84">SUM(J25,J28,J30,J39)</f>
        <v>105.11567358103095</v>
      </c>
      <c r="K24" s="168">
        <f t="shared" ref="K24" si="85">SUM(K25,K28,K30,K39)</f>
        <v>38.755952604314928</v>
      </c>
      <c r="L24" s="168">
        <f t="shared" ref="L24" si="86">SUM(L25,L28,L30,L39)</f>
        <v>42.528018122626847</v>
      </c>
      <c r="M24" s="168">
        <f t="shared" ref="M24" si="87">SUM(M25,M28,M30,M39)</f>
        <v>40.746278288961193</v>
      </c>
      <c r="N24" s="168">
        <f t="shared" ref="N24" si="88">SUM(N25,N28,N30,N39)</f>
        <v>58.27360907609561</v>
      </c>
      <c r="O24" s="168">
        <f t="shared" ref="O24" si="89">SUM(O25,O28,O30,O39)</f>
        <v>46.255694185190123</v>
      </c>
      <c r="P24" s="168">
        <f t="shared" ref="P24" si="90">SUM(P25,P28,P30,P39)</f>
        <v>37.001347676219389</v>
      </c>
      <c r="Q24" s="168">
        <f t="shared" ref="Q24" si="91">SUM(Q25,Q28,Q30,Q39)</f>
        <v>9.8680660621228586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6.8955541373275651</v>
      </c>
      <c r="D25" s="157">
        <f t="shared" si="92"/>
        <v>14.158631837275857</v>
      </c>
      <c r="E25" s="157">
        <f t="shared" si="92"/>
        <v>0</v>
      </c>
      <c r="F25" s="157">
        <f t="shared" si="92"/>
        <v>9.2985437256005365</v>
      </c>
      <c r="G25" s="157">
        <f t="shared" si="92"/>
        <v>24.292828761508353</v>
      </c>
      <c r="H25" s="157">
        <f t="shared" si="92"/>
        <v>37.261435784982524</v>
      </c>
      <c r="I25" s="157">
        <f t="shared" si="92"/>
        <v>49.724587398044036</v>
      </c>
      <c r="J25" s="157">
        <f t="shared" si="92"/>
        <v>64.78576700608042</v>
      </c>
      <c r="K25" s="157">
        <f t="shared" si="92"/>
        <v>33.073206261208455</v>
      </c>
      <c r="L25" s="157">
        <f t="shared" si="92"/>
        <v>33.364523766674317</v>
      </c>
      <c r="M25" s="157">
        <f t="shared" si="92"/>
        <v>39.824955888309823</v>
      </c>
      <c r="N25" s="157">
        <f t="shared" si="92"/>
        <v>42.422866590945866</v>
      </c>
      <c r="O25" s="157">
        <f t="shared" si="92"/>
        <v>31.8385321226842</v>
      </c>
      <c r="P25" s="157">
        <f t="shared" si="92"/>
        <v>26.701102704813383</v>
      </c>
      <c r="Q25" s="157">
        <f t="shared" si="92"/>
        <v>7.6566202081069319</v>
      </c>
    </row>
    <row r="26" spans="1:17" ht="12" customHeight="1" x14ac:dyDescent="0.25">
      <c r="A26" s="23" t="s">
        <v>84</v>
      </c>
      <c r="B26" s="156"/>
      <c r="C26" s="156">
        <v>6.8955541373275651</v>
      </c>
      <c r="D26" s="156">
        <v>14.158631837275857</v>
      </c>
      <c r="E26" s="156">
        <v>0</v>
      </c>
      <c r="F26" s="156">
        <v>9.2985437256005365</v>
      </c>
      <c r="G26" s="156">
        <v>24.292828761508353</v>
      </c>
      <c r="H26" s="156">
        <v>37.261435784982524</v>
      </c>
      <c r="I26" s="156">
        <v>49.724587398044036</v>
      </c>
      <c r="J26" s="156">
        <v>64.78576700608042</v>
      </c>
      <c r="K26" s="156">
        <v>33.073206261208455</v>
      </c>
      <c r="L26" s="156">
        <v>33.364523766674317</v>
      </c>
      <c r="M26" s="156">
        <v>39.824955888309823</v>
      </c>
      <c r="N26" s="156">
        <v>42.422866590945866</v>
      </c>
      <c r="O26" s="156">
        <v>31.8385321226842</v>
      </c>
      <c r="P26" s="156">
        <v>26.701102704813383</v>
      </c>
      <c r="Q26" s="156">
        <v>7.6566202081069319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2.999778845178517</v>
      </c>
      <c r="D30" s="157">
        <f t="shared" ref="D30" si="95">SUM(D31:D32,D35:D36)</f>
        <v>6.440987204632024</v>
      </c>
      <c r="E30" s="157">
        <f t="shared" ref="E30" si="96">SUM(E31:E32,E35:E36)</f>
        <v>0</v>
      </c>
      <c r="F30" s="157">
        <f t="shared" ref="F30" si="97">SUM(F31:F32,F35:F36)</f>
        <v>3.2386099971942253</v>
      </c>
      <c r="G30" s="157">
        <f t="shared" ref="G30" si="98">SUM(G31:G32,G35:G36)</f>
        <v>8.7594757870296345</v>
      </c>
      <c r="H30" s="157">
        <f t="shared" ref="H30" si="99">SUM(H31:H32,H35:H36)</f>
        <v>12.815218658551673</v>
      </c>
      <c r="I30" s="157">
        <f t="shared" ref="I30" si="100">SUM(I31:I32,I35:I36)</f>
        <v>16.269140323642276</v>
      </c>
      <c r="J30" s="157">
        <f t="shared" ref="J30" si="101">SUM(J31:J32,J35:J36)</f>
        <v>21.091479956789268</v>
      </c>
      <c r="K30" s="157">
        <f t="shared" ref="K30" si="102">SUM(K31:K32,K35:K36)</f>
        <v>5.6827463431064693</v>
      </c>
      <c r="L30" s="157">
        <f t="shared" ref="L30" si="103">SUM(L31:L32,L35:L36)</f>
        <v>9.1634943559525261</v>
      </c>
      <c r="M30" s="157">
        <f t="shared" ref="M30" si="104">SUM(M31:M32,M35:M36)</f>
        <v>0.92132240065137339</v>
      </c>
      <c r="N30" s="157">
        <f t="shared" ref="N30" si="105">SUM(N31:N32,N35:N36)</f>
        <v>15.850742485149745</v>
      </c>
      <c r="O30" s="157">
        <f t="shared" ref="O30" si="106">SUM(O31:O32,O35:O36)</f>
        <v>12.293371809397003</v>
      </c>
      <c r="P30" s="157">
        <f t="shared" ref="P30" si="107">SUM(P31:P32,P35:P36)</f>
        <v>10.300244971406006</v>
      </c>
      <c r="Q30" s="157">
        <f t="shared" ref="Q30" si="108">SUM(Q31:Q32,Q35:Q36)</f>
        <v>1.860313496063807</v>
      </c>
    </row>
    <row r="31" spans="1:17" ht="12" customHeight="1" x14ac:dyDescent="0.25">
      <c r="A31" s="167" t="s">
        <v>169</v>
      </c>
      <c r="B31" s="132"/>
      <c r="C31" s="132">
        <v>2.7992650608533118</v>
      </c>
      <c r="D31" s="132">
        <v>6.3175369949355646</v>
      </c>
      <c r="E31" s="132">
        <v>0</v>
      </c>
      <c r="F31" s="132">
        <v>2.9100768410356026</v>
      </c>
      <c r="G31" s="132">
        <v>8.2715934006391407</v>
      </c>
      <c r="H31" s="132">
        <v>11.775729034043373</v>
      </c>
      <c r="I31" s="132">
        <v>14.100161976673323</v>
      </c>
      <c r="J31" s="132">
        <v>17.27601445645282</v>
      </c>
      <c r="K31" s="132">
        <v>3.1921937186144751</v>
      </c>
      <c r="L31" s="132">
        <v>6.5879403364492672</v>
      </c>
      <c r="M31" s="132">
        <v>0</v>
      </c>
      <c r="N31" s="132">
        <v>13.316290968209417</v>
      </c>
      <c r="O31" s="132">
        <v>10.014417739972979</v>
      </c>
      <c r="P31" s="132">
        <v>8.2292844594026704</v>
      </c>
      <c r="Q31" s="132">
        <v>0.70666587817073168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0.20051378432520497</v>
      </c>
      <c r="D32" s="132">
        <f t="shared" ref="D32" si="110">SUM(D33:D34)</f>
        <v>0.12345020969645958</v>
      </c>
      <c r="E32" s="132">
        <f t="shared" ref="E32" si="111">SUM(E33:E34)</f>
        <v>0</v>
      </c>
      <c r="F32" s="132">
        <f t="shared" ref="F32" si="112">SUM(F33:F34)</f>
        <v>0.32853315615862261</v>
      </c>
      <c r="G32" s="132">
        <f t="shared" ref="G32" si="113">SUM(G33:G34)</f>
        <v>0.48788238639049458</v>
      </c>
      <c r="H32" s="132">
        <f t="shared" ref="H32" si="114">SUM(H33:H34)</f>
        <v>1.039489624508301</v>
      </c>
      <c r="I32" s="132">
        <f t="shared" ref="I32" si="115">SUM(I33:I34)</f>
        <v>2.1689783469689532</v>
      </c>
      <c r="J32" s="132">
        <f t="shared" ref="J32" si="116">SUM(J33:J34)</f>
        <v>3.8154655003364488</v>
      </c>
      <c r="K32" s="132">
        <f t="shared" ref="K32" si="117">SUM(K33:K34)</f>
        <v>2.4905526244919947</v>
      </c>
      <c r="L32" s="132">
        <f t="shared" ref="L32" si="118">SUM(L33:L34)</f>
        <v>2.575554019503258</v>
      </c>
      <c r="M32" s="132">
        <f t="shared" ref="M32" si="119">SUM(M33:M34)</f>
        <v>0.92132240065137339</v>
      </c>
      <c r="N32" s="132">
        <f t="shared" ref="N32" si="120">SUM(N33:N34)</f>
        <v>2.5344515169403272</v>
      </c>
      <c r="O32" s="132">
        <f t="shared" ref="O32" si="121">SUM(O33:O34)</f>
        <v>2.2789540694240245</v>
      </c>
      <c r="P32" s="132">
        <f t="shared" ref="P32" si="122">SUM(P33:P34)</f>
        <v>2.0709605120033348</v>
      </c>
      <c r="Q32" s="132">
        <f t="shared" ref="Q32" si="123">SUM(Q33:Q34)</f>
        <v>1.1536476178930752</v>
      </c>
    </row>
    <row r="33" spans="1:17" ht="12" customHeight="1" x14ac:dyDescent="0.25">
      <c r="A33" s="166" t="s">
        <v>57</v>
      </c>
      <c r="B33" s="165"/>
      <c r="C33" s="165">
        <v>0.20051378432520497</v>
      </c>
      <c r="D33" s="165">
        <v>0.12345020969645958</v>
      </c>
      <c r="E33" s="165">
        <v>0</v>
      </c>
      <c r="F33" s="165">
        <v>0.32853315615862261</v>
      </c>
      <c r="G33" s="165">
        <v>0.48788238639049458</v>
      </c>
      <c r="H33" s="165">
        <v>1.039489624508301</v>
      </c>
      <c r="I33" s="165">
        <v>2.1689783469689532</v>
      </c>
      <c r="J33" s="165">
        <v>3.8154655003364488</v>
      </c>
      <c r="K33" s="165">
        <v>2.4905526244919947</v>
      </c>
      <c r="L33" s="165">
        <v>2.575554019503258</v>
      </c>
      <c r="M33" s="165">
        <v>0.92132240065137339</v>
      </c>
      <c r="N33" s="165">
        <v>2.5344515169403272</v>
      </c>
      <c r="O33" s="165">
        <v>2.2789540694240245</v>
      </c>
      <c r="P33" s="165">
        <v>2.0709605120033348</v>
      </c>
      <c r="Q33" s="165">
        <v>1.1536476178930752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4.4104913626657396</v>
      </c>
      <c r="E39" s="157">
        <f t="shared" ref="E39" si="141">SUM(E40:E41)</f>
        <v>0</v>
      </c>
      <c r="F39" s="157">
        <f t="shared" ref="F39" si="142">SUM(F40:F41)</f>
        <v>2.5148039712524217</v>
      </c>
      <c r="G39" s="157">
        <f t="shared" ref="G39" si="143">SUM(G40:G41)</f>
        <v>6.3455226336360058</v>
      </c>
      <c r="H39" s="157">
        <f t="shared" ref="H39" si="144">SUM(H40:H41)</f>
        <v>0</v>
      </c>
      <c r="I39" s="157">
        <f t="shared" ref="I39" si="145">SUM(I40:I41)</f>
        <v>13.163412949908466</v>
      </c>
      <c r="J39" s="157">
        <f t="shared" ref="J39" si="146">SUM(J40:J41)</f>
        <v>19.23842661816126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2.1237902531089206</v>
      </c>
      <c r="P39" s="157">
        <f t="shared" ref="P39" si="152">SUM(P40:P41)</f>
        <v>0</v>
      </c>
      <c r="Q39" s="157">
        <f t="shared" ref="Q39" si="153">SUM(Q40:Q41)</f>
        <v>0.351132357952119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4.4104913626657396</v>
      </c>
      <c r="E40" s="156">
        <v>0</v>
      </c>
      <c r="F40" s="156">
        <v>2.5148039712524217</v>
      </c>
      <c r="G40" s="156">
        <v>6.3455226336360058</v>
      </c>
      <c r="H40" s="156">
        <v>0</v>
      </c>
      <c r="I40" s="156">
        <v>13.163412949908466</v>
      </c>
      <c r="J40" s="156">
        <v>19.23842661816126</v>
      </c>
      <c r="K40" s="156">
        <v>0</v>
      </c>
      <c r="L40" s="156">
        <v>0</v>
      </c>
      <c r="M40" s="156">
        <v>0</v>
      </c>
      <c r="N40" s="156">
        <v>0</v>
      </c>
      <c r="O40" s="156">
        <v>2.1237902531089206</v>
      </c>
      <c r="P40" s="156">
        <v>0</v>
      </c>
      <c r="Q40" s="156">
        <v>0.351132357952119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53.946985420306788</v>
      </c>
      <c r="D43" s="168">
        <f t="shared" ref="D43" si="155">SUM(D44,D47,D49,D58)</f>
        <v>160.65495155200114</v>
      </c>
      <c r="E43" s="168">
        <f t="shared" ref="E43" si="156">SUM(E44,E47,E49,E58)</f>
        <v>252.04036264031453</v>
      </c>
      <c r="F43" s="168">
        <f t="shared" ref="F43" si="157">SUM(F44,F47,F49,F58)</f>
        <v>273.30048309687112</v>
      </c>
      <c r="G43" s="168">
        <f t="shared" ref="G43" si="158">SUM(G44,G47,G49,G58)</f>
        <v>209.11111076745479</v>
      </c>
      <c r="H43" s="168">
        <f t="shared" ref="H43" si="159">SUM(H44,H47,H49,H58)</f>
        <v>0</v>
      </c>
      <c r="I43" s="168">
        <f t="shared" ref="I43" si="160">SUM(I44,I47,I49,I58)</f>
        <v>212.80522606596884</v>
      </c>
      <c r="J43" s="168">
        <f t="shared" ref="J43" si="161">SUM(J44,J47,J49,J58)</f>
        <v>266.29535422635536</v>
      </c>
      <c r="K43" s="168">
        <f t="shared" ref="K43" si="162">SUM(K44,K47,K49,K58)</f>
        <v>45.221473834046883</v>
      </c>
      <c r="L43" s="168">
        <f t="shared" ref="L43" si="163">SUM(L44,L47,L49,L58)</f>
        <v>110.33845691777127</v>
      </c>
      <c r="M43" s="168">
        <f t="shared" ref="M43" si="164">SUM(M44,M47,M49,M58)</f>
        <v>141.64828599869824</v>
      </c>
      <c r="N43" s="168">
        <f t="shared" ref="N43" si="165">SUM(N44,N47,N49,N58)</f>
        <v>96.998256529020892</v>
      </c>
      <c r="O43" s="168">
        <f t="shared" ref="O43" si="166">SUM(O44,O47,O49,O58)</f>
        <v>344.02798514241329</v>
      </c>
      <c r="P43" s="168">
        <f t="shared" ref="P43" si="167">SUM(P44,P47,P49,P58)</f>
        <v>205.4149606111358</v>
      </c>
      <c r="Q43" s="168">
        <f t="shared" ref="Q43" si="168">SUM(Q44,Q47,Q49,Q58)</f>
        <v>519.56929935654261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42.02593374763817</v>
      </c>
      <c r="D44" s="157">
        <f t="shared" si="169"/>
        <v>133.28173261106537</v>
      </c>
      <c r="E44" s="157">
        <f t="shared" si="169"/>
        <v>179.90036480658699</v>
      </c>
      <c r="F44" s="157">
        <f t="shared" si="169"/>
        <v>202.84035150488401</v>
      </c>
      <c r="G44" s="157">
        <f t="shared" si="169"/>
        <v>197.21670370367806</v>
      </c>
      <c r="H44" s="157">
        <f t="shared" si="169"/>
        <v>0</v>
      </c>
      <c r="I44" s="157">
        <f t="shared" si="169"/>
        <v>168.63515875997049</v>
      </c>
      <c r="J44" s="157">
        <f t="shared" si="169"/>
        <v>222.73429981800487</v>
      </c>
      <c r="K44" s="157">
        <f t="shared" si="169"/>
        <v>38.955951216671252</v>
      </c>
      <c r="L44" s="157">
        <f t="shared" si="169"/>
        <v>104.33658973233501</v>
      </c>
      <c r="M44" s="157">
        <f t="shared" si="169"/>
        <v>118.83291607198701</v>
      </c>
      <c r="N44" s="157">
        <f t="shared" si="169"/>
        <v>80.243479250909559</v>
      </c>
      <c r="O44" s="157">
        <f t="shared" si="169"/>
        <v>287.50594700642677</v>
      </c>
      <c r="P44" s="157">
        <f t="shared" si="169"/>
        <v>179.86776847162778</v>
      </c>
      <c r="Q44" s="157">
        <f t="shared" si="169"/>
        <v>438.24715895885527</v>
      </c>
    </row>
    <row r="45" spans="1:17" ht="12" customHeight="1" x14ac:dyDescent="0.25">
      <c r="A45" s="23" t="s">
        <v>166</v>
      </c>
      <c r="B45" s="156"/>
      <c r="C45" s="156">
        <v>42.02593374763817</v>
      </c>
      <c r="D45" s="156">
        <v>133.28173261106537</v>
      </c>
      <c r="E45" s="156">
        <v>179.90036480658699</v>
      </c>
      <c r="F45" s="156">
        <v>202.84035150488401</v>
      </c>
      <c r="G45" s="156">
        <v>197.21670370367806</v>
      </c>
      <c r="H45" s="156">
        <v>0</v>
      </c>
      <c r="I45" s="156">
        <v>168.63515875997049</v>
      </c>
      <c r="J45" s="156">
        <v>222.73429981800487</v>
      </c>
      <c r="K45" s="156">
        <v>38.955951216671252</v>
      </c>
      <c r="L45" s="156">
        <v>104.33658973233501</v>
      </c>
      <c r="M45" s="156">
        <v>118.83291607198701</v>
      </c>
      <c r="N45" s="156">
        <v>80.243479250909559</v>
      </c>
      <c r="O45" s="156">
        <v>287.50594700642677</v>
      </c>
      <c r="P45" s="156">
        <v>179.86776847162778</v>
      </c>
      <c r="Q45" s="156">
        <v>438.24715895885527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11.921051672668614</v>
      </c>
      <c r="D49" s="157">
        <f t="shared" ref="D49" si="172">SUM(D50:D51,D54:D55)</f>
        <v>27.373218940935775</v>
      </c>
      <c r="E49" s="157">
        <f t="shared" ref="E49" si="173">SUM(E50:E51,E54:E55)</f>
        <v>72.139997833727548</v>
      </c>
      <c r="F49" s="157">
        <f t="shared" ref="F49" si="174">SUM(F50:F51,F54:F55)</f>
        <v>70.460131591987107</v>
      </c>
      <c r="G49" s="157">
        <f t="shared" ref="G49" si="175">SUM(G50:G51,G54:G55)</f>
        <v>11.894407063776738</v>
      </c>
      <c r="H49" s="157">
        <f t="shared" ref="H49" si="176">SUM(H50:H51,H54:H55)</f>
        <v>0</v>
      </c>
      <c r="I49" s="157">
        <f t="shared" ref="I49" si="177">SUM(I50:I51,I54:I55)</f>
        <v>44.170067305998337</v>
      </c>
      <c r="J49" s="157">
        <f t="shared" ref="J49" si="178">SUM(J50:J51,J54:J55)</f>
        <v>43.561054408350465</v>
      </c>
      <c r="K49" s="157">
        <f t="shared" ref="K49" si="179">SUM(K50:K51,K54:K55)</f>
        <v>6.2655226173756278</v>
      </c>
      <c r="L49" s="157">
        <f t="shared" ref="L49" si="180">SUM(L50:L51,L54:L55)</f>
        <v>6.0018671854362555</v>
      </c>
      <c r="M49" s="157">
        <f t="shared" ref="M49" si="181">SUM(M50:M51,M54:M55)</f>
        <v>22.815369926711227</v>
      </c>
      <c r="N49" s="157">
        <f t="shared" ref="N49" si="182">SUM(N50:N51,N54:N55)</f>
        <v>16.754777278111341</v>
      </c>
      <c r="O49" s="157">
        <f t="shared" ref="O49" si="183">SUM(O50:O51,O54:O55)</f>
        <v>56.522038135986527</v>
      </c>
      <c r="P49" s="157">
        <f t="shared" ref="P49" si="184">SUM(P50:P51,P54:P55)</f>
        <v>25.54719213950802</v>
      </c>
      <c r="Q49" s="157">
        <f t="shared" ref="Q49" si="185">SUM(Q50:Q51,Q54:Q55)</f>
        <v>81.322140397687406</v>
      </c>
    </row>
    <row r="50" spans="1:17" ht="12" customHeight="1" x14ac:dyDescent="0.25">
      <c r="A50" s="167" t="s">
        <v>165</v>
      </c>
      <c r="B50" s="132"/>
      <c r="C50" s="132">
        <v>10.959054820634565</v>
      </c>
      <c r="D50" s="132">
        <v>26.475675279961859</v>
      </c>
      <c r="E50" s="132">
        <v>69.516081245819265</v>
      </c>
      <c r="F50" s="132">
        <v>65.341934997716677</v>
      </c>
      <c r="G50" s="132">
        <v>10.189297143165421</v>
      </c>
      <c r="H50" s="132">
        <v>0</v>
      </c>
      <c r="I50" s="132">
        <v>34.933553121717615</v>
      </c>
      <c r="J50" s="132">
        <v>29.009947584774149</v>
      </c>
      <c r="K50" s="132">
        <v>0</v>
      </c>
      <c r="L50" s="132">
        <v>0</v>
      </c>
      <c r="M50" s="132">
        <v>14.579679144881579</v>
      </c>
      <c r="N50" s="132">
        <v>13.541816042662328</v>
      </c>
      <c r="O50" s="132">
        <v>40.339693580349127</v>
      </c>
      <c r="P50" s="132">
        <v>15.60898935503436</v>
      </c>
      <c r="Q50" s="132">
        <v>47.263526905295926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0.96199685203404894</v>
      </c>
      <c r="D51" s="132">
        <f t="shared" ref="D51" si="187">SUM(D52:D53)</f>
        <v>0.89754366097391591</v>
      </c>
      <c r="E51" s="132">
        <f t="shared" ref="E51" si="188">SUM(E52:E53)</f>
        <v>2.6239165879082798</v>
      </c>
      <c r="F51" s="132">
        <f t="shared" ref="F51" si="189">SUM(F52:F53)</f>
        <v>5.1181965942704224</v>
      </c>
      <c r="G51" s="132">
        <f t="shared" ref="G51" si="190">SUM(G52:G53)</f>
        <v>1.7051099206113172</v>
      </c>
      <c r="H51" s="132">
        <f t="shared" ref="H51" si="191">SUM(H52:H53)</f>
        <v>0</v>
      </c>
      <c r="I51" s="132">
        <f t="shared" ref="I51" si="192">SUM(I52:I53)</f>
        <v>9.2365141842807237</v>
      </c>
      <c r="J51" s="132">
        <f t="shared" ref="J51" si="193">SUM(J52:J53)</f>
        <v>14.551106823576314</v>
      </c>
      <c r="K51" s="132">
        <f t="shared" ref="K51" si="194">SUM(K52:K53)</f>
        <v>6.2655226173756278</v>
      </c>
      <c r="L51" s="132">
        <f t="shared" ref="L51" si="195">SUM(L52:L53)</f>
        <v>6.0018671854362555</v>
      </c>
      <c r="M51" s="132">
        <f t="shared" ref="M51" si="196">SUM(M52:M53)</f>
        <v>8.2356907818296463</v>
      </c>
      <c r="N51" s="132">
        <f t="shared" ref="N51" si="197">SUM(N52:N53)</f>
        <v>3.2129612354490149</v>
      </c>
      <c r="O51" s="132">
        <f t="shared" ref="O51" si="198">SUM(O52:O53)</f>
        <v>16.1823445556374</v>
      </c>
      <c r="P51" s="132">
        <f t="shared" ref="P51" si="199">SUM(P52:P53)</f>
        <v>9.9382027844736616</v>
      </c>
      <c r="Q51" s="132">
        <f t="shared" ref="Q51" si="200">SUM(Q52:Q53)</f>
        <v>34.05861349239148</v>
      </c>
    </row>
    <row r="52" spans="1:17" ht="12" customHeight="1" x14ac:dyDescent="0.25">
      <c r="A52" s="166" t="s">
        <v>163</v>
      </c>
      <c r="B52" s="165"/>
      <c r="C52" s="165">
        <v>0.96199685203404894</v>
      </c>
      <c r="D52" s="165">
        <v>0.89754366097391591</v>
      </c>
      <c r="E52" s="165">
        <v>2.6239165879082798</v>
      </c>
      <c r="F52" s="165">
        <v>5.1181965942704224</v>
      </c>
      <c r="G52" s="165">
        <v>1.7051099206113172</v>
      </c>
      <c r="H52" s="165">
        <v>0</v>
      </c>
      <c r="I52" s="165">
        <v>9.2365141842807237</v>
      </c>
      <c r="J52" s="165">
        <v>14.551106823576314</v>
      </c>
      <c r="K52" s="165">
        <v>6.2655226173756278</v>
      </c>
      <c r="L52" s="165">
        <v>6.0018671854362555</v>
      </c>
      <c r="M52" s="165">
        <v>8.2356907818296463</v>
      </c>
      <c r="N52" s="165">
        <v>3.2129612354490149</v>
      </c>
      <c r="O52" s="165">
        <v>16.1823445556374</v>
      </c>
      <c r="P52" s="165">
        <v>9.9382027844736616</v>
      </c>
      <c r="Q52" s="165">
        <v>34.05861349239148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251.50486909139519</v>
      </c>
      <c r="D62" s="168">
        <f t="shared" ref="D62" si="232">SUM(D63,D66,D68,D77)</f>
        <v>280.8152014093489</v>
      </c>
      <c r="E62" s="168">
        <f t="shared" ref="E62" si="233">SUM(E63,E66,E68,E77)</f>
        <v>496.28935875960644</v>
      </c>
      <c r="F62" s="168">
        <f t="shared" ref="F62" si="234">SUM(F63,F66,F68,F77)</f>
        <v>323.04660842400563</v>
      </c>
      <c r="G62" s="168">
        <f t="shared" ref="G62" si="235">SUM(G63,G66,G68,G77)</f>
        <v>166.73024818857144</v>
      </c>
      <c r="H62" s="168">
        <f t="shared" ref="H62" si="236">SUM(H63,H66,H68,H77)</f>
        <v>605.89930645681318</v>
      </c>
      <c r="I62" s="168">
        <f t="shared" ref="I62" si="237">SUM(I63,I66,I68,I77)</f>
        <v>358.31384548130899</v>
      </c>
      <c r="J62" s="168">
        <f t="shared" ref="J62" si="238">SUM(J63,J66,J68,J77)</f>
        <v>287.84016790428609</v>
      </c>
      <c r="K62" s="168">
        <f t="shared" ref="K62" si="239">SUM(K63,K66,K68,K77)</f>
        <v>207.27623807496548</v>
      </c>
      <c r="L62" s="168">
        <f t="shared" ref="L62" si="240">SUM(L63,L66,L68,L77)</f>
        <v>473.85585081667978</v>
      </c>
      <c r="M62" s="168">
        <f t="shared" ref="M62" si="241">SUM(M63,M66,M68,M77)</f>
        <v>0</v>
      </c>
      <c r="N62" s="168">
        <f t="shared" ref="N62" si="242">SUM(N63,N66,N68,N77)</f>
        <v>311.30923824745986</v>
      </c>
      <c r="O62" s="168">
        <f t="shared" ref="O62" si="243">SUM(O63,O66,O68,O77)</f>
        <v>0</v>
      </c>
      <c r="P62" s="168">
        <f t="shared" ref="P62" si="244">SUM(P63,P66,P68,P77)</f>
        <v>51.242683473274241</v>
      </c>
      <c r="Q62" s="168">
        <f t="shared" ref="Q62" si="24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179.94726336381567</v>
      </c>
      <c r="D63" s="157">
        <f t="shared" si="246"/>
        <v>171.07070724107911</v>
      </c>
      <c r="E63" s="157">
        <f t="shared" si="246"/>
        <v>351.48114398986053</v>
      </c>
      <c r="F63" s="157">
        <f t="shared" si="246"/>
        <v>266.97688988096695</v>
      </c>
      <c r="G63" s="157">
        <f t="shared" si="246"/>
        <v>103.66721542768622</v>
      </c>
      <c r="H63" s="157">
        <f t="shared" si="246"/>
        <v>425.55834022043337</v>
      </c>
      <c r="I63" s="157">
        <f t="shared" si="246"/>
        <v>244.31095396884913</v>
      </c>
      <c r="J63" s="157">
        <f t="shared" si="246"/>
        <v>208.41456765250581</v>
      </c>
      <c r="K63" s="157">
        <f t="shared" si="246"/>
        <v>154.14876013612476</v>
      </c>
      <c r="L63" s="157">
        <f t="shared" si="246"/>
        <v>317.51628000891617</v>
      </c>
      <c r="M63" s="157">
        <f t="shared" si="246"/>
        <v>0</v>
      </c>
      <c r="N63" s="157">
        <f t="shared" si="246"/>
        <v>230.87732260970961</v>
      </c>
      <c r="O63" s="157">
        <f t="shared" si="246"/>
        <v>0</v>
      </c>
      <c r="P63" s="157">
        <f t="shared" si="246"/>
        <v>34.95142992094798</v>
      </c>
      <c r="Q63" s="157">
        <f t="shared" si="246"/>
        <v>0</v>
      </c>
    </row>
    <row r="64" spans="1:17" ht="12" customHeight="1" x14ac:dyDescent="0.25">
      <c r="A64" s="23" t="s">
        <v>161</v>
      </c>
      <c r="B64" s="156"/>
      <c r="C64" s="156">
        <v>179.94726336381567</v>
      </c>
      <c r="D64" s="156">
        <v>171.07070724107911</v>
      </c>
      <c r="E64" s="156">
        <v>351.48114398986053</v>
      </c>
      <c r="F64" s="156">
        <v>266.97688988096695</v>
      </c>
      <c r="G64" s="156">
        <v>103.66721542768622</v>
      </c>
      <c r="H64" s="156">
        <v>425.55834022043337</v>
      </c>
      <c r="I64" s="156">
        <v>244.31095396884913</v>
      </c>
      <c r="J64" s="156">
        <v>208.41456765250581</v>
      </c>
      <c r="K64" s="156">
        <v>154.14876013612476</v>
      </c>
      <c r="L64" s="156">
        <v>317.51628000891617</v>
      </c>
      <c r="M64" s="156">
        <v>0</v>
      </c>
      <c r="N64" s="156">
        <v>230.87732260970961</v>
      </c>
      <c r="O64" s="156">
        <v>0</v>
      </c>
      <c r="P64" s="156">
        <v>34.95142992094798</v>
      </c>
      <c r="Q64" s="156">
        <v>0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47.754838700073606</v>
      </c>
      <c r="D68" s="157">
        <f t="shared" ref="D68" si="249">SUM(D69:D70,D73:D74)</f>
        <v>64.34017388789988</v>
      </c>
      <c r="E68" s="157">
        <f t="shared" ref="E68" si="250">SUM(E69:E70,E73:E74)</f>
        <v>87.872728932451878</v>
      </c>
      <c r="F68" s="157">
        <f t="shared" ref="F68" si="251">SUM(F69:F70,F73:F74)</f>
        <v>25.46100540482108</v>
      </c>
      <c r="G68" s="157">
        <f t="shared" ref="G68" si="252">SUM(G69:G70,G73:G74)</f>
        <v>37.011212332574509</v>
      </c>
      <c r="H68" s="157">
        <f t="shared" ref="H68" si="253">SUM(H69:H70,H73:H74)</f>
        <v>110.19507278600265</v>
      </c>
      <c r="I68" s="157">
        <f t="shared" ref="I68" si="254">SUM(I69:I70,I73:I74)</f>
        <v>53.729571663857151</v>
      </c>
      <c r="J68" s="157">
        <f t="shared" ref="J68" si="255">SUM(J69:J70,J73:J74)</f>
        <v>30.627978022168485</v>
      </c>
      <c r="K68" s="157">
        <f t="shared" ref="K68" si="256">SUM(K69:K70,K73:K74)</f>
        <v>13.002960155278954</v>
      </c>
      <c r="L68" s="157">
        <f t="shared" ref="L68" si="257">SUM(L69:L70,L73:L74)</f>
        <v>79.385046524955897</v>
      </c>
      <c r="M68" s="157">
        <f t="shared" ref="M68" si="258">SUM(M69:M70,M73:M74)</f>
        <v>0</v>
      </c>
      <c r="N68" s="157">
        <f t="shared" ref="N68" si="259">SUM(N69:N70,N73:N74)</f>
        <v>19.616103647023728</v>
      </c>
      <c r="O68" s="157">
        <f t="shared" ref="O68" si="260">SUM(O69:O70,O73:O74)</f>
        <v>0</v>
      </c>
      <c r="P68" s="157">
        <f t="shared" ref="P68" si="261">SUM(P69:P70,P73:P74)</f>
        <v>4.5493943259881569</v>
      </c>
      <c r="Q68" s="157">
        <f t="shared" ref="Q68" si="262">SUM(Q69:Q70,Q73:Q74)</f>
        <v>0</v>
      </c>
    </row>
    <row r="69" spans="1:17" ht="12" customHeight="1" x14ac:dyDescent="0.25">
      <c r="A69" s="167" t="s">
        <v>160</v>
      </c>
      <c r="B69" s="132"/>
      <c r="C69" s="132">
        <v>45.042880809769628</v>
      </c>
      <c r="D69" s="132">
        <v>61.508161185863358</v>
      </c>
      <c r="E69" s="132">
        <v>84.397292746695157</v>
      </c>
      <c r="F69" s="132">
        <v>22.592521201118519</v>
      </c>
      <c r="G69" s="132">
        <v>33.476606962756598</v>
      </c>
      <c r="H69" s="132">
        <v>99.912166467069284</v>
      </c>
      <c r="I69" s="132">
        <v>40.65937822220851</v>
      </c>
      <c r="J69" s="132">
        <v>12.315309879652345</v>
      </c>
      <c r="K69" s="132">
        <v>0</v>
      </c>
      <c r="L69" s="132">
        <v>53.61939362579465</v>
      </c>
      <c r="M69" s="132">
        <v>0</v>
      </c>
      <c r="N69" s="132">
        <v>12.017250107634366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2.7119578903039772</v>
      </c>
      <c r="D70" s="132">
        <f t="shared" ref="D70" si="264">SUM(D71:D72)</f>
        <v>2.8320127020365153</v>
      </c>
      <c r="E70" s="132">
        <f t="shared" ref="E70" si="265">SUM(E71:E72)</f>
        <v>3.4754361857567253</v>
      </c>
      <c r="F70" s="132">
        <f t="shared" ref="F70" si="266">SUM(F71:F72)</f>
        <v>2.8684842037025624</v>
      </c>
      <c r="G70" s="132">
        <f t="shared" ref="G70" si="267">SUM(G71:G72)</f>
        <v>3.5346053698179127</v>
      </c>
      <c r="H70" s="132">
        <f t="shared" ref="H70" si="268">SUM(H71:H72)</f>
        <v>10.282906318933367</v>
      </c>
      <c r="I70" s="132">
        <f t="shared" ref="I70" si="269">SUM(I71:I72)</f>
        <v>13.070193441648639</v>
      </c>
      <c r="J70" s="132">
        <f t="shared" ref="J70" si="270">SUM(J71:J72)</f>
        <v>18.312668142516142</v>
      </c>
      <c r="K70" s="132">
        <f t="shared" ref="K70" si="271">SUM(K71:K72)</f>
        <v>13.002960155278954</v>
      </c>
      <c r="L70" s="132">
        <f t="shared" ref="L70" si="272">SUM(L71:L72)</f>
        <v>25.765652899161253</v>
      </c>
      <c r="M70" s="132">
        <f t="shared" ref="M70" si="273">SUM(M71:M72)</f>
        <v>0</v>
      </c>
      <c r="N70" s="132">
        <f t="shared" ref="N70" si="274">SUM(N71:N72)</f>
        <v>7.5988535393893626</v>
      </c>
      <c r="O70" s="132">
        <f t="shared" ref="O70" si="275">SUM(O71:O72)</f>
        <v>0</v>
      </c>
      <c r="P70" s="132">
        <f t="shared" ref="P70" si="276">SUM(P71:P72)</f>
        <v>4.5493943259881569</v>
      </c>
      <c r="Q70" s="132">
        <f t="shared" ref="Q70" si="277">SUM(Q71:Q72)</f>
        <v>0</v>
      </c>
    </row>
    <row r="71" spans="1:17" ht="12" customHeight="1" x14ac:dyDescent="0.25">
      <c r="A71" s="166" t="s">
        <v>109</v>
      </c>
      <c r="B71" s="165"/>
      <c r="C71" s="165">
        <v>2.7119578903039772</v>
      </c>
      <c r="D71" s="165">
        <v>2.8320127020365153</v>
      </c>
      <c r="E71" s="165">
        <v>3.4754361857567253</v>
      </c>
      <c r="F71" s="165">
        <v>2.8684842037025624</v>
      </c>
      <c r="G71" s="165">
        <v>3.5346053698179127</v>
      </c>
      <c r="H71" s="165">
        <v>10.282906318933367</v>
      </c>
      <c r="I71" s="165">
        <v>13.070193441648639</v>
      </c>
      <c r="J71" s="165">
        <v>18.312668142516142</v>
      </c>
      <c r="K71" s="165">
        <v>13.002960155278954</v>
      </c>
      <c r="L71" s="165">
        <v>25.765652899161253</v>
      </c>
      <c r="M71" s="165">
        <v>0</v>
      </c>
      <c r="N71" s="165">
        <v>7.5988535393893626</v>
      </c>
      <c r="O71" s="165">
        <v>0</v>
      </c>
      <c r="P71" s="165">
        <v>4.5493943259881569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23.802767027505919</v>
      </c>
      <c r="D77" s="157">
        <f t="shared" ref="D77" si="294">SUM(D78:D79)</f>
        <v>45.404320280369909</v>
      </c>
      <c r="E77" s="157">
        <f t="shared" ref="E77" si="295">SUM(E78:E79)</f>
        <v>56.935485837294067</v>
      </c>
      <c r="F77" s="157">
        <f t="shared" ref="F77" si="296">SUM(F78:F79)</f>
        <v>30.60871313821756</v>
      </c>
      <c r="G77" s="157">
        <f t="shared" ref="G77" si="297">SUM(G78:G79)</f>
        <v>26.05182042831073</v>
      </c>
      <c r="H77" s="157">
        <f t="shared" ref="H77" si="298">SUM(H78:H79)</f>
        <v>70.145893450377159</v>
      </c>
      <c r="I77" s="157">
        <f t="shared" ref="I77" si="299">SUM(I78:I79)</f>
        <v>60.273319848602696</v>
      </c>
      <c r="J77" s="157">
        <f t="shared" ref="J77" si="300">SUM(J78:J79)</f>
        <v>48.797622229611761</v>
      </c>
      <c r="K77" s="157">
        <f t="shared" ref="K77" si="301">SUM(K78:K79)</f>
        <v>40.124517783561771</v>
      </c>
      <c r="L77" s="157">
        <f t="shared" ref="L77" si="302">SUM(L78:L79)</f>
        <v>76.954524282807697</v>
      </c>
      <c r="M77" s="157">
        <f t="shared" ref="M77" si="303">SUM(M78:M79)</f>
        <v>0</v>
      </c>
      <c r="N77" s="157">
        <f t="shared" ref="N77" si="304">SUM(N78:N79)</f>
        <v>60.815811990726544</v>
      </c>
      <c r="O77" s="157">
        <f t="shared" ref="O77" si="305">SUM(O78:O79)</f>
        <v>0</v>
      </c>
      <c r="P77" s="157">
        <f t="shared" ref="P77" si="306">SUM(P78:P79)</f>
        <v>11.741859226338111</v>
      </c>
      <c r="Q77" s="157">
        <f t="shared" ref="Q77" si="307">SUM(Q78:Q79)</f>
        <v>0</v>
      </c>
    </row>
    <row r="78" spans="1:17" ht="12" customHeight="1" x14ac:dyDescent="0.25">
      <c r="A78" s="23" t="s">
        <v>109</v>
      </c>
      <c r="B78" s="156"/>
      <c r="C78" s="156">
        <v>23.802767027505919</v>
      </c>
      <c r="D78" s="156">
        <v>45.404320280369909</v>
      </c>
      <c r="E78" s="156">
        <v>56.935485837294067</v>
      </c>
      <c r="F78" s="156">
        <v>30.60871313821756</v>
      </c>
      <c r="G78" s="156">
        <v>26.05182042831073</v>
      </c>
      <c r="H78" s="156">
        <v>70.145893450377159</v>
      </c>
      <c r="I78" s="156">
        <v>60.273319848602696</v>
      </c>
      <c r="J78" s="156">
        <v>48.797622229611761</v>
      </c>
      <c r="K78" s="156">
        <v>40.124517783561771</v>
      </c>
      <c r="L78" s="156">
        <v>76.954524282807697</v>
      </c>
      <c r="M78" s="156">
        <v>0</v>
      </c>
      <c r="N78" s="156">
        <v>60.815811990726544</v>
      </c>
      <c r="O78" s="156">
        <v>0</v>
      </c>
      <c r="P78" s="156">
        <v>11.741859226338111</v>
      </c>
      <c r="Q78" s="156">
        <v>0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9913.4536119124059</v>
      </c>
      <c r="D3" s="168">
        <f t="shared" ref="D3" si="1">SUM(D4,D7,D9,D19)</f>
        <v>10706.805393884857</v>
      </c>
      <c r="E3" s="168">
        <f t="shared" ref="E3" si="2">SUM(E4,E7,E9,E19)</f>
        <v>9562.4083905362531</v>
      </c>
      <c r="F3" s="168">
        <f t="shared" ref="F3" si="3">SUM(F4,F7,F9,F19)</f>
        <v>10965.497357490452</v>
      </c>
      <c r="G3" s="168">
        <f t="shared" ref="G3" si="4">SUM(G4,G7,G9,G19)</f>
        <v>11348.573479450386</v>
      </c>
      <c r="H3" s="168">
        <f t="shared" ref="H3" si="5">SUM(H4,H7,H9,H19)</f>
        <v>11513.009668711091</v>
      </c>
      <c r="I3" s="168">
        <f t="shared" ref="I3" si="6">SUM(I4,I7,I9,I19)</f>
        <v>10050.217623333734</v>
      </c>
      <c r="J3" s="168">
        <f t="shared" ref="J3" si="7">SUM(J4,J7,J9,J19)</f>
        <v>10702.155469436913</v>
      </c>
      <c r="K3" s="168">
        <f t="shared" ref="K3" si="8">SUM(K4,K7,K9,K19)</f>
        <v>10130.938120706283</v>
      </c>
      <c r="L3" s="168">
        <f t="shared" ref="L3" si="9">SUM(L4,L7,L9,L19)</f>
        <v>0</v>
      </c>
      <c r="M3" s="168">
        <f t="shared" ref="M3" si="10">SUM(M4,M7,M9,M19)</f>
        <v>8622.0146557996777</v>
      </c>
      <c r="N3" s="168">
        <f t="shared" ref="N3" si="11">SUM(N4,N7,N9,N19)</f>
        <v>9812.8172452936342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5618.7291609352014</v>
      </c>
      <c r="D4" s="157">
        <f t="shared" si="15"/>
        <v>5976.6582358074074</v>
      </c>
      <c r="E4" s="157">
        <f t="shared" si="15"/>
        <v>5462.7880731623236</v>
      </c>
      <c r="F4" s="157">
        <f t="shared" si="15"/>
        <v>6486.5642763216938</v>
      </c>
      <c r="G4" s="157">
        <f t="shared" si="15"/>
        <v>6786.3099967906437</v>
      </c>
      <c r="H4" s="157">
        <f t="shared" si="15"/>
        <v>6934.6778238720635</v>
      </c>
      <c r="I4" s="157">
        <f t="shared" si="15"/>
        <v>6046.2026744658733</v>
      </c>
      <c r="J4" s="157">
        <f t="shared" si="15"/>
        <v>5932.2104902326337</v>
      </c>
      <c r="K4" s="157">
        <f t="shared" si="15"/>
        <v>5945.5041214360417</v>
      </c>
      <c r="L4" s="157">
        <f t="shared" si="15"/>
        <v>0</v>
      </c>
      <c r="M4" s="157">
        <f t="shared" si="15"/>
        <v>5566.4978332148949</v>
      </c>
      <c r="N4" s="157">
        <f t="shared" si="15"/>
        <v>5261.0929577441857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5561.2752949827072</v>
      </c>
      <c r="D5" s="156">
        <f>IF(RES_hhdet_in_fec!D5=0,0,RES_hhdet_in_fec!D5/0.086*1000000/RES_hhdet_in_new!D5)</f>
        <v>5937.918145614929</v>
      </c>
      <c r="E5" s="156">
        <f>IF(RES_hhdet_in_fec!E5=0,0,RES_hhdet_in_fec!E5/0.086*1000000/RES_hhdet_in_new!E5)</f>
        <v>5438.7223596241629</v>
      </c>
      <c r="F5" s="156">
        <f>IF(RES_hhdet_in_fec!F5=0,0,RES_hhdet_in_fec!F5/0.086*1000000/RES_hhdet_in_new!F5)</f>
        <v>6460.9069385334969</v>
      </c>
      <c r="G5" s="156">
        <f>IF(RES_hhdet_in_fec!G5=0,0,RES_hhdet_in_fec!G5/0.086*1000000/RES_hhdet_in_new!G5)</f>
        <v>6751.0108104062483</v>
      </c>
      <c r="H5" s="156">
        <f>IF(RES_hhdet_in_fec!H5=0,0,RES_hhdet_in_fec!H5/0.086*1000000/RES_hhdet_in_new!H5)</f>
        <v>6867.9659721059388</v>
      </c>
      <c r="I5" s="156">
        <f>IF(RES_hhdet_in_fec!I5=0,0,RES_hhdet_in_fec!I5/0.086*1000000/RES_hhdet_in_new!I5)</f>
        <v>6003.124768071526</v>
      </c>
      <c r="J5" s="156">
        <f>IF(RES_hhdet_in_fec!J5=0,0,RES_hhdet_in_fec!J5/0.086*1000000/RES_hhdet_in_new!J5)</f>
        <v>5895.0750665555433</v>
      </c>
      <c r="K5" s="156">
        <f>IF(RES_hhdet_in_fec!K5=0,0,RES_hhdet_in_fec!K5/0.086*1000000/RES_hhdet_in_new!K5)</f>
        <v>5932.4664616874998</v>
      </c>
      <c r="L5" s="156">
        <f>IF(RES_hhdet_in_fec!L5=0,0,RES_hhdet_in_fec!L5/0.086*1000000/RES_hhdet_in_new!L5)</f>
        <v>0</v>
      </c>
      <c r="M5" s="156">
        <f>IF(RES_hhdet_in_fec!M5=0,0,RES_hhdet_in_fec!M5/0.086*1000000/RES_hhdet_in_new!M5)</f>
        <v>5512.4311737486778</v>
      </c>
      <c r="N5" s="156">
        <f>IF(RES_hhdet_in_fec!N5=0,0,RES_hhdet_in_fec!N5/0.086*1000000/RES_hhdet_in_new!N5)</f>
        <v>5213.6831928313177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57.453865952494084</v>
      </c>
      <c r="D6" s="156">
        <f>IF(RES_hhdet_in_fec!D6=0,0,RES_hhdet_in_fec!D6/0.086*1000000/RES_hhdet_in_new!D5)</f>
        <v>38.740090192478455</v>
      </c>
      <c r="E6" s="156">
        <f>IF(RES_hhdet_in_fec!E6=0,0,RES_hhdet_in_fec!E6/0.086*1000000/RES_hhdet_in_new!E5)</f>
        <v>24.065713538160303</v>
      </c>
      <c r="F6" s="156">
        <f>IF(RES_hhdet_in_fec!F6=0,0,RES_hhdet_in_fec!F6/0.086*1000000/RES_hhdet_in_new!F5)</f>
        <v>25.657337788196678</v>
      </c>
      <c r="G6" s="156">
        <f>IF(RES_hhdet_in_fec!G6=0,0,RES_hhdet_in_fec!G6/0.086*1000000/RES_hhdet_in_new!G5)</f>
        <v>35.299186384394979</v>
      </c>
      <c r="H6" s="156">
        <f>IF(RES_hhdet_in_fec!H6=0,0,RES_hhdet_in_fec!H6/0.086*1000000/RES_hhdet_in_new!H5)</f>
        <v>66.711851766124738</v>
      </c>
      <c r="I6" s="156">
        <f>IF(RES_hhdet_in_fec!I6=0,0,RES_hhdet_in_fec!I6/0.086*1000000/RES_hhdet_in_new!I5)</f>
        <v>43.07790639434733</v>
      </c>
      <c r="J6" s="156">
        <f>IF(RES_hhdet_in_fec!J6=0,0,RES_hhdet_in_fec!J6/0.086*1000000/RES_hhdet_in_new!J5)</f>
        <v>37.135423677090394</v>
      </c>
      <c r="K6" s="156">
        <f>IF(RES_hhdet_in_fec!K6=0,0,RES_hhdet_in_fec!K6/0.086*1000000/RES_hhdet_in_new!K5)</f>
        <v>13.03765974854198</v>
      </c>
      <c r="L6" s="156">
        <f>IF(RES_hhdet_in_fec!L6=0,0,RES_hhdet_in_fec!L6/0.086*1000000/RES_hhdet_in_new!L5)</f>
        <v>0</v>
      </c>
      <c r="M6" s="156">
        <f>IF(RES_hhdet_in_fec!M6=0,0,RES_hhdet_in_fec!M6/0.086*1000000/RES_hhdet_in_new!M5)</f>
        <v>54.06665946621731</v>
      </c>
      <c r="N6" s="156">
        <f>IF(RES_hhdet_in_fec!N6=0,0,RES_hhdet_in_fec!N6/0.086*1000000/RES_hhdet_in_new!N5)</f>
        <v>47.40976491286802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1244.1937159027927</v>
      </c>
      <c r="D7" s="157">
        <f t="shared" si="16"/>
        <v>1152.7273339857413</v>
      </c>
      <c r="E7" s="157">
        <f t="shared" si="16"/>
        <v>1100.4613907028336</v>
      </c>
      <c r="F7" s="157">
        <f t="shared" si="16"/>
        <v>1050.0241991576088</v>
      </c>
      <c r="G7" s="157">
        <f t="shared" si="16"/>
        <v>1009.7381160630356</v>
      </c>
      <c r="H7" s="157">
        <f t="shared" si="16"/>
        <v>982.67567212821746</v>
      </c>
      <c r="I7" s="157">
        <f t="shared" si="16"/>
        <v>938.68944782816084</v>
      </c>
      <c r="J7" s="157">
        <f t="shared" si="16"/>
        <v>1097.2985607390951</v>
      </c>
      <c r="K7" s="157">
        <f t="shared" si="16"/>
        <v>1023.8457033832917</v>
      </c>
      <c r="L7" s="157">
        <f t="shared" si="16"/>
        <v>0</v>
      </c>
      <c r="M7" s="157">
        <f t="shared" si="16"/>
        <v>0</v>
      </c>
      <c r="N7" s="157">
        <f t="shared" si="16"/>
        <v>840.29116077181402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1244.1937159027927</v>
      </c>
      <c r="D8" s="156">
        <f>IF(RES_hhdet_in_fec!D8=0,0,RES_hhdet_in_fec!D8/0.086*1000000/RES_hhdet_in_new!D8)</f>
        <v>1152.7273339857413</v>
      </c>
      <c r="E8" s="156">
        <f>IF(RES_hhdet_in_fec!E8=0,0,RES_hhdet_in_fec!E8/0.086*1000000/RES_hhdet_in_new!E8)</f>
        <v>1100.4613907028336</v>
      </c>
      <c r="F8" s="156">
        <f>IF(RES_hhdet_in_fec!F8=0,0,RES_hhdet_in_fec!F8/0.086*1000000/RES_hhdet_in_new!F8)</f>
        <v>1050.0241991576088</v>
      </c>
      <c r="G8" s="156">
        <f>IF(RES_hhdet_in_fec!G8=0,0,RES_hhdet_in_fec!G8/0.086*1000000/RES_hhdet_in_new!G8)</f>
        <v>1009.7381160630356</v>
      </c>
      <c r="H8" s="156">
        <f>IF(RES_hhdet_in_fec!H8=0,0,RES_hhdet_in_fec!H8/0.086*1000000/RES_hhdet_in_new!H8)</f>
        <v>982.67567212821746</v>
      </c>
      <c r="I8" s="156">
        <f>IF(RES_hhdet_in_fec!I8=0,0,RES_hhdet_in_fec!I8/0.086*1000000/RES_hhdet_in_new!I8)</f>
        <v>938.68944782816084</v>
      </c>
      <c r="J8" s="156">
        <f>IF(RES_hhdet_in_fec!J8=0,0,RES_hhdet_in_fec!J8/0.086*1000000/RES_hhdet_in_new!J8)</f>
        <v>1097.2985607390951</v>
      </c>
      <c r="K8" s="156">
        <f>IF(RES_hhdet_in_fec!K8=0,0,RES_hhdet_in_fec!K8/0.086*1000000/RES_hhdet_in_new!K8)</f>
        <v>1023.8457033832917</v>
      </c>
      <c r="L8" s="156">
        <f>IF(RES_hhdet_in_fec!L8=0,0,RES_hhdet_in_fec!L8/0.086*1000000/RES_hhdet_in_new!L8)</f>
        <v>0</v>
      </c>
      <c r="M8" s="156">
        <f>IF(RES_hhdet_in_fec!M8=0,0,RES_hhdet_in_fec!M8/0.086*1000000/RES_hhdet_in_new!M8)</f>
        <v>0</v>
      </c>
      <c r="N8" s="156">
        <f>IF(RES_hhdet_in_fec!N8=0,0,RES_hhdet_in_fec!N8/0.086*1000000/RES_hhdet_in_new!N8)</f>
        <v>840.29116077181402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2136.9175083265513</v>
      </c>
      <c r="D9" s="157">
        <f>IF(SUM(RES_hhdet_in_fec!D10:D12,RES_hhdet_in_fec!D15:D16)=0,0,SUM(RES_hhdet_in_fec!D10:D12,RES_hhdet_in_fec!D15:D16)/0.086*1000000/SUM(RES_hhdet_in_new!D10:D12,RES_hhdet_in_new!D15:D16))</f>
        <v>2477.4899352871689</v>
      </c>
      <c r="E9" s="157">
        <f>IF(SUM(RES_hhdet_in_fec!E10:E12,RES_hhdet_in_fec!E15:E16)=0,0,SUM(RES_hhdet_in_fec!E10:E12,RES_hhdet_in_fec!E15:E16)/0.086*1000000/SUM(RES_hhdet_in_new!E10:E12,RES_hhdet_in_new!E15:E16))</f>
        <v>1974.655375260339</v>
      </c>
      <c r="F9" s="157">
        <f>IF(SUM(RES_hhdet_in_fec!F10:F12,RES_hhdet_in_fec!F15:F16)=0,0,SUM(RES_hhdet_in_fec!F10:F12,RES_hhdet_in_fec!F15:F16)/0.086*1000000/SUM(RES_hhdet_in_new!F10:F12,RES_hhdet_in_new!F15:F16))</f>
        <v>2449.2240210994801</v>
      </c>
      <c r="G9" s="157">
        <f>IF(SUM(RES_hhdet_in_fec!G10:G12,RES_hhdet_in_fec!G15:G16)=0,0,SUM(RES_hhdet_in_fec!G10:G12,RES_hhdet_in_fec!G15:G16)/0.086*1000000/SUM(RES_hhdet_in_new!G10:G12,RES_hhdet_in_new!G15:G16))</f>
        <v>2508.9887265812908</v>
      </c>
      <c r="H9" s="157">
        <f>IF(SUM(RES_hhdet_in_fec!H10:H12,RES_hhdet_in_fec!H15:H16)=0,0,SUM(RES_hhdet_in_fec!H10:H12,RES_hhdet_in_fec!H15:H16)/0.086*1000000/SUM(RES_hhdet_in_new!H10:H12,RES_hhdet_in_new!H15:H16))</f>
        <v>2500.331512216856</v>
      </c>
      <c r="I9" s="157">
        <f>IF(SUM(RES_hhdet_in_fec!I10:I12,RES_hhdet_in_fec!I15:I16)=0,0,SUM(RES_hhdet_in_fec!I10:I12,RES_hhdet_in_fec!I15:I16)/0.086*1000000/SUM(RES_hhdet_in_new!I10:I12,RES_hhdet_in_new!I15:I16))</f>
        <v>1978.1729138725188</v>
      </c>
      <c r="J9" s="157">
        <f>IF(SUM(RES_hhdet_in_fec!J10:J12,RES_hhdet_in_fec!J15:J16)=0,0,SUM(RES_hhdet_in_fec!J10:J12,RES_hhdet_in_fec!J15:J16)/0.086*1000000/SUM(RES_hhdet_in_new!J10:J12,RES_hhdet_in_new!J15:J16))</f>
        <v>2478.9007329737033</v>
      </c>
      <c r="K9" s="157">
        <f>IF(SUM(RES_hhdet_in_fec!K10:K12,RES_hhdet_in_fec!K15:K16)=0,0,SUM(RES_hhdet_in_fec!K10:K12,RES_hhdet_in_fec!K15:K16)/0.086*1000000/SUM(RES_hhdet_in_new!K10:K12,RES_hhdet_in_new!K15:K16))</f>
        <v>2043.4184871739287</v>
      </c>
      <c r="L9" s="157">
        <f>IF(SUM(RES_hhdet_in_fec!L10:L12,RES_hhdet_in_fec!L15:L16)=0,0,SUM(RES_hhdet_in_fec!L10:L12,RES_hhdet_in_fec!L15:L16)/0.086*1000000/SUM(RES_hhdet_in_new!L10:L12,RES_hhdet_in_new!L15:L16))</f>
        <v>0</v>
      </c>
      <c r="M9" s="157">
        <f>IF(SUM(RES_hhdet_in_fec!M10:M12,RES_hhdet_in_fec!M15:M16)=0,0,SUM(RES_hhdet_in_fec!M10:M12,RES_hhdet_in_fec!M15:M16)/0.086*1000000/SUM(RES_hhdet_in_new!M10:M12,RES_hhdet_in_new!M15:M16))</f>
        <v>2148.2114529805867</v>
      </c>
      <c r="N9" s="157">
        <f>IF(SUM(RES_hhdet_in_fec!N10:N12,RES_hhdet_in_fec!N15:N16)=0,0,SUM(RES_hhdet_in_fec!N10:N12,RES_hhdet_in_fec!N15:N16)/0.086*1000000/SUM(RES_hhdet_in_new!N10:N12,RES_hhdet_in_new!N15:N16))</f>
        <v>1879.1075238574492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2751.5376615640739</v>
      </c>
      <c r="D10" s="132">
        <f>IF(RES_hhdet_in_fec!D10=0,0,RES_hhdet_in_fec!D10/0.086*1000000/RES_hhdet_in_new!D10)</f>
        <v>2776.76484290898</v>
      </c>
      <c r="E10" s="132">
        <f>IF(RES_hhdet_in_fec!E10=0,0,RES_hhdet_in_fec!E10/0.086*1000000/RES_hhdet_in_new!E10)</f>
        <v>2760.5300475973982</v>
      </c>
      <c r="F10" s="132">
        <f>IF(RES_hhdet_in_fec!F10=0,0,RES_hhdet_in_fec!F10/0.086*1000000/RES_hhdet_in_new!F10)</f>
        <v>2794.8863690000885</v>
      </c>
      <c r="G10" s="132">
        <f>IF(RES_hhdet_in_fec!G10=0,0,RES_hhdet_in_fec!G10/0.086*1000000/RES_hhdet_in_new!G10)</f>
        <v>2796.1680765992469</v>
      </c>
      <c r="H10" s="132">
        <f>IF(RES_hhdet_in_fec!H10=0,0,RES_hhdet_in_fec!H10/0.086*1000000/RES_hhdet_in_new!H10)</f>
        <v>2773.1707014656035</v>
      </c>
      <c r="I10" s="132">
        <f>IF(RES_hhdet_in_fec!I10=0,0,RES_hhdet_in_fec!I10/0.086*1000000/RES_hhdet_in_new!I10)</f>
        <v>2754.9171591806748</v>
      </c>
      <c r="J10" s="132">
        <f>IF(RES_hhdet_in_fec!J10=0,0,RES_hhdet_in_fec!J10/0.086*1000000/RES_hhdet_in_new!J10)</f>
        <v>2747.5197428941933</v>
      </c>
      <c r="K10" s="132">
        <f>IF(RES_hhdet_in_fec!K10=0,0,RES_hhdet_in_fec!K10/0.086*1000000/RES_hhdet_in_new!K10)</f>
        <v>2895.9757438027414</v>
      </c>
      <c r="L10" s="132">
        <f>IF(RES_hhdet_in_fec!L10=0,0,RES_hhdet_in_fec!L10/0.086*1000000/RES_hhdet_in_new!L10)</f>
        <v>0</v>
      </c>
      <c r="M10" s="132">
        <f>IF(RES_hhdet_in_fec!M10=0,0,RES_hhdet_in_fec!M10/0.086*1000000/RES_hhdet_in_new!M10)</f>
        <v>2745.5956566352575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1956.9766806712519</v>
      </c>
      <c r="D15" s="162">
        <f>IF(RES_hhdet_in_fec!D15=0,0,RES_hhdet_in_fec!D15/0.086*1000000/RES_hhdet_in_new!D15)</f>
        <v>1899.4116346448773</v>
      </c>
      <c r="E15" s="162">
        <f>IF(RES_hhdet_in_fec!E15=0,0,RES_hhdet_in_fec!E15/0.086*1000000/RES_hhdet_in_new!E15)</f>
        <v>1866.3771803129596</v>
      </c>
      <c r="F15" s="162">
        <f>IF(RES_hhdet_in_fec!F15=0,0,RES_hhdet_in_fec!F15/0.086*1000000/RES_hhdet_in_new!F15)</f>
        <v>1897.9813114352673</v>
      </c>
      <c r="G15" s="162">
        <f>IF(RES_hhdet_in_fec!G15=0,0,RES_hhdet_in_fec!G15/0.086*1000000/RES_hhdet_in_new!G15)</f>
        <v>1917.322483107069</v>
      </c>
      <c r="H15" s="162">
        <f>IF(RES_hhdet_in_fec!H15=0,0,RES_hhdet_in_fec!H15/0.086*1000000/RES_hhdet_in_new!H15)</f>
        <v>2001.0911014373278</v>
      </c>
      <c r="I15" s="162">
        <f>IF(RES_hhdet_in_fec!I15=0,0,RES_hhdet_in_fec!I15/0.086*1000000/RES_hhdet_in_new!I15)</f>
        <v>1962.1974077486757</v>
      </c>
      <c r="J15" s="162">
        <f>IF(RES_hhdet_in_fec!J15=0,0,RES_hhdet_in_fec!J15/0.086*1000000/RES_hhdet_in_new!J15)</f>
        <v>1916.5359017515889</v>
      </c>
      <c r="K15" s="162">
        <f>IF(RES_hhdet_in_fec!K15=0,0,RES_hhdet_in_fec!K15/0.086*1000000/RES_hhdet_in_new!K15)</f>
        <v>1806.9819489044496</v>
      </c>
      <c r="L15" s="162">
        <f>IF(RES_hhdet_in_fec!L15=0,0,RES_hhdet_in_fec!L15/0.086*1000000/RES_hhdet_in_new!L15)</f>
        <v>0</v>
      </c>
      <c r="M15" s="162">
        <f>IF(RES_hhdet_in_fec!M15=0,0,RES_hhdet_in_fec!M15/0.086*1000000/RES_hhdet_in_new!M15)</f>
        <v>2099.1334789574084</v>
      </c>
      <c r="N15" s="162">
        <f>IF(RES_hhdet_in_fec!N15=0,0,RES_hhdet_in_fec!N15/0.086*1000000/RES_hhdet_in_new!N15)</f>
        <v>1943.0868937273931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1421.0862580950657</v>
      </c>
      <c r="D16" s="160">
        <f>IF(RES_hhdet_in_fec!D16=0,0,RES_hhdet_in_fec!D16/0.086*1000000/RES_hhdet_in_new!D16)</f>
        <v>1397.2859690853181</v>
      </c>
      <c r="E16" s="160">
        <f>IF(RES_hhdet_in_fec!E16=0,0,RES_hhdet_in_fec!E16/0.086*1000000/RES_hhdet_in_new!E16)</f>
        <v>1398.8543803220616</v>
      </c>
      <c r="F16" s="160">
        <f>IF(RES_hhdet_in_fec!F16=0,0,RES_hhdet_in_fec!F16/0.086*1000000/RES_hhdet_in_new!F16)</f>
        <v>1429.4455359604815</v>
      </c>
      <c r="G16" s="160">
        <f>IF(RES_hhdet_in_fec!G16=0,0,RES_hhdet_in_fec!G16/0.086*1000000/RES_hhdet_in_new!G16)</f>
        <v>1445.5965681858547</v>
      </c>
      <c r="H16" s="160">
        <f>IF(RES_hhdet_in_fec!H16=0,0,RES_hhdet_in_fec!H16/0.086*1000000/RES_hhdet_in_new!H16)</f>
        <v>1484.2528920888858</v>
      </c>
      <c r="I16" s="160">
        <f>IF(RES_hhdet_in_fec!I16=0,0,RES_hhdet_in_fec!I16/0.086*1000000/RES_hhdet_in_new!I16)</f>
        <v>1477.3796369494571</v>
      </c>
      <c r="J16" s="160">
        <f>IF(RES_hhdet_in_fec!J16=0,0,RES_hhdet_in_fec!J16/0.086*1000000/RES_hhdet_in_new!J16)</f>
        <v>1468.2807617283459</v>
      </c>
      <c r="K16" s="160">
        <f>IF(RES_hhdet_in_fec!K16=0,0,RES_hhdet_in_fec!K16/0.086*1000000/RES_hhdet_in_new!K16)</f>
        <v>1432.2086989369052</v>
      </c>
      <c r="L16" s="160">
        <f>IF(RES_hhdet_in_fec!L16=0,0,RES_hhdet_in_fec!L16/0.086*1000000/RES_hhdet_in_new!L16)</f>
        <v>0</v>
      </c>
      <c r="M16" s="160">
        <f>IF(RES_hhdet_in_fec!M16=0,0,RES_hhdet_in_fec!M16/0.086*1000000/RES_hhdet_in_new!M16)</f>
        <v>1556.2130020093293</v>
      </c>
      <c r="N16" s="160">
        <f>IF(RES_hhdet_in_fec!N16=0,0,RES_hhdet_in_fec!N16/0.086*1000000/RES_hhdet_in_new!N16)</f>
        <v>1490.4036523879658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694.45640677168706</v>
      </c>
      <c r="D17" s="156">
        <f>IF(RES_hhdet_in_fec!D17=0,0,RES_hhdet_in_fec!D17/0.086*1000000/RES_hhdet_in_new!D16)</f>
        <v>663.92256309367008</v>
      </c>
      <c r="E17" s="156">
        <f>IF(RES_hhdet_in_fec!E17=0,0,RES_hhdet_in_fec!E17/0.086*1000000/RES_hhdet_in_new!E16)</f>
        <v>654.03733463707295</v>
      </c>
      <c r="F17" s="156">
        <f>IF(RES_hhdet_in_fec!F17=0,0,RES_hhdet_in_fec!F17/0.086*1000000/RES_hhdet_in_new!F16)</f>
        <v>668.97950987202182</v>
      </c>
      <c r="G17" s="156">
        <f>IF(RES_hhdet_in_fec!G17=0,0,RES_hhdet_in_fec!G17/0.086*1000000/RES_hhdet_in_new!G16)</f>
        <v>677.72919746538128</v>
      </c>
      <c r="H17" s="156">
        <f>IF(RES_hhdet_in_fec!H17=0,0,RES_hhdet_in_fec!H17/0.086*1000000/RES_hhdet_in_new!H16)</f>
        <v>712.06687017445824</v>
      </c>
      <c r="I17" s="156">
        <f>IF(RES_hhdet_in_fec!I17=0,0,RES_hhdet_in_fec!I17/0.086*1000000/RES_hhdet_in_new!I16)</f>
        <v>696.87529703784298</v>
      </c>
      <c r="J17" s="156">
        <f>IF(RES_hhdet_in_fec!J17=0,0,RES_hhdet_in_fec!J17/0.086*1000000/RES_hhdet_in_new!J16)</f>
        <v>683.96880551309027</v>
      </c>
      <c r="K17" s="156">
        <f>IF(RES_hhdet_in_fec!K17=0,0,RES_hhdet_in_fec!K17/0.086*1000000/RES_hhdet_in_new!K16)</f>
        <v>641.91315976640044</v>
      </c>
      <c r="L17" s="156">
        <f>IF(RES_hhdet_in_fec!L17=0,0,RES_hhdet_in_fec!L17/0.086*1000000/RES_hhdet_in_new!L16)</f>
        <v>0</v>
      </c>
      <c r="M17" s="156">
        <f>IF(RES_hhdet_in_fec!M17=0,0,RES_hhdet_in_fec!M17/0.086*1000000/RES_hhdet_in_new!M16)</f>
        <v>744.8742227704912</v>
      </c>
      <c r="N17" s="156">
        <f>IF(RES_hhdet_in_fec!N17=0,0,RES_hhdet_in_fec!N17/0.086*1000000/RES_hhdet_in_new!N16)</f>
        <v>684.64225875438115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726.62985132337872</v>
      </c>
      <c r="D18" s="156">
        <f>IF(RES_hhdet_in_fec!D18=0,0,RES_hhdet_in_fec!D18/0.086*1000000/RES_hhdet_in_new!D16)</f>
        <v>733.36340599164794</v>
      </c>
      <c r="E18" s="156">
        <f>IF(RES_hhdet_in_fec!E18=0,0,RES_hhdet_in_fec!E18/0.086*1000000/RES_hhdet_in_new!E16)</f>
        <v>744.81704568498856</v>
      </c>
      <c r="F18" s="156">
        <f>IF(RES_hhdet_in_fec!F18=0,0,RES_hhdet_in_fec!F18/0.086*1000000/RES_hhdet_in_new!F16)</f>
        <v>760.46602608845933</v>
      </c>
      <c r="G18" s="156">
        <f>IF(RES_hhdet_in_fec!G18=0,0,RES_hhdet_in_fec!G18/0.086*1000000/RES_hhdet_in_new!G16)</f>
        <v>767.86737072047322</v>
      </c>
      <c r="H18" s="156">
        <f>IF(RES_hhdet_in_fec!H18=0,0,RES_hhdet_in_fec!H18/0.086*1000000/RES_hhdet_in_new!H16)</f>
        <v>772.18602191442756</v>
      </c>
      <c r="I18" s="156">
        <f>IF(RES_hhdet_in_fec!I18=0,0,RES_hhdet_in_fec!I18/0.086*1000000/RES_hhdet_in_new!I16)</f>
        <v>780.50433991161401</v>
      </c>
      <c r="J18" s="156">
        <f>IF(RES_hhdet_in_fec!J18=0,0,RES_hhdet_in_fec!J18/0.086*1000000/RES_hhdet_in_new!J16)</f>
        <v>784.31195621525569</v>
      </c>
      <c r="K18" s="156">
        <f>IF(RES_hhdet_in_fec!K18=0,0,RES_hhdet_in_fec!K18/0.086*1000000/RES_hhdet_in_new!K16)</f>
        <v>790.29553917050464</v>
      </c>
      <c r="L18" s="156">
        <f>IF(RES_hhdet_in_fec!L18=0,0,RES_hhdet_in_fec!L18/0.086*1000000/RES_hhdet_in_new!L16)</f>
        <v>0</v>
      </c>
      <c r="M18" s="156">
        <f>IF(RES_hhdet_in_fec!M18=0,0,RES_hhdet_in_fec!M18/0.086*1000000/RES_hhdet_in_new!M16)</f>
        <v>811.33877923883824</v>
      </c>
      <c r="N18" s="156">
        <f>IF(RES_hhdet_in_fec!N18=0,0,RES_hhdet_in_fec!N18/0.086*1000000/RES_hhdet_in_new!N16)</f>
        <v>805.76139363358482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913.6132267478614</v>
      </c>
      <c r="D19" s="157">
        <f>IF(SUM(RES_hhdet_in_fec!D20:D22)=0,0,SUM(RES_hhdet_in_fec!D20:D22)/0.086*1000000/SUM(RES_hhdet_in_new!D20:D22))</f>
        <v>1099.92988880454</v>
      </c>
      <c r="E19" s="157">
        <f>IF(SUM(RES_hhdet_in_fec!E20:E22)=0,0,SUM(RES_hhdet_in_fec!E20:E22)/0.086*1000000/SUM(RES_hhdet_in_new!E20:E22))</f>
        <v>1024.5035514107576</v>
      </c>
      <c r="F19" s="157">
        <f>IF(SUM(RES_hhdet_in_fec!F20:F22)=0,0,SUM(RES_hhdet_in_fec!F20:F22)/0.086*1000000/SUM(RES_hhdet_in_new!F20:F22))</f>
        <v>979.68486091167017</v>
      </c>
      <c r="G19" s="157">
        <f>IF(SUM(RES_hhdet_in_fec!G20:G22)=0,0,SUM(RES_hhdet_in_fec!G20:G22)/0.086*1000000/SUM(RES_hhdet_in_new!G20:G22))</f>
        <v>1043.5366400154162</v>
      </c>
      <c r="H19" s="157">
        <f>IF(SUM(RES_hhdet_in_fec!H20:H22)=0,0,SUM(RES_hhdet_in_fec!H20:H22)/0.086*1000000/SUM(RES_hhdet_in_new!H20:H22))</f>
        <v>1095.3246604939545</v>
      </c>
      <c r="I19" s="157">
        <f>IF(SUM(RES_hhdet_in_fec!I20:I22)=0,0,SUM(RES_hhdet_in_fec!I20:I22)/0.086*1000000/SUM(RES_hhdet_in_new!I20:I22))</f>
        <v>1087.1525871671811</v>
      </c>
      <c r="J19" s="157">
        <f>IF(SUM(RES_hhdet_in_fec!J20:J22)=0,0,SUM(RES_hhdet_in_fec!J20:J22)/0.086*1000000/SUM(RES_hhdet_in_new!J20:J22))</f>
        <v>1193.7456854914815</v>
      </c>
      <c r="K19" s="157">
        <f>IF(SUM(RES_hhdet_in_fec!K20:K22)=0,0,SUM(RES_hhdet_in_fec!K20:K22)/0.086*1000000/SUM(RES_hhdet_in_new!K20:K22))</f>
        <v>1118.1698087130208</v>
      </c>
      <c r="L19" s="157">
        <f>IF(SUM(RES_hhdet_in_fec!L20:L22)=0,0,SUM(RES_hhdet_in_fec!L20:L22)/0.086*1000000/SUM(RES_hhdet_in_new!L20:L22))</f>
        <v>0</v>
      </c>
      <c r="M19" s="157">
        <f>IF(SUM(RES_hhdet_in_fec!M20:M22)=0,0,SUM(RES_hhdet_in_fec!M20:M22)/0.086*1000000/SUM(RES_hhdet_in_new!M20:M22))</f>
        <v>907.30536960419624</v>
      </c>
      <c r="N19" s="157">
        <f>IF(SUM(RES_hhdet_in_fec!N20:N22)=0,0,SUM(RES_hhdet_in_fec!N20:N22)/0.086*1000000/SUM(RES_hhdet_in_new!N20:N22))</f>
        <v>1832.3256029201852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1772.6600087563547</v>
      </c>
      <c r="D20" s="156">
        <f>IF(RES_hhdet_in_fec!D20=0,0,RES_hhdet_in_fec!D20/0.086*1000000/RES_hhdet_in_new!D20)</f>
        <v>1823.925870506296</v>
      </c>
      <c r="E20" s="156">
        <f>IF(RES_hhdet_in_fec!E20=0,0,RES_hhdet_in_fec!E20/0.086*1000000/RES_hhdet_in_new!E20)</f>
        <v>1589.804100998085</v>
      </c>
      <c r="F20" s="156">
        <f>IF(RES_hhdet_in_fec!F20=0,0,RES_hhdet_in_fec!F20/0.086*1000000/RES_hhdet_in_new!F20)</f>
        <v>1784.5636536000079</v>
      </c>
      <c r="G20" s="156">
        <f>IF(RES_hhdet_in_fec!G20=0,0,RES_hhdet_in_fec!G20/0.086*1000000/RES_hhdet_in_new!G20)</f>
        <v>1865.5420356782372</v>
      </c>
      <c r="H20" s="156">
        <f>IF(RES_hhdet_in_fec!H20=0,0,RES_hhdet_in_fec!H20/0.086*1000000/RES_hhdet_in_new!H20)</f>
        <v>1702.4234799638148</v>
      </c>
      <c r="I20" s="156">
        <f>IF(RES_hhdet_in_fec!I20=0,0,RES_hhdet_in_fec!I20/0.086*1000000/RES_hhdet_in_new!I20)</f>
        <v>1719.4454002215928</v>
      </c>
      <c r="J20" s="156">
        <f>IF(RES_hhdet_in_fec!J20=0,0,RES_hhdet_in_fec!J20/0.086*1000000/RES_hhdet_in_new!J20)</f>
        <v>1803.4864901411759</v>
      </c>
      <c r="K20" s="156">
        <f>IF(RES_hhdet_in_fec!K20=0,0,RES_hhdet_in_fec!K20/0.086*1000000/RES_hhdet_in_new!K20)</f>
        <v>1837.9653171277912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1820.2684586784596</v>
      </c>
      <c r="N20" s="156">
        <f>IF(RES_hhdet_in_fec!N20=0,0,RES_hhdet_in_fec!N20/0.086*1000000/RES_hhdet_in_new!N20)</f>
        <v>1832.3256029201852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803.63089994328345</v>
      </c>
      <c r="D22" s="57">
        <f>IF(RES_hhdet_in_fec!D22=0,0,RES_hhdet_in_fec!D22/0.086*1000000/RES_hhdet_in_new!D22)</f>
        <v>767.27199914060554</v>
      </c>
      <c r="E22" s="57">
        <f>IF(RES_hhdet_in_fec!E22=0,0,RES_hhdet_in_fec!E22/0.086*1000000/RES_hhdet_in_new!E22)</f>
        <v>770.81633880671495</v>
      </c>
      <c r="F22" s="57">
        <f>IF(RES_hhdet_in_fec!F22=0,0,RES_hhdet_in_fec!F22/0.086*1000000/RES_hhdet_in_new!F22)</f>
        <v>766.3040759635104</v>
      </c>
      <c r="G22" s="57">
        <f>IF(RES_hhdet_in_fec!G22=0,0,RES_hhdet_in_fec!G22/0.086*1000000/RES_hhdet_in_new!G22)</f>
        <v>783.49562754886983</v>
      </c>
      <c r="H22" s="57">
        <f>IF(RES_hhdet_in_fec!H22=0,0,RES_hhdet_in_fec!H22/0.086*1000000/RES_hhdet_in_new!H22)</f>
        <v>838.82015055269233</v>
      </c>
      <c r="I22" s="57">
        <f>IF(RES_hhdet_in_fec!I22=0,0,RES_hhdet_in_fec!I22/0.086*1000000/RES_hhdet_in_new!I22)</f>
        <v>830.65199213192909</v>
      </c>
      <c r="J22" s="57">
        <f>IF(RES_hhdet_in_fec!J22=0,0,RES_hhdet_in_fec!J22/0.086*1000000/RES_hhdet_in_new!J22)</f>
        <v>815.43588279063783</v>
      </c>
      <c r="K22" s="57">
        <f>IF(RES_hhdet_in_fec!K22=0,0,RES_hhdet_in_fec!K22/0.086*1000000/RES_hhdet_in_new!K22)</f>
        <v>801.09455489233699</v>
      </c>
      <c r="L22" s="57">
        <f>IF(RES_hhdet_in_fec!L22=0,0,RES_hhdet_in_fec!L22/0.086*1000000/RES_hhdet_in_new!L22)</f>
        <v>0</v>
      </c>
      <c r="M22" s="57">
        <f>IF(RES_hhdet_in_fec!M22=0,0,RES_hhdet_in_fec!M22/0.086*1000000/RES_hhdet_in_new!M22)</f>
        <v>877.68712197775517</v>
      </c>
      <c r="N22" s="57">
        <f>IF(RES_hhdet_in_fec!N22=0,0,RES_hhdet_in_fec!N22/0.086*1000000/RES_hhdet_in_new!N22)</f>
        <v>0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8231.2103694616562</v>
      </c>
      <c r="D24" s="168">
        <f t="shared" ref="D24" si="18">SUM(D25,D28,D30,D39)</f>
        <v>8873.6337210824913</v>
      </c>
      <c r="E24" s="168">
        <f t="shared" ref="E24" si="19">SUM(E25,E28,E30,E39)</f>
        <v>0</v>
      </c>
      <c r="F24" s="168">
        <f t="shared" ref="F24" si="20">SUM(F25,F28,F30,F39)</f>
        <v>9368.840575221695</v>
      </c>
      <c r="G24" s="168">
        <f t="shared" ref="G24" si="21">SUM(G25,G28,G30,G39)</f>
        <v>9627.2719273621751</v>
      </c>
      <c r="H24" s="168">
        <f t="shared" ref="H24" si="22">SUM(H25,H28,H30,H39)</f>
        <v>9198.0150770585751</v>
      </c>
      <c r="I24" s="168">
        <f t="shared" ref="I24" si="23">SUM(I25,I28,I30,I39)</f>
        <v>9575.1392776356115</v>
      </c>
      <c r="J24" s="168">
        <f t="shared" ref="J24" si="24">SUM(J25,J28,J30,J39)</f>
        <v>9221.5552060320788</v>
      </c>
      <c r="K24" s="168">
        <f t="shared" ref="K24" si="25">SUM(K25,K28,K30,K39)</f>
        <v>8548.7198276897761</v>
      </c>
      <c r="L24" s="168">
        <f t="shared" ref="L24" si="26">SUM(L25,L28,L30,L39)</f>
        <v>8993.76254379481</v>
      </c>
      <c r="M24" s="168">
        <f t="shared" ref="M24" si="27">SUM(M25,M28,M30,M39)</f>
        <v>8309.9928422261346</v>
      </c>
      <c r="N24" s="168">
        <f t="shared" ref="N24" si="28">SUM(N25,N28,N30,N39)</f>
        <v>8264.4651858320121</v>
      </c>
      <c r="O24" s="168">
        <f t="shared" ref="O24" si="29">SUM(O25,O28,O30,O39)</f>
        <v>7877.1982982760082</v>
      </c>
      <c r="P24" s="168">
        <f t="shared" ref="P24" si="30">SUM(P25,P28,P30,P39)</f>
        <v>7737.725928368186</v>
      </c>
      <c r="Q24" s="168">
        <f t="shared" ref="Q24" si="31">SUM(Q25,Q28,Q30,Q39)</f>
        <v>7502.0930679762751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4288.4310496101416</v>
      </c>
      <c r="D25" s="157">
        <f t="shared" si="32"/>
        <v>4395.4149179191763</v>
      </c>
      <c r="E25" s="157">
        <f t="shared" si="32"/>
        <v>0</v>
      </c>
      <c r="F25" s="157">
        <f t="shared" si="32"/>
        <v>5037.4620687947317</v>
      </c>
      <c r="G25" s="157">
        <f t="shared" si="32"/>
        <v>5249.0548393830968</v>
      </c>
      <c r="H25" s="157">
        <f t="shared" si="32"/>
        <v>5373.1429012691033</v>
      </c>
      <c r="I25" s="157">
        <f t="shared" si="32"/>
        <v>5273.1465475365112</v>
      </c>
      <c r="J25" s="157">
        <f t="shared" si="32"/>
        <v>5003.198132987055</v>
      </c>
      <c r="K25" s="157">
        <f t="shared" si="32"/>
        <v>5021.6227052282311</v>
      </c>
      <c r="L25" s="157">
        <f t="shared" si="32"/>
        <v>5348.5620642804824</v>
      </c>
      <c r="M25" s="157">
        <f t="shared" si="32"/>
        <v>4529.3633321329362</v>
      </c>
      <c r="N25" s="157">
        <f t="shared" si="32"/>
        <v>4600.7114019242126</v>
      </c>
      <c r="O25" s="157">
        <f t="shared" si="32"/>
        <v>4236.3947542578226</v>
      </c>
      <c r="P25" s="157">
        <f t="shared" si="32"/>
        <v>4223.7150646642467</v>
      </c>
      <c r="Q25" s="157">
        <f t="shared" si="32"/>
        <v>4241.1209809517113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4161.5625218432169</v>
      </c>
      <c r="D26" s="156">
        <f>IF(RES_hhdet_in_fec!D26=0,0,RES_hhdet_in_fec!D26/0.086*1000000/RES_hhdet_in_new!D26)</f>
        <v>4312.1327291473963</v>
      </c>
      <c r="E26" s="156">
        <f>IF(RES_hhdet_in_fec!E26=0,0,RES_hhdet_in_fec!E26/0.086*1000000/RES_hhdet_in_new!E26)</f>
        <v>0</v>
      </c>
      <c r="F26" s="156">
        <f>IF(RES_hhdet_in_fec!F26=0,0,RES_hhdet_in_fec!F26/0.086*1000000/RES_hhdet_in_new!F26)</f>
        <v>4979.1410711556964</v>
      </c>
      <c r="G26" s="156">
        <f>IF(RES_hhdet_in_fec!G26=0,0,RES_hhdet_in_fec!G26/0.086*1000000/RES_hhdet_in_new!G26)</f>
        <v>5168.7893321872452</v>
      </c>
      <c r="H26" s="156">
        <f>IF(RES_hhdet_in_fec!H26=0,0,RES_hhdet_in_fec!H26/0.086*1000000/RES_hhdet_in_new!H26)</f>
        <v>5220.8340398296568</v>
      </c>
      <c r="I26" s="156">
        <f>IF(RES_hhdet_in_fec!I26=0,0,RES_hhdet_in_fec!I26/0.086*1000000/RES_hhdet_in_new!I26)</f>
        <v>5160.4937079003093</v>
      </c>
      <c r="J26" s="156">
        <f>IF(RES_hhdet_in_fec!J26=0,0,RES_hhdet_in_fec!J26/0.086*1000000/RES_hhdet_in_new!J26)</f>
        <v>4907.8872805446181</v>
      </c>
      <c r="K26" s="156">
        <f>IF(RES_hhdet_in_fec!K26=0,0,RES_hhdet_in_fec!K26/0.086*1000000/RES_hhdet_in_new!K26)</f>
        <v>4987.6087926149376</v>
      </c>
      <c r="L26" s="156">
        <f>IF(RES_hhdet_in_fec!L26=0,0,RES_hhdet_in_fec!L26/0.086*1000000/RES_hhdet_in_new!L26)</f>
        <v>5215.3302667765765</v>
      </c>
      <c r="M26" s="156">
        <f>IF(RES_hhdet_in_fec!M26=0,0,RES_hhdet_in_fec!M26/0.086*1000000/RES_hhdet_in_new!M26)</f>
        <v>4393.1280163402662</v>
      </c>
      <c r="N26" s="156">
        <f>IF(RES_hhdet_in_fec!N26=0,0,RES_hhdet_in_fec!N26/0.086*1000000/RES_hhdet_in_new!N26)</f>
        <v>4470.7420232289187</v>
      </c>
      <c r="O26" s="156">
        <f>IF(RES_hhdet_in_fec!O26=0,0,RES_hhdet_in_fec!O26/0.086*1000000/RES_hhdet_in_new!O26)</f>
        <v>4206.369147407755</v>
      </c>
      <c r="P26" s="156">
        <f>IF(RES_hhdet_in_fec!P26=0,0,RES_hhdet_in_fec!P26/0.086*1000000/RES_hhdet_in_new!P26)</f>
        <v>4136.5859053283584</v>
      </c>
      <c r="Q26" s="156">
        <f>IF(RES_hhdet_in_fec!Q26=0,0,RES_hhdet_in_fec!Q26/0.086*1000000/RES_hhdet_in_new!Q26)</f>
        <v>4202.4816452249561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126.86852776692453</v>
      </c>
      <c r="D27" s="156">
        <f>IF(RES_hhdet_in_fec!D27=0,0,RES_hhdet_in_fec!D27/0.086*1000000/RES_hhdet_in_new!D26)</f>
        <v>83.282188771780028</v>
      </c>
      <c r="E27" s="156">
        <f>IF(RES_hhdet_in_fec!E27=0,0,RES_hhdet_in_fec!E27/0.086*1000000/RES_hhdet_in_new!E26)</f>
        <v>0</v>
      </c>
      <c r="F27" s="156">
        <f>IF(RES_hhdet_in_fec!F27=0,0,RES_hhdet_in_fec!F27/0.086*1000000/RES_hhdet_in_new!F26)</f>
        <v>58.320997639035291</v>
      </c>
      <c r="G27" s="156">
        <f>IF(RES_hhdet_in_fec!G27=0,0,RES_hhdet_in_fec!G27/0.086*1000000/RES_hhdet_in_new!G26)</f>
        <v>80.265507195851356</v>
      </c>
      <c r="H27" s="156">
        <f>IF(RES_hhdet_in_fec!H27=0,0,RES_hhdet_in_fec!H27/0.086*1000000/RES_hhdet_in_new!H26)</f>
        <v>152.30886143944602</v>
      </c>
      <c r="I27" s="156">
        <f>IF(RES_hhdet_in_fec!I27=0,0,RES_hhdet_in_fec!I27/0.086*1000000/RES_hhdet_in_new!I26)</f>
        <v>112.65283963620185</v>
      </c>
      <c r="J27" s="156">
        <f>IF(RES_hhdet_in_fec!J27=0,0,RES_hhdet_in_fec!J27/0.086*1000000/RES_hhdet_in_new!J26)</f>
        <v>95.310852442437039</v>
      </c>
      <c r="K27" s="156">
        <f>IF(RES_hhdet_in_fec!K27=0,0,RES_hhdet_in_fec!K27/0.086*1000000/RES_hhdet_in_new!K26)</f>
        <v>34.013912613293869</v>
      </c>
      <c r="L27" s="156">
        <f>IF(RES_hhdet_in_fec!L27=0,0,RES_hhdet_in_fec!L27/0.086*1000000/RES_hhdet_in_new!L26)</f>
        <v>133.23179750390602</v>
      </c>
      <c r="M27" s="156">
        <f>IF(RES_hhdet_in_fec!M27=0,0,RES_hhdet_in_fec!M27/0.086*1000000/RES_hhdet_in_new!M26)</f>
        <v>136.23531579267009</v>
      </c>
      <c r="N27" s="156">
        <f>IF(RES_hhdet_in_fec!N27=0,0,RES_hhdet_in_fec!N27/0.086*1000000/RES_hhdet_in_new!N26)</f>
        <v>129.96937869529384</v>
      </c>
      <c r="O27" s="156">
        <f>IF(RES_hhdet_in_fec!O27=0,0,RES_hhdet_in_fec!O27/0.086*1000000/RES_hhdet_in_new!O26)</f>
        <v>30.025606850067266</v>
      </c>
      <c r="P27" s="156">
        <f>IF(RES_hhdet_in_fec!P27=0,0,RES_hhdet_in_fec!P27/0.086*1000000/RES_hhdet_in_new!P26)</f>
        <v>87.12915933588873</v>
      </c>
      <c r="Q27" s="156">
        <f>IF(RES_hhdet_in_fec!Q27=0,0,RES_hhdet_in_fec!Q27/0.086*1000000/RES_hhdet_in_new!Q26)</f>
        <v>38.639335726755554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1217.815694291553</v>
      </c>
      <c r="D28" s="157">
        <f t="shared" si="33"/>
        <v>1138.5304476193226</v>
      </c>
      <c r="E28" s="157">
        <f t="shared" si="33"/>
        <v>0</v>
      </c>
      <c r="F28" s="157">
        <f t="shared" si="33"/>
        <v>1084.5347115028671</v>
      </c>
      <c r="G28" s="157">
        <f t="shared" si="33"/>
        <v>1065.5142649010418</v>
      </c>
      <c r="H28" s="157">
        <f t="shared" si="33"/>
        <v>1055.248636385189</v>
      </c>
      <c r="I28" s="157">
        <f t="shared" si="33"/>
        <v>1028.6943255512176</v>
      </c>
      <c r="J28" s="157">
        <f t="shared" si="33"/>
        <v>879.09812428538635</v>
      </c>
      <c r="K28" s="157">
        <f t="shared" si="33"/>
        <v>991.29718405464712</v>
      </c>
      <c r="L28" s="157">
        <f t="shared" si="33"/>
        <v>955.71712114715467</v>
      </c>
      <c r="M28" s="157">
        <f t="shared" si="33"/>
        <v>929.56594097387244</v>
      </c>
      <c r="N28" s="157">
        <f t="shared" si="33"/>
        <v>886.40289135086937</v>
      </c>
      <c r="O28" s="157">
        <f t="shared" si="33"/>
        <v>790.8501827591258</v>
      </c>
      <c r="P28" s="157">
        <f t="shared" si="33"/>
        <v>768.00117133595018</v>
      </c>
      <c r="Q28" s="157">
        <f t="shared" si="33"/>
        <v>712.52408804566744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1217.815694291553</v>
      </c>
      <c r="D29" s="156">
        <f>IF(RES_hhdet_in_fec!D29=0,0,RES_hhdet_in_fec!D29/0.086*1000000/RES_hhdet_in_new!D29)</f>
        <v>1138.5304476193226</v>
      </c>
      <c r="E29" s="156">
        <f>IF(RES_hhdet_in_fec!E29=0,0,RES_hhdet_in_fec!E29/0.086*1000000/RES_hhdet_in_new!E29)</f>
        <v>0</v>
      </c>
      <c r="F29" s="156">
        <f>IF(RES_hhdet_in_fec!F29=0,0,RES_hhdet_in_fec!F29/0.086*1000000/RES_hhdet_in_new!F29)</f>
        <v>1084.5347115028671</v>
      </c>
      <c r="G29" s="156">
        <f>IF(RES_hhdet_in_fec!G29=0,0,RES_hhdet_in_fec!G29/0.086*1000000/RES_hhdet_in_new!G29)</f>
        <v>1065.5142649010418</v>
      </c>
      <c r="H29" s="156">
        <f>IF(RES_hhdet_in_fec!H29=0,0,RES_hhdet_in_fec!H29/0.086*1000000/RES_hhdet_in_new!H29)</f>
        <v>1055.248636385189</v>
      </c>
      <c r="I29" s="156">
        <f>IF(RES_hhdet_in_fec!I29=0,0,RES_hhdet_in_fec!I29/0.086*1000000/RES_hhdet_in_new!I29)</f>
        <v>1028.6943255512176</v>
      </c>
      <c r="J29" s="156">
        <f>IF(RES_hhdet_in_fec!J29=0,0,RES_hhdet_in_fec!J29/0.086*1000000/RES_hhdet_in_new!J29)</f>
        <v>879.09812428538635</v>
      </c>
      <c r="K29" s="156">
        <f>IF(RES_hhdet_in_fec!K29=0,0,RES_hhdet_in_fec!K29/0.086*1000000/RES_hhdet_in_new!K29)</f>
        <v>991.29718405464712</v>
      </c>
      <c r="L29" s="156">
        <f>IF(RES_hhdet_in_fec!L29=0,0,RES_hhdet_in_fec!L29/0.086*1000000/RES_hhdet_in_new!L29)</f>
        <v>955.71712114715467</v>
      </c>
      <c r="M29" s="156">
        <f>IF(RES_hhdet_in_fec!M29=0,0,RES_hhdet_in_fec!M29/0.086*1000000/RES_hhdet_in_new!M29)</f>
        <v>929.56594097387244</v>
      </c>
      <c r="N29" s="156">
        <f>IF(RES_hhdet_in_fec!N29=0,0,RES_hhdet_in_fec!N29/0.086*1000000/RES_hhdet_in_new!N29)</f>
        <v>886.40289135086937</v>
      </c>
      <c r="O29" s="156">
        <f>IF(RES_hhdet_in_fec!O29=0,0,RES_hhdet_in_fec!O29/0.086*1000000/RES_hhdet_in_new!O29)</f>
        <v>790.8501827591258</v>
      </c>
      <c r="P29" s="156">
        <f>IF(RES_hhdet_in_fec!P29=0,0,RES_hhdet_in_fec!P29/0.086*1000000/RES_hhdet_in_new!P29)</f>
        <v>768.00117133595018</v>
      </c>
      <c r="Q29" s="156">
        <f>IF(RES_hhdet_in_fec!Q29=0,0,RES_hhdet_in_fec!Q29/0.086*1000000/RES_hhdet_in_new!Q29)</f>
        <v>712.52408804566744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1921.3021983500848</v>
      </c>
      <c r="D30" s="157">
        <f>IF(SUM(RES_hhdet_in_fec!D31:D32,RES_hhdet_in_fec!D35:D36)=0,0,SUM(RES_hhdet_in_fec!D31:D32,RES_hhdet_in_fec!D35:D36)/0.086*1000000/SUM(RES_hhdet_in_new!D31:D32,RES_hhdet_in_new!D35:D36))</f>
        <v>1996.4353933120119</v>
      </c>
      <c r="E30" s="157">
        <f>IF(SUM(RES_hhdet_in_fec!E31:E32,RES_hhdet_in_fec!E35:E36)=0,0,SUM(RES_hhdet_in_fec!E31:E32,RES_hhdet_in_fec!E35:E36)/0.086*1000000/SUM(RES_hhdet_in_new!E31:E32,RES_hhdet_in_new!E35:E36))</f>
        <v>0</v>
      </c>
      <c r="F30" s="157">
        <f>IF(SUM(RES_hhdet_in_fec!F31:F32,RES_hhdet_in_fec!F35:F36)=0,0,SUM(RES_hhdet_in_fec!F31:F32,RES_hhdet_in_fec!F35:F36)/0.086*1000000/SUM(RES_hhdet_in_new!F31:F32,RES_hhdet_in_new!F35:F36))</f>
        <v>1900.228227080466</v>
      </c>
      <c r="G30" s="157">
        <f>IF(SUM(RES_hhdet_in_fec!G31:G32,RES_hhdet_in_fec!G35:G36)=0,0,SUM(RES_hhdet_in_fec!G31:G32,RES_hhdet_in_fec!G35:G36)/0.086*1000000/SUM(RES_hhdet_in_new!G31:G32,RES_hhdet_in_new!G35:G36))</f>
        <v>1962.5648865747526</v>
      </c>
      <c r="H30" s="157">
        <f>IF(SUM(RES_hhdet_in_fec!H31:H32,RES_hhdet_in_fec!H35:H36)=0,0,SUM(RES_hhdet_in_fec!H31:H32,RES_hhdet_in_fec!H35:H36)/0.086*1000000/SUM(RES_hhdet_in_new!H31:H32,RES_hhdet_in_new!H35:H36))</f>
        <v>1935.6958704378972</v>
      </c>
      <c r="I30" s="157">
        <f>IF(SUM(RES_hhdet_in_fec!I31:I32,RES_hhdet_in_fec!I35:I36)=0,0,SUM(RES_hhdet_in_fec!I31:I32,RES_hhdet_in_fec!I35:I36)/0.086*1000000/SUM(RES_hhdet_in_new!I31:I32,RES_hhdet_in_new!I35:I36))</f>
        <v>1907.1792820558137</v>
      </c>
      <c r="J30" s="157">
        <f>IF(SUM(RES_hhdet_in_fec!J31:J32,RES_hhdet_in_fec!J35:J36)=0,0,SUM(RES_hhdet_in_fec!J31:J32,RES_hhdet_in_fec!J35:J36)/0.086*1000000/SUM(RES_hhdet_in_new!J31:J32,RES_hhdet_in_new!J35:J36))</f>
        <v>1881.8396163914192</v>
      </c>
      <c r="K30" s="157">
        <f>IF(SUM(RES_hhdet_in_fec!K31:K32,RES_hhdet_in_fec!K35:K36)=0,0,SUM(RES_hhdet_in_fec!K31:K32,RES_hhdet_in_fec!K35:K36)/0.086*1000000/SUM(RES_hhdet_in_new!K31:K32,RES_hhdet_in_new!K35:K36))</f>
        <v>1742.2560039473547</v>
      </c>
      <c r="L30" s="157">
        <f>IF(SUM(RES_hhdet_in_fec!L31:L32,RES_hhdet_in_fec!L35:L36)=0,0,SUM(RES_hhdet_in_fec!L31:L32,RES_hhdet_in_fec!L35:L36)/0.086*1000000/SUM(RES_hhdet_in_new!L31:L32,RES_hhdet_in_new!L35:L36))</f>
        <v>1835.2934084911383</v>
      </c>
      <c r="M30" s="157">
        <f>IF(SUM(RES_hhdet_in_fec!M31:M32,RES_hhdet_in_fec!M35:M36)=0,0,SUM(RES_hhdet_in_fec!M31:M32,RES_hhdet_in_fec!M35:M36)/0.086*1000000/SUM(RES_hhdet_in_new!M31:M32,RES_hhdet_in_new!M35:M36))</f>
        <v>1981.7868643801116</v>
      </c>
      <c r="N30" s="157">
        <f>IF(SUM(RES_hhdet_in_fec!N31:N32,RES_hhdet_in_fec!N35:N36)=0,0,SUM(RES_hhdet_in_fec!N31:N32,RES_hhdet_in_fec!N35:N36)/0.086*1000000/SUM(RES_hhdet_in_new!N31:N32,RES_hhdet_in_new!N35:N36))</f>
        <v>1940.5891865770004</v>
      </c>
      <c r="O30" s="157">
        <f>IF(SUM(RES_hhdet_in_fec!O31:O32,RES_hhdet_in_fec!O35:O36)=0,0,SUM(RES_hhdet_in_fec!O31:O32,RES_hhdet_in_fec!O35:O36)/0.086*1000000/SUM(RES_hhdet_in_new!O31:O32,RES_hhdet_in_new!O35:O36))</f>
        <v>1930.8364121367165</v>
      </c>
      <c r="P30" s="157">
        <f>IF(SUM(RES_hhdet_in_fec!P31:P32,RES_hhdet_in_fec!P35:P36)=0,0,SUM(RES_hhdet_in_fec!P31:P32,RES_hhdet_in_fec!P35:P36)/0.086*1000000/SUM(RES_hhdet_in_new!P31:P32,RES_hhdet_in_new!P35:P36))</f>
        <v>1924.7410200508291</v>
      </c>
      <c r="Q30" s="157">
        <f>IF(SUM(RES_hhdet_in_fec!Q31:Q32,RES_hhdet_in_fec!Q35:Q36)=0,0,SUM(RES_hhdet_in_fec!Q31:Q32,RES_hhdet_in_fec!Q35:Q36)/0.086*1000000/SUM(RES_hhdet_in_new!Q31:Q32,RES_hhdet_in_new!Q35:Q36))</f>
        <v>1675.0890822856968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2014.5044265658562</v>
      </c>
      <c r="D31" s="132">
        <f>IF(RES_hhdet_in_fec!D31=0,0,RES_hhdet_in_fec!D31/0.086*1000000/RES_hhdet_in_new!D31)</f>
        <v>2024.9274354617889</v>
      </c>
      <c r="E31" s="132">
        <f>IF(RES_hhdet_in_fec!E31=0,0,RES_hhdet_in_fec!E31/0.086*1000000/RES_hhdet_in_new!E31)</f>
        <v>0</v>
      </c>
      <c r="F31" s="132">
        <f>IF(RES_hhdet_in_fec!F31=0,0,RES_hhdet_in_fec!F31/0.086*1000000/RES_hhdet_in_new!F31)</f>
        <v>2025.4829120339803</v>
      </c>
      <c r="G31" s="132">
        <f>IF(RES_hhdet_in_fec!G31=0,0,RES_hhdet_in_fec!G31/0.086*1000000/RES_hhdet_in_new!G31)</f>
        <v>2034.5105182770171</v>
      </c>
      <c r="H31" s="132">
        <f>IF(RES_hhdet_in_fec!H31=0,0,RES_hhdet_in_fec!H31/0.086*1000000/RES_hhdet_in_new!H31)</f>
        <v>2032.6058717594804</v>
      </c>
      <c r="I31" s="132">
        <f>IF(RES_hhdet_in_fec!I31=0,0,RES_hhdet_in_fec!I31/0.086*1000000/RES_hhdet_in_new!I31)</f>
        <v>2050.3797493710526</v>
      </c>
      <c r="J31" s="132">
        <f>IF(RES_hhdet_in_fec!J31=0,0,RES_hhdet_in_fec!J31/0.086*1000000/RES_hhdet_in_new!J31)</f>
        <v>2059.9938378828365</v>
      </c>
      <c r="K31" s="132">
        <f>IF(RES_hhdet_in_fec!K31=0,0,RES_hhdet_in_fec!K31/0.086*1000000/RES_hhdet_in_new!K31)</f>
        <v>2064.9131057786212</v>
      </c>
      <c r="L31" s="132">
        <f>IF(RES_hhdet_in_fec!L31=0,0,RES_hhdet_in_fec!L31/0.086*1000000/RES_hhdet_in_new!L31)</f>
        <v>2082.192622857197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2114.3079107455387</v>
      </c>
      <c r="O31" s="132">
        <f>IF(RES_hhdet_in_fec!O31=0,0,RES_hhdet_in_fec!O31/0.086*1000000/RES_hhdet_in_new!O31)</f>
        <v>2135.5769819078832</v>
      </c>
      <c r="P31" s="132">
        <f>IF(RES_hhdet_in_fec!P31=0,0,RES_hhdet_in_fec!P31/0.086*1000000/RES_hhdet_in_new!P31)</f>
        <v>2151.9974814786342</v>
      </c>
      <c r="Q31" s="132">
        <f>IF(RES_hhdet_in_fec!Q31=0,0,RES_hhdet_in_fec!Q31/0.086*1000000/RES_hhdet_in_new!Q31)</f>
        <v>2139.9158829278394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1436.9866932627265</v>
      </c>
      <c r="D32" s="132">
        <f>IF(RES_hhdet_in_fec!D32=0,0,RES_hhdet_in_fec!D32/0.086*1000000/RES_hhdet_in_new!D32)</f>
        <v>1452.9454796484488</v>
      </c>
      <c r="E32" s="132">
        <f>IF(RES_hhdet_in_fec!E32=0,0,RES_hhdet_in_fec!E32/0.086*1000000/RES_hhdet_in_new!E32)</f>
        <v>0</v>
      </c>
      <c r="F32" s="132">
        <f>IF(RES_hhdet_in_fec!F32=0,0,RES_hhdet_in_fec!F32/0.086*1000000/RES_hhdet_in_new!F32)</f>
        <v>1482.4678658548869</v>
      </c>
      <c r="G32" s="132">
        <f>IF(RES_hhdet_in_fec!G32=0,0,RES_hhdet_in_fec!G32/0.086*1000000/RES_hhdet_in_new!G32)</f>
        <v>1501.3921294152894</v>
      </c>
      <c r="H32" s="132">
        <f>IF(RES_hhdet_in_fec!H32=0,0,RES_hhdet_in_fec!H32/0.086*1000000/RES_hhdet_in_new!H32)</f>
        <v>1517.8493591048652</v>
      </c>
      <c r="I32" s="132">
        <f>IF(RES_hhdet_in_fec!I32=0,0,RES_hhdet_in_fec!I32/0.086*1000000/RES_hhdet_in_new!I32)</f>
        <v>1550.2202245731514</v>
      </c>
      <c r="J32" s="132">
        <f>IF(RES_hhdet_in_fec!J32=0,0,RES_hhdet_in_fec!J32/0.086*1000000/RES_hhdet_in_new!J32)</f>
        <v>1571.4716200235184</v>
      </c>
      <c r="K32" s="132">
        <f>IF(RES_hhdet_in_fec!K32=0,0,RES_hhdet_in_fec!K32/0.086*1000000/RES_hhdet_in_new!K32)</f>
        <v>1580.9939236343798</v>
      </c>
      <c r="L32" s="132">
        <f>IF(RES_hhdet_in_fec!L32=0,0,RES_hhdet_in_fec!L32/0.086*1000000/RES_hhdet_in_new!L32)</f>
        <v>1593.7015762454773</v>
      </c>
      <c r="M32" s="132">
        <f>IF(RES_hhdet_in_fec!M32=0,0,RES_hhdet_in_fec!M32/0.086*1000000/RES_hhdet_in_new!M32)</f>
        <v>1598.3180003799471</v>
      </c>
      <c r="N32" s="132">
        <f>IF(RES_hhdet_in_fec!N32=0,0,RES_hhdet_in_fec!N32/0.086*1000000/RES_hhdet_in_new!N32)</f>
        <v>1597.6955309505488</v>
      </c>
      <c r="O32" s="132">
        <f>IF(RES_hhdet_in_fec!O32=0,0,RES_hhdet_in_fec!O32/0.086*1000000/RES_hhdet_in_new!O32)</f>
        <v>1597.4465865421869</v>
      </c>
      <c r="P32" s="132">
        <f>IF(RES_hhdet_in_fec!P32=0,0,RES_hhdet_in_fec!P32/0.086*1000000/RES_hhdet_in_new!P32)</f>
        <v>1594.4159291289434</v>
      </c>
      <c r="Q32" s="132">
        <f>IF(RES_hhdet_in_fec!Q32=0,0,RES_hhdet_in_fec!Q32/0.086*1000000/RES_hhdet_in_new!Q32)</f>
        <v>1572.1861417429313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749.84329727222405</v>
      </c>
      <c r="D33" s="165">
        <f>IF(RES_hhdet_in_fec!D33=0,0,RES_hhdet_in_fec!D33/0.086*1000000/RES_hhdet_in_new!D32)</f>
        <v>754.78178923606379</v>
      </c>
      <c r="E33" s="165">
        <f>IF(RES_hhdet_in_fec!E33=0,0,RES_hhdet_in_fec!E33/0.086*1000000/RES_hhdet_in_new!E32)</f>
        <v>0</v>
      </c>
      <c r="F33" s="165">
        <f>IF(RES_hhdet_in_fec!F33=0,0,RES_hhdet_in_fec!F33/0.086*1000000/RES_hhdet_in_new!F32)</f>
        <v>762.66985999373549</v>
      </c>
      <c r="G33" s="165">
        <f>IF(RES_hhdet_in_fec!G33=0,0,RES_hhdet_in_fec!G33/0.086*1000000/RES_hhdet_in_new!G32)</f>
        <v>769.21034256868029</v>
      </c>
      <c r="H33" s="165">
        <f>IF(RES_hhdet_in_fec!H33=0,0,RES_hhdet_in_fec!H33/0.086*1000000/RES_hhdet_in_new!H32)</f>
        <v>773.63072925589836</v>
      </c>
      <c r="I33" s="165">
        <f>IF(RES_hhdet_in_fec!I33=0,0,RES_hhdet_in_fec!I33/0.086*1000000/RES_hhdet_in_new!I32)</f>
        <v>786.21149572987167</v>
      </c>
      <c r="J33" s="165">
        <f>IF(RES_hhdet_in_fec!J33=0,0,RES_hhdet_in_fec!J33/0.086*1000000/RES_hhdet_in_new!J32)</f>
        <v>792.59386847300652</v>
      </c>
      <c r="K33" s="165">
        <f>IF(RES_hhdet_in_fec!K33=0,0,RES_hhdet_in_fec!K33/0.086*1000000/RES_hhdet_in_new!K32)</f>
        <v>793.64822867181124</v>
      </c>
      <c r="L33" s="165">
        <f>IF(RES_hhdet_in_fec!L33=0,0,RES_hhdet_in_fec!L33/0.086*1000000/RES_hhdet_in_new!L32)</f>
        <v>796.53423927302026</v>
      </c>
      <c r="M33" s="165">
        <f>IF(RES_hhdet_in_fec!M33=0,0,RES_hhdet_in_fec!M33/0.086*1000000/RES_hhdet_in_new!M32)</f>
        <v>797.30452066585178</v>
      </c>
      <c r="N33" s="165">
        <f>IF(RES_hhdet_in_fec!N33=0,0,RES_hhdet_in_fec!N33/0.086*1000000/RES_hhdet_in_new!N32)</f>
        <v>794.29488319154234</v>
      </c>
      <c r="O33" s="165">
        <f>IF(RES_hhdet_in_fec!O33=0,0,RES_hhdet_in_fec!O33/0.086*1000000/RES_hhdet_in_new!O32)</f>
        <v>791.3589790701343</v>
      </c>
      <c r="P33" s="165">
        <f>IF(RES_hhdet_in_fec!P33=0,0,RES_hhdet_in_fec!P33/0.086*1000000/RES_hhdet_in_new!P32)</f>
        <v>787.18502773102261</v>
      </c>
      <c r="Q33" s="165">
        <f>IF(RES_hhdet_in_fec!Q33=0,0,RES_hhdet_in_fec!Q33/0.086*1000000/RES_hhdet_in_new!Q32)</f>
        <v>773.37900697688701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687.14339599050243</v>
      </c>
      <c r="D34" s="164">
        <f>IF(RES_hhdet_in_fec!D34=0,0,RES_hhdet_in_fec!D34/0.086*1000000/RES_hhdet_in_new!D32)</f>
        <v>698.16369041238488</v>
      </c>
      <c r="E34" s="164">
        <f>IF(RES_hhdet_in_fec!E34=0,0,RES_hhdet_in_fec!E34/0.086*1000000/RES_hhdet_in_new!E32)</f>
        <v>0</v>
      </c>
      <c r="F34" s="164">
        <f>IF(RES_hhdet_in_fec!F34=0,0,RES_hhdet_in_fec!F34/0.086*1000000/RES_hhdet_in_new!F32)</f>
        <v>719.7980058611513</v>
      </c>
      <c r="G34" s="164">
        <f>IF(RES_hhdet_in_fec!G34=0,0,RES_hhdet_in_fec!G34/0.086*1000000/RES_hhdet_in_new!G32)</f>
        <v>732.18178684660893</v>
      </c>
      <c r="H34" s="164">
        <f>IF(RES_hhdet_in_fec!H34=0,0,RES_hhdet_in_fec!H34/0.086*1000000/RES_hhdet_in_new!H32)</f>
        <v>744.21862984896666</v>
      </c>
      <c r="I34" s="164">
        <f>IF(RES_hhdet_in_fec!I34=0,0,RES_hhdet_in_fec!I34/0.086*1000000/RES_hhdet_in_new!I32)</f>
        <v>764.00872884327975</v>
      </c>
      <c r="J34" s="164">
        <f>IF(RES_hhdet_in_fec!J34=0,0,RES_hhdet_in_fec!J34/0.086*1000000/RES_hhdet_in_new!J32)</f>
        <v>778.8777515505119</v>
      </c>
      <c r="K34" s="164">
        <f>IF(RES_hhdet_in_fec!K34=0,0,RES_hhdet_in_fec!K34/0.086*1000000/RES_hhdet_in_new!K32)</f>
        <v>787.34569496256825</v>
      </c>
      <c r="L34" s="164">
        <f>IF(RES_hhdet_in_fec!L34=0,0,RES_hhdet_in_fec!L34/0.086*1000000/RES_hhdet_in_new!L32)</f>
        <v>797.16733697245706</v>
      </c>
      <c r="M34" s="164">
        <f>IF(RES_hhdet_in_fec!M34=0,0,RES_hhdet_in_fec!M34/0.086*1000000/RES_hhdet_in_new!M32)</f>
        <v>801.01347971409507</v>
      </c>
      <c r="N34" s="164">
        <f>IF(RES_hhdet_in_fec!N34=0,0,RES_hhdet_in_fec!N34/0.086*1000000/RES_hhdet_in_new!N32)</f>
        <v>803.40064775900635</v>
      </c>
      <c r="O34" s="164">
        <f>IF(RES_hhdet_in_fec!O34=0,0,RES_hhdet_in_fec!O34/0.086*1000000/RES_hhdet_in_new!O32)</f>
        <v>806.08760747205224</v>
      </c>
      <c r="P34" s="164">
        <f>IF(RES_hhdet_in_fec!P34=0,0,RES_hhdet_in_fec!P34/0.086*1000000/RES_hhdet_in_new!P32)</f>
        <v>807.23090139792055</v>
      </c>
      <c r="Q34" s="164">
        <f>IF(RES_hhdet_in_fec!Q34=0,0,RES_hhdet_in_fec!Q34/0.086*1000000/RES_hhdet_in_new!Q32)</f>
        <v>798.80713476604478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1793.9262312775127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2119.9307228098855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1433.5515231541858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1551.8813180565098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642.51501097493269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742.80088209445398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791.03651217925301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809.08043596205584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803.66142720987693</v>
      </c>
      <c r="D39" s="157">
        <f>IF(SUM(RES_hhdet_in_fec!D40:D41)=0,0,SUM(RES_hhdet_in_fec!D40:D41)/0.086*1000000/SUM(RES_hhdet_in_new!D40:D41))</f>
        <v>1343.2529622319812</v>
      </c>
      <c r="E39" s="157">
        <f>IF(SUM(RES_hhdet_in_fec!E40:E41)=0,0,SUM(RES_hhdet_in_fec!E40:E41)/0.086*1000000/SUM(RES_hhdet_in_new!E40:E41))</f>
        <v>0</v>
      </c>
      <c r="F39" s="157">
        <f>IF(SUM(RES_hhdet_in_fec!F40:F41)=0,0,SUM(RES_hhdet_in_fec!F40:F41)/0.086*1000000/SUM(RES_hhdet_in_new!F40:F41))</f>
        <v>1346.6155678436292</v>
      </c>
      <c r="G39" s="157">
        <f>IF(SUM(RES_hhdet_in_fec!G40:G41)=0,0,SUM(RES_hhdet_in_fec!G40:G41)/0.086*1000000/SUM(RES_hhdet_in_new!G40:G41))</f>
        <v>1350.1379365032833</v>
      </c>
      <c r="H39" s="157">
        <f>IF(SUM(RES_hhdet_in_fec!H40:H41)=0,0,SUM(RES_hhdet_in_fec!H40:H41)/0.086*1000000/SUM(RES_hhdet_in_new!H40:H41))</f>
        <v>833.92766896638636</v>
      </c>
      <c r="I39" s="157">
        <f>IF(SUM(RES_hhdet_in_fec!I40:I41)=0,0,SUM(RES_hhdet_in_fec!I40:I41)/0.086*1000000/SUM(RES_hhdet_in_new!I40:I41))</f>
        <v>1366.1191224920685</v>
      </c>
      <c r="J39" s="157">
        <f>IF(SUM(RES_hhdet_in_fec!J40:J41)=0,0,SUM(RES_hhdet_in_fec!J40:J41)/0.086*1000000/SUM(RES_hhdet_in_new!J40:J41))</f>
        <v>1457.419332368218</v>
      </c>
      <c r="K39" s="157">
        <f>IF(SUM(RES_hhdet_in_fec!K40:K41)=0,0,SUM(RES_hhdet_in_fec!K40:K41)/0.086*1000000/SUM(RES_hhdet_in_new!K40:K41))</f>
        <v>793.54393445954338</v>
      </c>
      <c r="L39" s="157">
        <f>IF(SUM(RES_hhdet_in_fec!L40:L41)=0,0,SUM(RES_hhdet_in_fec!L40:L41)/0.086*1000000/SUM(RES_hhdet_in_new!L40:L41))</f>
        <v>854.18994987603458</v>
      </c>
      <c r="M39" s="157">
        <f>IF(SUM(RES_hhdet_in_fec!M40:M41)=0,0,SUM(RES_hhdet_in_fec!M40:M41)/0.086*1000000/SUM(RES_hhdet_in_new!M40:M41))</f>
        <v>869.27670473921376</v>
      </c>
      <c r="N39" s="157">
        <f>IF(SUM(RES_hhdet_in_fec!N40:N41)=0,0,SUM(RES_hhdet_in_fec!N40:N41)/0.086*1000000/SUM(RES_hhdet_in_new!N40:N41))</f>
        <v>836.76170597993041</v>
      </c>
      <c r="O39" s="157">
        <f>IF(SUM(RES_hhdet_in_fec!O40:O41)=0,0,SUM(RES_hhdet_in_fec!O40:O41)/0.086*1000000/SUM(RES_hhdet_in_new!O40:O41))</f>
        <v>919.11694912234248</v>
      </c>
      <c r="P39" s="157">
        <f>IF(SUM(RES_hhdet_in_fec!P40:P41)=0,0,SUM(RES_hhdet_in_fec!P40:P41)/0.086*1000000/SUM(RES_hhdet_in_new!P40:P41))</f>
        <v>821.26867231715983</v>
      </c>
      <c r="Q39" s="157">
        <f>IF(SUM(RES_hhdet_in_fec!Q40:Q41)=0,0,SUM(RES_hhdet_in_fec!Q40:Q41)/0.086*1000000/SUM(RES_hhdet_in_new!Q40:Q41))</f>
        <v>873.35891669319994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0</v>
      </c>
      <c r="D40" s="156">
        <f>IF(RES_hhdet_in_fec!D40=0,0,RES_hhdet_in_fec!D40/0.086*1000000/RES_hhdet_in_new!D40)</f>
        <v>1343.2529622319812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1346.6155678436292</v>
      </c>
      <c r="G40" s="156">
        <f>IF(RES_hhdet_in_fec!G40=0,0,RES_hhdet_in_fec!G40/0.086*1000000/RES_hhdet_in_new!G40)</f>
        <v>1350.1379365032833</v>
      </c>
      <c r="H40" s="156">
        <f>IF(RES_hhdet_in_fec!H40=0,0,RES_hhdet_in_fec!H40/0.086*1000000/RES_hhdet_in_new!H40)</f>
        <v>0</v>
      </c>
      <c r="I40" s="156">
        <f>IF(RES_hhdet_in_fec!I40=0,0,RES_hhdet_in_fec!I40/0.086*1000000/RES_hhdet_in_new!I40)</f>
        <v>1366.1191224920685</v>
      </c>
      <c r="J40" s="156">
        <f>IF(RES_hhdet_in_fec!J40=0,0,RES_hhdet_in_fec!J40/0.086*1000000/RES_hhdet_in_new!J40)</f>
        <v>1457.419332368218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0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1419.4250213895457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1387.7126194252403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803.66142720987693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833.92766896638636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793.54393445954338</v>
      </c>
      <c r="L41" s="57">
        <f>IF(RES_hhdet_in_fec!L41=0,0,RES_hhdet_in_fec!L41/0.086*1000000/RES_hhdet_in_new!L41)</f>
        <v>854.18994987603458</v>
      </c>
      <c r="M41" s="57">
        <f>IF(RES_hhdet_in_fec!M41=0,0,RES_hhdet_in_fec!M41/0.086*1000000/RES_hhdet_in_new!M41)</f>
        <v>869.27670473921376</v>
      </c>
      <c r="N41" s="57">
        <f>IF(RES_hhdet_in_fec!N41=0,0,RES_hhdet_in_fec!N41/0.086*1000000/RES_hhdet_in_new!N41)</f>
        <v>836.76170597993041</v>
      </c>
      <c r="O41" s="57">
        <f>IF(RES_hhdet_in_fec!O41=0,0,RES_hhdet_in_fec!O41/0.086*1000000/RES_hhdet_in_new!O41)</f>
        <v>795.85156498158688</v>
      </c>
      <c r="P41" s="57">
        <f>IF(RES_hhdet_in_fec!P41=0,0,RES_hhdet_in_fec!P41/0.086*1000000/RES_hhdet_in_new!P41)</f>
        <v>821.26867231715983</v>
      </c>
      <c r="Q41" s="57">
        <f>IF(RES_hhdet_in_fec!Q41=0,0,RES_hhdet_in_fec!Q41/0.086*1000000/RES_hhdet_in_new!Q41)</f>
        <v>790.40473518679232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8328.7921499587428</v>
      </c>
      <c r="D43" s="168">
        <f t="shared" ref="D43" si="35">SUM(D44,D47,D49,D58)</f>
        <v>8148.1694208963418</v>
      </c>
      <c r="E43" s="168">
        <f t="shared" ref="E43" si="36">SUM(E44,E47,E49,E58)</f>
        <v>8913.1681137375872</v>
      </c>
      <c r="F43" s="168">
        <f t="shared" ref="F43" si="37">SUM(F44,F47,F49,F58)</f>
        <v>9493.3134998898495</v>
      </c>
      <c r="G43" s="168">
        <f t="shared" ref="G43" si="38">SUM(G44,G47,G49,G58)</f>
        <v>9206.2020279559092</v>
      </c>
      <c r="H43" s="168">
        <f t="shared" ref="H43" si="39">SUM(H44,H47,H49,H58)</f>
        <v>0</v>
      </c>
      <c r="I43" s="168">
        <f t="shared" ref="I43" si="40">SUM(I44,I47,I49,I58)</f>
        <v>9279.2128879231022</v>
      </c>
      <c r="J43" s="168">
        <f t="shared" ref="J43" si="41">SUM(J44,J47,J49,J58)</f>
        <v>8598.3438795535039</v>
      </c>
      <c r="K43" s="168">
        <f t="shared" ref="K43" si="42">SUM(K44,K47,K49,K58)</f>
        <v>8480.1661500116606</v>
      </c>
      <c r="L43" s="168">
        <f t="shared" ref="L43" si="43">SUM(L44,L47,L49,L58)</f>
        <v>9213.2676198764675</v>
      </c>
      <c r="M43" s="168">
        <f t="shared" ref="M43" si="44">SUM(M44,M47,M49,M58)</f>
        <v>7542.1966385414262</v>
      </c>
      <c r="N43" s="168">
        <f t="shared" ref="N43" si="45">SUM(N44,N47,N49,N58)</f>
        <v>8353.002323347946</v>
      </c>
      <c r="O43" s="168">
        <f t="shared" ref="O43" si="46">SUM(O44,O47,O49,O58)</f>
        <v>7757.1881231652405</v>
      </c>
      <c r="P43" s="168">
        <f t="shared" ref="P43" si="47">SUM(P44,P47,P49,P58)</f>
        <v>7687.1631070861677</v>
      </c>
      <c r="Q43" s="168">
        <f t="shared" ref="Q43" si="48">SUM(Q44,Q47,Q49,Q58)</f>
        <v>7621.7637955425298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4400.2657047765097</v>
      </c>
      <c r="D44" s="157">
        <f t="shared" si="49"/>
        <v>4358.0461307309624</v>
      </c>
      <c r="E44" s="157">
        <f t="shared" si="49"/>
        <v>4970.4695559143902</v>
      </c>
      <c r="F44" s="157">
        <f t="shared" si="49"/>
        <v>5622.9409936926731</v>
      </c>
      <c r="G44" s="157">
        <f t="shared" si="49"/>
        <v>5614.4024331672945</v>
      </c>
      <c r="H44" s="157">
        <f t="shared" si="49"/>
        <v>0</v>
      </c>
      <c r="I44" s="157">
        <f t="shared" si="49"/>
        <v>5392.4155705832118</v>
      </c>
      <c r="J44" s="157">
        <f t="shared" si="49"/>
        <v>5045.8838129866072</v>
      </c>
      <c r="K44" s="157">
        <f t="shared" si="49"/>
        <v>5081.0212993666282</v>
      </c>
      <c r="L44" s="157">
        <f t="shared" si="49"/>
        <v>5654.8764518456392</v>
      </c>
      <c r="M44" s="157">
        <f t="shared" si="49"/>
        <v>4811.2865083863253</v>
      </c>
      <c r="N44" s="157">
        <f t="shared" si="49"/>
        <v>4715.5793760806046</v>
      </c>
      <c r="O44" s="157">
        <f t="shared" si="49"/>
        <v>4328.1744517278803</v>
      </c>
      <c r="P44" s="157">
        <f t="shared" si="49"/>
        <v>4267.6581242507691</v>
      </c>
      <c r="Q44" s="157">
        <f t="shared" si="49"/>
        <v>4317.844659364463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4273.4056966368753</v>
      </c>
      <c r="D45" s="156">
        <f>IF(RES_hhdet_in_fec!D45=0,0,RES_hhdet_in_fec!D45/0.086*1000000/RES_hhdet_in_new!D45)</f>
        <v>4277.4198104349653</v>
      </c>
      <c r="E45" s="156">
        <f>IF(RES_hhdet_in_fec!E45=0,0,RES_hhdet_in_fec!E45/0.086*1000000/RES_hhdet_in_new!E45)</f>
        <v>4907.3464495854823</v>
      </c>
      <c r="F45" s="156">
        <f>IF(RES_hhdet_in_fec!F45=0,0,RES_hhdet_in_fec!F45/0.086*1000000/RES_hhdet_in_new!F45)</f>
        <v>5558.5490701401004</v>
      </c>
      <c r="G45" s="156">
        <f>IF(RES_hhdet_in_fec!G45=0,0,RES_hhdet_in_fec!G45/0.086*1000000/RES_hhdet_in_new!G45)</f>
        <v>5529.507961098082</v>
      </c>
      <c r="H45" s="156">
        <f>IF(RES_hhdet_in_fec!H45=0,0,RES_hhdet_in_fec!H45/0.086*1000000/RES_hhdet_in_new!H45)</f>
        <v>0</v>
      </c>
      <c r="I45" s="156">
        <f>IF(RES_hhdet_in_fec!I45=0,0,RES_hhdet_in_fec!I45/0.086*1000000/RES_hhdet_in_new!I45)</f>
        <v>5280.372599700946</v>
      </c>
      <c r="J45" s="156">
        <f>IF(RES_hhdet_in_fec!J45=0,0,RES_hhdet_in_fec!J45/0.086*1000000/RES_hhdet_in_new!J45)</f>
        <v>4952.9748645932677</v>
      </c>
      <c r="K45" s="156">
        <f>IF(RES_hhdet_in_fec!K45=0,0,RES_hhdet_in_fec!K45/0.086*1000000/RES_hhdet_in_new!K45)</f>
        <v>5047.9519500931156</v>
      </c>
      <c r="L45" s="156">
        <f>IF(RES_hhdet_in_fec!L45=0,0,RES_hhdet_in_fec!L45/0.086*1000000/RES_hhdet_in_new!L45)</f>
        <v>5519.7283266856275</v>
      </c>
      <c r="M45" s="156">
        <f>IF(RES_hhdet_in_fec!M45=0,0,RES_hhdet_in_fec!M45/0.086*1000000/RES_hhdet_in_new!M45)</f>
        <v>4672.7703808245342</v>
      </c>
      <c r="N45" s="156">
        <f>IF(RES_hhdet_in_fec!N45=0,0,RES_hhdet_in_fec!N45/0.086*1000000/RES_hhdet_in_new!N45)</f>
        <v>4588.3391610670105</v>
      </c>
      <c r="O45" s="156">
        <f>IF(RES_hhdet_in_fec!O45=0,0,RES_hhdet_in_fec!O45/0.086*1000000/RES_hhdet_in_new!O45)</f>
        <v>4298.6076169315902</v>
      </c>
      <c r="P45" s="156">
        <f>IF(RES_hhdet_in_fec!P45=0,0,RES_hhdet_in_fec!P45/0.086*1000000/RES_hhdet_in_new!P45)</f>
        <v>4182.3637628941569</v>
      </c>
      <c r="Q45" s="156">
        <f>IF(RES_hhdet_in_fec!Q45=0,0,RES_hhdet_in_fec!Q45/0.086*1000000/RES_hhdet_in_new!Q45)</f>
        <v>4279.3147062664602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126.8600081396341</v>
      </c>
      <c r="D46" s="156">
        <f>IF(RES_hhdet_in_fec!D46=0,0,RES_hhdet_in_fec!D46/0.086*1000000/RES_hhdet_in_new!D45)</f>
        <v>80.626320295997019</v>
      </c>
      <c r="E46" s="156">
        <f>IF(RES_hhdet_in_fec!E46=0,0,RES_hhdet_in_fec!E46/0.086*1000000/RES_hhdet_in_new!E45)</f>
        <v>63.12310632890749</v>
      </c>
      <c r="F46" s="156">
        <f>IF(RES_hhdet_in_fec!F46=0,0,RES_hhdet_in_fec!F46/0.086*1000000/RES_hhdet_in_new!F45)</f>
        <v>64.391923552572436</v>
      </c>
      <c r="G46" s="156">
        <f>IF(RES_hhdet_in_fec!G46=0,0,RES_hhdet_in_fec!G46/0.086*1000000/RES_hhdet_in_new!G45)</f>
        <v>84.894472069212668</v>
      </c>
      <c r="H46" s="156">
        <f>IF(RES_hhdet_in_fec!H46=0,0,RES_hhdet_in_fec!H46/0.086*1000000/RES_hhdet_in_new!H45)</f>
        <v>0</v>
      </c>
      <c r="I46" s="156">
        <f>IF(RES_hhdet_in_fec!I46=0,0,RES_hhdet_in_fec!I46/0.086*1000000/RES_hhdet_in_new!I45)</f>
        <v>112.04297088226598</v>
      </c>
      <c r="J46" s="156">
        <f>IF(RES_hhdet_in_fec!J46=0,0,RES_hhdet_in_fec!J46/0.086*1000000/RES_hhdet_in_new!J45)</f>
        <v>92.90894839333906</v>
      </c>
      <c r="K46" s="156">
        <f>IF(RES_hhdet_in_fec!K46=0,0,RES_hhdet_in_fec!K46/0.086*1000000/RES_hhdet_in_new!K45)</f>
        <v>33.069349273512628</v>
      </c>
      <c r="L46" s="156">
        <f>IF(RES_hhdet_in_fec!L46=0,0,RES_hhdet_in_fec!L46/0.086*1000000/RES_hhdet_in_new!L45)</f>
        <v>135.14812516001129</v>
      </c>
      <c r="M46" s="156">
        <f>IF(RES_hhdet_in_fec!M46=0,0,RES_hhdet_in_fec!M46/0.086*1000000/RES_hhdet_in_new!M45)</f>
        <v>138.51612756179154</v>
      </c>
      <c r="N46" s="156">
        <f>IF(RES_hhdet_in_fec!N46=0,0,RES_hhdet_in_fec!N46/0.086*1000000/RES_hhdet_in_new!N45)</f>
        <v>127.24021501359367</v>
      </c>
      <c r="O46" s="156">
        <f>IF(RES_hhdet_in_fec!O46=0,0,RES_hhdet_in_fec!O46/0.086*1000000/RES_hhdet_in_new!O45)</f>
        <v>29.566834796289683</v>
      </c>
      <c r="P46" s="156">
        <f>IF(RES_hhdet_in_fec!P46=0,0,RES_hhdet_in_fec!P46/0.086*1000000/RES_hhdet_in_new!P45)</f>
        <v>85.294361356611759</v>
      </c>
      <c r="Q46" s="156">
        <f>IF(RES_hhdet_in_fec!Q46=0,0,RES_hhdet_in_fec!Q46/0.086*1000000/RES_hhdet_in_new!Q45)</f>
        <v>38.529953098002707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1215.1675620986225</v>
      </c>
      <c r="D47" s="157">
        <f t="shared" si="50"/>
        <v>1137.715665914782</v>
      </c>
      <c r="E47" s="157">
        <f t="shared" si="50"/>
        <v>1096.537881388781</v>
      </c>
      <c r="F47" s="157">
        <f t="shared" si="50"/>
        <v>1046.6807665930351</v>
      </c>
      <c r="G47" s="157">
        <f t="shared" si="50"/>
        <v>1015.9952408900051</v>
      </c>
      <c r="H47" s="157">
        <f t="shared" si="50"/>
        <v>0</v>
      </c>
      <c r="I47" s="157">
        <f t="shared" si="50"/>
        <v>1183.6286925764132</v>
      </c>
      <c r="J47" s="157">
        <f t="shared" si="50"/>
        <v>958.010816117172</v>
      </c>
      <c r="K47" s="157">
        <f t="shared" si="50"/>
        <v>1006.4181813539653</v>
      </c>
      <c r="L47" s="157">
        <f t="shared" si="50"/>
        <v>940.29665238076291</v>
      </c>
      <c r="M47" s="157">
        <f t="shared" si="50"/>
        <v>0</v>
      </c>
      <c r="N47" s="157">
        <f t="shared" si="50"/>
        <v>889.2800478796313</v>
      </c>
      <c r="O47" s="157">
        <f t="shared" si="50"/>
        <v>779.25825038274638</v>
      </c>
      <c r="P47" s="157">
        <f t="shared" si="50"/>
        <v>746.75568793045773</v>
      </c>
      <c r="Q47" s="157">
        <f t="shared" si="50"/>
        <v>715.92477599037181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1215.1675620986225</v>
      </c>
      <c r="D48" s="156">
        <f>IF(RES_hhdet_in_fec!D48=0,0,RES_hhdet_in_fec!D48/0.086*1000000/RES_hhdet_in_new!D48)</f>
        <v>1137.715665914782</v>
      </c>
      <c r="E48" s="156">
        <f>IF(RES_hhdet_in_fec!E48=0,0,RES_hhdet_in_fec!E48/0.086*1000000/RES_hhdet_in_new!E48)</f>
        <v>1096.537881388781</v>
      </c>
      <c r="F48" s="156">
        <f>IF(RES_hhdet_in_fec!F48=0,0,RES_hhdet_in_fec!F48/0.086*1000000/RES_hhdet_in_new!F48)</f>
        <v>1046.6807665930351</v>
      </c>
      <c r="G48" s="156">
        <f>IF(RES_hhdet_in_fec!G48=0,0,RES_hhdet_in_fec!G48/0.086*1000000/RES_hhdet_in_new!G48)</f>
        <v>1015.9952408900051</v>
      </c>
      <c r="H48" s="156">
        <f>IF(RES_hhdet_in_fec!H48=0,0,RES_hhdet_in_fec!H48/0.086*1000000/RES_hhdet_in_new!H48)</f>
        <v>0</v>
      </c>
      <c r="I48" s="156">
        <f>IF(RES_hhdet_in_fec!I48=0,0,RES_hhdet_in_fec!I48/0.086*1000000/RES_hhdet_in_new!I48)</f>
        <v>1183.6286925764132</v>
      </c>
      <c r="J48" s="156">
        <f>IF(RES_hhdet_in_fec!J48=0,0,RES_hhdet_in_fec!J48/0.086*1000000/RES_hhdet_in_new!J48)</f>
        <v>958.010816117172</v>
      </c>
      <c r="K48" s="156">
        <f>IF(RES_hhdet_in_fec!K48=0,0,RES_hhdet_in_fec!K48/0.086*1000000/RES_hhdet_in_new!K48)</f>
        <v>1006.4181813539653</v>
      </c>
      <c r="L48" s="156">
        <f>IF(RES_hhdet_in_fec!L48=0,0,RES_hhdet_in_fec!L48/0.086*1000000/RES_hhdet_in_new!L48)</f>
        <v>940.29665238076291</v>
      </c>
      <c r="M48" s="156">
        <f>IF(RES_hhdet_in_fec!M48=0,0,RES_hhdet_in_fec!M48/0.086*1000000/RES_hhdet_in_new!M48)</f>
        <v>0</v>
      </c>
      <c r="N48" s="156">
        <f>IF(RES_hhdet_in_fec!N48=0,0,RES_hhdet_in_fec!N48/0.086*1000000/RES_hhdet_in_new!N48)</f>
        <v>889.2800478796313</v>
      </c>
      <c r="O48" s="156">
        <f>IF(RES_hhdet_in_fec!O48=0,0,RES_hhdet_in_fec!O48/0.086*1000000/RES_hhdet_in_new!O48)</f>
        <v>779.25825038274638</v>
      </c>
      <c r="P48" s="156">
        <f>IF(RES_hhdet_in_fec!P48=0,0,RES_hhdet_in_fec!P48/0.086*1000000/RES_hhdet_in_new!P48)</f>
        <v>746.75568793045773</v>
      </c>
      <c r="Q48" s="156">
        <f>IF(RES_hhdet_in_fec!Q48=0,0,RES_hhdet_in_fec!Q48/0.086*1000000/RES_hhdet_in_new!Q48)</f>
        <v>715.92477599037181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1909.6012518604355</v>
      </c>
      <c r="D49" s="157">
        <f>IF(SUM(RES_hhdet_in_fec!D50:D51,RES_hhdet_in_fec!D54:D55)=0,0,SUM(RES_hhdet_in_fec!D50:D51,RES_hhdet_in_fec!D54:D55)/0.086*1000000/SUM(RES_hhdet_in_new!D50:D51,RES_hhdet_in_new!D54:D55))</f>
        <v>1885.4613254450881</v>
      </c>
      <c r="E49" s="157">
        <f>IF(SUM(RES_hhdet_in_fec!E50:E51,RES_hhdet_in_fec!E54:E55)=0,0,SUM(RES_hhdet_in_fec!E50:E51,RES_hhdet_in_fec!E54:E55)/0.086*1000000/SUM(RES_hhdet_in_new!E50:E51,RES_hhdet_in_new!E54:E55))</f>
        <v>2076.1473690678172</v>
      </c>
      <c r="F49" s="157">
        <f>IF(SUM(RES_hhdet_in_fec!F50:F51,RES_hhdet_in_fec!F54:F55)=0,0,SUM(RES_hhdet_in_fec!F50:F51,RES_hhdet_in_fec!F54:F55)/0.086*1000000/SUM(RES_hhdet_in_new!F50:F51,RES_hhdet_in_new!F54:F55))</f>
        <v>2059.5545084174714</v>
      </c>
      <c r="G49" s="157">
        <f>IF(SUM(RES_hhdet_in_fec!G50:G51,RES_hhdet_in_fec!G54:G55)=0,0,SUM(RES_hhdet_in_fec!G50:G51,RES_hhdet_in_fec!G54:G55)/0.086*1000000/SUM(RES_hhdet_in_new!G50:G51,RES_hhdet_in_new!G54:G55))</f>
        <v>1795.1168013769554</v>
      </c>
      <c r="H49" s="157">
        <f>IF(SUM(RES_hhdet_in_fec!H50:H51,RES_hhdet_in_fec!H54:H55)=0,0,SUM(RES_hhdet_in_fec!H50:H51,RES_hhdet_in_fec!H54:H55)/0.086*1000000/SUM(RES_hhdet_in_new!H50:H51,RES_hhdet_in_new!H54:H55))</f>
        <v>0</v>
      </c>
      <c r="I49" s="157">
        <f>IF(SUM(RES_hhdet_in_fec!I50:I51,RES_hhdet_in_fec!I54:I55)=0,0,SUM(RES_hhdet_in_fec!I50:I51,RES_hhdet_in_fec!I54:I55)/0.086*1000000/SUM(RES_hhdet_in_new!I50:I51,RES_hhdet_in_new!I54:I55))</f>
        <v>1876.813120842085</v>
      </c>
      <c r="J49" s="157">
        <f>IF(SUM(RES_hhdet_in_fec!J50:J51,RES_hhdet_in_fec!J54:J55)=0,0,SUM(RES_hhdet_in_fec!J50:J51,RES_hhdet_in_fec!J54:J55)/0.086*1000000/SUM(RES_hhdet_in_new!J50:J51,RES_hhdet_in_new!J54:J55))</f>
        <v>1784.4423663371629</v>
      </c>
      <c r="K49" s="157">
        <f>IF(SUM(RES_hhdet_in_fec!K50:K51,RES_hhdet_in_fec!K54:K55)=0,0,SUM(RES_hhdet_in_fec!K50:K51,RES_hhdet_in_fec!K54:K55)/0.086*1000000/SUM(RES_hhdet_in_new!K50:K51,RES_hhdet_in_new!K54:K55))</f>
        <v>1594.9644977897315</v>
      </c>
      <c r="L49" s="157">
        <f>IF(SUM(RES_hhdet_in_fec!L50:L51,RES_hhdet_in_fec!L54:L55)=0,0,SUM(RES_hhdet_in_fec!L50:L51,RES_hhdet_in_fec!L54:L55)/0.086*1000000/SUM(RES_hhdet_in_new!L50:L51,RES_hhdet_in_new!L54:L55))</f>
        <v>1759.2717831803434</v>
      </c>
      <c r="M49" s="157">
        <f>IF(SUM(RES_hhdet_in_fec!M50:M51,RES_hhdet_in_fec!M54:M55)=0,0,SUM(RES_hhdet_in_fec!M50:M51,RES_hhdet_in_fec!M54:M55)/0.086*1000000/SUM(RES_hhdet_in_new!M50:M51,RES_hhdet_in_new!M54:M55))</f>
        <v>1858.2397634794686</v>
      </c>
      <c r="N49" s="157">
        <f>IF(SUM(RES_hhdet_in_fec!N50:N51,RES_hhdet_in_fec!N54:N55)=0,0,SUM(RES_hhdet_in_fec!N50:N51,RES_hhdet_in_fec!N54:N55)/0.086*1000000/SUM(RES_hhdet_in_new!N50:N51,RES_hhdet_in_new!N54:N55))</f>
        <v>1908.1792972789958</v>
      </c>
      <c r="O49" s="157">
        <f>IF(SUM(RES_hhdet_in_fec!O50:O51,RES_hhdet_in_fec!O54:O55)=0,0,SUM(RES_hhdet_in_fec!O50:O51,RES_hhdet_in_fec!O54:O55)/0.086*1000000/SUM(RES_hhdet_in_new!O50:O51,RES_hhdet_in_new!O54:O55))</f>
        <v>1850.9975246438805</v>
      </c>
      <c r="P49" s="157">
        <f>IF(SUM(RES_hhdet_in_fec!P50:P51,RES_hhdet_in_fec!P54:P55)=0,0,SUM(RES_hhdet_in_fec!P50:P51,RES_hhdet_in_fec!P54:P55)/0.086*1000000/SUM(RES_hhdet_in_new!P50:P51,RES_hhdet_in_new!P54:P55))</f>
        <v>1849.5855842050094</v>
      </c>
      <c r="Q49" s="157">
        <f>IF(SUM(RES_hhdet_in_fec!Q50:Q51,RES_hhdet_in_fec!Q54:Q55)=0,0,SUM(RES_hhdet_in_fec!Q50:Q51,RES_hhdet_in_fec!Q54:Q55)/0.086*1000000/SUM(RES_hhdet_in_new!Q50:Q51,RES_hhdet_in_new!Q54:Q55))</f>
        <v>1795.4180277967203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2107.918441542457</v>
      </c>
      <c r="D50" s="132">
        <f>IF(RES_hhdet_in_fec!D50=0,0,RES_hhdet_in_fec!D50/0.086*1000000/RES_hhdet_in_new!D50)</f>
        <v>2128.0405230913157</v>
      </c>
      <c r="E50" s="132">
        <f>IF(RES_hhdet_in_fec!E50=0,0,RES_hhdet_in_fec!E50/0.086*1000000/RES_hhdet_in_new!E50)</f>
        <v>2143.7866783532609</v>
      </c>
      <c r="F50" s="132">
        <f>IF(RES_hhdet_in_fec!F50=0,0,RES_hhdet_in_fec!F50/0.086*1000000/RES_hhdet_in_new!F50)</f>
        <v>2167.5913218364017</v>
      </c>
      <c r="G50" s="132">
        <f>IF(RES_hhdet_in_fec!G50=0,0,RES_hhdet_in_fec!G50/0.086*1000000/RES_hhdet_in_new!G50)</f>
        <v>2169.0760998554101</v>
      </c>
      <c r="H50" s="132">
        <f>IF(RES_hhdet_in_fec!H50=0,0,RES_hhdet_in_fec!H50/0.086*1000000/RES_hhdet_in_new!H50)</f>
        <v>0</v>
      </c>
      <c r="I50" s="132">
        <f>IF(RES_hhdet_in_fec!I50=0,0,RES_hhdet_in_fec!I50/0.086*1000000/RES_hhdet_in_new!I50)</f>
        <v>2153.6772623835473</v>
      </c>
      <c r="J50" s="132">
        <f>IF(RES_hhdet_in_fec!J50=0,0,RES_hhdet_in_fec!J50/0.086*1000000/RES_hhdet_in_new!J50)</f>
        <v>2145.6631818431888</v>
      </c>
      <c r="K50" s="132">
        <f>IF(RES_hhdet_in_fec!K50=0,0,RES_hhdet_in_fec!K50/0.086*1000000/RES_hhdet_in_new!K50)</f>
        <v>0</v>
      </c>
      <c r="L50" s="132">
        <f>IF(RES_hhdet_in_fec!L50=0,0,RES_hhdet_in_fec!L50/0.086*1000000/RES_hhdet_in_new!L50)</f>
        <v>0</v>
      </c>
      <c r="M50" s="132">
        <f>IF(RES_hhdet_in_fec!M50=0,0,RES_hhdet_in_fec!M50/0.086*1000000/RES_hhdet_in_new!M50)</f>
        <v>2154.0364034913068</v>
      </c>
      <c r="N50" s="132">
        <f>IF(RES_hhdet_in_fec!N50=0,0,RES_hhdet_in_fec!N50/0.086*1000000/RES_hhdet_in_new!N50)</f>
        <v>2150.2784506088656</v>
      </c>
      <c r="O50" s="132">
        <f>IF(RES_hhdet_in_fec!O50=0,0,RES_hhdet_in_fec!O50/0.086*1000000/RES_hhdet_in_new!O50)</f>
        <v>2194.6458517303295</v>
      </c>
      <c r="P50" s="132">
        <f>IF(RES_hhdet_in_fec!P50=0,0,RES_hhdet_in_fec!P50/0.086*1000000/RES_hhdet_in_new!P50)</f>
        <v>2225.2034408318837</v>
      </c>
      <c r="Q50" s="132">
        <f>IF(RES_hhdet_in_fec!Q50=0,0,RES_hhdet_in_fec!Q50/0.086*1000000/RES_hhdet_in_new!Q50)</f>
        <v>2242.6820606667743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1469.5287920650312</v>
      </c>
      <c r="D51" s="132">
        <f>IF(RES_hhdet_in_fec!D51=0,0,RES_hhdet_in_fec!D51/0.086*1000000/RES_hhdet_in_new!D51)</f>
        <v>1491.9503786541261</v>
      </c>
      <c r="E51" s="132">
        <f>IF(RES_hhdet_in_fec!E51=0,0,RES_hhdet_in_fec!E51/0.086*1000000/RES_hhdet_in_new!E51)</f>
        <v>1514.453834986836</v>
      </c>
      <c r="F51" s="132">
        <f>IF(RES_hhdet_in_fec!F51=0,0,RES_hhdet_in_fec!F51/0.086*1000000/RES_hhdet_in_new!F51)</f>
        <v>1546.4074175158971</v>
      </c>
      <c r="G51" s="132">
        <f>IF(RES_hhdet_in_fec!G51=0,0,RES_hhdet_in_fec!G51/0.086*1000000/RES_hhdet_in_new!G51)</f>
        <v>1555.724326959062</v>
      </c>
      <c r="H51" s="132">
        <f>IF(RES_hhdet_in_fec!H51=0,0,RES_hhdet_in_fec!H51/0.086*1000000/RES_hhdet_in_new!H51)</f>
        <v>0</v>
      </c>
      <c r="I51" s="132">
        <f>IF(RES_hhdet_in_fec!I51=0,0,RES_hhdet_in_fec!I51/0.086*1000000/RES_hhdet_in_new!I51)</f>
        <v>1574.0742277043246</v>
      </c>
      <c r="J51" s="132">
        <f>IF(RES_hhdet_in_fec!J51=0,0,RES_hhdet_in_fec!J51/0.086*1000000/RES_hhdet_in_new!J51)</f>
        <v>1587.4059906451248</v>
      </c>
      <c r="K51" s="132">
        <f>IF(RES_hhdet_in_fec!K51=0,0,RES_hhdet_in_fec!K51/0.086*1000000/RES_hhdet_in_new!K51)</f>
        <v>1594.9644977897315</v>
      </c>
      <c r="L51" s="132">
        <f>IF(RES_hhdet_in_fec!L51=0,0,RES_hhdet_in_fec!L51/0.086*1000000/RES_hhdet_in_new!L51)</f>
        <v>1604.6159460187303</v>
      </c>
      <c r="M51" s="132">
        <f>IF(RES_hhdet_in_fec!M51=0,0,RES_hhdet_in_fec!M51/0.086*1000000/RES_hhdet_in_new!M51)</f>
        <v>1611.7807297899167</v>
      </c>
      <c r="N51" s="132">
        <f>IF(RES_hhdet_in_fec!N51=0,0,RES_hhdet_in_fec!N51/0.086*1000000/RES_hhdet_in_new!N51)</f>
        <v>1607.324093671501</v>
      </c>
      <c r="O51" s="132">
        <f>IF(RES_hhdet_in_fec!O51=0,0,RES_hhdet_in_fec!O51/0.086*1000000/RES_hhdet_in_new!O51)</f>
        <v>1617.4220856885306</v>
      </c>
      <c r="P51" s="132">
        <f>IF(RES_hhdet_in_fec!P51=0,0,RES_hhdet_in_fec!P51/0.086*1000000/RES_hhdet_in_new!P51)</f>
        <v>1617.808008254643</v>
      </c>
      <c r="Q51" s="132">
        <f>IF(RES_hhdet_in_fec!Q51=0,0,RES_hhdet_in_fec!Q51/0.086*1000000/RES_hhdet_in_new!Q51)</f>
        <v>1603.7895334181369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776.38367536101293</v>
      </c>
      <c r="D52" s="165">
        <f>IF(RES_hhdet_in_fec!D52=0,0,RES_hhdet_in_fec!D52/0.086*1000000/RES_hhdet_in_new!D51)</f>
        <v>786.30317342494425</v>
      </c>
      <c r="E52" s="165">
        <f>IF(RES_hhdet_in_fec!E52=0,0,RES_hhdet_in_fec!E52/0.086*1000000/RES_hhdet_in_new!E51)</f>
        <v>793.51597621890755</v>
      </c>
      <c r="F52" s="165">
        <f>IF(RES_hhdet_in_fec!F52=0,0,RES_hhdet_in_fec!F52/0.086*1000000/RES_hhdet_in_new!F51)</f>
        <v>806.44077989432424</v>
      </c>
      <c r="G52" s="165">
        <f>IF(RES_hhdet_in_fec!G52=0,0,RES_hhdet_in_fec!G52/0.086*1000000/RES_hhdet_in_new!G51)</f>
        <v>807.99178930714061</v>
      </c>
      <c r="H52" s="165">
        <f>IF(RES_hhdet_in_fec!H52=0,0,RES_hhdet_in_fec!H52/0.086*1000000/RES_hhdet_in_new!H51)</f>
        <v>0</v>
      </c>
      <c r="I52" s="165">
        <f>IF(RES_hhdet_in_fec!I52=0,0,RES_hhdet_in_fec!I52/0.086*1000000/RES_hhdet_in_new!I51)</f>
        <v>809.38997956480125</v>
      </c>
      <c r="J52" s="165">
        <f>IF(RES_hhdet_in_fec!J52=0,0,RES_hhdet_in_fec!J52/0.086*1000000/RES_hhdet_in_new!J51)</f>
        <v>811.80721638865577</v>
      </c>
      <c r="K52" s="165">
        <f>IF(RES_hhdet_in_fec!K52=0,0,RES_hhdet_in_fec!K52/0.086*1000000/RES_hhdet_in_new!K51)</f>
        <v>811.89282065838904</v>
      </c>
      <c r="L52" s="165">
        <f>IF(RES_hhdet_in_fec!L52=0,0,RES_hhdet_in_fec!L52/0.086*1000000/RES_hhdet_in_new!L51)</f>
        <v>813.28934192965096</v>
      </c>
      <c r="M52" s="165">
        <f>IF(RES_hhdet_in_fec!M52=0,0,RES_hhdet_in_fec!M52/0.086*1000000/RES_hhdet_in_new!M51)</f>
        <v>815.69395401067231</v>
      </c>
      <c r="N52" s="165">
        <f>IF(RES_hhdet_in_fec!N52=0,0,RES_hhdet_in_fec!N52/0.086*1000000/RES_hhdet_in_new!N51)</f>
        <v>811.24696014134599</v>
      </c>
      <c r="O52" s="165">
        <f>IF(RES_hhdet_in_fec!O52=0,0,RES_hhdet_in_fec!O52/0.086*1000000/RES_hhdet_in_new!O51)</f>
        <v>814.00557033817176</v>
      </c>
      <c r="P52" s="165">
        <f>IF(RES_hhdet_in_fec!P52=0,0,RES_hhdet_in_fec!P52/0.086*1000000/RES_hhdet_in_new!P51)</f>
        <v>811.96505461668505</v>
      </c>
      <c r="Q52" s="165">
        <f>IF(RES_hhdet_in_fec!Q52=0,0,RES_hhdet_in_fec!Q52/0.086*1000000/RES_hhdet_in_new!Q51)</f>
        <v>802.38049035400002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693.14511670401828</v>
      </c>
      <c r="D53" s="164">
        <f>IF(RES_hhdet_in_fec!D53=0,0,RES_hhdet_in_fec!D53/0.086*1000000/RES_hhdet_in_new!D51)</f>
        <v>705.64720522918185</v>
      </c>
      <c r="E53" s="164">
        <f>IF(RES_hhdet_in_fec!E53=0,0,RES_hhdet_in_fec!E53/0.086*1000000/RES_hhdet_in_new!E51)</f>
        <v>720.93785876792833</v>
      </c>
      <c r="F53" s="164">
        <f>IF(RES_hhdet_in_fec!F53=0,0,RES_hhdet_in_fec!F53/0.086*1000000/RES_hhdet_in_new!F51)</f>
        <v>739.96663762157323</v>
      </c>
      <c r="G53" s="164">
        <f>IF(RES_hhdet_in_fec!G53=0,0,RES_hhdet_in_fec!G53/0.086*1000000/RES_hhdet_in_new!G51)</f>
        <v>747.73253765192146</v>
      </c>
      <c r="H53" s="164">
        <f>IF(RES_hhdet_in_fec!H53=0,0,RES_hhdet_in_fec!H53/0.086*1000000/RES_hhdet_in_new!H51)</f>
        <v>0</v>
      </c>
      <c r="I53" s="164">
        <f>IF(RES_hhdet_in_fec!I53=0,0,RES_hhdet_in_fec!I53/0.086*1000000/RES_hhdet_in_new!I51)</f>
        <v>764.68424813952311</v>
      </c>
      <c r="J53" s="164">
        <f>IF(RES_hhdet_in_fec!J53=0,0,RES_hhdet_in_fec!J53/0.086*1000000/RES_hhdet_in_new!J51)</f>
        <v>775.59877425646891</v>
      </c>
      <c r="K53" s="164">
        <f>IF(RES_hhdet_in_fec!K53=0,0,RES_hhdet_in_fec!K53/0.086*1000000/RES_hhdet_in_new!K51)</f>
        <v>783.07167713134265</v>
      </c>
      <c r="L53" s="164">
        <f>IF(RES_hhdet_in_fec!L53=0,0,RES_hhdet_in_fec!L53/0.086*1000000/RES_hhdet_in_new!L51)</f>
        <v>791.32660408907952</v>
      </c>
      <c r="M53" s="164">
        <f>IF(RES_hhdet_in_fec!M53=0,0,RES_hhdet_in_fec!M53/0.086*1000000/RES_hhdet_in_new!M51)</f>
        <v>796.08677577924414</v>
      </c>
      <c r="N53" s="164">
        <f>IF(RES_hhdet_in_fec!N53=0,0,RES_hhdet_in_fec!N53/0.086*1000000/RES_hhdet_in_new!N51)</f>
        <v>796.07713353015527</v>
      </c>
      <c r="O53" s="164">
        <f>IF(RES_hhdet_in_fec!O53=0,0,RES_hhdet_in_fec!O53/0.086*1000000/RES_hhdet_in_new!O51)</f>
        <v>803.41651535035908</v>
      </c>
      <c r="P53" s="164">
        <f>IF(RES_hhdet_in_fec!P53=0,0,RES_hhdet_in_fec!P53/0.086*1000000/RES_hhdet_in_new!P51)</f>
        <v>805.84295363795775</v>
      </c>
      <c r="Q53" s="164">
        <f>IF(RES_hhdet_in_fec!Q53=0,0,RES_hhdet_in_fec!Q53/0.086*1000000/RES_hhdet_in_new!Q51)</f>
        <v>801.40904306413711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1825.3565344078247</v>
      </c>
      <c r="D54" s="162">
        <f>IF(RES_hhdet_in_fec!D54=0,0,RES_hhdet_in_fec!D54/0.086*1000000/RES_hhdet_in_new!D54)</f>
        <v>1758.510199798219</v>
      </c>
      <c r="E54" s="162">
        <f>IF(RES_hhdet_in_fec!E54=0,0,RES_hhdet_in_fec!E54/0.086*1000000/RES_hhdet_in_new!E54)</f>
        <v>1725.3188821295671</v>
      </c>
      <c r="F54" s="162">
        <f>IF(RES_hhdet_in_fec!F54=0,0,RES_hhdet_in_fec!F54/0.086*1000000/RES_hhdet_in_new!F54)</f>
        <v>0</v>
      </c>
      <c r="G54" s="162">
        <f>IF(RES_hhdet_in_fec!G54=0,0,RES_hhdet_in_fec!G54/0.086*1000000/RES_hhdet_in_new!G54)</f>
        <v>1794.8759621949009</v>
      </c>
      <c r="H54" s="162">
        <f>IF(RES_hhdet_in_fec!H54=0,0,RES_hhdet_in_fec!H54/0.086*1000000/RES_hhdet_in_new!H54)</f>
        <v>0</v>
      </c>
      <c r="I54" s="162">
        <f>IF(RES_hhdet_in_fec!I54=0,0,RES_hhdet_in_fec!I54/0.086*1000000/RES_hhdet_in_new!I54)</f>
        <v>1852.2252136260565</v>
      </c>
      <c r="J54" s="162">
        <f>IF(RES_hhdet_in_fec!J54=0,0,RES_hhdet_in_fec!J54/0.086*1000000/RES_hhdet_in_new!J54)</f>
        <v>1825.781136932733</v>
      </c>
      <c r="K54" s="162">
        <f>IF(RES_hhdet_in_fec!K54=0,0,RES_hhdet_in_fec!K54/0.086*1000000/RES_hhdet_in_new!K54)</f>
        <v>0</v>
      </c>
      <c r="L54" s="162">
        <f>IF(RES_hhdet_in_fec!L54=0,0,RES_hhdet_in_fec!L54/0.086*1000000/RES_hhdet_in_new!L54)</f>
        <v>2005.1623473100378</v>
      </c>
      <c r="M54" s="162">
        <f>IF(RES_hhdet_in_fec!M54=0,0,RES_hhdet_in_fec!M54/0.086*1000000/RES_hhdet_in_new!M54)</f>
        <v>2059.9450456747154</v>
      </c>
      <c r="N54" s="162">
        <f>IF(RES_hhdet_in_fec!N54=0,0,RES_hhdet_in_fec!N54/0.086*1000000/RES_hhdet_in_new!N54)</f>
        <v>1925.8206904369461</v>
      </c>
      <c r="O54" s="162">
        <f>IF(RES_hhdet_in_fec!O54=0,0,RES_hhdet_in_fec!O54/0.086*1000000/RES_hhdet_in_new!O54)</f>
        <v>1859.086616307995</v>
      </c>
      <c r="P54" s="162">
        <f>IF(RES_hhdet_in_fec!P54=0,0,RES_hhdet_in_fec!P54/0.086*1000000/RES_hhdet_in_new!P54)</f>
        <v>1927.6345460544662</v>
      </c>
      <c r="Q54" s="162">
        <f>IF(RES_hhdet_in_fec!Q54=0,0,RES_hhdet_in_fec!Q54/0.086*1000000/RES_hhdet_in_new!Q54)</f>
        <v>1835.8908171783062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1377.5889007916937</v>
      </c>
      <c r="D55" s="160">
        <f>IF(RES_hhdet_in_fec!D55=0,0,RES_hhdet_in_fec!D55/0.086*1000000/RES_hhdet_in_new!D55)</f>
        <v>1360.2782081837197</v>
      </c>
      <c r="E55" s="160">
        <f>IF(RES_hhdet_in_fec!E55=0,0,RES_hhdet_in_fec!E55/0.086*1000000/RES_hhdet_in_new!E55)</f>
        <v>1355.4980571262415</v>
      </c>
      <c r="F55" s="160">
        <f>IF(RES_hhdet_in_fec!F55=0,0,RES_hhdet_in_fec!F55/0.086*1000000/RES_hhdet_in_new!F55)</f>
        <v>0</v>
      </c>
      <c r="G55" s="160">
        <f>IF(RES_hhdet_in_fec!G55=0,0,RES_hhdet_in_fec!G55/0.086*1000000/RES_hhdet_in_new!G55)</f>
        <v>1407.0327095626337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1449.9597071559995</v>
      </c>
      <c r="J55" s="160">
        <f>IF(RES_hhdet_in_fec!J55=0,0,RES_hhdet_in_fec!J55/0.086*1000000/RES_hhdet_in_new!J55)</f>
        <v>1449.242557783655</v>
      </c>
      <c r="K55" s="160">
        <f>IF(RES_hhdet_in_fec!K55=0,0,RES_hhdet_in_fec!K55/0.086*1000000/RES_hhdet_in_new!K55)</f>
        <v>0</v>
      </c>
      <c r="L55" s="160">
        <f>IF(RES_hhdet_in_fec!L55=0,0,RES_hhdet_in_fec!L55/0.086*1000000/RES_hhdet_in_new!L55)</f>
        <v>1522.4623843878799</v>
      </c>
      <c r="M55" s="160">
        <f>IF(RES_hhdet_in_fec!M55=0,0,RES_hhdet_in_fec!M55/0.086*1000000/RES_hhdet_in_new!M55)</f>
        <v>1534.8946263598607</v>
      </c>
      <c r="N55" s="160">
        <f>IF(RES_hhdet_in_fec!N55=0,0,RES_hhdet_in_fec!N55/0.086*1000000/RES_hhdet_in_new!N55)</f>
        <v>1475.0354475662198</v>
      </c>
      <c r="O55" s="160">
        <f>IF(RES_hhdet_in_fec!O55=0,0,RES_hhdet_in_fec!O55/0.086*1000000/RES_hhdet_in_new!O55)</f>
        <v>1452.6373506174523</v>
      </c>
      <c r="P55" s="160">
        <f>IF(RES_hhdet_in_fec!P55=0,0,RES_hhdet_in_fec!P55/0.086*1000000/RES_hhdet_in_new!P55)</f>
        <v>1486.5626774697105</v>
      </c>
      <c r="Q55" s="160">
        <f>IF(RES_hhdet_in_fec!Q55=0,0,RES_hhdet_in_fec!Q55/0.086*1000000/RES_hhdet_in_new!Q55)</f>
        <v>1447.3345358302799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673.20011899542226</v>
      </c>
      <c r="D56" s="156">
        <f>IF(RES_hhdet_in_fec!D56=0,0,RES_hhdet_in_fec!D56/0.086*1000000/RES_hhdet_in_new!D55)</f>
        <v>646.33826895792447</v>
      </c>
      <c r="E56" s="156">
        <f>IF(RES_hhdet_in_fec!E56=0,0,RES_hhdet_in_fec!E56/0.086*1000000/RES_hhdet_in_new!E55)</f>
        <v>633.76599370155043</v>
      </c>
      <c r="F56" s="156">
        <f>IF(RES_hhdet_in_fec!F56=0,0,RES_hhdet_in_fec!F56/0.086*1000000/RES_hhdet_in_new!F55)</f>
        <v>0</v>
      </c>
      <c r="G56" s="156">
        <f>IF(RES_hhdet_in_fec!G56=0,0,RES_hhdet_in_fec!G56/0.086*1000000/RES_hhdet_in_new!G55)</f>
        <v>659.64956616915958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683.94140297184128</v>
      </c>
      <c r="J56" s="156">
        <f>IF(RES_hhdet_in_fec!J56=0,0,RES_hhdet_in_fec!J56/0.086*1000000/RES_hhdet_in_new!J55)</f>
        <v>675.10024443772977</v>
      </c>
      <c r="K56" s="156">
        <f>IF(RES_hhdet_in_fec!K56=0,0,RES_hhdet_in_fec!K56/0.086*1000000/RES_hhdet_in_new!K55)</f>
        <v>0</v>
      </c>
      <c r="L56" s="156">
        <f>IF(RES_hhdet_in_fec!L56=0,0,RES_hhdet_in_fec!L56/0.086*1000000/RES_hhdet_in_new!L55)</f>
        <v>726.44493814791701</v>
      </c>
      <c r="M56" s="156">
        <f>IF(RES_hhdet_in_fec!M56=0,0,RES_hhdet_in_fec!M56/0.086*1000000/RES_hhdet_in_new!M55)</f>
        <v>734.67027994767432</v>
      </c>
      <c r="N56" s="156">
        <f>IF(RES_hhdet_in_fec!N56=0,0,RES_hhdet_in_fec!N56/0.086*1000000/RES_hhdet_in_new!N55)</f>
        <v>677.58261256705339</v>
      </c>
      <c r="O56" s="156">
        <f>IF(RES_hhdet_in_fec!O56=0,0,RES_hhdet_in_fec!O56/0.086*1000000/RES_hhdet_in_new!O55)</f>
        <v>650.35361392078983</v>
      </c>
      <c r="P56" s="156">
        <f>IF(RES_hhdet_in_fec!P56=0,0,RES_hhdet_in_fec!P56/0.086*1000000/RES_hhdet_in_new!P55)</f>
        <v>677.84651247745819</v>
      </c>
      <c r="Q56" s="156">
        <f>IF(RES_hhdet_in_fec!Q56=0,0,RES_hhdet_in_fec!Q56/0.086*1000000/RES_hhdet_in_new!Q55)</f>
        <v>644.82578777657261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704.38878179627147</v>
      </c>
      <c r="D57" s="156">
        <f>IF(RES_hhdet_in_fec!D57=0,0,RES_hhdet_in_fec!D57/0.086*1000000/RES_hhdet_in_new!D55)</f>
        <v>713.93993922579546</v>
      </c>
      <c r="E57" s="156">
        <f>IF(RES_hhdet_in_fec!E57=0,0,RES_hhdet_in_fec!E57/0.086*1000000/RES_hhdet_in_new!E55)</f>
        <v>721.73206342469086</v>
      </c>
      <c r="F57" s="156">
        <f>IF(RES_hhdet_in_fec!F57=0,0,RES_hhdet_in_fec!F57/0.086*1000000/RES_hhdet_in_new!F55)</f>
        <v>0</v>
      </c>
      <c r="G57" s="156">
        <f>IF(RES_hhdet_in_fec!G57=0,0,RES_hhdet_in_fec!G57/0.086*1000000/RES_hhdet_in_new!G55)</f>
        <v>747.38314339347448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766.01830418415841</v>
      </c>
      <c r="J57" s="156">
        <f>IF(RES_hhdet_in_fec!J57=0,0,RES_hhdet_in_fec!J57/0.086*1000000/RES_hhdet_in_new!J55)</f>
        <v>774.14231334592534</v>
      </c>
      <c r="K57" s="156">
        <f>IF(RES_hhdet_in_fec!K57=0,0,RES_hhdet_in_fec!K57/0.086*1000000/RES_hhdet_in_new!K55)</f>
        <v>0</v>
      </c>
      <c r="L57" s="156">
        <f>IF(RES_hhdet_in_fec!L57=0,0,RES_hhdet_in_fec!L57/0.086*1000000/RES_hhdet_in_new!L55)</f>
        <v>796.01744623996285</v>
      </c>
      <c r="M57" s="156">
        <f>IF(RES_hhdet_in_fec!M57=0,0,RES_hhdet_in_fec!M57/0.086*1000000/RES_hhdet_in_new!M55)</f>
        <v>800.22434641218638</v>
      </c>
      <c r="N57" s="156">
        <f>IF(RES_hhdet_in_fec!N57=0,0,RES_hhdet_in_fec!N57/0.086*1000000/RES_hhdet_in_new!N55)</f>
        <v>797.45283499916661</v>
      </c>
      <c r="O57" s="156">
        <f>IF(RES_hhdet_in_fec!O57=0,0,RES_hhdet_in_fec!O57/0.086*1000000/RES_hhdet_in_new!O55)</f>
        <v>802.28373669666234</v>
      </c>
      <c r="P57" s="156">
        <f>IF(RES_hhdet_in_fec!P57=0,0,RES_hhdet_in_fec!P57/0.086*1000000/RES_hhdet_in_new!P55)</f>
        <v>808.71616499225252</v>
      </c>
      <c r="Q57" s="156">
        <f>IF(RES_hhdet_in_fec!Q57=0,0,RES_hhdet_in_fec!Q57/0.086*1000000/RES_hhdet_in_new!Q55)</f>
        <v>802.50874805370756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803.75763122317562</v>
      </c>
      <c r="D58" s="157">
        <f>IF(SUM(RES_hhdet_in_fec!D59:D60)=0,0,SUM(RES_hhdet_in_fec!D59:D60)/0.086*1000000/SUM(RES_hhdet_in_new!D59:D60))</f>
        <v>766.94629880550974</v>
      </c>
      <c r="E58" s="157">
        <f>IF(SUM(RES_hhdet_in_fec!E59:E60)=0,0,SUM(RES_hhdet_in_fec!E59:E60)/0.086*1000000/SUM(RES_hhdet_in_new!E59:E60))</f>
        <v>770.0133073665985</v>
      </c>
      <c r="F58" s="157">
        <f>IF(SUM(RES_hhdet_in_fec!F59:F60)=0,0,SUM(RES_hhdet_in_fec!F59:F60)/0.086*1000000/SUM(RES_hhdet_in_new!F59:F60))</f>
        <v>764.13723118666849</v>
      </c>
      <c r="G58" s="157">
        <f>IF(SUM(RES_hhdet_in_fec!G59:G60)=0,0,SUM(RES_hhdet_in_fec!G59:G60)/0.086*1000000/SUM(RES_hhdet_in_new!G59:G60))</f>
        <v>780.6875525216542</v>
      </c>
      <c r="H58" s="157">
        <f>IF(SUM(RES_hhdet_in_fec!H59:H60)=0,0,SUM(RES_hhdet_in_fec!H59:H60)/0.086*1000000/SUM(RES_hhdet_in_new!H59:H60))</f>
        <v>0</v>
      </c>
      <c r="I58" s="157">
        <f>IF(SUM(RES_hhdet_in_fec!I59:I60)=0,0,SUM(RES_hhdet_in_fec!I59:I60)/0.086*1000000/SUM(RES_hhdet_in_new!I59:I60))</f>
        <v>826.35550392139135</v>
      </c>
      <c r="J58" s="157">
        <f>IF(SUM(RES_hhdet_in_fec!J59:J60)=0,0,SUM(RES_hhdet_in_fec!J59:J60)/0.086*1000000/SUM(RES_hhdet_in_new!J59:J60))</f>
        <v>810.00688411256124</v>
      </c>
      <c r="K58" s="157">
        <f>IF(SUM(RES_hhdet_in_fec!K59:K60)=0,0,SUM(RES_hhdet_in_fec!K59:K60)/0.086*1000000/SUM(RES_hhdet_in_new!K59:K60))</f>
        <v>797.76217150133562</v>
      </c>
      <c r="L58" s="157">
        <f>IF(SUM(RES_hhdet_in_fec!L59:L60)=0,0,SUM(RES_hhdet_in_fec!L59:L60)/0.086*1000000/SUM(RES_hhdet_in_new!L59:L60))</f>
        <v>858.82273246972147</v>
      </c>
      <c r="M58" s="157">
        <f>IF(SUM(RES_hhdet_in_fec!M59:M60)=0,0,SUM(RES_hhdet_in_fec!M59:M60)/0.086*1000000/SUM(RES_hhdet_in_new!M59:M60))</f>
        <v>872.67036667563173</v>
      </c>
      <c r="N58" s="157">
        <f>IF(SUM(RES_hhdet_in_fec!N59:N60)=0,0,SUM(RES_hhdet_in_fec!N59:N60)/0.086*1000000/SUM(RES_hhdet_in_new!N59:N60))</f>
        <v>839.96360210871342</v>
      </c>
      <c r="O58" s="157">
        <f>IF(SUM(RES_hhdet_in_fec!O59:O60)=0,0,SUM(RES_hhdet_in_fec!O59:O60)/0.086*1000000/SUM(RES_hhdet_in_new!O59:O60))</f>
        <v>798.75789641073288</v>
      </c>
      <c r="P58" s="157">
        <f>IF(SUM(RES_hhdet_in_fec!P59:P60)=0,0,SUM(RES_hhdet_in_fec!P59:P60)/0.086*1000000/SUM(RES_hhdet_in_new!P59:P60))</f>
        <v>823.16371069993147</v>
      </c>
      <c r="Q58" s="157">
        <f>IF(SUM(RES_hhdet_in_fec!Q59:Q60)=0,0,SUM(RES_hhdet_in_fec!Q59:Q60)/0.086*1000000/SUM(RES_hhdet_in_new!Q59:Q60))</f>
        <v>792.57633239097493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803.75763122317562</v>
      </c>
      <c r="D60" s="57">
        <f>IF(RES_hhdet_in_fec!D60=0,0,RES_hhdet_in_fec!D60/0.086*1000000/RES_hhdet_in_new!D60)</f>
        <v>766.94629880550974</v>
      </c>
      <c r="E60" s="57">
        <f>IF(RES_hhdet_in_fec!E60=0,0,RES_hhdet_in_fec!E60/0.086*1000000/RES_hhdet_in_new!E60)</f>
        <v>770.0133073665985</v>
      </c>
      <c r="F60" s="57">
        <f>IF(RES_hhdet_in_fec!F60=0,0,RES_hhdet_in_fec!F60/0.086*1000000/RES_hhdet_in_new!F60)</f>
        <v>764.13723118666849</v>
      </c>
      <c r="G60" s="57">
        <f>IF(RES_hhdet_in_fec!G60=0,0,RES_hhdet_in_fec!G60/0.086*1000000/RES_hhdet_in_new!G60)</f>
        <v>780.6875525216542</v>
      </c>
      <c r="H60" s="57">
        <f>IF(RES_hhdet_in_fec!H60=0,0,RES_hhdet_in_fec!H60/0.086*1000000/RES_hhdet_in_new!H60)</f>
        <v>0</v>
      </c>
      <c r="I60" s="57">
        <f>IF(RES_hhdet_in_fec!I60=0,0,RES_hhdet_in_fec!I60/0.086*1000000/RES_hhdet_in_new!I60)</f>
        <v>826.35550392139135</v>
      </c>
      <c r="J60" s="57">
        <f>IF(RES_hhdet_in_fec!J60=0,0,RES_hhdet_in_fec!J60/0.086*1000000/RES_hhdet_in_new!J60)</f>
        <v>810.00688411256124</v>
      </c>
      <c r="K60" s="57">
        <f>IF(RES_hhdet_in_fec!K60=0,0,RES_hhdet_in_fec!K60/0.086*1000000/RES_hhdet_in_new!K60)</f>
        <v>797.76217150133562</v>
      </c>
      <c r="L60" s="57">
        <f>IF(RES_hhdet_in_fec!L60=0,0,RES_hhdet_in_fec!L60/0.086*1000000/RES_hhdet_in_new!L60)</f>
        <v>858.82273246972147</v>
      </c>
      <c r="M60" s="57">
        <f>IF(RES_hhdet_in_fec!M60=0,0,RES_hhdet_in_fec!M60/0.086*1000000/RES_hhdet_in_new!M60)</f>
        <v>872.67036667563173</v>
      </c>
      <c r="N60" s="57">
        <f>IF(RES_hhdet_in_fec!N60=0,0,RES_hhdet_in_fec!N60/0.086*1000000/RES_hhdet_in_new!N60)</f>
        <v>839.96360210871342</v>
      </c>
      <c r="O60" s="57">
        <f>IF(RES_hhdet_in_fec!O60=0,0,RES_hhdet_in_fec!O60/0.086*1000000/RES_hhdet_in_new!O60)</f>
        <v>798.75789641073288</v>
      </c>
      <c r="P60" s="57">
        <f>IF(RES_hhdet_in_fec!P60=0,0,RES_hhdet_in_fec!P60/0.086*1000000/RES_hhdet_in_new!P60)</f>
        <v>823.16371069993147</v>
      </c>
      <c r="Q60" s="57">
        <f>IF(RES_hhdet_in_fec!Q60=0,0,RES_hhdet_in_fec!Q60/0.086*1000000/RES_hhdet_in_new!Q60)</f>
        <v>792.57633239097493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8369.3531743632775</v>
      </c>
      <c r="D62" s="168">
        <f t="shared" ref="D62" si="52">SUM(D63,D66,D68,D77)</f>
        <v>8856.2811057274102</v>
      </c>
      <c r="E62" s="168">
        <f t="shared" ref="E62" si="53">SUM(E63,E66,E68,E77)</f>
        <v>9023.9226808532585</v>
      </c>
      <c r="F62" s="168">
        <f t="shared" ref="F62" si="54">SUM(F63,F66,F68,F77)</f>
        <v>8698.3188387110185</v>
      </c>
      <c r="G62" s="168">
        <f t="shared" ref="G62" si="55">SUM(G63,G66,G68,G77)</f>
        <v>9365.650897639518</v>
      </c>
      <c r="H62" s="168">
        <f t="shared" ref="H62" si="56">SUM(H63,H66,H68,H77)</f>
        <v>9512.8493644353948</v>
      </c>
      <c r="I62" s="168">
        <f t="shared" ref="I62" si="57">SUM(I63,I66,I68,I77)</f>
        <v>9404.320777316816</v>
      </c>
      <c r="J62" s="168">
        <f t="shared" ref="J62" si="58">SUM(J63,J66,J68,J77)</f>
        <v>8806.9385434679971</v>
      </c>
      <c r="K62" s="168">
        <f t="shared" ref="K62" si="59">SUM(K63,K66,K68,K77)</f>
        <v>8636.3210257189567</v>
      </c>
      <c r="L62" s="168">
        <f t="shared" ref="L62" si="60">SUM(L63,L66,L68,L77)</f>
        <v>9530.9150515530328</v>
      </c>
      <c r="M62" s="168">
        <f t="shared" ref="M62" si="61">SUM(M63,M66,M68,M77)</f>
        <v>0</v>
      </c>
      <c r="N62" s="168">
        <f t="shared" ref="N62" si="62">SUM(N63,N66,N68,N77)</f>
        <v>8250.2689211274501</v>
      </c>
      <c r="O62" s="168">
        <f t="shared" ref="O62" si="63">SUM(O63,O66,O68,O77)</f>
        <v>0</v>
      </c>
      <c r="P62" s="168">
        <f t="shared" ref="P62" si="64">SUM(P63,P66,P68,P77)</f>
        <v>7685.8593486865384</v>
      </c>
      <c r="Q62" s="168">
        <f t="shared" ref="Q62" si="6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4224.3263362099151</v>
      </c>
      <c r="D63" s="157">
        <f t="shared" si="66"/>
        <v>4502.4321558024849</v>
      </c>
      <c r="E63" s="157">
        <f t="shared" si="66"/>
        <v>4887.8572663935029</v>
      </c>
      <c r="F63" s="157">
        <f t="shared" si="66"/>
        <v>4801.8265985208891</v>
      </c>
      <c r="G63" s="157">
        <f t="shared" si="66"/>
        <v>5119.1808959915579</v>
      </c>
      <c r="H63" s="157">
        <f t="shared" si="66"/>
        <v>5409.8468966353812</v>
      </c>
      <c r="I63" s="157">
        <f t="shared" si="66"/>
        <v>5321.1635652345067</v>
      </c>
      <c r="J63" s="157">
        <f t="shared" si="66"/>
        <v>4788.0355276665332</v>
      </c>
      <c r="K63" s="157">
        <f t="shared" si="66"/>
        <v>4721.0706322922997</v>
      </c>
      <c r="L63" s="157">
        <f t="shared" si="66"/>
        <v>5492.8456765959381</v>
      </c>
      <c r="M63" s="157">
        <f t="shared" si="66"/>
        <v>0</v>
      </c>
      <c r="N63" s="157">
        <f t="shared" si="66"/>
        <v>4368.8941103054121</v>
      </c>
      <c r="O63" s="157">
        <f t="shared" si="66"/>
        <v>0</v>
      </c>
      <c r="P63" s="157">
        <f t="shared" si="66"/>
        <v>3948.2427690800914</v>
      </c>
      <c r="Q63" s="157">
        <f t="shared" si="66"/>
        <v>0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4092.97073397431</v>
      </c>
      <c r="D64" s="156">
        <f>IF(RES_hhdet_in_fec!D64=0,0,RES_hhdet_in_fec!D64/0.086*1000000/RES_hhdet_in_new!D64)</f>
        <v>4412.1403996164208</v>
      </c>
      <c r="E64" s="156">
        <f>IF(RES_hhdet_in_fec!E64=0,0,RES_hhdet_in_fec!E64/0.086*1000000/RES_hhdet_in_new!E64)</f>
        <v>4819.9651065165663</v>
      </c>
      <c r="F64" s="156">
        <f>IF(RES_hhdet_in_fec!F64=0,0,RES_hhdet_in_fec!F64/0.086*1000000/RES_hhdet_in_new!F64)</f>
        <v>4741.5040404734027</v>
      </c>
      <c r="G64" s="156">
        <f>IF(RES_hhdet_in_fec!G64=0,0,RES_hhdet_in_fec!G64/0.086*1000000/RES_hhdet_in_new!G64)</f>
        <v>5034.6105091145519</v>
      </c>
      <c r="H64" s="156">
        <f>IF(RES_hhdet_in_fec!H64=0,0,RES_hhdet_in_fec!H64/0.086*1000000/RES_hhdet_in_new!H64)</f>
        <v>5244.3005009152794</v>
      </c>
      <c r="I64" s="156">
        <f>IF(RES_hhdet_in_fec!I64=0,0,RES_hhdet_in_fec!I64/0.086*1000000/RES_hhdet_in_new!I64)</f>
        <v>5199.3739017414009</v>
      </c>
      <c r="J64" s="156">
        <f>IF(RES_hhdet_in_fec!J64=0,0,RES_hhdet_in_fec!J64/0.086*1000000/RES_hhdet_in_new!J64)</f>
        <v>4691.3839954859468</v>
      </c>
      <c r="K64" s="156">
        <f>IF(RES_hhdet_in_fec!K64=0,0,RES_hhdet_in_fec!K64/0.086*1000000/RES_hhdet_in_new!K64)</f>
        <v>4687.3386737052533</v>
      </c>
      <c r="L64" s="156">
        <f>IF(RES_hhdet_in_fec!L64=0,0,RES_hhdet_in_fec!L64/0.086*1000000/RES_hhdet_in_new!L64)</f>
        <v>5349.052484595969</v>
      </c>
      <c r="M64" s="156">
        <f>IF(RES_hhdet_in_fec!M64=0,0,RES_hhdet_in_fec!M64/0.086*1000000/RES_hhdet_in_new!M64)</f>
        <v>0</v>
      </c>
      <c r="N64" s="156">
        <f>IF(RES_hhdet_in_fec!N64=0,0,RES_hhdet_in_fec!N64/0.086*1000000/RES_hhdet_in_new!N64)</f>
        <v>4240.7525423421175</v>
      </c>
      <c r="O64" s="156">
        <f>IF(RES_hhdet_in_fec!O64=0,0,RES_hhdet_in_fec!O64/0.086*1000000/RES_hhdet_in_new!O64)</f>
        <v>0</v>
      </c>
      <c r="P64" s="156">
        <f>IF(RES_hhdet_in_fec!P64=0,0,RES_hhdet_in_fec!P64/0.086*1000000/RES_hhdet_in_new!P64)</f>
        <v>3864.6372666497032</v>
      </c>
      <c r="Q64" s="156">
        <f>IF(RES_hhdet_in_fec!Q64=0,0,RES_hhdet_in_fec!Q64/0.086*1000000/RES_hhdet_in_new!Q64)</f>
        <v>0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131.35560223560481</v>
      </c>
      <c r="D65" s="156">
        <f>IF(RES_hhdet_in_fec!D65=0,0,RES_hhdet_in_fec!D65/0.086*1000000/RES_hhdet_in_new!D64)</f>
        <v>90.291756186063694</v>
      </c>
      <c r="E65" s="156">
        <f>IF(RES_hhdet_in_fec!E65=0,0,RES_hhdet_in_fec!E65/0.086*1000000/RES_hhdet_in_new!E64)</f>
        <v>67.892159876936674</v>
      </c>
      <c r="F65" s="156">
        <f>IF(RES_hhdet_in_fec!F65=0,0,RES_hhdet_in_fec!F65/0.086*1000000/RES_hhdet_in_new!F64)</f>
        <v>60.322558047486396</v>
      </c>
      <c r="G65" s="156">
        <f>IF(RES_hhdet_in_fec!G65=0,0,RES_hhdet_in_fec!G65/0.086*1000000/RES_hhdet_in_new!G64)</f>
        <v>84.570386877005944</v>
      </c>
      <c r="H65" s="156">
        <f>IF(RES_hhdet_in_fec!H65=0,0,RES_hhdet_in_fec!H65/0.086*1000000/RES_hhdet_in_new!H64)</f>
        <v>165.54639572010223</v>
      </c>
      <c r="I65" s="156">
        <f>IF(RES_hhdet_in_fec!I65=0,0,RES_hhdet_in_fec!I65/0.086*1000000/RES_hhdet_in_new!I64)</f>
        <v>121.78966349310558</v>
      </c>
      <c r="J65" s="156">
        <f>IF(RES_hhdet_in_fec!J65=0,0,RES_hhdet_in_fec!J65/0.086*1000000/RES_hhdet_in_new!J64)</f>
        <v>96.651532180586599</v>
      </c>
      <c r="K65" s="156">
        <f>IF(RES_hhdet_in_fec!K65=0,0,RES_hhdet_in_fec!K65/0.086*1000000/RES_hhdet_in_new!K64)</f>
        <v>33.731958587046307</v>
      </c>
      <c r="L65" s="156">
        <f>IF(RES_hhdet_in_fec!L65=0,0,RES_hhdet_in_fec!L65/0.086*1000000/RES_hhdet_in_new!L64)</f>
        <v>143.79319199996903</v>
      </c>
      <c r="M65" s="156">
        <f>IF(RES_hhdet_in_fec!M65=0,0,RES_hhdet_in_fec!M65/0.086*1000000/RES_hhdet_in_new!M64)</f>
        <v>0</v>
      </c>
      <c r="N65" s="156">
        <f>IF(RES_hhdet_in_fec!N65=0,0,RES_hhdet_in_fec!N65/0.086*1000000/RES_hhdet_in_new!N64)</f>
        <v>128.14156796329419</v>
      </c>
      <c r="O65" s="156">
        <f>IF(RES_hhdet_in_fec!O65=0,0,RES_hhdet_in_fec!O65/0.086*1000000/RES_hhdet_in_new!O64)</f>
        <v>0</v>
      </c>
      <c r="P65" s="156">
        <f>IF(RES_hhdet_in_fec!P65=0,0,RES_hhdet_in_fec!P65/0.086*1000000/RES_hhdet_in_new!P64)</f>
        <v>83.60550243038827</v>
      </c>
      <c r="Q65" s="156">
        <f>IF(RES_hhdet_in_fec!Q65=0,0,RES_hhdet_in_fec!Q65/0.086*1000000/RES_hhdet_in_new!Q64)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1243.3899616737951</v>
      </c>
      <c r="D66" s="157">
        <f t="shared" si="67"/>
        <v>1158.4342050059745</v>
      </c>
      <c r="E66" s="157">
        <f t="shared" si="67"/>
        <v>1116.6791140101125</v>
      </c>
      <c r="F66" s="157">
        <f t="shared" si="67"/>
        <v>1059.8272296230377</v>
      </c>
      <c r="G66" s="157">
        <f t="shared" si="67"/>
        <v>1013.6031049328626</v>
      </c>
      <c r="H66" s="157">
        <f t="shared" si="67"/>
        <v>997.61427485912907</v>
      </c>
      <c r="I66" s="157">
        <f t="shared" si="67"/>
        <v>950.37051353912182</v>
      </c>
      <c r="J66" s="157">
        <f t="shared" si="67"/>
        <v>1097.3525270624993</v>
      </c>
      <c r="K66" s="157">
        <f t="shared" si="67"/>
        <v>1022.8559752080573</v>
      </c>
      <c r="L66" s="157">
        <f t="shared" si="67"/>
        <v>951.78009032443595</v>
      </c>
      <c r="M66" s="157">
        <f t="shared" si="67"/>
        <v>0</v>
      </c>
      <c r="N66" s="157">
        <f t="shared" si="67"/>
        <v>832.95301736036777</v>
      </c>
      <c r="O66" s="157">
        <f t="shared" si="67"/>
        <v>0</v>
      </c>
      <c r="P66" s="157">
        <f t="shared" si="67"/>
        <v>779.58767526675865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1243.3899616737951</v>
      </c>
      <c r="D67" s="156">
        <f>IF(RES_hhdet_in_fec!D67=0,0,RES_hhdet_in_fec!D67/0.086*1000000/RES_hhdet_in_new!D67)</f>
        <v>1158.4342050059745</v>
      </c>
      <c r="E67" s="156">
        <f>IF(RES_hhdet_in_fec!E67=0,0,RES_hhdet_in_fec!E67/0.086*1000000/RES_hhdet_in_new!E67)</f>
        <v>1116.6791140101125</v>
      </c>
      <c r="F67" s="156">
        <f>IF(RES_hhdet_in_fec!F67=0,0,RES_hhdet_in_fec!F67/0.086*1000000/RES_hhdet_in_new!F67)</f>
        <v>1059.8272296230377</v>
      </c>
      <c r="G67" s="156">
        <f>IF(RES_hhdet_in_fec!G67=0,0,RES_hhdet_in_fec!G67/0.086*1000000/RES_hhdet_in_new!G67)</f>
        <v>1013.6031049328626</v>
      </c>
      <c r="H67" s="156">
        <f>IF(RES_hhdet_in_fec!H67=0,0,RES_hhdet_in_fec!H67/0.086*1000000/RES_hhdet_in_new!H67)</f>
        <v>997.61427485912907</v>
      </c>
      <c r="I67" s="156">
        <f>IF(RES_hhdet_in_fec!I67=0,0,RES_hhdet_in_fec!I67/0.086*1000000/RES_hhdet_in_new!I67)</f>
        <v>950.37051353912182</v>
      </c>
      <c r="J67" s="156">
        <f>IF(RES_hhdet_in_fec!J67=0,0,RES_hhdet_in_fec!J67/0.086*1000000/RES_hhdet_in_new!J67)</f>
        <v>1097.3525270624993</v>
      </c>
      <c r="K67" s="156">
        <f>IF(RES_hhdet_in_fec!K67=0,0,RES_hhdet_in_fec!K67/0.086*1000000/RES_hhdet_in_new!K67)</f>
        <v>1022.8559752080573</v>
      </c>
      <c r="L67" s="156">
        <f>IF(RES_hhdet_in_fec!L67=0,0,RES_hhdet_in_fec!L67/0.086*1000000/RES_hhdet_in_new!L67)</f>
        <v>951.78009032443595</v>
      </c>
      <c r="M67" s="156">
        <f>IF(RES_hhdet_in_fec!M67=0,0,RES_hhdet_in_fec!M67/0.086*1000000/RES_hhdet_in_new!M67)</f>
        <v>0</v>
      </c>
      <c r="N67" s="156">
        <f>IF(RES_hhdet_in_fec!N67=0,0,RES_hhdet_in_fec!N67/0.086*1000000/RES_hhdet_in_new!N67)</f>
        <v>832.95301736036777</v>
      </c>
      <c r="O67" s="156">
        <f>IF(RES_hhdet_in_fec!O67=0,0,RES_hhdet_in_fec!O67/0.086*1000000/RES_hhdet_in_new!O67)</f>
        <v>0</v>
      </c>
      <c r="P67" s="156">
        <f>IF(RES_hhdet_in_fec!P67=0,0,RES_hhdet_in_fec!P67/0.086*1000000/RES_hhdet_in_new!P67)</f>
        <v>779.58767526675865</v>
      </c>
      <c r="Q67" s="156">
        <f>IF(RES_hhdet_in_fec!Q67=0,0,RES_hhdet_in_fec!Q67/0.086*1000000/RES_hhdet_in_new!Q67)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1909.7016994512776</v>
      </c>
      <c r="D68" s="157">
        <f>IF(SUM(RES_hhdet_in_fec!D69:D70,RES_hhdet_in_fec!D73:D74)=0,0,SUM(RES_hhdet_in_fec!D69:D70,RES_hhdet_in_fec!D73:D74)/0.086*1000000/SUM(RES_hhdet_in_new!D69:D70,RES_hhdet_in_new!D73:D74))</f>
        <v>1975.6569850133951</v>
      </c>
      <c r="E68" s="157">
        <f>IF(SUM(RES_hhdet_in_fec!E69:E70,RES_hhdet_in_fec!E73:E74)=0,0,SUM(RES_hhdet_in_fec!E69:E70,RES_hhdet_in_fec!E73:E74)/0.086*1000000/SUM(RES_hhdet_in_new!E69:E70,RES_hhdet_in_new!E73:E74))</f>
        <v>1938.4208213798897</v>
      </c>
      <c r="F68" s="157">
        <f>IF(SUM(RES_hhdet_in_fec!F69:F70,RES_hhdet_in_fec!F73:F74)=0,0,SUM(RES_hhdet_in_fec!F69:F70,RES_hhdet_in_fec!F73:F74)/0.086*1000000/SUM(RES_hhdet_in_new!F69:F70,RES_hhdet_in_new!F73:F74))</f>
        <v>1854.5666993205321</v>
      </c>
      <c r="G68" s="157">
        <f>IF(SUM(RES_hhdet_in_fec!G69:G70,RES_hhdet_in_fec!G73:G74)=0,0,SUM(RES_hhdet_in_fec!G69:G70,RES_hhdet_in_fec!G73:G74)/0.086*1000000/SUM(RES_hhdet_in_new!G69:G70,RES_hhdet_in_new!G73:G74))</f>
        <v>1967.6571737682075</v>
      </c>
      <c r="H68" s="157">
        <f>IF(SUM(RES_hhdet_in_fec!H69:H70,RES_hhdet_in_fec!H73:H74)=0,0,SUM(RES_hhdet_in_fec!H69:H70,RES_hhdet_in_fec!H73:H74)/0.086*1000000/SUM(RES_hhdet_in_new!H69:H70,RES_hhdet_in_new!H73:H74))</f>
        <v>1966.3636161041402</v>
      </c>
      <c r="I68" s="157">
        <f>IF(SUM(RES_hhdet_in_fec!I69:I70,RES_hhdet_in_fec!I73:I74)=0,0,SUM(RES_hhdet_in_fec!I69:I70,RES_hhdet_in_fec!I73:I74)/0.086*1000000/SUM(RES_hhdet_in_new!I69:I70,RES_hhdet_in_new!I73:I74))</f>
        <v>1845.809038540473</v>
      </c>
      <c r="J68" s="157">
        <f>IF(SUM(RES_hhdet_in_fec!J69:J70,RES_hhdet_in_fec!J73:J74)=0,0,SUM(RES_hhdet_in_fec!J69:J70,RES_hhdet_in_fec!J73:J74)/0.086*1000000/SUM(RES_hhdet_in_new!J69:J70,RES_hhdet_in_new!J73:J74))</f>
        <v>1702.1799664389171</v>
      </c>
      <c r="K68" s="157">
        <f>IF(SUM(RES_hhdet_in_fec!K69:K70,RES_hhdet_in_fec!K73:K74)=0,0,SUM(RES_hhdet_in_fec!K69:K70,RES_hhdet_in_fec!K73:K74)/0.086*1000000/SUM(RES_hhdet_in_new!K69:K70,RES_hhdet_in_new!K73:K74))</f>
        <v>1619.7156673157956</v>
      </c>
      <c r="L68" s="157">
        <f>IF(SUM(RES_hhdet_in_fec!L69:L70,RES_hhdet_in_fec!L73:L74)=0,0,SUM(RES_hhdet_in_fec!L69:L70,RES_hhdet_in_fec!L73:L74)/0.086*1000000/SUM(RES_hhdet_in_new!L69:L70,RES_hhdet_in_new!L73:L74))</f>
        <v>1789.8713834645844</v>
      </c>
      <c r="M68" s="157">
        <f>IF(SUM(RES_hhdet_in_fec!M69:M70,RES_hhdet_in_fec!M73:M74)=0,0,SUM(RES_hhdet_in_fec!M69:M70,RES_hhdet_in_fec!M73:M74)/0.086*1000000/SUM(RES_hhdet_in_new!M69:M70,RES_hhdet_in_new!M73:M74))</f>
        <v>0</v>
      </c>
      <c r="N68" s="157">
        <f>IF(SUM(RES_hhdet_in_fec!N69:N70,RES_hhdet_in_fec!N73:N74)=0,0,SUM(RES_hhdet_in_fec!N69:N70,RES_hhdet_in_fec!N73:N74)/0.086*1000000/SUM(RES_hhdet_in_new!N69:N70,RES_hhdet_in_new!N73:N74))</f>
        <v>1794.9007816300714</v>
      </c>
      <c r="O68" s="157">
        <f>IF(SUM(RES_hhdet_in_fec!O69:O70,RES_hhdet_in_fec!O73:O74)=0,0,SUM(RES_hhdet_in_fec!O69:O70,RES_hhdet_in_fec!O73:O74)/0.086*1000000/SUM(RES_hhdet_in_new!O69:O70,RES_hhdet_in_new!O73:O74))</f>
        <v>0</v>
      </c>
      <c r="P68" s="157">
        <f>IF(SUM(RES_hhdet_in_fec!P69:P70,RES_hhdet_in_fec!P73:P74)=0,0,SUM(RES_hhdet_in_fec!P69:P70,RES_hhdet_in_fec!P73:P74)/0.086*1000000/SUM(RES_hhdet_in_new!P69:P70,RES_hhdet_in_new!P73:P74))</f>
        <v>1659.7121588304074</v>
      </c>
      <c r="Q68" s="157">
        <f>IF(SUM(RES_hhdet_in_fec!Q69:Q70,RES_hhdet_in_fec!Q73:Q74)=0,0,SUM(RES_hhdet_in_fec!Q69:Q70,RES_hhdet_in_fec!Q73:Q74)/0.086*1000000/SUM(RES_hhdet_in_new!Q69:Q70,RES_hhdet_in_new!Q73:Q74))</f>
        <v>0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2054.593375031312</v>
      </c>
      <c r="D69" s="132">
        <f>IF(RES_hhdet_in_fec!D69=0,0,RES_hhdet_in_fec!D69/0.086*1000000/RES_hhdet_in_new!D69)</f>
        <v>2072.7379165748298</v>
      </c>
      <c r="E69" s="132">
        <f>IF(RES_hhdet_in_fec!E69=0,0,RES_hhdet_in_fec!E69/0.086*1000000/RES_hhdet_in_new!E69)</f>
        <v>2096.5042231402217</v>
      </c>
      <c r="F69" s="132">
        <f>IF(RES_hhdet_in_fec!F69=0,0,RES_hhdet_in_fec!F69/0.086*1000000/RES_hhdet_in_new!F69)</f>
        <v>2084.7454806041269</v>
      </c>
      <c r="G69" s="132">
        <f>IF(RES_hhdet_in_fec!G69=0,0,RES_hhdet_in_fec!G69/0.086*1000000/RES_hhdet_in_new!G69)</f>
        <v>2096.4623293595146</v>
      </c>
      <c r="H69" s="132">
        <f>IF(RES_hhdet_in_fec!H69=0,0,RES_hhdet_in_fec!H69/0.086*1000000/RES_hhdet_in_new!H69)</f>
        <v>2090.3072861611918</v>
      </c>
      <c r="I69" s="132">
        <f>IF(RES_hhdet_in_fec!I69=0,0,RES_hhdet_in_fec!I69/0.086*1000000/RES_hhdet_in_new!I69)</f>
        <v>2092.5690014600491</v>
      </c>
      <c r="J69" s="132">
        <f>IF(RES_hhdet_in_fec!J69=0,0,RES_hhdet_in_fec!J69/0.086*1000000/RES_hhdet_in_new!J69)</f>
        <v>2079.2661571297467</v>
      </c>
      <c r="K69" s="132">
        <f>IF(RES_hhdet_in_fec!K69=0,0,RES_hhdet_in_fec!K69/0.086*1000000/RES_hhdet_in_new!K69)</f>
        <v>0</v>
      </c>
      <c r="L69" s="132">
        <f>IF(RES_hhdet_in_fec!L69=0,0,RES_hhdet_in_fec!L69/0.086*1000000/RES_hhdet_in_new!L69)</f>
        <v>2088.1630501050645</v>
      </c>
      <c r="M69" s="132">
        <f>IF(RES_hhdet_in_fec!M69=0,0,RES_hhdet_in_fec!M69/0.086*1000000/RES_hhdet_in_new!M69)</f>
        <v>0</v>
      </c>
      <c r="N69" s="132">
        <f>IF(RES_hhdet_in_fec!N69=0,0,RES_hhdet_in_fec!N69/0.086*1000000/RES_hhdet_in_new!N69)</f>
        <v>2150.2227584216671</v>
      </c>
      <c r="O69" s="132">
        <f>IF(RES_hhdet_in_fec!O69=0,0,RES_hhdet_in_fec!O69/0.086*1000000/RES_hhdet_in_new!O69)</f>
        <v>0</v>
      </c>
      <c r="P69" s="132">
        <f>IF(RES_hhdet_in_fec!P69=0,0,RES_hhdet_in_fec!P69/0.086*1000000/RES_hhdet_in_new!P69)</f>
        <v>0</v>
      </c>
      <c r="Q69" s="132">
        <f>IF(RES_hhdet_in_fec!Q69=0,0,RES_hhdet_in_fec!Q69/0.086*1000000/RES_hhdet_in_new!Q69)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1453.7713270218894</v>
      </c>
      <c r="D70" s="132">
        <f>IF(RES_hhdet_in_fec!D70=0,0,RES_hhdet_in_fec!D70/0.086*1000000/RES_hhdet_in_new!D70)</f>
        <v>1476.1687940992965</v>
      </c>
      <c r="E70" s="132">
        <f>IF(RES_hhdet_in_fec!E70=0,0,RES_hhdet_in_fec!E70/0.086*1000000/RES_hhdet_in_new!E70)</f>
        <v>1500.9169216150322</v>
      </c>
      <c r="F70" s="132">
        <f>IF(RES_hhdet_in_fec!F70=0,0,RES_hhdet_in_fec!F70/0.086*1000000/RES_hhdet_in_new!F70)</f>
        <v>1507.5716523444858</v>
      </c>
      <c r="G70" s="132">
        <f>IF(RES_hhdet_in_fec!G70=0,0,RES_hhdet_in_fec!G70/0.086*1000000/RES_hhdet_in_new!G70)</f>
        <v>1522.7336193146607</v>
      </c>
      <c r="H70" s="132">
        <f>IF(RES_hhdet_in_fec!H70=0,0,RES_hhdet_in_fec!H70/0.086*1000000/RES_hhdet_in_new!H70)</f>
        <v>1528.9160209078482</v>
      </c>
      <c r="I70" s="132">
        <f>IF(RES_hhdet_in_fec!I70=0,0,RES_hhdet_in_fec!I70/0.086*1000000/RES_hhdet_in_new!I70)</f>
        <v>1540.7807578901882</v>
      </c>
      <c r="J70" s="132">
        <f>IF(RES_hhdet_in_fec!J70=0,0,RES_hhdet_in_fec!J70/0.086*1000000/RES_hhdet_in_new!J70)</f>
        <v>1543.6212623191691</v>
      </c>
      <c r="K70" s="132">
        <f>IF(RES_hhdet_in_fec!K70=0,0,RES_hhdet_in_fec!K70/0.086*1000000/RES_hhdet_in_new!K70)</f>
        <v>1549.5796967605563</v>
      </c>
      <c r="L70" s="132">
        <f>IF(RES_hhdet_in_fec!L70=0,0,RES_hhdet_in_fec!L70/0.086*1000000/RES_hhdet_in_new!L70)</f>
        <v>1562.4630918928976</v>
      </c>
      <c r="M70" s="132">
        <f>IF(RES_hhdet_in_fec!M70=0,0,RES_hhdet_in_fec!M70/0.086*1000000/RES_hhdet_in_new!M70)</f>
        <v>0</v>
      </c>
      <c r="N70" s="132">
        <f>IF(RES_hhdet_in_fec!N70=0,0,RES_hhdet_in_fec!N70/0.086*1000000/RES_hhdet_in_new!N70)</f>
        <v>1587.1697775045438</v>
      </c>
      <c r="O70" s="132">
        <f>IF(RES_hhdet_in_fec!O70=0,0,RES_hhdet_in_fec!O70/0.086*1000000/RES_hhdet_in_new!O70)</f>
        <v>0</v>
      </c>
      <c r="P70" s="132">
        <f>IF(RES_hhdet_in_fec!P70=0,0,RES_hhdet_in_fec!P70/0.086*1000000/RES_hhdet_in_new!P70)</f>
        <v>1557.1116098358416</v>
      </c>
      <c r="Q70" s="132">
        <f>IF(RES_hhdet_in_fec!Q70=0,0,RES_hhdet_in_fec!Q70/0.086*1000000/RES_hhdet_in_new!Q70)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743.78247166197502</v>
      </c>
      <c r="D71" s="165">
        <f>IF(RES_hhdet_in_fec!D71=0,0,RES_hhdet_in_fec!D71/0.086*1000000/RES_hhdet_in_new!D70)</f>
        <v>751.79389196575937</v>
      </c>
      <c r="E71" s="165">
        <f>IF(RES_hhdet_in_fec!E71=0,0,RES_hhdet_in_fec!E71/0.086*1000000/RES_hhdet_in_new!E70)</f>
        <v>762.54525373652473</v>
      </c>
      <c r="F71" s="165">
        <f>IF(RES_hhdet_in_fec!F71=0,0,RES_hhdet_in_fec!F71/0.086*1000000/RES_hhdet_in_new!F70)</f>
        <v>758.20651018094804</v>
      </c>
      <c r="G71" s="165">
        <f>IF(RES_hhdet_in_fec!G71=0,0,RES_hhdet_in_fec!G71/0.086*1000000/RES_hhdet_in_new!G70)</f>
        <v>764.60778248424174</v>
      </c>
      <c r="H71" s="165">
        <f>IF(RES_hhdet_in_fec!H71=0,0,RES_hhdet_in_fec!H71/0.086*1000000/RES_hhdet_in_new!H70)</f>
        <v>763.66981768485709</v>
      </c>
      <c r="I71" s="165">
        <f>IF(RES_hhdet_in_fec!I71=0,0,RES_hhdet_in_fec!I71/0.086*1000000/RES_hhdet_in_new!I70)</f>
        <v>765.70062494095805</v>
      </c>
      <c r="J71" s="165">
        <f>IF(RES_hhdet_in_fec!J71=0,0,RES_hhdet_in_fec!J71/0.086*1000000/RES_hhdet_in_new!J70)</f>
        <v>762.794331603101</v>
      </c>
      <c r="K71" s="165">
        <f>IF(RES_hhdet_in_fec!K71=0,0,RES_hhdet_in_fec!K71/0.086*1000000/RES_hhdet_in_new!K70)</f>
        <v>762.065487315165</v>
      </c>
      <c r="L71" s="165">
        <f>IF(RES_hhdet_in_fec!L71=0,0,RES_hhdet_in_fec!L71/0.086*1000000/RES_hhdet_in_new!L70)</f>
        <v>764.97780571245562</v>
      </c>
      <c r="M71" s="165">
        <f>IF(RES_hhdet_in_fec!M71=0,0,RES_hhdet_in_fec!M71/0.086*1000000/RES_hhdet_in_new!M70)</f>
        <v>0</v>
      </c>
      <c r="N71" s="165">
        <f>IF(RES_hhdet_in_fec!N71=0,0,RES_hhdet_in_fec!N71/0.086*1000000/RES_hhdet_in_new!N70)</f>
        <v>785.62219940819341</v>
      </c>
      <c r="O71" s="165">
        <f>IF(RES_hhdet_in_fec!O71=0,0,RES_hhdet_in_fec!O71/0.086*1000000/RES_hhdet_in_new!O70)</f>
        <v>0</v>
      </c>
      <c r="P71" s="165">
        <f>IF(RES_hhdet_in_fec!P71=0,0,RES_hhdet_in_fec!P71/0.086*1000000/RES_hhdet_in_new!P70)</f>
        <v>757.16548244361638</v>
      </c>
      <c r="Q71" s="165">
        <f>IF(RES_hhdet_in_fec!Q71=0,0,RES_hhdet_in_fec!Q71/0.086*1000000/RES_hhdet_in_new!Q70)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709.9888553599144</v>
      </c>
      <c r="D72" s="164">
        <f>IF(RES_hhdet_in_fec!D72=0,0,RES_hhdet_in_fec!D72/0.086*1000000/RES_hhdet_in_new!D70)</f>
        <v>724.37490213353738</v>
      </c>
      <c r="E72" s="164">
        <f>IF(RES_hhdet_in_fec!E72=0,0,RES_hhdet_in_fec!E72/0.086*1000000/RES_hhdet_in_new!E70)</f>
        <v>738.37166787850776</v>
      </c>
      <c r="F72" s="164">
        <f>IF(RES_hhdet_in_fec!F72=0,0,RES_hhdet_in_fec!F72/0.086*1000000/RES_hhdet_in_new!F70)</f>
        <v>749.36514216353771</v>
      </c>
      <c r="G72" s="164">
        <f>IF(RES_hhdet_in_fec!G72=0,0,RES_hhdet_in_fec!G72/0.086*1000000/RES_hhdet_in_new!G70)</f>
        <v>758.12583683041896</v>
      </c>
      <c r="H72" s="164">
        <f>IF(RES_hhdet_in_fec!H72=0,0,RES_hhdet_in_fec!H72/0.086*1000000/RES_hhdet_in_new!H70)</f>
        <v>765.24620322299097</v>
      </c>
      <c r="I72" s="164">
        <f>IF(RES_hhdet_in_fec!I72=0,0,RES_hhdet_in_fec!I72/0.086*1000000/RES_hhdet_in_new!I70)</f>
        <v>775.08013294922989</v>
      </c>
      <c r="J72" s="164">
        <f>IF(RES_hhdet_in_fec!J72=0,0,RES_hhdet_in_fec!J72/0.086*1000000/RES_hhdet_in_new!J70)</f>
        <v>780.82693071606809</v>
      </c>
      <c r="K72" s="164">
        <f>IF(RES_hhdet_in_fec!K72=0,0,RES_hhdet_in_fec!K72/0.086*1000000/RES_hhdet_in_new!K70)</f>
        <v>787.51420944539132</v>
      </c>
      <c r="L72" s="164">
        <f>IF(RES_hhdet_in_fec!L72=0,0,RES_hhdet_in_fec!L72/0.086*1000000/RES_hhdet_in_new!L70)</f>
        <v>797.48528618044202</v>
      </c>
      <c r="M72" s="164">
        <f>IF(RES_hhdet_in_fec!M72=0,0,RES_hhdet_in_fec!M72/0.086*1000000/RES_hhdet_in_new!M70)</f>
        <v>0</v>
      </c>
      <c r="N72" s="164">
        <f>IF(RES_hhdet_in_fec!N72=0,0,RES_hhdet_in_fec!N72/0.086*1000000/RES_hhdet_in_new!N70)</f>
        <v>801.54757809635021</v>
      </c>
      <c r="O72" s="164">
        <f>IF(RES_hhdet_in_fec!O72=0,0,RES_hhdet_in_fec!O72/0.086*1000000/RES_hhdet_in_new!O70)</f>
        <v>0</v>
      </c>
      <c r="P72" s="164">
        <f>IF(RES_hhdet_in_fec!P72=0,0,RES_hhdet_in_fec!P72/0.086*1000000/RES_hhdet_in_new!P70)</f>
        <v>799.94612739222532</v>
      </c>
      <c r="Q72" s="164">
        <f>IF(RES_hhdet_in_fec!Q72=0,0,RES_hhdet_in_fec!Q72/0.086*1000000/RES_hhdet_in_new!Q70)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1853.5912598772686</v>
      </c>
      <c r="D73" s="162">
        <f>IF(RES_hhdet_in_fec!D73=0,0,RES_hhdet_in_fec!D73/0.086*1000000/RES_hhdet_in_new!D73)</f>
        <v>1801.5842895364794</v>
      </c>
      <c r="E73" s="162">
        <f>IF(RES_hhdet_in_fec!E73=0,0,RES_hhdet_in_fec!E73/0.086*1000000/RES_hhdet_in_new!E73)</f>
        <v>1805.5093415300612</v>
      </c>
      <c r="F73" s="162">
        <f>IF(RES_hhdet_in_fec!F73=0,0,RES_hhdet_in_fec!F73/0.086*1000000/RES_hhdet_in_new!F73)</f>
        <v>1869.3799891483948</v>
      </c>
      <c r="G73" s="162">
        <f>IF(RES_hhdet_in_fec!G73=0,0,RES_hhdet_in_fec!G73/0.086*1000000/RES_hhdet_in_new!G73)</f>
        <v>0</v>
      </c>
      <c r="H73" s="162">
        <f>IF(RES_hhdet_in_fec!H73=0,0,RES_hhdet_in_fec!H73/0.086*1000000/RES_hhdet_in_new!H73)</f>
        <v>2000.7901156338773</v>
      </c>
      <c r="I73" s="162">
        <f>IF(RES_hhdet_in_fec!I73=0,0,RES_hhdet_in_fec!I73/0.086*1000000/RES_hhdet_in_new!I73)</f>
        <v>1956.3178520687209</v>
      </c>
      <c r="J73" s="162">
        <f>IF(RES_hhdet_in_fec!J73=0,0,RES_hhdet_in_fec!J73/0.086*1000000/RES_hhdet_in_new!J73)</f>
        <v>1918.3454924846033</v>
      </c>
      <c r="K73" s="162">
        <f>IF(RES_hhdet_in_fec!K73=0,0,RES_hhdet_in_fec!K73/0.086*1000000/RES_hhdet_in_new!K73)</f>
        <v>1798.4284480391839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0</v>
      </c>
      <c r="N73" s="162">
        <f>IF(RES_hhdet_in_fec!N73=0,0,RES_hhdet_in_fec!N73/0.086*1000000/RES_hhdet_in_new!N73)</f>
        <v>1936.8666390121973</v>
      </c>
      <c r="O73" s="162">
        <f>IF(RES_hhdet_in_fec!O73=0,0,RES_hhdet_in_fec!O73/0.086*1000000/RES_hhdet_in_new!O73)</f>
        <v>0</v>
      </c>
      <c r="P73" s="162">
        <f>IF(RES_hhdet_in_fec!P73=0,0,RES_hhdet_in_fec!P73/0.086*1000000/RES_hhdet_in_new!P73)</f>
        <v>1932.020986357003</v>
      </c>
      <c r="Q73" s="162">
        <f>IF(RES_hhdet_in_fec!Q73=0,0,RES_hhdet_in_fec!Q73/0.086*1000000/RES_hhdet_in_new!Q73)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1391.5004211090329</v>
      </c>
      <c r="D74" s="160">
        <f>IF(RES_hhdet_in_fec!D74=0,0,RES_hhdet_in_fec!D74/0.086*1000000/RES_hhdet_in_new!D74)</f>
        <v>1377.978067264944</v>
      </c>
      <c r="E74" s="160">
        <f>IF(RES_hhdet_in_fec!E74=0,0,RES_hhdet_in_fec!E74/0.086*1000000/RES_hhdet_in_new!E74)</f>
        <v>1397.9719669007582</v>
      </c>
      <c r="F74" s="160">
        <f>IF(RES_hhdet_in_fec!F74=0,0,RES_hhdet_in_fec!F74/0.086*1000000/RES_hhdet_in_new!F74)</f>
        <v>1431.0094503457465</v>
      </c>
      <c r="G74" s="160">
        <f>IF(RES_hhdet_in_fec!G74=0,0,RES_hhdet_in_fec!G74/0.086*1000000/RES_hhdet_in_new!G74)</f>
        <v>0</v>
      </c>
      <c r="H74" s="160">
        <f>IF(RES_hhdet_in_fec!H74=0,0,RES_hhdet_in_fec!H74/0.086*1000000/RES_hhdet_in_new!H74)</f>
        <v>1482.9610752014269</v>
      </c>
      <c r="I74" s="160">
        <f>IF(RES_hhdet_in_fec!I74=0,0,RES_hhdet_in_fec!I74/0.086*1000000/RES_hhdet_in_new!I74)</f>
        <v>1471.5736982048627</v>
      </c>
      <c r="J74" s="160">
        <f>IF(RES_hhdet_in_fec!J74=0,0,RES_hhdet_in_fec!J74/0.086*1000000/RES_hhdet_in_new!J74)</f>
        <v>1465.3875427632022</v>
      </c>
      <c r="K74" s="160">
        <f>IF(RES_hhdet_in_fec!K74=0,0,RES_hhdet_in_fec!K74/0.086*1000000/RES_hhdet_in_new!K74)</f>
        <v>1429.223112998294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0</v>
      </c>
      <c r="N74" s="160">
        <f>IF(RES_hhdet_in_fec!N74=0,0,RES_hhdet_in_fec!N74/0.086*1000000/RES_hhdet_in_new!N74)</f>
        <v>1497.9257239516921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1493.0022461258854</v>
      </c>
      <c r="Q74" s="160">
        <f>IF(RES_hhdet_in_fec!Q74=0,0,RES_hhdet_in_fec!Q74/0.086*1000000/RES_hhdet_in_new!Q74)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679.99840049119939</v>
      </c>
      <c r="D75" s="156">
        <f>IF(RES_hhdet_in_fec!D75=0,0,RES_hhdet_in_fec!D75/0.086*1000000/RES_hhdet_in_new!D74)</f>
        <v>654.74838404359707</v>
      </c>
      <c r="E75" s="156">
        <f>IF(RES_hhdet_in_fec!E75=0,0,RES_hhdet_in_fec!E75/0.086*1000000/RES_hhdet_in_new!E74)</f>
        <v>653.62476036898931</v>
      </c>
      <c r="F75" s="156">
        <f>IF(RES_hhdet_in_fec!F75=0,0,RES_hhdet_in_fec!F75/0.086*1000000/RES_hhdet_in_new!F74)</f>
        <v>669.7114207092078</v>
      </c>
      <c r="G75" s="156">
        <f>IF(RES_hhdet_in_fec!G75=0,0,RES_hhdet_in_fec!G75/0.086*1000000/RES_hhdet_in_new!G74)</f>
        <v>0</v>
      </c>
      <c r="H75" s="156">
        <f>IF(RES_hhdet_in_fec!H75=0,0,RES_hhdet_in_fec!H75/0.086*1000000/RES_hhdet_in_new!H74)</f>
        <v>711.44712402958351</v>
      </c>
      <c r="I75" s="156">
        <f>IF(RES_hhdet_in_fec!I75=0,0,RES_hhdet_in_fec!I75/0.086*1000000/RES_hhdet_in_new!I74)</f>
        <v>694.13665411490604</v>
      </c>
      <c r="J75" s="156">
        <f>IF(RES_hhdet_in_fec!J75=0,0,RES_hhdet_in_fec!J75/0.086*1000000/RES_hhdet_in_new!J74)</f>
        <v>682.62105815355415</v>
      </c>
      <c r="K75" s="156">
        <f>IF(RES_hhdet_in_fec!K75=0,0,RES_hhdet_in_fec!K75/0.086*1000000/RES_hhdet_in_new!K74)</f>
        <v>640.57502594202822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0</v>
      </c>
      <c r="N75" s="156">
        <f>IF(RES_hhdet_in_fec!N75=0,0,RES_hhdet_in_fec!N75/0.086*1000000/RES_hhdet_in_new!N74)</f>
        <v>688.09765022343072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680.78284286002713</v>
      </c>
      <c r="Q75" s="156">
        <f>IF(RES_hhdet_in_fec!Q75=0,0,RES_hhdet_in_fec!Q75/0.086*1000000/RES_hhdet_in_new!Q74)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711.50202061783364</v>
      </c>
      <c r="D76" s="156">
        <f>IF(RES_hhdet_in_fec!D76=0,0,RES_hhdet_in_fec!D76/0.086*1000000/RES_hhdet_in_new!D74)</f>
        <v>723.22968322134716</v>
      </c>
      <c r="E76" s="156">
        <f>IF(RES_hhdet_in_fec!E76=0,0,RES_hhdet_in_fec!E76/0.086*1000000/RES_hhdet_in_new!E74)</f>
        <v>744.34720653176907</v>
      </c>
      <c r="F76" s="156">
        <f>IF(RES_hhdet_in_fec!F76=0,0,RES_hhdet_in_fec!F76/0.086*1000000/RES_hhdet_in_new!F74)</f>
        <v>761.29802963653867</v>
      </c>
      <c r="G76" s="156">
        <f>IF(RES_hhdet_in_fec!G76=0,0,RES_hhdet_in_fec!G76/0.086*1000000/RES_hhdet_in_new!G74)</f>
        <v>0</v>
      </c>
      <c r="H76" s="156">
        <f>IF(RES_hhdet_in_fec!H76=0,0,RES_hhdet_in_fec!H76/0.086*1000000/RES_hhdet_in_new!H74)</f>
        <v>771.51395117184336</v>
      </c>
      <c r="I76" s="156">
        <f>IF(RES_hhdet_in_fec!I76=0,0,RES_hhdet_in_fec!I76/0.086*1000000/RES_hhdet_in_new!I74)</f>
        <v>777.43704408995632</v>
      </c>
      <c r="J76" s="156">
        <f>IF(RES_hhdet_in_fec!J76=0,0,RES_hhdet_in_fec!J76/0.086*1000000/RES_hhdet_in_new!J74)</f>
        <v>782.76648460964816</v>
      </c>
      <c r="K76" s="156">
        <f>IF(RES_hhdet_in_fec!K76=0,0,RES_hhdet_in_fec!K76/0.086*1000000/RES_hhdet_in_new!K74)</f>
        <v>788.64808705626604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0</v>
      </c>
      <c r="N76" s="156">
        <f>IF(RES_hhdet_in_fec!N76=0,0,RES_hhdet_in_fec!N76/0.086*1000000/RES_hhdet_in_new!N74)</f>
        <v>809.82807372826164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812.21940326585832</v>
      </c>
      <c r="Q76" s="156">
        <f>IF(RES_hhdet_in_fec!Q76=0,0,RES_hhdet_in_fec!Q76/0.086*1000000/RES_hhdet_in_new!Q74)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991.93517702828922</v>
      </c>
      <c r="D77" s="157">
        <f>IF(SUM(RES_hhdet_in_fec!D78:D79)=0,0,SUM(RES_hhdet_in_fec!D78:D79)/0.086*1000000/SUM(RES_hhdet_in_new!D78:D79))</f>
        <v>1219.7577599055571</v>
      </c>
      <c r="E77" s="157">
        <f>IF(SUM(RES_hhdet_in_fec!E78:E79)=0,0,SUM(RES_hhdet_in_fec!E78:E79)/0.086*1000000/SUM(RES_hhdet_in_new!E78:E79))</f>
        <v>1080.9654790697541</v>
      </c>
      <c r="F77" s="157">
        <f>IF(SUM(RES_hhdet_in_fec!F78:F79)=0,0,SUM(RES_hhdet_in_fec!F78:F79)/0.086*1000000/SUM(RES_hhdet_in_new!F78:F79))</f>
        <v>982.09831124655966</v>
      </c>
      <c r="G77" s="157">
        <f>IF(SUM(RES_hhdet_in_fec!G78:G79)=0,0,SUM(RES_hhdet_in_fec!G78:G79)/0.086*1000000/SUM(RES_hhdet_in_new!G78:G79))</f>
        <v>1265.2097229468898</v>
      </c>
      <c r="H77" s="157">
        <f>IF(SUM(RES_hhdet_in_fec!H78:H79)=0,0,SUM(RES_hhdet_in_fec!H78:H79)/0.086*1000000/SUM(RES_hhdet_in_new!H78:H79))</f>
        <v>1139.0245768367447</v>
      </c>
      <c r="I77" s="157">
        <f>IF(SUM(RES_hhdet_in_fec!I78:I79)=0,0,SUM(RES_hhdet_in_fec!I78:I79)/0.086*1000000/SUM(RES_hhdet_in_new!I78:I79))</f>
        <v>1286.9776600027139</v>
      </c>
      <c r="J77" s="157">
        <f>IF(SUM(RES_hhdet_in_fec!J78:J79)=0,0,SUM(RES_hhdet_in_fec!J78:J79)/0.086*1000000/SUM(RES_hhdet_in_new!J78:J79))</f>
        <v>1219.3705223000468</v>
      </c>
      <c r="K77" s="157">
        <f>IF(SUM(RES_hhdet_in_fec!K78:K79)=0,0,SUM(RES_hhdet_in_fec!K78:K79)/0.086*1000000/SUM(RES_hhdet_in_new!K78:K79))</f>
        <v>1272.6787509028036</v>
      </c>
      <c r="L77" s="157">
        <f>IF(SUM(RES_hhdet_in_fec!L78:L79)=0,0,SUM(RES_hhdet_in_fec!L78:L79)/0.086*1000000/SUM(RES_hhdet_in_new!L78:L79))</f>
        <v>1296.4179011680728</v>
      </c>
      <c r="M77" s="157">
        <f>IF(SUM(RES_hhdet_in_fec!M78:M79)=0,0,SUM(RES_hhdet_in_fec!M78:M79)/0.086*1000000/SUM(RES_hhdet_in_new!M78:M79))</f>
        <v>0</v>
      </c>
      <c r="N77" s="157">
        <f>IF(SUM(RES_hhdet_in_fec!N78:N79)=0,0,SUM(RES_hhdet_in_fec!N78:N79)/0.086*1000000/SUM(RES_hhdet_in_new!N78:N79))</f>
        <v>1253.5210118315997</v>
      </c>
      <c r="O77" s="157">
        <f>IF(SUM(RES_hhdet_in_fec!O78:O79)=0,0,SUM(RES_hhdet_in_fec!O78:O79)/0.086*1000000/SUM(RES_hhdet_in_new!O78:O79))</f>
        <v>0</v>
      </c>
      <c r="P77" s="157">
        <f>IF(SUM(RES_hhdet_in_fec!P78:P79)=0,0,SUM(RES_hhdet_in_fec!P78:P79)/0.086*1000000/SUM(RES_hhdet_in_new!P78:P79))</f>
        <v>1298.3167455092816</v>
      </c>
      <c r="Q77" s="157">
        <f>IF(SUM(RES_hhdet_in_fec!Q78:Q79)=0,0,SUM(RES_hhdet_in_fec!Q78:Q79)/0.086*1000000/SUM(RES_hhdet_in_new!Q78:Q79))</f>
        <v>0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1231.4104936291724</v>
      </c>
      <c r="D78" s="156">
        <f>IF(RES_hhdet_in_fec!D78=0,0,RES_hhdet_in_fec!D78/0.086*1000000/RES_hhdet_in_new!D78)</f>
        <v>1250.0694778400182</v>
      </c>
      <c r="E78" s="156">
        <f>IF(RES_hhdet_in_fec!E78=0,0,RES_hhdet_in_fec!E78/0.086*1000000/RES_hhdet_in_new!E78)</f>
        <v>1274.3463831625033</v>
      </c>
      <c r="F78" s="156">
        <f>IF(RES_hhdet_in_fec!F78=0,0,RES_hhdet_in_fec!F78/0.086*1000000/RES_hhdet_in_new!F78)</f>
        <v>1263.5543406191862</v>
      </c>
      <c r="G78" s="156">
        <f>IF(RES_hhdet_in_fec!G78=0,0,RES_hhdet_in_fec!G78/0.086*1000000/RES_hhdet_in_new!G78)</f>
        <v>1265.2097229468898</v>
      </c>
      <c r="H78" s="156">
        <f>IF(RES_hhdet_in_fec!H78=0,0,RES_hhdet_in_fec!H78/0.086*1000000/RES_hhdet_in_new!H78)</f>
        <v>1282.3569231801071</v>
      </c>
      <c r="I78" s="156">
        <f>IF(RES_hhdet_in_fec!I78=0,0,RES_hhdet_in_fec!I78/0.086*1000000/RES_hhdet_in_new!I78)</f>
        <v>1289.2731501736876</v>
      </c>
      <c r="J78" s="156">
        <f>IF(RES_hhdet_in_fec!J78=0,0,RES_hhdet_in_fec!J78/0.086*1000000/RES_hhdet_in_new!J78)</f>
        <v>1287.2746731134807</v>
      </c>
      <c r="K78" s="156">
        <f>IF(RES_hhdet_in_fec!K78=0,0,RES_hhdet_in_fec!K78/0.086*1000000/RES_hhdet_in_new!K78)</f>
        <v>1304.8435227497328</v>
      </c>
      <c r="L78" s="156">
        <f>IF(RES_hhdet_in_fec!L78=0,0,RES_hhdet_in_fec!L78/0.086*1000000/RES_hhdet_in_new!L78)</f>
        <v>1296.4179011680728</v>
      </c>
      <c r="M78" s="156">
        <f>IF(RES_hhdet_in_fec!M78=0,0,RES_hhdet_in_fec!M78/0.086*1000000/RES_hhdet_in_new!M78)</f>
        <v>0</v>
      </c>
      <c r="N78" s="156">
        <f>IF(RES_hhdet_in_fec!N78=0,0,RES_hhdet_in_fec!N78/0.086*1000000/RES_hhdet_in_new!N78)</f>
        <v>1332.3384979850525</v>
      </c>
      <c r="O78" s="156">
        <f>IF(RES_hhdet_in_fec!O78=0,0,RES_hhdet_in_fec!O78/0.086*1000000/RES_hhdet_in_new!O78)</f>
        <v>0</v>
      </c>
      <c r="P78" s="156">
        <f>IF(RES_hhdet_in_fec!P78=0,0,RES_hhdet_in_fec!P78/0.086*1000000/RES_hhdet_in_new!P78)</f>
        <v>1298.3167455092816</v>
      </c>
      <c r="Q78" s="156">
        <f>IF(RES_hhdet_in_fec!Q78=0,0,RES_hhdet_in_fec!Q78/0.086*1000000/RES_hhdet_in_new!Q78)</f>
        <v>0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804.03467961914941</v>
      </c>
      <c r="D79" s="57">
        <f>IF(RES_hhdet_in_fec!D79=0,0,RES_hhdet_in_fec!D79/0.086*1000000/RES_hhdet_in_new!D79)</f>
        <v>770.62030432079166</v>
      </c>
      <c r="E79" s="57">
        <f>IF(RES_hhdet_in_fec!E79=0,0,RES_hhdet_in_fec!E79/0.086*1000000/RES_hhdet_in_new!E79)</f>
        <v>775.06023757107596</v>
      </c>
      <c r="F79" s="57">
        <f>IF(RES_hhdet_in_fec!F79=0,0,RES_hhdet_in_fec!F79/0.086*1000000/RES_hhdet_in_new!F79)</f>
        <v>769.57859432302666</v>
      </c>
      <c r="G79" s="57">
        <f>IF(RES_hhdet_in_fec!G79=0,0,RES_hhdet_in_fec!G79/0.086*1000000/RES_hhdet_in_new!G79)</f>
        <v>0</v>
      </c>
      <c r="H79" s="57">
        <f>IF(RES_hhdet_in_fec!H79=0,0,RES_hhdet_in_fec!H79/0.086*1000000/RES_hhdet_in_new!H79)</f>
        <v>842.55754771013017</v>
      </c>
      <c r="I79" s="57">
        <f>IF(RES_hhdet_in_fec!I79=0,0,RES_hhdet_in_fec!I79/0.086*1000000/RES_hhdet_in_new!I79)</f>
        <v>837.37975934764916</v>
      </c>
      <c r="J79" s="57">
        <f>IF(RES_hhdet_in_fec!J79=0,0,RES_hhdet_in_fec!J79/0.086*1000000/RES_hhdet_in_new!J79)</f>
        <v>824.40570255824116</v>
      </c>
      <c r="K79" s="57">
        <f>IF(RES_hhdet_in_fec!K79=0,0,RES_hhdet_in_fec!K79/0.086*1000000/RES_hhdet_in_new!K79)</f>
        <v>809.57306102425559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0</v>
      </c>
      <c r="N79" s="57">
        <f>IF(RES_hhdet_in_fec!N79=0,0,RES_hhdet_in_fec!N79/0.086*1000000/RES_hhdet_in_new!N79)</f>
        <v>844.53475476307585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9453.9641462501331</v>
      </c>
      <c r="D81" s="168">
        <f t="shared" ref="D81" si="69">SUM(D82,D85,D87,D100)</f>
        <v>9570.609979042707</v>
      </c>
      <c r="E81" s="168">
        <f t="shared" ref="E81" si="70">SUM(E82,E85,E87,E100)</f>
        <v>0</v>
      </c>
      <c r="F81" s="168">
        <f t="shared" ref="F81" si="71">SUM(F82,F85,F87,F100)</f>
        <v>10392.9748291099</v>
      </c>
      <c r="G81" s="168">
        <f t="shared" ref="G81" si="72">SUM(G82,G85,G87,G100)</f>
        <v>10620.027826172141</v>
      </c>
      <c r="H81" s="168">
        <f t="shared" ref="H81" si="73">SUM(H82,H85,H87,H100)</f>
        <v>10710.820594195442</v>
      </c>
      <c r="I81" s="168">
        <f t="shared" ref="I81" si="74">SUM(I82,I85,I87,I100)</f>
        <v>10470.846540514773</v>
      </c>
      <c r="J81" s="168">
        <f t="shared" ref="J81" si="75">SUM(J82,J85,J87,J100)</f>
        <v>9696.9698378132471</v>
      </c>
      <c r="K81" s="168">
        <f t="shared" ref="K81" si="76">SUM(K82,K85,K87,K100)</f>
        <v>10212.389700009042</v>
      </c>
      <c r="L81" s="168">
        <f t="shared" ref="L81" si="77">SUM(L82,L85,L87,L100)</f>
        <v>10293.182928735599</v>
      </c>
      <c r="M81" s="168">
        <f t="shared" ref="M81" si="78">SUM(M82,M85,M87,M100)</f>
        <v>9455.0678275238333</v>
      </c>
      <c r="N81" s="168">
        <f t="shared" ref="N81" si="79">SUM(N82,N85,N87,N100)</f>
        <v>9210.0680017209488</v>
      </c>
      <c r="O81" s="168">
        <f t="shared" ref="O81" si="80">SUM(O82,O85,O87,O100)</f>
        <v>8638.0461587588215</v>
      </c>
      <c r="P81" s="168">
        <f t="shared" ref="P81" si="81">SUM(P82,P85,P87,P100)</f>
        <v>8276.3914248810615</v>
      </c>
      <c r="Q81" s="168">
        <f t="shared" ref="Q81" si="82">SUM(Q82,Q85,Q87,Q100)</f>
        <v>8202.3039756418511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5196.6013757481714</v>
      </c>
      <c r="D82" s="157">
        <f t="shared" si="83"/>
        <v>5427.3010457106739</v>
      </c>
      <c r="E82" s="157">
        <f t="shared" si="83"/>
        <v>0</v>
      </c>
      <c r="F82" s="157">
        <f t="shared" si="83"/>
        <v>6402.4515615553428</v>
      </c>
      <c r="G82" s="157">
        <f t="shared" si="83"/>
        <v>6770.703715310925</v>
      </c>
      <c r="H82" s="157">
        <f t="shared" si="83"/>
        <v>6748.0987650559973</v>
      </c>
      <c r="I82" s="157">
        <f t="shared" si="83"/>
        <v>6533.554439652914</v>
      </c>
      <c r="J82" s="157">
        <f t="shared" si="83"/>
        <v>6022.5363006175503</v>
      </c>
      <c r="K82" s="157">
        <f t="shared" si="83"/>
        <v>6350.9069415088916</v>
      </c>
      <c r="L82" s="157">
        <f t="shared" si="83"/>
        <v>6539.8448366474095</v>
      </c>
      <c r="M82" s="157">
        <f t="shared" si="83"/>
        <v>5683.2532337584889</v>
      </c>
      <c r="N82" s="157">
        <f t="shared" si="83"/>
        <v>5486.2190445271654</v>
      </c>
      <c r="O82" s="157">
        <f t="shared" si="83"/>
        <v>5048.5437122261592</v>
      </c>
      <c r="P82" s="157">
        <f t="shared" si="83"/>
        <v>4887.2085142732521</v>
      </c>
      <c r="Q82" s="157">
        <f t="shared" si="83"/>
        <v>4971.5748666147138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5146.1457161329481</v>
      </c>
      <c r="D83" s="156">
        <f>IF(RES_hhdet_in_fec!D83=0,0,RES_hhdet_in_fec!D83/0.086*1000000/RES_hhdet_in_new!D83)</f>
        <v>5393.8342224954458</v>
      </c>
      <c r="E83" s="156">
        <f>IF(RES_hhdet_in_fec!E83=0,0,RES_hhdet_in_fec!E83/0.086*1000000/RES_hhdet_in_new!E83)</f>
        <v>0</v>
      </c>
      <c r="F83" s="156">
        <f>IF(RES_hhdet_in_fec!F83=0,0,RES_hhdet_in_fec!F83/0.086*1000000/RES_hhdet_in_new!F83)</f>
        <v>6378.4023213181081</v>
      </c>
      <c r="G83" s="156">
        <f>IF(RES_hhdet_in_fec!G83=0,0,RES_hhdet_in_fec!G83/0.086*1000000/RES_hhdet_in_new!G83)</f>
        <v>6737.0218778085937</v>
      </c>
      <c r="H83" s="156">
        <f>IF(RES_hhdet_in_fec!H83=0,0,RES_hhdet_in_fec!H83/0.086*1000000/RES_hhdet_in_new!H83)</f>
        <v>6685.3903584212621</v>
      </c>
      <c r="I83" s="156">
        <f>IF(RES_hhdet_in_fec!I83=0,0,RES_hhdet_in_fec!I83/0.086*1000000/RES_hhdet_in_new!I83)</f>
        <v>6488.0845313926511</v>
      </c>
      <c r="J83" s="156">
        <f>IF(RES_hhdet_in_fec!J83=0,0,RES_hhdet_in_fec!J83/0.086*1000000/RES_hhdet_in_new!J83)</f>
        <v>5985.1535189573715</v>
      </c>
      <c r="K83" s="156">
        <f>IF(RES_hhdet_in_fec!K83=0,0,RES_hhdet_in_fec!K83/0.086*1000000/RES_hhdet_in_new!K83)</f>
        <v>6336.8751160325182</v>
      </c>
      <c r="L83" s="156">
        <f>IF(RES_hhdet_in_fec!L83=0,0,RES_hhdet_in_fec!L83/0.086*1000000/RES_hhdet_in_new!L83)</f>
        <v>6486.0916376954483</v>
      </c>
      <c r="M83" s="156">
        <f>IF(RES_hhdet_in_fec!M83=0,0,RES_hhdet_in_fec!M83/0.086*1000000/RES_hhdet_in_new!M83)</f>
        <v>5626.4144453384743</v>
      </c>
      <c r="N83" s="156">
        <f>IF(RES_hhdet_in_fec!N83=0,0,RES_hhdet_in_fec!N83/0.086*1000000/RES_hhdet_in_new!N83)</f>
        <v>5434.8475413309898</v>
      </c>
      <c r="O83" s="156">
        <f>IF(RES_hhdet_in_fec!O83=0,0,RES_hhdet_in_fec!O83/0.086*1000000/RES_hhdet_in_new!O83)</f>
        <v>5036.8731351843662</v>
      </c>
      <c r="P83" s="156">
        <f>IF(RES_hhdet_in_fec!P83=0,0,RES_hhdet_in_fec!P83/0.086*1000000/RES_hhdet_in_new!P83)</f>
        <v>4854.0884179818659</v>
      </c>
      <c r="Q83" s="156">
        <f>IF(RES_hhdet_in_fec!Q83=0,0,RES_hhdet_in_fec!Q83/0.086*1000000/RES_hhdet_in_new!Q83)</f>
        <v>4956.8438561076937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50.45565961522319</v>
      </c>
      <c r="D84" s="156">
        <f>IF(RES_hhdet_in_fec!D84=0,0,RES_hhdet_in_fec!D84/0.086*1000000/RES_hhdet_in_new!D83)</f>
        <v>33.466823215228409</v>
      </c>
      <c r="E84" s="156">
        <f>IF(RES_hhdet_in_fec!E84=0,0,RES_hhdet_in_fec!E84/0.086*1000000/RES_hhdet_in_new!E83)</f>
        <v>0</v>
      </c>
      <c r="F84" s="156">
        <f>IF(RES_hhdet_in_fec!F84=0,0,RES_hhdet_in_fec!F84/0.086*1000000/RES_hhdet_in_new!F83)</f>
        <v>24.049240237234798</v>
      </c>
      <c r="G84" s="156">
        <f>IF(RES_hhdet_in_fec!G84=0,0,RES_hhdet_in_fec!G84/0.086*1000000/RES_hhdet_in_new!G83)</f>
        <v>33.681837502331319</v>
      </c>
      <c r="H84" s="156">
        <f>IF(RES_hhdet_in_fec!H84=0,0,RES_hhdet_in_fec!H84/0.086*1000000/RES_hhdet_in_new!H83)</f>
        <v>62.708406634734757</v>
      </c>
      <c r="I84" s="156">
        <f>IF(RES_hhdet_in_fec!I84=0,0,RES_hhdet_in_fec!I84/0.086*1000000/RES_hhdet_in_new!I83)</f>
        <v>45.469908260262955</v>
      </c>
      <c r="J84" s="156">
        <f>IF(RES_hhdet_in_fec!J84=0,0,RES_hhdet_in_fec!J84/0.086*1000000/RES_hhdet_in_new!J83)</f>
        <v>37.382781660179226</v>
      </c>
      <c r="K84" s="156">
        <f>IF(RES_hhdet_in_fec!K84=0,0,RES_hhdet_in_fec!K84/0.086*1000000/RES_hhdet_in_new!K83)</f>
        <v>14.031825476373259</v>
      </c>
      <c r="L84" s="156">
        <f>IF(RES_hhdet_in_fec!L84=0,0,RES_hhdet_in_fec!L84/0.086*1000000/RES_hhdet_in_new!L83)</f>
        <v>53.753198951960975</v>
      </c>
      <c r="M84" s="156">
        <f>IF(RES_hhdet_in_fec!M84=0,0,RES_hhdet_in_fec!M84/0.086*1000000/RES_hhdet_in_new!M83)</f>
        <v>56.838788420014687</v>
      </c>
      <c r="N84" s="156">
        <f>IF(RES_hhdet_in_fec!N84=0,0,RES_hhdet_in_fec!N84/0.086*1000000/RES_hhdet_in_new!N83)</f>
        <v>51.371503196175226</v>
      </c>
      <c r="O84" s="156">
        <f>IF(RES_hhdet_in_fec!O84=0,0,RES_hhdet_in_fec!O84/0.086*1000000/RES_hhdet_in_new!O83)</f>
        <v>11.670577041792818</v>
      </c>
      <c r="P84" s="156">
        <f>IF(RES_hhdet_in_fec!P84=0,0,RES_hhdet_in_fec!P84/0.086*1000000/RES_hhdet_in_new!P83)</f>
        <v>33.120096291386723</v>
      </c>
      <c r="Q84" s="156">
        <f>IF(RES_hhdet_in_fec!Q84=0,0,RES_hhdet_in_fec!Q84/0.086*1000000/RES_hhdet_in_new!Q83)</f>
        <v>14.731010507020175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1203.6433779394367</v>
      </c>
      <c r="D85" s="157">
        <f t="shared" si="84"/>
        <v>1125.9760334723424</v>
      </c>
      <c r="E85" s="157">
        <f t="shared" si="84"/>
        <v>0</v>
      </c>
      <c r="F85" s="157">
        <f t="shared" si="84"/>
        <v>1075.9505764276814</v>
      </c>
      <c r="G85" s="157">
        <f t="shared" si="84"/>
        <v>1058.827805977772</v>
      </c>
      <c r="H85" s="157">
        <f t="shared" si="84"/>
        <v>1050.2289994960131</v>
      </c>
      <c r="I85" s="157">
        <f t="shared" si="84"/>
        <v>1025.5862149746031</v>
      </c>
      <c r="J85" s="157">
        <f t="shared" si="84"/>
        <v>876.02603214888438</v>
      </c>
      <c r="K85" s="157">
        <f t="shared" si="84"/>
        <v>991.65627768244406</v>
      </c>
      <c r="L85" s="157">
        <f t="shared" si="84"/>
        <v>956.49097739711465</v>
      </c>
      <c r="M85" s="157">
        <f t="shared" si="84"/>
        <v>889.67991948578447</v>
      </c>
      <c r="N85" s="157">
        <f t="shared" si="84"/>
        <v>873.57681044707181</v>
      </c>
      <c r="O85" s="157">
        <f t="shared" si="84"/>
        <v>810.414234764036</v>
      </c>
      <c r="P85" s="157">
        <f t="shared" si="84"/>
        <v>742.40150112640413</v>
      </c>
      <c r="Q85" s="157">
        <f t="shared" si="84"/>
        <v>693.85991868528129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1203.6433779394367</v>
      </c>
      <c r="D86" s="156">
        <f>IF(RES_hhdet_in_fec!D86=0,0,RES_hhdet_in_fec!D86/0.086*1000000/RES_hhdet_in_new!D86)</f>
        <v>1125.9760334723424</v>
      </c>
      <c r="E86" s="156">
        <f>IF(RES_hhdet_in_fec!E86=0,0,RES_hhdet_in_fec!E86/0.086*1000000/RES_hhdet_in_new!E86)</f>
        <v>0</v>
      </c>
      <c r="F86" s="156">
        <f>IF(RES_hhdet_in_fec!F86=0,0,RES_hhdet_in_fec!F86/0.086*1000000/RES_hhdet_in_new!F86)</f>
        <v>1075.9505764276814</v>
      </c>
      <c r="G86" s="156">
        <f>IF(RES_hhdet_in_fec!G86=0,0,RES_hhdet_in_fec!G86/0.086*1000000/RES_hhdet_in_new!G86)</f>
        <v>1058.827805977772</v>
      </c>
      <c r="H86" s="156">
        <f>IF(RES_hhdet_in_fec!H86=0,0,RES_hhdet_in_fec!H86/0.086*1000000/RES_hhdet_in_new!H86)</f>
        <v>1050.2289994960131</v>
      </c>
      <c r="I86" s="156">
        <f>IF(RES_hhdet_in_fec!I86=0,0,RES_hhdet_in_fec!I86/0.086*1000000/RES_hhdet_in_new!I86)</f>
        <v>1025.5862149746031</v>
      </c>
      <c r="J86" s="156">
        <f>IF(RES_hhdet_in_fec!J86=0,0,RES_hhdet_in_fec!J86/0.086*1000000/RES_hhdet_in_new!J86)</f>
        <v>876.02603214888438</v>
      </c>
      <c r="K86" s="156">
        <f>IF(RES_hhdet_in_fec!K86=0,0,RES_hhdet_in_fec!K86/0.086*1000000/RES_hhdet_in_new!K86)</f>
        <v>991.65627768244406</v>
      </c>
      <c r="L86" s="156">
        <f>IF(RES_hhdet_in_fec!L86=0,0,RES_hhdet_in_fec!L86/0.086*1000000/RES_hhdet_in_new!L86)</f>
        <v>956.49097739711465</v>
      </c>
      <c r="M86" s="156">
        <f>IF(RES_hhdet_in_fec!M86=0,0,RES_hhdet_in_fec!M86/0.086*1000000/RES_hhdet_in_new!M86)</f>
        <v>889.67991948578447</v>
      </c>
      <c r="N86" s="156">
        <f>IF(RES_hhdet_in_fec!N86=0,0,RES_hhdet_in_fec!N86/0.086*1000000/RES_hhdet_in_new!N86)</f>
        <v>873.57681044707181</v>
      </c>
      <c r="O86" s="156">
        <f>IF(RES_hhdet_in_fec!O86=0,0,RES_hhdet_in_fec!O86/0.086*1000000/RES_hhdet_in_new!O86)</f>
        <v>810.414234764036</v>
      </c>
      <c r="P86" s="156">
        <f>IF(RES_hhdet_in_fec!P86=0,0,RES_hhdet_in_fec!P86/0.086*1000000/RES_hhdet_in_new!P86)</f>
        <v>742.40150112640413</v>
      </c>
      <c r="Q86" s="156">
        <f>IF(RES_hhdet_in_fec!Q86=0,0,RES_hhdet_in_fec!Q86/0.086*1000000/RES_hhdet_in_new!Q86)</f>
        <v>693.85991868528129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2249.540900421438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2250.0800510764525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0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2150.2604879925875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2010.2258512995722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2077.7691982953916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2085.7851055756919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1987.6080504411009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1940.2877108333448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1933.8087398770392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2007.0131241992895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2007.622984681886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1977.9758605964566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1821.2597483430188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1731.4071319484233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2417.3034194333754</v>
      </c>
      <c r="D88" s="132">
        <f>IF(RES_hhdet_in_fec!D88=0,0,RES_hhdet_in_fec!D88/0.086*1000000/RES_hhdet_in_new!D88)</f>
        <v>2460.3961484016927</v>
      </c>
      <c r="E88" s="132">
        <f>IF(RES_hhdet_in_fec!E88=0,0,RES_hhdet_in_fec!E88/0.086*1000000/RES_hhdet_in_new!E88)</f>
        <v>0</v>
      </c>
      <c r="F88" s="132">
        <f>IF(RES_hhdet_in_fec!F88=0,0,RES_hhdet_in_fec!F88/0.086*1000000/RES_hhdet_in_new!F88)</f>
        <v>2474.7989561347067</v>
      </c>
      <c r="G88" s="132">
        <f>IF(RES_hhdet_in_fec!G88=0,0,RES_hhdet_in_fec!G88/0.086*1000000/RES_hhdet_in_new!G88)</f>
        <v>2478.3942358327772</v>
      </c>
      <c r="H88" s="132">
        <f>IF(RES_hhdet_in_fec!H88=0,0,RES_hhdet_in_fec!H88/0.086*1000000/RES_hhdet_in_new!H88)</f>
        <v>2467.564432082826</v>
      </c>
      <c r="I88" s="132">
        <f>IF(RES_hhdet_in_fec!I88=0,0,RES_hhdet_in_fec!I88/0.086*1000000/RES_hhdet_in_new!I88)</f>
        <v>2490.7201002434795</v>
      </c>
      <c r="J88" s="132">
        <f>IF(RES_hhdet_in_fec!J88=0,0,RES_hhdet_in_fec!J88/0.086*1000000/RES_hhdet_in_new!J88)</f>
        <v>2498.9799960689029</v>
      </c>
      <c r="K88" s="132">
        <f>IF(RES_hhdet_in_fec!K88=0,0,RES_hhdet_in_fec!K88/0.086*1000000/RES_hhdet_in_new!K88)</f>
        <v>2593.9258084279359</v>
      </c>
      <c r="L88" s="132">
        <f>IF(RES_hhdet_in_fec!L88=0,0,RES_hhdet_in_fec!L88/0.086*1000000/RES_hhdet_in_new!L88)</f>
        <v>2467.6049276842909</v>
      </c>
      <c r="M88" s="132">
        <f>IF(RES_hhdet_in_fec!M88=0,0,RES_hhdet_in_fec!M88/0.086*1000000/RES_hhdet_in_new!M88)</f>
        <v>2568.9662641381333</v>
      </c>
      <c r="N88" s="132">
        <f>IF(RES_hhdet_in_fec!N88=0,0,RES_hhdet_in_fec!N88/0.086*1000000/RES_hhdet_in_new!N88)</f>
        <v>2565.2565617722503</v>
      </c>
      <c r="O88" s="132">
        <f>IF(RES_hhdet_in_fec!O88=0,0,RES_hhdet_in_fec!O88/0.086*1000000/RES_hhdet_in_new!O88)</f>
        <v>2574.6125911838712</v>
      </c>
      <c r="P88" s="132">
        <f>IF(RES_hhdet_in_fec!P88=0,0,RES_hhdet_in_fec!P88/0.086*1000000/RES_hhdet_in_new!P88)</f>
        <v>2595.9073978663337</v>
      </c>
      <c r="Q88" s="132">
        <f>IF(RES_hhdet_in_fec!Q88=0,0,RES_hhdet_in_fec!Q88/0.086*1000000/RES_hhdet_in_new!Q88)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1582.3509940612348</v>
      </c>
      <c r="D89" s="132">
        <f>IF(RES_hhdet_in_fec!D89=0,0,RES_hhdet_in_fec!D89/0.086*1000000/RES_hhdet_in_new!D89)</f>
        <v>1618.2744402411381</v>
      </c>
      <c r="E89" s="132">
        <f>IF(RES_hhdet_in_fec!E89=0,0,RES_hhdet_in_fec!E89/0.086*1000000/RES_hhdet_in_new!E89)</f>
        <v>0</v>
      </c>
      <c r="F89" s="132">
        <f>IF(RES_hhdet_in_fec!F89=0,0,RES_hhdet_in_fec!F89/0.086*1000000/RES_hhdet_in_new!F89)</f>
        <v>1660.0792758276987</v>
      </c>
      <c r="G89" s="132">
        <f>IF(RES_hhdet_in_fec!G89=0,0,RES_hhdet_in_fec!G89/0.086*1000000/RES_hhdet_in_new!G89)</f>
        <v>1675.5961016144847</v>
      </c>
      <c r="H89" s="132">
        <f>IF(RES_hhdet_in_fec!H89=0,0,RES_hhdet_in_fec!H89/0.086*1000000/RES_hhdet_in_new!H89)</f>
        <v>1687.2017098118008</v>
      </c>
      <c r="I89" s="132">
        <f>IF(RES_hhdet_in_fec!I89=0,0,RES_hhdet_in_fec!I89/0.086*1000000/RES_hhdet_in_new!I89)</f>
        <v>1719.3570676979039</v>
      </c>
      <c r="J89" s="132">
        <f>IF(RES_hhdet_in_fec!J89=0,0,RES_hhdet_in_fec!J89/0.086*1000000/RES_hhdet_in_new!J89)</f>
        <v>1733.466883873522</v>
      </c>
      <c r="K89" s="132">
        <f>IF(RES_hhdet_in_fec!K89=0,0,RES_hhdet_in_fec!K89/0.086*1000000/RES_hhdet_in_new!K89)</f>
        <v>1779.4425846596012</v>
      </c>
      <c r="L89" s="132">
        <f>IF(RES_hhdet_in_fec!L89=0,0,RES_hhdet_in_fec!L89/0.086*1000000/RES_hhdet_in_new!L89)</f>
        <v>1720.9497490354556</v>
      </c>
      <c r="M89" s="132">
        <f>IF(RES_hhdet_in_fec!M89=0,0,RES_hhdet_in_fec!M89/0.086*1000000/RES_hhdet_in_new!M89)</f>
        <v>1761.1672816629582</v>
      </c>
      <c r="N89" s="132">
        <f>IF(RES_hhdet_in_fec!N89=0,0,RES_hhdet_in_fec!N89/0.086*1000000/RES_hhdet_in_new!N89)</f>
        <v>1753.8017047443527</v>
      </c>
      <c r="O89" s="132">
        <f>IF(RES_hhdet_in_fec!O89=0,0,RES_hhdet_in_fec!O89/0.086*1000000/RES_hhdet_in_new!O89)</f>
        <v>1753.0663332533275</v>
      </c>
      <c r="P89" s="132">
        <f>IF(RES_hhdet_in_fec!P89=0,0,RES_hhdet_in_fec!P89/0.086*1000000/RES_hhdet_in_new!P89)</f>
        <v>1748.1163177702829</v>
      </c>
      <c r="Q89" s="132">
        <f>IF(RES_hhdet_in_fec!Q89=0,0,RES_hhdet_in_fec!Q89/0.086*1000000/RES_hhdet_in_new!Q89)</f>
        <v>1731.4071319484233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896.5137973776749</v>
      </c>
      <c r="D90" s="165">
        <f>IF(RES_hhdet_in_fec!D90=0,0,RES_hhdet_in_fec!D90/0.086*1000000/RES_hhdet_in_new!D89)</f>
        <v>916.03231824197542</v>
      </c>
      <c r="E90" s="165">
        <f>IF(RES_hhdet_in_fec!E90=0,0,RES_hhdet_in_fec!E90/0.086*1000000/RES_hhdet_in_new!E89)</f>
        <v>0</v>
      </c>
      <c r="F90" s="165">
        <f>IF(RES_hhdet_in_fec!F90=0,0,RES_hhdet_in_fec!F90/0.086*1000000/RES_hhdet_in_new!F89)</f>
        <v>929.34209867275342</v>
      </c>
      <c r="G90" s="165">
        <f>IF(RES_hhdet_in_fec!G90=0,0,RES_hhdet_in_fec!G90/0.086*1000000/RES_hhdet_in_new!G89)</f>
        <v>934.40726734697796</v>
      </c>
      <c r="H90" s="165">
        <f>IF(RES_hhdet_in_fec!H90=0,0,RES_hhdet_in_fec!H90/0.086*1000000/RES_hhdet_in_new!H89)</f>
        <v>936.47512860396932</v>
      </c>
      <c r="I90" s="165">
        <f>IF(RES_hhdet_in_fec!I90=0,0,RES_hhdet_in_fec!I90/0.086*1000000/RES_hhdet_in_new!I89)</f>
        <v>950.02610129904031</v>
      </c>
      <c r="J90" s="165">
        <f>IF(RES_hhdet_in_fec!J90=0,0,RES_hhdet_in_fec!J90/0.086*1000000/RES_hhdet_in_new!J89)</f>
        <v>953.02388133031639</v>
      </c>
      <c r="K90" s="165">
        <f>IF(RES_hhdet_in_fec!K90=0,0,RES_hhdet_in_fec!K90/0.086*1000000/RES_hhdet_in_new!K89)</f>
        <v>985.83611686593224</v>
      </c>
      <c r="L90" s="165">
        <f>IF(RES_hhdet_in_fec!L90=0,0,RES_hhdet_in_fec!L90/0.086*1000000/RES_hhdet_in_new!L89)</f>
        <v>926.81260900065183</v>
      </c>
      <c r="M90" s="165">
        <f>IF(RES_hhdet_in_fec!M90=0,0,RES_hhdet_in_fec!M90/0.086*1000000/RES_hhdet_in_new!M89)</f>
        <v>958.07961709385074</v>
      </c>
      <c r="N90" s="165">
        <f>IF(RES_hhdet_in_fec!N90=0,0,RES_hhdet_in_fec!N90/0.086*1000000/RES_hhdet_in_new!N89)</f>
        <v>950.38171701550573</v>
      </c>
      <c r="O90" s="165">
        <f>IF(RES_hhdet_in_fec!O90=0,0,RES_hhdet_in_fec!O90/0.086*1000000/RES_hhdet_in_new!O89)</f>
        <v>946.22925964250669</v>
      </c>
      <c r="P90" s="165">
        <f>IF(RES_hhdet_in_fec!P90=0,0,RES_hhdet_in_fec!P90/0.086*1000000/RES_hhdet_in_new!P89)</f>
        <v>940.064032021912</v>
      </c>
      <c r="Q90" s="165">
        <f>IF(RES_hhdet_in_fec!Q90=0,0,RES_hhdet_in_fec!Q90/0.086*1000000/RES_hhdet_in_new!Q89)</f>
        <v>930.49009319827485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685.8371966835598</v>
      </c>
      <c r="D91" s="164">
        <f>IF(RES_hhdet_in_fec!D91=0,0,RES_hhdet_in_fec!D91/0.086*1000000/RES_hhdet_in_new!D89)</f>
        <v>702.24212199916235</v>
      </c>
      <c r="E91" s="164">
        <f>IF(RES_hhdet_in_fec!E91=0,0,RES_hhdet_in_fec!E91/0.086*1000000/RES_hhdet_in_new!E89)</f>
        <v>0</v>
      </c>
      <c r="F91" s="164">
        <f>IF(RES_hhdet_in_fec!F91=0,0,RES_hhdet_in_fec!F91/0.086*1000000/RES_hhdet_in_new!F89)</f>
        <v>730.73717715494502</v>
      </c>
      <c r="G91" s="164">
        <f>IF(RES_hhdet_in_fec!G91=0,0,RES_hhdet_in_fec!G91/0.086*1000000/RES_hhdet_in_new!G89)</f>
        <v>741.18883426750665</v>
      </c>
      <c r="H91" s="164">
        <f>IF(RES_hhdet_in_fec!H91=0,0,RES_hhdet_in_fec!H91/0.086*1000000/RES_hhdet_in_new!H89)</f>
        <v>750.72658120783183</v>
      </c>
      <c r="I91" s="164">
        <f>IF(RES_hhdet_in_fec!I91=0,0,RES_hhdet_in_fec!I91/0.086*1000000/RES_hhdet_in_new!I89)</f>
        <v>769.33096639886378</v>
      </c>
      <c r="J91" s="164">
        <f>IF(RES_hhdet_in_fec!J91=0,0,RES_hhdet_in_fec!J91/0.086*1000000/RES_hhdet_in_new!J89)</f>
        <v>780.44300254320558</v>
      </c>
      <c r="K91" s="164">
        <f>IF(RES_hhdet_in_fec!K91=0,0,RES_hhdet_in_fec!K91/0.086*1000000/RES_hhdet_in_new!K89)</f>
        <v>793.60646779366914</v>
      </c>
      <c r="L91" s="164">
        <f>IF(RES_hhdet_in_fec!L91=0,0,RES_hhdet_in_fec!L91/0.086*1000000/RES_hhdet_in_new!L89)</f>
        <v>794.13714003480379</v>
      </c>
      <c r="M91" s="164">
        <f>IF(RES_hhdet_in_fec!M91=0,0,RES_hhdet_in_fec!M91/0.086*1000000/RES_hhdet_in_new!M89)</f>
        <v>803.08766456910769</v>
      </c>
      <c r="N91" s="164">
        <f>IF(RES_hhdet_in_fec!N91=0,0,RES_hhdet_in_fec!N91/0.086*1000000/RES_hhdet_in_new!N89)</f>
        <v>803.41998772884676</v>
      </c>
      <c r="O91" s="164">
        <f>IF(RES_hhdet_in_fec!O91=0,0,RES_hhdet_in_fec!O91/0.086*1000000/RES_hhdet_in_new!O89)</f>
        <v>806.83707361082054</v>
      </c>
      <c r="P91" s="164">
        <f>IF(RES_hhdet_in_fec!P91=0,0,RES_hhdet_in_fec!P91/0.086*1000000/RES_hhdet_in_new!P89)</f>
        <v>808.05228574837065</v>
      </c>
      <c r="Q91" s="164">
        <f>IF(RES_hhdet_in_fec!Q91=0,0,RES_hhdet_in_fec!Q91/0.086*1000000/RES_hhdet_in_new!Q89)</f>
        <v>800.91703875014832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0</v>
      </c>
      <c r="D96" s="162">
        <f>IF(RES_hhdet_in_fec!D96=0,0,RES_hhdet_in_fec!D96/0.086*1000000/RES_hhdet_in_new!D96)</f>
        <v>1907.9573171908412</v>
      </c>
      <c r="E96" s="162">
        <f>IF(RES_hhdet_in_fec!E96=0,0,RES_hhdet_in_fec!E96/0.086*1000000/RES_hhdet_in_new!E96)</f>
        <v>0</v>
      </c>
      <c r="F96" s="162">
        <f>IF(RES_hhdet_in_fec!F96=0,0,RES_hhdet_in_fec!F96/0.086*1000000/RES_hhdet_in_new!F96)</f>
        <v>1903.3322677871677</v>
      </c>
      <c r="G96" s="162">
        <f>IF(RES_hhdet_in_fec!G96=0,0,RES_hhdet_in_fec!G96/0.086*1000000/RES_hhdet_in_new!G96)</f>
        <v>1937.1164432011933</v>
      </c>
      <c r="H96" s="162">
        <f>IF(RES_hhdet_in_fec!H96=0,0,RES_hhdet_in_fec!H96/0.086*1000000/RES_hhdet_in_new!H96)</f>
        <v>2026.5658386130758</v>
      </c>
      <c r="I96" s="162">
        <f>IF(RES_hhdet_in_fec!I96=0,0,RES_hhdet_in_fec!I96/0.086*1000000/RES_hhdet_in_new!I96)</f>
        <v>1985.1496110682519</v>
      </c>
      <c r="J96" s="162">
        <f>IF(RES_hhdet_in_fec!J96=0,0,RES_hhdet_in_fec!J96/0.086*1000000/RES_hhdet_in_new!J96)</f>
        <v>1951.3966088044026</v>
      </c>
      <c r="K96" s="162">
        <f>IF(RES_hhdet_in_fec!K96=0,0,RES_hhdet_in_fec!K96/0.086*1000000/RES_hhdet_in_new!K96)</f>
        <v>1832.8257069616582</v>
      </c>
      <c r="L96" s="162">
        <f>IF(RES_hhdet_in_fec!L96=0,0,RES_hhdet_in_fec!L96/0.086*1000000/RES_hhdet_in_new!L96)</f>
        <v>2073.8663102898245</v>
      </c>
      <c r="M96" s="162">
        <f>IF(RES_hhdet_in_fec!M96=0,0,RES_hhdet_in_fec!M96/0.086*1000000/RES_hhdet_in_new!M96)</f>
        <v>2099.4883435989154</v>
      </c>
      <c r="N96" s="162">
        <f>IF(RES_hhdet_in_fec!N96=0,0,RES_hhdet_in_fec!N96/0.086*1000000/RES_hhdet_in_new!N96)</f>
        <v>1937.5862098244802</v>
      </c>
      <c r="O96" s="162">
        <f>IF(RES_hhdet_in_fec!O96=0,0,RES_hhdet_in_fec!O96/0.086*1000000/RES_hhdet_in_new!O96)</f>
        <v>1849.6986812571149</v>
      </c>
      <c r="P96" s="162">
        <f>IF(RES_hhdet_in_fec!P96=0,0,RES_hhdet_in_fec!P96/0.086*1000000/RES_hhdet_in_new!P96)</f>
        <v>1917.65421830576</v>
      </c>
      <c r="Q96" s="162">
        <f>IF(RES_hhdet_in_fec!Q96=0,0,RES_hhdet_in_fec!Q96/0.086*1000000/RES_hhdet_in_new!Q96)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0</v>
      </c>
      <c r="D97" s="160">
        <f>IF(RES_hhdet_in_fec!D97=0,0,RES_hhdet_in_fec!D97/0.086*1000000/RES_hhdet_in_new!D97)</f>
        <v>1407.0824883514974</v>
      </c>
      <c r="E97" s="160">
        <f>IF(RES_hhdet_in_fec!E97=0,0,RES_hhdet_in_fec!E97/0.086*1000000/RES_hhdet_in_new!E97)</f>
        <v>0</v>
      </c>
      <c r="F97" s="160">
        <f>IF(RES_hhdet_in_fec!F97=0,0,RES_hhdet_in_fec!F97/0.086*1000000/RES_hhdet_in_new!F97)</f>
        <v>1431.6975991683771</v>
      </c>
      <c r="G97" s="160">
        <f>IF(RES_hhdet_in_fec!G97=0,0,RES_hhdet_in_fec!G97/0.086*1000000/RES_hhdet_in_new!G97)</f>
        <v>1448.133870136518</v>
      </c>
      <c r="H97" s="160">
        <f>IF(RES_hhdet_in_fec!H97=0,0,RES_hhdet_in_fec!H97/0.086*1000000/RES_hhdet_in_new!H97)</f>
        <v>1485.4361494238863</v>
      </c>
      <c r="I97" s="160">
        <f>IF(RES_hhdet_in_fec!I97=0,0,RES_hhdet_in_fec!I97/0.086*1000000/RES_hhdet_in_new!I97)</f>
        <v>1477.6226168584599</v>
      </c>
      <c r="J97" s="160">
        <f>IF(RES_hhdet_in_fec!J97=0,0,RES_hhdet_in_fec!J97/0.086*1000000/RES_hhdet_in_new!J97)</f>
        <v>1475.1807435411324</v>
      </c>
      <c r="K97" s="160">
        <f>IF(RES_hhdet_in_fec!K97=0,0,RES_hhdet_in_fec!K97/0.086*1000000/RES_hhdet_in_new!K97)</f>
        <v>1439.8816249815568</v>
      </c>
      <c r="L97" s="160">
        <f>IF(RES_hhdet_in_fec!L97=0,0,RES_hhdet_in_fec!L97/0.086*1000000/RES_hhdet_in_new!L97)</f>
        <v>1546.4642174251978</v>
      </c>
      <c r="M97" s="160">
        <f>IF(RES_hhdet_in_fec!M97=0,0,RES_hhdet_in_fec!M97/0.086*1000000/RES_hhdet_in_new!M97)</f>
        <v>1553.3006964288545</v>
      </c>
      <c r="N97" s="160">
        <f>IF(RES_hhdet_in_fec!N97=0,0,RES_hhdet_in_fec!N97/0.086*1000000/RES_hhdet_in_new!N97)</f>
        <v>1489.0327969284688</v>
      </c>
      <c r="O97" s="160">
        <f>IF(RES_hhdet_in_fec!O97=0,0,RES_hhdet_in_fec!O97/0.086*1000000/RES_hhdet_in_new!O97)</f>
        <v>1457.5420847745672</v>
      </c>
      <c r="P97" s="160">
        <f>IF(RES_hhdet_in_fec!P97=0,0,RES_hhdet_in_fec!P97/0.086*1000000/RES_hhdet_in_new!P97)</f>
        <v>1487.8836115634704</v>
      </c>
      <c r="Q97" s="160">
        <f>IF(RES_hhdet_in_fec!Q97=0,0,RES_hhdet_in_fec!Q97/0.086*1000000/RES_hhdet_in_new!Q97)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0</v>
      </c>
      <c r="D98" s="156">
        <f>IF(RES_hhdet_in_fec!D98=0,0,RES_hhdet_in_fec!D98/0.086*1000000/RES_hhdet_in_new!D97)</f>
        <v>668.57739419088375</v>
      </c>
      <c r="E98" s="156">
        <f>IF(RES_hhdet_in_fec!E98=0,0,RES_hhdet_in_fec!E98/0.086*1000000/RES_hhdet_in_new!E97)</f>
        <v>0</v>
      </c>
      <c r="F98" s="156">
        <f>IF(RES_hhdet_in_fec!F98=0,0,RES_hhdet_in_fec!F98/0.086*1000000/RES_hhdet_in_new!F97)</f>
        <v>670.03347387632834</v>
      </c>
      <c r="G98" s="156">
        <f>IF(RES_hhdet_in_fec!G98=0,0,RES_hhdet_in_fec!G98/0.086*1000000/RES_hhdet_in_new!G97)</f>
        <v>678.91874346500185</v>
      </c>
      <c r="H98" s="156">
        <f>IF(RES_hhdet_in_fec!H98=0,0,RES_hhdet_in_fec!H98/0.086*1000000/RES_hhdet_in_new!H97)</f>
        <v>712.63453512672845</v>
      </c>
      <c r="I98" s="156">
        <f>IF(RES_hhdet_in_fec!I98=0,0,RES_hhdet_in_fec!I98/0.086*1000000/RES_hhdet_in_new!I97)</f>
        <v>696.98990989159131</v>
      </c>
      <c r="J98" s="156">
        <f>IF(RES_hhdet_in_fec!J98=0,0,RES_hhdet_in_fec!J98/0.086*1000000/RES_hhdet_in_new!J97)</f>
        <v>687.18302205911266</v>
      </c>
      <c r="K98" s="156">
        <f>IF(RES_hhdet_in_fec!K98=0,0,RES_hhdet_in_fec!K98/0.086*1000000/RES_hhdet_in_new!K97)</f>
        <v>645.35215033085694</v>
      </c>
      <c r="L98" s="156">
        <f>IF(RES_hhdet_in_fec!L98=0,0,RES_hhdet_in_fec!L98/0.086*1000000/RES_hhdet_in_new!L97)</f>
        <v>737.8974444922635</v>
      </c>
      <c r="M98" s="156">
        <f>IF(RES_hhdet_in_fec!M98=0,0,RES_hhdet_in_fec!M98/0.086*1000000/RES_hhdet_in_new!M97)</f>
        <v>743.48026104871826</v>
      </c>
      <c r="N98" s="156">
        <f>IF(RES_hhdet_in_fec!N98=0,0,RES_hhdet_in_fec!N98/0.086*1000000/RES_hhdet_in_new!N97)</f>
        <v>684.0125329906848</v>
      </c>
      <c r="O98" s="156">
        <f>IF(RES_hhdet_in_fec!O98=0,0,RES_hhdet_in_fec!O98/0.086*1000000/RES_hhdet_in_new!O97)</f>
        <v>652.54948998238558</v>
      </c>
      <c r="P98" s="156">
        <f>IF(RES_hhdet_in_fec!P98=0,0,RES_hhdet_in_fec!P98/0.086*1000000/RES_hhdet_in_new!P97)</f>
        <v>678.44883526023636</v>
      </c>
      <c r="Q98" s="156">
        <f>IF(RES_hhdet_in_fec!Q98=0,0,RES_hhdet_in_fec!Q98/0.086*1000000/RES_hhdet_in_new!Q97)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0</v>
      </c>
      <c r="D99" s="156">
        <f>IF(RES_hhdet_in_fec!D99=0,0,RES_hhdet_in_fec!D99/0.086*1000000/RES_hhdet_in_new!D97)</f>
        <v>738.50509416061379</v>
      </c>
      <c r="E99" s="156">
        <f>IF(RES_hhdet_in_fec!E99=0,0,RES_hhdet_in_fec!E99/0.086*1000000/RES_hhdet_in_new!E97)</f>
        <v>0</v>
      </c>
      <c r="F99" s="156">
        <f>IF(RES_hhdet_in_fec!F99=0,0,RES_hhdet_in_fec!F99/0.086*1000000/RES_hhdet_in_new!F97)</f>
        <v>761.66412529204888</v>
      </c>
      <c r="G99" s="156">
        <f>IF(RES_hhdet_in_fec!G99=0,0,RES_hhdet_in_fec!G99/0.086*1000000/RES_hhdet_in_new!G97)</f>
        <v>769.21512667151626</v>
      </c>
      <c r="H99" s="156">
        <f>IF(RES_hhdet_in_fec!H99=0,0,RES_hhdet_in_fec!H99/0.086*1000000/RES_hhdet_in_new!H97)</f>
        <v>772.8016142971577</v>
      </c>
      <c r="I99" s="156">
        <f>IF(RES_hhdet_in_fec!I99=0,0,RES_hhdet_in_fec!I99/0.086*1000000/RES_hhdet_in_new!I97)</f>
        <v>780.63270696686868</v>
      </c>
      <c r="J99" s="156">
        <f>IF(RES_hhdet_in_fec!J99=0,0,RES_hhdet_in_fec!J99/0.086*1000000/RES_hhdet_in_new!J97)</f>
        <v>787.99772148201976</v>
      </c>
      <c r="K99" s="156">
        <f>IF(RES_hhdet_in_fec!K99=0,0,RES_hhdet_in_fec!K99/0.086*1000000/RES_hhdet_in_new!K97)</f>
        <v>794.52947465070008</v>
      </c>
      <c r="L99" s="156">
        <f>IF(RES_hhdet_in_fec!L99=0,0,RES_hhdet_in_fec!L99/0.086*1000000/RES_hhdet_in_new!L97)</f>
        <v>808.56677293293421</v>
      </c>
      <c r="M99" s="156">
        <f>IF(RES_hhdet_in_fec!M99=0,0,RES_hhdet_in_fec!M99/0.086*1000000/RES_hhdet_in_new!M97)</f>
        <v>809.82043538013636</v>
      </c>
      <c r="N99" s="156">
        <f>IF(RES_hhdet_in_fec!N99=0,0,RES_hhdet_in_fec!N99/0.086*1000000/RES_hhdet_in_new!N97)</f>
        <v>805.02026393778374</v>
      </c>
      <c r="O99" s="156">
        <f>IF(RES_hhdet_in_fec!O99=0,0,RES_hhdet_in_fec!O99/0.086*1000000/RES_hhdet_in_new!O97)</f>
        <v>804.99259479218176</v>
      </c>
      <c r="P99" s="156">
        <f>IF(RES_hhdet_in_fec!P99=0,0,RES_hhdet_in_fec!P99/0.086*1000000/RES_hhdet_in_new!P97)</f>
        <v>809.434776303234</v>
      </c>
      <c r="Q99" s="156">
        <f>IF(RES_hhdet_in_fec!Q99=0,0,RES_hhdet_in_fec!Q99/0.086*1000000/RES_hhdet_in_new!Q97)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804.17849214108787</v>
      </c>
      <c r="D100" s="157">
        <f>IF(SUM(RES_hhdet_in_fec!D101:D103)=0,0,SUM(RES_hhdet_in_fec!D101:D103)/0.086*1000000/SUM(RES_hhdet_in_new!D101:D103))</f>
        <v>767.25284878323953</v>
      </c>
      <c r="E100" s="157">
        <f>IF(SUM(RES_hhdet_in_fec!E101:E103)=0,0,SUM(RES_hhdet_in_fec!E101:E103)/0.086*1000000/SUM(RES_hhdet_in_new!E101:E103))</f>
        <v>0</v>
      </c>
      <c r="F100" s="157">
        <f>IF(SUM(RES_hhdet_in_fec!F101:F103)=0,0,SUM(RES_hhdet_in_fec!F101:F103)/0.086*1000000/SUM(RES_hhdet_in_new!F101:F103))</f>
        <v>764.3122031342881</v>
      </c>
      <c r="G100" s="157">
        <f>IF(SUM(RES_hhdet_in_fec!G101:G103)=0,0,SUM(RES_hhdet_in_fec!G101:G103)/0.086*1000000/SUM(RES_hhdet_in_new!G101:G103))</f>
        <v>780.27045358387375</v>
      </c>
      <c r="H100" s="157">
        <f>IF(SUM(RES_hhdet_in_fec!H101:H103)=0,0,SUM(RES_hhdet_in_fec!H101:H103)/0.086*1000000/SUM(RES_hhdet_in_new!H101:H103))</f>
        <v>834.72363134804016</v>
      </c>
      <c r="I100" s="157">
        <f>IF(SUM(RES_hhdet_in_fec!I101:I103)=0,0,SUM(RES_hhdet_in_fec!I101:I103)/0.086*1000000/SUM(RES_hhdet_in_new!I101:I103))</f>
        <v>825.92078031156507</v>
      </c>
      <c r="J100" s="157">
        <f>IF(SUM(RES_hhdet_in_fec!J101:J103)=0,0,SUM(RES_hhdet_in_fec!J101:J103)/0.086*1000000/SUM(RES_hhdet_in_new!J101:J103))</f>
        <v>810.79945460571196</v>
      </c>
      <c r="K100" s="157">
        <f>IF(SUM(RES_hhdet_in_fec!K101:K103)=0,0,SUM(RES_hhdet_in_fec!K101:K103)/0.086*1000000/SUM(RES_hhdet_in_new!K101:K103))</f>
        <v>929.53876998436215</v>
      </c>
      <c r="L100" s="157">
        <f>IF(SUM(RES_hhdet_in_fec!L101:L103)=0,0,SUM(RES_hhdet_in_fec!L101:L103)/0.086*1000000/SUM(RES_hhdet_in_new!L101:L103))</f>
        <v>863.0383748140365</v>
      </c>
      <c r="M100" s="157">
        <f>IF(SUM(RES_hhdet_in_fec!M101:M103)=0,0,SUM(RES_hhdet_in_fec!M101:M103)/0.086*1000000/SUM(RES_hhdet_in_new!M101:M103))</f>
        <v>875.12155008027025</v>
      </c>
      <c r="N100" s="157">
        <f>IF(SUM(RES_hhdet_in_fec!N101:N103)=0,0,SUM(RES_hhdet_in_fec!N101:N103)/0.086*1000000/SUM(RES_hhdet_in_new!N101:N103))</f>
        <v>842.64916206482587</v>
      </c>
      <c r="O100" s="157">
        <f>IF(SUM(RES_hhdet_in_fec!O101:O103)=0,0,SUM(RES_hhdet_in_fec!O101:O103)/0.086*1000000/SUM(RES_hhdet_in_new!O101:O103))</f>
        <v>801.11235117216825</v>
      </c>
      <c r="P100" s="157">
        <f>IF(SUM(RES_hhdet_in_fec!P101:P103)=0,0,SUM(RES_hhdet_in_fec!P101:P103)/0.086*1000000/SUM(RES_hhdet_in_new!P101:P103))</f>
        <v>825.52166113838587</v>
      </c>
      <c r="Q100" s="157">
        <f>IF(SUM(RES_hhdet_in_fec!Q101:Q103)=0,0,SUM(RES_hhdet_in_fec!Q101:Q103)/0.086*1000000/SUM(RES_hhdet_in_new!Q101:Q103))</f>
        <v>805.46205839343179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1925.2054113309971</v>
      </c>
      <c r="L101" s="156">
        <f>IF(RES_hhdet_in_fec!L101=0,0,RES_hhdet_in_fec!L101/0.086*1000000/RES_hhdet_in_new!L101)</f>
        <v>1885.6207681503981</v>
      </c>
      <c r="M101" s="156">
        <f>IF(RES_hhdet_in_fec!M101=0,0,RES_hhdet_in_fec!M101/0.086*1000000/RES_hhdet_in_new!M101)</f>
        <v>1873.6198664571068</v>
      </c>
      <c r="N101" s="156">
        <f>IF(RES_hhdet_in_fec!N101=0,0,RES_hhdet_in_fec!N101/0.086*1000000/RES_hhdet_in_new!N101)</f>
        <v>1860.8274820210693</v>
      </c>
      <c r="O101" s="156">
        <f>IF(RES_hhdet_in_fec!O101=0,0,RES_hhdet_in_fec!O101/0.086*1000000/RES_hhdet_in_new!O101)</f>
        <v>1851.7659775711616</v>
      </c>
      <c r="P101" s="156">
        <f>IF(RES_hhdet_in_fec!P101=0,0,RES_hhdet_in_fec!P101/0.086*1000000/RES_hhdet_in_new!P101)</f>
        <v>1841.5223686125134</v>
      </c>
      <c r="Q101" s="156">
        <f>IF(RES_hhdet_in_fec!Q101=0,0,RES_hhdet_in_fec!Q101/0.086*1000000/RES_hhdet_in_new!Q101)</f>
        <v>1816.5525217240222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804.17849214108787</v>
      </c>
      <c r="D103" s="57">
        <f>IF(RES_hhdet_in_fec!D103=0,0,RES_hhdet_in_fec!D103/0.086*1000000/RES_hhdet_in_new!D103)</f>
        <v>767.25284878323953</v>
      </c>
      <c r="E103" s="57">
        <f>IF(RES_hhdet_in_fec!E103=0,0,RES_hhdet_in_fec!E103/0.086*1000000/RES_hhdet_in_new!E103)</f>
        <v>0</v>
      </c>
      <c r="F103" s="57">
        <f>IF(RES_hhdet_in_fec!F103=0,0,RES_hhdet_in_fec!F103/0.086*1000000/RES_hhdet_in_new!F103)</f>
        <v>764.3122031342881</v>
      </c>
      <c r="G103" s="57">
        <f>IF(RES_hhdet_in_fec!G103=0,0,RES_hhdet_in_fec!G103/0.086*1000000/RES_hhdet_in_new!G103)</f>
        <v>780.27045358387375</v>
      </c>
      <c r="H103" s="57">
        <f>IF(RES_hhdet_in_fec!H103=0,0,RES_hhdet_in_fec!H103/0.086*1000000/RES_hhdet_in_new!H103)</f>
        <v>834.72363134804016</v>
      </c>
      <c r="I103" s="57">
        <f>IF(RES_hhdet_in_fec!I103=0,0,RES_hhdet_in_fec!I103/0.086*1000000/RES_hhdet_in_new!I103)</f>
        <v>825.92078031156507</v>
      </c>
      <c r="J103" s="57">
        <f>IF(RES_hhdet_in_fec!J103=0,0,RES_hhdet_in_fec!J103/0.086*1000000/RES_hhdet_in_new!J103)</f>
        <v>810.79945460571196</v>
      </c>
      <c r="K103" s="57">
        <f>IF(RES_hhdet_in_fec!K103=0,0,RES_hhdet_in_fec!K103/0.086*1000000/RES_hhdet_in_new!K103)</f>
        <v>797.25290633129543</v>
      </c>
      <c r="L103" s="57">
        <f>IF(RES_hhdet_in_fec!L103=0,0,RES_hhdet_in_fec!L103/0.086*1000000/RES_hhdet_in_new!L103)</f>
        <v>859.21017795195644</v>
      </c>
      <c r="M103" s="57">
        <f>IF(RES_hhdet_in_fec!M103=0,0,RES_hhdet_in_fec!M103/0.086*1000000/RES_hhdet_in_new!M103)</f>
        <v>874.82696266901792</v>
      </c>
      <c r="N103" s="57">
        <f>IF(RES_hhdet_in_fec!N103=0,0,RES_hhdet_in_fec!N103/0.086*1000000/RES_hhdet_in_new!N103)</f>
        <v>841.90470418244809</v>
      </c>
      <c r="O103" s="57">
        <f>IF(RES_hhdet_in_fec!O103=0,0,RES_hhdet_in_fec!O103/0.086*1000000/RES_hhdet_in_new!O103)</f>
        <v>800.50094323905557</v>
      </c>
      <c r="P103" s="57">
        <f>IF(RES_hhdet_in_fec!P103=0,0,RES_hhdet_in_fec!P103/0.086*1000000/RES_hhdet_in_new!P103)</f>
        <v>825.00917529163905</v>
      </c>
      <c r="Q103" s="57">
        <f>IF(RES_hhdet_in_fec!Q103=0,0,RES_hhdet_in_fec!Q103/0.086*1000000/RES_hhdet_in_new!Q103)</f>
        <v>792.45147453464051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8482.89493003805</v>
      </c>
      <c r="H105" s="168">
        <f t="shared" ref="H105" si="90">SUM(H106,H109,H111,H120)</f>
        <v>8499.5636999700146</v>
      </c>
      <c r="I105" s="168">
        <f t="shared" ref="I105" si="91">SUM(I106,I109,I111,I120)</f>
        <v>8234.9898262302304</v>
      </c>
      <c r="J105" s="168">
        <f t="shared" ref="J105" si="92">SUM(J106,J109,J111,J120)</f>
        <v>7748.8444318787942</v>
      </c>
      <c r="K105" s="168">
        <f t="shared" ref="K105" si="93">SUM(K106,K109,K111,K120)</f>
        <v>7622.3085865294197</v>
      </c>
      <c r="L105" s="168">
        <f t="shared" ref="L105" si="94">SUM(L106,L109,L111,L120)</f>
        <v>8021.9599732391489</v>
      </c>
      <c r="M105" s="168">
        <f t="shared" ref="M105" si="95">SUM(M106,M109,M111,M120)</f>
        <v>7385.1476929954524</v>
      </c>
      <c r="N105" s="168">
        <f t="shared" ref="N105" si="96">SUM(N106,N109,N111,N120)</f>
        <v>7085.4410835185035</v>
      </c>
      <c r="O105" s="168">
        <f t="shared" ref="O105" si="97">SUM(O106,O109,O111,O120)</f>
        <v>6600.1970062953278</v>
      </c>
      <c r="P105" s="168">
        <f t="shared" ref="P105" si="98">SUM(P106,P109,P111,P120)</f>
        <v>6430.8955459485987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4599.6199337345597</v>
      </c>
      <c r="H106" s="157">
        <f t="shared" si="100"/>
        <v>4598.8465279905604</v>
      </c>
      <c r="I106" s="157">
        <f t="shared" si="100"/>
        <v>4460.8758845335697</v>
      </c>
      <c r="J106" s="157">
        <f t="shared" si="100"/>
        <v>4071.7795147460401</v>
      </c>
      <c r="K106" s="157">
        <f t="shared" si="100"/>
        <v>4118.8500905472847</v>
      </c>
      <c r="L106" s="157">
        <f t="shared" si="100"/>
        <v>4459.3105697496148</v>
      </c>
      <c r="M106" s="157">
        <f t="shared" si="100"/>
        <v>3774.9138977354246</v>
      </c>
      <c r="N106" s="157">
        <f t="shared" si="100"/>
        <v>3663.4549133986534</v>
      </c>
      <c r="O106" s="157">
        <f t="shared" si="100"/>
        <v>3395.3438446656251</v>
      </c>
      <c r="P106" s="157">
        <f t="shared" si="100"/>
        <v>3280.7663514039136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4579.747248130052</v>
      </c>
      <c r="H107" s="156">
        <f>IF(RES_hhdet_in_fec!H107=0,0,RES_hhdet_in_fec!H107/0.086*1000000/RES_hhdet_in_new!H107)</f>
        <v>4562.1288015531672</v>
      </c>
      <c r="I107" s="156">
        <f>IF(RES_hhdet_in_fec!I107=0,0,RES_hhdet_in_fec!I107/0.086*1000000/RES_hhdet_in_new!I107)</f>
        <v>4434.5020958767846</v>
      </c>
      <c r="J107" s="156">
        <f>IF(RES_hhdet_in_fec!J107=0,0,RES_hhdet_in_fec!J107/0.086*1000000/RES_hhdet_in_new!J107)</f>
        <v>4050.6464828174594</v>
      </c>
      <c r="K107" s="156">
        <f>IF(RES_hhdet_in_fec!K107=0,0,RES_hhdet_in_fec!K107/0.086*1000000/RES_hhdet_in_new!K107)</f>
        <v>4111.3749445708181</v>
      </c>
      <c r="L107" s="156">
        <f>IF(RES_hhdet_in_fec!L107=0,0,RES_hhdet_in_fec!L107/0.086*1000000/RES_hhdet_in_new!L107)</f>
        <v>4429.4726410837666</v>
      </c>
      <c r="M107" s="156">
        <f>IF(RES_hhdet_in_fec!M107=0,0,RES_hhdet_in_fec!M107/0.086*1000000/RES_hhdet_in_new!M107)</f>
        <v>3744.6534997404619</v>
      </c>
      <c r="N107" s="156">
        <f>IF(RES_hhdet_in_fec!N107=0,0,RES_hhdet_in_fec!N107/0.086*1000000/RES_hhdet_in_new!N107)</f>
        <v>3636.2506197004818</v>
      </c>
      <c r="O107" s="156">
        <f>IF(RES_hhdet_in_fec!O107=0,0,RES_hhdet_in_fec!O107/0.086*1000000/RES_hhdet_in_new!O107)</f>
        <v>3389.1914834738568</v>
      </c>
      <c r="P107" s="156">
        <f>IF(RES_hhdet_in_fec!P107=0,0,RES_hhdet_in_fec!P107/0.086*1000000/RES_hhdet_in_new!P107)</f>
        <v>3263.4835567173404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19.87268560450801</v>
      </c>
      <c r="H108" s="156">
        <f>IF(RES_hhdet_in_fec!H108=0,0,RES_hhdet_in_fec!H108/0.086*1000000/RES_hhdet_in_new!H107)</f>
        <v>36.717726437392791</v>
      </c>
      <c r="I108" s="156">
        <f>IF(RES_hhdet_in_fec!I108=0,0,RES_hhdet_in_fec!I108/0.086*1000000/RES_hhdet_in_new!I107)</f>
        <v>26.373788656784704</v>
      </c>
      <c r="J108" s="156">
        <f>IF(RES_hhdet_in_fec!J108=0,0,RES_hhdet_in_fec!J108/0.086*1000000/RES_hhdet_in_new!J107)</f>
        <v>21.133031928580575</v>
      </c>
      <c r="K108" s="156">
        <f>IF(RES_hhdet_in_fec!K108=0,0,RES_hhdet_in_fec!K108/0.086*1000000/RES_hhdet_in_new!K107)</f>
        <v>7.4751459764666084</v>
      </c>
      <c r="L108" s="156">
        <f>IF(RES_hhdet_in_fec!L108=0,0,RES_hhdet_in_fec!L108/0.086*1000000/RES_hhdet_in_new!L107)</f>
        <v>29.837928665848086</v>
      </c>
      <c r="M108" s="156">
        <f>IF(RES_hhdet_in_fec!M108=0,0,RES_hhdet_in_fec!M108/0.086*1000000/RES_hhdet_in_new!M107)</f>
        <v>30.26039799496278</v>
      </c>
      <c r="N108" s="156">
        <f>IF(RES_hhdet_in_fec!N108=0,0,RES_hhdet_in_fec!N108/0.086*1000000/RES_hhdet_in_new!N107)</f>
        <v>27.204293698171465</v>
      </c>
      <c r="O108" s="156">
        <f>IF(RES_hhdet_in_fec!O108=0,0,RES_hhdet_in_fec!O108/0.086*1000000/RES_hhdet_in_new!O107)</f>
        <v>6.1523611917681631</v>
      </c>
      <c r="P108" s="156">
        <f>IF(RES_hhdet_in_fec!P108=0,0,RES_hhdet_in_fec!P108/0.086*1000000/RES_hhdet_in_new!P107)</f>
        <v>17.282794686573126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1195.2668650601684</v>
      </c>
      <c r="H109" s="157">
        <f t="shared" si="101"/>
        <v>1120.8640603349256</v>
      </c>
      <c r="I109" s="157">
        <f t="shared" si="101"/>
        <v>1058.2966130429343</v>
      </c>
      <c r="J109" s="157">
        <f t="shared" si="101"/>
        <v>1036.6994277656827</v>
      </c>
      <c r="K109" s="157">
        <f t="shared" si="101"/>
        <v>1000.4279226619083</v>
      </c>
      <c r="L109" s="157">
        <f t="shared" si="101"/>
        <v>932.10878604729976</v>
      </c>
      <c r="M109" s="157">
        <f t="shared" si="101"/>
        <v>902.50249357000985</v>
      </c>
      <c r="N109" s="157">
        <f t="shared" si="101"/>
        <v>862.64269168816486</v>
      </c>
      <c r="O109" s="157">
        <f t="shared" si="101"/>
        <v>774.67863085475108</v>
      </c>
      <c r="P109" s="157">
        <f t="shared" si="101"/>
        <v>747.61295833129498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1195.2668650601684</v>
      </c>
      <c r="H110" s="156">
        <f>IF(RES_hhdet_in_fec!H110=0,0,RES_hhdet_in_fec!H110/0.086*1000000/RES_hhdet_in_new!H110)</f>
        <v>1120.8640603349256</v>
      </c>
      <c r="I110" s="156">
        <f>IF(RES_hhdet_in_fec!I110=0,0,RES_hhdet_in_fec!I110/0.086*1000000/RES_hhdet_in_new!I110)</f>
        <v>1058.2966130429343</v>
      </c>
      <c r="J110" s="156">
        <f>IF(RES_hhdet_in_fec!J110=0,0,RES_hhdet_in_fec!J110/0.086*1000000/RES_hhdet_in_new!J110)</f>
        <v>1036.6994277656827</v>
      </c>
      <c r="K110" s="156">
        <f>IF(RES_hhdet_in_fec!K110=0,0,RES_hhdet_in_fec!K110/0.086*1000000/RES_hhdet_in_new!K110)</f>
        <v>1000.4279226619083</v>
      </c>
      <c r="L110" s="156">
        <f>IF(RES_hhdet_in_fec!L110=0,0,RES_hhdet_in_fec!L110/0.086*1000000/RES_hhdet_in_new!L110)</f>
        <v>932.10878604729976</v>
      </c>
      <c r="M110" s="156">
        <f>IF(RES_hhdet_in_fec!M110=0,0,RES_hhdet_in_fec!M110/0.086*1000000/RES_hhdet_in_new!M110)</f>
        <v>902.50249357000985</v>
      </c>
      <c r="N110" s="156">
        <f>IF(RES_hhdet_in_fec!N110=0,0,RES_hhdet_in_fec!N110/0.086*1000000/RES_hhdet_in_new!N110)</f>
        <v>862.64269168816486</v>
      </c>
      <c r="O110" s="156">
        <f>IF(RES_hhdet_in_fec!O110=0,0,RES_hhdet_in_fec!O110/0.086*1000000/RES_hhdet_in_new!O110)</f>
        <v>774.67863085475108</v>
      </c>
      <c r="P110" s="156">
        <f>IF(RES_hhdet_in_fec!P110=0,0,RES_hhdet_in_fec!P110/0.086*1000000/RES_hhdet_in_new!P110)</f>
        <v>747.61295833129498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1899.589567896176</v>
      </c>
      <c r="H111" s="157">
        <f>IF(SUM(RES_hhdet_in_fec!H112:H113,RES_hhdet_in_fec!H116:H117)=0,0,SUM(RES_hhdet_in_fec!H112:H113,RES_hhdet_in_fec!H116:H117)/0.086*1000000/SUM(RES_hhdet_in_new!H112:H113,RES_hhdet_in_new!H116:H117))</f>
        <v>1934.6074354317109</v>
      </c>
      <c r="I111" s="157">
        <f>IF(SUM(RES_hhdet_in_fec!I112:I113,RES_hhdet_in_fec!I116:I117)=0,0,SUM(RES_hhdet_in_fec!I112:I113,RES_hhdet_in_fec!I116:I117)/0.086*1000000/SUM(RES_hhdet_in_new!I112:I113,RES_hhdet_in_new!I116:I117))</f>
        <v>1877.1532946993495</v>
      </c>
      <c r="J111" s="157">
        <f>IF(SUM(RES_hhdet_in_fec!J112:J113,RES_hhdet_in_fec!J116:J117)=0,0,SUM(RES_hhdet_in_fec!J112:J113,RES_hhdet_in_fec!J116:J117)/0.086*1000000/SUM(RES_hhdet_in_new!J112:J113,RES_hhdet_in_new!J116:J117))</f>
        <v>1815.1525454585769</v>
      </c>
      <c r="K111" s="157">
        <f>IF(SUM(RES_hhdet_in_fec!K112:K113,RES_hhdet_in_fec!K116:K117)=0,0,SUM(RES_hhdet_in_fec!K112:K113,RES_hhdet_in_fec!K116:K117)/0.086*1000000/SUM(RES_hhdet_in_new!K112:K113,RES_hhdet_in_new!K116:K117))</f>
        <v>1692.7965918359405</v>
      </c>
      <c r="L111" s="157">
        <f>IF(SUM(RES_hhdet_in_fec!L112:L113,RES_hhdet_in_fec!L116:L117)=0,0,SUM(RES_hhdet_in_fec!L112:L113,RES_hhdet_in_fec!L116:L117)/0.086*1000000/SUM(RES_hhdet_in_new!L112:L113,RES_hhdet_in_new!L116:L117))</f>
        <v>1760.4241603997464</v>
      </c>
      <c r="M111" s="157">
        <f>IF(SUM(RES_hhdet_in_fec!M112:M113,RES_hhdet_in_fec!M116:M117)=0,0,SUM(RES_hhdet_in_fec!M112:M113,RES_hhdet_in_fec!M116:M117)/0.086*1000000/SUM(RES_hhdet_in_new!M112:M113,RES_hhdet_in_new!M116:M117))</f>
        <v>1826.010715938148</v>
      </c>
      <c r="N111" s="157">
        <f>IF(SUM(RES_hhdet_in_fec!N112:N113,RES_hhdet_in_fec!N116:N117)=0,0,SUM(RES_hhdet_in_fec!N112:N113,RES_hhdet_in_fec!N116:N117)/0.086*1000000/SUM(RES_hhdet_in_new!N112:N113,RES_hhdet_in_new!N116:N117))</f>
        <v>1714.0153780187609</v>
      </c>
      <c r="O111" s="157">
        <f>IF(SUM(RES_hhdet_in_fec!O112:O113,RES_hhdet_in_fec!O116:O117)=0,0,SUM(RES_hhdet_in_fec!O112:O113,RES_hhdet_in_fec!O116:O117)/0.086*1000000/SUM(RES_hhdet_in_new!O112:O113,RES_hhdet_in_new!O116:O117))</f>
        <v>1628.4037585379419</v>
      </c>
      <c r="P111" s="157">
        <f>IF(SUM(RES_hhdet_in_fec!P112:P113,RES_hhdet_in_fec!P116:P117)=0,0,SUM(RES_hhdet_in_fec!P112:P113,RES_hhdet_in_fec!P116:P117)/0.086*1000000/SUM(RES_hhdet_in_new!P112:P113,RES_hhdet_in_new!P116:P117))</f>
        <v>1576.8884881810052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1939.7678384714895</v>
      </c>
      <c r="H116" s="162">
        <f>IF(RES_hhdet_in_fec!H116=0,0,RES_hhdet_in_fec!H116/0.086*1000000/RES_hhdet_in_new!H116)</f>
        <v>2024.532940506936</v>
      </c>
      <c r="I116" s="162">
        <f>IF(RES_hhdet_in_fec!I116=0,0,RES_hhdet_in_fec!I116/0.086*1000000/RES_hhdet_in_new!I116)</f>
        <v>1977.8679594739926</v>
      </c>
      <c r="J116" s="162">
        <f>IF(RES_hhdet_in_fec!J116=0,0,RES_hhdet_in_fec!J116/0.086*1000000/RES_hhdet_in_new!J116)</f>
        <v>1941.2861475590453</v>
      </c>
      <c r="K116" s="162">
        <f>IF(RES_hhdet_in_fec!K116=0,0,RES_hhdet_in_fec!K116/0.086*1000000/RES_hhdet_in_new!K116)</f>
        <v>1822.0703321142355</v>
      </c>
      <c r="L116" s="162">
        <f>IF(RES_hhdet_in_fec!L116=0,0,RES_hhdet_in_fec!L116/0.086*1000000/RES_hhdet_in_new!L116)</f>
        <v>2060.979014040201</v>
      </c>
      <c r="M116" s="162">
        <f>IF(RES_hhdet_in_fec!M116=0,0,RES_hhdet_in_fec!M116/0.086*1000000/RES_hhdet_in_new!M116)</f>
        <v>2082.6273413378735</v>
      </c>
      <c r="N116" s="162">
        <f>IF(RES_hhdet_in_fec!N116=0,0,RES_hhdet_in_fec!N116/0.086*1000000/RES_hhdet_in_new!N116)</f>
        <v>1924.053771091578</v>
      </c>
      <c r="O116" s="162">
        <f>IF(RES_hhdet_in_fec!O116=0,0,RES_hhdet_in_fec!O116/0.086*1000000/RES_hhdet_in_new!O116)</f>
        <v>1852.9148232883877</v>
      </c>
      <c r="P116" s="162">
        <f>IF(RES_hhdet_in_fec!P116=0,0,RES_hhdet_in_fec!P116/0.086*1000000/RES_hhdet_in_new!P116)</f>
        <v>1918.6598136054558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1448.1338701365178</v>
      </c>
      <c r="H117" s="160">
        <f>IF(RES_hhdet_in_fec!H117=0,0,RES_hhdet_in_fec!H117/0.086*1000000/RES_hhdet_in_new!H117)</f>
        <v>1485.6658702169584</v>
      </c>
      <c r="I117" s="160">
        <f>IF(RES_hhdet_in_fec!I117=0,0,RES_hhdet_in_fec!I117/0.086*1000000/RES_hhdet_in_new!I117)</f>
        <v>1477.4433297234627</v>
      </c>
      <c r="J117" s="160">
        <f>IF(RES_hhdet_in_fec!J117=0,0,RES_hhdet_in_fec!J117/0.086*1000000/RES_hhdet_in_new!J117)</f>
        <v>1472.6471471390425</v>
      </c>
      <c r="K117" s="160">
        <f>IF(RES_hhdet_in_fec!K117=0,0,RES_hhdet_in_fec!K117/0.086*1000000/RES_hhdet_in_new!K117)</f>
        <v>1435.7060645840577</v>
      </c>
      <c r="L117" s="160">
        <f>IF(RES_hhdet_in_fec!L117=0,0,RES_hhdet_in_fec!L117/0.086*1000000/RES_hhdet_in_new!L117)</f>
        <v>1542.3056861364385</v>
      </c>
      <c r="M117" s="160">
        <f>IF(RES_hhdet_in_fec!M117=0,0,RES_hhdet_in_fec!M117/0.086*1000000/RES_hhdet_in_new!M117)</f>
        <v>1552.2748321131839</v>
      </c>
      <c r="N117" s="160">
        <f>IF(RES_hhdet_in_fec!N117=0,0,RES_hhdet_in_fec!N117/0.086*1000000/RES_hhdet_in_new!N117)</f>
        <v>1489.0770609596379</v>
      </c>
      <c r="O117" s="160">
        <f>IF(RES_hhdet_in_fec!O117=0,0,RES_hhdet_in_fec!O117/0.086*1000000/RES_hhdet_in_new!O117)</f>
        <v>1459.4104404572895</v>
      </c>
      <c r="P117" s="160">
        <f>IF(RES_hhdet_in_fec!P117=0,0,RES_hhdet_in_fec!P117/0.086*1000000/RES_hhdet_in_new!P117)</f>
        <v>1487.9714625312656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678.91874346500197</v>
      </c>
      <c r="H118" s="156">
        <f>IF(RES_hhdet_in_fec!H118=0,0,RES_hhdet_in_fec!H118/0.086*1000000/RES_hhdet_in_new!H117)</f>
        <v>712.7447431424979</v>
      </c>
      <c r="I118" s="156">
        <f>IF(RES_hhdet_in_fec!I118=0,0,RES_hhdet_in_fec!I118/0.086*1000000/RES_hhdet_in_new!I117)</f>
        <v>696.90534071767604</v>
      </c>
      <c r="J118" s="156">
        <f>IF(RES_hhdet_in_fec!J118=0,0,RES_hhdet_in_fec!J118/0.086*1000000/RES_hhdet_in_new!J117)</f>
        <v>686.00279757483213</v>
      </c>
      <c r="K118" s="156">
        <f>IF(RES_hhdet_in_fec!K118=0,0,RES_hhdet_in_fec!K118/0.086*1000000/RES_hhdet_in_new!K117)</f>
        <v>643.48067226307001</v>
      </c>
      <c r="L118" s="156">
        <f>IF(RES_hhdet_in_fec!L118=0,0,RES_hhdet_in_fec!L118/0.086*1000000/RES_hhdet_in_new!L117)</f>
        <v>735.91319579368997</v>
      </c>
      <c r="M118" s="156">
        <f>IF(RES_hhdet_in_fec!M118=0,0,RES_hhdet_in_fec!M118/0.086*1000000/RES_hhdet_in_new!M117)</f>
        <v>742.9892357945813</v>
      </c>
      <c r="N118" s="156">
        <f>IF(RES_hhdet_in_fec!N118=0,0,RES_hhdet_in_fec!N118/0.086*1000000/RES_hhdet_in_new!N117)</f>
        <v>684.03286642601461</v>
      </c>
      <c r="O118" s="156">
        <f>IF(RES_hhdet_in_fec!O118=0,0,RES_hhdet_in_fec!O118/0.086*1000000/RES_hhdet_in_new!O117)</f>
        <v>653.38596294642639</v>
      </c>
      <c r="P118" s="156">
        <f>IF(RES_hhdet_in_fec!P118=0,0,RES_hhdet_in_fec!P118/0.086*1000000/RES_hhdet_in_new!P117)</f>
        <v>678.48889376099146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769.21512667151626</v>
      </c>
      <c r="H119" s="156">
        <f>IF(RES_hhdet_in_fec!H119=0,0,RES_hhdet_in_fec!H119/0.086*1000000/RES_hhdet_in_new!H117)</f>
        <v>772.92112707446063</v>
      </c>
      <c r="I119" s="156">
        <f>IF(RES_hhdet_in_fec!I119=0,0,RES_hhdet_in_fec!I119/0.086*1000000/RES_hhdet_in_new!I117)</f>
        <v>780.5379890057867</v>
      </c>
      <c r="J119" s="156">
        <f>IF(RES_hhdet_in_fec!J119=0,0,RES_hhdet_in_fec!J119/0.086*1000000/RES_hhdet_in_new!J117)</f>
        <v>786.6443495642103</v>
      </c>
      <c r="K119" s="156">
        <f>IF(RES_hhdet_in_fec!K119=0,0,RES_hhdet_in_fec!K119/0.086*1000000/RES_hhdet_in_new!K117)</f>
        <v>792.22539232098768</v>
      </c>
      <c r="L119" s="156">
        <f>IF(RES_hhdet_in_fec!L119=0,0,RES_hhdet_in_fec!L119/0.086*1000000/RES_hhdet_in_new!L117)</f>
        <v>806.3924903427486</v>
      </c>
      <c r="M119" s="156">
        <f>IF(RES_hhdet_in_fec!M119=0,0,RES_hhdet_in_fec!M119/0.086*1000000/RES_hhdet_in_new!M117)</f>
        <v>809.28559631860276</v>
      </c>
      <c r="N119" s="156">
        <f>IF(RES_hhdet_in_fec!N119=0,0,RES_hhdet_in_fec!N119/0.086*1000000/RES_hhdet_in_new!N117)</f>
        <v>805.04419453362311</v>
      </c>
      <c r="O119" s="156">
        <f>IF(RES_hhdet_in_fec!O119=0,0,RES_hhdet_in_fec!O119/0.086*1000000/RES_hhdet_in_new!O117)</f>
        <v>806.02447751086299</v>
      </c>
      <c r="P119" s="156">
        <f>IF(RES_hhdet_in_fec!P119=0,0,RES_hhdet_in_fec!P119/0.086*1000000/RES_hhdet_in_new!P117)</f>
        <v>809.48256877027438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788.41856334714657</v>
      </c>
      <c r="H120" s="157">
        <f>IF(SUM(RES_hhdet_in_fec!H121:H122)=0,0,SUM(RES_hhdet_in_fec!H121:H122)/0.086*1000000/SUM(RES_hhdet_in_new!H121:H122))</f>
        <v>845.24567621281756</v>
      </c>
      <c r="I120" s="157">
        <f>IF(SUM(RES_hhdet_in_fec!I121:I122)=0,0,SUM(RES_hhdet_in_fec!I121:I122)/0.086*1000000/SUM(RES_hhdet_in_new!I121:I122))</f>
        <v>838.66403395437692</v>
      </c>
      <c r="J120" s="157">
        <f>IF(SUM(RES_hhdet_in_fec!J121:J122)=0,0,SUM(RES_hhdet_in_fec!J121:J122)/0.086*1000000/SUM(RES_hhdet_in_new!J121:J122))</f>
        <v>825.21294390849357</v>
      </c>
      <c r="K120" s="157">
        <f>IF(SUM(RES_hhdet_in_fec!K121:K122)=0,0,SUM(RES_hhdet_in_fec!K121:K122)/0.086*1000000/SUM(RES_hhdet_in_new!K121:K122))</f>
        <v>810.23398148428646</v>
      </c>
      <c r="L120" s="157">
        <f>IF(SUM(RES_hhdet_in_fec!L121:L122)=0,0,SUM(RES_hhdet_in_fec!L121:L122)/0.086*1000000/SUM(RES_hhdet_in_new!L121:L122))</f>
        <v>870.11645704248849</v>
      </c>
      <c r="M120" s="157">
        <f>IF(SUM(RES_hhdet_in_fec!M121:M122)=0,0,SUM(RES_hhdet_in_fec!M121:M122)/0.086*1000000/SUM(RES_hhdet_in_new!M121:M122))</f>
        <v>881.72058575187054</v>
      </c>
      <c r="N120" s="157">
        <f>IF(SUM(RES_hhdet_in_fec!N121:N122)=0,0,SUM(RES_hhdet_in_fec!N121:N122)/0.086*1000000/SUM(RES_hhdet_in_new!N121:N122))</f>
        <v>845.32810041292419</v>
      </c>
      <c r="O120" s="157">
        <f>IF(SUM(RES_hhdet_in_fec!O121:O122)=0,0,SUM(RES_hhdet_in_fec!O121:O122)/0.086*1000000/SUM(RES_hhdet_in_new!O121:O122))</f>
        <v>801.77077223700928</v>
      </c>
      <c r="P120" s="157">
        <f>IF(SUM(RES_hhdet_in_fec!P121:P122)=0,0,SUM(RES_hhdet_in_fec!P121:P122)/0.086*1000000/SUM(RES_hhdet_in_new!P121:P122))</f>
        <v>825.6277480323854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788.41856334714657</v>
      </c>
      <c r="H122" s="57">
        <f>IF(RES_hhdet_in_fec!H122=0,0,RES_hhdet_in_fec!H122/0.086*1000000/RES_hhdet_in_new!H122)</f>
        <v>845.24567621281756</v>
      </c>
      <c r="I122" s="57">
        <f>IF(RES_hhdet_in_fec!I122=0,0,RES_hhdet_in_fec!I122/0.086*1000000/RES_hhdet_in_new!I122)</f>
        <v>838.66403395437692</v>
      </c>
      <c r="J122" s="57">
        <f>IF(RES_hhdet_in_fec!J122=0,0,RES_hhdet_in_fec!J122/0.086*1000000/RES_hhdet_in_new!J122)</f>
        <v>825.21294390849357</v>
      </c>
      <c r="K122" s="57">
        <f>IF(RES_hhdet_in_fec!K122=0,0,RES_hhdet_in_fec!K122/0.086*1000000/RES_hhdet_in_new!K122)</f>
        <v>810.23398148428646</v>
      </c>
      <c r="L122" s="57">
        <f>IF(RES_hhdet_in_fec!L122=0,0,RES_hhdet_in_fec!L122/0.086*1000000/RES_hhdet_in_new!L122)</f>
        <v>870.11645704248849</v>
      </c>
      <c r="M122" s="57">
        <f>IF(RES_hhdet_in_fec!M122=0,0,RES_hhdet_in_fec!M122/0.086*1000000/RES_hhdet_in_new!M122)</f>
        <v>881.72058575187054</v>
      </c>
      <c r="N122" s="57">
        <f>IF(RES_hhdet_in_fec!N122=0,0,RES_hhdet_in_fec!N122/0.086*1000000/RES_hhdet_in_new!N122)</f>
        <v>845.32810041292419</v>
      </c>
      <c r="O122" s="57">
        <f>IF(RES_hhdet_in_fec!O122=0,0,RES_hhdet_in_fec!O122/0.086*1000000/RES_hhdet_in_new!O122)</f>
        <v>801.77077223700928</v>
      </c>
      <c r="P122" s="57">
        <f>IF(RES_hhdet_in_fec!P122=0,0,RES_hhdet_in_fec!P122/0.086*1000000/RES_hhdet_in_new!P122)</f>
        <v>825.6277480323854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0</v>
      </c>
      <c r="D126" s="156">
        <f>IF(RES_hhdet_in_fec!D126=0,0,RES_hhdet_in_fec!D126/0.086*1000000/RES_hhdet_in_new!D126)</f>
        <v>0</v>
      </c>
      <c r="E126" s="156">
        <f>IF(RES_hhdet_in_fec!E126=0,0,RES_hhdet_in_fec!E126/0.086*1000000/RES_hhdet_in_new!E126)</f>
        <v>0</v>
      </c>
      <c r="F126" s="156">
        <f>IF(RES_hhdet_in_fec!F126=0,0,RES_hhdet_in_fec!F126/0.086*1000000/RES_hhdet_in_new!F126)</f>
        <v>0</v>
      </c>
      <c r="G126" s="156">
        <f>IF(RES_hhdet_in_fec!G126=0,0,RES_hhdet_in_fec!G126/0.086*1000000/RES_hhdet_in_new!G126)</f>
        <v>0</v>
      </c>
      <c r="H126" s="156">
        <f>IF(RES_hhdet_in_fec!H126=0,0,RES_hhdet_in_fec!H126/0.086*1000000/RES_hhdet_in_new!H126)</f>
        <v>0</v>
      </c>
      <c r="I126" s="156">
        <f>IF(RES_hhdet_in_fec!I126=0,0,RES_hhdet_in_fec!I126/0.086*1000000/RES_hhdet_in_new!I126)</f>
        <v>0</v>
      </c>
      <c r="J126" s="156">
        <f>IF(RES_hhdet_in_fec!J126=0,0,RES_hhdet_in_fec!J126/0.086*1000000/RES_hhdet_in_new!J126)</f>
        <v>0</v>
      </c>
      <c r="K126" s="156">
        <f>IF(RES_hhdet_in_fec!K126=0,0,RES_hhdet_in_fec!K126/0.086*1000000/RES_hhdet_in_new!K126)</f>
        <v>0</v>
      </c>
      <c r="L126" s="156">
        <f>IF(RES_hhdet_in_fec!L126=0,0,RES_hhdet_in_fec!L126/0.086*1000000/RES_hhdet_in_new!L126)</f>
        <v>0</v>
      </c>
      <c r="M126" s="156">
        <f>IF(RES_hhdet_in_fec!M126=0,0,RES_hhdet_in_fec!M126/0.086*1000000/RES_hhdet_in_new!M126)</f>
        <v>0</v>
      </c>
      <c r="N126" s="156">
        <f>IF(RES_hhdet_in_fec!N126=0,0,RES_hhdet_in_fec!N126/0.086*1000000/RES_hhdet_in_new!N126)</f>
        <v>0</v>
      </c>
      <c r="O126" s="156">
        <f>IF(RES_hhdet_in_fec!O126=0,0,RES_hhdet_in_fec!O126/0.086*1000000/RES_hhdet_in_new!O126)</f>
        <v>0</v>
      </c>
      <c r="P126" s="156">
        <f>IF(RES_hhdet_in_fec!P126=0,0,RES_hhdet_in_fec!P126/0.086*1000000/RES_hhdet_in_new!P126)</f>
        <v>0</v>
      </c>
      <c r="Q126" s="156">
        <f>IF(RES_hhdet_in_fec!Q126=0,0,RES_hhdet_in_fec!Q126/0.086*1000000/RES_hhdet_in_new!Q126)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0</v>
      </c>
      <c r="D127" s="156">
        <f>IF(RES_hhdet_in_fec!D127=0,0,RES_hhdet_in_fec!D127/0.086*1000000/RES_hhdet_in_new!D126)</f>
        <v>0</v>
      </c>
      <c r="E127" s="156">
        <f>IF(RES_hhdet_in_fec!E127=0,0,RES_hhdet_in_fec!E127/0.086*1000000/RES_hhdet_in_new!E126)</f>
        <v>0</v>
      </c>
      <c r="F127" s="156">
        <f>IF(RES_hhdet_in_fec!F127=0,0,RES_hhdet_in_fec!F127/0.086*1000000/RES_hhdet_in_new!F126)</f>
        <v>0</v>
      </c>
      <c r="G127" s="156">
        <f>IF(RES_hhdet_in_fec!G127=0,0,RES_hhdet_in_fec!G127/0.086*1000000/RES_hhdet_in_new!G126)</f>
        <v>0</v>
      </c>
      <c r="H127" s="156">
        <f>IF(RES_hhdet_in_fec!H127=0,0,RES_hhdet_in_fec!H127/0.086*1000000/RES_hhdet_in_new!H126)</f>
        <v>0</v>
      </c>
      <c r="I127" s="156">
        <f>IF(RES_hhdet_in_fec!I127=0,0,RES_hhdet_in_fec!I127/0.086*1000000/RES_hhdet_in_new!I126)</f>
        <v>0</v>
      </c>
      <c r="J127" s="156">
        <f>IF(RES_hhdet_in_fec!J127=0,0,RES_hhdet_in_fec!J127/0.086*1000000/RES_hhdet_in_new!J126)</f>
        <v>0</v>
      </c>
      <c r="K127" s="156">
        <f>IF(RES_hhdet_in_fec!K127=0,0,RES_hhdet_in_fec!K127/0.086*1000000/RES_hhdet_in_new!K126)</f>
        <v>0</v>
      </c>
      <c r="L127" s="156">
        <f>IF(RES_hhdet_in_fec!L127=0,0,RES_hhdet_in_fec!L127/0.086*1000000/RES_hhdet_in_new!L126)</f>
        <v>0</v>
      </c>
      <c r="M127" s="156">
        <f>IF(RES_hhdet_in_fec!M127=0,0,RES_hhdet_in_fec!M127/0.086*1000000/RES_hhdet_in_new!M126)</f>
        <v>0</v>
      </c>
      <c r="N127" s="156">
        <f>IF(RES_hhdet_in_fec!N127=0,0,RES_hhdet_in_fec!N127/0.086*1000000/RES_hhdet_in_new!N126)</f>
        <v>0</v>
      </c>
      <c r="O127" s="156">
        <f>IF(RES_hhdet_in_fec!O127=0,0,RES_hhdet_in_fec!O127/0.086*1000000/RES_hhdet_in_new!O126)</f>
        <v>0</v>
      </c>
      <c r="P127" s="156">
        <f>IF(RES_hhdet_in_fec!P127=0,0,RES_hhdet_in_fec!P127/0.086*1000000/RES_hhdet_in_new!P126)</f>
        <v>0</v>
      </c>
      <c r="Q127" s="156">
        <f>IF(RES_hhdet_in_fec!Q127=0,0,RES_hhdet_in_fec!Q127/0.086*1000000/RES_hhdet_in_new!Q126)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0</v>
      </c>
      <c r="D129" s="156">
        <f>IF(RES_hhdet_in_fec!D129=0,0,RES_hhdet_in_fec!D129/0.086*1000000/RES_hhdet_in_new!D129)</f>
        <v>0</v>
      </c>
      <c r="E129" s="156">
        <f>IF(RES_hhdet_in_fec!E129=0,0,RES_hhdet_in_fec!E129/0.086*1000000/RES_hhdet_in_new!E129)</f>
        <v>0</v>
      </c>
      <c r="F129" s="156">
        <f>IF(RES_hhdet_in_fec!F129=0,0,RES_hhdet_in_fec!F129/0.086*1000000/RES_hhdet_in_new!F129)</f>
        <v>0</v>
      </c>
      <c r="G129" s="156">
        <f>IF(RES_hhdet_in_fec!G129=0,0,RES_hhdet_in_fec!G129/0.086*1000000/RES_hhdet_in_new!G129)</f>
        <v>0</v>
      </c>
      <c r="H129" s="156">
        <f>IF(RES_hhdet_in_fec!H129=0,0,RES_hhdet_in_fec!H129/0.086*1000000/RES_hhdet_in_new!H129)</f>
        <v>0</v>
      </c>
      <c r="I129" s="156">
        <f>IF(RES_hhdet_in_fec!I129=0,0,RES_hhdet_in_fec!I129/0.086*1000000/RES_hhdet_in_new!I129)</f>
        <v>0</v>
      </c>
      <c r="J129" s="156">
        <f>IF(RES_hhdet_in_fec!J129=0,0,RES_hhdet_in_fec!J129/0.086*1000000/RES_hhdet_in_new!J129)</f>
        <v>0</v>
      </c>
      <c r="K129" s="156">
        <f>IF(RES_hhdet_in_fec!K129=0,0,RES_hhdet_in_fec!K129/0.086*1000000/RES_hhdet_in_new!K129)</f>
        <v>0</v>
      </c>
      <c r="L129" s="156">
        <f>IF(RES_hhdet_in_fec!L129=0,0,RES_hhdet_in_fec!L129/0.086*1000000/RES_hhdet_in_new!L129)</f>
        <v>0</v>
      </c>
      <c r="M129" s="156">
        <f>IF(RES_hhdet_in_fec!M129=0,0,RES_hhdet_in_fec!M129/0.086*1000000/RES_hhdet_in_new!M129)</f>
        <v>0</v>
      </c>
      <c r="N129" s="156">
        <f>IF(RES_hhdet_in_fec!N129=0,0,RES_hhdet_in_fec!N129/0.086*1000000/RES_hhdet_in_new!N129)</f>
        <v>0</v>
      </c>
      <c r="O129" s="156">
        <f>IF(RES_hhdet_in_fec!O129=0,0,RES_hhdet_in_fec!O129/0.086*1000000/RES_hhdet_in_new!O129)</f>
        <v>0</v>
      </c>
      <c r="P129" s="156">
        <f>IF(RES_hhdet_in_fec!P129=0,0,RES_hhdet_in_fec!P129/0.086*1000000/RES_hhdet_in_new!P129)</f>
        <v>0</v>
      </c>
      <c r="Q129" s="156">
        <f>IF(RES_hhdet_in_fec!Q129=0,0,RES_hhdet_in_fec!Q129/0.086*1000000/RES_hhdet_in_new!Q129)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0</v>
      </c>
      <c r="D130" s="157">
        <f>IF(SUM(RES_hhdet_in_fec!D131:D132,RES_hhdet_in_fec!D135:D136)=0,0,SUM(RES_hhdet_in_fec!D131:D132,RES_hhdet_in_fec!D135:D136)/0.086*1000000/SUM(RES_hhdet_in_new!D131:D132,RES_hhdet_in_new!D135:D136))</f>
        <v>0</v>
      </c>
      <c r="E130" s="157">
        <f>IF(SUM(RES_hhdet_in_fec!E131:E132,RES_hhdet_in_fec!E135:E136)=0,0,SUM(RES_hhdet_in_fec!E131:E132,RES_hhdet_in_fec!E135:E136)/0.086*1000000/SUM(RES_hhdet_in_new!E131:E132,RES_hhdet_in_new!E135:E136))</f>
        <v>0</v>
      </c>
      <c r="F130" s="157">
        <f>IF(SUM(RES_hhdet_in_fec!F131:F132,RES_hhdet_in_fec!F135:F136)=0,0,SUM(RES_hhdet_in_fec!F131:F132,RES_hhdet_in_fec!F135:F136)/0.086*1000000/SUM(RES_hhdet_in_new!F131:F132,RES_hhdet_in_new!F135:F136))</f>
        <v>0</v>
      </c>
      <c r="G130" s="157">
        <f>IF(SUM(RES_hhdet_in_fec!G131:G132,RES_hhdet_in_fec!G135:G136)=0,0,SUM(RES_hhdet_in_fec!G131:G132,RES_hhdet_in_fec!G135:G136)/0.086*1000000/SUM(RES_hhdet_in_new!G131:G132,RES_hhdet_in_new!G135:G136))</f>
        <v>0</v>
      </c>
      <c r="H130" s="157">
        <f>IF(SUM(RES_hhdet_in_fec!H131:H132,RES_hhdet_in_fec!H135:H136)=0,0,SUM(RES_hhdet_in_fec!H131:H132,RES_hhdet_in_fec!H135:H136)/0.086*1000000/SUM(RES_hhdet_in_new!H131:H132,RES_hhdet_in_new!H135:H136))</f>
        <v>0</v>
      </c>
      <c r="I130" s="157">
        <f>IF(SUM(RES_hhdet_in_fec!I131:I132,RES_hhdet_in_fec!I135:I136)=0,0,SUM(RES_hhdet_in_fec!I131:I132,RES_hhdet_in_fec!I135:I136)/0.086*1000000/SUM(RES_hhdet_in_new!I131:I132,RES_hhdet_in_new!I135:I136))</f>
        <v>0</v>
      </c>
      <c r="J130" s="157">
        <f>IF(SUM(RES_hhdet_in_fec!J131:J132,RES_hhdet_in_fec!J135:J136)=0,0,SUM(RES_hhdet_in_fec!J131:J132,RES_hhdet_in_fec!J135:J136)/0.086*1000000/SUM(RES_hhdet_in_new!J131:J132,RES_hhdet_in_new!J135:J136))</f>
        <v>0</v>
      </c>
      <c r="K130" s="157">
        <f>IF(SUM(RES_hhdet_in_fec!K131:K132,RES_hhdet_in_fec!K135:K136)=0,0,SUM(RES_hhdet_in_fec!K131:K132,RES_hhdet_in_fec!K135:K136)/0.086*1000000/SUM(RES_hhdet_in_new!K131:K132,RES_hhdet_in_new!K135:K136))</f>
        <v>0</v>
      </c>
      <c r="L130" s="157">
        <f>IF(SUM(RES_hhdet_in_fec!L131:L132,RES_hhdet_in_fec!L135:L136)=0,0,SUM(RES_hhdet_in_fec!L131:L132,RES_hhdet_in_fec!L135:L136)/0.086*1000000/SUM(RES_hhdet_in_new!L131:L132,RES_hhdet_in_new!L135:L136))</f>
        <v>0</v>
      </c>
      <c r="M130" s="157">
        <f>IF(SUM(RES_hhdet_in_fec!M131:M132,RES_hhdet_in_fec!M135:M136)=0,0,SUM(RES_hhdet_in_fec!M131:M132,RES_hhdet_in_fec!M135:M136)/0.086*1000000/SUM(RES_hhdet_in_new!M131:M132,RES_hhdet_in_new!M135:M136))</f>
        <v>0</v>
      </c>
      <c r="N130" s="157">
        <f>IF(SUM(RES_hhdet_in_fec!N131:N132,RES_hhdet_in_fec!N135:N136)=0,0,SUM(RES_hhdet_in_fec!N131:N132,RES_hhdet_in_fec!N135:N136)/0.086*1000000/SUM(RES_hhdet_in_new!N131:N132,RES_hhdet_in_new!N135:N136))</f>
        <v>0</v>
      </c>
      <c r="O130" s="157">
        <f>IF(SUM(RES_hhdet_in_fec!O131:O132,RES_hhdet_in_fec!O135:O136)=0,0,SUM(RES_hhdet_in_fec!O131:O132,RES_hhdet_in_fec!O135:O136)/0.086*1000000/SUM(RES_hhdet_in_new!O131:O132,RES_hhdet_in_new!O135:O136))</f>
        <v>0</v>
      </c>
      <c r="P130" s="157">
        <f>IF(SUM(RES_hhdet_in_fec!P131:P132,RES_hhdet_in_fec!P135:P136)=0,0,SUM(RES_hhdet_in_fec!P131:P132,RES_hhdet_in_fec!P135:P136)/0.086*1000000/SUM(RES_hhdet_in_new!P131:P132,RES_hhdet_in_new!P135:P136))</f>
        <v>0</v>
      </c>
      <c r="Q130" s="157">
        <f>IF(SUM(RES_hhdet_in_fec!Q131:Q132,RES_hhdet_in_fec!Q135:Q136)=0,0,SUM(RES_hhdet_in_fec!Q131:Q132,RES_hhdet_in_fec!Q135:Q136)/0.086*1000000/SUM(RES_hhdet_in_new!Q131:Q132,RES_hhdet_in_new!Q135:Q136))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0</v>
      </c>
      <c r="D131" s="132">
        <f>IF(RES_hhdet_in_fec!D131=0,0,RES_hhdet_in_fec!D131/0.086*1000000/RES_hhdet_in_new!D131)</f>
        <v>0</v>
      </c>
      <c r="E131" s="132">
        <f>IF(RES_hhdet_in_fec!E131=0,0,RES_hhdet_in_fec!E131/0.086*1000000/RES_hhdet_in_new!E131)</f>
        <v>0</v>
      </c>
      <c r="F131" s="132">
        <f>IF(RES_hhdet_in_fec!F131=0,0,RES_hhdet_in_fec!F131/0.086*1000000/RES_hhdet_in_new!F131)</f>
        <v>0</v>
      </c>
      <c r="G131" s="132">
        <f>IF(RES_hhdet_in_fec!G131=0,0,RES_hhdet_in_fec!G131/0.086*1000000/RES_hhdet_in_new!G131)</f>
        <v>0</v>
      </c>
      <c r="H131" s="132">
        <f>IF(RES_hhdet_in_fec!H131=0,0,RES_hhdet_in_fec!H131/0.086*1000000/RES_hhdet_in_new!H131)</f>
        <v>0</v>
      </c>
      <c r="I131" s="132">
        <f>IF(RES_hhdet_in_fec!I131=0,0,RES_hhdet_in_fec!I131/0.086*1000000/RES_hhdet_in_new!I131)</f>
        <v>0</v>
      </c>
      <c r="J131" s="132">
        <f>IF(RES_hhdet_in_fec!J131=0,0,RES_hhdet_in_fec!J131/0.086*1000000/RES_hhdet_in_new!J131)</f>
        <v>0</v>
      </c>
      <c r="K131" s="132">
        <f>IF(RES_hhdet_in_fec!K131=0,0,RES_hhdet_in_fec!K131/0.086*1000000/RES_hhdet_in_new!K131)</f>
        <v>0</v>
      </c>
      <c r="L131" s="132">
        <f>IF(RES_hhdet_in_fec!L131=0,0,RES_hhdet_in_fec!L131/0.086*1000000/RES_hhdet_in_new!L131)</f>
        <v>0</v>
      </c>
      <c r="M131" s="132">
        <f>IF(RES_hhdet_in_fec!M131=0,0,RES_hhdet_in_fec!M131/0.086*1000000/RES_hhdet_in_new!M131)</f>
        <v>0</v>
      </c>
      <c r="N131" s="132">
        <f>IF(RES_hhdet_in_fec!N131=0,0,RES_hhdet_in_fec!N131/0.086*1000000/RES_hhdet_in_new!N131)</f>
        <v>0</v>
      </c>
      <c r="O131" s="132">
        <f>IF(RES_hhdet_in_fec!O131=0,0,RES_hhdet_in_fec!O131/0.086*1000000/RES_hhdet_in_new!O131)</f>
        <v>0</v>
      </c>
      <c r="P131" s="132">
        <f>IF(RES_hhdet_in_fec!P131=0,0,RES_hhdet_in_fec!P131/0.086*1000000/RES_hhdet_in_new!P131)</f>
        <v>0</v>
      </c>
      <c r="Q131" s="132">
        <f>IF(RES_hhdet_in_fec!Q131=0,0,RES_hhdet_in_fec!Q131/0.086*1000000/RES_hhdet_in_new!Q131)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0</v>
      </c>
      <c r="D132" s="132">
        <f>IF(RES_hhdet_in_fec!D132=0,0,RES_hhdet_in_fec!D132/0.086*1000000/RES_hhdet_in_new!D132)</f>
        <v>0</v>
      </c>
      <c r="E132" s="132">
        <f>IF(RES_hhdet_in_fec!E132=0,0,RES_hhdet_in_fec!E132/0.086*1000000/RES_hhdet_in_new!E132)</f>
        <v>0</v>
      </c>
      <c r="F132" s="132">
        <f>IF(RES_hhdet_in_fec!F132=0,0,RES_hhdet_in_fec!F132/0.086*1000000/RES_hhdet_in_new!F132)</f>
        <v>0</v>
      </c>
      <c r="G132" s="132">
        <f>IF(RES_hhdet_in_fec!G132=0,0,RES_hhdet_in_fec!G132/0.086*1000000/RES_hhdet_in_new!G132)</f>
        <v>0</v>
      </c>
      <c r="H132" s="132">
        <f>IF(RES_hhdet_in_fec!H132=0,0,RES_hhdet_in_fec!H132/0.086*1000000/RES_hhdet_in_new!H132)</f>
        <v>0</v>
      </c>
      <c r="I132" s="132">
        <f>IF(RES_hhdet_in_fec!I132=0,0,RES_hhdet_in_fec!I132/0.086*1000000/RES_hhdet_in_new!I132)</f>
        <v>0</v>
      </c>
      <c r="J132" s="132">
        <f>IF(RES_hhdet_in_fec!J132=0,0,RES_hhdet_in_fec!J132/0.086*1000000/RES_hhdet_in_new!J132)</f>
        <v>0</v>
      </c>
      <c r="K132" s="132">
        <f>IF(RES_hhdet_in_fec!K132=0,0,RES_hhdet_in_fec!K132/0.086*1000000/RES_hhdet_in_new!K132)</f>
        <v>0</v>
      </c>
      <c r="L132" s="132">
        <f>IF(RES_hhdet_in_fec!L132=0,0,RES_hhdet_in_fec!L132/0.086*1000000/RES_hhdet_in_new!L132)</f>
        <v>0</v>
      </c>
      <c r="M132" s="132">
        <f>IF(RES_hhdet_in_fec!M132=0,0,RES_hhdet_in_fec!M132/0.086*1000000/RES_hhdet_in_new!M132)</f>
        <v>0</v>
      </c>
      <c r="N132" s="132">
        <f>IF(RES_hhdet_in_fec!N132=0,0,RES_hhdet_in_fec!N132/0.086*1000000/RES_hhdet_in_new!N132)</f>
        <v>0</v>
      </c>
      <c r="O132" s="132">
        <f>IF(RES_hhdet_in_fec!O132=0,0,RES_hhdet_in_fec!O132/0.086*1000000/RES_hhdet_in_new!O132)</f>
        <v>0</v>
      </c>
      <c r="P132" s="132">
        <f>IF(RES_hhdet_in_fec!P132=0,0,RES_hhdet_in_fec!P132/0.086*1000000/RES_hhdet_in_new!P132)</f>
        <v>0</v>
      </c>
      <c r="Q132" s="132">
        <f>IF(RES_hhdet_in_fec!Q132=0,0,RES_hhdet_in_fec!Q132/0.086*1000000/RES_hhdet_in_new!Q132)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0</v>
      </c>
      <c r="D133" s="165">
        <f>IF(RES_hhdet_in_fec!D133=0,0,RES_hhdet_in_fec!D133/0.086*1000000/RES_hhdet_in_new!D132)</f>
        <v>0</v>
      </c>
      <c r="E133" s="165">
        <f>IF(RES_hhdet_in_fec!E133=0,0,RES_hhdet_in_fec!E133/0.086*1000000/RES_hhdet_in_new!E132)</f>
        <v>0</v>
      </c>
      <c r="F133" s="165">
        <f>IF(RES_hhdet_in_fec!F133=0,0,RES_hhdet_in_fec!F133/0.086*1000000/RES_hhdet_in_new!F132)</f>
        <v>0</v>
      </c>
      <c r="G133" s="165">
        <f>IF(RES_hhdet_in_fec!G133=0,0,RES_hhdet_in_fec!G133/0.086*1000000/RES_hhdet_in_new!G132)</f>
        <v>0</v>
      </c>
      <c r="H133" s="165">
        <f>IF(RES_hhdet_in_fec!H133=0,0,RES_hhdet_in_fec!H133/0.086*1000000/RES_hhdet_in_new!H132)</f>
        <v>0</v>
      </c>
      <c r="I133" s="165">
        <f>IF(RES_hhdet_in_fec!I133=0,0,RES_hhdet_in_fec!I133/0.086*1000000/RES_hhdet_in_new!I132)</f>
        <v>0</v>
      </c>
      <c r="J133" s="165">
        <f>IF(RES_hhdet_in_fec!J133=0,0,RES_hhdet_in_fec!J133/0.086*1000000/RES_hhdet_in_new!J132)</f>
        <v>0</v>
      </c>
      <c r="K133" s="165">
        <f>IF(RES_hhdet_in_fec!K133=0,0,RES_hhdet_in_fec!K133/0.086*1000000/RES_hhdet_in_new!K132)</f>
        <v>0</v>
      </c>
      <c r="L133" s="165">
        <f>IF(RES_hhdet_in_fec!L133=0,0,RES_hhdet_in_fec!L133/0.086*1000000/RES_hhdet_in_new!L132)</f>
        <v>0</v>
      </c>
      <c r="M133" s="165">
        <f>IF(RES_hhdet_in_fec!M133=0,0,RES_hhdet_in_fec!M133/0.086*1000000/RES_hhdet_in_new!M132)</f>
        <v>0</v>
      </c>
      <c r="N133" s="165">
        <f>IF(RES_hhdet_in_fec!N133=0,0,RES_hhdet_in_fec!N133/0.086*1000000/RES_hhdet_in_new!N132)</f>
        <v>0</v>
      </c>
      <c r="O133" s="165">
        <f>IF(RES_hhdet_in_fec!O133=0,0,RES_hhdet_in_fec!O133/0.086*1000000/RES_hhdet_in_new!O132)</f>
        <v>0</v>
      </c>
      <c r="P133" s="165">
        <f>IF(RES_hhdet_in_fec!P133=0,0,RES_hhdet_in_fec!P133/0.086*1000000/RES_hhdet_in_new!P132)</f>
        <v>0</v>
      </c>
      <c r="Q133" s="165">
        <f>IF(RES_hhdet_in_fec!Q133=0,0,RES_hhdet_in_fec!Q133/0.086*1000000/RES_hhdet_in_new!Q132)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0</v>
      </c>
      <c r="D134" s="164">
        <f>IF(RES_hhdet_in_fec!D134=0,0,RES_hhdet_in_fec!D134/0.086*1000000/RES_hhdet_in_new!D132)</f>
        <v>0</v>
      </c>
      <c r="E134" s="164">
        <f>IF(RES_hhdet_in_fec!E134=0,0,RES_hhdet_in_fec!E134/0.086*1000000/RES_hhdet_in_new!E132)</f>
        <v>0</v>
      </c>
      <c r="F134" s="164">
        <f>IF(RES_hhdet_in_fec!F134=0,0,RES_hhdet_in_fec!F134/0.086*1000000/RES_hhdet_in_new!F132)</f>
        <v>0</v>
      </c>
      <c r="G134" s="164">
        <f>IF(RES_hhdet_in_fec!G134=0,0,RES_hhdet_in_fec!G134/0.086*1000000/RES_hhdet_in_new!G132)</f>
        <v>0</v>
      </c>
      <c r="H134" s="164">
        <f>IF(RES_hhdet_in_fec!H134=0,0,RES_hhdet_in_fec!H134/0.086*1000000/RES_hhdet_in_new!H132)</f>
        <v>0</v>
      </c>
      <c r="I134" s="164">
        <f>IF(RES_hhdet_in_fec!I134=0,0,RES_hhdet_in_fec!I134/0.086*1000000/RES_hhdet_in_new!I132)</f>
        <v>0</v>
      </c>
      <c r="J134" s="164">
        <f>IF(RES_hhdet_in_fec!J134=0,0,RES_hhdet_in_fec!J134/0.086*1000000/RES_hhdet_in_new!J132)</f>
        <v>0</v>
      </c>
      <c r="K134" s="164">
        <f>IF(RES_hhdet_in_fec!K134=0,0,RES_hhdet_in_fec!K134/0.086*1000000/RES_hhdet_in_new!K132)</f>
        <v>0</v>
      </c>
      <c r="L134" s="164">
        <f>IF(RES_hhdet_in_fec!L134=0,0,RES_hhdet_in_fec!L134/0.086*1000000/RES_hhdet_in_new!L132)</f>
        <v>0</v>
      </c>
      <c r="M134" s="164">
        <f>IF(RES_hhdet_in_fec!M134=0,0,RES_hhdet_in_fec!M134/0.086*1000000/RES_hhdet_in_new!M132)</f>
        <v>0</v>
      </c>
      <c r="N134" s="164">
        <f>IF(RES_hhdet_in_fec!N134=0,0,RES_hhdet_in_fec!N134/0.086*1000000/RES_hhdet_in_new!N132)</f>
        <v>0</v>
      </c>
      <c r="O134" s="164">
        <f>IF(RES_hhdet_in_fec!O134=0,0,RES_hhdet_in_fec!O134/0.086*1000000/RES_hhdet_in_new!O132)</f>
        <v>0</v>
      </c>
      <c r="P134" s="164">
        <f>IF(RES_hhdet_in_fec!P134=0,0,RES_hhdet_in_fec!P134/0.086*1000000/RES_hhdet_in_new!P132)</f>
        <v>0</v>
      </c>
      <c r="Q134" s="164">
        <f>IF(RES_hhdet_in_fec!Q134=0,0,RES_hhdet_in_fec!Q134/0.086*1000000/RES_hhdet_in_new!Q132)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0</v>
      </c>
      <c r="D135" s="162">
        <f>IF(RES_hhdet_in_fec!D135=0,0,RES_hhdet_in_fec!D135/0.086*1000000/RES_hhdet_in_new!D135)</f>
        <v>0</v>
      </c>
      <c r="E135" s="162">
        <f>IF(RES_hhdet_in_fec!E135=0,0,RES_hhdet_in_fec!E135/0.086*1000000/RES_hhdet_in_new!E135)</f>
        <v>0</v>
      </c>
      <c r="F135" s="162">
        <f>IF(RES_hhdet_in_fec!F135=0,0,RES_hhdet_in_fec!F135/0.086*1000000/RES_hhdet_in_new!F135)</f>
        <v>0</v>
      </c>
      <c r="G135" s="162">
        <f>IF(RES_hhdet_in_fec!G135=0,0,RES_hhdet_in_fec!G135/0.086*1000000/RES_hhdet_in_new!G135)</f>
        <v>0</v>
      </c>
      <c r="H135" s="162">
        <f>IF(RES_hhdet_in_fec!H135=0,0,RES_hhdet_in_fec!H135/0.086*1000000/RES_hhdet_in_new!H135)</f>
        <v>0</v>
      </c>
      <c r="I135" s="162">
        <f>IF(RES_hhdet_in_fec!I135=0,0,RES_hhdet_in_fec!I135/0.086*1000000/RES_hhdet_in_new!I135)</f>
        <v>0</v>
      </c>
      <c r="J135" s="162">
        <f>IF(RES_hhdet_in_fec!J135=0,0,RES_hhdet_in_fec!J135/0.086*1000000/RES_hhdet_in_new!J135)</f>
        <v>0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0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0</v>
      </c>
      <c r="P135" s="162">
        <f>IF(RES_hhdet_in_fec!P135=0,0,RES_hhdet_in_fec!P135/0.086*1000000/RES_hhdet_in_new!P135)</f>
        <v>0</v>
      </c>
      <c r="Q135" s="162">
        <f>IF(RES_hhdet_in_fec!Q135=0,0,RES_hhdet_in_fec!Q135/0.086*1000000/RES_hhdet_in_new!Q135)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0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0</v>
      </c>
      <c r="G136" s="160">
        <f>IF(RES_hhdet_in_fec!G136=0,0,RES_hhdet_in_fec!G136/0.086*1000000/RES_hhdet_in_new!G136)</f>
        <v>0</v>
      </c>
      <c r="H136" s="160">
        <f>IF(RES_hhdet_in_fec!H136=0,0,RES_hhdet_in_fec!H136/0.086*1000000/RES_hhdet_in_new!H136)</f>
        <v>0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0</v>
      </c>
      <c r="Q136" s="160">
        <f>IF(RES_hhdet_in_fec!Q136=0,0,RES_hhdet_in_fec!Q136/0.086*1000000/RES_hhdet_in_new!Q136)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0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0</v>
      </c>
      <c r="G137" s="156">
        <f>IF(RES_hhdet_in_fec!G137=0,0,RES_hhdet_in_fec!G137/0.086*1000000/RES_hhdet_in_new!G136)</f>
        <v>0</v>
      </c>
      <c r="H137" s="156">
        <f>IF(RES_hhdet_in_fec!H137=0,0,RES_hhdet_in_fec!H137/0.086*1000000/RES_hhdet_in_new!H136)</f>
        <v>0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0</v>
      </c>
      <c r="Q137" s="156">
        <f>IF(RES_hhdet_in_fec!Q137=0,0,RES_hhdet_in_fec!Q137/0.086*1000000/RES_hhdet_in_new!Q136)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0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0</v>
      </c>
      <c r="G138" s="156">
        <f>IF(RES_hhdet_in_fec!G138=0,0,RES_hhdet_in_fec!G138/0.086*1000000/RES_hhdet_in_new!G136)</f>
        <v>0</v>
      </c>
      <c r="H138" s="156">
        <f>IF(RES_hhdet_in_fec!H138=0,0,RES_hhdet_in_fec!H138/0.086*1000000/RES_hhdet_in_new!H136)</f>
        <v>0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0</v>
      </c>
      <c r="Q138" s="156">
        <f>IF(RES_hhdet_in_fec!Q138=0,0,RES_hhdet_in_fec!Q138/0.086*1000000/RES_hhdet_in_new!Q136)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0</v>
      </c>
      <c r="D139" s="157">
        <f>IF(SUM(RES_hhdet_in_fec!D140:D141)=0,0,SUM(RES_hhdet_in_fec!D140:D141)/0.086*1000000/SUM(RES_hhdet_in_new!D140:D141))</f>
        <v>0</v>
      </c>
      <c r="E139" s="157">
        <f>IF(SUM(RES_hhdet_in_fec!E140:E141)=0,0,SUM(RES_hhdet_in_fec!E140:E141)/0.086*1000000/SUM(RES_hhdet_in_new!E140:E141))</f>
        <v>0</v>
      </c>
      <c r="F139" s="157">
        <f>IF(SUM(RES_hhdet_in_fec!F140:F141)=0,0,SUM(RES_hhdet_in_fec!F140:F141)/0.086*1000000/SUM(RES_hhdet_in_new!F140:F141))</f>
        <v>0</v>
      </c>
      <c r="G139" s="157">
        <f>IF(SUM(RES_hhdet_in_fec!G140:G141)=0,0,SUM(RES_hhdet_in_fec!G140:G141)/0.086*1000000/SUM(RES_hhdet_in_new!G140:G141))</f>
        <v>0</v>
      </c>
      <c r="H139" s="157">
        <f>IF(SUM(RES_hhdet_in_fec!H140:H141)=0,0,SUM(RES_hhdet_in_fec!H140:H141)/0.086*1000000/SUM(RES_hhdet_in_new!H140:H141))</f>
        <v>0</v>
      </c>
      <c r="I139" s="157">
        <f>IF(SUM(RES_hhdet_in_fec!I140:I141)=0,0,SUM(RES_hhdet_in_fec!I140:I141)/0.086*1000000/SUM(RES_hhdet_in_new!I140:I141))</f>
        <v>0</v>
      </c>
      <c r="J139" s="157">
        <f>IF(SUM(RES_hhdet_in_fec!J140:J141)=0,0,SUM(RES_hhdet_in_fec!J140:J141)/0.086*1000000/SUM(RES_hhdet_in_new!J140:J141))</f>
        <v>0</v>
      </c>
      <c r="K139" s="157">
        <f>IF(SUM(RES_hhdet_in_fec!K140:K141)=0,0,SUM(RES_hhdet_in_fec!K140:K141)/0.086*1000000/SUM(RES_hhdet_in_new!K140:K141))</f>
        <v>0</v>
      </c>
      <c r="L139" s="157">
        <f>IF(SUM(RES_hhdet_in_fec!L140:L141)=0,0,SUM(RES_hhdet_in_fec!L140:L141)/0.086*1000000/SUM(RES_hhdet_in_new!L140:L141))</f>
        <v>0</v>
      </c>
      <c r="M139" s="157">
        <f>IF(SUM(RES_hhdet_in_fec!M140:M141)=0,0,SUM(RES_hhdet_in_fec!M140:M141)/0.086*1000000/SUM(RES_hhdet_in_new!M140:M141))</f>
        <v>0</v>
      </c>
      <c r="N139" s="157">
        <f>IF(SUM(RES_hhdet_in_fec!N140:N141)=0,0,SUM(RES_hhdet_in_fec!N140:N141)/0.086*1000000/SUM(RES_hhdet_in_new!N140:N141))</f>
        <v>0</v>
      </c>
      <c r="O139" s="157">
        <f>IF(SUM(RES_hhdet_in_fec!O140:O141)=0,0,SUM(RES_hhdet_in_fec!O140:O141)/0.086*1000000/SUM(RES_hhdet_in_new!O140:O141))</f>
        <v>0</v>
      </c>
      <c r="P139" s="157">
        <f>IF(SUM(RES_hhdet_in_fec!P140:P141)=0,0,SUM(RES_hhdet_in_fec!P140:P141)/0.086*1000000/SUM(RES_hhdet_in_new!P140:P141))</f>
        <v>0</v>
      </c>
      <c r="Q139" s="157">
        <f>IF(SUM(RES_hhdet_in_fec!Q140:Q141)=0,0,SUM(RES_hhdet_in_fec!Q140:Q141)/0.086*1000000/SUM(RES_hhdet_in_new!Q140:Q141))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0</v>
      </c>
      <c r="D141" s="57">
        <f>IF(RES_hhdet_in_fec!D141=0,0,RES_hhdet_in_fec!D141/0.086*1000000/RES_hhdet_in_new!D141)</f>
        <v>0</v>
      </c>
      <c r="E141" s="57">
        <f>IF(RES_hhdet_in_fec!E141=0,0,RES_hhdet_in_fec!E141/0.086*1000000/RES_hhdet_in_new!E141)</f>
        <v>0</v>
      </c>
      <c r="F141" s="57">
        <f>IF(RES_hhdet_in_fec!F141=0,0,RES_hhdet_in_fec!F141/0.086*1000000/RES_hhdet_in_new!F141)</f>
        <v>0</v>
      </c>
      <c r="G141" s="57">
        <f>IF(RES_hhdet_in_fec!G141=0,0,RES_hhdet_in_fec!G141/0.086*1000000/RES_hhdet_in_new!G141)</f>
        <v>0</v>
      </c>
      <c r="H141" s="57">
        <f>IF(RES_hhdet_in_fec!H141=0,0,RES_hhdet_in_fec!H141/0.086*1000000/RES_hhdet_in_new!H141)</f>
        <v>0</v>
      </c>
      <c r="I141" s="57">
        <f>IF(RES_hhdet_in_fec!I141=0,0,RES_hhdet_in_fec!I141/0.086*1000000/RES_hhdet_in_new!I141)</f>
        <v>0</v>
      </c>
      <c r="J141" s="57">
        <f>IF(RES_hhdet_in_fec!J141=0,0,RES_hhdet_in_fec!J141/0.086*1000000/RES_hhdet_in_new!J141)</f>
        <v>0</v>
      </c>
      <c r="K141" s="57">
        <f>IF(RES_hhdet_in_fec!K141=0,0,RES_hhdet_in_fec!K141/0.086*1000000/RES_hhdet_in_new!K141)</f>
        <v>0</v>
      </c>
      <c r="L141" s="57">
        <f>IF(RES_hhdet_in_fec!L141=0,0,RES_hhdet_in_fec!L141/0.086*1000000/RES_hhdet_in_new!L141)</f>
        <v>0</v>
      </c>
      <c r="M141" s="57">
        <f>IF(RES_hhdet_in_fec!M141=0,0,RES_hhdet_in_fec!M141/0.086*1000000/RES_hhdet_in_new!M141)</f>
        <v>0</v>
      </c>
      <c r="N141" s="57">
        <f>IF(RES_hhdet_in_fec!N141=0,0,RES_hhdet_in_fec!N141/0.086*1000000/RES_hhdet_in_new!N141)</f>
        <v>0</v>
      </c>
      <c r="O141" s="57">
        <f>IF(RES_hhdet_in_fec!O141=0,0,RES_hhdet_in_fec!O141/0.086*1000000/RES_hhdet_in_new!O141)</f>
        <v>0</v>
      </c>
      <c r="P141" s="57">
        <f>IF(RES_hhdet_in_fec!P141=0,0,RES_hhdet_in_fec!P141/0.086*1000000/RES_hhdet_in_new!P141)</f>
        <v>0</v>
      </c>
      <c r="Q141" s="57">
        <f>IF(RES_hhdet_in_fec!Q141=0,0,RES_hhdet_in_fec!Q141/0.086*1000000/RES_hhdet_in_new!Q141)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6494.8461428767596</v>
      </c>
      <c r="D143" s="168">
        <f t="shared" ref="D143" si="120">SUM(D144,D146,D148,D157)</f>
        <v>6291.5139248822634</v>
      </c>
      <c r="E143" s="168">
        <f t="shared" ref="E143" si="121">SUM(E144,E146,E148,E157)</f>
        <v>6460.1795110409239</v>
      </c>
      <c r="F143" s="168">
        <f t="shared" ref="F143" si="122">SUM(F144,F146,F148,F157)</f>
        <v>6434.8345963228403</v>
      </c>
      <c r="G143" s="168">
        <f t="shared" ref="G143" si="123">SUM(G144,G146,G148,G157)</f>
        <v>6382.3148409528676</v>
      </c>
      <c r="H143" s="168">
        <f t="shared" ref="H143" si="124">SUM(H144,H146,H148,H157)</f>
        <v>6357.6320153733459</v>
      </c>
      <c r="I143" s="168">
        <f t="shared" ref="I143" si="125">SUM(I144,I146,I148,I157)</f>
        <v>6121.9171419358108</v>
      </c>
      <c r="J143" s="168">
        <f t="shared" ref="J143" si="126">SUM(J144,J146,J148,J157)</f>
        <v>5603.4460278831057</v>
      </c>
      <c r="K143" s="168">
        <f t="shared" ref="K143" si="127">SUM(K144,K146,K148,K157)</f>
        <v>5273.5580174703073</v>
      </c>
      <c r="L143" s="168">
        <f t="shared" ref="L143" si="128">SUM(L144,L146,L148,L157)</f>
        <v>5555.3436293568702</v>
      </c>
      <c r="M143" s="168">
        <f t="shared" ref="M143" si="129">SUM(M144,M146,M148,M157)</f>
        <v>5107.8508786286666</v>
      </c>
      <c r="N143" s="168">
        <f t="shared" ref="N143" si="130">SUM(N144,N146,N148,N157)</f>
        <v>4766.5948510576864</v>
      </c>
      <c r="O143" s="168">
        <f t="shared" ref="O143" si="131">SUM(O144,O146,O148,O157)</f>
        <v>4447.7950231248051</v>
      </c>
      <c r="P143" s="168">
        <f t="shared" ref="P143" si="132">SUM(P144,P146,P148,P157)</f>
        <v>4439.0899235496254</v>
      </c>
      <c r="Q143" s="168">
        <f t="shared" ref="Q143" si="133">SUM(Q144,Q146,Q148,Q157)</f>
        <v>4283.5151530929397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2565.3684315631795</v>
      </c>
      <c r="D144" s="157">
        <f t="shared" si="134"/>
        <v>2520.8971517721757</v>
      </c>
      <c r="E144" s="157">
        <f t="shared" si="134"/>
        <v>2717.0777408149825</v>
      </c>
      <c r="F144" s="157">
        <f t="shared" si="134"/>
        <v>2737.8394801023351</v>
      </c>
      <c r="G144" s="157">
        <f t="shared" si="134"/>
        <v>2684.1910479943363</v>
      </c>
      <c r="H144" s="157">
        <f t="shared" si="134"/>
        <v>2573.8949064788781</v>
      </c>
      <c r="I144" s="157">
        <f t="shared" si="134"/>
        <v>2333.0345007203082</v>
      </c>
      <c r="J144" s="157">
        <f t="shared" si="134"/>
        <v>2035.6576095214489</v>
      </c>
      <c r="K144" s="157">
        <f t="shared" si="134"/>
        <v>1923.340270631104</v>
      </c>
      <c r="L144" s="157">
        <f t="shared" si="134"/>
        <v>1902.5423210540066</v>
      </c>
      <c r="M144" s="157">
        <f t="shared" si="134"/>
        <v>1512.2245332059317</v>
      </c>
      <c r="N144" s="157">
        <f t="shared" si="134"/>
        <v>1404.5863101190455</v>
      </c>
      <c r="O144" s="157">
        <f t="shared" si="134"/>
        <v>1202.965823588002</v>
      </c>
      <c r="P144" s="157">
        <f t="shared" si="134"/>
        <v>1156.0396244694282</v>
      </c>
      <c r="Q144" s="157">
        <f t="shared" si="134"/>
        <v>1177.968209132456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2565.3684315631795</v>
      </c>
      <c r="D145" s="156">
        <f>IF(RES_hhdet_in_fec!D145=0,0,RES_hhdet_in_fec!D145/0.086*1000000/RES_hhdet_in_new!D145)</f>
        <v>2520.8971517721757</v>
      </c>
      <c r="E145" s="156">
        <f>IF(RES_hhdet_in_fec!E145=0,0,RES_hhdet_in_fec!E145/0.086*1000000/RES_hhdet_in_new!E145)</f>
        <v>2717.0777408149825</v>
      </c>
      <c r="F145" s="156">
        <f>IF(RES_hhdet_in_fec!F145=0,0,RES_hhdet_in_fec!F145/0.086*1000000/RES_hhdet_in_new!F145)</f>
        <v>2737.8394801023351</v>
      </c>
      <c r="G145" s="156">
        <f>IF(RES_hhdet_in_fec!G145=0,0,RES_hhdet_in_fec!G145/0.086*1000000/RES_hhdet_in_new!G145)</f>
        <v>2684.1910479943363</v>
      </c>
      <c r="H145" s="156">
        <f>IF(RES_hhdet_in_fec!H145=0,0,RES_hhdet_in_fec!H145/0.086*1000000/RES_hhdet_in_new!H145)</f>
        <v>2573.8949064788781</v>
      </c>
      <c r="I145" s="156">
        <f>IF(RES_hhdet_in_fec!I145=0,0,RES_hhdet_in_fec!I145/0.086*1000000/RES_hhdet_in_new!I145)</f>
        <v>2333.0345007203082</v>
      </c>
      <c r="J145" s="156">
        <f>IF(RES_hhdet_in_fec!J145=0,0,RES_hhdet_in_fec!J145/0.086*1000000/RES_hhdet_in_new!J145)</f>
        <v>2035.6576095214489</v>
      </c>
      <c r="K145" s="156">
        <f>IF(RES_hhdet_in_fec!K145=0,0,RES_hhdet_in_fec!K145/0.086*1000000/RES_hhdet_in_new!K145)</f>
        <v>1923.340270631104</v>
      </c>
      <c r="L145" s="156">
        <f>IF(RES_hhdet_in_fec!L145=0,0,RES_hhdet_in_fec!L145/0.086*1000000/RES_hhdet_in_new!L145)</f>
        <v>1902.5423210540066</v>
      </c>
      <c r="M145" s="156">
        <f>IF(RES_hhdet_in_fec!M145=0,0,RES_hhdet_in_fec!M145/0.086*1000000/RES_hhdet_in_new!M145)</f>
        <v>1512.2245332059317</v>
      </c>
      <c r="N145" s="156">
        <f>IF(RES_hhdet_in_fec!N145=0,0,RES_hhdet_in_fec!N145/0.086*1000000/RES_hhdet_in_new!N145)</f>
        <v>1404.5863101190455</v>
      </c>
      <c r="O145" s="156">
        <f>IF(RES_hhdet_in_fec!O145=0,0,RES_hhdet_in_fec!O145/0.086*1000000/RES_hhdet_in_new!O145)</f>
        <v>1202.965823588002</v>
      </c>
      <c r="P145" s="156">
        <f>IF(RES_hhdet_in_fec!P145=0,0,RES_hhdet_in_fec!P145/0.086*1000000/RES_hhdet_in_new!P145)</f>
        <v>1156.0396244694282</v>
      </c>
      <c r="Q145" s="156">
        <f>IF(RES_hhdet_in_fec!Q145=0,0,RES_hhdet_in_fec!Q145/0.086*1000000/RES_hhdet_in_new!Q145)</f>
        <v>1177.968209132456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1186.0240352436488</v>
      </c>
      <c r="D146" s="157">
        <f t="shared" si="135"/>
        <v>1150.9457268910733</v>
      </c>
      <c r="E146" s="157">
        <f t="shared" si="135"/>
        <v>1118.9121610368124</v>
      </c>
      <c r="F146" s="157">
        <f t="shared" si="135"/>
        <v>1078.8209665805175</v>
      </c>
      <c r="G146" s="157">
        <f t="shared" si="135"/>
        <v>1047.29611296028</v>
      </c>
      <c r="H146" s="157">
        <f t="shared" si="135"/>
        <v>1011.8082358394274</v>
      </c>
      <c r="I146" s="157">
        <f t="shared" si="135"/>
        <v>1108.9044913087255</v>
      </c>
      <c r="J146" s="157">
        <f t="shared" si="135"/>
        <v>1043.0410686359342</v>
      </c>
      <c r="K146" s="157">
        <f t="shared" si="135"/>
        <v>969.84307705382764</v>
      </c>
      <c r="L146" s="157">
        <f t="shared" si="135"/>
        <v>948.47437749934068</v>
      </c>
      <c r="M146" s="157">
        <f t="shared" si="135"/>
        <v>921.32130704884435</v>
      </c>
      <c r="N146" s="157">
        <f t="shared" si="135"/>
        <v>878.41044811022414</v>
      </c>
      <c r="O146" s="157">
        <f t="shared" si="135"/>
        <v>823.97481726835258</v>
      </c>
      <c r="P146" s="157">
        <f t="shared" si="135"/>
        <v>805.93120070116379</v>
      </c>
      <c r="Q146" s="157">
        <f t="shared" si="135"/>
        <v>782.58164201597936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1186.0240352436488</v>
      </c>
      <c r="D147" s="156">
        <f>IF(RES_hhdet_in_fec!D147=0,0,RES_hhdet_in_fec!D147/0.086*1000000/RES_hhdet_in_new!D147)</f>
        <v>1150.9457268910733</v>
      </c>
      <c r="E147" s="156">
        <f>IF(RES_hhdet_in_fec!E147=0,0,RES_hhdet_in_fec!E147/0.086*1000000/RES_hhdet_in_new!E147)</f>
        <v>1118.9121610368124</v>
      </c>
      <c r="F147" s="156">
        <f>IF(RES_hhdet_in_fec!F147=0,0,RES_hhdet_in_fec!F147/0.086*1000000/RES_hhdet_in_new!F147)</f>
        <v>1078.8209665805175</v>
      </c>
      <c r="G147" s="156">
        <f>IF(RES_hhdet_in_fec!G147=0,0,RES_hhdet_in_fec!G147/0.086*1000000/RES_hhdet_in_new!G147)</f>
        <v>1047.29611296028</v>
      </c>
      <c r="H147" s="156">
        <f>IF(RES_hhdet_in_fec!H147=0,0,RES_hhdet_in_fec!H147/0.086*1000000/RES_hhdet_in_new!H147)</f>
        <v>1011.8082358394274</v>
      </c>
      <c r="I147" s="156">
        <f>IF(RES_hhdet_in_fec!I147=0,0,RES_hhdet_in_fec!I147/0.086*1000000/RES_hhdet_in_new!I147)</f>
        <v>1108.9044913087255</v>
      </c>
      <c r="J147" s="156">
        <f>IF(RES_hhdet_in_fec!J147=0,0,RES_hhdet_in_fec!J147/0.086*1000000/RES_hhdet_in_new!J147)</f>
        <v>1043.0410686359342</v>
      </c>
      <c r="K147" s="156">
        <f>IF(RES_hhdet_in_fec!K147=0,0,RES_hhdet_in_fec!K147/0.086*1000000/RES_hhdet_in_new!K147)</f>
        <v>969.84307705382764</v>
      </c>
      <c r="L147" s="156">
        <f>IF(RES_hhdet_in_fec!L147=0,0,RES_hhdet_in_fec!L147/0.086*1000000/RES_hhdet_in_new!L147)</f>
        <v>948.47437749934068</v>
      </c>
      <c r="M147" s="156">
        <f>IF(RES_hhdet_in_fec!M147=0,0,RES_hhdet_in_fec!M147/0.086*1000000/RES_hhdet_in_new!M147)</f>
        <v>921.32130704884435</v>
      </c>
      <c r="N147" s="156">
        <f>IF(RES_hhdet_in_fec!N147=0,0,RES_hhdet_in_fec!N147/0.086*1000000/RES_hhdet_in_new!N147)</f>
        <v>878.41044811022414</v>
      </c>
      <c r="O147" s="156">
        <f>IF(RES_hhdet_in_fec!O147=0,0,RES_hhdet_in_fec!O147/0.086*1000000/RES_hhdet_in_new!O147)</f>
        <v>823.97481726835258</v>
      </c>
      <c r="P147" s="156">
        <f>IF(RES_hhdet_in_fec!P147=0,0,RES_hhdet_in_fec!P147/0.086*1000000/RES_hhdet_in_new!P147)</f>
        <v>805.93120070116379</v>
      </c>
      <c r="Q147" s="156">
        <f>IF(RES_hhdet_in_fec!Q147=0,0,RES_hhdet_in_fec!Q147/0.086*1000000/RES_hhdet_in_new!Q147)</f>
        <v>782.58164201597936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1939.6064051651299</v>
      </c>
      <c r="D148" s="157">
        <f>IF(SUM(RES_hhdet_in_fec!D149:D150,RES_hhdet_in_fec!D153:D154)=0,0,SUM(RES_hhdet_in_fec!D149:D150,RES_hhdet_in_fec!D153:D154)/0.086*1000000/SUM(RES_hhdet_in_new!D149:D150,RES_hhdet_in_new!D153:D154))</f>
        <v>1851.1318405954253</v>
      </c>
      <c r="E148" s="157">
        <f>IF(SUM(RES_hhdet_in_fec!E149:E150,RES_hhdet_in_fec!E153:E154)=0,0,SUM(RES_hhdet_in_fec!E149:E150,RES_hhdet_in_fec!E153:E154)/0.086*1000000/SUM(RES_hhdet_in_new!E149:E150,RES_hhdet_in_new!E153:E154))</f>
        <v>1851.1522095230621</v>
      </c>
      <c r="F148" s="157">
        <f>IF(SUM(RES_hhdet_in_fec!F149:F150,RES_hhdet_in_fec!F153:F154)=0,0,SUM(RES_hhdet_in_fec!F149:F150,RES_hhdet_in_fec!F153:F154)/0.086*1000000/SUM(RES_hhdet_in_new!F149:F150,RES_hhdet_in_new!F153:F154))</f>
        <v>1848.517750394906</v>
      </c>
      <c r="G148" s="157">
        <f>IF(SUM(RES_hhdet_in_fec!G149:G150,RES_hhdet_in_fec!G153:G154)=0,0,SUM(RES_hhdet_in_fec!G149:G150,RES_hhdet_in_fec!G153:G154)/0.086*1000000/SUM(RES_hhdet_in_new!G149:G150,RES_hhdet_in_new!G153:G154))</f>
        <v>1862.9654792126776</v>
      </c>
      <c r="H148" s="157">
        <f>IF(SUM(RES_hhdet_in_fec!H149:H150,RES_hhdet_in_fec!H153:H154)=0,0,SUM(RES_hhdet_in_fec!H149:H150,RES_hhdet_in_fec!H153:H154)/0.086*1000000/SUM(RES_hhdet_in_new!H149:H150,RES_hhdet_in_new!H153:H154))</f>
        <v>1927.6231071604741</v>
      </c>
      <c r="I148" s="157">
        <f>IF(SUM(RES_hhdet_in_fec!I149:I150,RES_hhdet_in_fec!I153:I154)=0,0,SUM(RES_hhdet_in_fec!I149:I150,RES_hhdet_in_fec!I153:I154)/0.086*1000000/SUM(RES_hhdet_in_new!I149:I150,RES_hhdet_in_new!I153:I154))</f>
        <v>1842.13233591584</v>
      </c>
      <c r="J148" s="157">
        <f>IF(SUM(RES_hhdet_in_fec!J149:J150,RES_hhdet_in_fec!J153:J154)=0,0,SUM(RES_hhdet_in_fec!J149:J150,RES_hhdet_in_fec!J153:J154)/0.086*1000000/SUM(RES_hhdet_in_new!J149:J150,RES_hhdet_in_new!J153:J154))</f>
        <v>1700.9683614009061</v>
      </c>
      <c r="K148" s="157">
        <f>IF(SUM(RES_hhdet_in_fec!K149:K150,RES_hhdet_in_fec!K153:K154)=0,0,SUM(RES_hhdet_in_fec!K149:K150,RES_hhdet_in_fec!K153:K154)/0.086*1000000/SUM(RES_hhdet_in_new!K149:K150,RES_hhdet_in_new!K153:K154))</f>
        <v>1571.3953068441656</v>
      </c>
      <c r="L148" s="157">
        <f>IF(SUM(RES_hhdet_in_fec!L149:L150,RES_hhdet_in_fec!L153:L154)=0,0,SUM(RES_hhdet_in_fec!L149:L150,RES_hhdet_in_fec!L153:L154)/0.086*1000000/SUM(RES_hhdet_in_new!L149:L150,RES_hhdet_in_new!L153:L154))</f>
        <v>1835.0364863763646</v>
      </c>
      <c r="M148" s="157">
        <f>IF(SUM(RES_hhdet_in_fec!M149:M150,RES_hhdet_in_fec!M153:M154)=0,0,SUM(RES_hhdet_in_fec!M149:M150,RES_hhdet_in_fec!M153:M154)/0.086*1000000/SUM(RES_hhdet_in_new!M149:M150,RES_hhdet_in_new!M153:M154))</f>
        <v>1793.0571221035786</v>
      </c>
      <c r="N148" s="157">
        <f>IF(SUM(RES_hhdet_in_fec!N149:N150,RES_hhdet_in_fec!N153:N154)=0,0,SUM(RES_hhdet_in_fec!N149:N150,RES_hhdet_in_fec!N153:N154)/0.086*1000000/SUM(RES_hhdet_in_new!N149:N150,RES_hhdet_in_new!N153:N154))</f>
        <v>1638.2267829307705</v>
      </c>
      <c r="O148" s="157">
        <f>IF(SUM(RES_hhdet_in_fec!O149:O150,RES_hhdet_in_fec!O153:O154)=0,0,SUM(RES_hhdet_in_fec!O149:O150,RES_hhdet_in_fec!O153:O154)/0.086*1000000/SUM(RES_hhdet_in_new!O149:O150,RES_hhdet_in_new!O153:O154))</f>
        <v>1619.0196390188592</v>
      </c>
      <c r="P148" s="157">
        <f>IF(SUM(RES_hhdet_in_fec!P149:P150,RES_hhdet_in_fec!P153:P154)=0,0,SUM(RES_hhdet_in_fec!P149:P150,RES_hhdet_in_fec!P153:P154)/0.086*1000000/SUM(RES_hhdet_in_new!P149:P150,RES_hhdet_in_new!P153:P154))</f>
        <v>1651.8496069967396</v>
      </c>
      <c r="Q148" s="157">
        <f>IF(SUM(RES_hhdet_in_fec!Q149:Q150,RES_hhdet_in_fec!Q153:Q154)=0,0,SUM(RES_hhdet_in_fec!Q149:Q150,RES_hhdet_in_fec!Q153:Q154)/0.086*1000000/SUM(RES_hhdet_in_new!Q149:Q150,RES_hhdet_in_new!Q153:Q154))</f>
        <v>1530.8130829382317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1977.7734044851577</v>
      </c>
      <c r="D153" s="162">
        <f>IF(RES_hhdet_in_fec!D153=0,0,RES_hhdet_in_fec!D153/0.086*1000000/RES_hhdet_in_new!D153)</f>
        <v>1896.9211645106586</v>
      </c>
      <c r="E153" s="162">
        <f>IF(RES_hhdet_in_fec!E153=0,0,RES_hhdet_in_fec!E153/0.086*1000000/RES_hhdet_in_new!E153)</f>
        <v>1866.2731732948257</v>
      </c>
      <c r="F153" s="162">
        <f>IF(RES_hhdet_in_fec!F153=0,0,RES_hhdet_in_fec!F153/0.086*1000000/RES_hhdet_in_new!F153)</f>
        <v>1896.9953038910103</v>
      </c>
      <c r="G153" s="162">
        <f>IF(RES_hhdet_in_fec!G153=0,0,RES_hhdet_in_fec!G153/0.086*1000000/RES_hhdet_in_new!G153)</f>
        <v>1921.4448193442911</v>
      </c>
      <c r="H153" s="162">
        <f>IF(RES_hhdet_in_fec!H153=0,0,RES_hhdet_in_fec!H153/0.086*1000000/RES_hhdet_in_new!H153)</f>
        <v>2010.6335267067418</v>
      </c>
      <c r="I153" s="162">
        <f>IF(RES_hhdet_in_fec!I153=0,0,RES_hhdet_in_fec!I153/0.086*1000000/RES_hhdet_in_new!I153)</f>
        <v>1963.3181051646754</v>
      </c>
      <c r="J153" s="162">
        <f>IF(RES_hhdet_in_fec!J153=0,0,RES_hhdet_in_fec!J153/0.086*1000000/RES_hhdet_in_new!J153)</f>
        <v>1921.046596607101</v>
      </c>
      <c r="K153" s="162">
        <f>IF(RES_hhdet_in_fec!K153=0,0,RES_hhdet_in_fec!K153/0.086*1000000/RES_hhdet_in_new!K153)</f>
        <v>1806.8941358384409</v>
      </c>
      <c r="L153" s="162">
        <f>IF(RES_hhdet_in_fec!L153=0,0,RES_hhdet_in_fec!L153/0.086*1000000/RES_hhdet_in_new!L153)</f>
        <v>2055.3410311794905</v>
      </c>
      <c r="M153" s="162">
        <f>IF(RES_hhdet_in_fec!M153=0,0,RES_hhdet_in_fec!M153/0.086*1000000/RES_hhdet_in_new!M153)</f>
        <v>2081.6458021877756</v>
      </c>
      <c r="N153" s="162">
        <f>IF(RES_hhdet_in_fec!N153=0,0,RES_hhdet_in_fec!N153/0.086*1000000/RES_hhdet_in_new!N153)</f>
        <v>1926.6900554973327</v>
      </c>
      <c r="O153" s="162">
        <f>IF(RES_hhdet_in_fec!O153=0,0,RES_hhdet_in_fec!O153/0.086*1000000/RES_hhdet_in_new!O153)</f>
        <v>1849.6634981823374</v>
      </c>
      <c r="P153" s="162">
        <f>IF(RES_hhdet_in_fec!P153=0,0,RES_hhdet_in_fec!P153/0.086*1000000/RES_hhdet_in_new!P153)</f>
        <v>1921.4637065861341</v>
      </c>
      <c r="Q153" s="162">
        <f>IF(RES_hhdet_in_fec!Q153=0,0,RES_hhdet_in_fec!Q153/0.086*1000000/RES_hhdet_in_new!Q153)</f>
        <v>1828.1243031881395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1421.0862580950659</v>
      </c>
      <c r="D154" s="160">
        <f>IF(RES_hhdet_in_fec!D154=0,0,RES_hhdet_in_fec!D154/0.086*1000000/RES_hhdet_in_new!D154)</f>
        <v>1401.1856968323448</v>
      </c>
      <c r="E154" s="160">
        <f>IF(RES_hhdet_in_fec!E154=0,0,RES_hhdet_in_fec!E154/0.086*1000000/RES_hhdet_in_new!E154)</f>
        <v>1401.1357360941797</v>
      </c>
      <c r="F154" s="160">
        <f>IF(RES_hhdet_in_fec!F154=0,0,RES_hhdet_in_fec!F154/0.086*1000000/RES_hhdet_in_new!F154)</f>
        <v>1429.4917825421655</v>
      </c>
      <c r="G154" s="160">
        <f>IF(RES_hhdet_in_fec!G154=0,0,RES_hhdet_in_fec!G154/0.086*1000000/RES_hhdet_in_new!G154)</f>
        <v>1447.0971824766648</v>
      </c>
      <c r="H154" s="160">
        <f>IF(RES_hhdet_in_fec!H154=0,0,RES_hhdet_in_fec!H154/0.086*1000000/RES_hhdet_in_new!H154)</f>
        <v>1485.4572716560781</v>
      </c>
      <c r="I154" s="160">
        <f>IF(RES_hhdet_in_fec!I154=0,0,RES_hhdet_in_fec!I154/0.086*1000000/RES_hhdet_in_new!I154)</f>
        <v>1475.8703729506387</v>
      </c>
      <c r="J154" s="160">
        <f>IF(RES_hhdet_in_fec!J154=0,0,RES_hhdet_in_fec!J154/0.086*1000000/RES_hhdet_in_new!J154)</f>
        <v>1467.7570750322507</v>
      </c>
      <c r="K154" s="160">
        <f>IF(RES_hhdet_in_fec!K154=0,0,RES_hhdet_in_fec!K154/0.086*1000000/RES_hhdet_in_new!K154)</f>
        <v>1428.47119569394</v>
      </c>
      <c r="L154" s="160">
        <f>IF(RES_hhdet_in_fec!L154=0,0,RES_hhdet_in_fec!L154/0.086*1000000/RES_hhdet_in_new!L154)</f>
        <v>1537.9458047634291</v>
      </c>
      <c r="M154" s="160">
        <f>IF(RES_hhdet_in_fec!M154=0,0,RES_hhdet_in_fec!M154/0.086*1000000/RES_hhdet_in_new!M154)</f>
        <v>1549.5610521565116</v>
      </c>
      <c r="N154" s="160">
        <f>IF(RES_hhdet_in_fec!N154=0,0,RES_hhdet_in_fec!N154/0.086*1000000/RES_hhdet_in_new!N154)</f>
        <v>1485.7996174920956</v>
      </c>
      <c r="O154" s="160">
        <f>IF(RES_hhdet_in_fec!O154=0,0,RES_hhdet_in_fec!O154/0.086*1000000/RES_hhdet_in_new!O154)</f>
        <v>1456.3886901465846</v>
      </c>
      <c r="P154" s="160">
        <f>IF(RES_hhdet_in_fec!P154=0,0,RES_hhdet_in_fec!P154/0.086*1000000/RES_hhdet_in_new!P154)</f>
        <v>1486.6383369630144</v>
      </c>
      <c r="Q154" s="160">
        <f>IF(RES_hhdet_in_fec!Q154=0,0,RES_hhdet_in_fec!Q154/0.086*1000000/RES_hhdet_in_new!Q154)</f>
        <v>1443.9117501522251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694.45640677168706</v>
      </c>
      <c r="D155" s="156">
        <f>IF(RES_hhdet_in_fec!D155=0,0,RES_hhdet_in_fec!D155/0.086*1000000/RES_hhdet_in_new!D154)</f>
        <v>665.77552469097907</v>
      </c>
      <c r="E155" s="156">
        <f>IF(RES_hhdet_in_fec!E155=0,0,RES_hhdet_in_fec!E155/0.086*1000000/RES_hhdet_in_new!E154)</f>
        <v>655.1039873705846</v>
      </c>
      <c r="F155" s="156">
        <f>IF(RES_hhdet_in_fec!F155=0,0,RES_hhdet_in_fec!F155/0.086*1000000/RES_hhdet_in_new!F154)</f>
        <v>669.00115323986631</v>
      </c>
      <c r="G155" s="156">
        <f>IF(RES_hhdet_in_fec!G155=0,0,RES_hhdet_in_fec!G155/0.086*1000000/RES_hhdet_in_new!G154)</f>
        <v>678.4327202471851</v>
      </c>
      <c r="H155" s="156">
        <f>IF(RES_hhdet_in_fec!H155=0,0,RES_hhdet_in_fec!H155/0.086*1000000/RES_hhdet_in_new!H154)</f>
        <v>712.64466846845767</v>
      </c>
      <c r="I155" s="156">
        <f>IF(RES_hhdet_in_fec!I155=0,0,RES_hhdet_in_fec!I155/0.086*1000000/RES_hhdet_in_new!I154)</f>
        <v>696.16338198826452</v>
      </c>
      <c r="J155" s="156">
        <f>IF(RES_hhdet_in_fec!J155=0,0,RES_hhdet_in_fec!J155/0.086*1000000/RES_hhdet_in_new!J154)</f>
        <v>683.72485668986258</v>
      </c>
      <c r="K155" s="156">
        <f>IF(RES_hhdet_in_fec!K155=0,0,RES_hhdet_in_fec!K155/0.086*1000000/RES_hhdet_in_new!K154)</f>
        <v>640.23801806525751</v>
      </c>
      <c r="L155" s="156">
        <f>IF(RES_hhdet_in_fec!L155=0,0,RES_hhdet_in_fec!L155/0.086*1000000/RES_hhdet_in_new!L154)</f>
        <v>733.83287263639784</v>
      </c>
      <c r="M155" s="156">
        <f>IF(RES_hhdet_in_fec!M155=0,0,RES_hhdet_in_fec!M155/0.086*1000000/RES_hhdet_in_new!M154)</f>
        <v>741.69029745298758</v>
      </c>
      <c r="N155" s="156">
        <f>IF(RES_hhdet_in_fec!N155=0,0,RES_hhdet_in_fec!N155/0.086*1000000/RES_hhdet_in_new!N154)</f>
        <v>682.5273170434948</v>
      </c>
      <c r="O155" s="156">
        <f>IF(RES_hhdet_in_fec!O155=0,0,RES_hhdet_in_fec!O155/0.086*1000000/RES_hhdet_in_new!O154)</f>
        <v>652.03310895702725</v>
      </c>
      <c r="P155" s="156">
        <f>IF(RES_hhdet_in_fec!P155=0,0,RES_hhdet_in_fec!P155/0.086*1000000/RES_hhdet_in_new!P154)</f>
        <v>677.88101187963559</v>
      </c>
      <c r="Q155" s="156">
        <f>IF(RES_hhdet_in_fec!Q155=0,0,RES_hhdet_in_fec!Q155/0.086*1000000/RES_hhdet_in_new!Q154)</f>
        <v>643.30084629510907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726.62985132337883</v>
      </c>
      <c r="D156" s="156">
        <f>IF(RES_hhdet_in_fec!D156=0,0,RES_hhdet_in_fec!D156/0.086*1000000/RES_hhdet_in_new!D154)</f>
        <v>735.41017214136593</v>
      </c>
      <c r="E156" s="156">
        <f>IF(RES_hhdet_in_fec!E156=0,0,RES_hhdet_in_fec!E156/0.086*1000000/RES_hhdet_in_new!E154)</f>
        <v>746.03174872359511</v>
      </c>
      <c r="F156" s="156">
        <f>IF(RES_hhdet_in_fec!F156=0,0,RES_hhdet_in_fec!F156/0.086*1000000/RES_hhdet_in_new!F154)</f>
        <v>760.49062930229934</v>
      </c>
      <c r="G156" s="156">
        <f>IF(RES_hhdet_in_fec!G156=0,0,RES_hhdet_in_fec!G156/0.086*1000000/RES_hhdet_in_new!G154)</f>
        <v>768.66446222947968</v>
      </c>
      <c r="H156" s="156">
        <f>IF(RES_hhdet_in_fec!H156=0,0,RES_hhdet_in_fec!H156/0.086*1000000/RES_hhdet_in_new!H154)</f>
        <v>772.81260318762054</v>
      </c>
      <c r="I156" s="156">
        <f>IF(RES_hhdet_in_fec!I156=0,0,RES_hhdet_in_fec!I156/0.086*1000000/RES_hhdet_in_new!I154)</f>
        <v>779.70699096237433</v>
      </c>
      <c r="J156" s="156">
        <f>IF(RES_hhdet_in_fec!J156=0,0,RES_hhdet_in_fec!J156/0.086*1000000/RES_hhdet_in_new!J154)</f>
        <v>784.03221834238798</v>
      </c>
      <c r="K156" s="156">
        <f>IF(RES_hhdet_in_fec!K156=0,0,RES_hhdet_in_fec!K156/0.086*1000000/RES_hhdet_in_new!K154)</f>
        <v>788.23317762868214</v>
      </c>
      <c r="L156" s="156">
        <f>IF(RES_hhdet_in_fec!L156=0,0,RES_hhdet_in_fec!L156/0.086*1000000/RES_hhdet_in_new!L154)</f>
        <v>804.11293212703117</v>
      </c>
      <c r="M156" s="156">
        <f>IF(RES_hhdet_in_fec!M156=0,0,RES_hhdet_in_fec!M156/0.086*1000000/RES_hhdet_in_new!M154)</f>
        <v>807.87075470352409</v>
      </c>
      <c r="N156" s="156">
        <f>IF(RES_hhdet_in_fec!N156=0,0,RES_hhdet_in_fec!N156/0.086*1000000/RES_hhdet_in_new!N154)</f>
        <v>803.27230044860073</v>
      </c>
      <c r="O156" s="156">
        <f>IF(RES_hhdet_in_fec!O156=0,0,RES_hhdet_in_fec!O156/0.086*1000000/RES_hhdet_in_new!O154)</f>
        <v>804.35558118955748</v>
      </c>
      <c r="P156" s="156">
        <f>IF(RES_hhdet_in_fec!P156=0,0,RES_hhdet_in_fec!P156/0.086*1000000/RES_hhdet_in_new!P154)</f>
        <v>808.75732508337921</v>
      </c>
      <c r="Q156" s="156">
        <f>IF(RES_hhdet_in_fec!Q156=0,0,RES_hhdet_in_fec!Q156/0.086*1000000/RES_hhdet_in_new!Q154)</f>
        <v>800.61090385711611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803.84727090480101</v>
      </c>
      <c r="D157" s="157">
        <f>IF(SUM(RES_hhdet_in_fec!D158:D159)=0,0,SUM(RES_hhdet_in_fec!D158:D159)/0.086*1000000/SUM(RES_hhdet_in_new!D158:D159))</f>
        <v>768.53920562358849</v>
      </c>
      <c r="E157" s="157">
        <f>IF(SUM(RES_hhdet_in_fec!E158:E159)=0,0,SUM(RES_hhdet_in_fec!E158:E159)/0.086*1000000/SUM(RES_hhdet_in_new!E158:E159))</f>
        <v>773.03739966606702</v>
      </c>
      <c r="F157" s="157">
        <f>IF(SUM(RES_hhdet_in_fec!F158:F159)=0,0,SUM(RES_hhdet_in_fec!F158:F159)/0.086*1000000/SUM(RES_hhdet_in_new!F158:F159))</f>
        <v>769.65639924508184</v>
      </c>
      <c r="G157" s="157">
        <f>IF(SUM(RES_hhdet_in_fec!G158:G159)=0,0,SUM(RES_hhdet_in_fec!G158:G159)/0.086*1000000/SUM(RES_hhdet_in_new!G158:G159))</f>
        <v>787.86220078557392</v>
      </c>
      <c r="H157" s="157">
        <f>IF(SUM(RES_hhdet_in_fec!H158:H159)=0,0,SUM(RES_hhdet_in_fec!H158:H159)/0.086*1000000/SUM(RES_hhdet_in_new!H158:H159))</f>
        <v>844.30576589456621</v>
      </c>
      <c r="I157" s="157">
        <f>IF(SUM(RES_hhdet_in_fec!I158:I159)=0,0,SUM(RES_hhdet_in_fec!I158:I159)/0.086*1000000/SUM(RES_hhdet_in_new!I158:I159))</f>
        <v>837.84581399093736</v>
      </c>
      <c r="J157" s="157">
        <f>IF(SUM(RES_hhdet_in_fec!J158:J159)=0,0,SUM(RES_hhdet_in_fec!J158:J159)/0.086*1000000/SUM(RES_hhdet_in_new!J158:J159))</f>
        <v>823.7789883248164</v>
      </c>
      <c r="K157" s="157">
        <f>IF(SUM(RES_hhdet_in_fec!K158:K159)=0,0,SUM(RES_hhdet_in_fec!K158:K159)/0.086*1000000/SUM(RES_hhdet_in_new!K158:K159))</f>
        <v>808.97936294120984</v>
      </c>
      <c r="L157" s="157">
        <f>IF(SUM(RES_hhdet_in_fec!L158:L159)=0,0,SUM(RES_hhdet_in_fec!L158:L159)/0.086*1000000/SUM(RES_hhdet_in_new!L158:L159))</f>
        <v>869.29044442715769</v>
      </c>
      <c r="M157" s="157">
        <f>IF(SUM(RES_hhdet_in_fec!M158:M159)=0,0,SUM(RES_hhdet_in_fec!M158:M159)/0.086*1000000/SUM(RES_hhdet_in_new!M158:M159))</f>
        <v>881.24791627031198</v>
      </c>
      <c r="N157" s="157">
        <f>IF(SUM(RES_hhdet_in_fec!N158:N159)=0,0,SUM(RES_hhdet_in_fec!N158:N159)/0.086*1000000/SUM(RES_hhdet_in_new!N158:N159))</f>
        <v>845.37130989764614</v>
      </c>
      <c r="O157" s="157">
        <f>IF(SUM(RES_hhdet_in_fec!O158:O159)=0,0,SUM(RES_hhdet_in_fec!O158:O159)/0.086*1000000/SUM(RES_hhdet_in_new!O158:O159))</f>
        <v>801.8347432495907</v>
      </c>
      <c r="P157" s="157">
        <f>IF(SUM(RES_hhdet_in_fec!P158:P159)=0,0,SUM(RES_hhdet_in_fec!P158:P159)/0.086*1000000/SUM(RES_hhdet_in_new!P158:P159))</f>
        <v>825.26949138229406</v>
      </c>
      <c r="Q157" s="157">
        <f>IF(SUM(RES_hhdet_in_fec!Q158:Q159)=0,0,SUM(RES_hhdet_in_fec!Q158:Q159)/0.086*1000000/SUM(RES_hhdet_in_new!Q158:Q159))</f>
        <v>792.15221900627262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803.84727090480101</v>
      </c>
      <c r="D159" s="57">
        <f>IF(RES_hhdet_in_fec!D159=0,0,RES_hhdet_in_fec!D159/0.086*1000000/RES_hhdet_in_new!D159)</f>
        <v>768.53920562358849</v>
      </c>
      <c r="E159" s="57">
        <f>IF(RES_hhdet_in_fec!E159=0,0,RES_hhdet_in_fec!E159/0.086*1000000/RES_hhdet_in_new!E159)</f>
        <v>773.03739966606702</v>
      </c>
      <c r="F159" s="57">
        <f>IF(RES_hhdet_in_fec!F159=0,0,RES_hhdet_in_fec!F159/0.086*1000000/RES_hhdet_in_new!F159)</f>
        <v>769.65639924508184</v>
      </c>
      <c r="G159" s="57">
        <f>IF(RES_hhdet_in_fec!G159=0,0,RES_hhdet_in_fec!G159/0.086*1000000/RES_hhdet_in_new!G159)</f>
        <v>787.86220078557392</v>
      </c>
      <c r="H159" s="57">
        <f>IF(RES_hhdet_in_fec!H159=0,0,RES_hhdet_in_fec!H159/0.086*1000000/RES_hhdet_in_new!H159)</f>
        <v>844.30576589456621</v>
      </c>
      <c r="I159" s="57">
        <f>IF(RES_hhdet_in_fec!I159=0,0,RES_hhdet_in_fec!I159/0.086*1000000/RES_hhdet_in_new!I159)</f>
        <v>837.84581399093736</v>
      </c>
      <c r="J159" s="57">
        <f>IF(RES_hhdet_in_fec!J159=0,0,RES_hhdet_in_fec!J159/0.086*1000000/RES_hhdet_in_new!J159)</f>
        <v>823.7789883248164</v>
      </c>
      <c r="K159" s="57">
        <f>IF(RES_hhdet_in_fec!K159=0,0,RES_hhdet_in_fec!K159/0.086*1000000/RES_hhdet_in_new!K159)</f>
        <v>808.97936294120984</v>
      </c>
      <c r="L159" s="57">
        <f>IF(RES_hhdet_in_fec!L159=0,0,RES_hhdet_in_fec!L159/0.086*1000000/RES_hhdet_in_new!L159)</f>
        <v>869.29044442715769</v>
      </c>
      <c r="M159" s="57">
        <f>IF(RES_hhdet_in_fec!M159=0,0,RES_hhdet_in_fec!M159/0.086*1000000/RES_hhdet_in_new!M159)</f>
        <v>881.24791627031198</v>
      </c>
      <c r="N159" s="57">
        <f>IF(RES_hhdet_in_fec!N159=0,0,RES_hhdet_in_fec!N159/0.086*1000000/RES_hhdet_in_new!N159)</f>
        <v>845.37130989764614</v>
      </c>
      <c r="O159" s="57">
        <f>IF(RES_hhdet_in_fec!O159=0,0,RES_hhdet_in_fec!O159/0.086*1000000/RES_hhdet_in_new!O159)</f>
        <v>801.8347432495907</v>
      </c>
      <c r="P159" s="57">
        <f>IF(RES_hhdet_in_fec!P159=0,0,RES_hhdet_in_fec!P159/0.086*1000000/RES_hhdet_in_new!P159)</f>
        <v>825.26949138229406</v>
      </c>
      <c r="Q159" s="57">
        <f>IF(RES_hhdet_in_fec!Q159=0,0,RES_hhdet_in_fec!Q159/0.086*1000000/RES_hhdet_in_new!Q159)</f>
        <v>792.15221900627262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8425.8774182712041</v>
      </c>
      <c r="D161" s="168">
        <f t="shared" ref="D161" si="137">SUM(D162,D164,D166,D175)</f>
        <v>8181.8414984068631</v>
      </c>
      <c r="E161" s="168">
        <f t="shared" ref="E161" si="138">SUM(E162,E164,E166,E175)</f>
        <v>8345.3312915790739</v>
      </c>
      <c r="F161" s="168">
        <f t="shared" ref="F161" si="139">SUM(F162,F164,F166,F175)</f>
        <v>8492.652853606347</v>
      </c>
      <c r="G161" s="168">
        <f t="shared" ref="G161" si="140">SUM(G162,G164,G166,G175)</f>
        <v>8683.2477813853857</v>
      </c>
      <c r="H161" s="168">
        <f t="shared" ref="H161" si="141">SUM(H162,H164,H166,H175)</f>
        <v>9147.3567809660071</v>
      </c>
      <c r="I161" s="168">
        <f t="shared" ref="I161" si="142">SUM(I162,I164,I166,I175)</f>
        <v>8684.993343942333</v>
      </c>
      <c r="J161" s="168">
        <f t="shared" ref="J161" si="143">SUM(J162,J164,J166,J175)</f>
        <v>8226.926295824167</v>
      </c>
      <c r="K161" s="168">
        <f t="shared" ref="K161" si="144">SUM(K162,K164,K166,K175)</f>
        <v>7715.7301582852742</v>
      </c>
      <c r="L161" s="168">
        <f t="shared" ref="L161" si="145">SUM(L162,L164,L166,L175)</f>
        <v>8916.8039553032431</v>
      </c>
      <c r="M161" s="168">
        <f t="shared" ref="M161" si="146">SUM(M162,M164,M166,M175)</f>
        <v>6760.0474113449663</v>
      </c>
      <c r="N161" s="168">
        <f t="shared" ref="N161" si="147">SUM(N162,N164,N166,N175)</f>
        <v>7714.3535198570107</v>
      </c>
      <c r="O161" s="168">
        <f t="shared" ref="O161" si="148">SUM(O162,O164,O166,O175)</f>
        <v>6795.4955440563726</v>
      </c>
      <c r="P161" s="168">
        <f t="shared" ref="P161" si="149">SUM(P162,P164,P166,P175)</f>
        <v>6754.7782225943474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4461.5174639555462</v>
      </c>
      <c r="D162" s="157">
        <f t="shared" si="151"/>
        <v>4371.6909335672553</v>
      </c>
      <c r="E162" s="157">
        <f t="shared" si="151"/>
        <v>4599.2330960980698</v>
      </c>
      <c r="F162" s="157">
        <f t="shared" si="151"/>
        <v>4773.7751300084174</v>
      </c>
      <c r="G162" s="157">
        <f t="shared" si="151"/>
        <v>4968.7271774470964</v>
      </c>
      <c r="H162" s="157">
        <f t="shared" si="151"/>
        <v>5325.2640577754437</v>
      </c>
      <c r="I162" s="157">
        <f t="shared" si="151"/>
        <v>5023.6465780048802</v>
      </c>
      <c r="J162" s="157">
        <f t="shared" si="151"/>
        <v>4530.1926392088462</v>
      </c>
      <c r="K162" s="157">
        <f t="shared" si="151"/>
        <v>4283.7957008125095</v>
      </c>
      <c r="L162" s="157">
        <f t="shared" si="151"/>
        <v>5227.7649851044298</v>
      </c>
      <c r="M162" s="157">
        <f t="shared" si="151"/>
        <v>4331.9489341344815</v>
      </c>
      <c r="N162" s="157">
        <f t="shared" si="151"/>
        <v>4316.0981858553014</v>
      </c>
      <c r="O162" s="157">
        <f t="shared" si="151"/>
        <v>3578.7811663087905</v>
      </c>
      <c r="P162" s="157">
        <f t="shared" si="151"/>
        <v>3719.1817007755872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4461.5174639555462</v>
      </c>
      <c r="D163" s="57">
        <f>IF(RES_hhdet_in_fec!D163=0,0,RES_hhdet_in_fec!D163/0.086*1000000/RES_hhdet_in_new!D163)</f>
        <v>4371.6909335672553</v>
      </c>
      <c r="E163" s="57">
        <f>IF(RES_hhdet_in_fec!E163=0,0,RES_hhdet_in_fec!E163/0.086*1000000/RES_hhdet_in_new!E163)</f>
        <v>4599.2330960980698</v>
      </c>
      <c r="F163" s="57">
        <f>IF(RES_hhdet_in_fec!F163=0,0,RES_hhdet_in_fec!F163/0.086*1000000/RES_hhdet_in_new!F163)</f>
        <v>4773.7751300084174</v>
      </c>
      <c r="G163" s="57">
        <f>IF(RES_hhdet_in_fec!G163=0,0,RES_hhdet_in_fec!G163/0.086*1000000/RES_hhdet_in_new!G163)</f>
        <v>4968.7271774470964</v>
      </c>
      <c r="H163" s="57">
        <f>IF(RES_hhdet_in_fec!H163=0,0,RES_hhdet_in_fec!H163/0.086*1000000/RES_hhdet_in_new!H163)</f>
        <v>5325.2640577754437</v>
      </c>
      <c r="I163" s="57">
        <f>IF(RES_hhdet_in_fec!I163=0,0,RES_hhdet_in_fec!I163/0.086*1000000/RES_hhdet_in_new!I163)</f>
        <v>5023.6465780048802</v>
      </c>
      <c r="J163" s="57">
        <f>IF(RES_hhdet_in_fec!J163=0,0,RES_hhdet_in_fec!J163/0.086*1000000/RES_hhdet_in_new!J163)</f>
        <v>4530.1926392088462</v>
      </c>
      <c r="K163" s="57">
        <f>IF(RES_hhdet_in_fec!K163=0,0,RES_hhdet_in_fec!K163/0.086*1000000/RES_hhdet_in_new!K163)</f>
        <v>4283.7957008125095</v>
      </c>
      <c r="L163" s="57">
        <f>IF(RES_hhdet_in_fec!L163=0,0,RES_hhdet_in_fec!L163/0.086*1000000/RES_hhdet_in_new!L163)</f>
        <v>5227.7649851044298</v>
      </c>
      <c r="M163" s="57">
        <f>IF(RES_hhdet_in_fec!M163=0,0,RES_hhdet_in_fec!M163/0.086*1000000/RES_hhdet_in_new!M163)</f>
        <v>4331.9489341344815</v>
      </c>
      <c r="N163" s="57">
        <f>IF(RES_hhdet_in_fec!N163=0,0,RES_hhdet_in_fec!N163/0.086*1000000/RES_hhdet_in_new!N163)</f>
        <v>4316.0981858553014</v>
      </c>
      <c r="O163" s="57">
        <f>IF(RES_hhdet_in_fec!O163=0,0,RES_hhdet_in_fec!O163/0.086*1000000/RES_hhdet_in_new!O163)</f>
        <v>3578.7811663087905</v>
      </c>
      <c r="P163" s="57">
        <f>IF(RES_hhdet_in_fec!P163=0,0,RES_hhdet_in_fec!P163/0.086*1000000/RES_hhdet_in_new!P163)</f>
        <v>3719.1817007755872</v>
      </c>
      <c r="Q163" s="57">
        <f>IF(RES_hhdet_in_fec!Q163=0,0,RES_hhdet_in_fec!Q163/0.086*1000000/RES_hhdet_in_new!Q163)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1243.2934333992423</v>
      </c>
      <c r="D164" s="157">
        <f t="shared" si="152"/>
        <v>1160.031706040179</v>
      </c>
      <c r="E164" s="157">
        <f t="shared" si="152"/>
        <v>1113.7309732536767</v>
      </c>
      <c r="F164" s="157">
        <f t="shared" si="152"/>
        <v>1056.0496564371931</v>
      </c>
      <c r="G164" s="157">
        <f t="shared" si="152"/>
        <v>1019.4852840968045</v>
      </c>
      <c r="H164" s="157">
        <f t="shared" si="152"/>
        <v>994.4973167582541</v>
      </c>
      <c r="I164" s="157">
        <f t="shared" si="152"/>
        <v>947.18667843477749</v>
      </c>
      <c r="J164" s="157">
        <f t="shared" si="152"/>
        <v>1099.0086886515342</v>
      </c>
      <c r="K164" s="157">
        <f t="shared" si="152"/>
        <v>995.94720616832603</v>
      </c>
      <c r="L164" s="157">
        <f t="shared" si="152"/>
        <v>945.20921708356764</v>
      </c>
      <c r="M164" s="157">
        <f t="shared" si="152"/>
        <v>0</v>
      </c>
      <c r="N164" s="157">
        <f t="shared" si="152"/>
        <v>845.25090285590511</v>
      </c>
      <c r="O164" s="157">
        <f t="shared" si="152"/>
        <v>817.48014299441525</v>
      </c>
      <c r="P164" s="157">
        <f t="shared" si="152"/>
        <v>735.02775530207077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1243.2934333992423</v>
      </c>
      <c r="D165" s="156">
        <f>IF(RES_hhdet_in_fec!D165=0,0,RES_hhdet_in_fec!D165/0.086*1000000/RES_hhdet_in_new!D165)</f>
        <v>1160.031706040179</v>
      </c>
      <c r="E165" s="156">
        <f>IF(RES_hhdet_in_fec!E165=0,0,RES_hhdet_in_fec!E165/0.086*1000000/RES_hhdet_in_new!E165)</f>
        <v>1113.7309732536767</v>
      </c>
      <c r="F165" s="156">
        <f>IF(RES_hhdet_in_fec!F165=0,0,RES_hhdet_in_fec!F165/0.086*1000000/RES_hhdet_in_new!F165)</f>
        <v>1056.0496564371931</v>
      </c>
      <c r="G165" s="156">
        <f>IF(RES_hhdet_in_fec!G165=0,0,RES_hhdet_in_fec!G165/0.086*1000000/RES_hhdet_in_new!G165)</f>
        <v>1019.4852840968045</v>
      </c>
      <c r="H165" s="156">
        <f>IF(RES_hhdet_in_fec!H165=0,0,RES_hhdet_in_fec!H165/0.086*1000000/RES_hhdet_in_new!H165)</f>
        <v>994.4973167582541</v>
      </c>
      <c r="I165" s="156">
        <f>IF(RES_hhdet_in_fec!I165=0,0,RES_hhdet_in_fec!I165/0.086*1000000/RES_hhdet_in_new!I165)</f>
        <v>947.18667843477749</v>
      </c>
      <c r="J165" s="156">
        <f>IF(RES_hhdet_in_fec!J165=0,0,RES_hhdet_in_fec!J165/0.086*1000000/RES_hhdet_in_new!J165)</f>
        <v>1099.0086886515342</v>
      </c>
      <c r="K165" s="156">
        <f>IF(RES_hhdet_in_fec!K165=0,0,RES_hhdet_in_fec!K165/0.086*1000000/RES_hhdet_in_new!K165)</f>
        <v>995.94720616832603</v>
      </c>
      <c r="L165" s="156">
        <f>IF(RES_hhdet_in_fec!L165=0,0,RES_hhdet_in_fec!L165/0.086*1000000/RES_hhdet_in_new!L165)</f>
        <v>945.20921708356764</v>
      </c>
      <c r="M165" s="156">
        <f>IF(RES_hhdet_in_fec!M165=0,0,RES_hhdet_in_fec!M165/0.086*1000000/RES_hhdet_in_new!M165)</f>
        <v>0</v>
      </c>
      <c r="N165" s="156">
        <f>IF(RES_hhdet_in_fec!N165=0,0,RES_hhdet_in_fec!N165/0.086*1000000/RES_hhdet_in_new!N165)</f>
        <v>845.25090285590511</v>
      </c>
      <c r="O165" s="156">
        <f>IF(RES_hhdet_in_fec!O165=0,0,RES_hhdet_in_fec!O165/0.086*1000000/RES_hhdet_in_new!O165)</f>
        <v>817.48014299441525</v>
      </c>
      <c r="P165" s="156">
        <f>IF(RES_hhdet_in_fec!P165=0,0,RES_hhdet_in_fec!P165/0.086*1000000/RES_hhdet_in_new!P165)</f>
        <v>735.02775530207077</v>
      </c>
      <c r="Q165" s="156">
        <f>IF(RES_hhdet_in_fec!Q165=0,0,RES_hhdet_in_fec!Q165/0.086*1000000/RES_hhdet_in_new!Q165)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1917.4695617542232</v>
      </c>
      <c r="D166" s="157">
        <f>IF(SUM(RES_hhdet_in_fec!D167:D168,RES_hhdet_in_fec!D171:D172)=0,0,SUM(RES_hhdet_in_fec!D167:D168,RES_hhdet_in_fec!D171:D172)/0.086*1000000/SUM(RES_hhdet_in_new!D167:D168,RES_hhdet_in_new!D171:D172))</f>
        <v>1882.8135842717575</v>
      </c>
      <c r="E166" s="157">
        <f>IF(SUM(RES_hhdet_in_fec!E167:E168,RES_hhdet_in_fec!E171:E172)=0,0,SUM(RES_hhdet_in_fec!E167:E168,RES_hhdet_in_fec!E171:E172)/0.086*1000000/SUM(RES_hhdet_in_new!E167:E168,RES_hhdet_in_new!E171:E172))</f>
        <v>1861.2841495278196</v>
      </c>
      <c r="F166" s="157">
        <f>IF(SUM(RES_hhdet_in_fec!F167:F168,RES_hhdet_in_fec!F171:F172)=0,0,SUM(RES_hhdet_in_fec!F167:F168,RES_hhdet_in_fec!F171:F172)/0.086*1000000/SUM(RES_hhdet_in_new!F167:F168,RES_hhdet_in_new!F171:F172))</f>
        <v>1896.3324884208539</v>
      </c>
      <c r="G166" s="157">
        <f>IF(SUM(RES_hhdet_in_fec!G167:G168,RES_hhdet_in_fec!G171:G172)=0,0,SUM(RES_hhdet_in_fec!G167:G168,RES_hhdet_in_fec!G171:G172)/0.086*1000000/SUM(RES_hhdet_in_new!G167:G168,RES_hhdet_in_new!G171:G172))</f>
        <v>1911.0049823523266</v>
      </c>
      <c r="H166" s="157">
        <f>IF(SUM(RES_hhdet_in_fec!H167:H168,RES_hhdet_in_fec!H171:H172)=0,0,SUM(RES_hhdet_in_fec!H167:H168,RES_hhdet_in_fec!H171:H172)/0.086*1000000/SUM(RES_hhdet_in_new!H167:H168,RES_hhdet_in_new!H171:H172))</f>
        <v>1987.7053366484372</v>
      </c>
      <c r="I166" s="157">
        <f>IF(SUM(RES_hhdet_in_fec!I167:I168,RES_hhdet_in_fec!I171:I172)=0,0,SUM(RES_hhdet_in_fec!I167:I168,RES_hhdet_in_fec!I171:I172)/0.086*1000000/SUM(RES_hhdet_in_new!I167:I168,RES_hhdet_in_new!I171:I172))</f>
        <v>1881.7958681315044</v>
      </c>
      <c r="J166" s="157">
        <f>IF(SUM(RES_hhdet_in_fec!J167:J168,RES_hhdet_in_fec!J171:J172)=0,0,SUM(RES_hhdet_in_fec!J167:J168,RES_hhdet_in_fec!J171:J172)/0.086*1000000/SUM(RES_hhdet_in_new!J167:J168,RES_hhdet_in_new!J171:J172))</f>
        <v>1780.4674123742006</v>
      </c>
      <c r="K166" s="157">
        <f>IF(SUM(RES_hhdet_in_fec!K167:K168,RES_hhdet_in_fec!K171:K172)=0,0,SUM(RES_hhdet_in_fec!K167:K168,RES_hhdet_in_fec!K171:K172)/0.086*1000000/SUM(RES_hhdet_in_new!K167:K168,RES_hhdet_in_new!K171:K172))</f>
        <v>1633.4227883669803</v>
      </c>
      <c r="L166" s="157">
        <f>IF(SUM(RES_hhdet_in_fec!L167:L168,RES_hhdet_in_fec!L171:L172)=0,0,SUM(RES_hhdet_in_fec!L167:L168,RES_hhdet_in_fec!L171:L172)/0.086*1000000/SUM(RES_hhdet_in_new!L167:L168,RES_hhdet_in_new!L171:L172))</f>
        <v>1880.3019076531095</v>
      </c>
      <c r="M166" s="157">
        <f>IF(SUM(RES_hhdet_in_fec!M167:M168,RES_hhdet_in_fec!M171:M172)=0,0,SUM(RES_hhdet_in_fec!M167:M168,RES_hhdet_in_fec!M171:M172)/0.086*1000000/SUM(RES_hhdet_in_new!M167:M168,RES_hhdet_in_new!M171:M172))</f>
        <v>1551.4979105911038</v>
      </c>
      <c r="N166" s="157">
        <f>IF(SUM(RES_hhdet_in_fec!N167:N168,RES_hhdet_in_fec!N171:N172)=0,0,SUM(RES_hhdet_in_fec!N167:N168,RES_hhdet_in_fec!N171:N172)/0.086*1000000/SUM(RES_hhdet_in_new!N167:N168,RES_hhdet_in_new!N171:N172))</f>
        <v>1710.5530440180162</v>
      </c>
      <c r="O166" s="157">
        <f>IF(SUM(RES_hhdet_in_fec!O167:O168,RES_hhdet_in_fec!O171:O172)=0,0,SUM(RES_hhdet_in_fec!O167:O168,RES_hhdet_in_fec!O171:O172)/0.086*1000000/SUM(RES_hhdet_in_new!O167:O168,RES_hhdet_in_new!O171:O172))</f>
        <v>1599.3288270461701</v>
      </c>
      <c r="P166" s="157">
        <f>IF(SUM(RES_hhdet_in_fec!P167:P168,RES_hhdet_in_fec!P171:P172)=0,0,SUM(RES_hhdet_in_fec!P167:P168,RES_hhdet_in_fec!P171:P172)/0.086*1000000/SUM(RES_hhdet_in_new!P167:P168,RES_hhdet_in_new!P171:P172))</f>
        <v>1475.5637296516895</v>
      </c>
      <c r="Q166" s="157">
        <f>IF(SUM(RES_hhdet_in_fec!Q167:Q168,RES_hhdet_in_fec!Q171:Q172)=0,0,SUM(RES_hhdet_in_fec!Q167:Q168,RES_hhdet_in_fec!Q171:Q172)/0.086*1000000/SUM(RES_hhdet_in_new!Q167:Q168,RES_hhdet_in_new!Q171:Q172))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1945.6118652939442</v>
      </c>
      <c r="D171" s="162">
        <f>IF(RES_hhdet_in_fec!D171=0,0,RES_hhdet_in_fec!D171/0.086*1000000/RES_hhdet_in_new!D171)</f>
        <v>1904.0206132756091</v>
      </c>
      <c r="E171" s="162">
        <f>IF(RES_hhdet_in_fec!E171=0,0,RES_hhdet_in_fec!E171/0.086*1000000/RES_hhdet_in_new!E171)</f>
        <v>1876.6009684657413</v>
      </c>
      <c r="F171" s="162">
        <f>IF(RES_hhdet_in_fec!F171=0,0,RES_hhdet_in_fec!F171/0.086*1000000/RES_hhdet_in_new!F171)</f>
        <v>1914.114601261022</v>
      </c>
      <c r="G171" s="162">
        <f>IF(RES_hhdet_in_fec!G171=0,0,RES_hhdet_in_fec!G171/0.086*1000000/RES_hhdet_in_new!G171)</f>
        <v>1936.9796999770292</v>
      </c>
      <c r="H171" s="162">
        <f>IF(RES_hhdet_in_fec!H171=0,0,RES_hhdet_in_fec!H171/0.086*1000000/RES_hhdet_in_new!H171)</f>
        <v>2029.1003977597932</v>
      </c>
      <c r="I171" s="162">
        <f>IF(RES_hhdet_in_fec!I171=0,0,RES_hhdet_in_fec!I171/0.086*1000000/RES_hhdet_in_new!I171)</f>
        <v>1982.5992284692643</v>
      </c>
      <c r="J171" s="162">
        <f>IF(RES_hhdet_in_fec!J171=0,0,RES_hhdet_in_fec!J171/0.086*1000000/RES_hhdet_in_new!J171)</f>
        <v>1942.3703944289391</v>
      </c>
      <c r="K171" s="162">
        <f>IF(RES_hhdet_in_fec!K171=0,0,RES_hhdet_in_fec!K171/0.086*1000000/RES_hhdet_in_new!K171)</f>
        <v>1824.9518889849974</v>
      </c>
      <c r="L171" s="162">
        <f>IF(RES_hhdet_in_fec!L171=0,0,RES_hhdet_in_fec!L171/0.086*1000000/RES_hhdet_in_new!L171)</f>
        <v>2062.4314895464131</v>
      </c>
      <c r="M171" s="162">
        <f>IF(RES_hhdet_in_fec!M171=0,0,RES_hhdet_in_fec!M171/0.086*1000000/RES_hhdet_in_new!M171)</f>
        <v>0</v>
      </c>
      <c r="N171" s="162">
        <f>IF(RES_hhdet_in_fec!N171=0,0,RES_hhdet_in_fec!N171/0.086*1000000/RES_hhdet_in_new!N171)</f>
        <v>1923.3401189685371</v>
      </c>
      <c r="O171" s="162">
        <f>IF(RES_hhdet_in_fec!O171=0,0,RES_hhdet_in_fec!O171/0.086*1000000/RES_hhdet_in_new!O171)</f>
        <v>1847.4084330269784</v>
      </c>
      <c r="P171" s="162">
        <f>IF(RES_hhdet_in_fec!P171=0,0,RES_hhdet_in_fec!P171/0.086*1000000/RES_hhdet_in_new!P171)</f>
        <v>0</v>
      </c>
      <c r="Q171" s="162">
        <f>IF(RES_hhdet_in_fec!Q171=0,0,RES_hhdet_in_fec!Q171/0.086*1000000/RES_hhdet_in_new!Q171)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1421.0862580950654</v>
      </c>
      <c r="D172" s="160">
        <f>IF(RES_hhdet_in_fec!D172=0,0,RES_hhdet_in_fec!D172/0.086*1000000/RES_hhdet_in_new!D172)</f>
        <v>1403.7313686553446</v>
      </c>
      <c r="E172" s="160">
        <f>IF(RES_hhdet_in_fec!E172=0,0,RES_hhdet_in_fec!E172/0.086*1000000/RES_hhdet_in_new!E172)</f>
        <v>1405.4490457602851</v>
      </c>
      <c r="F172" s="160">
        <f>IF(RES_hhdet_in_fec!F172=0,0,RES_hhdet_in_fec!F172/0.086*1000000/RES_hhdet_in_new!F172)</f>
        <v>1431.6289245958189</v>
      </c>
      <c r="G172" s="160">
        <f>IF(RES_hhdet_in_fec!G172=0,0,RES_hhdet_in_fec!G172/0.086*1000000/RES_hhdet_in_new!G172)</f>
        <v>1448.1338701365187</v>
      </c>
      <c r="H172" s="160">
        <f>IF(RES_hhdet_in_fec!H172=0,0,RES_hhdet_in_fec!H172/0.086*1000000/RES_hhdet_in_new!H172)</f>
        <v>1485.4811984035271</v>
      </c>
      <c r="I172" s="160">
        <f>IF(RES_hhdet_in_fec!I172=0,0,RES_hhdet_in_fec!I172/0.086*1000000/RES_hhdet_in_new!I172)</f>
        <v>1478.2814106214591</v>
      </c>
      <c r="J172" s="160">
        <f>IF(RES_hhdet_in_fec!J172=0,0,RES_hhdet_in_fec!J172/0.086*1000000/RES_hhdet_in_new!J172)</f>
        <v>1471.4451034202646</v>
      </c>
      <c r="K172" s="160">
        <f>IF(RES_hhdet_in_fec!K172=0,0,RES_hhdet_in_fec!K172/0.086*1000000/RES_hhdet_in_new!K172)</f>
        <v>1435.1574032030464</v>
      </c>
      <c r="L172" s="160">
        <f>IF(RES_hhdet_in_fec!L172=0,0,RES_hhdet_in_fec!L172/0.086*1000000/RES_hhdet_in_new!L172)</f>
        <v>1542.1710229218611</v>
      </c>
      <c r="M172" s="160">
        <f>IF(RES_hhdet_in_fec!M172=0,0,RES_hhdet_in_fec!M172/0.086*1000000/RES_hhdet_in_new!M172)</f>
        <v>1551.4979105911038</v>
      </c>
      <c r="N172" s="160">
        <f>IF(RES_hhdet_in_fec!N172=0,0,RES_hhdet_in_fec!N172/0.086*1000000/RES_hhdet_in_new!N172)</f>
        <v>1486.6302011947689</v>
      </c>
      <c r="O172" s="160">
        <f>IF(RES_hhdet_in_fec!O172=0,0,RES_hhdet_in_fec!O172/0.086*1000000/RES_hhdet_in_new!O172)</f>
        <v>1455.5008934301604</v>
      </c>
      <c r="P172" s="160">
        <f>IF(RES_hhdet_in_fec!P172=0,0,RES_hhdet_in_fec!P172/0.086*1000000/RES_hhdet_in_new!P172)</f>
        <v>1475.5637296516895</v>
      </c>
      <c r="Q172" s="160">
        <f>IF(RES_hhdet_in_fec!Q172=0,0,RES_hhdet_in_fec!Q172/0.086*1000000/RES_hhdet_in_new!Q172)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694.45640677168672</v>
      </c>
      <c r="D173" s="156">
        <f>IF(RES_hhdet_in_fec!D173=0,0,RES_hhdet_in_fec!D173/0.086*1000000/RES_hhdet_in_new!D172)</f>
        <v>666.98510454715381</v>
      </c>
      <c r="E173" s="156">
        <f>IF(RES_hhdet_in_fec!E173=0,0,RES_hhdet_in_fec!E173/0.086*1000000/RES_hhdet_in_new!E172)</f>
        <v>657.12068446012324</v>
      </c>
      <c r="F173" s="156">
        <f>IF(RES_hhdet_in_fec!F173=0,0,RES_hhdet_in_fec!F173/0.086*1000000/RES_hhdet_in_new!F172)</f>
        <v>670.0013342244597</v>
      </c>
      <c r="G173" s="156">
        <f>IF(RES_hhdet_in_fec!G173=0,0,RES_hhdet_in_fec!G173/0.086*1000000/RES_hhdet_in_new!G172)</f>
        <v>678.91874346500197</v>
      </c>
      <c r="H173" s="156">
        <f>IF(RES_hhdet_in_fec!H173=0,0,RES_hhdet_in_fec!H173/0.086*1000000/RES_hhdet_in_new!H172)</f>
        <v>712.65614726985314</v>
      </c>
      <c r="I173" s="156">
        <f>IF(RES_hhdet_in_fec!I173=0,0,RES_hhdet_in_fec!I173/0.086*1000000/RES_hhdet_in_new!I172)</f>
        <v>697.30066082371115</v>
      </c>
      <c r="J173" s="156">
        <f>IF(RES_hhdet_in_fec!J173=0,0,RES_hhdet_in_fec!J173/0.086*1000000/RES_hhdet_in_new!J172)</f>
        <v>685.44284989456753</v>
      </c>
      <c r="K173" s="156">
        <f>IF(RES_hhdet_in_fec!K173=0,0,RES_hhdet_in_fec!K173/0.086*1000000/RES_hhdet_in_new!K172)</f>
        <v>643.23476329673815</v>
      </c>
      <c r="L173" s="156">
        <f>IF(RES_hhdet_in_fec!L173=0,0,RES_hhdet_in_fec!L173/0.086*1000000/RES_hhdet_in_new!L172)</f>
        <v>735.84894106294075</v>
      </c>
      <c r="M173" s="156">
        <f>IF(RES_hhdet_in_fec!M173=0,0,RES_hhdet_in_fec!M173/0.086*1000000/RES_hhdet_in_new!M172)</f>
        <v>742.61736586792847</v>
      </c>
      <c r="N173" s="156">
        <f>IF(RES_hhdet_in_fec!N173=0,0,RES_hhdet_in_fec!N173/0.086*1000000/RES_hhdet_in_new!N172)</f>
        <v>682.90885978956351</v>
      </c>
      <c r="O173" s="156">
        <f>IF(RES_hhdet_in_fec!O173=0,0,RES_hhdet_in_fec!O173/0.086*1000000/RES_hhdet_in_new!O172)</f>
        <v>651.63563755598705</v>
      </c>
      <c r="P173" s="156">
        <f>IF(RES_hhdet_in_fec!P173=0,0,RES_hhdet_in_fec!P173/0.086*1000000/RES_hhdet_in_new!P172)</f>
        <v>672.83118515062301</v>
      </c>
      <c r="Q173" s="156">
        <f>IF(RES_hhdet_in_fec!Q173=0,0,RES_hhdet_in_fec!Q173/0.086*1000000/RES_hhdet_in_new!Q172)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726.62985132337894</v>
      </c>
      <c r="D174" s="57">
        <f>IF(RES_hhdet_in_fec!D174=0,0,RES_hhdet_in_fec!D174/0.086*1000000/RES_hhdet_in_new!D172)</f>
        <v>736.74626410819064</v>
      </c>
      <c r="E174" s="57">
        <f>IF(RES_hhdet_in_fec!E174=0,0,RES_hhdet_in_fec!E174/0.086*1000000/RES_hhdet_in_new!E172)</f>
        <v>748.32836130016199</v>
      </c>
      <c r="F174" s="57">
        <f>IF(RES_hhdet_in_fec!F174=0,0,RES_hhdet_in_fec!F174/0.086*1000000/RES_hhdet_in_new!F172)</f>
        <v>761.62759037135902</v>
      </c>
      <c r="G174" s="57">
        <f>IF(RES_hhdet_in_fec!G174=0,0,RES_hhdet_in_fec!G174/0.086*1000000/RES_hhdet_in_new!G172)</f>
        <v>769.21512667151649</v>
      </c>
      <c r="H174" s="57">
        <f>IF(RES_hhdet_in_fec!H174=0,0,RES_hhdet_in_fec!H174/0.086*1000000/RES_hhdet_in_new!H172)</f>
        <v>772.8250511336737</v>
      </c>
      <c r="I174" s="57">
        <f>IF(RES_hhdet_in_fec!I174=0,0,RES_hhdet_in_fec!I174/0.086*1000000/RES_hhdet_in_new!I172)</f>
        <v>780.98074979774822</v>
      </c>
      <c r="J174" s="57">
        <f>IF(RES_hhdet_in_fec!J174=0,0,RES_hhdet_in_fec!J174/0.086*1000000/RES_hhdet_in_new!J172)</f>
        <v>786.00225352569703</v>
      </c>
      <c r="K174" s="57">
        <f>IF(RES_hhdet_in_fec!K174=0,0,RES_hhdet_in_fec!K174/0.086*1000000/RES_hhdet_in_new!K172)</f>
        <v>791.92263990630818</v>
      </c>
      <c r="L174" s="57">
        <f>IF(RES_hhdet_in_fec!L174=0,0,RES_hhdet_in_fec!L174/0.086*1000000/RES_hhdet_in_new!L172)</f>
        <v>806.32208185892046</v>
      </c>
      <c r="M174" s="57">
        <f>IF(RES_hhdet_in_fec!M174=0,0,RES_hhdet_in_fec!M174/0.086*1000000/RES_hhdet_in_new!M172)</f>
        <v>808.88054472317538</v>
      </c>
      <c r="N174" s="57">
        <f>IF(RES_hhdet_in_fec!N174=0,0,RES_hhdet_in_fec!N174/0.086*1000000/RES_hhdet_in_new!N172)</f>
        <v>803.72134140520529</v>
      </c>
      <c r="O174" s="57">
        <f>IF(RES_hhdet_in_fec!O174=0,0,RES_hhdet_in_fec!O174/0.086*1000000/RES_hhdet_in_new!O172)</f>
        <v>803.8652558741735</v>
      </c>
      <c r="P174" s="57">
        <f>IF(RES_hhdet_in_fec!P174=0,0,RES_hhdet_in_fec!P174/0.086*1000000/RES_hhdet_in_new!P172)</f>
        <v>802.73254450106663</v>
      </c>
      <c r="Q174" s="57">
        <f>IF(RES_hhdet_in_fec!Q174=0,0,RES_hhdet_in_fec!Q174/0.086*1000000/RES_hhdet_in_new!Q172)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803.59695916219243</v>
      </c>
      <c r="D175" s="157">
        <f>IF(SUM(RES_hhdet_in_fec!D176:D177)=0,0,SUM(RES_hhdet_in_fec!D176:D177)/0.086*1000000/SUM(RES_hhdet_in_new!D176:D177))</f>
        <v>767.30527452767069</v>
      </c>
      <c r="E175" s="157">
        <f>IF(SUM(RES_hhdet_in_fec!E176:E177)=0,0,SUM(RES_hhdet_in_fec!E176:E177)/0.086*1000000/SUM(RES_hhdet_in_new!E176:E177))</f>
        <v>771.08307269950706</v>
      </c>
      <c r="F175" s="157">
        <f>IF(SUM(RES_hhdet_in_fec!F176:F177)=0,0,SUM(RES_hhdet_in_fec!F176:F177)/0.086*1000000/SUM(RES_hhdet_in_new!F176:F177))</f>
        <v>766.49557873988147</v>
      </c>
      <c r="G175" s="157">
        <f>IF(SUM(RES_hhdet_in_fec!G176:G177)=0,0,SUM(RES_hhdet_in_fec!G176:G177)/0.086*1000000/SUM(RES_hhdet_in_new!G176:G177))</f>
        <v>784.03033748915846</v>
      </c>
      <c r="H175" s="157">
        <f>IF(SUM(RES_hhdet_in_fec!H176:H177)=0,0,SUM(RES_hhdet_in_fec!H176:H177)/0.086*1000000/SUM(RES_hhdet_in_new!H176:H177))</f>
        <v>839.89006978387192</v>
      </c>
      <c r="I175" s="157">
        <f>IF(SUM(RES_hhdet_in_fec!I176:I177)=0,0,SUM(RES_hhdet_in_fec!I176:I177)/0.086*1000000/SUM(RES_hhdet_in_new!I176:I177))</f>
        <v>832.36421937117109</v>
      </c>
      <c r="J175" s="157">
        <f>IF(SUM(RES_hhdet_in_fec!J176:J177)=0,0,SUM(RES_hhdet_in_fec!J176:J177)/0.086*1000000/SUM(RES_hhdet_in_new!J176:J177))</f>
        <v>817.25755558958497</v>
      </c>
      <c r="K175" s="157">
        <f>IF(SUM(RES_hhdet_in_fec!K176:K177)=0,0,SUM(RES_hhdet_in_fec!K176:K177)/0.086*1000000/SUM(RES_hhdet_in_new!K176:K177))</f>
        <v>802.56446293745785</v>
      </c>
      <c r="L175" s="157">
        <f>IF(SUM(RES_hhdet_in_fec!L176:L177)=0,0,SUM(RES_hhdet_in_fec!L176:L177)/0.086*1000000/SUM(RES_hhdet_in_new!L176:L177))</f>
        <v>863.52784546213604</v>
      </c>
      <c r="M175" s="157">
        <f>IF(SUM(RES_hhdet_in_fec!M176:M177)=0,0,SUM(RES_hhdet_in_fec!M176:M177)/0.086*1000000/SUM(RES_hhdet_in_new!M176:M177))</f>
        <v>876.60056661938052</v>
      </c>
      <c r="N175" s="157">
        <f>IF(SUM(RES_hhdet_in_fec!N176:N177)=0,0,SUM(RES_hhdet_in_fec!N176:N177)/0.086*1000000/SUM(RES_hhdet_in_new!N176:N177))</f>
        <v>842.45138712778748</v>
      </c>
      <c r="O175" s="157">
        <f>IF(SUM(RES_hhdet_in_fec!O176:O177)=0,0,SUM(RES_hhdet_in_fec!O176:O177)/0.086*1000000/SUM(RES_hhdet_in_new!O176:O177))</f>
        <v>799.90540770699681</v>
      </c>
      <c r="P175" s="157">
        <f>IF(SUM(RES_hhdet_in_fec!P176:P177)=0,0,SUM(RES_hhdet_in_fec!P176:P177)/0.086*1000000/SUM(RES_hhdet_in_new!P176:P177))</f>
        <v>825.00503686499997</v>
      </c>
      <c r="Q175" s="157">
        <f>IF(SUM(RES_hhdet_in_fec!Q176:Q177)=0,0,SUM(RES_hhdet_in_fec!Q176:Q177)/0.086*1000000/SUM(RES_hhdet_in_new!Q176:Q177))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803.59695916219243</v>
      </c>
      <c r="D177" s="57">
        <f>IF(RES_hhdet_in_fec!D177=0,0,RES_hhdet_in_fec!D177/0.086*1000000/RES_hhdet_in_new!D177)</f>
        <v>767.30527452767069</v>
      </c>
      <c r="E177" s="57">
        <f>IF(RES_hhdet_in_fec!E177=0,0,RES_hhdet_in_fec!E177/0.086*1000000/RES_hhdet_in_new!E177)</f>
        <v>771.08307269950706</v>
      </c>
      <c r="F177" s="57">
        <f>IF(RES_hhdet_in_fec!F177=0,0,RES_hhdet_in_fec!F177/0.086*1000000/RES_hhdet_in_new!F177)</f>
        <v>766.49557873988147</v>
      </c>
      <c r="G177" s="57">
        <f>IF(RES_hhdet_in_fec!G177=0,0,RES_hhdet_in_fec!G177/0.086*1000000/RES_hhdet_in_new!G177)</f>
        <v>784.03033748915846</v>
      </c>
      <c r="H177" s="57">
        <f>IF(RES_hhdet_in_fec!H177=0,0,RES_hhdet_in_fec!H177/0.086*1000000/RES_hhdet_in_new!H177)</f>
        <v>839.89006978387192</v>
      </c>
      <c r="I177" s="57">
        <f>IF(RES_hhdet_in_fec!I177=0,0,RES_hhdet_in_fec!I177/0.086*1000000/RES_hhdet_in_new!I177)</f>
        <v>832.36421937117109</v>
      </c>
      <c r="J177" s="57">
        <f>IF(RES_hhdet_in_fec!J177=0,0,RES_hhdet_in_fec!J177/0.086*1000000/RES_hhdet_in_new!J177)</f>
        <v>817.25755558958497</v>
      </c>
      <c r="K177" s="57">
        <f>IF(RES_hhdet_in_fec!K177=0,0,RES_hhdet_in_fec!K177/0.086*1000000/RES_hhdet_in_new!K177)</f>
        <v>802.56446293745785</v>
      </c>
      <c r="L177" s="57">
        <f>IF(RES_hhdet_in_fec!L177=0,0,RES_hhdet_in_fec!L177/0.086*1000000/RES_hhdet_in_new!L177)</f>
        <v>863.52784546213604</v>
      </c>
      <c r="M177" s="57">
        <f>IF(RES_hhdet_in_fec!M177=0,0,RES_hhdet_in_fec!M177/0.086*1000000/RES_hhdet_in_new!M177)</f>
        <v>876.60056661938052</v>
      </c>
      <c r="N177" s="57">
        <f>IF(RES_hhdet_in_fec!N177=0,0,RES_hhdet_in_fec!N177/0.086*1000000/RES_hhdet_in_new!N177)</f>
        <v>842.45138712778748</v>
      </c>
      <c r="O177" s="57">
        <f>IF(RES_hhdet_in_fec!O177=0,0,RES_hhdet_in_fec!O177/0.086*1000000/RES_hhdet_in_new!O177)</f>
        <v>799.90540770699681</v>
      </c>
      <c r="P177" s="57">
        <f>IF(RES_hhdet_in_fec!P177=0,0,RES_hhdet_in_fec!P177/0.086*1000000/RES_hhdet_in_new!P177)</f>
        <v>825.00503686499997</v>
      </c>
      <c r="Q177" s="57">
        <f>IF(RES_hhdet_in_fec!Q177=0,0,RES_hhdet_in_fec!Q177/0.086*1000000/RES_hhdet_in_new!Q177)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6909.5245009859445</v>
      </c>
      <c r="D3" s="168">
        <f t="shared" ref="D3" si="1">SUM(D4,D7,D9,D19)</f>
        <v>6897.8697762295142</v>
      </c>
      <c r="E3" s="168">
        <f t="shared" ref="E3" si="2">SUM(E4,E7,E9,E19)</f>
        <v>6656.5137982264714</v>
      </c>
      <c r="F3" s="168">
        <f t="shared" ref="F3" si="3">SUM(F4,F7,F9,F19)</f>
        <v>7176.1933278154793</v>
      </c>
      <c r="G3" s="168">
        <f t="shared" ref="G3" si="4">SUM(G4,G7,G9,G19)</f>
        <v>7392.0094513632794</v>
      </c>
      <c r="H3" s="168">
        <f t="shared" ref="H3" si="5">SUM(H4,H7,H9,H19)</f>
        <v>7607.3311980102126</v>
      </c>
      <c r="I3" s="168">
        <f t="shared" ref="I3" si="6">SUM(I4,I7,I9,I19)</f>
        <v>7260.8502581521316</v>
      </c>
      <c r="J3" s="168">
        <f t="shared" ref="J3" si="7">SUM(J4,J7,J9,J19)</f>
        <v>7589.7441091266974</v>
      </c>
      <c r="K3" s="168">
        <f t="shared" ref="K3" si="8">SUM(K4,K7,K9,K19)</f>
        <v>7618.1742711128618</v>
      </c>
      <c r="L3" s="168">
        <f t="shared" ref="L3" si="9">SUM(L4,L7,L9,L19)</f>
        <v>0</v>
      </c>
      <c r="M3" s="168">
        <f t="shared" ref="M3" si="10">SUM(M4,M7,M9,M19)</f>
        <v>4988.0626286493216</v>
      </c>
      <c r="N3" s="168">
        <f t="shared" ref="N3" si="11">SUM(N4,N7,N9,N19)</f>
        <v>7459.9777940634431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2700.4737179276394</v>
      </c>
      <c r="D4" s="157">
        <f t="shared" si="15"/>
        <v>2898.8508028957663</v>
      </c>
      <c r="E4" s="157">
        <f t="shared" si="15"/>
        <v>2625.7555466953759</v>
      </c>
      <c r="F4" s="157">
        <f t="shared" si="15"/>
        <v>3175.4903116695559</v>
      </c>
      <c r="G4" s="157">
        <f t="shared" si="15"/>
        <v>3354.9445513658825</v>
      </c>
      <c r="H4" s="157">
        <f t="shared" si="15"/>
        <v>3472.2929562061549</v>
      </c>
      <c r="I4" s="157">
        <f t="shared" si="15"/>
        <v>2989.6346727112527</v>
      </c>
      <c r="J4" s="157">
        <f t="shared" si="15"/>
        <v>3011.4905530599335</v>
      </c>
      <c r="K4" s="157">
        <f t="shared" si="15"/>
        <v>2982.4050471342935</v>
      </c>
      <c r="L4" s="157">
        <f t="shared" si="15"/>
        <v>0</v>
      </c>
      <c r="M4" s="157">
        <f t="shared" si="15"/>
        <v>2816.3666662365517</v>
      </c>
      <c r="N4" s="157">
        <f t="shared" si="15"/>
        <v>2639.949230472319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2642.4773410169923</v>
      </c>
      <c r="D5" s="156">
        <f>IF(RES_hhdet_in_tes!D5=0,0,RES_hhdet_in_tes!D5/0.086*1000000/RES_hhdet_in_new!D5)</f>
        <v>2859.3165894703588</v>
      </c>
      <c r="E5" s="156">
        <f>IF(RES_hhdet_in_tes!E5=0,0,RES_hhdet_in_tes!E5/0.086*1000000/RES_hhdet_in_new!E5)</f>
        <v>2601.4277481698523</v>
      </c>
      <c r="F5" s="156">
        <f>IF(RES_hhdet_in_tes!F5=0,0,RES_hhdet_in_tes!F5/0.086*1000000/RES_hhdet_in_new!F5)</f>
        <v>3149.2075901847556</v>
      </c>
      <c r="G5" s="156">
        <f>IF(RES_hhdet_in_tes!G5=0,0,RES_hhdet_in_tes!G5/0.086*1000000/RES_hhdet_in_new!G5)</f>
        <v>3318.6026018411667</v>
      </c>
      <c r="H5" s="156">
        <f>IF(RES_hhdet_in_tes!H5=0,0,RES_hhdet_in_tes!H5/0.086*1000000/RES_hhdet_in_new!H5)</f>
        <v>3403.3055229459828</v>
      </c>
      <c r="I5" s="156">
        <f>IF(RES_hhdet_in_tes!I5=0,0,RES_hhdet_in_tes!I5/0.086*1000000/RES_hhdet_in_new!I5)</f>
        <v>2945.7065291779572</v>
      </c>
      <c r="J5" s="156">
        <f>IF(RES_hhdet_in_tes!J5=0,0,RES_hhdet_in_tes!J5/0.086*1000000/RES_hhdet_in_new!J5)</f>
        <v>2972.808519587245</v>
      </c>
      <c r="K5" s="156">
        <f>IF(RES_hhdet_in_tes!K5=0,0,RES_hhdet_in_tes!K5/0.086*1000000/RES_hhdet_in_new!K5)</f>
        <v>2969.0057178064544</v>
      </c>
      <c r="L5" s="156">
        <f>IF(RES_hhdet_in_tes!L5=0,0,RES_hhdet_in_tes!L5/0.086*1000000/RES_hhdet_in_new!L5)</f>
        <v>0</v>
      </c>
      <c r="M5" s="156">
        <f>IF(RES_hhdet_in_tes!M5=0,0,RES_hhdet_in_tes!M5/0.086*1000000/RES_hhdet_in_new!M5)</f>
        <v>2761.3467305029003</v>
      </c>
      <c r="N5" s="156">
        <f>IF(RES_hhdet_in_tes!N5=0,0,RES_hhdet_in_tes!N5/0.086*1000000/RES_hhdet_in_new!N5)</f>
        <v>2592.2169959955736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57.996376910647101</v>
      </c>
      <c r="D6" s="156">
        <f>IF(RES_hhdet_in_tes!D6=0,0,RES_hhdet_in_tes!D6/0.086*1000000/RES_hhdet_in_new!D5)</f>
        <v>39.534213425407287</v>
      </c>
      <c r="E6" s="156">
        <f>IF(RES_hhdet_in_tes!E6=0,0,RES_hhdet_in_tes!E6/0.086*1000000/RES_hhdet_in_new!E5)</f>
        <v>24.327798525523672</v>
      </c>
      <c r="F6" s="156">
        <f>IF(RES_hhdet_in_tes!F6=0,0,RES_hhdet_in_tes!F6/0.086*1000000/RES_hhdet_in_new!F5)</f>
        <v>26.282721484800167</v>
      </c>
      <c r="G6" s="156">
        <f>IF(RES_hhdet_in_tes!G6=0,0,RES_hhdet_in_tes!G6/0.086*1000000/RES_hhdet_in_new!G5)</f>
        <v>36.341949524715645</v>
      </c>
      <c r="H6" s="156">
        <f>IF(RES_hhdet_in_tes!H6=0,0,RES_hhdet_in_tes!H6/0.086*1000000/RES_hhdet_in_new!H5)</f>
        <v>68.987433260172111</v>
      </c>
      <c r="I6" s="156">
        <f>IF(RES_hhdet_in_tes!I6=0,0,RES_hhdet_in_tes!I6/0.086*1000000/RES_hhdet_in_new!I5)</f>
        <v>43.92814353329571</v>
      </c>
      <c r="J6" s="156">
        <f>IF(RES_hhdet_in_tes!J6=0,0,RES_hhdet_in_tes!J6/0.086*1000000/RES_hhdet_in_new!J5)</f>
        <v>38.682033472688339</v>
      </c>
      <c r="K6" s="156">
        <f>IF(RES_hhdet_in_tes!K6=0,0,RES_hhdet_in_tes!K6/0.086*1000000/RES_hhdet_in_new!K5)</f>
        <v>13.39932932783903</v>
      </c>
      <c r="L6" s="156">
        <f>IF(RES_hhdet_in_tes!L6=0,0,RES_hhdet_in_tes!L6/0.086*1000000/RES_hhdet_in_new!L5)</f>
        <v>0</v>
      </c>
      <c r="M6" s="156">
        <f>IF(RES_hhdet_in_tes!M6=0,0,RES_hhdet_in_tes!M6/0.086*1000000/RES_hhdet_in_new!M5)</f>
        <v>55.019935733651579</v>
      </c>
      <c r="N6" s="156">
        <f>IF(RES_hhdet_in_tes!N6=0,0,RES_hhdet_in_tes!N6/0.086*1000000/RES_hhdet_in_new!N5)</f>
        <v>47.732234476745482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2285.4359561156257</v>
      </c>
      <c r="D7" s="157">
        <f t="shared" si="16"/>
        <v>2185.9165196122317</v>
      </c>
      <c r="E7" s="157">
        <f t="shared" si="16"/>
        <v>2161.1598204302272</v>
      </c>
      <c r="F7" s="157">
        <f t="shared" si="16"/>
        <v>2154.6734896378607</v>
      </c>
      <c r="G7" s="157">
        <f t="shared" si="16"/>
        <v>2171.8982099633758</v>
      </c>
      <c r="H7" s="157">
        <f t="shared" si="16"/>
        <v>2228.7176381883578</v>
      </c>
      <c r="I7" s="157">
        <f t="shared" si="16"/>
        <v>2257.9677667983583</v>
      </c>
      <c r="J7" s="157">
        <f t="shared" si="16"/>
        <v>2681.2375743563339</v>
      </c>
      <c r="K7" s="157">
        <f t="shared" si="16"/>
        <v>2678.8881846786817</v>
      </c>
      <c r="L7" s="157">
        <f t="shared" si="16"/>
        <v>0</v>
      </c>
      <c r="M7" s="157">
        <f t="shared" si="16"/>
        <v>0</v>
      </c>
      <c r="N7" s="157">
        <f t="shared" si="16"/>
        <v>2764.678917467229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2285.4359561156257</v>
      </c>
      <c r="D8" s="156">
        <f>IF(RES_hhdet_in_tes!D8=0,0,RES_hhdet_in_tes!D8/0.086*1000000/RES_hhdet_in_new!D8)</f>
        <v>2185.9165196122317</v>
      </c>
      <c r="E8" s="156">
        <f>IF(RES_hhdet_in_tes!E8=0,0,RES_hhdet_in_tes!E8/0.086*1000000/RES_hhdet_in_new!E8)</f>
        <v>2161.1598204302272</v>
      </c>
      <c r="F8" s="156">
        <f>IF(RES_hhdet_in_tes!F8=0,0,RES_hhdet_in_tes!F8/0.086*1000000/RES_hhdet_in_new!F8)</f>
        <v>2154.6734896378607</v>
      </c>
      <c r="G8" s="156">
        <f>IF(RES_hhdet_in_tes!G8=0,0,RES_hhdet_in_tes!G8/0.086*1000000/RES_hhdet_in_new!G8)</f>
        <v>2171.8982099633758</v>
      </c>
      <c r="H8" s="156">
        <f>IF(RES_hhdet_in_tes!H8=0,0,RES_hhdet_in_tes!H8/0.086*1000000/RES_hhdet_in_new!H8)</f>
        <v>2228.7176381883578</v>
      </c>
      <c r="I8" s="156">
        <f>IF(RES_hhdet_in_tes!I8=0,0,RES_hhdet_in_tes!I8/0.086*1000000/RES_hhdet_in_new!I8)</f>
        <v>2257.9677667983583</v>
      </c>
      <c r="J8" s="156">
        <f>IF(RES_hhdet_in_tes!J8=0,0,RES_hhdet_in_tes!J8/0.086*1000000/RES_hhdet_in_new!J8)</f>
        <v>2681.2375743563339</v>
      </c>
      <c r="K8" s="156">
        <f>IF(RES_hhdet_in_tes!K8=0,0,RES_hhdet_in_tes!K8/0.086*1000000/RES_hhdet_in_new!K8)</f>
        <v>2678.8881846786817</v>
      </c>
      <c r="L8" s="156">
        <f>IF(RES_hhdet_in_tes!L8=0,0,RES_hhdet_in_tes!L8/0.086*1000000/RES_hhdet_in_new!L8)</f>
        <v>0</v>
      </c>
      <c r="M8" s="156">
        <f>IF(RES_hhdet_in_tes!M8=0,0,RES_hhdet_in_tes!M8/0.086*1000000/RES_hhdet_in_new!M8)</f>
        <v>0</v>
      </c>
      <c r="N8" s="156">
        <f>IF(RES_hhdet_in_tes!N8=0,0,RES_hhdet_in_tes!N8/0.086*1000000/RES_hhdet_in_new!N8)</f>
        <v>2764.678917467229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1277.8206882756008</v>
      </c>
      <c r="D9" s="157">
        <f>IF(SUM(RES_hhdet_in_tes!D10:D12,RES_hhdet_in_tes!D15:D16)=0,0,SUM(RES_hhdet_in_tes!D10:D12,RES_hhdet_in_tes!D15:D16)/0.086*1000000/SUM(RES_hhdet_in_new!D10:D12,RES_hhdet_in_new!D15:D16))</f>
        <v>1192.4550994001186</v>
      </c>
      <c r="E9" s="157">
        <f>IF(SUM(RES_hhdet_in_tes!E10:E12,RES_hhdet_in_tes!E15:E16)=0,0,SUM(RES_hhdet_in_tes!E10:E12,RES_hhdet_in_tes!E15:E16)/0.086*1000000/SUM(RES_hhdet_in_new!E10:E12,RES_hhdet_in_new!E15:E16))</f>
        <v>1266.8305549811307</v>
      </c>
      <c r="F9" s="157">
        <f>IF(SUM(RES_hhdet_in_tes!F10:F12,RES_hhdet_in_tes!F15:F16)=0,0,SUM(RES_hhdet_in_tes!F10:F12,RES_hhdet_in_tes!F15:F16)/0.086*1000000/SUM(RES_hhdet_in_new!F10:F12,RES_hhdet_in_new!F15:F16))</f>
        <v>1219.727836391384</v>
      </c>
      <c r="G9" s="157">
        <f>IF(SUM(RES_hhdet_in_tes!G10:G12,RES_hhdet_in_tes!G15:G16)=0,0,SUM(RES_hhdet_in_tes!G10:G12,RES_hhdet_in_tes!G15:G16)/0.086*1000000/SUM(RES_hhdet_in_new!G10:G12,RES_hhdet_in_new!G15:G16))</f>
        <v>1218.4029139786931</v>
      </c>
      <c r="H9" s="157">
        <f>IF(SUM(RES_hhdet_in_tes!H10:H12,RES_hhdet_in_tes!H15:H16)=0,0,SUM(RES_hhdet_in_tes!H10:H12,RES_hhdet_in_tes!H15:H16)/0.086*1000000/SUM(RES_hhdet_in_new!H10:H12,RES_hhdet_in_new!H15:H16))</f>
        <v>1239.9255775626143</v>
      </c>
      <c r="I9" s="157">
        <f>IF(SUM(RES_hhdet_in_tes!I10:I12,RES_hhdet_in_tes!I15:I16)=0,0,SUM(RES_hhdet_in_tes!I10:I12,RES_hhdet_in_tes!I15:I16)/0.086*1000000/SUM(RES_hhdet_in_new!I10:I12,RES_hhdet_in_new!I15:I16))</f>
        <v>1344.3145886736427</v>
      </c>
      <c r="J9" s="157">
        <f>IF(SUM(RES_hhdet_in_tes!J10:J12,RES_hhdet_in_tes!J15:J16)=0,0,SUM(RES_hhdet_in_tes!J10:J12,RES_hhdet_in_tes!J15:J16)/0.086*1000000/SUM(RES_hhdet_in_new!J10:J12,RES_hhdet_in_new!J15:J16))</f>
        <v>1228.1478880514849</v>
      </c>
      <c r="K9" s="157">
        <f>IF(SUM(RES_hhdet_in_tes!K10:K12,RES_hhdet_in_tes!K15:K16)=0,0,SUM(RES_hhdet_in_tes!K10:K12,RES_hhdet_in_tes!K15:K16)/0.086*1000000/SUM(RES_hhdet_in_new!K10:K12,RES_hhdet_in_new!K15:K16))</f>
        <v>1287.5213132943645</v>
      </c>
      <c r="L9" s="157">
        <f>IF(SUM(RES_hhdet_in_tes!L10:L12,RES_hhdet_in_tes!L15:L16)=0,0,SUM(RES_hhdet_in_tes!L10:L12,RES_hhdet_in_tes!L15:L16)/0.086*1000000/SUM(RES_hhdet_in_new!L10:L12,RES_hhdet_in_new!L15:L16))</f>
        <v>0</v>
      </c>
      <c r="M9" s="157">
        <f>IF(SUM(RES_hhdet_in_tes!M10:M12,RES_hhdet_in_tes!M15:M16)=0,0,SUM(RES_hhdet_in_tes!M10:M12,RES_hhdet_in_tes!M15:M16)/0.086*1000000/SUM(RES_hhdet_in_new!M10:M12,RES_hhdet_in_new!M15:M16))</f>
        <v>1434.0940091338591</v>
      </c>
      <c r="N9" s="157">
        <f>IF(SUM(RES_hhdet_in_tes!N10:N12,RES_hhdet_in_tes!N15:N16)=0,0,SUM(RES_hhdet_in_tes!N10:N12,RES_hhdet_in_tes!N15:N16)/0.086*1000000/SUM(RES_hhdet_in_new!N10:N12,RES_hhdet_in_new!N15:N16))</f>
        <v>1408.5103007155844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1119.6346763131266</v>
      </c>
      <c r="D10" s="132">
        <f>IF(RES_hhdet_in_tes!D10=0,0,RES_hhdet_in_tes!D10/0.086*1000000/RES_hhdet_in_new!D10)</f>
        <v>1137.9630483802596</v>
      </c>
      <c r="E10" s="132">
        <f>IF(RES_hhdet_in_tes!E10=0,0,RES_hhdet_in_tes!E10/0.086*1000000/RES_hhdet_in_new!E10)</f>
        <v>1139.7643741075631</v>
      </c>
      <c r="F10" s="132">
        <f>IF(RES_hhdet_in_tes!F10=0,0,RES_hhdet_in_tes!F10/0.086*1000000/RES_hhdet_in_new!F10)</f>
        <v>1162.4880627851421</v>
      </c>
      <c r="G10" s="132">
        <f>IF(RES_hhdet_in_tes!G10=0,0,RES_hhdet_in_tes!G10/0.086*1000000/RES_hhdet_in_new!G10)</f>
        <v>1170.6028042657019</v>
      </c>
      <c r="H10" s="132">
        <f>IF(RES_hhdet_in_tes!H10=0,0,RES_hhdet_in_tes!H10/0.086*1000000/RES_hhdet_in_new!H10)</f>
        <v>1170.3240305463221</v>
      </c>
      <c r="I10" s="132">
        <f>IF(RES_hhdet_in_tes!I10=0,0,RES_hhdet_in_tes!I10/0.086*1000000/RES_hhdet_in_new!I10)</f>
        <v>1170.8859195987059</v>
      </c>
      <c r="J10" s="132">
        <f>IF(RES_hhdet_in_tes!J10=0,0,RES_hhdet_in_tes!J10/0.086*1000000/RES_hhdet_in_new!J10)</f>
        <v>1177.5479946780515</v>
      </c>
      <c r="K10" s="132">
        <f>IF(RES_hhdet_in_tes!K10=0,0,RES_hhdet_in_tes!K10/0.086*1000000/RES_hhdet_in_new!K10)</f>
        <v>1249.7700593041757</v>
      </c>
      <c r="L10" s="132">
        <f>IF(RES_hhdet_in_tes!L10=0,0,RES_hhdet_in_tes!L10/0.086*1000000/RES_hhdet_in_new!L10)</f>
        <v>0</v>
      </c>
      <c r="M10" s="132">
        <f>IF(RES_hhdet_in_tes!M10=0,0,RES_hhdet_in_tes!M10/0.086*1000000/RES_hhdet_in_new!M10)</f>
        <v>1189.3319894676808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1334.0349905236433</v>
      </c>
      <c r="D15" s="162">
        <f>IF(RES_hhdet_in_tes!D15=0,0,RES_hhdet_in_tes!D15/0.086*1000000/RES_hhdet_in_new!D15)</f>
        <v>1304.0548768294077</v>
      </c>
      <c r="E15" s="162">
        <f>IF(RES_hhdet_in_tes!E15=0,0,RES_hhdet_in_tes!E15/0.086*1000000/RES_hhdet_in_new!E15)</f>
        <v>1290.6254933507064</v>
      </c>
      <c r="F15" s="162">
        <f>IF(RES_hhdet_in_tes!F15=0,0,RES_hhdet_in_tes!F15/0.086*1000000/RES_hhdet_in_new!F15)</f>
        <v>1321.6284316088916</v>
      </c>
      <c r="G15" s="162">
        <f>IF(RES_hhdet_in_tes!G15=0,0,RES_hhdet_in_tes!G15/0.086*1000000/RES_hhdet_in_new!G15)</f>
        <v>1343.1050847171512</v>
      </c>
      <c r="H15" s="162">
        <f>IF(RES_hhdet_in_tes!H15=0,0,RES_hhdet_in_tes!H15/0.086*1000000/RES_hhdet_in_new!H15)</f>
        <v>1412.0591339276257</v>
      </c>
      <c r="I15" s="162">
        <f>IF(RES_hhdet_in_tes!I15=0,0,RES_hhdet_in_tes!I15/0.086*1000000/RES_hhdet_in_new!I15)</f>
        <v>1394.4458831967052</v>
      </c>
      <c r="J15" s="162">
        <f>IF(RES_hhdet_in_tes!J15=0,0,RES_hhdet_in_tes!J15/0.086*1000000/RES_hhdet_in_new!J15)</f>
        <v>1380.1276081451824</v>
      </c>
      <c r="K15" s="162">
        <f>IF(RES_hhdet_in_tes!K15=0,0,RES_hhdet_in_tes!K15/0.086*1000000/RES_hhdet_in_new!K15)</f>
        <v>1309.9718108941063</v>
      </c>
      <c r="L15" s="162">
        <f>IF(RES_hhdet_in_tes!L15=0,0,RES_hhdet_in_tes!L15/0.086*1000000/RES_hhdet_in_new!L15)</f>
        <v>0</v>
      </c>
      <c r="M15" s="162">
        <f>IF(RES_hhdet_in_tes!M15=0,0,RES_hhdet_in_tes!M15/0.086*1000000/RES_hhdet_in_new!M15)</f>
        <v>1531.346754618025</v>
      </c>
      <c r="N15" s="162">
        <f>IF(RES_hhdet_in_tes!N15=0,0,RES_hhdet_in_tes!N15/0.086*1000000/RES_hhdet_in_new!N15)</f>
        <v>1424.8099519507464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1200.3022447607052</v>
      </c>
      <c r="D16" s="160">
        <f>IF(RES_hhdet_in_tes!D16=0,0,RES_hhdet_in_tes!D16/0.086*1000000/RES_hhdet_in_new!D16)</f>
        <v>1194.8254810102476</v>
      </c>
      <c r="E16" s="160">
        <f>IF(RES_hhdet_in_tes!E16=0,0,RES_hhdet_in_tes!E16/0.086*1000000/RES_hhdet_in_new!E16)</f>
        <v>1201.5782520170085</v>
      </c>
      <c r="F16" s="160">
        <f>IF(RES_hhdet_in_tes!F16=0,0,RES_hhdet_in_tes!F16/0.086*1000000/RES_hhdet_in_new!F16)</f>
        <v>1226.3667887705401</v>
      </c>
      <c r="G16" s="160">
        <f>IF(RES_hhdet_in_tes!G16=0,0,RES_hhdet_in_tes!G16/0.086*1000000/RES_hhdet_in_new!G16)</f>
        <v>1242.8745489209325</v>
      </c>
      <c r="H16" s="160">
        <f>IF(RES_hhdet_in_tes!H16=0,0,RES_hhdet_in_tes!H16/0.086*1000000/RES_hhdet_in_new!H16)</f>
        <v>1271.9685471965647</v>
      </c>
      <c r="I16" s="160">
        <f>IF(RES_hhdet_in_tes!I16=0,0,RES_hhdet_in_tes!I16/0.086*1000000/RES_hhdet_in_new!I16)</f>
        <v>1277.1540268785936</v>
      </c>
      <c r="J16" s="160">
        <f>IF(RES_hhdet_in_tes!J16=0,0,RES_hhdet_in_tes!J16/0.086*1000000/RES_hhdet_in_new!J16)</f>
        <v>1277.0859423634024</v>
      </c>
      <c r="K16" s="160">
        <f>IF(RES_hhdet_in_tes!K16=0,0,RES_hhdet_in_tes!K16/0.086*1000000/RES_hhdet_in_new!K16)</f>
        <v>1258.4685067590658</v>
      </c>
      <c r="L16" s="160">
        <f>IF(RES_hhdet_in_tes!L16=0,0,RES_hhdet_in_tes!L16/0.086*1000000/RES_hhdet_in_new!L16)</f>
        <v>0</v>
      </c>
      <c r="M16" s="160">
        <f>IF(RES_hhdet_in_tes!M16=0,0,RES_hhdet_in_tes!M16/0.086*1000000/RES_hhdet_in_new!M16)</f>
        <v>1346.8349821631343</v>
      </c>
      <c r="N16" s="160">
        <f>IF(RES_hhdet_in_tes!N16=0,0,RES_hhdet_in_tes!N16/0.086*1000000/RES_hhdet_in_new!N16)</f>
        <v>1309.4824804730724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473.67239343732632</v>
      </c>
      <c r="D17" s="156">
        <f>IF(RES_hhdet_in_tes!D17=0,0,RES_hhdet_in_tes!D17/0.086*1000000/RES_hhdet_in_new!D16)</f>
        <v>456.41920689028098</v>
      </c>
      <c r="E17" s="156">
        <f>IF(RES_hhdet_in_tes!E17=0,0,RES_hhdet_in_tes!E17/0.086*1000000/RES_hhdet_in_new!E16)</f>
        <v>452.16298333556972</v>
      </c>
      <c r="F17" s="156">
        <f>IF(RES_hhdet_in_tes!F17=0,0,RES_hhdet_in_tes!F17/0.086*1000000/RES_hhdet_in_new!F16)</f>
        <v>464.76350517175615</v>
      </c>
      <c r="G17" s="156">
        <f>IF(RES_hhdet_in_tes!G17=0,0,RES_hhdet_in_tes!G17/0.086*1000000/RES_hhdet_in_new!G16)</f>
        <v>473.61747443978606</v>
      </c>
      <c r="H17" s="156">
        <f>IF(RES_hhdet_in_tes!H17=0,0,RES_hhdet_in_tes!H17/0.086*1000000/RES_hhdet_in_new!H16)</f>
        <v>499.32394751693448</v>
      </c>
      <c r="I17" s="156">
        <f>IF(RES_hhdet_in_tes!I17=0,0,RES_hhdet_in_tes!I17/0.086*1000000/RES_hhdet_in_new!I16)</f>
        <v>495.32189888077767</v>
      </c>
      <c r="J17" s="156">
        <f>IF(RES_hhdet_in_tes!J17=0,0,RES_hhdet_in_tes!J17/0.086*1000000/RES_hhdet_in_new!J16)</f>
        <v>489.27722766927297</v>
      </c>
      <c r="K17" s="156">
        <f>IF(RES_hhdet_in_tes!K17=0,0,RES_hhdet_in_tes!K17/0.086*1000000/RES_hhdet_in_new!K16)</f>
        <v>462.89972955066258</v>
      </c>
      <c r="L17" s="156">
        <f>IF(RES_hhdet_in_tes!L17=0,0,RES_hhdet_in_tes!L17/0.086*1000000/RES_hhdet_in_new!L16)</f>
        <v>0</v>
      </c>
      <c r="M17" s="156">
        <f>IF(RES_hhdet_in_tes!M17=0,0,RES_hhdet_in_tes!M17/0.086*1000000/RES_hhdet_in_new!M16)</f>
        <v>537.94743637102715</v>
      </c>
      <c r="N17" s="156">
        <f>IF(RES_hhdet_in_tes!N17=0,0,RES_hhdet_in_tes!N17/0.086*1000000/RES_hhdet_in_new!N16)</f>
        <v>499.51503344956433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726.62985132337872</v>
      </c>
      <c r="D18" s="156">
        <f>IF(RES_hhdet_in_tes!D18=0,0,RES_hhdet_in_tes!D18/0.086*1000000/RES_hhdet_in_new!D16)</f>
        <v>738.40627411996684</v>
      </c>
      <c r="E18" s="156">
        <f>IF(RES_hhdet_in_tes!E18=0,0,RES_hhdet_in_tes!E18/0.086*1000000/RES_hhdet_in_new!E16)</f>
        <v>749.41526868143887</v>
      </c>
      <c r="F18" s="156">
        <f>IF(RES_hhdet_in_tes!F18=0,0,RES_hhdet_in_tes!F18/0.086*1000000/RES_hhdet_in_new!F16)</f>
        <v>761.60328359878395</v>
      </c>
      <c r="G18" s="156">
        <f>IF(RES_hhdet_in_tes!G18=0,0,RES_hhdet_in_tes!G18/0.086*1000000/RES_hhdet_in_new!G16)</f>
        <v>769.25707448114656</v>
      </c>
      <c r="H18" s="156">
        <f>IF(RES_hhdet_in_tes!H18=0,0,RES_hhdet_in_tes!H18/0.086*1000000/RES_hhdet_in_new!H16)</f>
        <v>772.64459967963001</v>
      </c>
      <c r="I18" s="156">
        <f>IF(RES_hhdet_in_tes!I18=0,0,RES_hhdet_in_tes!I18/0.086*1000000/RES_hhdet_in_new!I16)</f>
        <v>781.8321279978162</v>
      </c>
      <c r="J18" s="156">
        <f>IF(RES_hhdet_in_tes!J18=0,0,RES_hhdet_in_tes!J18/0.086*1000000/RES_hhdet_in_new!J16)</f>
        <v>787.80871469412943</v>
      </c>
      <c r="K18" s="156">
        <f>IF(RES_hhdet_in_tes!K18=0,0,RES_hhdet_in_tes!K18/0.086*1000000/RES_hhdet_in_new!K16)</f>
        <v>795.56877720840328</v>
      </c>
      <c r="L18" s="156">
        <f>IF(RES_hhdet_in_tes!L18=0,0,RES_hhdet_in_tes!L18/0.086*1000000/RES_hhdet_in_new!L16)</f>
        <v>0</v>
      </c>
      <c r="M18" s="156">
        <f>IF(RES_hhdet_in_tes!M18=0,0,RES_hhdet_in_tes!M18/0.086*1000000/RES_hhdet_in_new!M16)</f>
        <v>808.88754579210718</v>
      </c>
      <c r="N18" s="156">
        <f>IF(RES_hhdet_in_tes!N18=0,0,RES_hhdet_in_tes!N18/0.086*1000000/RES_hhdet_in_new!N16)</f>
        <v>809.96744702350804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645.79413866707921</v>
      </c>
      <c r="D19" s="157">
        <f>IF(SUM(RES_hhdet_in_tes!D20:D22)=0,0,SUM(RES_hhdet_in_tes!D20:D22)/0.086*1000000/SUM(RES_hhdet_in_new!D20:D22))</f>
        <v>620.6473543213981</v>
      </c>
      <c r="E19" s="157">
        <f>IF(SUM(RES_hhdet_in_tes!E20:E22)=0,0,SUM(RES_hhdet_in_tes!E20:E22)/0.086*1000000/SUM(RES_hhdet_in_new!E20:E22))</f>
        <v>602.7678761197385</v>
      </c>
      <c r="F19" s="157">
        <f>IF(SUM(RES_hhdet_in_tes!F20:F22)=0,0,SUM(RES_hhdet_in_tes!F20:F22)/0.086*1000000/SUM(RES_hhdet_in_new!F20:F22))</f>
        <v>626.30169011667851</v>
      </c>
      <c r="G19" s="157">
        <f>IF(SUM(RES_hhdet_in_tes!G20:G22)=0,0,SUM(RES_hhdet_in_tes!G20:G22)/0.086*1000000/SUM(RES_hhdet_in_new!G20:G22))</f>
        <v>646.76377605532775</v>
      </c>
      <c r="H19" s="157">
        <f>IF(SUM(RES_hhdet_in_tes!H20:H22)=0,0,SUM(RES_hhdet_in_tes!H20:H22)/0.086*1000000/SUM(RES_hhdet_in_new!H20:H22))</f>
        <v>666.3950260530853</v>
      </c>
      <c r="I19" s="157">
        <f>IF(SUM(RES_hhdet_in_tes!I20:I22)=0,0,SUM(RES_hhdet_in_tes!I20:I22)/0.086*1000000/SUM(RES_hhdet_in_new!I20:I22))</f>
        <v>668.93322996887764</v>
      </c>
      <c r="J19" s="157">
        <f>IF(SUM(RES_hhdet_in_tes!J20:J22)=0,0,SUM(RES_hhdet_in_tes!J20:J22)/0.086*1000000/SUM(RES_hhdet_in_new!J20:J22))</f>
        <v>668.86809365894533</v>
      </c>
      <c r="K19" s="157">
        <f>IF(SUM(RES_hhdet_in_tes!K20:K22)=0,0,SUM(RES_hhdet_in_tes!K20:K22)/0.086*1000000/SUM(RES_hhdet_in_new!K20:K22))</f>
        <v>669.35972600552202</v>
      </c>
      <c r="L19" s="157">
        <f>IF(SUM(RES_hhdet_in_tes!L20:L22)=0,0,SUM(RES_hhdet_in_tes!L20:L22)/0.086*1000000/SUM(RES_hhdet_in_new!L20:L22))</f>
        <v>0</v>
      </c>
      <c r="M19" s="157">
        <f>IF(SUM(RES_hhdet_in_tes!M20:M22)=0,0,SUM(RES_hhdet_in_tes!M20:M22)/0.086*1000000/SUM(RES_hhdet_in_new!M20:M22))</f>
        <v>737.6019532789104</v>
      </c>
      <c r="N19" s="157">
        <f>IF(SUM(RES_hhdet_in_tes!N20:N22)=0,0,SUM(RES_hhdet_in_tes!N20:N22)/0.086*1000000/SUM(RES_hhdet_in_new!N20:N22))</f>
        <v>646.83934540831024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583.238412656386</v>
      </c>
      <c r="D20" s="156">
        <f>IF(RES_hhdet_in_tes!D20=0,0,RES_hhdet_in_tes!D20/0.086*1000000/RES_hhdet_in_new!D20)</f>
        <v>606.13033370953633</v>
      </c>
      <c r="E20" s="156">
        <f>IF(RES_hhdet_in_tes!E20=0,0,RES_hhdet_in_tes!E20/0.086*1000000/RES_hhdet_in_new!E20)</f>
        <v>534.18236986861257</v>
      </c>
      <c r="F20" s="156">
        <f>IF(RES_hhdet_in_tes!F20=0,0,RES_hhdet_in_tes!F20/0.086*1000000/RES_hhdet_in_new!F20)</f>
        <v>605.92787519106241</v>
      </c>
      <c r="G20" s="156">
        <f>IF(RES_hhdet_in_tes!G20=0,0,RES_hhdet_in_tes!G20/0.086*1000000/RES_hhdet_in_new!G20)</f>
        <v>640.00817140430615</v>
      </c>
      <c r="H20" s="156">
        <f>IF(RES_hhdet_in_tes!H20=0,0,RES_hhdet_in_tes!H20/0.086*1000000/RES_hhdet_in_new!H20)</f>
        <v>591.02755604321987</v>
      </c>
      <c r="I20" s="156">
        <f>IF(RES_hhdet_in_tes!I20=0,0,RES_hhdet_in_tes!I20/0.086*1000000/RES_hhdet_in_new!I20)</f>
        <v>604.09799749371723</v>
      </c>
      <c r="J20" s="156">
        <f>IF(RES_hhdet_in_tes!J20=0,0,RES_hhdet_in_tes!J20/0.086*1000000/RES_hhdet_in_new!J20)</f>
        <v>640.01880551593774</v>
      </c>
      <c r="K20" s="156">
        <f>IF(RES_hhdet_in_tes!K20=0,0,RES_hhdet_in_tes!K20/0.086*1000000/RES_hhdet_in_new!K20)</f>
        <v>653.0771771685678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645.76168107870171</v>
      </c>
      <c r="N20" s="156">
        <f>IF(RES_hhdet_in_tes!N20=0,0,RES_hhdet_in_tes!N20/0.086*1000000/RES_hhdet_in_new!N20)</f>
        <v>646.83934540831024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653.80304393940889</v>
      </c>
      <c r="D22" s="57">
        <f>IF(RES_hhdet_in_tes!D22=0,0,RES_hhdet_in_tes!D22/0.086*1000000/RES_hhdet_in_new!D22)</f>
        <v>627.31755907805803</v>
      </c>
      <c r="E22" s="57">
        <f>IF(RES_hhdet_in_tes!E22=0,0,RES_hhdet_in_tes!E22/0.086*1000000/RES_hhdet_in_new!E22)</f>
        <v>633.54666435652132</v>
      </c>
      <c r="F22" s="57">
        <f>IF(RES_hhdet_in_tes!F22=0,0,RES_hhdet_in_tes!F22/0.086*1000000/RES_hhdet_in_new!F22)</f>
        <v>631.70297619938935</v>
      </c>
      <c r="G22" s="57">
        <f>IF(RES_hhdet_in_tes!G22=0,0,RES_hhdet_in_tes!G22/0.086*1000000/RES_hhdet_in_new!G22)</f>
        <v>648.90090834490206</v>
      </c>
      <c r="H22" s="57">
        <f>IF(RES_hhdet_in_tes!H22=0,0,RES_hhdet_in_tes!H22/0.086*1000000/RES_hhdet_in_new!H22)</f>
        <v>698.23843496841596</v>
      </c>
      <c r="I22" s="57">
        <f>IF(RES_hhdet_in_tes!I22=0,0,RES_hhdet_in_tes!I22/0.086*1000000/RES_hhdet_in_new!I22)</f>
        <v>695.23477154230125</v>
      </c>
      <c r="J22" s="57">
        <f>IF(RES_hhdet_in_tes!J22=0,0,RES_hhdet_in_tes!J22/0.086*1000000/RES_hhdet_in_new!J22)</f>
        <v>686.76745093045224</v>
      </c>
      <c r="K22" s="57">
        <f>IF(RES_hhdet_in_tes!K22=0,0,RES_hhdet_in_tes!K22/0.086*1000000/RES_hhdet_in_new!K22)</f>
        <v>676.53230939201069</v>
      </c>
      <c r="L22" s="57">
        <f>IF(RES_hhdet_in_tes!L22=0,0,RES_hhdet_in_tes!L22/0.086*1000000/RES_hhdet_in_new!L22)</f>
        <v>0</v>
      </c>
      <c r="M22" s="57">
        <f>IF(RES_hhdet_in_tes!M22=0,0,RES_hhdet_in_tes!M22/0.086*1000000/RES_hhdet_in_new!M22)</f>
        <v>740.58142523857498</v>
      </c>
      <c r="N22" s="57">
        <f>IF(RES_hhdet_in_tes!N22=0,0,RES_hhdet_in_tes!N22/0.086*1000000/RES_hhdet_in_new!N22)</f>
        <v>0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6712.6197696080053</v>
      </c>
      <c r="D24" s="168">
        <f t="shared" ref="D24" si="18">SUM(D25,D28,D30,D39)</f>
        <v>6654.8164454879588</v>
      </c>
      <c r="E24" s="168">
        <f t="shared" ref="E24" si="19">SUM(E25,E28,E30,E39)</f>
        <v>0</v>
      </c>
      <c r="F24" s="168">
        <f t="shared" ref="F24" si="20">SUM(F25,F28,F30,F39)</f>
        <v>7163.6268909868413</v>
      </c>
      <c r="G24" s="168">
        <f t="shared" ref="G24" si="21">SUM(G25,G28,G30,G39)</f>
        <v>7397.7017729782001</v>
      </c>
      <c r="H24" s="168">
        <f t="shared" ref="H24" si="22">SUM(H25,H28,H30,H39)</f>
        <v>7702.1752062537144</v>
      </c>
      <c r="I24" s="168">
        <f t="shared" ref="I24" si="23">SUM(I25,I28,I30,I39)</f>
        <v>7636.3000537520375</v>
      </c>
      <c r="J24" s="168">
        <f t="shared" ref="J24" si="24">SUM(J25,J28,J30,J39)</f>
        <v>7378.4578462792897</v>
      </c>
      <c r="K24" s="168">
        <f t="shared" ref="K24" si="25">SUM(K25,K28,K30,K39)</f>
        <v>7747.3747121069646</v>
      </c>
      <c r="L24" s="168">
        <f t="shared" ref="L24" si="26">SUM(L25,L28,L30,L39)</f>
        <v>8197.6477248858027</v>
      </c>
      <c r="M24" s="168">
        <f t="shared" ref="M24" si="27">SUM(M25,M28,M30,M39)</f>
        <v>7916.5436242425494</v>
      </c>
      <c r="N24" s="168">
        <f t="shared" ref="N24" si="28">SUM(N25,N28,N30,N39)</f>
        <v>7952.4220887742713</v>
      </c>
      <c r="O24" s="168">
        <f t="shared" ref="O24" si="29">SUM(O25,O28,O30,O39)</f>
        <v>7517.5011506669971</v>
      </c>
      <c r="P24" s="168">
        <f t="shared" ref="P24" si="30">SUM(P25,P28,P30,P39)</f>
        <v>7637.3342097075092</v>
      </c>
      <c r="Q24" s="168">
        <f t="shared" ref="Q24" si="31">SUM(Q25,Q28,Q30,Q39)</f>
        <v>7511.0159299648685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2715.4118900238386</v>
      </c>
      <c r="D25" s="157">
        <f t="shared" si="32"/>
        <v>2781.5532967437734</v>
      </c>
      <c r="E25" s="157">
        <f t="shared" si="32"/>
        <v>0</v>
      </c>
      <c r="F25" s="157">
        <f t="shared" si="32"/>
        <v>3208.5034484298167</v>
      </c>
      <c r="G25" s="157">
        <f t="shared" si="32"/>
        <v>3378.6614382023872</v>
      </c>
      <c r="H25" s="157">
        <f t="shared" si="32"/>
        <v>3511.4632465872382</v>
      </c>
      <c r="I25" s="157">
        <f t="shared" si="32"/>
        <v>3431.6935334579821</v>
      </c>
      <c r="J25" s="157">
        <f t="shared" si="32"/>
        <v>3256.2762594216665</v>
      </c>
      <c r="K25" s="157">
        <f t="shared" si="32"/>
        <v>3200.7805139689412</v>
      </c>
      <c r="L25" s="157">
        <f t="shared" si="32"/>
        <v>3523.3028173227699</v>
      </c>
      <c r="M25" s="157">
        <f t="shared" si="32"/>
        <v>2882.7132069243448</v>
      </c>
      <c r="N25" s="157">
        <f t="shared" si="32"/>
        <v>3123.907196349639</v>
      </c>
      <c r="O25" s="157">
        <f t="shared" si="32"/>
        <v>2854.1005556113219</v>
      </c>
      <c r="P25" s="157">
        <f t="shared" si="32"/>
        <v>2880.9082446573943</v>
      </c>
      <c r="Q25" s="157">
        <f t="shared" si="32"/>
        <v>2866.7356561569477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2574.1689811938631</v>
      </c>
      <c r="D26" s="156">
        <f>IF(RES_hhdet_in_tes!D26=0,0,RES_hhdet_in_tes!D26/0.086*1000000/RES_hhdet_in_new!D26)</f>
        <v>2688.6181491297016</v>
      </c>
      <c r="E26" s="156">
        <f>IF(RES_hhdet_in_tes!E26=0,0,RES_hhdet_in_tes!E26/0.086*1000000/RES_hhdet_in_new!E26)</f>
        <v>0</v>
      </c>
      <c r="F26" s="156">
        <f>IF(RES_hhdet_in_tes!F26=0,0,RES_hhdet_in_tes!F26/0.086*1000000/RES_hhdet_in_new!F26)</f>
        <v>3142.9276723856769</v>
      </c>
      <c r="G26" s="156">
        <f>IF(RES_hhdet_in_tes!G26=0,0,RES_hhdet_in_tes!G26/0.086*1000000/RES_hhdet_in_new!G26)</f>
        <v>3288.627214044232</v>
      </c>
      <c r="H26" s="156">
        <f>IF(RES_hhdet_in_tes!H26=0,0,RES_hhdet_in_tes!H26/0.086*1000000/RES_hhdet_in_new!H26)</f>
        <v>3342.0965380216212</v>
      </c>
      <c r="I26" s="156">
        <f>IF(RES_hhdet_in_tes!I26=0,0,RES_hhdet_in_tes!I26/0.086*1000000/RES_hhdet_in_new!I26)</f>
        <v>3308.3531640019755</v>
      </c>
      <c r="J26" s="156">
        <f>IF(RES_hhdet_in_tes!J26=0,0,RES_hhdet_in_tes!J26/0.086*1000000/RES_hhdet_in_new!J26)</f>
        <v>3153.6872147525655</v>
      </c>
      <c r="K26" s="156">
        <f>IF(RES_hhdet_in_tes!K26=0,0,RES_hhdet_in_tes!K26/0.086*1000000/RES_hhdet_in_new!K26)</f>
        <v>3165.0700606062251</v>
      </c>
      <c r="L26" s="156">
        <f>IF(RES_hhdet_in_tes!L26=0,0,RES_hhdet_in_tes!L26/0.086*1000000/RES_hhdet_in_new!L26)</f>
        <v>3382.1672736377377</v>
      </c>
      <c r="M26" s="156">
        <f>IF(RES_hhdet_in_tes!M26=0,0,RES_hhdet_in_tes!M26/0.086*1000000/RES_hhdet_in_new!M26)</f>
        <v>2745.931252512944</v>
      </c>
      <c r="N26" s="156">
        <f>IF(RES_hhdet_in_tes!N26=0,0,RES_hhdet_in_tes!N26/0.086*1000000/RES_hhdet_in_new!N26)</f>
        <v>2986.4293665677769</v>
      </c>
      <c r="O26" s="156">
        <f>IF(RES_hhdet_in_tes!O26=0,0,RES_hhdet_in_tes!O26/0.086*1000000/RES_hhdet_in_new!O26)</f>
        <v>2822.628978862967</v>
      </c>
      <c r="P26" s="156">
        <f>IF(RES_hhdet_in_tes!P26=0,0,RES_hhdet_in_tes!P26/0.086*1000000/RES_hhdet_in_new!P26)</f>
        <v>2790.2226653790935</v>
      </c>
      <c r="Q26" s="156">
        <f>IF(RES_hhdet_in_tes!Q26=0,0,RES_hhdet_in_tes!Q26/0.086*1000000/RES_hhdet_in_new!Q26)</f>
        <v>2827.0310434075927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141.24290882997559</v>
      </c>
      <c r="D27" s="156">
        <f>IF(RES_hhdet_in_tes!D27=0,0,RES_hhdet_in_tes!D27/0.086*1000000/RES_hhdet_in_new!D26)</f>
        <v>92.935147614072065</v>
      </c>
      <c r="E27" s="156">
        <f>IF(RES_hhdet_in_tes!E27=0,0,RES_hhdet_in_tes!E27/0.086*1000000/RES_hhdet_in_new!E26)</f>
        <v>0</v>
      </c>
      <c r="F27" s="156">
        <f>IF(RES_hhdet_in_tes!F27=0,0,RES_hhdet_in_tes!F27/0.086*1000000/RES_hhdet_in_new!F26)</f>
        <v>65.575776044139531</v>
      </c>
      <c r="G27" s="156">
        <f>IF(RES_hhdet_in_tes!G27=0,0,RES_hhdet_in_tes!G27/0.086*1000000/RES_hhdet_in_new!G26)</f>
        <v>90.03422415815507</v>
      </c>
      <c r="H27" s="156">
        <f>IF(RES_hhdet_in_tes!H27=0,0,RES_hhdet_in_tes!H27/0.086*1000000/RES_hhdet_in_new!H26)</f>
        <v>169.36670856561699</v>
      </c>
      <c r="I27" s="156">
        <f>IF(RES_hhdet_in_tes!I27=0,0,RES_hhdet_in_tes!I27/0.086*1000000/RES_hhdet_in_new!I26)</f>
        <v>123.3403694560064</v>
      </c>
      <c r="J27" s="156">
        <f>IF(RES_hhdet_in_tes!J27=0,0,RES_hhdet_in_tes!J27/0.086*1000000/RES_hhdet_in_new!J26)</f>
        <v>102.58904466910106</v>
      </c>
      <c r="K27" s="156">
        <f>IF(RES_hhdet_in_tes!K27=0,0,RES_hhdet_in_tes!K27/0.086*1000000/RES_hhdet_in_new!K26)</f>
        <v>35.710453362716351</v>
      </c>
      <c r="L27" s="156">
        <f>IF(RES_hhdet_in_tes!L27=0,0,RES_hhdet_in_tes!L27/0.086*1000000/RES_hhdet_in_new!L26)</f>
        <v>141.13554368503205</v>
      </c>
      <c r="M27" s="156">
        <f>IF(RES_hhdet_in_tes!M27=0,0,RES_hhdet_in_tes!M27/0.086*1000000/RES_hhdet_in_new!M26)</f>
        <v>136.78195441140102</v>
      </c>
      <c r="N27" s="156">
        <f>IF(RES_hhdet_in_tes!N27=0,0,RES_hhdet_in_tes!N27/0.086*1000000/RES_hhdet_in_new!N26)</f>
        <v>137.477829781862</v>
      </c>
      <c r="O27" s="156">
        <f>IF(RES_hhdet_in_tes!O27=0,0,RES_hhdet_in_tes!O27/0.086*1000000/RES_hhdet_in_new!O26)</f>
        <v>31.471576748355055</v>
      </c>
      <c r="P27" s="156">
        <f>IF(RES_hhdet_in_tes!P27=0,0,RES_hhdet_in_tes!P27/0.086*1000000/RES_hhdet_in_new!P26)</f>
        <v>90.685579278300807</v>
      </c>
      <c r="Q27" s="156">
        <f>IF(RES_hhdet_in_tes!Q27=0,0,RES_hhdet_in_tes!Q27/0.086*1000000/RES_hhdet_in_new!Q26)</f>
        <v>39.704612749354951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2231.5330799695766</v>
      </c>
      <c r="D28" s="157">
        <f t="shared" si="33"/>
        <v>2152.9843839391729</v>
      </c>
      <c r="E28" s="157">
        <f t="shared" si="33"/>
        <v>0</v>
      </c>
      <c r="F28" s="157">
        <f t="shared" si="33"/>
        <v>2199.0834371066571</v>
      </c>
      <c r="G28" s="157">
        <f t="shared" si="33"/>
        <v>2244.7050370384295</v>
      </c>
      <c r="H28" s="157">
        <f t="shared" si="33"/>
        <v>2323.5212116683188</v>
      </c>
      <c r="I28" s="157">
        <f t="shared" si="33"/>
        <v>2372.5758632757565</v>
      </c>
      <c r="J28" s="157">
        <f t="shared" si="33"/>
        <v>2236.5089285935919</v>
      </c>
      <c r="K28" s="157">
        <f t="shared" si="33"/>
        <v>2608.1601215863361</v>
      </c>
      <c r="L28" s="157">
        <f t="shared" si="33"/>
        <v>2697.3936925545909</v>
      </c>
      <c r="M28" s="157">
        <f t="shared" si="33"/>
        <v>2805.6638708797745</v>
      </c>
      <c r="N28" s="157">
        <f t="shared" si="33"/>
        <v>2854.96051710353</v>
      </c>
      <c r="O28" s="157">
        <f t="shared" si="33"/>
        <v>2714.3485521126081</v>
      </c>
      <c r="P28" s="157">
        <f t="shared" si="33"/>
        <v>2778.2341008400535</v>
      </c>
      <c r="Q28" s="157">
        <f t="shared" si="33"/>
        <v>2703.8949975958017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2231.5330799695766</v>
      </c>
      <c r="D29" s="156">
        <f>IF(RES_hhdet_in_tes!D29=0,0,RES_hhdet_in_tes!D29/0.086*1000000/RES_hhdet_in_new!D29)</f>
        <v>2152.9843839391729</v>
      </c>
      <c r="E29" s="156">
        <f>IF(RES_hhdet_in_tes!E29=0,0,RES_hhdet_in_tes!E29/0.086*1000000/RES_hhdet_in_new!E29)</f>
        <v>0</v>
      </c>
      <c r="F29" s="156">
        <f>IF(RES_hhdet_in_tes!F29=0,0,RES_hhdet_in_tes!F29/0.086*1000000/RES_hhdet_in_new!F29)</f>
        <v>2199.0834371066571</v>
      </c>
      <c r="G29" s="156">
        <f>IF(RES_hhdet_in_tes!G29=0,0,RES_hhdet_in_tes!G29/0.086*1000000/RES_hhdet_in_new!G29)</f>
        <v>2244.7050370384295</v>
      </c>
      <c r="H29" s="156">
        <f>IF(RES_hhdet_in_tes!H29=0,0,RES_hhdet_in_tes!H29/0.086*1000000/RES_hhdet_in_new!H29)</f>
        <v>2323.5212116683188</v>
      </c>
      <c r="I29" s="156">
        <f>IF(RES_hhdet_in_tes!I29=0,0,RES_hhdet_in_tes!I29/0.086*1000000/RES_hhdet_in_new!I29)</f>
        <v>2372.5758632757565</v>
      </c>
      <c r="J29" s="156">
        <f>IF(RES_hhdet_in_tes!J29=0,0,RES_hhdet_in_tes!J29/0.086*1000000/RES_hhdet_in_new!J29)</f>
        <v>2236.5089285935919</v>
      </c>
      <c r="K29" s="156">
        <f>IF(RES_hhdet_in_tes!K29=0,0,RES_hhdet_in_tes!K29/0.086*1000000/RES_hhdet_in_new!K29)</f>
        <v>2608.1601215863361</v>
      </c>
      <c r="L29" s="156">
        <f>IF(RES_hhdet_in_tes!L29=0,0,RES_hhdet_in_tes!L29/0.086*1000000/RES_hhdet_in_new!L29)</f>
        <v>2697.3936925545909</v>
      </c>
      <c r="M29" s="156">
        <f>IF(RES_hhdet_in_tes!M29=0,0,RES_hhdet_in_tes!M29/0.086*1000000/RES_hhdet_in_new!M29)</f>
        <v>2805.6638708797745</v>
      </c>
      <c r="N29" s="156">
        <f>IF(RES_hhdet_in_tes!N29=0,0,RES_hhdet_in_tes!N29/0.086*1000000/RES_hhdet_in_new!N29)</f>
        <v>2854.96051710353</v>
      </c>
      <c r="O29" s="156">
        <f>IF(RES_hhdet_in_tes!O29=0,0,RES_hhdet_in_tes!O29/0.086*1000000/RES_hhdet_in_new!O29)</f>
        <v>2714.3485521126081</v>
      </c>
      <c r="P29" s="156">
        <f>IF(RES_hhdet_in_tes!P29=0,0,RES_hhdet_in_tes!P29/0.086*1000000/RES_hhdet_in_new!P29)</f>
        <v>2778.2341008400535</v>
      </c>
      <c r="Q29" s="156">
        <f>IF(RES_hhdet_in_tes!Q29=0,0,RES_hhdet_in_tes!Q29/0.086*1000000/RES_hhdet_in_new!Q29)</f>
        <v>2703.8949975958017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1111.8770166504228</v>
      </c>
      <c r="D30" s="157">
        <f>IF(SUM(RES_hhdet_in_tes!D31:D32,RES_hhdet_in_tes!D35:D36)=0,0,SUM(RES_hhdet_in_tes!D31:D32,RES_hhdet_in_tes!D35:D36)/0.086*1000000/SUM(RES_hhdet_in_new!D31:D32,RES_hhdet_in_new!D35:D36))</f>
        <v>1125.0236687531865</v>
      </c>
      <c r="E30" s="157">
        <f>IF(SUM(RES_hhdet_in_tes!E31:E32,RES_hhdet_in_tes!E35:E36)=0,0,SUM(RES_hhdet_in_tes!E31:E32,RES_hhdet_in_tes!E35:E36)/0.086*1000000/SUM(RES_hhdet_in_new!E31:E32,RES_hhdet_in_new!E35:E36))</f>
        <v>0</v>
      </c>
      <c r="F30" s="157">
        <f>IF(SUM(RES_hhdet_in_tes!F31:F32,RES_hhdet_in_tes!F35:F36)=0,0,SUM(RES_hhdet_in_tes!F31:F32,RES_hhdet_in_tes!F35:F36)/0.086*1000000/SUM(RES_hhdet_in_new!F31:F32,RES_hhdet_in_new!F35:F36))</f>
        <v>1147.1072691391973</v>
      </c>
      <c r="G30" s="157">
        <f>IF(SUM(RES_hhdet_in_tes!G31:G32,RES_hhdet_in_tes!G35:G36)=0,0,SUM(RES_hhdet_in_tes!G31:G32,RES_hhdet_in_tes!G35:G36)/0.086*1000000/SUM(RES_hhdet_in_new!G31:G32,RES_hhdet_in_new!G35:G36))</f>
        <v>1157.9072936747652</v>
      </c>
      <c r="H30" s="157">
        <f>IF(SUM(RES_hhdet_in_tes!H31:H32,RES_hhdet_in_tes!H35:H36)=0,0,SUM(RES_hhdet_in_tes!H31:H32,RES_hhdet_in_tes!H35:H36)/0.086*1000000/SUM(RES_hhdet_in_new!H31:H32,RES_hhdet_in_new!H35:H36))</f>
        <v>1168.9689511692332</v>
      </c>
      <c r="I30" s="157">
        <f>IF(SUM(RES_hhdet_in_tes!I31:I32,RES_hhdet_in_tes!I35:I36)=0,0,SUM(RES_hhdet_in_tes!I31:I32,RES_hhdet_in_tes!I35:I36)/0.086*1000000/SUM(RES_hhdet_in_new!I31:I32,RES_hhdet_in_new!I35:I36))</f>
        <v>1193.364833272597</v>
      </c>
      <c r="J30" s="157">
        <f>IF(SUM(RES_hhdet_in_tes!J31:J32,RES_hhdet_in_tes!J35:J36)=0,0,SUM(RES_hhdet_in_tes!J31:J32,RES_hhdet_in_tes!J35:J36)/0.086*1000000/SUM(RES_hhdet_in_new!J31:J32,RES_hhdet_in_new!J35:J36))</f>
        <v>1213.2322342714044</v>
      </c>
      <c r="K30" s="157">
        <f>IF(SUM(RES_hhdet_in_tes!K31:K32,RES_hhdet_in_tes!K35:K36)=0,0,SUM(RES_hhdet_in_tes!K31:K32,RES_hhdet_in_tes!K35:K36)/0.086*1000000/SUM(RES_hhdet_in_new!K31:K32,RES_hhdet_in_new!K35:K36))</f>
        <v>1261.9187526121741</v>
      </c>
      <c r="L30" s="157">
        <f>IF(SUM(RES_hhdet_in_tes!L31:L32,RES_hhdet_in_tes!L35:L36)=0,0,SUM(RES_hhdet_in_tes!L31:L32,RES_hhdet_in_tes!L35:L36)/0.086*1000000/SUM(RES_hhdet_in_new!L31:L32,RES_hhdet_in_new!L35:L36))</f>
        <v>1248.1571335441165</v>
      </c>
      <c r="M30" s="157">
        <f>IF(SUM(RES_hhdet_in_tes!M31:M32,RES_hhdet_in_tes!M35:M36)=0,0,SUM(RES_hhdet_in_tes!M31:M32,RES_hhdet_in_tes!M35:M36)/0.086*1000000/SUM(RES_hhdet_in_new!M31:M32,RES_hhdet_in_new!M35:M36))</f>
        <v>1487.5649132025651</v>
      </c>
      <c r="N30" s="157">
        <f>IF(SUM(RES_hhdet_in_tes!N31:N32,RES_hhdet_in_tes!N35:N36)=0,0,SUM(RES_hhdet_in_tes!N31:N32,RES_hhdet_in_tes!N35:N36)/0.086*1000000/SUM(RES_hhdet_in_new!N31:N32,RES_hhdet_in_new!N35:N36))</f>
        <v>1261.7051356246122</v>
      </c>
      <c r="O30" s="157">
        <f>IF(SUM(RES_hhdet_in_tes!O31:O32,RES_hhdet_in_tes!O35:O36)=0,0,SUM(RES_hhdet_in_tes!O31:O32,RES_hhdet_in_tes!O35:O36)/0.086*1000000/SUM(RES_hhdet_in_new!O31:O32,RES_hhdet_in_new!O35:O36))</f>
        <v>1272.8286956083932</v>
      </c>
      <c r="P30" s="157">
        <f>IF(SUM(RES_hhdet_in_tes!P31:P32,RES_hhdet_in_tes!P35:P36)=0,0,SUM(RES_hhdet_in_tes!P31:P32,RES_hhdet_in_tes!P35:P36)/0.086*1000000/SUM(RES_hhdet_in_new!P31:P32,RES_hhdet_in_new!P35:P36))</f>
        <v>1279.8579269438603</v>
      </c>
      <c r="Q30" s="157">
        <f>IF(SUM(RES_hhdet_in_tes!Q31:Q32,RES_hhdet_in_tes!Q35:Q36)=0,0,SUM(RES_hhdet_in_tes!Q31:Q32,RES_hhdet_in_tes!Q35:Q36)/0.086*1000000/SUM(RES_hhdet_in_new!Q31:Q32,RES_hhdet_in_new!Q35:Q36))</f>
        <v>1270.3149757553022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1110.8006980527127</v>
      </c>
      <c r="D31" s="132">
        <f>IF(RES_hhdet_in_tes!D31=0,0,RES_hhdet_in_tes!D31/0.086*1000000/RES_hhdet_in_new!D31)</f>
        <v>1124.520553038134</v>
      </c>
      <c r="E31" s="132">
        <f>IF(RES_hhdet_in_tes!E31=0,0,RES_hhdet_in_tes!E31/0.086*1000000/RES_hhdet_in_new!E31)</f>
        <v>0</v>
      </c>
      <c r="F31" s="132">
        <f>IF(RES_hhdet_in_tes!F31=0,0,RES_hhdet_in_tes!F31/0.086*1000000/RES_hhdet_in_new!F31)</f>
        <v>1141.1220015058514</v>
      </c>
      <c r="G31" s="132">
        <f>IF(RES_hhdet_in_tes!G31=0,0,RES_hhdet_in_tes!G31/0.086*1000000/RES_hhdet_in_new!G31)</f>
        <v>1153.9438409057534</v>
      </c>
      <c r="H31" s="132">
        <f>IF(RES_hhdet_in_tes!H31=0,0,RES_hhdet_in_tes!H31/0.086*1000000/RES_hhdet_in_new!H31)</f>
        <v>1162.4688028558194</v>
      </c>
      <c r="I31" s="132">
        <f>IF(RES_hhdet_in_tes!I31=0,0,RES_hhdet_in_tes!I31/0.086*1000000/RES_hhdet_in_new!I31)</f>
        <v>1181.6293445970646</v>
      </c>
      <c r="J31" s="132">
        <f>IF(RES_hhdet_in_tes!J31=0,0,RES_hhdet_in_tes!J31/0.086*1000000/RES_hhdet_in_new!J31)</f>
        <v>1196.5531192543347</v>
      </c>
      <c r="K31" s="132">
        <f>IF(RES_hhdet_in_tes!K31=0,0,RES_hhdet_in_tes!K31/0.086*1000000/RES_hhdet_in_new!K31)</f>
        <v>1209.156762668297</v>
      </c>
      <c r="L31" s="132">
        <f>IF(RES_hhdet_in_tes!L31=0,0,RES_hhdet_in_tes!L31/0.086*1000000/RES_hhdet_in_new!L31)</f>
        <v>1225.784995093713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1253.5539818555508</v>
      </c>
      <c r="O31" s="132">
        <f>IF(RES_hhdet_in_tes!O31=0,0,RES_hhdet_in_tes!O31/0.086*1000000/RES_hhdet_in_new!O31)</f>
        <v>1266.9979854620494</v>
      </c>
      <c r="P31" s="132">
        <f>IF(RES_hhdet_in_tes!P31=0,0,RES_hhdet_in_tes!P31/0.086*1000000/RES_hhdet_in_new!P31)</f>
        <v>1276.958071683923</v>
      </c>
      <c r="Q31" s="132">
        <f>IF(RES_hhdet_in_tes!Q31=0,0,RES_hhdet_in_tes!Q31/0.086*1000000/RES_hhdet_in_new!Q31)</f>
        <v>1270.1729370091659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1117.4699922183252</v>
      </c>
      <c r="D32" s="132">
        <f>IF(RES_hhdet_in_tes!D32=0,0,RES_hhdet_in_tes!D32/0.086*1000000/RES_hhdet_in_new!D32)</f>
        <v>1134.6206753524041</v>
      </c>
      <c r="E32" s="132">
        <f>IF(RES_hhdet_in_tes!E32=0,0,RES_hhdet_in_tes!E32/0.086*1000000/RES_hhdet_in_new!E32)</f>
        <v>0</v>
      </c>
      <c r="F32" s="132">
        <f>IF(RES_hhdet_in_tes!F32=0,0,RES_hhdet_in_tes!F32/0.086*1000000/RES_hhdet_in_new!F32)</f>
        <v>1167.0698563227934</v>
      </c>
      <c r="G32" s="132">
        <f>IF(RES_hhdet_in_tes!G32=0,0,RES_hhdet_in_tes!G32/0.086*1000000/RES_hhdet_in_new!G32)</f>
        <v>1183.3130952239233</v>
      </c>
      <c r="H32" s="132">
        <f>IF(RES_hhdet_in_tes!H32=0,0,RES_hhdet_in_tes!H32/0.086*1000000/RES_hhdet_in_new!H32)</f>
        <v>1196.9956177554225</v>
      </c>
      <c r="I32" s="132">
        <f>IF(RES_hhdet_in_tes!I32=0,0,RES_hhdet_in_tes!I32/0.086*1000000/RES_hhdet_in_new!I32)</f>
        <v>1222.6181524499336</v>
      </c>
      <c r="J32" s="132">
        <f>IF(RES_hhdet_in_tes!J32=0,0,RES_hhdet_in_tes!J32/0.086*1000000/RES_hhdet_in_new!J32)</f>
        <v>1242.2894380002938</v>
      </c>
      <c r="K32" s="132">
        <f>IF(RES_hhdet_in_tes!K32=0,0,RES_hhdet_in_tes!K32/0.086*1000000/RES_hhdet_in_new!K32)</f>
        <v>1256.2419087404678</v>
      </c>
      <c r="L32" s="132">
        <f>IF(RES_hhdet_in_tes!L32=0,0,RES_hhdet_in_tes!L32/0.086*1000000/RES_hhdet_in_new!L32)</f>
        <v>1270.0483571892159</v>
      </c>
      <c r="M32" s="132">
        <f>IF(RES_hhdet_in_tes!M32=0,0,RES_hhdet_in_tes!M32/0.086*1000000/RES_hhdet_in_new!M32)</f>
        <v>1276.9971010536583</v>
      </c>
      <c r="N32" s="132">
        <f>IF(RES_hhdet_in_tes!N32=0,0,RES_hhdet_in_tes!N32/0.086*1000000/RES_hhdet_in_new!N32)</f>
        <v>1277.7942413144237</v>
      </c>
      <c r="O32" s="132">
        <f>IF(RES_hhdet_in_tes!O32=0,0,RES_hhdet_in_tes!O32/0.086*1000000/RES_hhdet_in_new!O32)</f>
        <v>1282.3231472500704</v>
      </c>
      <c r="P32" s="132">
        <f>IF(RES_hhdet_in_tes!P32=0,0,RES_hhdet_in_tes!P32/0.086*1000000/RES_hhdet_in_new!P32)</f>
        <v>1284.0729664036012</v>
      </c>
      <c r="Q32" s="132">
        <f>IF(RES_hhdet_in_tes!Q32=0,0,RES_hhdet_in_tes!Q32/0.086*1000000/RES_hhdet_in_new!Q32)</f>
        <v>1270.3464201656245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390.95021892524301</v>
      </c>
      <c r="D33" s="165">
        <f>IF(RES_hhdet_in_tes!D33=0,0,RES_hhdet_in_tes!D33/0.086*1000000/RES_hhdet_in_new!D32)</f>
        <v>396.33195818526866</v>
      </c>
      <c r="E33" s="165">
        <f>IF(RES_hhdet_in_tes!E33=0,0,RES_hhdet_in_tes!E33/0.086*1000000/RES_hhdet_in_new!E32)</f>
        <v>0</v>
      </c>
      <c r="F33" s="165">
        <f>IF(RES_hhdet_in_tes!F33=0,0,RES_hhdet_in_tes!F33/0.086*1000000/RES_hhdet_in_new!F32)</f>
        <v>405.8243711628491</v>
      </c>
      <c r="G33" s="165">
        <f>IF(RES_hhdet_in_tes!G33=0,0,RES_hhdet_in_tes!G33/0.086*1000000/RES_hhdet_in_new!G32)</f>
        <v>414.3667319080273</v>
      </c>
      <c r="H33" s="165">
        <f>IF(RES_hhdet_in_tes!H33=0,0,RES_hhdet_in_tes!H33/0.086*1000000/RES_hhdet_in_new!H32)</f>
        <v>424.60595060638252</v>
      </c>
      <c r="I33" s="165">
        <f>IF(RES_hhdet_in_tes!I33=0,0,RES_hhdet_in_tes!I33/0.086*1000000/RES_hhdet_in_new!I32)</f>
        <v>441.03786828012767</v>
      </c>
      <c r="J33" s="165">
        <f>IF(RES_hhdet_in_tes!J33=0,0,RES_hhdet_in_tes!J33/0.086*1000000/RES_hhdet_in_new!J32)</f>
        <v>454.61285771446683</v>
      </c>
      <c r="K33" s="165">
        <f>IF(RES_hhdet_in_tes!K33=0,0,RES_hhdet_in_tes!K33/0.086*1000000/RES_hhdet_in_new!K32)</f>
        <v>460.86454900889299</v>
      </c>
      <c r="L33" s="165">
        <f>IF(RES_hhdet_in_tes!L33=0,0,RES_hhdet_in_tes!L33/0.086*1000000/RES_hhdet_in_new!L32)</f>
        <v>465.40533442472025</v>
      </c>
      <c r="M33" s="165">
        <f>IF(RES_hhdet_in_tes!M33=0,0,RES_hhdet_in_tes!M33/0.086*1000000/RES_hhdet_in_new!M32)</f>
        <v>468.40428430706839</v>
      </c>
      <c r="N33" s="165">
        <f>IF(RES_hhdet_in_tes!N33=0,0,RES_hhdet_in_tes!N33/0.086*1000000/RES_hhdet_in_new!N32)</f>
        <v>468.0404423155054</v>
      </c>
      <c r="O33" s="165">
        <f>IF(RES_hhdet_in_tes!O33=0,0,RES_hhdet_in_tes!O33/0.086*1000000/RES_hhdet_in_new!O32)</f>
        <v>468.89291808105827</v>
      </c>
      <c r="P33" s="165">
        <f>IF(RES_hhdet_in_tes!P33=0,0,RES_hhdet_in_tes!P33/0.086*1000000/RES_hhdet_in_new!P32)</f>
        <v>468.50625942027705</v>
      </c>
      <c r="Q33" s="165">
        <f>IF(RES_hhdet_in_tes!Q33=0,0,RES_hhdet_in_tes!Q33/0.086*1000000/RES_hhdet_in_new!Q32)</f>
        <v>461.79613973659798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726.51977329308193</v>
      </c>
      <c r="D34" s="164">
        <f>IF(RES_hhdet_in_tes!D34=0,0,RES_hhdet_in_tes!D34/0.086*1000000/RES_hhdet_in_new!D32)</f>
        <v>738.2887171671357</v>
      </c>
      <c r="E34" s="164">
        <f>IF(RES_hhdet_in_tes!E34=0,0,RES_hhdet_in_tes!E34/0.086*1000000/RES_hhdet_in_new!E32)</f>
        <v>0</v>
      </c>
      <c r="F34" s="164">
        <f>IF(RES_hhdet_in_tes!F34=0,0,RES_hhdet_in_tes!F34/0.086*1000000/RES_hhdet_in_new!F32)</f>
        <v>761.245485159944</v>
      </c>
      <c r="G34" s="164">
        <f>IF(RES_hhdet_in_tes!G34=0,0,RES_hhdet_in_tes!G34/0.086*1000000/RES_hhdet_in_new!G32)</f>
        <v>768.94636331589572</v>
      </c>
      <c r="H34" s="164">
        <f>IF(RES_hhdet_in_tes!H34=0,0,RES_hhdet_in_tes!H34/0.086*1000000/RES_hhdet_in_new!H32)</f>
        <v>772.38966714903995</v>
      </c>
      <c r="I34" s="164">
        <f>IF(RES_hhdet_in_tes!I34=0,0,RES_hhdet_in_tes!I34/0.086*1000000/RES_hhdet_in_new!I32)</f>
        <v>781.58028416980585</v>
      </c>
      <c r="J34" s="164">
        <f>IF(RES_hhdet_in_tes!J34=0,0,RES_hhdet_in_tes!J34/0.086*1000000/RES_hhdet_in_new!J32)</f>
        <v>787.67658028582707</v>
      </c>
      <c r="K34" s="164">
        <f>IF(RES_hhdet_in_tes!K34=0,0,RES_hhdet_in_tes!K34/0.086*1000000/RES_hhdet_in_new!K32)</f>
        <v>795.37735973157498</v>
      </c>
      <c r="L34" s="164">
        <f>IF(RES_hhdet_in_tes!L34=0,0,RES_hhdet_in_tes!L34/0.086*1000000/RES_hhdet_in_new!L32)</f>
        <v>804.64302276449564</v>
      </c>
      <c r="M34" s="164">
        <f>IF(RES_hhdet_in_tes!M34=0,0,RES_hhdet_in_tes!M34/0.086*1000000/RES_hhdet_in_new!M32)</f>
        <v>808.59281674658996</v>
      </c>
      <c r="N34" s="164">
        <f>IF(RES_hhdet_in_tes!N34=0,0,RES_hhdet_in_tes!N34/0.086*1000000/RES_hhdet_in_new!N32)</f>
        <v>809.75379899891811</v>
      </c>
      <c r="O34" s="164">
        <f>IF(RES_hhdet_in_tes!O34=0,0,RES_hhdet_in_tes!O34/0.086*1000000/RES_hhdet_in_new!O32)</f>
        <v>813.43022916901236</v>
      </c>
      <c r="P34" s="164">
        <f>IF(RES_hhdet_in_tes!P34=0,0,RES_hhdet_in_tes!P34/0.086*1000000/RES_hhdet_in_new!P32)</f>
        <v>815.56670698332402</v>
      </c>
      <c r="Q34" s="164">
        <f>IF(RES_hhdet_in_tes!Q34=0,0,RES_hhdet_in_tes!Q34/0.086*1000000/RES_hhdet_in_new!Q32)</f>
        <v>808.55028042902666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1321.0510793950157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1546.6053219580856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1260.2368540269094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1351.0015750262664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464.78759476690504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541.92113906421071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795.4492592600044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809.08043596205584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653.7977829641668</v>
      </c>
      <c r="D39" s="157">
        <f>IF(SUM(RES_hhdet_in_tes!D40:D41)=0,0,SUM(RES_hhdet_in_tes!D40:D41)/0.086*1000000/SUM(RES_hhdet_in_new!D40:D41))</f>
        <v>595.25509605182572</v>
      </c>
      <c r="E39" s="157">
        <f>IF(SUM(RES_hhdet_in_tes!E40:E41)=0,0,SUM(RES_hhdet_in_tes!E40:E41)/0.086*1000000/SUM(RES_hhdet_in_new!E40:E41))</f>
        <v>0</v>
      </c>
      <c r="F39" s="157">
        <f>IF(SUM(RES_hhdet_in_tes!F40:F41)=0,0,SUM(RES_hhdet_in_tes!F40:F41)/0.086*1000000/SUM(RES_hhdet_in_new!F40:F41))</f>
        <v>608.93273631117086</v>
      </c>
      <c r="G39" s="157">
        <f>IF(SUM(RES_hhdet_in_tes!G40:G41)=0,0,SUM(RES_hhdet_in_tes!G40:G41)/0.086*1000000/SUM(RES_hhdet_in_new!G40:G41))</f>
        <v>616.42800406261767</v>
      </c>
      <c r="H39" s="157">
        <f>IF(SUM(RES_hhdet_in_tes!H40:H41)=0,0,SUM(RES_hhdet_in_tes!H40:H41)/0.086*1000000/SUM(RES_hhdet_in_new!H40:H41))</f>
        <v>698.22179682892454</v>
      </c>
      <c r="I39" s="157">
        <f>IF(SUM(RES_hhdet_in_tes!I40:I41)=0,0,SUM(RES_hhdet_in_tes!I40:I41)/0.086*1000000/SUM(RES_hhdet_in_new!I40:I41))</f>
        <v>638.66582374570237</v>
      </c>
      <c r="J39" s="157">
        <f>IF(SUM(RES_hhdet_in_tes!J40:J41)=0,0,SUM(RES_hhdet_in_tes!J40:J41)/0.086*1000000/SUM(RES_hhdet_in_new!J40:J41))</f>
        <v>672.4404239926273</v>
      </c>
      <c r="K39" s="157">
        <f>IF(SUM(RES_hhdet_in_tes!K40:K41)=0,0,SUM(RES_hhdet_in_tes!K40:K41)/0.086*1000000/SUM(RES_hhdet_in_new!K40:K41))</f>
        <v>676.515323939513</v>
      </c>
      <c r="L39" s="157">
        <f>IF(SUM(RES_hhdet_in_tes!L40:L41)=0,0,SUM(RES_hhdet_in_tes!L40:L41)/0.086*1000000/SUM(RES_hhdet_in_new!L40:L41))</f>
        <v>728.79408146432593</v>
      </c>
      <c r="M39" s="157">
        <f>IF(SUM(RES_hhdet_in_tes!M40:M41)=0,0,SUM(RES_hhdet_in_tes!M40:M41)/0.086*1000000/SUM(RES_hhdet_in_new!M40:M41))</f>
        <v>740.60163323586494</v>
      </c>
      <c r="N39" s="157">
        <f>IF(SUM(RES_hhdet_in_tes!N40:N41)=0,0,SUM(RES_hhdet_in_tes!N40:N41)/0.086*1000000/SUM(RES_hhdet_in_new!N40:N41))</f>
        <v>711.84923969649003</v>
      </c>
      <c r="O39" s="157">
        <f>IF(SUM(RES_hhdet_in_tes!O40:O41)=0,0,SUM(RES_hhdet_in_tes!O40:O41)/0.086*1000000/SUM(RES_hhdet_in_new!O40:O41))</f>
        <v>676.22334733467414</v>
      </c>
      <c r="P39" s="157">
        <f>IF(SUM(RES_hhdet_in_tes!P40:P41)=0,0,SUM(RES_hhdet_in_tes!P40:P41)/0.086*1000000/SUM(RES_hhdet_in_new!P40:P41))</f>
        <v>698.33393726620045</v>
      </c>
      <c r="Q39" s="157">
        <f>IF(SUM(RES_hhdet_in_tes!Q40:Q41)=0,0,SUM(RES_hhdet_in_tes!Q40:Q41)/0.086*1000000/SUM(RES_hhdet_in_new!Q40:Q41))</f>
        <v>670.07030045681756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0</v>
      </c>
      <c r="D40" s="156">
        <f>IF(RES_hhdet_in_tes!D40=0,0,RES_hhdet_in_tes!D40/0.086*1000000/RES_hhdet_in_new!D40)</f>
        <v>595.25509605182572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608.93273631117086</v>
      </c>
      <c r="G40" s="156">
        <f>IF(RES_hhdet_in_tes!G40=0,0,RES_hhdet_in_tes!G40/0.086*1000000/RES_hhdet_in_new!G40)</f>
        <v>616.42800406261767</v>
      </c>
      <c r="H40" s="156">
        <f>IF(RES_hhdet_in_tes!H40=0,0,RES_hhdet_in_tes!H40/0.086*1000000/RES_hhdet_in_new!H40)</f>
        <v>0</v>
      </c>
      <c r="I40" s="156">
        <f>IF(RES_hhdet_in_tes!I40=0,0,RES_hhdet_in_tes!I40/0.086*1000000/RES_hhdet_in_new!I40)</f>
        <v>638.66582374570237</v>
      </c>
      <c r="J40" s="156">
        <f>IF(RES_hhdet_in_tes!J40=0,0,RES_hhdet_in_tes!J40/0.086*1000000/RES_hhdet_in_new!J40)</f>
        <v>672.4404239926273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0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674.14121929893076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662.69876243438318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653.7977829641668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698.22179682892454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676.515323939513</v>
      </c>
      <c r="L41" s="57">
        <f>IF(RES_hhdet_in_tes!L41=0,0,RES_hhdet_in_tes!L41/0.086*1000000/RES_hhdet_in_new!L41)</f>
        <v>728.79408146432593</v>
      </c>
      <c r="M41" s="57">
        <f>IF(RES_hhdet_in_tes!M41=0,0,RES_hhdet_in_tes!M41/0.086*1000000/RES_hhdet_in_new!M41)</f>
        <v>740.60163323586494</v>
      </c>
      <c r="N41" s="57">
        <f>IF(RES_hhdet_in_tes!N41=0,0,RES_hhdet_in_tes!N41/0.086*1000000/RES_hhdet_in_new!N41)</f>
        <v>711.84923969649003</v>
      </c>
      <c r="O41" s="57">
        <f>IF(RES_hhdet_in_tes!O41=0,0,RES_hhdet_in_tes!O41/0.086*1000000/RES_hhdet_in_new!O41)</f>
        <v>676.73633988143263</v>
      </c>
      <c r="P41" s="57">
        <f>IF(RES_hhdet_in_tes!P41=0,0,RES_hhdet_in_tes!P41/0.086*1000000/RES_hhdet_in_new!P41)</f>
        <v>698.33393726620045</v>
      </c>
      <c r="Q41" s="57">
        <f>IF(RES_hhdet_in_tes!Q41=0,0,RES_hhdet_in_tes!Q41/0.086*1000000/RES_hhdet_in_new!Q41)</f>
        <v>671.25917087778726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6749.4130120034961</v>
      </c>
      <c r="D43" s="168">
        <f t="shared" ref="D43" si="35">SUM(D44,D47,D49,D58)</f>
        <v>6643.141634262005</v>
      </c>
      <c r="E43" s="168">
        <f t="shared" ref="E43" si="36">SUM(E44,E47,E49,E58)</f>
        <v>7002.7560272909905</v>
      </c>
      <c r="F43" s="168">
        <f t="shared" ref="F43" si="37">SUM(F44,F47,F49,F58)</f>
        <v>7431.4265039555248</v>
      </c>
      <c r="G43" s="168">
        <f t="shared" ref="G43" si="38">SUM(G44,G47,G49,G58)</f>
        <v>7601.8310182506557</v>
      </c>
      <c r="H43" s="168">
        <f t="shared" ref="H43" si="39">SUM(H44,H47,H49,H58)</f>
        <v>0</v>
      </c>
      <c r="I43" s="168">
        <f t="shared" ref="I43" si="40">SUM(I44,I47,I49,I58)</f>
        <v>7975.6160829193468</v>
      </c>
      <c r="J43" s="168">
        <f t="shared" ref="J43" si="41">SUM(J44,J47,J49,J58)</f>
        <v>7498.7325943816431</v>
      </c>
      <c r="K43" s="168">
        <f t="shared" ref="K43" si="42">SUM(K44,K47,K49,K58)</f>
        <v>7701.2967297540472</v>
      </c>
      <c r="L43" s="168">
        <f t="shared" ref="L43" si="43">SUM(L44,L47,L49,L58)</f>
        <v>8392.3110730260414</v>
      </c>
      <c r="M43" s="168">
        <f t="shared" ref="M43" si="44">SUM(M44,M47,M49,M58)</f>
        <v>5180.1570354812657</v>
      </c>
      <c r="N43" s="168">
        <f t="shared" ref="N43" si="45">SUM(N44,N47,N49,N58)</f>
        <v>7969.3075643244947</v>
      </c>
      <c r="O43" s="168">
        <f t="shared" ref="O43" si="46">SUM(O44,O47,O49,O58)</f>
        <v>7467.8335258520328</v>
      </c>
      <c r="P43" s="168">
        <f t="shared" ref="P43" si="47">SUM(P44,P47,P49,P58)</f>
        <v>7554.9606870655307</v>
      </c>
      <c r="Q43" s="168">
        <f t="shared" ref="Q43" si="48">SUM(Q44,Q47,Q49,Q58)</f>
        <v>7525.6964152041919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2714.6780460680175</v>
      </c>
      <c r="D44" s="157">
        <f t="shared" si="49"/>
        <v>2686.8442749434007</v>
      </c>
      <c r="E44" s="157">
        <f t="shared" si="49"/>
        <v>3070.3440007375589</v>
      </c>
      <c r="F44" s="157">
        <f t="shared" si="49"/>
        <v>3482.0138310276043</v>
      </c>
      <c r="G44" s="157">
        <f t="shared" si="49"/>
        <v>3519.7444882567474</v>
      </c>
      <c r="H44" s="157">
        <f t="shared" si="49"/>
        <v>0</v>
      </c>
      <c r="I44" s="157">
        <f t="shared" si="49"/>
        <v>3404.9406764144801</v>
      </c>
      <c r="J44" s="157">
        <f t="shared" si="49"/>
        <v>3178.1494784753713</v>
      </c>
      <c r="K44" s="157">
        <f t="shared" si="49"/>
        <v>3094.3564528108773</v>
      </c>
      <c r="L44" s="157">
        <f t="shared" si="49"/>
        <v>3597.5038839838094</v>
      </c>
      <c r="M44" s="157">
        <f t="shared" si="49"/>
        <v>3119.8959171582815</v>
      </c>
      <c r="N44" s="157">
        <f t="shared" si="49"/>
        <v>3087.6877932166408</v>
      </c>
      <c r="O44" s="157">
        <f t="shared" si="49"/>
        <v>2808.5555056633539</v>
      </c>
      <c r="P44" s="157">
        <f t="shared" si="49"/>
        <v>2798.1323284636201</v>
      </c>
      <c r="Q44" s="157">
        <f t="shared" si="49"/>
        <v>2843.1616763561078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2573.473308336625</v>
      </c>
      <c r="D45" s="156">
        <f>IF(RES_hhdet_in_tes!D45=0,0,RES_hhdet_in_tes!D45/0.086*1000000/RES_hhdet_in_new!D45)</f>
        <v>2597.0734732836936</v>
      </c>
      <c r="E45" s="156">
        <f>IF(RES_hhdet_in_tes!E45=0,0,RES_hhdet_in_tes!E45/0.086*1000000/RES_hhdet_in_new!E45)</f>
        <v>3000.2014638180772</v>
      </c>
      <c r="F45" s="156">
        <f>IF(RES_hhdet_in_tes!F45=0,0,RES_hhdet_in_tes!F45/0.086*1000000/RES_hhdet_in_new!F45)</f>
        <v>3410.8480171719871</v>
      </c>
      <c r="G45" s="156">
        <f>IF(RES_hhdet_in_tes!G45=0,0,RES_hhdet_in_tes!G45/0.086*1000000/RES_hhdet_in_new!G45)</f>
        <v>3425.9506974223086</v>
      </c>
      <c r="H45" s="156">
        <f>IF(RES_hhdet_in_tes!H45=0,0,RES_hhdet_in_tes!H45/0.086*1000000/RES_hhdet_in_new!H45)</f>
        <v>0</v>
      </c>
      <c r="I45" s="156">
        <f>IF(RES_hhdet_in_tes!I45=0,0,RES_hhdet_in_tes!I45/0.086*1000000/RES_hhdet_in_new!I45)</f>
        <v>3282.56184598857</v>
      </c>
      <c r="J45" s="156">
        <f>IF(RES_hhdet_in_tes!J45=0,0,RES_hhdet_in_tes!J45/0.086*1000000/RES_hhdet_in_new!J45)</f>
        <v>3078.0218195063203</v>
      </c>
      <c r="K45" s="156">
        <f>IF(RES_hhdet_in_tes!K45=0,0,RES_hhdet_in_tes!K45/0.086*1000000/RES_hhdet_in_new!K45)</f>
        <v>3059.8333509257363</v>
      </c>
      <c r="L45" s="156">
        <f>IF(RES_hhdet_in_tes!L45=0,0,RES_hhdet_in_tes!L45/0.086*1000000/RES_hhdet_in_new!L45)</f>
        <v>3453.3960133577816</v>
      </c>
      <c r="M45" s="156">
        <f>IF(RES_hhdet_in_tes!M45=0,0,RES_hhdet_in_tes!M45/0.086*1000000/RES_hhdet_in_new!M45)</f>
        <v>2971.8598724750964</v>
      </c>
      <c r="N45" s="156">
        <f>IF(RES_hhdet_in_tes!N45=0,0,RES_hhdet_in_tes!N45/0.086*1000000/RES_hhdet_in_new!N45)</f>
        <v>2951.803917616432</v>
      </c>
      <c r="O45" s="156">
        <f>IF(RES_hhdet_in_tes!O45=0,0,RES_hhdet_in_tes!O45/0.086*1000000/RES_hhdet_in_new!O45)</f>
        <v>2777.5861447644465</v>
      </c>
      <c r="P45" s="156">
        <f>IF(RES_hhdet_in_tes!P45=0,0,RES_hhdet_in_tes!P45/0.086*1000000/RES_hhdet_in_new!P45)</f>
        <v>2710.0523795188246</v>
      </c>
      <c r="Q45" s="156">
        <f>IF(RES_hhdet_in_tes!Q45=0,0,RES_hhdet_in_tes!Q45/0.086*1000000/RES_hhdet_in_new!Q45)</f>
        <v>2803.783565890611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141.20473773139258</v>
      </c>
      <c r="D46" s="156">
        <f>IF(RES_hhdet_in_tes!D46=0,0,RES_hhdet_in_tes!D46/0.086*1000000/RES_hhdet_in_new!D45)</f>
        <v>89.770801659706976</v>
      </c>
      <c r="E46" s="156">
        <f>IF(RES_hhdet_in_tes!E46=0,0,RES_hhdet_in_tes!E46/0.086*1000000/RES_hhdet_in_new!E45)</f>
        <v>70.142536919481856</v>
      </c>
      <c r="F46" s="156">
        <f>IF(RES_hhdet_in_tes!F46=0,0,RES_hhdet_in_tes!F46/0.086*1000000/RES_hhdet_in_new!F45)</f>
        <v>71.16581385561733</v>
      </c>
      <c r="G46" s="156">
        <f>IF(RES_hhdet_in_tes!G46=0,0,RES_hhdet_in_tes!G46/0.086*1000000/RES_hhdet_in_new!G45)</f>
        <v>93.793790834438809</v>
      </c>
      <c r="H46" s="156">
        <f>IF(RES_hhdet_in_tes!H46=0,0,RES_hhdet_in_tes!H46/0.086*1000000/RES_hhdet_in_new!H45)</f>
        <v>0</v>
      </c>
      <c r="I46" s="156">
        <f>IF(RES_hhdet_in_tes!I46=0,0,RES_hhdet_in_tes!I46/0.086*1000000/RES_hhdet_in_new!I45)</f>
        <v>122.37883042590998</v>
      </c>
      <c r="J46" s="156">
        <f>IF(RES_hhdet_in_tes!J46=0,0,RES_hhdet_in_tes!J46/0.086*1000000/RES_hhdet_in_new!J45)</f>
        <v>100.12765896905117</v>
      </c>
      <c r="K46" s="156">
        <f>IF(RES_hhdet_in_tes!K46=0,0,RES_hhdet_in_tes!K46/0.086*1000000/RES_hhdet_in_new!K45)</f>
        <v>34.523101885140861</v>
      </c>
      <c r="L46" s="156">
        <f>IF(RES_hhdet_in_tes!L46=0,0,RES_hhdet_in_tes!L46/0.086*1000000/RES_hhdet_in_new!L45)</f>
        <v>144.10787062602785</v>
      </c>
      <c r="M46" s="156">
        <f>IF(RES_hhdet_in_tes!M46=0,0,RES_hhdet_in_tes!M46/0.086*1000000/RES_hhdet_in_new!M45)</f>
        <v>148.03604468318517</v>
      </c>
      <c r="N46" s="156">
        <f>IF(RES_hhdet_in_tes!N46=0,0,RES_hhdet_in_tes!N46/0.086*1000000/RES_hhdet_in_new!N45)</f>
        <v>135.88387560020851</v>
      </c>
      <c r="O46" s="156">
        <f>IF(RES_hhdet_in_tes!O46=0,0,RES_hhdet_in_tes!O46/0.086*1000000/RES_hhdet_in_new!O45)</f>
        <v>30.969360898907464</v>
      </c>
      <c r="P46" s="156">
        <f>IF(RES_hhdet_in_tes!P46=0,0,RES_hhdet_in_tes!P46/0.086*1000000/RES_hhdet_in_new!P45)</f>
        <v>88.079948944795632</v>
      </c>
      <c r="Q46" s="156">
        <f>IF(RES_hhdet_in_tes!Q46=0,0,RES_hhdet_in_tes!Q46/0.086*1000000/RES_hhdet_in_new!Q45)</f>
        <v>39.378110465496597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2226.7589305788069</v>
      </c>
      <c r="D47" s="157">
        <f t="shared" si="50"/>
        <v>2152.5213406970215</v>
      </c>
      <c r="E47" s="157">
        <f t="shared" si="50"/>
        <v>2148.0627430843538</v>
      </c>
      <c r="F47" s="157">
        <f t="shared" si="50"/>
        <v>2143.4215794061915</v>
      </c>
      <c r="G47" s="157">
        <f t="shared" si="50"/>
        <v>2180.3070502268615</v>
      </c>
      <c r="H47" s="157">
        <f t="shared" si="50"/>
        <v>0</v>
      </c>
      <c r="I47" s="157">
        <f t="shared" si="50"/>
        <v>2658.1744603372913</v>
      </c>
      <c r="J47" s="157">
        <f t="shared" si="50"/>
        <v>2380.9413082869241</v>
      </c>
      <c r="K47" s="157">
        <f t="shared" si="50"/>
        <v>2686.4580684649636</v>
      </c>
      <c r="L47" s="157">
        <f t="shared" si="50"/>
        <v>2699.9939403521421</v>
      </c>
      <c r="M47" s="157">
        <f t="shared" si="50"/>
        <v>0</v>
      </c>
      <c r="N47" s="157">
        <f t="shared" si="50"/>
        <v>2867.2862726633998</v>
      </c>
      <c r="O47" s="157">
        <f t="shared" si="50"/>
        <v>2685.3435664325125</v>
      </c>
      <c r="P47" s="157">
        <f t="shared" si="50"/>
        <v>2715.9528729463236</v>
      </c>
      <c r="Q47" s="157">
        <f t="shared" si="50"/>
        <v>2715.0794023709332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2226.7589305788069</v>
      </c>
      <c r="D48" s="156">
        <f>IF(RES_hhdet_in_tes!D48=0,0,RES_hhdet_in_tes!D48/0.086*1000000/RES_hhdet_in_new!D48)</f>
        <v>2152.5213406970215</v>
      </c>
      <c r="E48" s="156">
        <f>IF(RES_hhdet_in_tes!E48=0,0,RES_hhdet_in_tes!E48/0.086*1000000/RES_hhdet_in_new!E48)</f>
        <v>2148.0627430843538</v>
      </c>
      <c r="F48" s="156">
        <f>IF(RES_hhdet_in_tes!F48=0,0,RES_hhdet_in_tes!F48/0.086*1000000/RES_hhdet_in_new!F48)</f>
        <v>2143.4215794061915</v>
      </c>
      <c r="G48" s="156">
        <f>IF(RES_hhdet_in_tes!G48=0,0,RES_hhdet_in_tes!G48/0.086*1000000/RES_hhdet_in_new!G48)</f>
        <v>2180.3070502268615</v>
      </c>
      <c r="H48" s="156">
        <f>IF(RES_hhdet_in_tes!H48=0,0,RES_hhdet_in_tes!H48/0.086*1000000/RES_hhdet_in_new!H48)</f>
        <v>0</v>
      </c>
      <c r="I48" s="156">
        <f>IF(RES_hhdet_in_tes!I48=0,0,RES_hhdet_in_tes!I48/0.086*1000000/RES_hhdet_in_new!I48)</f>
        <v>2658.1744603372913</v>
      </c>
      <c r="J48" s="156">
        <f>IF(RES_hhdet_in_tes!J48=0,0,RES_hhdet_in_tes!J48/0.086*1000000/RES_hhdet_in_new!J48)</f>
        <v>2380.9413082869241</v>
      </c>
      <c r="K48" s="156">
        <f>IF(RES_hhdet_in_tes!K48=0,0,RES_hhdet_in_tes!K48/0.086*1000000/RES_hhdet_in_new!K48)</f>
        <v>2686.4580684649636</v>
      </c>
      <c r="L48" s="156">
        <f>IF(RES_hhdet_in_tes!L48=0,0,RES_hhdet_in_tes!L48/0.086*1000000/RES_hhdet_in_new!L48)</f>
        <v>2699.9939403521421</v>
      </c>
      <c r="M48" s="156">
        <f>IF(RES_hhdet_in_tes!M48=0,0,RES_hhdet_in_tes!M48/0.086*1000000/RES_hhdet_in_new!M48)</f>
        <v>0</v>
      </c>
      <c r="N48" s="156">
        <f>IF(RES_hhdet_in_tes!N48=0,0,RES_hhdet_in_tes!N48/0.086*1000000/RES_hhdet_in_new!N48)</f>
        <v>2867.2862726633998</v>
      </c>
      <c r="O48" s="156">
        <f>IF(RES_hhdet_in_tes!O48=0,0,RES_hhdet_in_tes!O48/0.086*1000000/RES_hhdet_in_new!O48)</f>
        <v>2685.3435664325125</v>
      </c>
      <c r="P48" s="156">
        <f>IF(RES_hhdet_in_tes!P48=0,0,RES_hhdet_in_tes!P48/0.086*1000000/RES_hhdet_in_new!P48)</f>
        <v>2715.9528729463236</v>
      </c>
      <c r="Q48" s="156">
        <f>IF(RES_hhdet_in_tes!Q48=0,0,RES_hhdet_in_tes!Q48/0.086*1000000/RES_hhdet_in_new!Q48)</f>
        <v>2715.0794023709332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1154.1783182607558</v>
      </c>
      <c r="D49" s="157">
        <f>IF(SUM(RES_hhdet_in_tes!D50:D51,RES_hhdet_in_tes!D54:D55)=0,0,SUM(RES_hhdet_in_tes!D50:D51,RES_hhdet_in_tes!D54:D55)/0.086*1000000/SUM(RES_hhdet_in_new!D50:D51,RES_hhdet_in_new!D54:D55))</f>
        <v>1176.4632986767247</v>
      </c>
      <c r="E49" s="157">
        <f>IF(SUM(RES_hhdet_in_tes!E50:E51,RES_hhdet_in_tes!E54:E55)=0,0,SUM(RES_hhdet_in_tes!E50:E51,RES_hhdet_in_tes!E54:E55)/0.086*1000000/SUM(RES_hhdet_in_new!E50:E51,RES_hhdet_in_new!E54:E55))</f>
        <v>1150.8063961525047</v>
      </c>
      <c r="F49" s="157">
        <f>IF(SUM(RES_hhdet_in_tes!F50:F51,RES_hhdet_in_tes!F54:F55)=0,0,SUM(RES_hhdet_in_tes!F50:F51,RES_hhdet_in_tes!F54:F55)/0.086*1000000/SUM(RES_hhdet_in_new!F50:F51,RES_hhdet_in_new!F54:F55))</f>
        <v>1174.2972581771851</v>
      </c>
      <c r="G49" s="157">
        <f>IF(SUM(RES_hhdet_in_tes!G50:G51,RES_hhdet_in_tes!G54:G55)=0,0,SUM(RES_hhdet_in_tes!G50:G51,RES_hhdet_in_tes!G54:G55)/0.086*1000000/SUM(RES_hhdet_in_new!G50:G51,RES_hhdet_in_new!G54:G55))</f>
        <v>1252.886469777656</v>
      </c>
      <c r="H49" s="157">
        <f>IF(SUM(RES_hhdet_in_tes!H50:H51,RES_hhdet_in_tes!H54:H55)=0,0,SUM(RES_hhdet_in_tes!H50:H51,RES_hhdet_in_tes!H54:H55)/0.086*1000000/SUM(RES_hhdet_in_new!H50:H51,RES_hhdet_in_new!H54:H55))</f>
        <v>0</v>
      </c>
      <c r="I49" s="157">
        <f>IF(SUM(RES_hhdet_in_tes!I50:I51,RES_hhdet_in_tes!I54:I55)=0,0,SUM(RES_hhdet_in_tes!I50:I51,RES_hhdet_in_tes!I54:I55)/0.086*1000000/SUM(RES_hhdet_in_new!I50:I51,RES_hhdet_in_new!I54:I55))</f>
        <v>1217.2778513306471</v>
      </c>
      <c r="J49" s="157">
        <f>IF(SUM(RES_hhdet_in_tes!J50:J51,RES_hhdet_in_tes!J54:J55)=0,0,SUM(RES_hhdet_in_tes!J50:J51,RES_hhdet_in_tes!J54:J55)/0.086*1000000/SUM(RES_hhdet_in_new!J50:J51,RES_hhdet_in_new!J54:J55))</f>
        <v>1252.8844155188694</v>
      </c>
      <c r="K49" s="157">
        <f>IF(SUM(RES_hhdet_in_tes!K50:K51,RES_hhdet_in_tes!K54:K55)=0,0,SUM(RES_hhdet_in_tes!K50:K51,RES_hhdet_in_tes!K54:K55)/0.086*1000000/SUM(RES_hhdet_in_new!K50:K51,RES_hhdet_in_new!K54:K55))</f>
        <v>1243.9687036892094</v>
      </c>
      <c r="L49" s="157">
        <f>IF(SUM(RES_hhdet_in_tes!L50:L51,RES_hhdet_in_tes!L54:L55)=0,0,SUM(RES_hhdet_in_tes!L50:L51,RES_hhdet_in_tes!L54:L55)/0.086*1000000/SUM(RES_hhdet_in_new!L50:L51,RES_hhdet_in_new!L54:L55))</f>
        <v>1366.0327604268002</v>
      </c>
      <c r="M49" s="157">
        <f>IF(SUM(RES_hhdet_in_tes!M50:M51,RES_hhdet_in_tes!M54:M55)=0,0,SUM(RES_hhdet_in_tes!M50:M51,RES_hhdet_in_tes!M54:M55)/0.086*1000000/SUM(RES_hhdet_in_new!M50:M51,RES_hhdet_in_new!M54:M55))</f>
        <v>1319.6920877772166</v>
      </c>
      <c r="N49" s="157">
        <f>IF(SUM(RES_hhdet_in_tes!N50:N51,RES_hhdet_in_tes!N54:N55)=0,0,SUM(RES_hhdet_in_tes!N50:N51,RES_hhdet_in_tes!N54:N55)/0.086*1000000/SUM(RES_hhdet_in_new!N50:N51,RES_hhdet_in_new!N54:N55))</f>
        <v>1302.533648928948</v>
      </c>
      <c r="O49" s="157">
        <f>IF(SUM(RES_hhdet_in_tes!O50:O51,RES_hhdet_in_tes!O54:O55)=0,0,SUM(RES_hhdet_in_tes!O50:O51,RES_hhdet_in_tes!O54:O55)/0.086*1000000/SUM(RES_hhdet_in_new!O50:O51,RES_hhdet_in_new!O54:O55))</f>
        <v>1297.2221769193127</v>
      </c>
      <c r="P49" s="157">
        <f>IF(SUM(RES_hhdet_in_tes!P50:P51,RES_hhdet_in_tes!P54:P55)=0,0,SUM(RES_hhdet_in_tes!P50:P51,RES_hhdet_in_tes!P54:P55)/0.086*1000000/SUM(RES_hhdet_in_new!P50:P51,RES_hhdet_in_new!P54:P55))</f>
        <v>1342.5575540261627</v>
      </c>
      <c r="Q49" s="157">
        <f>IF(SUM(RES_hhdet_in_tes!Q50:Q51,RES_hhdet_in_tes!Q54:Q55)=0,0,SUM(RES_hhdet_in_tes!Q50:Q51,RES_hhdet_in_tes!Q54:Q55)/0.086*1000000/SUM(RES_hhdet_in_new!Q50:Q51,RES_hhdet_in_new!Q54:Q55))</f>
        <v>1296.1749130704993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1109.2593980423514</v>
      </c>
      <c r="D50" s="132">
        <f>IF(RES_hhdet_in_tes!D50=0,0,RES_hhdet_in_tes!D50/0.086*1000000/RES_hhdet_in_new!D50)</f>
        <v>1129.3207618614911</v>
      </c>
      <c r="E50" s="132">
        <f>IF(RES_hhdet_in_tes!E50=0,0,RES_hhdet_in_tes!E50/0.086*1000000/RES_hhdet_in_new!E50)</f>
        <v>1148.5323675931943</v>
      </c>
      <c r="F50" s="132">
        <f>IF(RES_hhdet_in_tes!F50=0,0,RES_hhdet_in_tes!F50/0.086*1000000/RES_hhdet_in_new!F50)</f>
        <v>1171.7545791654475</v>
      </c>
      <c r="G50" s="132">
        <f>IF(RES_hhdet_in_tes!G50=0,0,RES_hhdet_in_tes!G50/0.086*1000000/RES_hhdet_in_new!G50)</f>
        <v>1178.7510637882115</v>
      </c>
      <c r="H50" s="132">
        <f>IF(RES_hhdet_in_tes!H50=0,0,RES_hhdet_in_tes!H50/0.086*1000000/RES_hhdet_in_new!H50)</f>
        <v>0</v>
      </c>
      <c r="I50" s="132">
        <f>IF(RES_hhdet_in_tes!I50=0,0,RES_hhdet_in_tes!I50/0.086*1000000/RES_hhdet_in_new!I50)</f>
        <v>1192.3179874513478</v>
      </c>
      <c r="J50" s="132">
        <f>IF(RES_hhdet_in_tes!J50=0,0,RES_hhdet_in_tes!J50/0.086*1000000/RES_hhdet_in_new!J50)</f>
        <v>1199.0339141246077</v>
      </c>
      <c r="K50" s="132">
        <f>IF(RES_hhdet_in_tes!K50=0,0,RES_hhdet_in_tes!K50/0.086*1000000/RES_hhdet_in_new!K50)</f>
        <v>0</v>
      </c>
      <c r="L50" s="132">
        <f>IF(RES_hhdet_in_tes!L50=0,0,RES_hhdet_in_tes!L50/0.086*1000000/RES_hhdet_in_new!L50)</f>
        <v>0</v>
      </c>
      <c r="M50" s="132">
        <f>IF(RES_hhdet_in_tes!M50=0,0,RES_hhdet_in_tes!M50/0.086*1000000/RES_hhdet_in_new!M50)</f>
        <v>1226.1610555935233</v>
      </c>
      <c r="N50" s="132">
        <f>IF(RES_hhdet_in_tes!N50=0,0,RES_hhdet_in_tes!N50/0.086*1000000/RES_hhdet_in_new!N50)</f>
        <v>1230.3517463037808</v>
      </c>
      <c r="O50" s="132">
        <f>IF(RES_hhdet_in_tes!O50=0,0,RES_hhdet_in_tes!O50/0.086*1000000/RES_hhdet_in_new!O50)</f>
        <v>1248.1740871291097</v>
      </c>
      <c r="P50" s="132">
        <f>IF(RES_hhdet_in_tes!P50=0,0,RES_hhdet_in_tes!P50/0.086*1000000/RES_hhdet_in_new!P50)</f>
        <v>1257.2908367526657</v>
      </c>
      <c r="Q50" s="132">
        <f>IF(RES_hhdet_in_tes!Q50=0,0,RES_hhdet_in_tes!Q50/0.086*1000000/RES_hhdet_in_new!Q50)</f>
        <v>1255.3013915643392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1117.0028791940197</v>
      </c>
      <c r="D51" s="132">
        <f>IF(RES_hhdet_in_tes!D51=0,0,RES_hhdet_in_tes!D51/0.086*1000000/RES_hhdet_in_new!D51)</f>
        <v>1137.2912316581403</v>
      </c>
      <c r="E51" s="132">
        <f>IF(RES_hhdet_in_tes!E51=0,0,RES_hhdet_in_tes!E51/0.086*1000000/RES_hhdet_in_new!E51)</f>
        <v>1159.1640420423967</v>
      </c>
      <c r="F51" s="132">
        <f>IF(RES_hhdet_in_tes!F51=0,0,RES_hhdet_in_tes!F51/0.086*1000000/RES_hhdet_in_new!F51)</f>
        <v>1186.3743298408065</v>
      </c>
      <c r="G51" s="132">
        <f>IF(RES_hhdet_in_tes!G51=0,0,RES_hhdet_in_tes!G51/0.086*1000000/RES_hhdet_in_new!G51)</f>
        <v>1197.473601631272</v>
      </c>
      <c r="H51" s="132">
        <f>IF(RES_hhdet_in_tes!H51=0,0,RES_hhdet_in_tes!H51/0.086*1000000/RES_hhdet_in_new!H51)</f>
        <v>0</v>
      </c>
      <c r="I51" s="132">
        <f>IF(RES_hhdet_in_tes!I51=0,0,RES_hhdet_in_tes!I51/0.086*1000000/RES_hhdet_in_new!I51)</f>
        <v>1219.662755421369</v>
      </c>
      <c r="J51" s="132">
        <f>IF(RES_hhdet_in_tes!J51=0,0,RES_hhdet_in_tes!J51/0.086*1000000/RES_hhdet_in_new!J51)</f>
        <v>1233.8119604612907</v>
      </c>
      <c r="K51" s="132">
        <f>IF(RES_hhdet_in_tes!K51=0,0,RES_hhdet_in_tes!K51/0.086*1000000/RES_hhdet_in_new!K51)</f>
        <v>1243.9687036892094</v>
      </c>
      <c r="L51" s="132">
        <f>IF(RES_hhdet_in_tes!L51=0,0,RES_hhdet_in_tes!L51/0.086*1000000/RES_hhdet_in_new!L51)</f>
        <v>1256.0861165661813</v>
      </c>
      <c r="M51" s="132">
        <f>IF(RES_hhdet_in_tes!M51=0,0,RES_hhdet_in_tes!M51/0.086*1000000/RES_hhdet_in_new!M51)</f>
        <v>1264.1922741184912</v>
      </c>
      <c r="N51" s="132">
        <f>IF(RES_hhdet_in_tes!N51=0,0,RES_hhdet_in_tes!N51/0.086*1000000/RES_hhdet_in_new!N51)</f>
        <v>1264.5358456140632</v>
      </c>
      <c r="O51" s="132">
        <f>IF(RES_hhdet_in_tes!O51=0,0,RES_hhdet_in_tes!O51/0.086*1000000/RES_hhdet_in_new!O51)</f>
        <v>1273.6632137883096</v>
      </c>
      <c r="P51" s="132">
        <f>IF(RES_hhdet_in_tes!P51=0,0,RES_hhdet_in_tes!P51/0.086*1000000/RES_hhdet_in_new!P51)</f>
        <v>1276.7853212946893</v>
      </c>
      <c r="Q51" s="132">
        <f>IF(RES_hhdet_in_tes!Q51=0,0,RES_hhdet_in_tes!Q51/0.086*1000000/RES_hhdet_in_new!Q51)</f>
        <v>1268.242380535587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390.48197769439588</v>
      </c>
      <c r="D52" s="165">
        <f>IF(RES_hhdet_in_tes!D52=0,0,RES_hhdet_in_tes!D52/0.086*1000000/RES_hhdet_in_new!D51)</f>
        <v>398.99399859476068</v>
      </c>
      <c r="E52" s="165">
        <f>IF(RES_hhdet_in_tes!E52=0,0,RES_hhdet_in_tes!E52/0.086*1000000/RES_hhdet_in_new!E51)</f>
        <v>409.91275806379593</v>
      </c>
      <c r="F52" s="165">
        <f>IF(RES_hhdet_in_tes!F52=0,0,RES_hhdet_in_tes!F52/0.086*1000000/RES_hhdet_in_new!F51)</f>
        <v>425.00072675699386</v>
      </c>
      <c r="G52" s="165">
        <f>IF(RES_hhdet_in_tes!G52=0,0,RES_hhdet_in_tes!G52/0.086*1000000/RES_hhdet_in_new!G51)</f>
        <v>428.4227564591082</v>
      </c>
      <c r="H52" s="165">
        <f>IF(RES_hhdet_in_tes!H52=0,0,RES_hhdet_in_tes!H52/0.086*1000000/RES_hhdet_in_new!H51)</f>
        <v>0</v>
      </c>
      <c r="I52" s="165">
        <f>IF(RES_hhdet_in_tes!I52=0,0,RES_hhdet_in_tes!I52/0.086*1000000/RES_hhdet_in_new!I51)</f>
        <v>438.13053813522924</v>
      </c>
      <c r="J52" s="165">
        <f>IF(RES_hhdet_in_tes!J52=0,0,RES_hhdet_in_tes!J52/0.086*1000000/RES_hhdet_in_new!J51)</f>
        <v>446.21925274892521</v>
      </c>
      <c r="K52" s="165">
        <f>IF(RES_hhdet_in_tes!K52=0,0,RES_hhdet_in_tes!K52/0.086*1000000/RES_hhdet_in_new!K51)</f>
        <v>448.73617069460357</v>
      </c>
      <c r="L52" s="165">
        <f>IF(RES_hhdet_in_tes!L52=0,0,RES_hhdet_in_tes!L52/0.086*1000000/RES_hhdet_in_new!L51)</f>
        <v>451.6343178256131</v>
      </c>
      <c r="M52" s="165">
        <f>IF(RES_hhdet_in_tes!M52=0,0,RES_hhdet_in_tes!M52/0.086*1000000/RES_hhdet_in_new!M51)</f>
        <v>455.73517248019499</v>
      </c>
      <c r="N52" s="165">
        <f>IF(RES_hhdet_in_tes!N52=0,0,RES_hhdet_in_tes!N52/0.086*1000000/RES_hhdet_in_new!N51)</f>
        <v>455.00175940188808</v>
      </c>
      <c r="O52" s="165">
        <f>IF(RES_hhdet_in_tes!O52=0,0,RES_hhdet_in_tes!O52/0.086*1000000/RES_hhdet_in_new!O51)</f>
        <v>460.33151963645969</v>
      </c>
      <c r="P52" s="165">
        <f>IF(RES_hhdet_in_tes!P52=0,0,RES_hhdet_in_tes!P52/0.086*1000000/RES_hhdet_in_new!P51)</f>
        <v>461.30049547572526</v>
      </c>
      <c r="Q52" s="165">
        <f>IF(RES_hhdet_in_tes!Q52=0,0,RES_hhdet_in_tes!Q52/0.086*1000000/RES_hhdet_in_new!Q51)</f>
        <v>459.60892552529077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726.52090149962385</v>
      </c>
      <c r="D53" s="164">
        <f>IF(RES_hhdet_in_tes!D53=0,0,RES_hhdet_in_tes!D53/0.086*1000000/RES_hhdet_in_new!D51)</f>
        <v>738.29723306337985</v>
      </c>
      <c r="E53" s="164">
        <f>IF(RES_hhdet_in_tes!E53=0,0,RES_hhdet_in_tes!E53/0.086*1000000/RES_hhdet_in_new!E51)</f>
        <v>749.25128397860055</v>
      </c>
      <c r="F53" s="164">
        <f>IF(RES_hhdet_in_tes!F53=0,0,RES_hhdet_in_tes!F53/0.086*1000000/RES_hhdet_in_new!F51)</f>
        <v>761.37360308381267</v>
      </c>
      <c r="G53" s="164">
        <f>IF(RES_hhdet_in_tes!G53=0,0,RES_hhdet_in_tes!G53/0.086*1000000/RES_hhdet_in_new!G51)</f>
        <v>769.05084517216392</v>
      </c>
      <c r="H53" s="164">
        <f>IF(RES_hhdet_in_tes!H53=0,0,RES_hhdet_in_tes!H53/0.086*1000000/RES_hhdet_in_new!H51)</f>
        <v>0</v>
      </c>
      <c r="I53" s="164">
        <f>IF(RES_hhdet_in_tes!I53=0,0,RES_hhdet_in_tes!I53/0.086*1000000/RES_hhdet_in_new!I51)</f>
        <v>781.53221728613971</v>
      </c>
      <c r="J53" s="164">
        <f>IF(RES_hhdet_in_tes!J53=0,0,RES_hhdet_in_tes!J53/0.086*1000000/RES_hhdet_in_new!J51)</f>
        <v>787.59270771236572</v>
      </c>
      <c r="K53" s="164">
        <f>IF(RES_hhdet_in_tes!K53=0,0,RES_hhdet_in_tes!K53/0.086*1000000/RES_hhdet_in_new!K51)</f>
        <v>795.23253299460578</v>
      </c>
      <c r="L53" s="164">
        <f>IF(RES_hhdet_in_tes!L53=0,0,RES_hhdet_in_tes!L53/0.086*1000000/RES_hhdet_in_new!L51)</f>
        <v>804.45179874056805</v>
      </c>
      <c r="M53" s="164">
        <f>IF(RES_hhdet_in_tes!M53=0,0,RES_hhdet_in_tes!M53/0.086*1000000/RES_hhdet_in_new!M51)</f>
        <v>808.45710163829642</v>
      </c>
      <c r="N53" s="164">
        <f>IF(RES_hhdet_in_tes!N53=0,0,RES_hhdet_in_tes!N53/0.086*1000000/RES_hhdet_in_new!N51)</f>
        <v>809.534086212175</v>
      </c>
      <c r="O53" s="164">
        <f>IF(RES_hhdet_in_tes!O53=0,0,RES_hhdet_in_tes!O53/0.086*1000000/RES_hhdet_in_new!O51)</f>
        <v>813.33169415185</v>
      </c>
      <c r="P53" s="164">
        <f>IF(RES_hhdet_in_tes!P53=0,0,RES_hhdet_in_tes!P53/0.086*1000000/RES_hhdet_in_new!P51)</f>
        <v>815.48482581896383</v>
      </c>
      <c r="Q53" s="164">
        <f>IF(RES_hhdet_in_tes!Q53=0,0,RES_hhdet_in_tes!Q53/0.086*1000000/RES_hhdet_in_new!Q51)</f>
        <v>808.63345501029607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1247.4501602360408</v>
      </c>
      <c r="D54" s="162">
        <f>IF(RES_hhdet_in_tes!D54=0,0,RES_hhdet_in_tes!D54/0.086*1000000/RES_hhdet_in_new!D54)</f>
        <v>1214.7718815092906</v>
      </c>
      <c r="E54" s="162">
        <f>IF(RES_hhdet_in_tes!E54=0,0,RES_hhdet_in_tes!E54/0.086*1000000/RES_hhdet_in_new!E54)</f>
        <v>1201.5833999369029</v>
      </c>
      <c r="F54" s="162">
        <f>IF(RES_hhdet_in_tes!F54=0,0,RES_hhdet_in_tes!F54/0.086*1000000/RES_hhdet_in_new!F54)</f>
        <v>0</v>
      </c>
      <c r="G54" s="162">
        <f>IF(RES_hhdet_in_tes!G54=0,0,RES_hhdet_in_tes!G54/0.086*1000000/RES_hhdet_in_new!G54)</f>
        <v>1274.9513070149039</v>
      </c>
      <c r="H54" s="162">
        <f>IF(RES_hhdet_in_tes!H54=0,0,RES_hhdet_in_tes!H54/0.086*1000000/RES_hhdet_in_new!H54)</f>
        <v>0</v>
      </c>
      <c r="I54" s="162">
        <f>IF(RES_hhdet_in_tes!I54=0,0,RES_hhdet_in_tes!I54/0.086*1000000/RES_hhdet_in_new!I54)</f>
        <v>1356.6526231886567</v>
      </c>
      <c r="J54" s="162">
        <f>IF(RES_hhdet_in_tes!J54=0,0,RES_hhdet_in_tes!J54/0.086*1000000/RES_hhdet_in_new!J54)</f>
        <v>1369.2335651843641</v>
      </c>
      <c r="K54" s="162">
        <f>IF(RES_hhdet_in_tes!K54=0,0,RES_hhdet_in_tes!K54/0.086*1000000/RES_hhdet_in_new!K54)</f>
        <v>0</v>
      </c>
      <c r="L54" s="162">
        <f>IF(RES_hhdet_in_tes!L54=0,0,RES_hhdet_in_tes!L54/0.086*1000000/RES_hhdet_in_new!L54)</f>
        <v>1484.0331858858015</v>
      </c>
      <c r="M54" s="162">
        <f>IF(RES_hhdet_in_tes!M54=0,0,RES_hhdet_in_tes!M54/0.086*1000000/RES_hhdet_in_new!M54)</f>
        <v>1504.8044893300228</v>
      </c>
      <c r="N54" s="162">
        <f>IF(RES_hhdet_in_tes!N54=0,0,RES_hhdet_in_tes!N54/0.086*1000000/RES_hhdet_in_new!N54)</f>
        <v>1399.9515582856491</v>
      </c>
      <c r="O54" s="162">
        <f>IF(RES_hhdet_in_tes!O54=0,0,RES_hhdet_in_tes!O54/0.086*1000000/RES_hhdet_in_new!O54)</f>
        <v>1355.7505753424541</v>
      </c>
      <c r="P54" s="162">
        <f>IF(RES_hhdet_in_tes!P54=0,0,RES_hhdet_in_tes!P54/0.086*1000000/RES_hhdet_in_new!P54)</f>
        <v>1418.1344681574089</v>
      </c>
      <c r="Q54" s="162">
        <f>IF(RES_hhdet_in_tes!Q54=0,0,RES_hhdet_in_tes!Q54/0.086*1000000/RES_hhdet_in_new!Q54)</f>
        <v>1363.4042928192637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1164.0743495678535</v>
      </c>
      <c r="D55" s="160">
        <f>IF(RES_hhdet_in_tes!D55=0,0,RES_hhdet_in_tes!D55/0.086*1000000/RES_hhdet_in_new!D55)</f>
        <v>1165.087156042518</v>
      </c>
      <c r="E55" s="160">
        <f>IF(RES_hhdet_in_tes!E55=0,0,RES_hhdet_in_tes!E55/0.086*1000000/RES_hhdet_in_new!E55)</f>
        <v>1171.2617881243618</v>
      </c>
      <c r="F55" s="160">
        <f>IF(RES_hhdet_in_tes!F55=0,0,RES_hhdet_in_tes!F55/0.086*1000000/RES_hhdet_in_new!F55)</f>
        <v>0</v>
      </c>
      <c r="G55" s="160">
        <f>IF(RES_hhdet_in_tes!G55=0,0,RES_hhdet_in_tes!G55/0.086*1000000/RES_hhdet_in_new!G55)</f>
        <v>1221.485788057731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1260.5510493303605</v>
      </c>
      <c r="J55" s="160">
        <f>IF(RES_hhdet_in_tes!J55=0,0,RES_hhdet_in_tes!J55/0.086*1000000/RES_hhdet_in_new!J55)</f>
        <v>1269.9926901864726</v>
      </c>
      <c r="K55" s="160">
        <f>IF(RES_hhdet_in_tes!K55=0,0,RES_hhdet_in_tes!K55/0.086*1000000/RES_hhdet_in_new!K55)</f>
        <v>0</v>
      </c>
      <c r="L55" s="160">
        <f>IF(RES_hhdet_in_tes!L55=0,0,RES_hhdet_in_tes!L55/0.086*1000000/RES_hhdet_in_new!L55)</f>
        <v>1327.6103953897291</v>
      </c>
      <c r="M55" s="160">
        <f>IF(RES_hhdet_in_tes!M55=0,0,RES_hhdet_in_tes!M55/0.086*1000000/RES_hhdet_in_new!M55)</f>
        <v>1338.9286546368733</v>
      </c>
      <c r="N55" s="160">
        <f>IF(RES_hhdet_in_tes!N55=0,0,RES_hhdet_in_tes!N55/0.086*1000000/RES_hhdet_in_new!N55)</f>
        <v>1302.7904199005327</v>
      </c>
      <c r="O55" s="160">
        <f>IF(RES_hhdet_in_tes!O55=0,0,RES_hhdet_in_tes!O55/0.086*1000000/RES_hhdet_in_new!O55)</f>
        <v>1290.5924478954339</v>
      </c>
      <c r="P55" s="160">
        <f>IF(RES_hhdet_in_tes!P55=0,0,RES_hhdet_in_tes!P55/0.086*1000000/RES_hhdet_in_new!P55)</f>
        <v>1313.4707627527382</v>
      </c>
      <c r="Q55" s="160">
        <f>IF(RES_hhdet_in_tes!Q55=0,0,RES_hhdet_in_tes!Q55/0.086*1000000/RES_hhdet_in_new!Q55)</f>
        <v>1286.4675501524973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437.55731437261647</v>
      </c>
      <c r="D56" s="156">
        <f>IF(RES_hhdet_in_tes!D56=0,0,RES_hhdet_in_tes!D56/0.086*1000000/RES_hhdet_in_new!D55)</f>
        <v>426.79341979155726</v>
      </c>
      <c r="E56" s="156">
        <f>IF(RES_hhdet_in_tes!E56=0,0,RES_hhdet_in_tes!E56/0.086*1000000/RES_hhdet_in_new!E55)</f>
        <v>422.06010092042834</v>
      </c>
      <c r="F56" s="156">
        <f>IF(RES_hhdet_in_tes!F56=0,0,RES_hhdet_in_tes!F56/0.086*1000000/RES_hhdet_in_new!F55)</f>
        <v>0</v>
      </c>
      <c r="G56" s="156">
        <f>IF(RES_hhdet_in_tes!G56=0,0,RES_hhdet_in_tes!G56/0.086*1000000/RES_hhdet_in_new!G55)</f>
        <v>452.51379835784991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479.1796605445229</v>
      </c>
      <c r="J56" s="156">
        <f>IF(RES_hhdet_in_tes!J56=0,0,RES_hhdet_in_tes!J56/0.086*1000000/RES_hhdet_in_new!J55)</f>
        <v>482.57431958323099</v>
      </c>
      <c r="K56" s="156">
        <f>IF(RES_hhdet_in_tes!K56=0,0,RES_hhdet_in_tes!K56/0.086*1000000/RES_hhdet_in_new!K55)</f>
        <v>0</v>
      </c>
      <c r="L56" s="156">
        <f>IF(RES_hhdet_in_tes!L56=0,0,RES_hhdet_in_tes!L56/0.086*1000000/RES_hhdet_in_new!L55)</f>
        <v>523.30344793694621</v>
      </c>
      <c r="M56" s="156">
        <f>IF(RES_hhdet_in_tes!M56=0,0,RES_hhdet_in_tes!M56/0.086*1000000/RES_hhdet_in_new!M55)</f>
        <v>530.60627497638802</v>
      </c>
      <c r="N56" s="156">
        <f>IF(RES_hhdet_in_tes!N56=0,0,RES_hhdet_in_tes!N56/0.086*1000000/RES_hhdet_in_new!N55)</f>
        <v>493.32876049226024</v>
      </c>
      <c r="O56" s="156">
        <f>IF(RES_hhdet_in_tes!O56=0,0,RES_hhdet_in_tes!O56/0.086*1000000/RES_hhdet_in_new!O55)</f>
        <v>477.29313877336239</v>
      </c>
      <c r="P56" s="156">
        <f>IF(RES_hhdet_in_tes!P56=0,0,RES_hhdet_in_tes!P56/0.086*1000000/RES_hhdet_in_new!P55)</f>
        <v>497.84469026331112</v>
      </c>
      <c r="Q56" s="156">
        <f>IF(RES_hhdet_in_tes!Q56=0,0,RES_hhdet_in_tes!Q56/0.086*1000000/RES_hhdet_in_new!Q55)</f>
        <v>477.63757701523463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726.51703519523699</v>
      </c>
      <c r="D57" s="156">
        <f>IF(RES_hhdet_in_tes!D57=0,0,RES_hhdet_in_tes!D57/0.086*1000000/RES_hhdet_in_new!D55)</f>
        <v>738.29373625096082</v>
      </c>
      <c r="E57" s="156">
        <f>IF(RES_hhdet_in_tes!E57=0,0,RES_hhdet_in_tes!E57/0.086*1000000/RES_hhdet_in_new!E55)</f>
        <v>749.20168720393372</v>
      </c>
      <c r="F57" s="156">
        <f>IF(RES_hhdet_in_tes!F57=0,0,RES_hhdet_in_tes!F57/0.086*1000000/RES_hhdet_in_new!F55)</f>
        <v>0</v>
      </c>
      <c r="G57" s="156">
        <f>IF(RES_hhdet_in_tes!G57=0,0,RES_hhdet_in_tes!G57/0.086*1000000/RES_hhdet_in_new!G55)</f>
        <v>768.97198969988131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781.37138878583744</v>
      </c>
      <c r="J57" s="156">
        <f>IF(RES_hhdet_in_tes!J57=0,0,RES_hhdet_in_tes!J57/0.086*1000000/RES_hhdet_in_new!J55)</f>
        <v>787.41837060324167</v>
      </c>
      <c r="K57" s="156">
        <f>IF(RES_hhdet_in_tes!K57=0,0,RES_hhdet_in_tes!K57/0.086*1000000/RES_hhdet_in_new!K55)</f>
        <v>0</v>
      </c>
      <c r="L57" s="156">
        <f>IF(RES_hhdet_in_tes!L57=0,0,RES_hhdet_in_tes!L57/0.086*1000000/RES_hhdet_in_new!L55)</f>
        <v>804.30694745278277</v>
      </c>
      <c r="M57" s="156">
        <f>IF(RES_hhdet_in_tes!M57=0,0,RES_hhdet_in_tes!M57/0.086*1000000/RES_hhdet_in_new!M55)</f>
        <v>808.32237966048513</v>
      </c>
      <c r="N57" s="156">
        <f>IF(RES_hhdet_in_tes!N57=0,0,RES_hhdet_in_tes!N57/0.086*1000000/RES_hhdet_in_new!N55)</f>
        <v>809.46165940827257</v>
      </c>
      <c r="O57" s="156">
        <f>IF(RES_hhdet_in_tes!O57=0,0,RES_hhdet_in_tes!O57/0.086*1000000/RES_hhdet_in_new!O55)</f>
        <v>813.29930912207146</v>
      </c>
      <c r="P57" s="156">
        <f>IF(RES_hhdet_in_tes!P57=0,0,RES_hhdet_in_tes!P57/0.086*1000000/RES_hhdet_in_new!P55)</f>
        <v>815.6260724894272</v>
      </c>
      <c r="Q57" s="156">
        <f>IF(RES_hhdet_in_tes!Q57=0,0,RES_hhdet_in_tes!Q57/0.086*1000000/RES_hhdet_in_new!Q55)</f>
        <v>808.82997313726275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653.79771709591591</v>
      </c>
      <c r="D58" s="157">
        <f>IF(SUM(RES_hhdet_in_tes!D59:D60)=0,0,SUM(RES_hhdet_in_tes!D59:D60)/0.086*1000000/SUM(RES_hhdet_in_new!D59:D60))</f>
        <v>627.3127199448578</v>
      </c>
      <c r="E58" s="157">
        <f>IF(SUM(RES_hhdet_in_tes!E59:E60)=0,0,SUM(RES_hhdet_in_tes!E59:E60)/0.086*1000000/SUM(RES_hhdet_in_new!E59:E60))</f>
        <v>633.54288731657289</v>
      </c>
      <c r="F58" s="157">
        <f>IF(SUM(RES_hhdet_in_tes!F59:F60)=0,0,SUM(RES_hhdet_in_tes!F59:F60)/0.086*1000000/SUM(RES_hhdet_in_new!F59:F60))</f>
        <v>631.69383534454414</v>
      </c>
      <c r="G58" s="157">
        <f>IF(SUM(RES_hhdet_in_tes!G59:G60)=0,0,SUM(RES_hhdet_in_tes!G59:G60)/0.086*1000000/SUM(RES_hhdet_in_new!G59:G60))</f>
        <v>648.89300998939041</v>
      </c>
      <c r="H58" s="157">
        <f>IF(SUM(RES_hhdet_in_tes!H59:H60)=0,0,SUM(RES_hhdet_in_tes!H59:H60)/0.086*1000000/SUM(RES_hhdet_in_new!H59:H60))</f>
        <v>0</v>
      </c>
      <c r="I58" s="157">
        <f>IF(SUM(RES_hhdet_in_tes!I59:I60)=0,0,SUM(RES_hhdet_in_tes!I59:I60)/0.086*1000000/SUM(RES_hhdet_in_new!I59:I60))</f>
        <v>695.22309483692857</v>
      </c>
      <c r="J58" s="157">
        <f>IF(SUM(RES_hhdet_in_tes!J59:J60)=0,0,SUM(RES_hhdet_in_tes!J59:J60)/0.086*1000000/SUM(RES_hhdet_in_new!J59:J60))</f>
        <v>686.75739210047823</v>
      </c>
      <c r="K58" s="157">
        <f>IF(SUM(RES_hhdet_in_tes!K59:K60)=0,0,SUM(RES_hhdet_in_tes!K59:K60)/0.086*1000000/SUM(RES_hhdet_in_new!K59:K60))</f>
        <v>676.5135047889969</v>
      </c>
      <c r="L58" s="157">
        <f>IF(SUM(RES_hhdet_in_tes!L59:L60)=0,0,SUM(RES_hhdet_in_tes!L59:L60)/0.086*1000000/SUM(RES_hhdet_in_new!L59:L60))</f>
        <v>728.78048826328961</v>
      </c>
      <c r="M58" s="157">
        <f>IF(SUM(RES_hhdet_in_tes!M59:M60)=0,0,SUM(RES_hhdet_in_tes!M59:M60)/0.086*1000000/SUM(RES_hhdet_in_new!M59:M60))</f>
        <v>740.56903054576708</v>
      </c>
      <c r="N58" s="157">
        <f>IF(SUM(RES_hhdet_in_tes!N59:N60)=0,0,SUM(RES_hhdet_in_tes!N59:N60)/0.086*1000000/SUM(RES_hhdet_in_new!N59:N60))</f>
        <v>711.79984951550705</v>
      </c>
      <c r="O58" s="157">
        <f>IF(SUM(RES_hhdet_in_tes!O59:O60)=0,0,SUM(RES_hhdet_in_tes!O59:O60)/0.086*1000000/SUM(RES_hhdet_in_new!O59:O60))</f>
        <v>676.7122768368539</v>
      </c>
      <c r="P58" s="157">
        <f>IF(SUM(RES_hhdet_in_tes!P59:P60)=0,0,SUM(RES_hhdet_in_tes!P59:P60)/0.086*1000000/SUM(RES_hhdet_in_new!P59:P60))</f>
        <v>698.31793162942461</v>
      </c>
      <c r="Q58" s="157">
        <f>IF(SUM(RES_hhdet_in_tes!Q59:Q60)=0,0,SUM(RES_hhdet_in_tes!Q59:Q60)/0.086*1000000/SUM(RES_hhdet_in_new!Q59:Q60))</f>
        <v>671.28042340665161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653.79771709591591</v>
      </c>
      <c r="D60" s="57">
        <f>IF(RES_hhdet_in_tes!D60=0,0,RES_hhdet_in_tes!D60/0.086*1000000/RES_hhdet_in_new!D60)</f>
        <v>627.3127199448578</v>
      </c>
      <c r="E60" s="57">
        <f>IF(RES_hhdet_in_tes!E60=0,0,RES_hhdet_in_tes!E60/0.086*1000000/RES_hhdet_in_new!E60)</f>
        <v>633.54288731657289</v>
      </c>
      <c r="F60" s="57">
        <f>IF(RES_hhdet_in_tes!F60=0,0,RES_hhdet_in_tes!F60/0.086*1000000/RES_hhdet_in_new!F60)</f>
        <v>631.69383534454414</v>
      </c>
      <c r="G60" s="57">
        <f>IF(RES_hhdet_in_tes!G60=0,0,RES_hhdet_in_tes!G60/0.086*1000000/RES_hhdet_in_new!G60)</f>
        <v>648.89300998939041</v>
      </c>
      <c r="H60" s="57">
        <f>IF(RES_hhdet_in_tes!H60=0,0,RES_hhdet_in_tes!H60/0.086*1000000/RES_hhdet_in_new!H60)</f>
        <v>0</v>
      </c>
      <c r="I60" s="57">
        <f>IF(RES_hhdet_in_tes!I60=0,0,RES_hhdet_in_tes!I60/0.086*1000000/RES_hhdet_in_new!I60)</f>
        <v>695.22309483692857</v>
      </c>
      <c r="J60" s="57">
        <f>IF(RES_hhdet_in_tes!J60=0,0,RES_hhdet_in_tes!J60/0.086*1000000/RES_hhdet_in_new!J60)</f>
        <v>686.75739210047823</v>
      </c>
      <c r="K60" s="57">
        <f>IF(RES_hhdet_in_tes!K60=0,0,RES_hhdet_in_tes!K60/0.086*1000000/RES_hhdet_in_new!K60)</f>
        <v>676.5135047889969</v>
      </c>
      <c r="L60" s="57">
        <f>IF(RES_hhdet_in_tes!L60=0,0,RES_hhdet_in_tes!L60/0.086*1000000/RES_hhdet_in_new!L60)</f>
        <v>728.78048826328961</v>
      </c>
      <c r="M60" s="57">
        <f>IF(RES_hhdet_in_tes!M60=0,0,RES_hhdet_in_tes!M60/0.086*1000000/RES_hhdet_in_new!M60)</f>
        <v>740.56903054576708</v>
      </c>
      <c r="N60" s="57">
        <f>IF(RES_hhdet_in_tes!N60=0,0,RES_hhdet_in_tes!N60/0.086*1000000/RES_hhdet_in_new!N60)</f>
        <v>711.79984951550705</v>
      </c>
      <c r="O60" s="57">
        <f>IF(RES_hhdet_in_tes!O60=0,0,RES_hhdet_in_tes!O60/0.086*1000000/RES_hhdet_in_new!O60)</f>
        <v>676.7122768368539</v>
      </c>
      <c r="P60" s="57">
        <f>IF(RES_hhdet_in_tes!P60=0,0,RES_hhdet_in_tes!P60/0.086*1000000/RES_hhdet_in_new!P60)</f>
        <v>698.31793162942461</v>
      </c>
      <c r="Q60" s="57">
        <f>IF(RES_hhdet_in_tes!Q60=0,0,RES_hhdet_in_tes!Q60/0.086*1000000/RES_hhdet_in_new!Q60)</f>
        <v>671.28042340665161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6827.5486708173812</v>
      </c>
      <c r="D62" s="168">
        <f t="shared" ref="D62" si="52">SUM(D63,D66,D68,D77)</f>
        <v>6880.9823147458337</v>
      </c>
      <c r="E62" s="168">
        <f t="shared" ref="E62" si="53">SUM(E63,E66,E68,E77)</f>
        <v>7177.2236275214082</v>
      </c>
      <c r="F62" s="168">
        <f t="shared" ref="F62" si="54">SUM(F63,F66,F68,F77)</f>
        <v>7151.9146674886251</v>
      </c>
      <c r="G62" s="168">
        <f t="shared" ref="G62" si="55">SUM(G63,G66,G68,G77)</f>
        <v>7394.1611576010682</v>
      </c>
      <c r="H62" s="168">
        <f t="shared" ref="H62" si="56">SUM(H63,H66,H68,H77)</f>
        <v>7772.1833852073805</v>
      </c>
      <c r="I62" s="168">
        <f t="shared" ref="I62" si="57">SUM(I63,I66,I68,I77)</f>
        <v>7704.4607167165177</v>
      </c>
      <c r="J62" s="168">
        <f t="shared" ref="J62" si="58">SUM(J63,J66,J68,J77)</f>
        <v>7752.0562693594502</v>
      </c>
      <c r="K62" s="168">
        <f t="shared" ref="K62" si="59">SUM(K63,K66,K68,K77)</f>
        <v>7692.946434679192</v>
      </c>
      <c r="L62" s="168">
        <f t="shared" ref="L62" si="60">SUM(L63,L66,L68,L77)</f>
        <v>8329.2265323247793</v>
      </c>
      <c r="M62" s="168">
        <f t="shared" ref="M62" si="61">SUM(M63,M66,M68,M77)</f>
        <v>0</v>
      </c>
      <c r="N62" s="168">
        <f t="shared" ref="N62" si="62">SUM(N63,N66,N68,N77)</f>
        <v>7725.3989968730521</v>
      </c>
      <c r="O62" s="168">
        <f t="shared" ref="O62" si="63">SUM(O63,O66,O68,O77)</f>
        <v>0</v>
      </c>
      <c r="P62" s="168">
        <f t="shared" ref="P62" si="64">SUM(P63,P66,P68,P77)</f>
        <v>7546.6820035478113</v>
      </c>
      <c r="Q62" s="168">
        <f t="shared" ref="Q62" si="6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2745.3742496624914</v>
      </c>
      <c r="D63" s="157">
        <f t="shared" si="66"/>
        <v>2931.8937309836615</v>
      </c>
      <c r="E63" s="157">
        <f t="shared" si="66"/>
        <v>3168.9120590165103</v>
      </c>
      <c r="F63" s="157">
        <f t="shared" si="66"/>
        <v>3096.0315052019573</v>
      </c>
      <c r="G63" s="157">
        <f t="shared" si="66"/>
        <v>3407.5956925905871</v>
      </c>
      <c r="H63" s="157">
        <f t="shared" si="66"/>
        <v>3614.5169375868868</v>
      </c>
      <c r="I63" s="157">
        <f t="shared" si="66"/>
        <v>3531.0064281186519</v>
      </c>
      <c r="J63" s="157">
        <f t="shared" si="66"/>
        <v>3148.9916444014821</v>
      </c>
      <c r="K63" s="157">
        <f t="shared" si="66"/>
        <v>3085.6824071656965</v>
      </c>
      <c r="L63" s="157">
        <f t="shared" si="66"/>
        <v>3737.8386197812611</v>
      </c>
      <c r="M63" s="157">
        <f t="shared" si="66"/>
        <v>0</v>
      </c>
      <c r="N63" s="157">
        <f t="shared" si="66"/>
        <v>2972.9844391951369</v>
      </c>
      <c r="O63" s="157">
        <f t="shared" si="66"/>
        <v>0</v>
      </c>
      <c r="P63" s="157">
        <f t="shared" si="66"/>
        <v>2741.7030255830437</v>
      </c>
      <c r="Q63" s="157">
        <f t="shared" si="66"/>
        <v>0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2602.5728403168773</v>
      </c>
      <c r="D64" s="156">
        <f>IF(RES_hhdet_in_tes!D64=0,0,RES_hhdet_in_tes!D64/0.086*1000000/RES_hhdet_in_new!D64)</f>
        <v>2833.935522885793</v>
      </c>
      <c r="E64" s="156">
        <f>IF(RES_hhdet_in_tes!E64=0,0,RES_hhdet_in_tes!E64/0.086*1000000/RES_hhdet_in_new!E64)</f>
        <v>3096.5177178479762</v>
      </c>
      <c r="F64" s="156">
        <f>IF(RES_hhdet_in_tes!F64=0,0,RES_hhdet_in_tes!F64/0.086*1000000/RES_hhdet_in_new!F64)</f>
        <v>3032.7544441440737</v>
      </c>
      <c r="G64" s="156">
        <f>IF(RES_hhdet_in_tes!G64=0,0,RES_hhdet_in_tes!G64/0.086*1000000/RES_hhdet_in_new!G64)</f>
        <v>3316.7904313832678</v>
      </c>
      <c r="H64" s="156">
        <f>IF(RES_hhdet_in_tes!H64=0,0,RES_hhdet_in_tes!H64/0.086*1000000/RES_hhdet_in_new!H64)</f>
        <v>3440.1796901819093</v>
      </c>
      <c r="I64" s="156">
        <f>IF(RES_hhdet_in_tes!I64=0,0,RES_hhdet_in_tes!I64/0.086*1000000/RES_hhdet_in_new!I64)</f>
        <v>3404.0965997352191</v>
      </c>
      <c r="J64" s="156">
        <f>IF(RES_hhdet_in_tes!J64=0,0,RES_hhdet_in_tes!J64/0.086*1000000/RES_hhdet_in_new!J64)</f>
        <v>3049.7826035421831</v>
      </c>
      <c r="K64" s="156">
        <f>IF(RES_hhdet_in_tes!K64=0,0,RES_hhdet_in_tes!K64/0.086*1000000/RES_hhdet_in_new!K64)</f>
        <v>3051.2560798332393</v>
      </c>
      <c r="L64" s="156">
        <f>IF(RES_hhdet_in_tes!L64=0,0,RES_hhdet_in_tes!L64/0.086*1000000/RES_hhdet_in_new!L64)</f>
        <v>3588.1092569754269</v>
      </c>
      <c r="M64" s="156">
        <f>IF(RES_hhdet_in_tes!M64=0,0,RES_hhdet_in_tes!M64/0.086*1000000/RES_hhdet_in_new!M64)</f>
        <v>0</v>
      </c>
      <c r="N64" s="156">
        <f>IF(RES_hhdet_in_tes!N64=0,0,RES_hhdet_in_tes!N64/0.086*1000000/RES_hhdet_in_new!N64)</f>
        <v>2842.1484626483971</v>
      </c>
      <c r="O64" s="156">
        <f>IF(RES_hhdet_in_tes!O64=0,0,RES_hhdet_in_tes!O64/0.086*1000000/RES_hhdet_in_new!O64)</f>
        <v>0</v>
      </c>
      <c r="P64" s="156">
        <f>IF(RES_hhdet_in_tes!P64=0,0,RES_hhdet_in_tes!P64/0.086*1000000/RES_hhdet_in_new!P64)</f>
        <v>2655.3993650811326</v>
      </c>
      <c r="Q64" s="156">
        <f>IF(RES_hhdet_in_tes!Q64=0,0,RES_hhdet_in_tes!Q64/0.086*1000000/RES_hhdet_in_new!Q64)</f>
        <v>0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142.80140934561408</v>
      </c>
      <c r="D65" s="156">
        <f>IF(RES_hhdet_in_tes!D65=0,0,RES_hhdet_in_tes!D65/0.086*1000000/RES_hhdet_in_new!D64)</f>
        <v>97.958208097868621</v>
      </c>
      <c r="E65" s="156">
        <f>IF(RES_hhdet_in_tes!E65=0,0,RES_hhdet_in_tes!E65/0.086*1000000/RES_hhdet_in_new!E64)</f>
        <v>72.394341168534112</v>
      </c>
      <c r="F65" s="156">
        <f>IF(RES_hhdet_in_tes!F65=0,0,RES_hhdet_in_tes!F65/0.086*1000000/RES_hhdet_in_new!F64)</f>
        <v>63.277061057883699</v>
      </c>
      <c r="G65" s="156">
        <f>IF(RES_hhdet_in_tes!G65=0,0,RES_hhdet_in_tes!G65/0.086*1000000/RES_hhdet_in_new!G64)</f>
        <v>90.805261207319248</v>
      </c>
      <c r="H65" s="156">
        <f>IF(RES_hhdet_in_tes!H65=0,0,RES_hhdet_in_tes!H65/0.086*1000000/RES_hhdet_in_new!H64)</f>
        <v>174.33724740497752</v>
      </c>
      <c r="I65" s="156">
        <f>IF(RES_hhdet_in_tes!I65=0,0,RES_hhdet_in_tes!I65/0.086*1000000/RES_hhdet_in_new!I64)</f>
        <v>126.90982838343264</v>
      </c>
      <c r="J65" s="156">
        <f>IF(RES_hhdet_in_tes!J65=0,0,RES_hhdet_in_tes!J65/0.086*1000000/RES_hhdet_in_new!J64)</f>
        <v>99.209040859299009</v>
      </c>
      <c r="K65" s="156">
        <f>IF(RES_hhdet_in_tes!K65=0,0,RES_hhdet_in_tes!K65/0.086*1000000/RES_hhdet_in_new!K64)</f>
        <v>34.426327332457056</v>
      </c>
      <c r="L65" s="156">
        <f>IF(RES_hhdet_in_tes!L65=0,0,RES_hhdet_in_tes!L65/0.086*1000000/RES_hhdet_in_new!L64)</f>
        <v>149.72936280583397</v>
      </c>
      <c r="M65" s="156">
        <f>IF(RES_hhdet_in_tes!M65=0,0,RES_hhdet_in_tes!M65/0.086*1000000/RES_hhdet_in_new!M64)</f>
        <v>0</v>
      </c>
      <c r="N65" s="156">
        <f>IF(RES_hhdet_in_tes!N65=0,0,RES_hhdet_in_tes!N65/0.086*1000000/RES_hhdet_in_new!N64)</f>
        <v>130.83597654674003</v>
      </c>
      <c r="O65" s="156">
        <f>IF(RES_hhdet_in_tes!O65=0,0,RES_hhdet_in_tes!O65/0.086*1000000/RES_hhdet_in_new!O64)</f>
        <v>0</v>
      </c>
      <c r="P65" s="156">
        <f>IF(RES_hhdet_in_tes!P65=0,0,RES_hhdet_in_tes!P65/0.086*1000000/RES_hhdet_in_new!P64)</f>
        <v>86.303660501911025</v>
      </c>
      <c r="Q65" s="156">
        <f>IF(RES_hhdet_in_tes!Q65=0,0,RES_hhdet_in_tes!Q65/0.086*1000000/RES_hhdet_in_new!Q64)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2282.3188609742397</v>
      </c>
      <c r="D66" s="157">
        <f t="shared" si="67"/>
        <v>2196.4265308090007</v>
      </c>
      <c r="E66" s="157">
        <f t="shared" si="67"/>
        <v>2194.7325787427426</v>
      </c>
      <c r="F66" s="157">
        <f t="shared" si="67"/>
        <v>2174.5302462460791</v>
      </c>
      <c r="G66" s="157">
        <f t="shared" si="67"/>
        <v>2180.265466539407</v>
      </c>
      <c r="H66" s="157">
        <f t="shared" si="67"/>
        <v>2258.2749304209942</v>
      </c>
      <c r="I66" s="157">
        <f t="shared" si="67"/>
        <v>2280.6395378714392</v>
      </c>
      <c r="J66" s="157">
        <f t="shared" si="67"/>
        <v>2679.1501360139914</v>
      </c>
      <c r="K66" s="157">
        <f t="shared" si="67"/>
        <v>2677.5394438945118</v>
      </c>
      <c r="L66" s="157">
        <f t="shared" si="67"/>
        <v>2694.9475717407558</v>
      </c>
      <c r="M66" s="157">
        <f t="shared" si="67"/>
        <v>0</v>
      </c>
      <c r="N66" s="157">
        <f t="shared" si="67"/>
        <v>2710.6272858876141</v>
      </c>
      <c r="O66" s="157">
        <f t="shared" si="67"/>
        <v>0</v>
      </c>
      <c r="P66" s="157">
        <f t="shared" si="67"/>
        <v>2821.2164185384377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2282.3188609742397</v>
      </c>
      <c r="D67" s="156">
        <f>IF(RES_hhdet_in_tes!D67=0,0,RES_hhdet_in_tes!D67/0.086*1000000/RES_hhdet_in_new!D67)</f>
        <v>2196.4265308090007</v>
      </c>
      <c r="E67" s="156">
        <f>IF(RES_hhdet_in_tes!E67=0,0,RES_hhdet_in_tes!E67/0.086*1000000/RES_hhdet_in_new!E67)</f>
        <v>2194.7325787427426</v>
      </c>
      <c r="F67" s="156">
        <f>IF(RES_hhdet_in_tes!F67=0,0,RES_hhdet_in_tes!F67/0.086*1000000/RES_hhdet_in_new!F67)</f>
        <v>2174.5302462460791</v>
      </c>
      <c r="G67" s="156">
        <f>IF(RES_hhdet_in_tes!G67=0,0,RES_hhdet_in_tes!G67/0.086*1000000/RES_hhdet_in_new!G67)</f>
        <v>2180.265466539407</v>
      </c>
      <c r="H67" s="156">
        <f>IF(RES_hhdet_in_tes!H67=0,0,RES_hhdet_in_tes!H67/0.086*1000000/RES_hhdet_in_new!H67)</f>
        <v>2258.2749304209942</v>
      </c>
      <c r="I67" s="156">
        <f>IF(RES_hhdet_in_tes!I67=0,0,RES_hhdet_in_tes!I67/0.086*1000000/RES_hhdet_in_new!I67)</f>
        <v>2280.6395378714392</v>
      </c>
      <c r="J67" s="156">
        <f>IF(RES_hhdet_in_tes!J67=0,0,RES_hhdet_in_tes!J67/0.086*1000000/RES_hhdet_in_new!J67)</f>
        <v>2679.1501360139914</v>
      </c>
      <c r="K67" s="156">
        <f>IF(RES_hhdet_in_tes!K67=0,0,RES_hhdet_in_tes!K67/0.086*1000000/RES_hhdet_in_new!K67)</f>
        <v>2677.5394438945118</v>
      </c>
      <c r="L67" s="156">
        <f>IF(RES_hhdet_in_tes!L67=0,0,RES_hhdet_in_tes!L67/0.086*1000000/RES_hhdet_in_new!L67)</f>
        <v>2694.9475717407558</v>
      </c>
      <c r="M67" s="156">
        <f>IF(RES_hhdet_in_tes!M67=0,0,RES_hhdet_in_tes!M67/0.086*1000000/RES_hhdet_in_new!M67)</f>
        <v>0</v>
      </c>
      <c r="N67" s="156">
        <f>IF(RES_hhdet_in_tes!N67=0,0,RES_hhdet_in_tes!N67/0.086*1000000/RES_hhdet_in_new!N67)</f>
        <v>2710.6272858876141</v>
      </c>
      <c r="O67" s="156">
        <f>IF(RES_hhdet_in_tes!O67=0,0,RES_hhdet_in_tes!O67/0.086*1000000/RES_hhdet_in_new!O67)</f>
        <v>0</v>
      </c>
      <c r="P67" s="156">
        <f>IF(RES_hhdet_in_tes!P67=0,0,RES_hhdet_in_tes!P67/0.086*1000000/RES_hhdet_in_new!P67)</f>
        <v>2821.2164185384377</v>
      </c>
      <c r="Q67" s="156">
        <f>IF(RES_hhdet_in_tes!Q67=0,0,RES_hhdet_in_tes!Q67/0.086*1000000/RES_hhdet_in_new!Q67)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1175.7843659703358</v>
      </c>
      <c r="D68" s="157">
        <f>IF(SUM(RES_hhdet_in_tes!D69:D70,RES_hhdet_in_tes!D73:D74)=0,0,SUM(RES_hhdet_in_tes!D69:D70,RES_hhdet_in_tes!D73:D74)/0.086*1000000/SUM(RES_hhdet_in_new!D69:D70,RES_hhdet_in_new!D73:D74))</f>
        <v>1149.208864100422</v>
      </c>
      <c r="E68" s="157">
        <f>IF(SUM(RES_hhdet_in_tes!E69:E70,RES_hhdet_in_tes!E73:E74)=0,0,SUM(RES_hhdet_in_tes!E69:E70,RES_hhdet_in_tes!E73:E74)/0.086*1000000/SUM(RES_hhdet_in_new!E69:E70,RES_hhdet_in_new!E73:E74))</f>
        <v>1188.0146942478746</v>
      </c>
      <c r="F68" s="157">
        <f>IF(SUM(RES_hhdet_in_tes!F69:F70,RES_hhdet_in_tes!F73:F74)=0,0,SUM(RES_hhdet_in_tes!F69:F70,RES_hhdet_in_tes!F73:F74)/0.086*1000000/SUM(RES_hhdet_in_new!F69:F70,RES_hhdet_in_new!F73:F74))</f>
        <v>1253.7857573794865</v>
      </c>
      <c r="G68" s="157">
        <f>IF(SUM(RES_hhdet_in_tes!G69:G70,RES_hhdet_in_tes!G73:G74)=0,0,SUM(RES_hhdet_in_tes!G69:G70,RES_hhdet_in_tes!G73:G74)/0.086*1000000/SUM(RES_hhdet_in_new!G69:G70,RES_hhdet_in_new!G73:G74))</f>
        <v>1177.2988687233005</v>
      </c>
      <c r="H68" s="157">
        <f>IF(SUM(RES_hhdet_in_tes!H69:H70,RES_hhdet_in_tes!H73:H74)=0,0,SUM(RES_hhdet_in_tes!H69:H70,RES_hhdet_in_tes!H73:H74)/0.086*1000000/SUM(RES_hhdet_in_new!H69:H70,RES_hhdet_in_new!H73:H74))</f>
        <v>1238.0925104748474</v>
      </c>
      <c r="I68" s="157">
        <f>IF(SUM(RES_hhdet_in_tes!I69:I70,RES_hhdet_in_tes!I73:I74)=0,0,SUM(RES_hhdet_in_tes!I69:I70,RES_hhdet_in_tes!I73:I74)/0.086*1000000/SUM(RES_hhdet_in_new!I69:I70,RES_hhdet_in_new!I73:I74))</f>
        <v>1239.107592200492</v>
      </c>
      <c r="J68" s="157">
        <f>IF(SUM(RES_hhdet_in_tes!J69:J70,RES_hhdet_in_tes!J73:J74)=0,0,SUM(RES_hhdet_in_tes!J69:J70,RES_hhdet_in_tes!J73:J74)/0.086*1000000/SUM(RES_hhdet_in_new!J69:J70,RES_hhdet_in_new!J73:J74))</f>
        <v>1259.8162566823912</v>
      </c>
      <c r="K68" s="157">
        <f>IF(SUM(RES_hhdet_in_tes!K69:K70,RES_hhdet_in_tes!K73:K74)=0,0,SUM(RES_hhdet_in_tes!K69:K70,RES_hhdet_in_tes!K73:K74)/0.086*1000000/SUM(RES_hhdet_in_new!K69:K70,RES_hhdet_in_new!K73:K74))</f>
        <v>1258.0534493817479</v>
      </c>
      <c r="L68" s="157">
        <f>IF(SUM(RES_hhdet_in_tes!L69:L70,RES_hhdet_in_tes!L73:L74)=0,0,SUM(RES_hhdet_in_tes!L69:L70,RES_hhdet_in_tes!L73:L74)/0.086*1000000/SUM(RES_hhdet_in_new!L69:L70,RES_hhdet_in_new!L73:L74))</f>
        <v>1228.4416836394287</v>
      </c>
      <c r="M68" s="157">
        <f>IF(SUM(RES_hhdet_in_tes!M69:M70,RES_hhdet_in_tes!M73:M74)=0,0,SUM(RES_hhdet_in_tes!M69:M70,RES_hhdet_in_tes!M73:M74)/0.086*1000000/SUM(RES_hhdet_in_new!M69:M70,RES_hhdet_in_new!M73:M74))</f>
        <v>0</v>
      </c>
      <c r="N68" s="157">
        <f>IF(SUM(RES_hhdet_in_tes!N69:N70,RES_hhdet_in_tes!N73:N74)=0,0,SUM(RES_hhdet_in_tes!N69:N70,RES_hhdet_in_tes!N73:N74)/0.086*1000000/SUM(RES_hhdet_in_new!N69:N70,RES_hhdet_in_new!N73:N74))</f>
        <v>1350.8436664358799</v>
      </c>
      <c r="O68" s="157">
        <f>IF(SUM(RES_hhdet_in_tes!O69:O70,RES_hhdet_in_tes!O73:O74)=0,0,SUM(RES_hhdet_in_tes!O69:O70,RES_hhdet_in_tes!O73:O74)/0.086*1000000/SUM(RES_hhdet_in_new!O69:O70,RES_hhdet_in_new!O73:O74))</f>
        <v>0</v>
      </c>
      <c r="P68" s="157">
        <f>IF(SUM(RES_hhdet_in_tes!P69:P70,RES_hhdet_in_tes!P73:P74)=0,0,SUM(RES_hhdet_in_tes!P69:P70,RES_hhdet_in_tes!P73:P74)/0.086*1000000/SUM(RES_hhdet_in_new!P69:P70,RES_hhdet_in_new!P73:P74))</f>
        <v>1311.488776178599</v>
      </c>
      <c r="Q68" s="157">
        <f>IF(SUM(RES_hhdet_in_tes!Q69:Q70,RES_hhdet_in_tes!Q73:Q74)=0,0,SUM(RES_hhdet_in_tes!Q69:Q70,RES_hhdet_in_tes!Q73:Q74)/0.086*1000000/SUM(RES_hhdet_in_new!Q69:Q70,RES_hhdet_in_new!Q73:Q74))</f>
        <v>0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1117.7622812835566</v>
      </c>
      <c r="D69" s="132">
        <f>IF(RES_hhdet_in_tes!D69=0,0,RES_hhdet_in_tes!D69/0.086*1000000/RES_hhdet_in_new!D69)</f>
        <v>1136.2380594820402</v>
      </c>
      <c r="E69" s="132">
        <f>IF(RES_hhdet_in_tes!E69=0,0,RES_hhdet_in_tes!E69/0.086*1000000/RES_hhdet_in_new!E69)</f>
        <v>1158.6116257646511</v>
      </c>
      <c r="F69" s="132">
        <f>IF(RES_hhdet_in_tes!F69=0,0,RES_hhdet_in_tes!F69/0.086*1000000/RES_hhdet_in_new!F69)</f>
        <v>1157.8459911557622</v>
      </c>
      <c r="G69" s="132">
        <f>IF(RES_hhdet_in_tes!G69=0,0,RES_hhdet_in_tes!G69/0.086*1000000/RES_hhdet_in_new!G69)</f>
        <v>1172.6284367087756</v>
      </c>
      <c r="H69" s="132">
        <f>IF(RES_hhdet_in_tes!H69=0,0,RES_hhdet_in_tes!H69/0.086*1000000/RES_hhdet_in_new!H69)</f>
        <v>1178.600066998968</v>
      </c>
      <c r="I69" s="132">
        <f>IF(RES_hhdet_in_tes!I69=0,0,RES_hhdet_in_tes!I69/0.086*1000000/RES_hhdet_in_new!I69)</f>
        <v>1187.4219409652512</v>
      </c>
      <c r="J69" s="132">
        <f>IF(RES_hhdet_in_tes!J69=0,0,RES_hhdet_in_tes!J69/0.086*1000000/RES_hhdet_in_new!J69)</f>
        <v>1188.253755743322</v>
      </c>
      <c r="K69" s="132">
        <f>IF(RES_hhdet_in_tes!K69=0,0,RES_hhdet_in_tes!K69/0.086*1000000/RES_hhdet_in_new!K69)</f>
        <v>0</v>
      </c>
      <c r="L69" s="132">
        <f>IF(RES_hhdet_in_tes!L69=0,0,RES_hhdet_in_tes!L69/0.086*1000000/RES_hhdet_in_new!L69)</f>
        <v>1205.5517869426424</v>
      </c>
      <c r="M69" s="132">
        <f>IF(RES_hhdet_in_tes!M69=0,0,RES_hhdet_in_tes!M69/0.086*1000000/RES_hhdet_in_new!M69)</f>
        <v>0</v>
      </c>
      <c r="N69" s="132">
        <f>IF(RES_hhdet_in_tes!N69=0,0,RES_hhdet_in_tes!N69/0.086*1000000/RES_hhdet_in_new!N69)</f>
        <v>1250.9569513860899</v>
      </c>
      <c r="O69" s="132">
        <f>IF(RES_hhdet_in_tes!O69=0,0,RES_hhdet_in_tes!O69/0.086*1000000/RES_hhdet_in_new!O69)</f>
        <v>0</v>
      </c>
      <c r="P69" s="132">
        <f>IF(RES_hhdet_in_tes!P69=0,0,RES_hhdet_in_tes!P69/0.086*1000000/RES_hhdet_in_new!P69)</f>
        <v>0</v>
      </c>
      <c r="Q69" s="132">
        <f>IF(RES_hhdet_in_tes!Q69=0,0,RES_hhdet_in_tes!Q69/0.086*1000000/RES_hhdet_in_new!Q69)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1121.8440000241833</v>
      </c>
      <c r="D70" s="132">
        <f>IF(RES_hhdet_in_tes!D70=0,0,RES_hhdet_in_tes!D70/0.086*1000000/RES_hhdet_in_new!D70)</f>
        <v>1143.2354301266471</v>
      </c>
      <c r="E70" s="132">
        <f>IF(RES_hhdet_in_tes!E70=0,0,RES_hhdet_in_tes!E70/0.086*1000000/RES_hhdet_in_new!E70)</f>
        <v>1165.1377585940338</v>
      </c>
      <c r="F70" s="132">
        <f>IF(RES_hhdet_in_tes!F70=0,0,RES_hhdet_in_tes!F70/0.086*1000000/RES_hhdet_in_new!F70)</f>
        <v>1178.4933505591764</v>
      </c>
      <c r="G70" s="132">
        <f>IF(RES_hhdet_in_tes!G70=0,0,RES_hhdet_in_tes!G70/0.086*1000000/RES_hhdet_in_new!G70)</f>
        <v>1193.4316485270012</v>
      </c>
      <c r="H70" s="132">
        <f>IF(RES_hhdet_in_tes!H70=0,0,RES_hhdet_in_tes!H70/0.086*1000000/RES_hhdet_in_new!H70)</f>
        <v>1201.41463210249</v>
      </c>
      <c r="I70" s="132">
        <f>IF(RES_hhdet_in_tes!I70=0,0,RES_hhdet_in_tes!I70/0.086*1000000/RES_hhdet_in_new!I70)</f>
        <v>1214.4456598438928</v>
      </c>
      <c r="J70" s="132">
        <f>IF(RES_hhdet_in_tes!J70=0,0,RES_hhdet_in_tes!J70/0.086*1000000/RES_hhdet_in_new!J70)</f>
        <v>1221.8802019708794</v>
      </c>
      <c r="K70" s="132">
        <f>IF(RES_hhdet_in_tes!K70=0,0,RES_hhdet_in_tes!K70/0.086*1000000/RES_hhdet_in_new!K70)</f>
        <v>1231.4842802345731</v>
      </c>
      <c r="L70" s="132">
        <f>IF(RES_hhdet_in_tes!L70=0,0,RES_hhdet_in_tes!L70/0.086*1000000/RES_hhdet_in_new!L70)</f>
        <v>1245.8922291430765</v>
      </c>
      <c r="M70" s="132">
        <f>IF(RES_hhdet_in_tes!M70=0,0,RES_hhdet_in_tes!M70/0.086*1000000/RES_hhdet_in_new!M70)</f>
        <v>0</v>
      </c>
      <c r="N70" s="132">
        <f>IF(RES_hhdet_in_tes!N70=0,0,RES_hhdet_in_tes!N70/0.086*1000000/RES_hhdet_in_new!N70)</f>
        <v>1264.6482718872785</v>
      </c>
      <c r="O70" s="132">
        <f>IF(RES_hhdet_in_tes!O70=0,0,RES_hhdet_in_tes!O70/0.086*1000000/RES_hhdet_in_new!O70)</f>
        <v>0</v>
      </c>
      <c r="P70" s="132">
        <f>IF(RES_hhdet_in_tes!P70=0,0,RES_hhdet_in_tes!P70/0.086*1000000/RES_hhdet_in_new!P70)</f>
        <v>1259.167746106468</v>
      </c>
      <c r="Q70" s="132">
        <f>IF(RES_hhdet_in_tes!Q70=0,0,RES_hhdet_in_tes!Q70/0.086*1000000/RES_hhdet_in_new!Q70)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395.30114893338958</v>
      </c>
      <c r="D71" s="165">
        <f>IF(RES_hhdet_in_tes!D71=0,0,RES_hhdet_in_tes!D71/0.086*1000000/RES_hhdet_in_new!D70)</f>
        <v>404.88859166343923</v>
      </c>
      <c r="E71" s="165">
        <f>IF(RES_hhdet_in_tes!E71=0,0,RES_hhdet_in_tes!E71/0.086*1000000/RES_hhdet_in_new!E70)</f>
        <v>415.82147377941953</v>
      </c>
      <c r="F71" s="165">
        <f>IF(RES_hhdet_in_tes!F71=0,0,RES_hhdet_in_tes!F71/0.086*1000000/RES_hhdet_in_new!F70)</f>
        <v>417.09618443321119</v>
      </c>
      <c r="G71" s="165">
        <f>IF(RES_hhdet_in_tes!G71=0,0,RES_hhdet_in_tes!G71/0.086*1000000/RES_hhdet_in_new!G70)</f>
        <v>424.34713841687073</v>
      </c>
      <c r="H71" s="165">
        <f>IF(RES_hhdet_in_tes!H71=0,0,RES_hhdet_in_tes!H71/0.086*1000000/RES_hhdet_in_new!H70)</f>
        <v>428.86767862419498</v>
      </c>
      <c r="I71" s="165">
        <f>IF(RES_hhdet_in_tes!I71=0,0,RES_hhdet_in_tes!I71/0.086*1000000/RES_hhdet_in_new!I70)</f>
        <v>432.77638769619568</v>
      </c>
      <c r="J71" s="165">
        <f>IF(RES_hhdet_in_tes!J71=0,0,RES_hhdet_in_tes!J71/0.086*1000000/RES_hhdet_in_new!J70)</f>
        <v>434.21461949076729</v>
      </c>
      <c r="K71" s="165">
        <f>IF(RES_hhdet_in_tes!K71=0,0,RES_hhdet_in_tes!K71/0.086*1000000/RES_hhdet_in_new!K70)</f>
        <v>436.14121500207438</v>
      </c>
      <c r="L71" s="165">
        <f>IF(RES_hhdet_in_tes!L71=0,0,RES_hhdet_in_tes!L71/0.086*1000000/RES_hhdet_in_new!L70)</f>
        <v>441.23886432427986</v>
      </c>
      <c r="M71" s="165">
        <f>IF(RES_hhdet_in_tes!M71=0,0,RES_hhdet_in_tes!M71/0.086*1000000/RES_hhdet_in_new!M70)</f>
        <v>0</v>
      </c>
      <c r="N71" s="165">
        <f>IF(RES_hhdet_in_tes!N71=0,0,RES_hhdet_in_tes!N71/0.086*1000000/RES_hhdet_in_new!N70)</f>
        <v>455.0278873533029</v>
      </c>
      <c r="O71" s="165">
        <f>IF(RES_hhdet_in_tes!O71=0,0,RES_hhdet_in_tes!O71/0.086*1000000/RES_hhdet_in_new!O70)</f>
        <v>0</v>
      </c>
      <c r="P71" s="165">
        <f>IF(RES_hhdet_in_tes!P71=0,0,RES_hhdet_in_tes!P71/0.086*1000000/RES_hhdet_in_new!P70)</f>
        <v>443.87179725967104</v>
      </c>
      <c r="Q71" s="165">
        <f>IF(RES_hhdet_in_tes!Q71=0,0,RES_hhdet_in_tes!Q71/0.086*1000000/RES_hhdet_in_new!Q70)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726.54285109079365</v>
      </c>
      <c r="D72" s="164">
        <f>IF(RES_hhdet_in_tes!D72=0,0,RES_hhdet_in_tes!D72/0.086*1000000/RES_hhdet_in_new!D70)</f>
        <v>738.34683846320775</v>
      </c>
      <c r="E72" s="164">
        <f>IF(RES_hhdet_in_tes!E72=0,0,RES_hhdet_in_tes!E72/0.086*1000000/RES_hhdet_in_new!E70)</f>
        <v>749.31628481461428</v>
      </c>
      <c r="F72" s="164">
        <f>IF(RES_hhdet_in_tes!F72=0,0,RES_hhdet_in_tes!F72/0.086*1000000/RES_hhdet_in_new!F70)</f>
        <v>761.39716612596521</v>
      </c>
      <c r="G72" s="164">
        <f>IF(RES_hhdet_in_tes!G72=0,0,RES_hhdet_in_tes!G72/0.086*1000000/RES_hhdet_in_new!G70)</f>
        <v>769.08451011013051</v>
      </c>
      <c r="H72" s="164">
        <f>IF(RES_hhdet_in_tes!H72=0,0,RES_hhdet_in_tes!H72/0.086*1000000/RES_hhdet_in_new!H70)</f>
        <v>772.54695347829499</v>
      </c>
      <c r="I72" s="164">
        <f>IF(RES_hhdet_in_tes!I72=0,0,RES_hhdet_in_tes!I72/0.086*1000000/RES_hhdet_in_new!I70)</f>
        <v>781.66927214769714</v>
      </c>
      <c r="J72" s="164">
        <f>IF(RES_hhdet_in_tes!J72=0,0,RES_hhdet_in_tes!J72/0.086*1000000/RES_hhdet_in_new!J70)</f>
        <v>787.66558248011211</v>
      </c>
      <c r="K72" s="164">
        <f>IF(RES_hhdet_in_tes!K72=0,0,RES_hhdet_in_tes!K72/0.086*1000000/RES_hhdet_in_new!K70)</f>
        <v>795.34306523249882</v>
      </c>
      <c r="L72" s="164">
        <f>IF(RES_hhdet_in_tes!L72=0,0,RES_hhdet_in_tes!L72/0.086*1000000/RES_hhdet_in_new!L70)</f>
        <v>804.65336481879649</v>
      </c>
      <c r="M72" s="164">
        <f>IF(RES_hhdet_in_tes!M72=0,0,RES_hhdet_in_tes!M72/0.086*1000000/RES_hhdet_in_new!M70)</f>
        <v>0</v>
      </c>
      <c r="N72" s="164">
        <f>IF(RES_hhdet_in_tes!N72=0,0,RES_hhdet_in_tes!N72/0.086*1000000/RES_hhdet_in_new!N70)</f>
        <v>809.62038453397543</v>
      </c>
      <c r="O72" s="164">
        <f>IF(RES_hhdet_in_tes!O72=0,0,RES_hhdet_in_tes!O72/0.086*1000000/RES_hhdet_in_new!O70)</f>
        <v>0</v>
      </c>
      <c r="P72" s="164">
        <f>IF(RES_hhdet_in_tes!P72=0,0,RES_hhdet_in_tes!P72/0.086*1000000/RES_hhdet_in_new!P70)</f>
        <v>815.29594884679682</v>
      </c>
      <c r="Q72" s="164">
        <f>IF(RES_hhdet_in_tes!Q72=0,0,RES_hhdet_in_tes!Q72/0.086*1000000/RES_hhdet_in_new!Q70)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1260.5490255491159</v>
      </c>
      <c r="D73" s="162">
        <f>IF(RES_hhdet_in_tes!D73=0,0,RES_hhdet_in_tes!D73/0.086*1000000/RES_hhdet_in_new!D73)</f>
        <v>1227.2921368211457</v>
      </c>
      <c r="E73" s="162">
        <f>IF(RES_hhdet_in_tes!E73=0,0,RES_hhdet_in_tes!E73/0.086*1000000/RES_hhdet_in_new!E73)</f>
        <v>1236.053751307282</v>
      </c>
      <c r="F73" s="162">
        <f>IF(RES_hhdet_in_tes!F73=0,0,RES_hhdet_in_tes!F73/0.086*1000000/RES_hhdet_in_new!F73)</f>
        <v>1291.8802480498364</v>
      </c>
      <c r="G73" s="162">
        <f>IF(RES_hhdet_in_tes!G73=0,0,RES_hhdet_in_tes!G73/0.086*1000000/RES_hhdet_in_new!G73)</f>
        <v>0</v>
      </c>
      <c r="H73" s="162">
        <f>IF(RES_hhdet_in_tes!H73=0,0,RES_hhdet_in_tes!H73/0.086*1000000/RES_hhdet_in_new!H73)</f>
        <v>1416.1128264792565</v>
      </c>
      <c r="I73" s="162">
        <f>IF(RES_hhdet_in_tes!I73=0,0,RES_hhdet_in_tes!I73/0.086*1000000/RES_hhdet_in_new!I73)</f>
        <v>1392.8513517737747</v>
      </c>
      <c r="J73" s="162">
        <f>IF(RES_hhdet_in_tes!J73=0,0,RES_hhdet_in_tes!J73/0.086*1000000/RES_hhdet_in_new!J73)</f>
        <v>1376.2509558318357</v>
      </c>
      <c r="K73" s="162">
        <f>IF(RES_hhdet_in_tes!K73=0,0,RES_hhdet_in_tes!K73/0.086*1000000/RES_hhdet_in_new!K73)</f>
        <v>1298.416690162032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0</v>
      </c>
      <c r="N73" s="162">
        <f>IF(RES_hhdet_in_tes!N73=0,0,RES_hhdet_in_tes!N73/0.086*1000000/RES_hhdet_in_new!N73)</f>
        <v>1420.5395228786022</v>
      </c>
      <c r="O73" s="162">
        <f>IF(RES_hhdet_in_tes!O73=0,0,RES_hhdet_in_tes!O73/0.086*1000000/RES_hhdet_in_new!O73)</f>
        <v>0</v>
      </c>
      <c r="P73" s="162">
        <f>IF(RES_hhdet_in_tes!P73=0,0,RES_hhdet_in_tes!P73/0.086*1000000/RES_hhdet_in_new!P73)</f>
        <v>1433.2909377730989</v>
      </c>
      <c r="Q73" s="162">
        <f>IF(RES_hhdet_in_tes!Q73=0,0,RES_hhdet_in_tes!Q73/0.086*1000000/RES_hhdet_in_new!Q73)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1173.6519984942793</v>
      </c>
      <c r="D74" s="160">
        <f>IF(RES_hhdet_in_tes!D74=0,0,RES_hhdet_in_tes!D74/0.086*1000000/RES_hhdet_in_new!D74)</f>
        <v>1174.765768764255</v>
      </c>
      <c r="E74" s="160">
        <f>IF(RES_hhdet_in_tes!E74=0,0,RES_hhdet_in_tes!E74/0.086*1000000/RES_hhdet_in_new!E74)</f>
        <v>1195.9638279080571</v>
      </c>
      <c r="F74" s="160">
        <f>IF(RES_hhdet_in_tes!F74=0,0,RES_hhdet_in_tes!F74/0.086*1000000/RES_hhdet_in_new!F74)</f>
        <v>1227.6904424885338</v>
      </c>
      <c r="G74" s="160">
        <f>IF(RES_hhdet_in_tes!G74=0,0,RES_hhdet_in_tes!G74/0.086*1000000/RES_hhdet_in_new!G74)</f>
        <v>0</v>
      </c>
      <c r="H74" s="160">
        <f>IF(RES_hhdet_in_tes!H74=0,0,RES_hhdet_in_tes!H74/0.086*1000000/RES_hhdet_in_new!H74)</f>
        <v>1270.3465430299718</v>
      </c>
      <c r="I74" s="160">
        <f>IF(RES_hhdet_in_tes!I74=0,0,RES_hhdet_in_tes!I74/0.086*1000000/RES_hhdet_in_new!I74)</f>
        <v>1271.3009548709363</v>
      </c>
      <c r="J74" s="160">
        <f>IF(RES_hhdet_in_tes!J74=0,0,RES_hhdet_in_tes!J74/0.086*1000000/RES_hhdet_in_new!J74)</f>
        <v>1273.7387696711501</v>
      </c>
      <c r="K74" s="160">
        <f>IF(RES_hhdet_in_tes!K74=0,0,RES_hhdet_in_tes!K74/0.086*1000000/RES_hhdet_in_new!K74)</f>
        <v>1256.4650652716225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0</v>
      </c>
      <c r="N74" s="160">
        <f>IF(RES_hhdet_in_tes!N74=0,0,RES_hhdet_in_tes!N74/0.086*1000000/RES_hhdet_in_new!N74)</f>
        <v>1314.4448348046817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1317.6254829377031</v>
      </c>
      <c r="Q74" s="160">
        <f>IF(RES_hhdet_in_tes!Q74=0,0,RES_hhdet_in_tes!Q74/0.086*1000000/RES_hhdet_in_new!Q74)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447.09657531980366</v>
      </c>
      <c r="D75" s="156">
        <f>IF(RES_hhdet_in_tes!D75=0,0,RES_hhdet_in_tes!D75/0.086*1000000/RES_hhdet_in_new!D74)</f>
        <v>436.41861724195553</v>
      </c>
      <c r="E75" s="156">
        <f>IF(RES_hhdet_in_tes!E75=0,0,RES_hhdet_in_tes!E75/0.086*1000000/RES_hhdet_in_new!E74)</f>
        <v>446.56180131481506</v>
      </c>
      <c r="F75" s="156">
        <f>IF(RES_hhdet_in_tes!F75=0,0,RES_hhdet_in_tes!F75/0.086*1000000/RES_hhdet_in_new!F74)</f>
        <v>466.06743792185085</v>
      </c>
      <c r="G75" s="156">
        <f>IF(RES_hhdet_in_tes!G75=0,0,RES_hhdet_in_tes!G75/0.086*1000000/RES_hhdet_in_new!G74)</f>
        <v>0</v>
      </c>
      <c r="H75" s="156">
        <f>IF(RES_hhdet_in_tes!H75=0,0,RES_hhdet_in_tes!H75/0.086*1000000/RES_hhdet_in_new!H74)</f>
        <v>497.68072782537143</v>
      </c>
      <c r="I75" s="156">
        <f>IF(RES_hhdet_in_tes!I75=0,0,RES_hhdet_in_tes!I75/0.086*1000000/RES_hhdet_in_new!I74)</f>
        <v>489.56460262589331</v>
      </c>
      <c r="J75" s="156">
        <f>IF(RES_hhdet_in_tes!J75=0,0,RES_hhdet_in_tes!J75/0.086*1000000/RES_hhdet_in_new!J74)</f>
        <v>485.98893255273344</v>
      </c>
      <c r="K75" s="156">
        <f>IF(RES_hhdet_in_tes!K75=0,0,RES_hhdet_in_tes!K75/0.086*1000000/RES_hhdet_in_new!K74)</f>
        <v>460.9599864881169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0</v>
      </c>
      <c r="N75" s="156">
        <f>IF(RES_hhdet_in_tes!N75=0,0,RES_hhdet_in_tes!N75/0.086*1000000/RES_hhdet_in_new!N74)</f>
        <v>504.28176471718115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501.71069610609743</v>
      </c>
      <c r="Q75" s="156">
        <f>IF(RES_hhdet_in_tes!Q75=0,0,RES_hhdet_in_tes!Q75/0.086*1000000/RES_hhdet_in_new!Q74)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726.55542317447566</v>
      </c>
      <c r="D76" s="156">
        <f>IF(RES_hhdet_in_tes!D76=0,0,RES_hhdet_in_tes!D76/0.086*1000000/RES_hhdet_in_new!D74)</f>
        <v>738.34715152229933</v>
      </c>
      <c r="E76" s="156">
        <f>IF(RES_hhdet_in_tes!E76=0,0,RES_hhdet_in_tes!E76/0.086*1000000/RES_hhdet_in_new!E74)</f>
        <v>749.402026593242</v>
      </c>
      <c r="F76" s="156">
        <f>IF(RES_hhdet_in_tes!F76=0,0,RES_hhdet_in_tes!F76/0.086*1000000/RES_hhdet_in_new!F74)</f>
        <v>761.62300456668288</v>
      </c>
      <c r="G76" s="156">
        <f>IF(RES_hhdet_in_tes!G76=0,0,RES_hhdet_in_tes!G76/0.086*1000000/RES_hhdet_in_new!G74)</f>
        <v>0</v>
      </c>
      <c r="H76" s="156">
        <f>IF(RES_hhdet_in_tes!H76=0,0,RES_hhdet_in_tes!H76/0.086*1000000/RES_hhdet_in_new!H74)</f>
        <v>772.66581520460034</v>
      </c>
      <c r="I76" s="156">
        <f>IF(RES_hhdet_in_tes!I76=0,0,RES_hhdet_in_tes!I76/0.086*1000000/RES_hhdet_in_new!I74)</f>
        <v>781.73635224504278</v>
      </c>
      <c r="J76" s="156">
        <f>IF(RES_hhdet_in_tes!J76=0,0,RES_hhdet_in_tes!J76/0.086*1000000/RES_hhdet_in_new!J74)</f>
        <v>787.74983711841662</v>
      </c>
      <c r="K76" s="156">
        <f>IF(RES_hhdet_in_tes!K76=0,0,RES_hhdet_in_tes!K76/0.086*1000000/RES_hhdet_in_new!K74)</f>
        <v>795.5050787835055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0</v>
      </c>
      <c r="N76" s="156">
        <f>IF(RES_hhdet_in_tes!N76=0,0,RES_hhdet_in_tes!N76/0.086*1000000/RES_hhdet_in_new!N74)</f>
        <v>810.16307008750039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815.91478683160551</v>
      </c>
      <c r="Q76" s="156">
        <f>IF(RES_hhdet_in_tes!Q76=0,0,RES_hhdet_in_tes!Q76/0.086*1000000/RES_hhdet_in_new!Q74)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624.0711942103145</v>
      </c>
      <c r="D77" s="157">
        <f>IF(SUM(RES_hhdet_in_tes!D78:D79)=0,0,SUM(RES_hhdet_in_tes!D78:D79)/0.086*1000000/SUM(RES_hhdet_in_new!D78:D79))</f>
        <v>603.45318885275037</v>
      </c>
      <c r="E77" s="157">
        <f>IF(SUM(RES_hhdet_in_tes!E78:E79)=0,0,SUM(RES_hhdet_in_tes!E78:E79)/0.086*1000000/SUM(RES_hhdet_in_new!E78:E79))</f>
        <v>625.56429551428039</v>
      </c>
      <c r="F77" s="157">
        <f>IF(SUM(RES_hhdet_in_tes!F78:F79)=0,0,SUM(RES_hhdet_in_tes!F78:F79)/0.086*1000000/SUM(RES_hhdet_in_new!F78:F79))</f>
        <v>627.56715866110221</v>
      </c>
      <c r="G77" s="157">
        <f>IF(SUM(RES_hhdet_in_tes!G78:G79)=0,0,SUM(RES_hhdet_in_tes!G78:G79)/0.086*1000000/SUM(RES_hhdet_in_new!G78:G79))</f>
        <v>629.00112974777278</v>
      </c>
      <c r="H77" s="157">
        <f>IF(SUM(RES_hhdet_in_tes!H78:H79)=0,0,SUM(RES_hhdet_in_tes!H78:H79)/0.086*1000000/SUM(RES_hhdet_in_new!H78:H79))</f>
        <v>661.2990067246518</v>
      </c>
      <c r="I77" s="157">
        <f>IF(SUM(RES_hhdet_in_tes!I78:I79)=0,0,SUM(RES_hhdet_in_tes!I78:I79)/0.086*1000000/SUM(RES_hhdet_in_new!I78:I79))</f>
        <v>653.70715852593469</v>
      </c>
      <c r="J77" s="157">
        <f>IF(SUM(RES_hhdet_in_tes!J78:J79)=0,0,SUM(RES_hhdet_in_tes!J78:J79)/0.086*1000000/SUM(RES_hhdet_in_new!J78:J79))</f>
        <v>664.09823226158574</v>
      </c>
      <c r="K77" s="157">
        <f>IF(SUM(RES_hhdet_in_tes!K78:K79)=0,0,SUM(RES_hhdet_in_tes!K78:K79)/0.086*1000000/SUM(RES_hhdet_in_new!K78:K79))</f>
        <v>671.67113423723504</v>
      </c>
      <c r="L77" s="157">
        <f>IF(SUM(RES_hhdet_in_tes!L78:L79)=0,0,SUM(RES_hhdet_in_tes!L78:L79)/0.086*1000000/SUM(RES_hhdet_in_new!L78:L79))</f>
        <v>667.99865716333477</v>
      </c>
      <c r="M77" s="157">
        <f>IF(SUM(RES_hhdet_in_tes!M78:M79)=0,0,SUM(RES_hhdet_in_tes!M78:M79)/0.086*1000000/SUM(RES_hhdet_in_new!M78:M79))</f>
        <v>0</v>
      </c>
      <c r="N77" s="157">
        <f>IF(SUM(RES_hhdet_in_tes!N78:N79)=0,0,SUM(RES_hhdet_in_tes!N78:N79)/0.086*1000000/SUM(RES_hhdet_in_new!N78:N79))</f>
        <v>690.94360535442115</v>
      </c>
      <c r="O77" s="157">
        <f>IF(SUM(RES_hhdet_in_tes!O78:O79)=0,0,SUM(RES_hhdet_in_tes!O78:O79)/0.086*1000000/SUM(RES_hhdet_in_new!O78:O79))</f>
        <v>0</v>
      </c>
      <c r="P77" s="157">
        <f>IF(SUM(RES_hhdet_in_tes!P78:P79)=0,0,SUM(RES_hhdet_in_tes!P78:P79)/0.086*1000000/SUM(RES_hhdet_in_new!P78:P79))</f>
        <v>672.27378324773156</v>
      </c>
      <c r="Q77" s="157">
        <f>IF(SUM(RES_hhdet_in_tes!Q78:Q79)=0,0,SUM(RES_hhdet_in_tes!Q78:Q79)/0.086*1000000/SUM(RES_hhdet_in_new!Q78:Q79))</f>
        <v>0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586.17877001068337</v>
      </c>
      <c r="D78" s="156">
        <f>IF(RES_hhdet_in_tes!D78=0,0,RES_hhdet_in_tes!D78/0.086*1000000/RES_hhdet_in_new!D78)</f>
        <v>601.84252156380853</v>
      </c>
      <c r="E78" s="156">
        <f>IF(RES_hhdet_in_tes!E78=0,0,RES_hhdet_in_tes!E78/0.086*1000000/RES_hhdet_in_new!E78)</f>
        <v>620.50941694652249</v>
      </c>
      <c r="F78" s="156">
        <f>IF(RES_hhdet_in_tes!F78=0,0,RES_hhdet_in_tes!F78/0.086*1000000/RES_hhdet_in_new!F78)</f>
        <v>622.07212570206582</v>
      </c>
      <c r="G78" s="156">
        <f>IF(RES_hhdet_in_tes!G78=0,0,RES_hhdet_in_tes!G78/0.086*1000000/RES_hhdet_in_new!G78)</f>
        <v>629.00112974777278</v>
      </c>
      <c r="H78" s="156">
        <f>IF(RES_hhdet_in_tes!H78=0,0,RES_hhdet_in_tes!H78/0.086*1000000/RES_hhdet_in_new!H78)</f>
        <v>643.41838092642092</v>
      </c>
      <c r="I78" s="156">
        <f>IF(RES_hhdet_in_tes!I78=0,0,RES_hhdet_in_tes!I78/0.086*1000000/RES_hhdet_in_new!I78)</f>
        <v>653.4948806621295</v>
      </c>
      <c r="J78" s="156">
        <f>IF(RES_hhdet_in_tes!J78=0,0,RES_hhdet_in_tes!J78/0.086*1000000/RES_hhdet_in_new!J78)</f>
        <v>660.19316987693594</v>
      </c>
      <c r="K78" s="156">
        <f>IF(RES_hhdet_in_tes!K78=0,0,RES_hhdet_in_tes!K78/0.086*1000000/RES_hhdet_in_new!K78)</f>
        <v>671.33119876050864</v>
      </c>
      <c r="L78" s="156">
        <f>IF(RES_hhdet_in_tes!L78=0,0,RES_hhdet_in_tes!L78/0.086*1000000/RES_hhdet_in_new!L78)</f>
        <v>667.99865716333477</v>
      </c>
      <c r="M78" s="156">
        <f>IF(RES_hhdet_in_tes!M78=0,0,RES_hhdet_in_tes!M78/0.086*1000000/RES_hhdet_in_new!M78)</f>
        <v>0</v>
      </c>
      <c r="N78" s="156">
        <f>IF(RES_hhdet_in_tes!N78=0,0,RES_hhdet_in_tes!N78/0.086*1000000/RES_hhdet_in_new!N78)</f>
        <v>686.91615878274138</v>
      </c>
      <c r="O78" s="156">
        <f>IF(RES_hhdet_in_tes!O78=0,0,RES_hhdet_in_tes!O78/0.086*1000000/RES_hhdet_in_new!O78)</f>
        <v>0</v>
      </c>
      <c r="P78" s="156">
        <f>IF(RES_hhdet_in_tes!P78=0,0,RES_hhdet_in_tes!P78/0.086*1000000/RES_hhdet_in_new!P78)</f>
        <v>672.27378324773156</v>
      </c>
      <c r="Q78" s="156">
        <f>IF(RES_hhdet_in_tes!Q78=0,0,RES_hhdet_in_tes!Q78/0.086*1000000/RES_hhdet_in_new!Q78)</f>
        <v>0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653.80288203605915</v>
      </c>
      <c r="D79" s="57">
        <f>IF(RES_hhdet_in_tes!D79=0,0,RES_hhdet_in_tes!D79/0.086*1000000/RES_hhdet_in_new!D79)</f>
        <v>627.31891000762141</v>
      </c>
      <c r="E79" s="57">
        <f>IF(RES_hhdet_in_tes!E79=0,0,RES_hhdet_in_tes!E79/0.086*1000000/RES_hhdet_in_new!E79)</f>
        <v>633.56050308333158</v>
      </c>
      <c r="F79" s="57">
        <f>IF(RES_hhdet_in_tes!F79=0,0,RES_hhdet_in_tes!F79/0.086*1000000/RES_hhdet_in_new!F79)</f>
        <v>631.71630711438979</v>
      </c>
      <c r="G79" s="57">
        <f>IF(RES_hhdet_in_tes!G79=0,0,RES_hhdet_in_tes!G79/0.086*1000000/RES_hhdet_in_new!G79)</f>
        <v>0</v>
      </c>
      <c r="H79" s="57">
        <f>IF(RES_hhdet_in_tes!H79=0,0,RES_hhdet_in_tes!H79/0.086*1000000/RES_hhdet_in_new!H79)</f>
        <v>698.28309401941522</v>
      </c>
      <c r="I79" s="57">
        <f>IF(RES_hhdet_in_tes!I79=0,0,RES_hhdet_in_tes!I79/0.086*1000000/RES_hhdet_in_new!I79)</f>
        <v>695.28419646280224</v>
      </c>
      <c r="J79" s="57">
        <f>IF(RES_hhdet_in_tes!J79=0,0,RES_hhdet_in_tes!J79/0.086*1000000/RES_hhdet_in_new!J79)</f>
        <v>686.81204640044905</v>
      </c>
      <c r="K79" s="57">
        <f>IF(RES_hhdet_in_tes!K79=0,0,RES_hhdet_in_tes!K79/0.086*1000000/RES_hhdet_in_new!K79)</f>
        <v>676.56549674702501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0</v>
      </c>
      <c r="N79" s="57">
        <f>IF(RES_hhdet_in_tes!N79=0,0,RES_hhdet_in_tes!N79/0.086*1000000/RES_hhdet_in_new!N79)</f>
        <v>711.84214423560104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6602.2578137013115</v>
      </c>
      <c r="D81" s="168">
        <f t="shared" ref="D81" si="69">SUM(D82,D85,D87,D100)</f>
        <v>6650.0763466865828</v>
      </c>
      <c r="E81" s="168">
        <f t="shared" ref="E81" si="70">SUM(E82,E85,E87,E100)</f>
        <v>0</v>
      </c>
      <c r="F81" s="168">
        <f t="shared" ref="F81" si="71">SUM(F82,F85,F87,F100)</f>
        <v>7179.5665533643987</v>
      </c>
      <c r="G81" s="168">
        <f t="shared" ref="G81" si="72">SUM(G82,G85,G87,G100)</f>
        <v>7389.8728460720731</v>
      </c>
      <c r="H81" s="168">
        <f t="shared" ref="H81" si="73">SUM(H82,H85,H87,H100)</f>
        <v>7631.1873487261118</v>
      </c>
      <c r="I81" s="168">
        <f t="shared" ref="I81" si="74">SUM(I82,I85,I87,I100)</f>
        <v>7608.7023425985171</v>
      </c>
      <c r="J81" s="168">
        <f t="shared" ref="J81" si="75">SUM(J82,J85,J87,J100)</f>
        <v>7238.6634853460691</v>
      </c>
      <c r="K81" s="168">
        <f t="shared" ref="K81" si="76">SUM(K82,K85,K87,K100)</f>
        <v>7790.9009622012891</v>
      </c>
      <c r="L81" s="168">
        <f t="shared" ref="L81" si="77">SUM(L82,L85,L87,L100)</f>
        <v>8158.4355869194733</v>
      </c>
      <c r="M81" s="168">
        <f t="shared" ref="M81" si="78">SUM(M82,M85,M87,M100)</f>
        <v>7807.7761654742162</v>
      </c>
      <c r="N81" s="168">
        <f t="shared" ref="N81" si="79">SUM(N82,N85,N87,N100)</f>
        <v>7792.8543147710461</v>
      </c>
      <c r="O81" s="168">
        <f t="shared" ref="O81" si="80">SUM(O82,O85,O87,O100)</f>
        <v>7457.9918523585948</v>
      </c>
      <c r="P81" s="168">
        <f t="shared" ref="P81" si="81">SUM(P82,P85,P87,P100)</f>
        <v>7366.8429188218506</v>
      </c>
      <c r="Q81" s="168">
        <f t="shared" ref="Q81" si="82">SUM(Q82,Q85,Q87,Q100)</f>
        <v>7260.39808549385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2626.7935326540337</v>
      </c>
      <c r="D82" s="157">
        <f t="shared" si="83"/>
        <v>2714.102583468401</v>
      </c>
      <c r="E82" s="157">
        <f t="shared" si="83"/>
        <v>0</v>
      </c>
      <c r="F82" s="157">
        <f t="shared" si="83"/>
        <v>3134.8431957743815</v>
      </c>
      <c r="G82" s="157">
        <f t="shared" si="83"/>
        <v>3201.6338845187183</v>
      </c>
      <c r="H82" s="157">
        <f t="shared" si="83"/>
        <v>3285.8565575021221</v>
      </c>
      <c r="I82" s="157">
        <f t="shared" si="83"/>
        <v>3246.3732435616266</v>
      </c>
      <c r="J82" s="157">
        <f t="shared" si="83"/>
        <v>3001.7227991563382</v>
      </c>
      <c r="K82" s="157">
        <f t="shared" si="83"/>
        <v>3214.0030822771114</v>
      </c>
      <c r="L82" s="157">
        <f t="shared" si="83"/>
        <v>3332.4937292052578</v>
      </c>
      <c r="M82" s="157">
        <f t="shared" si="83"/>
        <v>2987.9897894316719</v>
      </c>
      <c r="N82" s="157">
        <f t="shared" si="83"/>
        <v>2924.3350715151482</v>
      </c>
      <c r="O82" s="157">
        <f t="shared" si="83"/>
        <v>2702.2573937665293</v>
      </c>
      <c r="P82" s="157">
        <f t="shared" si="83"/>
        <v>2620.7664746827863</v>
      </c>
      <c r="Q82" s="157">
        <f t="shared" si="83"/>
        <v>2674.5489216232677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2570.3795387777432</v>
      </c>
      <c r="D83" s="156">
        <f>IF(RES_hhdet_in_tes!D83=0,0,RES_hhdet_in_tes!D83/0.086*1000000/RES_hhdet_in_new!D83)</f>
        <v>2677.0879462590269</v>
      </c>
      <c r="E83" s="156">
        <f>IF(RES_hhdet_in_tes!E83=0,0,RES_hhdet_in_tes!E83/0.086*1000000/RES_hhdet_in_new!E83)</f>
        <v>0</v>
      </c>
      <c r="F83" s="156">
        <f>IF(RES_hhdet_in_tes!F83=0,0,RES_hhdet_in_tes!F83/0.086*1000000/RES_hhdet_in_new!F83)</f>
        <v>3108.8969000762722</v>
      </c>
      <c r="G83" s="156">
        <f>IF(RES_hhdet_in_tes!G83=0,0,RES_hhdet_in_tes!G83/0.086*1000000/RES_hhdet_in_new!G83)</f>
        <v>3166.9526505232329</v>
      </c>
      <c r="H83" s="156">
        <f>IF(RES_hhdet_in_tes!H83=0,0,RES_hhdet_in_tes!H83/0.086*1000000/RES_hhdet_in_new!H83)</f>
        <v>3220.573238144515</v>
      </c>
      <c r="I83" s="156">
        <f>IF(RES_hhdet_in_tes!I83=0,0,RES_hhdet_in_tes!I83/0.086*1000000/RES_hhdet_in_new!I83)</f>
        <v>3198.672716434512</v>
      </c>
      <c r="J83" s="156">
        <f>IF(RES_hhdet_in_tes!J83=0,0,RES_hhdet_in_tes!J83/0.086*1000000/RES_hhdet_in_new!J83)</f>
        <v>2963.1662306574876</v>
      </c>
      <c r="K83" s="156">
        <f>IF(RES_hhdet_in_tes!K83=0,0,RES_hhdet_in_tes!K83/0.086*1000000/RES_hhdet_in_new!K83)</f>
        <v>3199.5632308553531</v>
      </c>
      <c r="L83" s="156">
        <f>IF(RES_hhdet_in_tes!L83=0,0,RES_hhdet_in_tes!L83/0.086*1000000/RES_hhdet_in_new!L83)</f>
        <v>3277.781884297166</v>
      </c>
      <c r="M83" s="156">
        <f>IF(RES_hhdet_in_tes!M83=0,0,RES_hhdet_in_tes!M83/0.086*1000000/RES_hhdet_in_new!M83)</f>
        <v>2929.6170611366661</v>
      </c>
      <c r="N83" s="156">
        <f>IF(RES_hhdet_in_tes!N83=0,0,RES_hhdet_in_tes!N83/0.086*1000000/RES_hhdet_in_new!N83)</f>
        <v>2871.4609307131459</v>
      </c>
      <c r="O83" s="156">
        <f>IF(RES_hhdet_in_tes!O83=0,0,RES_hhdet_in_tes!O83/0.086*1000000/RES_hhdet_in_new!O83)</f>
        <v>2690.2591188299029</v>
      </c>
      <c r="P83" s="156">
        <f>IF(RES_hhdet_in_tes!P83=0,0,RES_hhdet_in_tes!P83/0.086*1000000/RES_hhdet_in_new!P83)</f>
        <v>2587.1325122815665</v>
      </c>
      <c r="Q83" s="156">
        <f>IF(RES_hhdet_in_tes!Q83=0,0,RES_hhdet_in_tes!Q83/0.086*1000000/RES_hhdet_in_new!Q83)</f>
        <v>2659.6076366276502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56.413993876290583</v>
      </c>
      <c r="D84" s="156">
        <f>IF(RES_hhdet_in_tes!D84=0,0,RES_hhdet_in_tes!D84/0.086*1000000/RES_hhdet_in_new!D83)</f>
        <v>37.014637209373909</v>
      </c>
      <c r="E84" s="156">
        <f>IF(RES_hhdet_in_tes!E84=0,0,RES_hhdet_in_tes!E84/0.086*1000000/RES_hhdet_in_new!E83)</f>
        <v>0</v>
      </c>
      <c r="F84" s="156">
        <f>IF(RES_hhdet_in_tes!F84=0,0,RES_hhdet_in_tes!F84/0.086*1000000/RES_hhdet_in_new!F83)</f>
        <v>25.946295698109093</v>
      </c>
      <c r="G84" s="156">
        <f>IF(RES_hhdet_in_tes!G84=0,0,RES_hhdet_in_tes!G84/0.086*1000000/RES_hhdet_in_new!G83)</f>
        <v>34.681233995485286</v>
      </c>
      <c r="H84" s="156">
        <f>IF(RES_hhdet_in_tes!H84=0,0,RES_hhdet_in_tes!H84/0.086*1000000/RES_hhdet_in_new!H83)</f>
        <v>65.283319357607255</v>
      </c>
      <c r="I84" s="156">
        <f>IF(RES_hhdet_in_tes!I84=0,0,RES_hhdet_in_tes!I84/0.086*1000000/RES_hhdet_in_new!I83)</f>
        <v>47.700527127114739</v>
      </c>
      <c r="J84" s="156">
        <f>IF(RES_hhdet_in_tes!J84=0,0,RES_hhdet_in_tes!J84/0.086*1000000/RES_hhdet_in_new!J83)</f>
        <v>38.556568498850744</v>
      </c>
      <c r="K84" s="156">
        <f>IF(RES_hhdet_in_tes!K84=0,0,RES_hhdet_in_tes!K84/0.086*1000000/RES_hhdet_in_new!K83)</f>
        <v>14.439851421758119</v>
      </c>
      <c r="L84" s="156">
        <f>IF(RES_hhdet_in_tes!L84=0,0,RES_hhdet_in_tes!L84/0.086*1000000/RES_hhdet_in_new!L83)</f>
        <v>54.711844908091834</v>
      </c>
      <c r="M84" s="156">
        <f>IF(RES_hhdet_in_tes!M84=0,0,RES_hhdet_in_tes!M84/0.086*1000000/RES_hhdet_in_new!M83)</f>
        <v>58.372728295005871</v>
      </c>
      <c r="N84" s="156">
        <f>IF(RES_hhdet_in_tes!N84=0,0,RES_hhdet_in_tes!N84/0.086*1000000/RES_hhdet_in_new!N83)</f>
        <v>52.874140802002451</v>
      </c>
      <c r="O84" s="156">
        <f>IF(RES_hhdet_in_tes!O84=0,0,RES_hhdet_in_tes!O84/0.086*1000000/RES_hhdet_in_new!O83)</f>
        <v>11.998274936626403</v>
      </c>
      <c r="P84" s="156">
        <f>IF(RES_hhdet_in_tes!P84=0,0,RES_hhdet_in_tes!P84/0.086*1000000/RES_hhdet_in_new!P83)</f>
        <v>33.633962401219804</v>
      </c>
      <c r="Q84" s="156">
        <f>IF(RES_hhdet_in_tes!Q84=0,0,RES_hhdet_in_tes!Q84/0.086*1000000/RES_hhdet_in_new!Q83)</f>
        <v>14.941284995617654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2205.9856756243967</v>
      </c>
      <c r="D85" s="157">
        <f t="shared" si="84"/>
        <v>2129.593382592368</v>
      </c>
      <c r="E85" s="157">
        <f t="shared" si="84"/>
        <v>0</v>
      </c>
      <c r="F85" s="157">
        <f t="shared" si="84"/>
        <v>2181.842148677631</v>
      </c>
      <c r="G85" s="157">
        <f t="shared" si="84"/>
        <v>2229.1207518163105</v>
      </c>
      <c r="H85" s="157">
        <f t="shared" si="84"/>
        <v>2308.954349473308</v>
      </c>
      <c r="I85" s="157">
        <f t="shared" si="84"/>
        <v>2358.7648891030499</v>
      </c>
      <c r="J85" s="157">
        <f t="shared" si="84"/>
        <v>2226.3863238345552</v>
      </c>
      <c r="K85" s="157">
        <f t="shared" si="84"/>
        <v>2608.6697088105784</v>
      </c>
      <c r="L85" s="157">
        <f t="shared" si="84"/>
        <v>2698.3950422652501</v>
      </c>
      <c r="M85" s="157">
        <f t="shared" si="84"/>
        <v>2710.6547356788856</v>
      </c>
      <c r="N85" s="157">
        <f t="shared" si="84"/>
        <v>2818.9071329119938</v>
      </c>
      <c r="O85" s="157">
        <f t="shared" si="84"/>
        <v>2768.7232518597298</v>
      </c>
      <c r="P85" s="157">
        <f t="shared" si="84"/>
        <v>2697.7782201165273</v>
      </c>
      <c r="Q85" s="157">
        <f t="shared" si="84"/>
        <v>2642.7571411316912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2205.9856756243967</v>
      </c>
      <c r="D86" s="156">
        <f>IF(RES_hhdet_in_tes!D86=0,0,RES_hhdet_in_tes!D86/0.086*1000000/RES_hhdet_in_new!D86)</f>
        <v>2129.593382592368</v>
      </c>
      <c r="E86" s="156">
        <f>IF(RES_hhdet_in_tes!E86=0,0,RES_hhdet_in_tes!E86/0.086*1000000/RES_hhdet_in_new!E86)</f>
        <v>0</v>
      </c>
      <c r="F86" s="156">
        <f>IF(RES_hhdet_in_tes!F86=0,0,RES_hhdet_in_tes!F86/0.086*1000000/RES_hhdet_in_new!F86)</f>
        <v>2181.842148677631</v>
      </c>
      <c r="G86" s="156">
        <f>IF(RES_hhdet_in_tes!G86=0,0,RES_hhdet_in_tes!G86/0.086*1000000/RES_hhdet_in_new!G86)</f>
        <v>2229.1207518163105</v>
      </c>
      <c r="H86" s="156">
        <f>IF(RES_hhdet_in_tes!H86=0,0,RES_hhdet_in_tes!H86/0.086*1000000/RES_hhdet_in_new!H86)</f>
        <v>2308.954349473308</v>
      </c>
      <c r="I86" s="156">
        <f>IF(RES_hhdet_in_tes!I86=0,0,RES_hhdet_in_tes!I86/0.086*1000000/RES_hhdet_in_new!I86)</f>
        <v>2358.7648891030499</v>
      </c>
      <c r="J86" s="156">
        <f>IF(RES_hhdet_in_tes!J86=0,0,RES_hhdet_in_tes!J86/0.086*1000000/RES_hhdet_in_new!J86)</f>
        <v>2226.3863238345552</v>
      </c>
      <c r="K86" s="156">
        <f>IF(RES_hhdet_in_tes!K86=0,0,RES_hhdet_in_tes!K86/0.086*1000000/RES_hhdet_in_new!K86)</f>
        <v>2608.6697088105784</v>
      </c>
      <c r="L86" s="156">
        <f>IF(RES_hhdet_in_tes!L86=0,0,RES_hhdet_in_tes!L86/0.086*1000000/RES_hhdet_in_new!L86)</f>
        <v>2698.3950422652501</v>
      </c>
      <c r="M86" s="156">
        <f>IF(RES_hhdet_in_tes!M86=0,0,RES_hhdet_in_tes!M86/0.086*1000000/RES_hhdet_in_new!M86)</f>
        <v>2710.6547356788856</v>
      </c>
      <c r="N86" s="156">
        <f>IF(RES_hhdet_in_tes!N86=0,0,RES_hhdet_in_tes!N86/0.086*1000000/RES_hhdet_in_new!N86)</f>
        <v>2818.9071329119938</v>
      </c>
      <c r="O86" s="156">
        <f>IF(RES_hhdet_in_tes!O86=0,0,RES_hhdet_in_tes!O86/0.086*1000000/RES_hhdet_in_new!O86)</f>
        <v>2768.7232518597298</v>
      </c>
      <c r="P86" s="156">
        <f>IF(RES_hhdet_in_tes!P86=0,0,RES_hhdet_in_tes!P86/0.086*1000000/RES_hhdet_in_new!P86)</f>
        <v>2697.7782201165273</v>
      </c>
      <c r="Q86" s="156">
        <f>IF(RES_hhdet_in_tes!Q86=0,0,RES_hhdet_in_tes!Q86/0.086*1000000/RES_hhdet_in_new!Q86)</f>
        <v>2642.7571411316912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1115.6811763375376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1179.0694022483808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0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1231.1971296728077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1310.2340341425347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1338.147034947699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1308.3307890059241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1323.7739131136789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1294.3873468984293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1399.0239027854568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1368.5085996695468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1337.7746424339698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1310.261601899655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1349.9653011177077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1272.3513348667482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1114.4155443127197</v>
      </c>
      <c r="D88" s="132">
        <f>IF(RES_hhdet_in_tes!D88=0,0,RES_hhdet_in_tes!D88/0.086*1000000/RES_hhdet_in_new!D88)</f>
        <v>1145.1276780679809</v>
      </c>
      <c r="E88" s="132">
        <f>IF(RES_hhdet_in_tes!E88=0,0,RES_hhdet_in_tes!E88/0.086*1000000/RES_hhdet_in_new!E88)</f>
        <v>0</v>
      </c>
      <c r="F88" s="132">
        <f>IF(RES_hhdet_in_tes!F88=0,0,RES_hhdet_in_tes!F88/0.086*1000000/RES_hhdet_in_new!F88)</f>
        <v>1173.4123040683469</v>
      </c>
      <c r="G88" s="132">
        <f>IF(RES_hhdet_in_tes!G88=0,0,RES_hhdet_in_tes!G88/0.086*1000000/RES_hhdet_in_new!G88)</f>
        <v>1184.845567956301</v>
      </c>
      <c r="H88" s="132">
        <f>IF(RES_hhdet_in_tes!H88=0,0,RES_hhdet_in_tes!H88/0.086*1000000/RES_hhdet_in_new!H88)</f>
        <v>1192.0021916683263</v>
      </c>
      <c r="I88" s="132">
        <f>IF(RES_hhdet_in_tes!I88=0,0,RES_hhdet_in_tes!I88/0.086*1000000/RES_hhdet_in_new!I88)</f>
        <v>1213.6412373259918</v>
      </c>
      <c r="J88" s="132">
        <f>IF(RES_hhdet_in_tes!J88=0,0,RES_hhdet_in_tes!J88/0.086*1000000/RES_hhdet_in_new!J88)</f>
        <v>1227.7787318773806</v>
      </c>
      <c r="K88" s="132">
        <f>IF(RES_hhdet_in_tes!K88=0,0,RES_hhdet_in_tes!K88/0.086*1000000/RES_hhdet_in_new!K88)</f>
        <v>1280.9701404979078</v>
      </c>
      <c r="L88" s="132">
        <f>IF(RES_hhdet_in_tes!L88=0,0,RES_hhdet_in_tes!L88/0.086*1000000/RES_hhdet_in_new!L88)</f>
        <v>1225.0928906526906</v>
      </c>
      <c r="M88" s="132">
        <f>IF(RES_hhdet_in_tes!M88=0,0,RES_hhdet_in_tes!M88/0.086*1000000/RES_hhdet_in_new!M88)</f>
        <v>1274.5412435171202</v>
      </c>
      <c r="N88" s="132">
        <f>IF(RES_hhdet_in_tes!N88=0,0,RES_hhdet_in_tes!N88/0.086*1000000/RES_hhdet_in_new!N88)</f>
        <v>1276.4651076635398</v>
      </c>
      <c r="O88" s="132">
        <f>IF(RES_hhdet_in_tes!O88=0,0,RES_hhdet_in_tes!O88/0.086*1000000/RES_hhdet_in_new!O88)</f>
        <v>1282.1624157929373</v>
      </c>
      <c r="P88" s="132">
        <f>IF(RES_hhdet_in_tes!P88=0,0,RES_hhdet_in_tes!P88/0.086*1000000/RES_hhdet_in_new!P88)</f>
        <v>1282.6667523014173</v>
      </c>
      <c r="Q88" s="132">
        <f>IF(RES_hhdet_in_tes!Q88=0,0,RES_hhdet_in_tes!Q88/0.086*1000000/RES_hhdet_in_new!Q88)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1120.7145825900068</v>
      </c>
      <c r="D89" s="132">
        <f>IF(RES_hhdet_in_tes!D89=0,0,RES_hhdet_in_tes!D89/0.086*1000000/RES_hhdet_in_new!D89)</f>
        <v>1147.080397455662</v>
      </c>
      <c r="E89" s="132">
        <f>IF(RES_hhdet_in_tes!E89=0,0,RES_hhdet_in_tes!E89/0.086*1000000/RES_hhdet_in_new!E89)</f>
        <v>0</v>
      </c>
      <c r="F89" s="132">
        <f>IF(RES_hhdet_in_tes!F89=0,0,RES_hhdet_in_tes!F89/0.086*1000000/RES_hhdet_in_new!F89)</f>
        <v>1186.9097693259178</v>
      </c>
      <c r="G89" s="132">
        <f>IF(RES_hhdet_in_tes!G89=0,0,RES_hhdet_in_tes!G89/0.086*1000000/RES_hhdet_in_new!G89)</f>
        <v>1201.4713079039477</v>
      </c>
      <c r="H89" s="132">
        <f>IF(RES_hhdet_in_tes!H89=0,0,RES_hhdet_in_tes!H89/0.086*1000000/RES_hhdet_in_new!H89)</f>
        <v>1212.9447327878656</v>
      </c>
      <c r="I89" s="132">
        <f>IF(RES_hhdet_in_tes!I89=0,0,RES_hhdet_in_tes!I89/0.086*1000000/RES_hhdet_in_new!I89)</f>
        <v>1238.3327050248263</v>
      </c>
      <c r="J89" s="132">
        <f>IF(RES_hhdet_in_tes!J89=0,0,RES_hhdet_in_tes!J89/0.086*1000000/RES_hhdet_in_new!J89)</f>
        <v>1248.9029933111494</v>
      </c>
      <c r="K89" s="132">
        <f>IF(RES_hhdet_in_tes!K89=0,0,RES_hhdet_in_tes!K89/0.086*1000000/RES_hhdet_in_new!K89)</f>
        <v>1273.2404077919564</v>
      </c>
      <c r="L89" s="132">
        <f>IF(RES_hhdet_in_tes!L89=0,0,RES_hhdet_in_tes!L89/0.086*1000000/RES_hhdet_in_new!L89)</f>
        <v>1259.9104300751399</v>
      </c>
      <c r="M89" s="132">
        <f>IF(RES_hhdet_in_tes!M89=0,0,RES_hhdet_in_tes!M89/0.086*1000000/RES_hhdet_in_new!M89)</f>
        <v>1279.6268371859599</v>
      </c>
      <c r="N89" s="132">
        <f>IF(RES_hhdet_in_tes!N89=0,0,RES_hhdet_in_tes!N89/0.086*1000000/RES_hhdet_in_new!N89)</f>
        <v>1279.1510609627289</v>
      </c>
      <c r="O89" s="132">
        <f>IF(RES_hhdet_in_tes!O89=0,0,RES_hhdet_in_tes!O89/0.086*1000000/RES_hhdet_in_new!O89)</f>
        <v>1282.9296037350716</v>
      </c>
      <c r="P89" s="132">
        <f>IF(RES_hhdet_in_tes!P89=0,0,RES_hhdet_in_tes!P89/0.086*1000000/RES_hhdet_in_new!P89)</f>
        <v>1283.561964131613</v>
      </c>
      <c r="Q89" s="132">
        <f>IF(RES_hhdet_in_tes!Q89=0,0,RES_hhdet_in_tes!Q89/0.086*1000000/RES_hhdet_in_new!Q89)</f>
        <v>1272.3513348667482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394.19052329088271</v>
      </c>
      <c r="D90" s="165">
        <f>IF(RES_hhdet_in_tes!D90=0,0,RES_hhdet_in_tes!D90/0.086*1000000/RES_hhdet_in_new!D89)</f>
        <v>408.77098186371933</v>
      </c>
      <c r="E90" s="165">
        <f>IF(RES_hhdet_in_tes!E90=0,0,RES_hhdet_in_tes!E90/0.086*1000000/RES_hhdet_in_new!E89)</f>
        <v>0</v>
      </c>
      <c r="F90" s="165">
        <f>IF(RES_hhdet_in_tes!F90=0,0,RES_hhdet_in_tes!F90/0.086*1000000/RES_hhdet_in_new!F89)</f>
        <v>425.60629287426053</v>
      </c>
      <c r="G90" s="165">
        <f>IF(RES_hhdet_in_tes!G90=0,0,RES_hhdet_in_tes!G90/0.086*1000000/RES_hhdet_in_new!G89)</f>
        <v>432.47540101954843</v>
      </c>
      <c r="H90" s="165">
        <f>IF(RES_hhdet_in_tes!H90=0,0,RES_hhdet_in_tes!H90/0.086*1000000/RES_hhdet_in_new!H89)</f>
        <v>440.51922775078845</v>
      </c>
      <c r="I90" s="165">
        <f>IF(RES_hhdet_in_tes!I90=0,0,RES_hhdet_in_tes!I90/0.086*1000000/RES_hhdet_in_new!I89)</f>
        <v>456.71273273636848</v>
      </c>
      <c r="J90" s="165">
        <f>IF(RES_hhdet_in_tes!J90=0,0,RES_hhdet_in_tes!J90/0.086*1000000/RES_hhdet_in_new!J89)</f>
        <v>461.19666721676379</v>
      </c>
      <c r="K90" s="165">
        <f>IF(RES_hhdet_in_tes!K90=0,0,RES_hhdet_in_tes!K90/0.086*1000000/RES_hhdet_in_new!K89)</f>
        <v>477.75593404656826</v>
      </c>
      <c r="L90" s="165">
        <f>IF(RES_hhdet_in_tes!L90=0,0,RES_hhdet_in_tes!L90/0.086*1000000/RES_hhdet_in_new!L89)</f>
        <v>455.19885039805143</v>
      </c>
      <c r="M90" s="165">
        <f>IF(RES_hhdet_in_tes!M90=0,0,RES_hhdet_in_tes!M90/0.086*1000000/RES_hhdet_in_new!M89)</f>
        <v>470.85275773075927</v>
      </c>
      <c r="N90" s="165">
        <f>IF(RES_hhdet_in_tes!N90=0,0,RES_hhdet_in_tes!N90/0.086*1000000/RES_hhdet_in_new!N89)</f>
        <v>469.25154492536217</v>
      </c>
      <c r="O90" s="165">
        <f>IF(RES_hhdet_in_tes!O90=0,0,RES_hhdet_in_tes!O90/0.086*1000000/RES_hhdet_in_new!O89)</f>
        <v>469.33938401384376</v>
      </c>
      <c r="P90" s="165">
        <f>IF(RES_hhdet_in_tes!P90=0,0,RES_hhdet_in_tes!P90/0.086*1000000/RES_hhdet_in_new!P89)</f>
        <v>467.85837659398595</v>
      </c>
      <c r="Q90" s="165">
        <f>IF(RES_hhdet_in_tes!Q90=0,0,RES_hhdet_in_tes!Q90/0.086*1000000/RES_hhdet_in_new!Q89)</f>
        <v>463.69516876830085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726.52405929912379</v>
      </c>
      <c r="D91" s="164">
        <f>IF(RES_hhdet_in_tes!D91=0,0,RES_hhdet_in_tes!D91/0.086*1000000/RES_hhdet_in_new!D89)</f>
        <v>738.30941559194252</v>
      </c>
      <c r="E91" s="164">
        <f>IF(RES_hhdet_in_tes!E91=0,0,RES_hhdet_in_tes!E91/0.086*1000000/RES_hhdet_in_new!E89)</f>
        <v>0</v>
      </c>
      <c r="F91" s="164">
        <f>IF(RES_hhdet_in_tes!F91=0,0,RES_hhdet_in_tes!F91/0.086*1000000/RES_hhdet_in_new!F89)</f>
        <v>761.30347645165739</v>
      </c>
      <c r="G91" s="164">
        <f>IF(RES_hhdet_in_tes!G91=0,0,RES_hhdet_in_tes!G91/0.086*1000000/RES_hhdet_in_new!G89)</f>
        <v>768.99590688439923</v>
      </c>
      <c r="H91" s="164">
        <f>IF(RES_hhdet_in_tes!H91=0,0,RES_hhdet_in_tes!H91/0.086*1000000/RES_hhdet_in_new!H89)</f>
        <v>772.42550503707707</v>
      </c>
      <c r="I91" s="164">
        <f>IF(RES_hhdet_in_tes!I91=0,0,RES_hhdet_in_tes!I91/0.086*1000000/RES_hhdet_in_new!I89)</f>
        <v>781.61997228845803</v>
      </c>
      <c r="J91" s="164">
        <f>IF(RES_hhdet_in_tes!J91=0,0,RES_hhdet_in_tes!J91/0.086*1000000/RES_hhdet_in_new!J89)</f>
        <v>787.70632609438553</v>
      </c>
      <c r="K91" s="164">
        <f>IF(RES_hhdet_in_tes!K91=0,0,RES_hhdet_in_tes!K91/0.086*1000000/RES_hhdet_in_new!K89)</f>
        <v>795.48447374538841</v>
      </c>
      <c r="L91" s="164">
        <f>IF(RES_hhdet_in_tes!L91=0,0,RES_hhdet_in_tes!L91/0.086*1000000/RES_hhdet_in_new!L89)</f>
        <v>804.71157967708837</v>
      </c>
      <c r="M91" s="164">
        <f>IF(RES_hhdet_in_tes!M91=0,0,RES_hhdet_in_tes!M91/0.086*1000000/RES_hhdet_in_new!M89)</f>
        <v>808.77407945520065</v>
      </c>
      <c r="N91" s="164">
        <f>IF(RES_hhdet_in_tes!N91=0,0,RES_hhdet_in_tes!N91/0.086*1000000/RES_hhdet_in_new!N89)</f>
        <v>809.89951603736677</v>
      </c>
      <c r="O91" s="164">
        <f>IF(RES_hhdet_in_tes!O91=0,0,RES_hhdet_in_tes!O91/0.086*1000000/RES_hhdet_in_new!O89)</f>
        <v>813.59021972122775</v>
      </c>
      <c r="P91" s="164">
        <f>IF(RES_hhdet_in_tes!P91=0,0,RES_hhdet_in_tes!P91/0.086*1000000/RES_hhdet_in_new!P89)</f>
        <v>815.70358753762696</v>
      </c>
      <c r="Q91" s="164">
        <f>IF(RES_hhdet_in_tes!Q91=0,0,RES_hhdet_in_tes!Q91/0.086*1000000/RES_hhdet_in_new!Q89)</f>
        <v>808.6561660984471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0</v>
      </c>
      <c r="D96" s="162">
        <f>IF(RES_hhdet_in_tes!D96=0,0,RES_hhdet_in_tes!D96/0.086*1000000/RES_hhdet_in_new!D96)</f>
        <v>1288.2335502023498</v>
      </c>
      <c r="E96" s="162">
        <f>IF(RES_hhdet_in_tes!E96=0,0,RES_hhdet_in_tes!E96/0.086*1000000/RES_hhdet_in_new!E96)</f>
        <v>0</v>
      </c>
      <c r="F96" s="162">
        <f>IF(RES_hhdet_in_tes!F96=0,0,RES_hhdet_in_tes!F96/0.086*1000000/RES_hhdet_in_new!F96)</f>
        <v>1325.4824728747458</v>
      </c>
      <c r="G96" s="162">
        <f>IF(RES_hhdet_in_tes!G96=0,0,RES_hhdet_in_tes!G96/0.086*1000000/RES_hhdet_in_new!G96)</f>
        <v>1356.8712335852524</v>
      </c>
      <c r="H96" s="162">
        <f>IF(RES_hhdet_in_tes!H96=0,0,RES_hhdet_in_tes!H96/0.086*1000000/RES_hhdet_in_new!H96)</f>
        <v>1430.098980112165</v>
      </c>
      <c r="I96" s="162">
        <f>IF(RES_hhdet_in_tes!I96=0,0,RES_hhdet_in_tes!I96/0.086*1000000/RES_hhdet_in_new!I96)</f>
        <v>1410.8265094539913</v>
      </c>
      <c r="J96" s="162">
        <f>IF(RES_hhdet_in_tes!J96=0,0,RES_hhdet_in_tes!J96/0.086*1000000/RES_hhdet_in_new!J96)</f>
        <v>1397.7726597996293</v>
      </c>
      <c r="K96" s="162">
        <f>IF(RES_hhdet_in_tes!K96=0,0,RES_hhdet_in_tes!K96/0.086*1000000/RES_hhdet_in_new!K96)</f>
        <v>1321.5727124181685</v>
      </c>
      <c r="L96" s="162">
        <f>IF(RES_hhdet_in_tes!L96=0,0,RES_hhdet_in_tes!L96/0.086*1000000/RES_hhdet_in_new!L96)</f>
        <v>1508.390729357892</v>
      </c>
      <c r="M96" s="162">
        <f>IF(RES_hhdet_in_tes!M96=0,0,RES_hhdet_in_tes!M96/0.086*1000000/RES_hhdet_in_new!M96)</f>
        <v>1534.0576145116715</v>
      </c>
      <c r="N96" s="162">
        <f>IF(RES_hhdet_in_tes!N96=0,0,RES_hhdet_in_tes!N96/0.086*1000000/RES_hhdet_in_new!N96)</f>
        <v>1425.8877010752469</v>
      </c>
      <c r="O96" s="162">
        <f>IF(RES_hhdet_in_tes!O96=0,0,RES_hhdet_in_tes!O96/0.086*1000000/RES_hhdet_in_new!O96)</f>
        <v>1369.9189524907265</v>
      </c>
      <c r="P96" s="162">
        <f>IF(RES_hhdet_in_tes!P96=0,0,RES_hhdet_in_tes!P96/0.086*1000000/RES_hhdet_in_new!P96)</f>
        <v>1422.3636147572417</v>
      </c>
      <c r="Q96" s="162">
        <f>IF(RES_hhdet_in_tes!Q96=0,0,RES_hhdet_in_tes!Q96/0.086*1000000/RES_hhdet_in_new!Q96)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0</v>
      </c>
      <c r="D97" s="160">
        <f>IF(RES_hhdet_in_tes!D97=0,0,RES_hhdet_in_tes!D97/0.086*1000000/RES_hhdet_in_new!D97)</f>
        <v>1197.5191544766994</v>
      </c>
      <c r="E97" s="160">
        <f>IF(RES_hhdet_in_tes!E97=0,0,RES_hhdet_in_tes!E97/0.086*1000000/RES_hhdet_in_new!E97)</f>
        <v>0</v>
      </c>
      <c r="F97" s="160">
        <f>IF(RES_hhdet_in_tes!F97=0,0,RES_hhdet_in_tes!F97/0.086*1000000/RES_hhdet_in_new!F97)</f>
        <v>1228.2033934513597</v>
      </c>
      <c r="G97" s="160">
        <f>IF(RES_hhdet_in_tes!G97=0,0,RES_hhdet_in_tes!G97/0.086*1000000/RES_hhdet_in_new!G97)</f>
        <v>1244.7671152535986</v>
      </c>
      <c r="H97" s="160">
        <f>IF(RES_hhdet_in_tes!H97=0,0,RES_hhdet_in_tes!H97/0.086*1000000/RES_hhdet_in_new!H97)</f>
        <v>1275.6234096542187</v>
      </c>
      <c r="I97" s="160">
        <f>IF(RES_hhdet_in_tes!I97=0,0,RES_hhdet_in_tes!I97/0.086*1000000/RES_hhdet_in_new!I97)</f>
        <v>1277.0222769567179</v>
      </c>
      <c r="J97" s="160">
        <f>IF(RES_hhdet_in_tes!J97=0,0,RES_hhdet_in_tes!J97/0.086*1000000/RES_hhdet_in_new!J97)</f>
        <v>1280.2014141735121</v>
      </c>
      <c r="K97" s="160">
        <f>IF(RES_hhdet_in_tes!K97=0,0,RES_hhdet_in_tes!K97/0.086*1000000/RES_hhdet_in_new!K97)</f>
        <v>1261.4649197752831</v>
      </c>
      <c r="L97" s="160">
        <f>IF(RES_hhdet_in_tes!L97=0,0,RES_hhdet_in_tes!L97/0.086*1000000/RES_hhdet_in_new!L97)</f>
        <v>1335.4793659678817</v>
      </c>
      <c r="M97" s="160">
        <f>IF(RES_hhdet_in_tes!M97=0,0,RES_hhdet_in_tes!M97/0.086*1000000/RES_hhdet_in_new!M97)</f>
        <v>1350.3780939798976</v>
      </c>
      <c r="N97" s="160">
        <f>IF(RES_hhdet_in_tes!N97=0,0,RES_hhdet_in_tes!N97/0.086*1000000/RES_hhdet_in_new!N97)</f>
        <v>1312.5735220573426</v>
      </c>
      <c r="O97" s="160">
        <f>IF(RES_hhdet_in_tes!O97=0,0,RES_hhdet_in_tes!O97/0.086*1000000/RES_hhdet_in_new!O97)</f>
        <v>1295.8249268749075</v>
      </c>
      <c r="P97" s="160">
        <f>IF(RES_hhdet_in_tes!P97=0,0,RES_hhdet_in_tes!P97/0.086*1000000/RES_hhdet_in_new!P97)</f>
        <v>1316.961014575709</v>
      </c>
      <c r="Q97" s="160">
        <f>IF(RES_hhdet_in_tes!Q97=0,0,RES_hhdet_in_tes!Q97/0.086*1000000/RES_hhdet_in_new!Q97)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0</v>
      </c>
      <c r="D98" s="156">
        <f>IF(RES_hhdet_in_tes!D98=0,0,RES_hhdet_in_tes!D98/0.086*1000000/RES_hhdet_in_new!D97)</f>
        <v>459.01406031608536</v>
      </c>
      <c r="E98" s="156">
        <f>IF(RES_hhdet_in_tes!E98=0,0,RES_hhdet_in_tes!E98/0.086*1000000/RES_hhdet_in_new!E97)</f>
        <v>0</v>
      </c>
      <c r="F98" s="156">
        <f>IF(RES_hhdet_in_tes!F98=0,0,RES_hhdet_in_tes!F98/0.086*1000000/RES_hhdet_in_new!F97)</f>
        <v>466.53926815931078</v>
      </c>
      <c r="G98" s="156">
        <f>IF(RES_hhdet_in_tes!G98=0,0,RES_hhdet_in_tes!G98/0.086*1000000/RES_hhdet_in_new!G97)</f>
        <v>475.55198858208217</v>
      </c>
      <c r="H98" s="156">
        <f>IF(RES_hhdet_in_tes!H98=0,0,RES_hhdet_in_tes!H98/0.086*1000000/RES_hhdet_in_new!H97)</f>
        <v>502.82985130931542</v>
      </c>
      <c r="I98" s="156">
        <f>IF(RES_hhdet_in_tes!I98=0,0,RES_hhdet_in_tes!I98/0.086*1000000/RES_hhdet_in_new!I97)</f>
        <v>495.13778757586942</v>
      </c>
      <c r="J98" s="156">
        <f>IF(RES_hhdet_in_tes!J98=0,0,RES_hhdet_in_tes!J98/0.086*1000000/RES_hhdet_in_new!J97)</f>
        <v>492.20369269149245</v>
      </c>
      <c r="K98" s="156">
        <f>IF(RES_hhdet_in_tes!K98=0,0,RES_hhdet_in_tes!K98/0.086*1000000/RES_hhdet_in_new!K97)</f>
        <v>465.7785492464825</v>
      </c>
      <c r="L98" s="156">
        <f>IF(RES_hhdet_in_tes!L98=0,0,RES_hhdet_in_tes!L98/0.086*1000000/RES_hhdet_in_new!L97)</f>
        <v>530.5683041482622</v>
      </c>
      <c r="M98" s="156">
        <f>IF(RES_hhdet_in_tes!M98=0,0,RES_hhdet_in_tes!M98/0.086*1000000/RES_hhdet_in_new!M97)</f>
        <v>541.39970308635498</v>
      </c>
      <c r="N98" s="156">
        <f>IF(RES_hhdet_in_tes!N98=0,0,RES_hhdet_in_tes!N98/0.086*1000000/RES_hhdet_in_new!N97)</f>
        <v>502.50334023836274</v>
      </c>
      <c r="O98" s="156">
        <f>IF(RES_hhdet_in_tes!O98=0,0,RES_hhdet_in_tes!O98/0.086*1000000/RES_hhdet_in_new!O97)</f>
        <v>482.11555372456274</v>
      </c>
      <c r="P98" s="156">
        <f>IF(RES_hhdet_in_tes!P98=0,0,RES_hhdet_in_tes!P98/0.086*1000000/RES_hhdet_in_new!P97)</f>
        <v>501.10396607798265</v>
      </c>
      <c r="Q98" s="156">
        <f>IF(RES_hhdet_in_tes!Q98=0,0,RES_hhdet_in_tes!Q98/0.086*1000000/RES_hhdet_in_new!Q97)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0</v>
      </c>
      <c r="D99" s="156">
        <f>IF(RES_hhdet_in_tes!D99=0,0,RES_hhdet_in_tes!D99/0.086*1000000/RES_hhdet_in_new!D97)</f>
        <v>738.50509416061391</v>
      </c>
      <c r="E99" s="156">
        <f>IF(RES_hhdet_in_tes!E99=0,0,RES_hhdet_in_tes!E99/0.086*1000000/RES_hhdet_in_new!E97)</f>
        <v>0</v>
      </c>
      <c r="F99" s="156">
        <f>IF(RES_hhdet_in_tes!F99=0,0,RES_hhdet_in_tes!F99/0.086*1000000/RES_hhdet_in_new!F97)</f>
        <v>761.66412529204888</v>
      </c>
      <c r="G99" s="156">
        <f>IF(RES_hhdet_in_tes!G99=0,0,RES_hhdet_in_tes!G99/0.086*1000000/RES_hhdet_in_new!G97)</f>
        <v>769.21512667151649</v>
      </c>
      <c r="H99" s="156">
        <f>IF(RES_hhdet_in_tes!H99=0,0,RES_hhdet_in_tes!H99/0.086*1000000/RES_hhdet_in_new!H97)</f>
        <v>772.7935583449032</v>
      </c>
      <c r="I99" s="156">
        <f>IF(RES_hhdet_in_tes!I99=0,0,RES_hhdet_in_tes!I99/0.086*1000000/RES_hhdet_in_new!I97)</f>
        <v>781.88448938084832</v>
      </c>
      <c r="J99" s="156">
        <f>IF(RES_hhdet_in_tes!J99=0,0,RES_hhdet_in_tes!J99/0.086*1000000/RES_hhdet_in_new!J97)</f>
        <v>787.99772148201987</v>
      </c>
      <c r="K99" s="156">
        <f>IF(RES_hhdet_in_tes!K99=0,0,RES_hhdet_in_tes!K99/0.086*1000000/RES_hhdet_in_new!K97)</f>
        <v>795.68637052880069</v>
      </c>
      <c r="L99" s="156">
        <f>IF(RES_hhdet_in_tes!L99=0,0,RES_hhdet_in_tes!L99/0.086*1000000/RES_hhdet_in_new!L97)</f>
        <v>804.91106181961948</v>
      </c>
      <c r="M99" s="156">
        <f>IF(RES_hhdet_in_tes!M99=0,0,RES_hhdet_in_tes!M99/0.086*1000000/RES_hhdet_in_new!M97)</f>
        <v>808.97839089354261</v>
      </c>
      <c r="N99" s="156">
        <f>IF(RES_hhdet_in_tes!N99=0,0,RES_hhdet_in_tes!N99/0.086*1000000/RES_hhdet_in_new!N97)</f>
        <v>810.0701818189799</v>
      </c>
      <c r="O99" s="156">
        <f>IF(RES_hhdet_in_tes!O99=0,0,RES_hhdet_in_tes!O99/0.086*1000000/RES_hhdet_in_new!O97)</f>
        <v>813.7093731503445</v>
      </c>
      <c r="P99" s="156">
        <f>IF(RES_hhdet_in_tes!P99=0,0,RES_hhdet_in_tes!P99/0.086*1000000/RES_hhdet_in_new!P97)</f>
        <v>815.85704849772605</v>
      </c>
      <c r="Q99" s="156">
        <f>IF(RES_hhdet_in_tes!Q99=0,0,RES_hhdet_in_tes!Q99/0.086*1000000/RES_hhdet_in_new!Q97)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653.79742908534308</v>
      </c>
      <c r="D100" s="157">
        <f>IF(SUM(RES_hhdet_in_tes!D101:D103)=0,0,SUM(RES_hhdet_in_tes!D101:D103)/0.086*1000000/SUM(RES_hhdet_in_new!D101:D103))</f>
        <v>627.31097837743266</v>
      </c>
      <c r="E100" s="157">
        <f>IF(SUM(RES_hhdet_in_tes!E101:E103)=0,0,SUM(RES_hhdet_in_tes!E101:E103)/0.086*1000000/SUM(RES_hhdet_in_new!E101:E103))</f>
        <v>0</v>
      </c>
      <c r="F100" s="157">
        <f>IF(SUM(RES_hhdet_in_tes!F101:F103)=0,0,SUM(RES_hhdet_in_tes!F101:F103)/0.086*1000000/SUM(RES_hhdet_in_new!F101:F103))</f>
        <v>631.6840792395783</v>
      </c>
      <c r="G100" s="157">
        <f>IF(SUM(RES_hhdet_in_tes!G101:G103)=0,0,SUM(RES_hhdet_in_tes!G101:G103)/0.086*1000000/SUM(RES_hhdet_in_new!G101:G103))</f>
        <v>648.88417559450954</v>
      </c>
      <c r="H100" s="157">
        <f>IF(SUM(RES_hhdet_in_tes!H101:H103)=0,0,SUM(RES_hhdet_in_tes!H101:H103)/0.086*1000000/SUM(RES_hhdet_in_new!H101:H103))</f>
        <v>698.22940680298325</v>
      </c>
      <c r="I100" s="157">
        <f>IF(SUM(RES_hhdet_in_tes!I101:I103)=0,0,SUM(RES_hhdet_in_tes!I101:I103)/0.086*1000000/SUM(RES_hhdet_in_new!I101:I103))</f>
        <v>695.23342092791597</v>
      </c>
      <c r="J100" s="157">
        <f>IF(SUM(RES_hhdet_in_tes!J101:J103)=0,0,SUM(RES_hhdet_in_tes!J101:J103)/0.086*1000000/SUM(RES_hhdet_in_new!J101:J103))</f>
        <v>686.78044924149708</v>
      </c>
      <c r="K100" s="157">
        <f>IF(SUM(RES_hhdet_in_tes!K101:K103)=0,0,SUM(RES_hhdet_in_tes!K101:K103)/0.086*1000000/SUM(RES_hhdet_in_new!K101:K103))</f>
        <v>673.84082421517019</v>
      </c>
      <c r="L100" s="157">
        <f>IF(SUM(RES_hhdet_in_tes!L101:L103)=0,0,SUM(RES_hhdet_in_tes!L101:L103)/0.086*1000000/SUM(RES_hhdet_in_new!L101:L103))</f>
        <v>728.52291266350881</v>
      </c>
      <c r="M100" s="157">
        <f>IF(SUM(RES_hhdet_in_tes!M101:M103)=0,0,SUM(RES_hhdet_in_tes!M101:M103)/0.086*1000000/SUM(RES_hhdet_in_new!M101:M103))</f>
        <v>740.6230406941113</v>
      </c>
      <c r="N100" s="157">
        <f>IF(SUM(RES_hhdet_in_tes!N101:N103)=0,0,SUM(RES_hhdet_in_tes!N101:N103)/0.086*1000000/SUM(RES_hhdet_in_new!N101:N103))</f>
        <v>711.83746790993462</v>
      </c>
      <c r="O100" s="157">
        <f>IF(SUM(RES_hhdet_in_tes!O101:O103)=0,0,SUM(RES_hhdet_in_tes!O101:O103)/0.086*1000000/SUM(RES_hhdet_in_new!O101:O103))</f>
        <v>676.74960483268023</v>
      </c>
      <c r="P100" s="157">
        <f>IF(SUM(RES_hhdet_in_tes!P101:P103)=0,0,SUM(RES_hhdet_in_tes!P101:P103)/0.086*1000000/SUM(RES_hhdet_in_new!P101:P103))</f>
        <v>698.33292290482984</v>
      </c>
      <c r="Q100" s="157">
        <f>IF(SUM(RES_hhdet_in_tes!Q101:Q103)=0,0,SUM(RES_hhdet_in_tes!Q101:Q103)/0.086*1000000/SUM(RES_hhdet_in_new!Q101:Q103))</f>
        <v>670.7406878721431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653.35541636166624</v>
      </c>
      <c r="L101" s="156">
        <f>IF(RES_hhdet_in_tes!L101=0,0,RES_hhdet_in_tes!L101/0.086*1000000/RES_hhdet_in_new!L101)</f>
        <v>643.75905072202181</v>
      </c>
      <c r="M101" s="156">
        <f>IF(RES_hhdet_in_tes!M101=0,0,RES_hhdet_in_tes!M101/0.086*1000000/RES_hhdet_in_new!M101)</f>
        <v>642.18735988385617</v>
      </c>
      <c r="N101" s="156">
        <f>IF(RES_hhdet_in_tes!N101=0,0,RES_hhdet_in_tes!N101/0.086*1000000/RES_hhdet_in_new!N101)</f>
        <v>639.99714328206835</v>
      </c>
      <c r="O101" s="156">
        <f>IF(RES_hhdet_in_tes!O101=0,0,RES_hhdet_in_tes!O101/0.086*1000000/RES_hhdet_in_new!O101)</f>
        <v>638.3604397831931</v>
      </c>
      <c r="P101" s="156">
        <f>IF(RES_hhdet_in_tes!P101=0,0,RES_hhdet_in_tes!P101/0.086*1000000/RES_hhdet_in_new!P101)</f>
        <v>636.08251733343741</v>
      </c>
      <c r="Q101" s="156">
        <f>IF(RES_hhdet_in_tes!Q101=0,0,RES_hhdet_in_tes!Q101/0.086*1000000/RES_hhdet_in_new!Q101)</f>
        <v>628.76202804593402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653.79742908534308</v>
      </c>
      <c r="D103" s="57">
        <f>IF(RES_hhdet_in_tes!D103=0,0,RES_hhdet_in_tes!D103/0.086*1000000/RES_hhdet_in_new!D103)</f>
        <v>627.31097837743266</v>
      </c>
      <c r="E103" s="57">
        <f>IF(RES_hhdet_in_tes!E103=0,0,RES_hhdet_in_tes!E103/0.086*1000000/RES_hhdet_in_new!E103)</f>
        <v>0</v>
      </c>
      <c r="F103" s="57">
        <f>IF(RES_hhdet_in_tes!F103=0,0,RES_hhdet_in_tes!F103/0.086*1000000/RES_hhdet_in_new!F103)</f>
        <v>631.6840792395783</v>
      </c>
      <c r="G103" s="57">
        <f>IF(RES_hhdet_in_tes!G103=0,0,RES_hhdet_in_tes!G103/0.086*1000000/RES_hhdet_in_new!G103)</f>
        <v>648.88417559450954</v>
      </c>
      <c r="H103" s="57">
        <f>IF(RES_hhdet_in_tes!H103=0,0,RES_hhdet_in_tes!H103/0.086*1000000/RES_hhdet_in_new!H103)</f>
        <v>698.22940680298325</v>
      </c>
      <c r="I103" s="57">
        <f>IF(RES_hhdet_in_tes!I103=0,0,RES_hhdet_in_tes!I103/0.086*1000000/RES_hhdet_in_new!I103)</f>
        <v>695.23342092791597</v>
      </c>
      <c r="J103" s="57">
        <f>IF(RES_hhdet_in_tes!J103=0,0,RES_hhdet_in_tes!J103/0.086*1000000/RES_hhdet_in_new!J103)</f>
        <v>686.78044924149708</v>
      </c>
      <c r="K103" s="57">
        <f>IF(RES_hhdet_in_tes!K103=0,0,RES_hhdet_in_tes!K103/0.086*1000000/RES_hhdet_in_new!K103)</f>
        <v>676.56254829193642</v>
      </c>
      <c r="L103" s="57">
        <f>IF(RES_hhdet_in_tes!L103=0,0,RES_hhdet_in_tes!L103/0.086*1000000/RES_hhdet_in_new!L103)</f>
        <v>728.84023941626413</v>
      </c>
      <c r="M103" s="57">
        <f>IF(RES_hhdet_in_tes!M103=0,0,RES_hhdet_in_tes!M103/0.086*1000000/RES_hhdet_in_new!M103)</f>
        <v>740.65208221767637</v>
      </c>
      <c r="N103" s="57">
        <f>IF(RES_hhdet_in_tes!N103=0,0,RES_hhdet_in_tes!N103/0.086*1000000/RES_hhdet_in_new!N103)</f>
        <v>711.88999514891975</v>
      </c>
      <c r="O103" s="57">
        <f>IF(RES_hhdet_in_tes!O103=0,0,RES_hhdet_in_tes!O103/0.086*1000000/RES_hhdet_in_new!O103)</f>
        <v>676.77194467853144</v>
      </c>
      <c r="P103" s="57">
        <f>IF(RES_hhdet_in_tes!P103=0,0,RES_hhdet_in_tes!P103/0.086*1000000/RES_hhdet_in_new!P103)</f>
        <v>698.36432293395876</v>
      </c>
      <c r="Q103" s="57">
        <f>IF(RES_hhdet_in_tes!Q103=0,0,RES_hhdet_in_tes!Q103/0.086*1000000/RES_hhdet_in_new!Q103)</f>
        <v>671.2808639431837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8128.6348431183806</v>
      </c>
      <c r="H105" s="168">
        <f t="shared" ref="H105" si="90">SUM(H106,H109,H111,H120)</f>
        <v>8217.5212107460193</v>
      </c>
      <c r="I105" s="168">
        <f t="shared" ref="I105" si="91">SUM(I106,I109,I111,I120)</f>
        <v>8097.1862098215506</v>
      </c>
      <c r="J105" s="168">
        <f t="shared" ref="J105" si="92">SUM(J106,J109,J111,J120)</f>
        <v>7878.2159730137109</v>
      </c>
      <c r="K105" s="168">
        <f t="shared" ref="K105" si="93">SUM(K106,K109,K111,K120)</f>
        <v>7940.0591083526688</v>
      </c>
      <c r="L105" s="168">
        <f t="shared" ref="L105" si="94">SUM(L106,L109,L111,L120)</f>
        <v>8414.3306181453499</v>
      </c>
      <c r="M105" s="168">
        <f t="shared" ref="M105" si="95">SUM(M106,M109,M111,M120)</f>
        <v>8022.7706232188984</v>
      </c>
      <c r="N105" s="168">
        <f t="shared" ref="N105" si="96">SUM(N106,N109,N111,N120)</f>
        <v>7887.4760038079939</v>
      </c>
      <c r="O105" s="168">
        <f t="shared" ref="O105" si="97">SUM(O106,O109,O111,O120)</f>
        <v>7471.3169885508423</v>
      </c>
      <c r="P105" s="168">
        <f t="shared" ref="P105" si="98">SUM(P106,P109,P111,P120)</f>
        <v>7453.1677999489493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3649.2622486404957</v>
      </c>
      <c r="H106" s="157">
        <f t="shared" si="100"/>
        <v>3678.4783081330784</v>
      </c>
      <c r="I106" s="157">
        <f t="shared" si="100"/>
        <v>3589.4670719112332</v>
      </c>
      <c r="J106" s="157">
        <f t="shared" si="100"/>
        <v>3298.8030062486187</v>
      </c>
      <c r="K106" s="157">
        <f t="shared" si="100"/>
        <v>3354.3162326374336</v>
      </c>
      <c r="L106" s="157">
        <f t="shared" si="100"/>
        <v>3648.3408044009097</v>
      </c>
      <c r="M106" s="157">
        <f t="shared" si="100"/>
        <v>3106.4553516704491</v>
      </c>
      <c r="N106" s="157">
        <f t="shared" si="100"/>
        <v>3023.3631201750673</v>
      </c>
      <c r="O106" s="157">
        <f t="shared" si="100"/>
        <v>2801.7398789160375</v>
      </c>
      <c r="P106" s="157">
        <f t="shared" si="100"/>
        <v>2705.6057589699585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3629.3895630359875</v>
      </c>
      <c r="H107" s="156">
        <f>IF(RES_hhdet_in_tes!H107=0,0,RES_hhdet_in_tes!H107/0.086*1000000/RES_hhdet_in_new!H107)</f>
        <v>3641.5696990060637</v>
      </c>
      <c r="I107" s="156">
        <f>IF(RES_hhdet_in_tes!I107=0,0,RES_hhdet_in_tes!I107/0.086*1000000/RES_hhdet_in_new!I107)</f>
        <v>3562.9010128794853</v>
      </c>
      <c r="J107" s="156">
        <f>IF(RES_hhdet_in_tes!J107=0,0,RES_hhdet_in_tes!J107/0.086*1000000/RES_hhdet_in_new!J107)</f>
        <v>3277.479805860663</v>
      </c>
      <c r="K107" s="156">
        <f>IF(RES_hhdet_in_tes!K107=0,0,RES_hhdet_in_tes!K107/0.086*1000000/RES_hhdet_in_new!K107)</f>
        <v>3346.7641429487844</v>
      </c>
      <c r="L107" s="156">
        <f>IF(RES_hhdet_in_tes!L107=0,0,RES_hhdet_in_tes!L107/0.086*1000000/RES_hhdet_in_new!L107)</f>
        <v>3618.1442637522082</v>
      </c>
      <c r="M107" s="156">
        <f>IF(RES_hhdet_in_tes!M107=0,0,RES_hhdet_in_tes!M107/0.086*1000000/RES_hhdet_in_new!M107)</f>
        <v>3075.8125126338864</v>
      </c>
      <c r="N107" s="156">
        <f>IF(RES_hhdet_in_tes!N107=0,0,RES_hhdet_in_tes!N107/0.086*1000000/RES_hhdet_in_new!N107)</f>
        <v>2995.7814511083407</v>
      </c>
      <c r="O107" s="156">
        <f>IF(RES_hhdet_in_tes!O107=0,0,RES_hhdet_in_tes!O107/0.086*1000000/RES_hhdet_in_new!O107)</f>
        <v>2795.5060462908391</v>
      </c>
      <c r="P107" s="156">
        <f>IF(RES_hhdet_in_tes!P107=0,0,RES_hhdet_in_tes!P107/0.086*1000000/RES_hhdet_in_new!P107)</f>
        <v>2688.132255240816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19.872685604508025</v>
      </c>
      <c r="H108" s="156">
        <f>IF(RES_hhdet_in_tes!H108=0,0,RES_hhdet_in_tes!H108/0.086*1000000/RES_hhdet_in_new!H107)</f>
        <v>36.908609127014486</v>
      </c>
      <c r="I108" s="156">
        <f>IF(RES_hhdet_in_tes!I108=0,0,RES_hhdet_in_tes!I108/0.086*1000000/RES_hhdet_in_new!I107)</f>
        <v>26.566059031748072</v>
      </c>
      <c r="J108" s="156">
        <f>IF(RES_hhdet_in_tes!J108=0,0,RES_hhdet_in_tes!J108/0.086*1000000/RES_hhdet_in_new!J107)</f>
        <v>21.323200387955836</v>
      </c>
      <c r="K108" s="156">
        <f>IF(RES_hhdet_in_tes!K108=0,0,RES_hhdet_in_tes!K108/0.086*1000000/RES_hhdet_in_new!K107)</f>
        <v>7.5520896886492697</v>
      </c>
      <c r="L108" s="156">
        <f>IF(RES_hhdet_in_tes!L108=0,0,RES_hhdet_in_tes!L108/0.086*1000000/RES_hhdet_in_new!L107)</f>
        <v>30.196540648701397</v>
      </c>
      <c r="M108" s="156">
        <f>IF(RES_hhdet_in_tes!M108=0,0,RES_hhdet_in_tes!M108/0.086*1000000/RES_hhdet_in_new!M107)</f>
        <v>30.642839036562656</v>
      </c>
      <c r="N108" s="156">
        <f>IF(RES_hhdet_in_tes!N108=0,0,RES_hhdet_in_tes!N108/0.086*1000000/RES_hhdet_in_new!N107)</f>
        <v>27.581669066726608</v>
      </c>
      <c r="O108" s="156">
        <f>IF(RES_hhdet_in_tes!O108=0,0,RES_hhdet_in_tes!O108/0.086*1000000/RES_hhdet_in_new!O107)</f>
        <v>6.2338326251984464</v>
      </c>
      <c r="P108" s="156">
        <f>IF(RES_hhdet_in_tes!P108=0,0,RES_hhdet_in_tes!P108/0.086*1000000/RES_hhdet_in_new!P107)</f>
        <v>17.473503729142568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2481.0156272550753</v>
      </c>
      <c r="H109" s="157">
        <f t="shared" si="101"/>
        <v>2437.882395617703</v>
      </c>
      <c r="I109" s="157">
        <f t="shared" si="101"/>
        <v>2432.5485888702551</v>
      </c>
      <c r="J109" s="157">
        <f t="shared" si="101"/>
        <v>2531.9075206357811</v>
      </c>
      <c r="K109" s="157">
        <f t="shared" si="101"/>
        <v>2613.0795261496642</v>
      </c>
      <c r="L109" s="157">
        <f t="shared" si="101"/>
        <v>2634.7939412408814</v>
      </c>
      <c r="M109" s="157">
        <f t="shared" si="101"/>
        <v>2738.8752692016787</v>
      </c>
      <c r="N109" s="157">
        <f t="shared" si="101"/>
        <v>2789.3606671166631</v>
      </c>
      <c r="O109" s="157">
        <f t="shared" si="101"/>
        <v>2667.6037574149104</v>
      </c>
      <c r="P109" s="157">
        <f t="shared" si="101"/>
        <v>2711.0831389454165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2481.0156272550753</v>
      </c>
      <c r="H110" s="156">
        <f>IF(RES_hhdet_in_tes!H110=0,0,RES_hhdet_in_tes!H110/0.086*1000000/RES_hhdet_in_new!H110)</f>
        <v>2437.882395617703</v>
      </c>
      <c r="I110" s="156">
        <f>IF(RES_hhdet_in_tes!I110=0,0,RES_hhdet_in_tes!I110/0.086*1000000/RES_hhdet_in_new!I110)</f>
        <v>2432.5485888702551</v>
      </c>
      <c r="J110" s="156">
        <f>IF(RES_hhdet_in_tes!J110=0,0,RES_hhdet_in_tes!J110/0.086*1000000/RES_hhdet_in_new!J110)</f>
        <v>2531.9075206357811</v>
      </c>
      <c r="K110" s="156">
        <f>IF(RES_hhdet_in_tes!K110=0,0,RES_hhdet_in_tes!K110/0.086*1000000/RES_hhdet_in_new!K110)</f>
        <v>2613.0795261496642</v>
      </c>
      <c r="L110" s="156">
        <f>IF(RES_hhdet_in_tes!L110=0,0,RES_hhdet_in_tes!L110/0.086*1000000/RES_hhdet_in_new!L110)</f>
        <v>2634.7939412408814</v>
      </c>
      <c r="M110" s="156">
        <f>IF(RES_hhdet_in_tes!M110=0,0,RES_hhdet_in_tes!M110/0.086*1000000/RES_hhdet_in_new!M110)</f>
        <v>2738.8752692016787</v>
      </c>
      <c r="N110" s="156">
        <f>IF(RES_hhdet_in_tes!N110=0,0,RES_hhdet_in_tes!N110/0.086*1000000/RES_hhdet_in_new!N110)</f>
        <v>2789.3606671166631</v>
      </c>
      <c r="O110" s="156">
        <f>IF(RES_hhdet_in_tes!O110=0,0,RES_hhdet_in_tes!O110/0.086*1000000/RES_hhdet_in_new!O110)</f>
        <v>2667.6037574149104</v>
      </c>
      <c r="P110" s="156">
        <f>IF(RES_hhdet_in_tes!P110=0,0,RES_hhdet_in_tes!P110/0.086*1000000/RES_hhdet_in_new!P110)</f>
        <v>2711.0831389454165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1349.4072900191675</v>
      </c>
      <c r="H111" s="157">
        <f>IF(SUM(RES_hhdet_in_tes!H112:H113,RES_hhdet_in_tes!H116:H117)=0,0,SUM(RES_hhdet_in_tes!H112:H113,RES_hhdet_in_tes!H116:H117)/0.086*1000000/SUM(RES_hhdet_in_new!H112:H113,RES_hhdet_in_new!H116:H117))</f>
        <v>1402.8534202151679</v>
      </c>
      <c r="I111" s="157">
        <f>IF(SUM(RES_hhdet_in_tes!I112:I113,RES_hhdet_in_tes!I116:I117)=0,0,SUM(RES_hhdet_in_tes!I112:I113,RES_hhdet_in_tes!I116:I117)/0.086*1000000/SUM(RES_hhdet_in_new!I112:I113,RES_hhdet_in_new!I116:I117))</f>
        <v>1379.8562399009973</v>
      </c>
      <c r="J111" s="157">
        <f>IF(SUM(RES_hhdet_in_tes!J112:J113,RES_hhdet_in_tes!J116:J117)=0,0,SUM(RES_hhdet_in_tes!J112:J113,RES_hhdet_in_tes!J116:J117)/0.086*1000000/SUM(RES_hhdet_in_new!J112:J113,RES_hhdet_in_new!J116:J117))</f>
        <v>1360.6452224373986</v>
      </c>
      <c r="K111" s="157">
        <f>IF(SUM(RES_hhdet_in_tes!K112:K113,RES_hhdet_in_tes!K116:K117)=0,0,SUM(RES_hhdet_in_tes!K112:K113,RES_hhdet_in_tes!K116:K117)/0.086*1000000/SUM(RES_hhdet_in_new!K112:K113,RES_hhdet_in_new!K116:K117))</f>
        <v>1296.032959251673</v>
      </c>
      <c r="L111" s="157">
        <f>IF(SUM(RES_hhdet_in_tes!L112:L113,RES_hhdet_in_tes!L116:L117)=0,0,SUM(RES_hhdet_in_tes!L112:L113,RES_hhdet_in_tes!L116:L117)/0.086*1000000/SUM(RES_hhdet_in_new!L112:L113,RES_hhdet_in_new!L116:L117))</f>
        <v>1402.2946572439889</v>
      </c>
      <c r="M111" s="157">
        <f>IF(SUM(RES_hhdet_in_tes!M112:M113,RES_hhdet_in_tes!M116:M117)=0,0,SUM(RES_hhdet_in_tes!M112:M113,RES_hhdet_in_tes!M116:M117)/0.086*1000000/SUM(RES_hhdet_in_new!M112:M113,RES_hhdet_in_new!M116:M117))</f>
        <v>1436.7386704198134</v>
      </c>
      <c r="N111" s="157">
        <f>IF(SUM(RES_hhdet_in_tes!N112:N113,RES_hhdet_in_tes!N116:N117)=0,0,SUM(RES_hhdet_in_tes!N112:N113,RES_hhdet_in_tes!N116:N117)/0.086*1000000/SUM(RES_hhdet_in_new!N112:N113,RES_hhdet_in_new!N116:N117))</f>
        <v>1362.831024894954</v>
      </c>
      <c r="O111" s="157">
        <f>IF(SUM(RES_hhdet_in_tes!O112:O113,RES_hhdet_in_tes!O116:O117)=0,0,SUM(RES_hhdet_in_tes!O112:O113,RES_hhdet_in_tes!O116:O117)/0.086*1000000/SUM(RES_hhdet_in_new!O112:O113,RES_hhdet_in_new!O116:O117))</f>
        <v>1325.1853743902973</v>
      </c>
      <c r="P111" s="157">
        <f>IF(SUM(RES_hhdet_in_tes!P112:P113,RES_hhdet_in_tes!P116:P117)=0,0,SUM(RES_hhdet_in_tes!P112:P113,RES_hhdet_in_tes!P116:P117)/0.086*1000000/SUM(RES_hhdet_in_new!P112:P113,RES_hhdet_in_new!P116:P117))</f>
        <v>1338.116219790385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1358.7199673774169</v>
      </c>
      <c r="H116" s="162">
        <f>IF(RES_hhdet_in_tes!H116=0,0,RES_hhdet_in_tes!H116/0.086*1000000/RES_hhdet_in_new!H116)</f>
        <v>1428.6497879085221</v>
      </c>
      <c r="I116" s="162">
        <f>IF(RES_hhdet_in_tes!I116=0,0,RES_hhdet_in_tes!I116/0.086*1000000/RES_hhdet_in_new!I116)</f>
        <v>1405.6810617042242</v>
      </c>
      <c r="J116" s="162">
        <f>IF(RES_hhdet_in_tes!J116=0,0,RES_hhdet_in_tes!J116/0.086*1000000/RES_hhdet_in_new!J116)</f>
        <v>1390.5927477415939</v>
      </c>
      <c r="K116" s="162">
        <f>IF(RES_hhdet_in_tes!K116=0,0,RES_hhdet_in_tes!K116/0.086*1000000/RES_hhdet_in_new!K116)</f>
        <v>1313.8999183897974</v>
      </c>
      <c r="L116" s="162">
        <f>IF(RES_hhdet_in_tes!L116=0,0,RES_hhdet_in_tes!L116/0.086*1000000/RES_hhdet_in_new!L116)</f>
        <v>1495.454602087688</v>
      </c>
      <c r="M116" s="162">
        <f>IF(RES_hhdet_in_tes!M116=0,0,RES_hhdet_in_tes!M116/0.086*1000000/RES_hhdet_in_new!M116)</f>
        <v>1519.7245799444183</v>
      </c>
      <c r="N116" s="162">
        <f>IF(RES_hhdet_in_tes!N116=0,0,RES_hhdet_in_tes!N116/0.086*1000000/RES_hhdet_in_new!N116)</f>
        <v>1411.1222456730018</v>
      </c>
      <c r="O116" s="162">
        <f>IF(RES_hhdet_in_tes!O116=0,0,RES_hhdet_in_tes!O116/0.086*1000000/RES_hhdet_in_new!O116)</f>
        <v>1363.2072766632004</v>
      </c>
      <c r="P116" s="162">
        <f>IF(RES_hhdet_in_tes!P116=0,0,RES_hhdet_in_tes!P116/0.086*1000000/RES_hhdet_in_new!P116)</f>
        <v>1417.1444402771126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1244.7671152535984</v>
      </c>
      <c r="H117" s="160">
        <f>IF(RES_hhdet_in_tes!H117=0,0,RES_hhdet_in_tes!H117/0.086*1000000/RES_hhdet_in_new!H117)</f>
        <v>1274.0683588533004</v>
      </c>
      <c r="I117" s="160">
        <f>IF(RES_hhdet_in_tes!I117=0,0,RES_hhdet_in_tes!I117/0.086*1000000/RES_hhdet_in_new!I117)</f>
        <v>1277.3643273123603</v>
      </c>
      <c r="J117" s="160">
        <f>IF(RES_hhdet_in_tes!J117=0,0,RES_hhdet_in_tes!J117/0.086*1000000/RES_hhdet_in_new!J117)</f>
        <v>1279.3251862837672</v>
      </c>
      <c r="K117" s="160">
        <f>IF(RES_hhdet_in_tes!K117=0,0,RES_hhdet_in_tes!K117/0.086*1000000/RES_hhdet_in_new!K117)</f>
        <v>1260.500406891698</v>
      </c>
      <c r="L117" s="160">
        <f>IF(RES_hhdet_in_tes!L117=0,0,RES_hhdet_in_tes!L117/0.086*1000000/RES_hhdet_in_new!L117)</f>
        <v>1334.6866822416296</v>
      </c>
      <c r="M117" s="160">
        <f>IF(RES_hhdet_in_tes!M117=0,0,RES_hhdet_in_tes!M117/0.086*1000000/RES_hhdet_in_new!M117)</f>
        <v>1348.2166533706391</v>
      </c>
      <c r="N117" s="160">
        <f>IF(RES_hhdet_in_tes!N117=0,0,RES_hhdet_in_tes!N117/0.086*1000000/RES_hhdet_in_new!N117)</f>
        <v>1311.1140708103799</v>
      </c>
      <c r="O117" s="160">
        <f>IF(RES_hhdet_in_tes!O117=0,0,RES_hhdet_in_tes!O117/0.086*1000000/RES_hhdet_in_new!O117)</f>
        <v>1296.5656382896359</v>
      </c>
      <c r="P117" s="160">
        <f>IF(RES_hhdet_in_tes!P117=0,0,RES_hhdet_in_tes!P117/0.086*1000000/RES_hhdet_in_new!P117)</f>
        <v>1317.5558222808963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475.55198858208234</v>
      </c>
      <c r="H118" s="156">
        <f>IF(RES_hhdet_in_tes!H118=0,0,RES_hhdet_in_tes!H118/0.086*1000000/RES_hhdet_in_new!H117)</f>
        <v>501.40674807301428</v>
      </c>
      <c r="I118" s="156">
        <f>IF(RES_hhdet_in_tes!I118=0,0,RES_hhdet_in_tes!I118/0.086*1000000/RES_hhdet_in_new!I117)</f>
        <v>495.50530008166339</v>
      </c>
      <c r="J118" s="156">
        <f>IF(RES_hhdet_in_tes!J118=0,0,RES_hhdet_in_tes!J118/0.086*1000000/RES_hhdet_in_new!J117)</f>
        <v>491.40161985452727</v>
      </c>
      <c r="K118" s="156">
        <f>IF(RES_hhdet_in_tes!K118=0,0,RES_hhdet_in_tes!K118/0.086*1000000/RES_hhdet_in_new!K117)</f>
        <v>464.86080546102295</v>
      </c>
      <c r="L118" s="156">
        <f>IF(RES_hhdet_in_tes!L118=0,0,RES_hhdet_in_tes!L118/0.086*1000000/RES_hhdet_in_new!L117)</f>
        <v>529.8225732670777</v>
      </c>
      <c r="M118" s="156">
        <f>IF(RES_hhdet_in_tes!M118=0,0,RES_hhdet_in_tes!M118/0.086*1000000/RES_hhdet_in_new!M117)</f>
        <v>539.3232983177702</v>
      </c>
      <c r="N118" s="156">
        <f>IF(RES_hhdet_in_tes!N118=0,0,RES_hhdet_in_tes!N118/0.086*1000000/RES_hhdet_in_new!N117)</f>
        <v>501.12768745950433</v>
      </c>
      <c r="O118" s="156">
        <f>IF(RES_hhdet_in_tes!O118=0,0,RES_hhdet_in_tes!O118/0.086*1000000/RES_hhdet_in_new!O117)</f>
        <v>482.92417268688774</v>
      </c>
      <c r="P118" s="156">
        <f>IF(RES_hhdet_in_tes!P118=0,0,RES_hhdet_in_tes!P118/0.086*1000000/RES_hhdet_in_new!P117)</f>
        <v>501.81294442223327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769.21512667151626</v>
      </c>
      <c r="H119" s="156">
        <f>IF(RES_hhdet_in_tes!H119=0,0,RES_hhdet_in_tes!H119/0.086*1000000/RES_hhdet_in_new!H117)</f>
        <v>772.66161078028642</v>
      </c>
      <c r="I119" s="156">
        <f>IF(RES_hhdet_in_tes!I119=0,0,RES_hhdet_in_tes!I119/0.086*1000000/RES_hhdet_in_new!I117)</f>
        <v>781.85902723069694</v>
      </c>
      <c r="J119" s="156">
        <f>IF(RES_hhdet_in_tes!J119=0,0,RES_hhdet_in_tes!J119/0.086*1000000/RES_hhdet_in_new!J117)</f>
        <v>787.92356642924017</v>
      </c>
      <c r="K119" s="156">
        <f>IF(RES_hhdet_in_tes!K119=0,0,RES_hhdet_in_tes!K119/0.086*1000000/RES_hhdet_in_new!K117)</f>
        <v>795.63960143067504</v>
      </c>
      <c r="L119" s="156">
        <f>IF(RES_hhdet_in_tes!L119=0,0,RES_hhdet_in_tes!L119/0.086*1000000/RES_hhdet_in_new!L117)</f>
        <v>804.86410897455175</v>
      </c>
      <c r="M119" s="156">
        <f>IF(RES_hhdet_in_tes!M119=0,0,RES_hhdet_in_tes!M119/0.086*1000000/RES_hhdet_in_new!M117)</f>
        <v>808.89335505286886</v>
      </c>
      <c r="N119" s="156">
        <f>IF(RES_hhdet_in_tes!N119=0,0,RES_hhdet_in_tes!N119/0.086*1000000/RES_hhdet_in_new!N117)</f>
        <v>809.98638335087571</v>
      </c>
      <c r="O119" s="156">
        <f>IF(RES_hhdet_in_tes!O119=0,0,RES_hhdet_in_tes!O119/0.086*1000000/RES_hhdet_in_new!O117)</f>
        <v>813.64146560274821</v>
      </c>
      <c r="P119" s="156">
        <f>IF(RES_hhdet_in_tes!P119=0,0,RES_hhdet_in_tes!P119/0.086*1000000/RES_hhdet_in_new!P117)</f>
        <v>815.74287785866295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648.9496772036415</v>
      </c>
      <c r="H120" s="157">
        <f>IF(SUM(RES_hhdet_in_tes!H121:H122)=0,0,SUM(RES_hhdet_in_tes!H121:H122)/0.086*1000000/SUM(RES_hhdet_in_new!H121:H122))</f>
        <v>698.30708678006999</v>
      </c>
      <c r="I120" s="157">
        <f>IF(SUM(RES_hhdet_in_tes!I121:I122)=0,0,SUM(RES_hhdet_in_tes!I121:I122)/0.086*1000000/SUM(RES_hhdet_in_new!I121:I122))</f>
        <v>695.31430913906581</v>
      </c>
      <c r="J120" s="157">
        <f>IF(SUM(RES_hhdet_in_tes!J121:J122)=0,0,SUM(RES_hhdet_in_tes!J121:J122)/0.086*1000000/SUM(RES_hhdet_in_new!J121:J122))</f>
        <v>686.8602236919121</v>
      </c>
      <c r="K120" s="157">
        <f>IF(SUM(RES_hhdet_in_tes!K121:K122)=0,0,SUM(RES_hhdet_in_tes!K121:K122)/0.086*1000000/SUM(RES_hhdet_in_new!K121:K122))</f>
        <v>676.63039031389826</v>
      </c>
      <c r="L120" s="157">
        <f>IF(SUM(RES_hhdet_in_tes!L121:L122)=0,0,SUM(RES_hhdet_in_tes!L121:L122)/0.086*1000000/SUM(RES_hhdet_in_new!L121:L122))</f>
        <v>728.90121525956886</v>
      </c>
      <c r="M120" s="157">
        <f>IF(SUM(RES_hhdet_in_tes!M121:M122)=0,0,SUM(RES_hhdet_in_tes!M121:M122)/0.086*1000000/SUM(RES_hhdet_in_new!M121:M122))</f>
        <v>740.70133192695744</v>
      </c>
      <c r="N120" s="157">
        <f>IF(SUM(RES_hhdet_in_tes!N121:N122)=0,0,SUM(RES_hhdet_in_tes!N121:N122)/0.086*1000000/SUM(RES_hhdet_in_new!N121:N122))</f>
        <v>711.92119162130973</v>
      </c>
      <c r="O120" s="157">
        <f>IF(SUM(RES_hhdet_in_tes!O121:O122)=0,0,SUM(RES_hhdet_in_tes!O121:O122)/0.086*1000000/SUM(RES_hhdet_in_new!O121:O122))</f>
        <v>676.78797782959646</v>
      </c>
      <c r="P120" s="157">
        <f>IF(SUM(RES_hhdet_in_tes!P121:P122)=0,0,SUM(RES_hhdet_in_tes!P121:P122)/0.086*1000000/SUM(RES_hhdet_in_new!P121:P122))</f>
        <v>698.36268224318928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648.9496772036415</v>
      </c>
      <c r="H122" s="57">
        <f>IF(RES_hhdet_in_tes!H122=0,0,RES_hhdet_in_tes!H122/0.086*1000000/RES_hhdet_in_new!H122)</f>
        <v>698.30708678006999</v>
      </c>
      <c r="I122" s="57">
        <f>IF(RES_hhdet_in_tes!I122=0,0,RES_hhdet_in_tes!I122/0.086*1000000/RES_hhdet_in_new!I122)</f>
        <v>695.31430913906581</v>
      </c>
      <c r="J122" s="57">
        <f>IF(RES_hhdet_in_tes!J122=0,0,RES_hhdet_in_tes!J122/0.086*1000000/RES_hhdet_in_new!J122)</f>
        <v>686.8602236919121</v>
      </c>
      <c r="K122" s="57">
        <f>IF(RES_hhdet_in_tes!K122=0,0,RES_hhdet_in_tes!K122/0.086*1000000/RES_hhdet_in_new!K122)</f>
        <v>676.63039031389826</v>
      </c>
      <c r="L122" s="57">
        <f>IF(RES_hhdet_in_tes!L122=0,0,RES_hhdet_in_tes!L122/0.086*1000000/RES_hhdet_in_new!L122)</f>
        <v>728.90121525956886</v>
      </c>
      <c r="M122" s="57">
        <f>IF(RES_hhdet_in_tes!M122=0,0,RES_hhdet_in_tes!M122/0.086*1000000/RES_hhdet_in_new!M122)</f>
        <v>740.70133192695744</v>
      </c>
      <c r="N122" s="57">
        <f>IF(RES_hhdet_in_tes!N122=0,0,RES_hhdet_in_tes!N122/0.086*1000000/RES_hhdet_in_new!N122)</f>
        <v>711.92119162130973</v>
      </c>
      <c r="O122" s="57">
        <f>IF(RES_hhdet_in_tes!O122=0,0,RES_hhdet_in_tes!O122/0.086*1000000/RES_hhdet_in_new!O122)</f>
        <v>676.78797782959646</v>
      </c>
      <c r="P122" s="57">
        <f>IF(RES_hhdet_in_tes!P122=0,0,RES_hhdet_in_tes!P122/0.086*1000000/RES_hhdet_in_new!P122)</f>
        <v>698.36268224318928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0</v>
      </c>
      <c r="D126" s="156">
        <f>IF(RES_hhdet_in_tes!D126=0,0,RES_hhdet_in_tes!D126/0.086*1000000/RES_hhdet_in_new!D126)</f>
        <v>0</v>
      </c>
      <c r="E126" s="156">
        <f>IF(RES_hhdet_in_tes!E126=0,0,RES_hhdet_in_tes!E126/0.086*1000000/RES_hhdet_in_new!E126)</f>
        <v>0</v>
      </c>
      <c r="F126" s="156">
        <f>IF(RES_hhdet_in_tes!F126=0,0,RES_hhdet_in_tes!F126/0.086*1000000/RES_hhdet_in_new!F126)</f>
        <v>0</v>
      </c>
      <c r="G126" s="156">
        <f>IF(RES_hhdet_in_tes!G126=0,0,RES_hhdet_in_tes!G126/0.086*1000000/RES_hhdet_in_new!G126)</f>
        <v>0</v>
      </c>
      <c r="H126" s="156">
        <f>IF(RES_hhdet_in_tes!H126=0,0,RES_hhdet_in_tes!H126/0.086*1000000/RES_hhdet_in_new!H126)</f>
        <v>0</v>
      </c>
      <c r="I126" s="156">
        <f>IF(RES_hhdet_in_tes!I126=0,0,RES_hhdet_in_tes!I126/0.086*1000000/RES_hhdet_in_new!I126)</f>
        <v>0</v>
      </c>
      <c r="J126" s="156">
        <f>IF(RES_hhdet_in_tes!J126=0,0,RES_hhdet_in_tes!J126/0.086*1000000/RES_hhdet_in_new!J126)</f>
        <v>0</v>
      </c>
      <c r="K126" s="156">
        <f>IF(RES_hhdet_in_tes!K126=0,0,RES_hhdet_in_tes!K126/0.086*1000000/RES_hhdet_in_new!K126)</f>
        <v>0</v>
      </c>
      <c r="L126" s="156">
        <f>IF(RES_hhdet_in_tes!L126=0,0,RES_hhdet_in_tes!L126/0.086*1000000/RES_hhdet_in_new!L126)</f>
        <v>0</v>
      </c>
      <c r="M126" s="156">
        <f>IF(RES_hhdet_in_tes!M126=0,0,RES_hhdet_in_tes!M126/0.086*1000000/RES_hhdet_in_new!M126)</f>
        <v>0</v>
      </c>
      <c r="N126" s="156">
        <f>IF(RES_hhdet_in_tes!N126=0,0,RES_hhdet_in_tes!N126/0.086*1000000/RES_hhdet_in_new!N126)</f>
        <v>0</v>
      </c>
      <c r="O126" s="156">
        <f>IF(RES_hhdet_in_tes!O126=0,0,RES_hhdet_in_tes!O126/0.086*1000000/RES_hhdet_in_new!O126)</f>
        <v>0</v>
      </c>
      <c r="P126" s="156">
        <f>IF(RES_hhdet_in_tes!P126=0,0,RES_hhdet_in_tes!P126/0.086*1000000/RES_hhdet_in_new!P126)</f>
        <v>0</v>
      </c>
      <c r="Q126" s="156">
        <f>IF(RES_hhdet_in_tes!Q126=0,0,RES_hhdet_in_tes!Q126/0.086*1000000/RES_hhdet_in_new!Q126)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0</v>
      </c>
      <c r="D127" s="156">
        <f>IF(RES_hhdet_in_tes!D127=0,0,RES_hhdet_in_tes!D127/0.086*1000000/RES_hhdet_in_new!D126)</f>
        <v>0</v>
      </c>
      <c r="E127" s="156">
        <f>IF(RES_hhdet_in_tes!E127=0,0,RES_hhdet_in_tes!E127/0.086*1000000/RES_hhdet_in_new!E126)</f>
        <v>0</v>
      </c>
      <c r="F127" s="156">
        <f>IF(RES_hhdet_in_tes!F127=0,0,RES_hhdet_in_tes!F127/0.086*1000000/RES_hhdet_in_new!F126)</f>
        <v>0</v>
      </c>
      <c r="G127" s="156">
        <f>IF(RES_hhdet_in_tes!G127=0,0,RES_hhdet_in_tes!G127/0.086*1000000/RES_hhdet_in_new!G126)</f>
        <v>0</v>
      </c>
      <c r="H127" s="156">
        <f>IF(RES_hhdet_in_tes!H127=0,0,RES_hhdet_in_tes!H127/0.086*1000000/RES_hhdet_in_new!H126)</f>
        <v>0</v>
      </c>
      <c r="I127" s="156">
        <f>IF(RES_hhdet_in_tes!I127=0,0,RES_hhdet_in_tes!I127/0.086*1000000/RES_hhdet_in_new!I126)</f>
        <v>0</v>
      </c>
      <c r="J127" s="156">
        <f>IF(RES_hhdet_in_tes!J127=0,0,RES_hhdet_in_tes!J127/0.086*1000000/RES_hhdet_in_new!J126)</f>
        <v>0</v>
      </c>
      <c r="K127" s="156">
        <f>IF(RES_hhdet_in_tes!K127=0,0,RES_hhdet_in_tes!K127/0.086*1000000/RES_hhdet_in_new!K126)</f>
        <v>0</v>
      </c>
      <c r="L127" s="156">
        <f>IF(RES_hhdet_in_tes!L127=0,0,RES_hhdet_in_tes!L127/0.086*1000000/RES_hhdet_in_new!L126)</f>
        <v>0</v>
      </c>
      <c r="M127" s="156">
        <f>IF(RES_hhdet_in_tes!M127=0,0,RES_hhdet_in_tes!M127/0.086*1000000/RES_hhdet_in_new!M126)</f>
        <v>0</v>
      </c>
      <c r="N127" s="156">
        <f>IF(RES_hhdet_in_tes!N127=0,0,RES_hhdet_in_tes!N127/0.086*1000000/RES_hhdet_in_new!N126)</f>
        <v>0</v>
      </c>
      <c r="O127" s="156">
        <f>IF(RES_hhdet_in_tes!O127=0,0,RES_hhdet_in_tes!O127/0.086*1000000/RES_hhdet_in_new!O126)</f>
        <v>0</v>
      </c>
      <c r="P127" s="156">
        <f>IF(RES_hhdet_in_tes!P127=0,0,RES_hhdet_in_tes!P127/0.086*1000000/RES_hhdet_in_new!P126)</f>
        <v>0</v>
      </c>
      <c r="Q127" s="156">
        <f>IF(RES_hhdet_in_tes!Q127=0,0,RES_hhdet_in_tes!Q127/0.086*1000000/RES_hhdet_in_new!Q126)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0</v>
      </c>
      <c r="D129" s="156">
        <f>IF(RES_hhdet_in_tes!D129=0,0,RES_hhdet_in_tes!D129/0.086*1000000/RES_hhdet_in_new!D129)</f>
        <v>0</v>
      </c>
      <c r="E129" s="156">
        <f>IF(RES_hhdet_in_tes!E129=0,0,RES_hhdet_in_tes!E129/0.086*1000000/RES_hhdet_in_new!E129)</f>
        <v>0</v>
      </c>
      <c r="F129" s="156">
        <f>IF(RES_hhdet_in_tes!F129=0,0,RES_hhdet_in_tes!F129/0.086*1000000/RES_hhdet_in_new!F129)</f>
        <v>0</v>
      </c>
      <c r="G129" s="156">
        <f>IF(RES_hhdet_in_tes!G129=0,0,RES_hhdet_in_tes!G129/0.086*1000000/RES_hhdet_in_new!G129)</f>
        <v>0</v>
      </c>
      <c r="H129" s="156">
        <f>IF(RES_hhdet_in_tes!H129=0,0,RES_hhdet_in_tes!H129/0.086*1000000/RES_hhdet_in_new!H129)</f>
        <v>0</v>
      </c>
      <c r="I129" s="156">
        <f>IF(RES_hhdet_in_tes!I129=0,0,RES_hhdet_in_tes!I129/0.086*1000000/RES_hhdet_in_new!I129)</f>
        <v>0</v>
      </c>
      <c r="J129" s="156">
        <f>IF(RES_hhdet_in_tes!J129=0,0,RES_hhdet_in_tes!J129/0.086*1000000/RES_hhdet_in_new!J129)</f>
        <v>0</v>
      </c>
      <c r="K129" s="156">
        <f>IF(RES_hhdet_in_tes!K129=0,0,RES_hhdet_in_tes!K129/0.086*1000000/RES_hhdet_in_new!K129)</f>
        <v>0</v>
      </c>
      <c r="L129" s="156">
        <f>IF(RES_hhdet_in_tes!L129=0,0,RES_hhdet_in_tes!L129/0.086*1000000/RES_hhdet_in_new!L129)</f>
        <v>0</v>
      </c>
      <c r="M129" s="156">
        <f>IF(RES_hhdet_in_tes!M129=0,0,RES_hhdet_in_tes!M129/0.086*1000000/RES_hhdet_in_new!M129)</f>
        <v>0</v>
      </c>
      <c r="N129" s="156">
        <f>IF(RES_hhdet_in_tes!N129=0,0,RES_hhdet_in_tes!N129/0.086*1000000/RES_hhdet_in_new!N129)</f>
        <v>0</v>
      </c>
      <c r="O129" s="156">
        <f>IF(RES_hhdet_in_tes!O129=0,0,RES_hhdet_in_tes!O129/0.086*1000000/RES_hhdet_in_new!O129)</f>
        <v>0</v>
      </c>
      <c r="P129" s="156">
        <f>IF(RES_hhdet_in_tes!P129=0,0,RES_hhdet_in_tes!P129/0.086*1000000/RES_hhdet_in_new!P129)</f>
        <v>0</v>
      </c>
      <c r="Q129" s="156">
        <f>IF(RES_hhdet_in_tes!Q129=0,0,RES_hhdet_in_tes!Q129/0.086*1000000/RES_hhdet_in_new!Q129)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0</v>
      </c>
      <c r="D130" s="157">
        <f>IF(SUM(RES_hhdet_in_tes!D131:D132,RES_hhdet_in_tes!D135:D136)=0,0,SUM(RES_hhdet_in_tes!D131:D132,RES_hhdet_in_tes!D135:D136)/0.086*1000000/SUM(RES_hhdet_in_new!D131:D132,RES_hhdet_in_new!D135:D136))</f>
        <v>0</v>
      </c>
      <c r="E130" s="157">
        <f>IF(SUM(RES_hhdet_in_tes!E131:E132,RES_hhdet_in_tes!E135:E136)=0,0,SUM(RES_hhdet_in_tes!E131:E132,RES_hhdet_in_tes!E135:E136)/0.086*1000000/SUM(RES_hhdet_in_new!E131:E132,RES_hhdet_in_new!E135:E136))</f>
        <v>0</v>
      </c>
      <c r="F130" s="157">
        <f>IF(SUM(RES_hhdet_in_tes!F131:F132,RES_hhdet_in_tes!F135:F136)=0,0,SUM(RES_hhdet_in_tes!F131:F132,RES_hhdet_in_tes!F135:F136)/0.086*1000000/SUM(RES_hhdet_in_new!F131:F132,RES_hhdet_in_new!F135:F136))</f>
        <v>0</v>
      </c>
      <c r="G130" s="157">
        <f>IF(SUM(RES_hhdet_in_tes!G131:G132,RES_hhdet_in_tes!G135:G136)=0,0,SUM(RES_hhdet_in_tes!G131:G132,RES_hhdet_in_tes!G135:G136)/0.086*1000000/SUM(RES_hhdet_in_new!G131:G132,RES_hhdet_in_new!G135:G136))</f>
        <v>0</v>
      </c>
      <c r="H130" s="157">
        <f>IF(SUM(RES_hhdet_in_tes!H131:H132,RES_hhdet_in_tes!H135:H136)=0,0,SUM(RES_hhdet_in_tes!H131:H132,RES_hhdet_in_tes!H135:H136)/0.086*1000000/SUM(RES_hhdet_in_new!H131:H132,RES_hhdet_in_new!H135:H136))</f>
        <v>0</v>
      </c>
      <c r="I130" s="157">
        <f>IF(SUM(RES_hhdet_in_tes!I131:I132,RES_hhdet_in_tes!I135:I136)=0,0,SUM(RES_hhdet_in_tes!I131:I132,RES_hhdet_in_tes!I135:I136)/0.086*1000000/SUM(RES_hhdet_in_new!I131:I132,RES_hhdet_in_new!I135:I136))</f>
        <v>0</v>
      </c>
      <c r="J130" s="157">
        <f>IF(SUM(RES_hhdet_in_tes!J131:J132,RES_hhdet_in_tes!J135:J136)=0,0,SUM(RES_hhdet_in_tes!J131:J132,RES_hhdet_in_tes!J135:J136)/0.086*1000000/SUM(RES_hhdet_in_new!J131:J132,RES_hhdet_in_new!J135:J136))</f>
        <v>0</v>
      </c>
      <c r="K130" s="157">
        <f>IF(SUM(RES_hhdet_in_tes!K131:K132,RES_hhdet_in_tes!K135:K136)=0,0,SUM(RES_hhdet_in_tes!K131:K132,RES_hhdet_in_tes!K135:K136)/0.086*1000000/SUM(RES_hhdet_in_new!K131:K132,RES_hhdet_in_new!K135:K136))</f>
        <v>0</v>
      </c>
      <c r="L130" s="157">
        <f>IF(SUM(RES_hhdet_in_tes!L131:L132,RES_hhdet_in_tes!L135:L136)=0,0,SUM(RES_hhdet_in_tes!L131:L132,RES_hhdet_in_tes!L135:L136)/0.086*1000000/SUM(RES_hhdet_in_new!L131:L132,RES_hhdet_in_new!L135:L136))</f>
        <v>0</v>
      </c>
      <c r="M130" s="157">
        <f>IF(SUM(RES_hhdet_in_tes!M131:M132,RES_hhdet_in_tes!M135:M136)=0,0,SUM(RES_hhdet_in_tes!M131:M132,RES_hhdet_in_tes!M135:M136)/0.086*1000000/SUM(RES_hhdet_in_new!M131:M132,RES_hhdet_in_new!M135:M136))</f>
        <v>0</v>
      </c>
      <c r="N130" s="157">
        <f>IF(SUM(RES_hhdet_in_tes!N131:N132,RES_hhdet_in_tes!N135:N136)=0,0,SUM(RES_hhdet_in_tes!N131:N132,RES_hhdet_in_tes!N135:N136)/0.086*1000000/SUM(RES_hhdet_in_new!N131:N132,RES_hhdet_in_new!N135:N136))</f>
        <v>0</v>
      </c>
      <c r="O130" s="157">
        <f>IF(SUM(RES_hhdet_in_tes!O131:O132,RES_hhdet_in_tes!O135:O136)=0,0,SUM(RES_hhdet_in_tes!O131:O132,RES_hhdet_in_tes!O135:O136)/0.086*1000000/SUM(RES_hhdet_in_new!O131:O132,RES_hhdet_in_new!O135:O136))</f>
        <v>0</v>
      </c>
      <c r="P130" s="157">
        <f>IF(SUM(RES_hhdet_in_tes!P131:P132,RES_hhdet_in_tes!P135:P136)=0,0,SUM(RES_hhdet_in_tes!P131:P132,RES_hhdet_in_tes!P135:P136)/0.086*1000000/SUM(RES_hhdet_in_new!P131:P132,RES_hhdet_in_new!P135:P136))</f>
        <v>0</v>
      </c>
      <c r="Q130" s="157">
        <f>IF(SUM(RES_hhdet_in_tes!Q131:Q132,RES_hhdet_in_tes!Q135:Q136)=0,0,SUM(RES_hhdet_in_tes!Q131:Q132,RES_hhdet_in_tes!Q135:Q136)/0.086*1000000/SUM(RES_hhdet_in_new!Q131:Q132,RES_hhdet_in_new!Q135:Q136))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0</v>
      </c>
      <c r="D131" s="132">
        <f>IF(RES_hhdet_in_tes!D131=0,0,RES_hhdet_in_tes!D131/0.086*1000000/RES_hhdet_in_new!D131)</f>
        <v>0</v>
      </c>
      <c r="E131" s="132">
        <f>IF(RES_hhdet_in_tes!E131=0,0,RES_hhdet_in_tes!E131/0.086*1000000/RES_hhdet_in_new!E131)</f>
        <v>0</v>
      </c>
      <c r="F131" s="132">
        <f>IF(RES_hhdet_in_tes!F131=0,0,RES_hhdet_in_tes!F131/0.086*1000000/RES_hhdet_in_new!F131)</f>
        <v>0</v>
      </c>
      <c r="G131" s="132">
        <f>IF(RES_hhdet_in_tes!G131=0,0,RES_hhdet_in_tes!G131/0.086*1000000/RES_hhdet_in_new!G131)</f>
        <v>0</v>
      </c>
      <c r="H131" s="132">
        <f>IF(RES_hhdet_in_tes!H131=0,0,RES_hhdet_in_tes!H131/0.086*1000000/RES_hhdet_in_new!H131)</f>
        <v>0</v>
      </c>
      <c r="I131" s="132">
        <f>IF(RES_hhdet_in_tes!I131=0,0,RES_hhdet_in_tes!I131/0.086*1000000/RES_hhdet_in_new!I131)</f>
        <v>0</v>
      </c>
      <c r="J131" s="132">
        <f>IF(RES_hhdet_in_tes!J131=0,0,RES_hhdet_in_tes!J131/0.086*1000000/RES_hhdet_in_new!J131)</f>
        <v>0</v>
      </c>
      <c r="K131" s="132">
        <f>IF(RES_hhdet_in_tes!K131=0,0,RES_hhdet_in_tes!K131/0.086*1000000/RES_hhdet_in_new!K131)</f>
        <v>0</v>
      </c>
      <c r="L131" s="132">
        <f>IF(RES_hhdet_in_tes!L131=0,0,RES_hhdet_in_tes!L131/0.086*1000000/RES_hhdet_in_new!L131)</f>
        <v>0</v>
      </c>
      <c r="M131" s="132">
        <f>IF(RES_hhdet_in_tes!M131=0,0,RES_hhdet_in_tes!M131/0.086*1000000/RES_hhdet_in_new!M131)</f>
        <v>0</v>
      </c>
      <c r="N131" s="132">
        <f>IF(RES_hhdet_in_tes!N131=0,0,RES_hhdet_in_tes!N131/0.086*1000000/RES_hhdet_in_new!N131)</f>
        <v>0</v>
      </c>
      <c r="O131" s="132">
        <f>IF(RES_hhdet_in_tes!O131=0,0,RES_hhdet_in_tes!O131/0.086*1000000/RES_hhdet_in_new!O131)</f>
        <v>0</v>
      </c>
      <c r="P131" s="132">
        <f>IF(RES_hhdet_in_tes!P131=0,0,RES_hhdet_in_tes!P131/0.086*1000000/RES_hhdet_in_new!P131)</f>
        <v>0</v>
      </c>
      <c r="Q131" s="132">
        <f>IF(RES_hhdet_in_tes!Q131=0,0,RES_hhdet_in_tes!Q131/0.086*1000000/RES_hhdet_in_new!Q131)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0</v>
      </c>
      <c r="D132" s="132">
        <f>IF(RES_hhdet_in_tes!D132=0,0,RES_hhdet_in_tes!D132/0.086*1000000/RES_hhdet_in_new!D132)</f>
        <v>0</v>
      </c>
      <c r="E132" s="132">
        <f>IF(RES_hhdet_in_tes!E132=0,0,RES_hhdet_in_tes!E132/0.086*1000000/RES_hhdet_in_new!E132)</f>
        <v>0</v>
      </c>
      <c r="F132" s="132">
        <f>IF(RES_hhdet_in_tes!F132=0,0,RES_hhdet_in_tes!F132/0.086*1000000/RES_hhdet_in_new!F132)</f>
        <v>0</v>
      </c>
      <c r="G132" s="132">
        <f>IF(RES_hhdet_in_tes!G132=0,0,RES_hhdet_in_tes!G132/0.086*1000000/RES_hhdet_in_new!G132)</f>
        <v>0</v>
      </c>
      <c r="H132" s="132">
        <f>IF(RES_hhdet_in_tes!H132=0,0,RES_hhdet_in_tes!H132/0.086*1000000/RES_hhdet_in_new!H132)</f>
        <v>0</v>
      </c>
      <c r="I132" s="132">
        <f>IF(RES_hhdet_in_tes!I132=0,0,RES_hhdet_in_tes!I132/0.086*1000000/RES_hhdet_in_new!I132)</f>
        <v>0</v>
      </c>
      <c r="J132" s="132">
        <f>IF(RES_hhdet_in_tes!J132=0,0,RES_hhdet_in_tes!J132/0.086*1000000/RES_hhdet_in_new!J132)</f>
        <v>0</v>
      </c>
      <c r="K132" s="132">
        <f>IF(RES_hhdet_in_tes!K132=0,0,RES_hhdet_in_tes!K132/0.086*1000000/RES_hhdet_in_new!K132)</f>
        <v>0</v>
      </c>
      <c r="L132" s="132">
        <f>IF(RES_hhdet_in_tes!L132=0,0,RES_hhdet_in_tes!L132/0.086*1000000/RES_hhdet_in_new!L132)</f>
        <v>0</v>
      </c>
      <c r="M132" s="132">
        <f>IF(RES_hhdet_in_tes!M132=0,0,RES_hhdet_in_tes!M132/0.086*1000000/RES_hhdet_in_new!M132)</f>
        <v>0</v>
      </c>
      <c r="N132" s="132">
        <f>IF(RES_hhdet_in_tes!N132=0,0,RES_hhdet_in_tes!N132/0.086*1000000/RES_hhdet_in_new!N132)</f>
        <v>0</v>
      </c>
      <c r="O132" s="132">
        <f>IF(RES_hhdet_in_tes!O132=0,0,RES_hhdet_in_tes!O132/0.086*1000000/RES_hhdet_in_new!O132)</f>
        <v>0</v>
      </c>
      <c r="P132" s="132">
        <f>IF(RES_hhdet_in_tes!P132=0,0,RES_hhdet_in_tes!P132/0.086*1000000/RES_hhdet_in_new!P132)</f>
        <v>0</v>
      </c>
      <c r="Q132" s="132">
        <f>IF(RES_hhdet_in_tes!Q132=0,0,RES_hhdet_in_tes!Q132/0.086*1000000/RES_hhdet_in_new!Q132)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0</v>
      </c>
      <c r="D133" s="165">
        <f>IF(RES_hhdet_in_tes!D133=0,0,RES_hhdet_in_tes!D133/0.086*1000000/RES_hhdet_in_new!D132)</f>
        <v>0</v>
      </c>
      <c r="E133" s="165">
        <f>IF(RES_hhdet_in_tes!E133=0,0,RES_hhdet_in_tes!E133/0.086*1000000/RES_hhdet_in_new!E132)</f>
        <v>0</v>
      </c>
      <c r="F133" s="165">
        <f>IF(RES_hhdet_in_tes!F133=0,0,RES_hhdet_in_tes!F133/0.086*1000000/RES_hhdet_in_new!F132)</f>
        <v>0</v>
      </c>
      <c r="G133" s="165">
        <f>IF(RES_hhdet_in_tes!G133=0,0,RES_hhdet_in_tes!G133/0.086*1000000/RES_hhdet_in_new!G132)</f>
        <v>0</v>
      </c>
      <c r="H133" s="165">
        <f>IF(RES_hhdet_in_tes!H133=0,0,RES_hhdet_in_tes!H133/0.086*1000000/RES_hhdet_in_new!H132)</f>
        <v>0</v>
      </c>
      <c r="I133" s="165">
        <f>IF(RES_hhdet_in_tes!I133=0,0,RES_hhdet_in_tes!I133/0.086*1000000/RES_hhdet_in_new!I132)</f>
        <v>0</v>
      </c>
      <c r="J133" s="165">
        <f>IF(RES_hhdet_in_tes!J133=0,0,RES_hhdet_in_tes!J133/0.086*1000000/RES_hhdet_in_new!J132)</f>
        <v>0</v>
      </c>
      <c r="K133" s="165">
        <f>IF(RES_hhdet_in_tes!K133=0,0,RES_hhdet_in_tes!K133/0.086*1000000/RES_hhdet_in_new!K132)</f>
        <v>0</v>
      </c>
      <c r="L133" s="165">
        <f>IF(RES_hhdet_in_tes!L133=0,0,RES_hhdet_in_tes!L133/0.086*1000000/RES_hhdet_in_new!L132)</f>
        <v>0</v>
      </c>
      <c r="M133" s="165">
        <f>IF(RES_hhdet_in_tes!M133=0,0,RES_hhdet_in_tes!M133/0.086*1000000/RES_hhdet_in_new!M132)</f>
        <v>0</v>
      </c>
      <c r="N133" s="165">
        <f>IF(RES_hhdet_in_tes!N133=0,0,RES_hhdet_in_tes!N133/0.086*1000000/RES_hhdet_in_new!N132)</f>
        <v>0</v>
      </c>
      <c r="O133" s="165">
        <f>IF(RES_hhdet_in_tes!O133=0,0,RES_hhdet_in_tes!O133/0.086*1000000/RES_hhdet_in_new!O132)</f>
        <v>0</v>
      </c>
      <c r="P133" s="165">
        <f>IF(RES_hhdet_in_tes!P133=0,0,RES_hhdet_in_tes!P133/0.086*1000000/RES_hhdet_in_new!P132)</f>
        <v>0</v>
      </c>
      <c r="Q133" s="165">
        <f>IF(RES_hhdet_in_tes!Q133=0,0,RES_hhdet_in_tes!Q133/0.086*1000000/RES_hhdet_in_new!Q132)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0</v>
      </c>
      <c r="D134" s="164">
        <f>IF(RES_hhdet_in_tes!D134=0,0,RES_hhdet_in_tes!D134/0.086*1000000/RES_hhdet_in_new!D132)</f>
        <v>0</v>
      </c>
      <c r="E134" s="164">
        <f>IF(RES_hhdet_in_tes!E134=0,0,RES_hhdet_in_tes!E134/0.086*1000000/RES_hhdet_in_new!E132)</f>
        <v>0</v>
      </c>
      <c r="F134" s="164">
        <f>IF(RES_hhdet_in_tes!F134=0,0,RES_hhdet_in_tes!F134/0.086*1000000/RES_hhdet_in_new!F132)</f>
        <v>0</v>
      </c>
      <c r="G134" s="164">
        <f>IF(RES_hhdet_in_tes!G134=0,0,RES_hhdet_in_tes!G134/0.086*1000000/RES_hhdet_in_new!G132)</f>
        <v>0</v>
      </c>
      <c r="H134" s="164">
        <f>IF(RES_hhdet_in_tes!H134=0,0,RES_hhdet_in_tes!H134/0.086*1000000/RES_hhdet_in_new!H132)</f>
        <v>0</v>
      </c>
      <c r="I134" s="164">
        <f>IF(RES_hhdet_in_tes!I134=0,0,RES_hhdet_in_tes!I134/0.086*1000000/RES_hhdet_in_new!I132)</f>
        <v>0</v>
      </c>
      <c r="J134" s="164">
        <f>IF(RES_hhdet_in_tes!J134=0,0,RES_hhdet_in_tes!J134/0.086*1000000/RES_hhdet_in_new!J132)</f>
        <v>0</v>
      </c>
      <c r="K134" s="164">
        <f>IF(RES_hhdet_in_tes!K134=0,0,RES_hhdet_in_tes!K134/0.086*1000000/RES_hhdet_in_new!K132)</f>
        <v>0</v>
      </c>
      <c r="L134" s="164">
        <f>IF(RES_hhdet_in_tes!L134=0,0,RES_hhdet_in_tes!L134/0.086*1000000/RES_hhdet_in_new!L132)</f>
        <v>0</v>
      </c>
      <c r="M134" s="164">
        <f>IF(RES_hhdet_in_tes!M134=0,0,RES_hhdet_in_tes!M134/0.086*1000000/RES_hhdet_in_new!M132)</f>
        <v>0</v>
      </c>
      <c r="N134" s="164">
        <f>IF(RES_hhdet_in_tes!N134=0,0,RES_hhdet_in_tes!N134/0.086*1000000/RES_hhdet_in_new!N132)</f>
        <v>0</v>
      </c>
      <c r="O134" s="164">
        <f>IF(RES_hhdet_in_tes!O134=0,0,RES_hhdet_in_tes!O134/0.086*1000000/RES_hhdet_in_new!O132)</f>
        <v>0</v>
      </c>
      <c r="P134" s="164">
        <f>IF(RES_hhdet_in_tes!P134=0,0,RES_hhdet_in_tes!P134/0.086*1000000/RES_hhdet_in_new!P132)</f>
        <v>0</v>
      </c>
      <c r="Q134" s="164">
        <f>IF(RES_hhdet_in_tes!Q134=0,0,RES_hhdet_in_tes!Q134/0.086*1000000/RES_hhdet_in_new!Q132)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0</v>
      </c>
      <c r="D135" s="162">
        <f>IF(RES_hhdet_in_tes!D135=0,0,RES_hhdet_in_tes!D135/0.086*1000000/RES_hhdet_in_new!D135)</f>
        <v>0</v>
      </c>
      <c r="E135" s="162">
        <f>IF(RES_hhdet_in_tes!E135=0,0,RES_hhdet_in_tes!E135/0.086*1000000/RES_hhdet_in_new!E135)</f>
        <v>0</v>
      </c>
      <c r="F135" s="162">
        <f>IF(RES_hhdet_in_tes!F135=0,0,RES_hhdet_in_tes!F135/0.086*1000000/RES_hhdet_in_new!F135)</f>
        <v>0</v>
      </c>
      <c r="G135" s="162">
        <f>IF(RES_hhdet_in_tes!G135=0,0,RES_hhdet_in_tes!G135/0.086*1000000/RES_hhdet_in_new!G135)</f>
        <v>0</v>
      </c>
      <c r="H135" s="162">
        <f>IF(RES_hhdet_in_tes!H135=0,0,RES_hhdet_in_tes!H135/0.086*1000000/RES_hhdet_in_new!H135)</f>
        <v>0</v>
      </c>
      <c r="I135" s="162">
        <f>IF(RES_hhdet_in_tes!I135=0,0,RES_hhdet_in_tes!I135/0.086*1000000/RES_hhdet_in_new!I135)</f>
        <v>0</v>
      </c>
      <c r="J135" s="162">
        <f>IF(RES_hhdet_in_tes!J135=0,0,RES_hhdet_in_tes!J135/0.086*1000000/RES_hhdet_in_new!J135)</f>
        <v>0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0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0</v>
      </c>
      <c r="P135" s="162">
        <f>IF(RES_hhdet_in_tes!P135=0,0,RES_hhdet_in_tes!P135/0.086*1000000/RES_hhdet_in_new!P135)</f>
        <v>0</v>
      </c>
      <c r="Q135" s="162">
        <f>IF(RES_hhdet_in_tes!Q135=0,0,RES_hhdet_in_tes!Q135/0.086*1000000/RES_hhdet_in_new!Q135)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0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0</v>
      </c>
      <c r="G136" s="160">
        <f>IF(RES_hhdet_in_tes!G136=0,0,RES_hhdet_in_tes!G136/0.086*1000000/RES_hhdet_in_new!G136)</f>
        <v>0</v>
      </c>
      <c r="H136" s="160">
        <f>IF(RES_hhdet_in_tes!H136=0,0,RES_hhdet_in_tes!H136/0.086*1000000/RES_hhdet_in_new!H136)</f>
        <v>0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0</v>
      </c>
      <c r="Q136" s="160">
        <f>IF(RES_hhdet_in_tes!Q136=0,0,RES_hhdet_in_tes!Q136/0.086*1000000/RES_hhdet_in_new!Q136)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0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0</v>
      </c>
      <c r="G137" s="156">
        <f>IF(RES_hhdet_in_tes!G137=0,0,RES_hhdet_in_tes!G137/0.086*1000000/RES_hhdet_in_new!G136)</f>
        <v>0</v>
      </c>
      <c r="H137" s="156">
        <f>IF(RES_hhdet_in_tes!H137=0,0,RES_hhdet_in_tes!H137/0.086*1000000/RES_hhdet_in_new!H136)</f>
        <v>0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0</v>
      </c>
      <c r="Q137" s="156">
        <f>IF(RES_hhdet_in_tes!Q137=0,0,RES_hhdet_in_tes!Q137/0.086*1000000/RES_hhdet_in_new!Q136)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0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0</v>
      </c>
      <c r="G138" s="156">
        <f>IF(RES_hhdet_in_tes!G138=0,0,RES_hhdet_in_tes!G138/0.086*1000000/RES_hhdet_in_new!G136)</f>
        <v>0</v>
      </c>
      <c r="H138" s="156">
        <f>IF(RES_hhdet_in_tes!H138=0,0,RES_hhdet_in_tes!H138/0.086*1000000/RES_hhdet_in_new!H136)</f>
        <v>0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0</v>
      </c>
      <c r="Q138" s="156">
        <f>IF(RES_hhdet_in_tes!Q138=0,0,RES_hhdet_in_tes!Q138/0.086*1000000/RES_hhdet_in_new!Q136)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0</v>
      </c>
      <c r="D139" s="157">
        <f>IF(SUM(RES_hhdet_in_tes!D140:D141)=0,0,SUM(RES_hhdet_in_tes!D140:D141)/0.086*1000000/SUM(RES_hhdet_in_new!D140:D141))</f>
        <v>0</v>
      </c>
      <c r="E139" s="157">
        <f>IF(SUM(RES_hhdet_in_tes!E140:E141)=0,0,SUM(RES_hhdet_in_tes!E140:E141)/0.086*1000000/SUM(RES_hhdet_in_new!E140:E141))</f>
        <v>0</v>
      </c>
      <c r="F139" s="157">
        <f>IF(SUM(RES_hhdet_in_tes!F140:F141)=0,0,SUM(RES_hhdet_in_tes!F140:F141)/0.086*1000000/SUM(RES_hhdet_in_new!F140:F141))</f>
        <v>0</v>
      </c>
      <c r="G139" s="157">
        <f>IF(SUM(RES_hhdet_in_tes!G140:G141)=0,0,SUM(RES_hhdet_in_tes!G140:G141)/0.086*1000000/SUM(RES_hhdet_in_new!G140:G141))</f>
        <v>0</v>
      </c>
      <c r="H139" s="157">
        <f>IF(SUM(RES_hhdet_in_tes!H140:H141)=0,0,SUM(RES_hhdet_in_tes!H140:H141)/0.086*1000000/SUM(RES_hhdet_in_new!H140:H141))</f>
        <v>0</v>
      </c>
      <c r="I139" s="157">
        <f>IF(SUM(RES_hhdet_in_tes!I140:I141)=0,0,SUM(RES_hhdet_in_tes!I140:I141)/0.086*1000000/SUM(RES_hhdet_in_new!I140:I141))</f>
        <v>0</v>
      </c>
      <c r="J139" s="157">
        <f>IF(SUM(RES_hhdet_in_tes!J140:J141)=0,0,SUM(RES_hhdet_in_tes!J140:J141)/0.086*1000000/SUM(RES_hhdet_in_new!J140:J141))</f>
        <v>0</v>
      </c>
      <c r="K139" s="157">
        <f>IF(SUM(RES_hhdet_in_tes!K140:K141)=0,0,SUM(RES_hhdet_in_tes!K140:K141)/0.086*1000000/SUM(RES_hhdet_in_new!K140:K141))</f>
        <v>0</v>
      </c>
      <c r="L139" s="157">
        <f>IF(SUM(RES_hhdet_in_tes!L140:L141)=0,0,SUM(RES_hhdet_in_tes!L140:L141)/0.086*1000000/SUM(RES_hhdet_in_new!L140:L141))</f>
        <v>0</v>
      </c>
      <c r="M139" s="157">
        <f>IF(SUM(RES_hhdet_in_tes!M140:M141)=0,0,SUM(RES_hhdet_in_tes!M140:M141)/0.086*1000000/SUM(RES_hhdet_in_new!M140:M141))</f>
        <v>0</v>
      </c>
      <c r="N139" s="157">
        <f>IF(SUM(RES_hhdet_in_tes!N140:N141)=0,0,SUM(RES_hhdet_in_tes!N140:N141)/0.086*1000000/SUM(RES_hhdet_in_new!N140:N141))</f>
        <v>0</v>
      </c>
      <c r="O139" s="157">
        <f>IF(SUM(RES_hhdet_in_tes!O140:O141)=0,0,SUM(RES_hhdet_in_tes!O140:O141)/0.086*1000000/SUM(RES_hhdet_in_new!O140:O141))</f>
        <v>0</v>
      </c>
      <c r="P139" s="157">
        <f>IF(SUM(RES_hhdet_in_tes!P140:P141)=0,0,SUM(RES_hhdet_in_tes!P140:P141)/0.086*1000000/SUM(RES_hhdet_in_new!P140:P141))</f>
        <v>0</v>
      </c>
      <c r="Q139" s="157">
        <f>IF(SUM(RES_hhdet_in_tes!Q140:Q141)=0,0,SUM(RES_hhdet_in_tes!Q140:Q141)/0.086*1000000/SUM(RES_hhdet_in_new!Q140:Q141))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0</v>
      </c>
      <c r="D141" s="57">
        <f>IF(RES_hhdet_in_tes!D141=0,0,RES_hhdet_in_tes!D141/0.086*1000000/RES_hhdet_in_new!D141)</f>
        <v>0</v>
      </c>
      <c r="E141" s="57">
        <f>IF(RES_hhdet_in_tes!E141=0,0,RES_hhdet_in_tes!E141/0.086*1000000/RES_hhdet_in_new!E141)</f>
        <v>0</v>
      </c>
      <c r="F141" s="57">
        <f>IF(RES_hhdet_in_tes!F141=0,0,RES_hhdet_in_tes!F141/0.086*1000000/RES_hhdet_in_new!F141)</f>
        <v>0</v>
      </c>
      <c r="G141" s="57">
        <f>IF(RES_hhdet_in_tes!G141=0,0,RES_hhdet_in_tes!G141/0.086*1000000/RES_hhdet_in_new!G141)</f>
        <v>0</v>
      </c>
      <c r="H141" s="57">
        <f>IF(RES_hhdet_in_tes!H141=0,0,RES_hhdet_in_tes!H141/0.086*1000000/RES_hhdet_in_new!H141)</f>
        <v>0</v>
      </c>
      <c r="I141" s="57">
        <f>IF(RES_hhdet_in_tes!I141=0,0,RES_hhdet_in_tes!I141/0.086*1000000/RES_hhdet_in_new!I141)</f>
        <v>0</v>
      </c>
      <c r="J141" s="57">
        <f>IF(RES_hhdet_in_tes!J141=0,0,RES_hhdet_in_tes!J141/0.086*1000000/RES_hhdet_in_new!J141)</f>
        <v>0</v>
      </c>
      <c r="K141" s="57">
        <f>IF(RES_hhdet_in_tes!K141=0,0,RES_hhdet_in_tes!K141/0.086*1000000/RES_hhdet_in_new!K141)</f>
        <v>0</v>
      </c>
      <c r="L141" s="57">
        <f>IF(RES_hhdet_in_tes!L141=0,0,RES_hhdet_in_tes!L141/0.086*1000000/RES_hhdet_in_new!L141)</f>
        <v>0</v>
      </c>
      <c r="M141" s="57">
        <f>IF(RES_hhdet_in_tes!M141=0,0,RES_hhdet_in_tes!M141/0.086*1000000/RES_hhdet_in_new!M141)</f>
        <v>0</v>
      </c>
      <c r="N141" s="57">
        <f>IF(RES_hhdet_in_tes!N141=0,0,RES_hhdet_in_tes!N141/0.086*1000000/RES_hhdet_in_new!N141)</f>
        <v>0</v>
      </c>
      <c r="O141" s="57">
        <f>IF(RES_hhdet_in_tes!O141=0,0,RES_hhdet_in_tes!O141/0.086*1000000/RES_hhdet_in_new!O141)</f>
        <v>0</v>
      </c>
      <c r="P141" s="57">
        <f>IF(RES_hhdet_in_tes!P141=0,0,RES_hhdet_in_tes!P141/0.086*1000000/RES_hhdet_in_new!P141)</f>
        <v>0</v>
      </c>
      <c r="Q141" s="57">
        <f>IF(RES_hhdet_in_tes!Q141=0,0,RES_hhdet_in_tes!Q141/0.086*1000000/RES_hhdet_in_new!Q141)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7157.0343095864027</v>
      </c>
      <c r="D143" s="168">
        <f t="shared" ref="D143" si="120">SUM(D144,D146,D148,D157)</f>
        <v>7166.039623278657</v>
      </c>
      <c r="E143" s="168">
        <f t="shared" ref="E143" si="121">SUM(E144,E146,E148,E157)</f>
        <v>7473.1943380891889</v>
      </c>
      <c r="F143" s="168">
        <f t="shared" ref="F143" si="122">SUM(F144,F146,F148,F157)</f>
        <v>7688.7225628963506</v>
      </c>
      <c r="G143" s="168">
        <f t="shared" ref="G143" si="123">SUM(G144,G146,G148,G157)</f>
        <v>7927.1043513830782</v>
      </c>
      <c r="H143" s="168">
        <f t="shared" ref="H143" si="124">SUM(H144,H146,H148,H157)</f>
        <v>8199.5940608950277</v>
      </c>
      <c r="I143" s="168">
        <f t="shared" ref="I143" si="125">SUM(I144,I146,I148,I157)</f>
        <v>8347.0692643702168</v>
      </c>
      <c r="J143" s="168">
        <f t="shared" ref="J143" si="126">SUM(J144,J146,J148,J157)</f>
        <v>8001.9331386605245</v>
      </c>
      <c r="K143" s="168">
        <f t="shared" ref="K143" si="127">SUM(K144,K146,K148,K157)</f>
        <v>7955.1701145578299</v>
      </c>
      <c r="L143" s="168">
        <f t="shared" ref="L143" si="128">SUM(L144,L146,L148,L157)</f>
        <v>8801.5882023723552</v>
      </c>
      <c r="M143" s="168">
        <f t="shared" ref="M143" si="129">SUM(M144,M146,M148,M157)</f>
        <v>8343.967975812966</v>
      </c>
      <c r="N143" s="168">
        <f t="shared" ref="N143" si="130">SUM(N144,N146,N148,N157)</f>
        <v>8186.9673456773189</v>
      </c>
      <c r="O143" s="168">
        <f t="shared" ref="O143" si="131">SUM(O144,O146,O148,O157)</f>
        <v>7875.7495796128624</v>
      </c>
      <c r="P143" s="168">
        <f t="shared" ref="P143" si="132">SUM(P144,P146,P148,P157)</f>
        <v>8024.2915275073174</v>
      </c>
      <c r="Q143" s="168">
        <f t="shared" ref="Q143" si="133">SUM(Q144,Q146,Q148,Q157)</f>
        <v>8029.9707550774829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2971.8185869812378</v>
      </c>
      <c r="D144" s="157">
        <f t="shared" si="134"/>
        <v>3056.4967171855592</v>
      </c>
      <c r="E144" s="157">
        <f t="shared" si="134"/>
        <v>3349.5421053977366</v>
      </c>
      <c r="F144" s="157">
        <f t="shared" si="134"/>
        <v>3538.0674252633926</v>
      </c>
      <c r="G144" s="157">
        <f t="shared" si="134"/>
        <v>3702.1804631958826</v>
      </c>
      <c r="H144" s="157">
        <f t="shared" si="134"/>
        <v>3825.4529707817851</v>
      </c>
      <c r="I144" s="157">
        <f t="shared" si="134"/>
        <v>3728.9481678395296</v>
      </c>
      <c r="J144" s="157">
        <f t="shared" si="134"/>
        <v>3423.512086686465</v>
      </c>
      <c r="K144" s="157">
        <f t="shared" si="134"/>
        <v>3441.3358735105153</v>
      </c>
      <c r="L144" s="157">
        <f t="shared" si="134"/>
        <v>3943.9695171157691</v>
      </c>
      <c r="M144" s="157">
        <f t="shared" si="134"/>
        <v>3356.625125009914</v>
      </c>
      <c r="N144" s="157">
        <f t="shared" si="134"/>
        <v>3256.2839915743725</v>
      </c>
      <c r="O144" s="157">
        <f t="shared" si="134"/>
        <v>3019.7253782135626</v>
      </c>
      <c r="P144" s="157">
        <f t="shared" si="134"/>
        <v>3022.2842327323879</v>
      </c>
      <c r="Q144" s="157">
        <f t="shared" si="134"/>
        <v>3058.7867299417017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2971.8185869812378</v>
      </c>
      <c r="D145" s="156">
        <f>IF(RES_hhdet_in_tes!D145=0,0,RES_hhdet_in_tes!D145/0.086*1000000/RES_hhdet_in_new!D145)</f>
        <v>3056.4967171855592</v>
      </c>
      <c r="E145" s="156">
        <f>IF(RES_hhdet_in_tes!E145=0,0,RES_hhdet_in_tes!E145/0.086*1000000/RES_hhdet_in_new!E145)</f>
        <v>3349.5421053977366</v>
      </c>
      <c r="F145" s="156">
        <f>IF(RES_hhdet_in_tes!F145=0,0,RES_hhdet_in_tes!F145/0.086*1000000/RES_hhdet_in_new!F145)</f>
        <v>3538.0674252633926</v>
      </c>
      <c r="G145" s="156">
        <f>IF(RES_hhdet_in_tes!G145=0,0,RES_hhdet_in_tes!G145/0.086*1000000/RES_hhdet_in_new!G145)</f>
        <v>3702.1804631958826</v>
      </c>
      <c r="H145" s="156">
        <f>IF(RES_hhdet_in_tes!H145=0,0,RES_hhdet_in_tes!H145/0.086*1000000/RES_hhdet_in_new!H145)</f>
        <v>3825.4529707817851</v>
      </c>
      <c r="I145" s="156">
        <f>IF(RES_hhdet_in_tes!I145=0,0,RES_hhdet_in_tes!I145/0.086*1000000/RES_hhdet_in_new!I145)</f>
        <v>3728.9481678395296</v>
      </c>
      <c r="J145" s="156">
        <f>IF(RES_hhdet_in_tes!J145=0,0,RES_hhdet_in_tes!J145/0.086*1000000/RES_hhdet_in_new!J145)</f>
        <v>3423.512086686465</v>
      </c>
      <c r="K145" s="156">
        <f>IF(RES_hhdet_in_tes!K145=0,0,RES_hhdet_in_tes!K145/0.086*1000000/RES_hhdet_in_new!K145)</f>
        <v>3441.3358735105153</v>
      </c>
      <c r="L145" s="156">
        <f>IF(RES_hhdet_in_tes!L145=0,0,RES_hhdet_in_tes!L145/0.086*1000000/RES_hhdet_in_new!L145)</f>
        <v>3943.9695171157691</v>
      </c>
      <c r="M145" s="156">
        <f>IF(RES_hhdet_in_tes!M145=0,0,RES_hhdet_in_tes!M145/0.086*1000000/RES_hhdet_in_new!M145)</f>
        <v>3356.625125009914</v>
      </c>
      <c r="N145" s="156">
        <f>IF(RES_hhdet_in_tes!N145=0,0,RES_hhdet_in_tes!N145/0.086*1000000/RES_hhdet_in_new!N145)</f>
        <v>3256.2839915743725</v>
      </c>
      <c r="O145" s="156">
        <f>IF(RES_hhdet_in_tes!O145=0,0,RES_hhdet_in_tes!O145/0.086*1000000/RES_hhdet_in_new!O145)</f>
        <v>3019.7253782135626</v>
      </c>
      <c r="P145" s="156">
        <f>IF(RES_hhdet_in_tes!P145=0,0,RES_hhdet_in_tes!P145/0.086*1000000/RES_hhdet_in_new!P145)</f>
        <v>3022.2842327323879</v>
      </c>
      <c r="Q145" s="156">
        <f>IF(RES_hhdet_in_tes!Q145=0,0,RES_hhdet_in_tes!Q145/0.086*1000000/RES_hhdet_in_new!Q145)</f>
        <v>3058.7867299417017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2192.2605951944797</v>
      </c>
      <c r="D146" s="157">
        <f t="shared" si="135"/>
        <v>2189.4644671110486</v>
      </c>
      <c r="E146" s="157">
        <f t="shared" si="135"/>
        <v>2201.6950045361164</v>
      </c>
      <c r="F146" s="157">
        <f t="shared" si="135"/>
        <v>2207.2412623431428</v>
      </c>
      <c r="G146" s="157">
        <f t="shared" si="135"/>
        <v>2242.2814590460944</v>
      </c>
      <c r="H146" s="157">
        <f t="shared" si="135"/>
        <v>2279.5841229113498</v>
      </c>
      <c r="I146" s="157">
        <f t="shared" si="135"/>
        <v>2556.8605448906801</v>
      </c>
      <c r="J146" s="157">
        <f t="shared" si="135"/>
        <v>2563.4843713118366</v>
      </c>
      <c r="K146" s="157">
        <f t="shared" si="135"/>
        <v>2562.9316190044779</v>
      </c>
      <c r="L146" s="157">
        <f t="shared" si="135"/>
        <v>2705.8936755715358</v>
      </c>
      <c r="M146" s="157">
        <f t="shared" si="135"/>
        <v>2822.6586105905631</v>
      </c>
      <c r="N146" s="157">
        <f t="shared" si="135"/>
        <v>2873.7331479136265</v>
      </c>
      <c r="O146" s="157">
        <f t="shared" si="135"/>
        <v>2856.9952513735711</v>
      </c>
      <c r="P146" s="157">
        <f t="shared" si="135"/>
        <v>2947.4722874055351</v>
      </c>
      <c r="Q146" s="157">
        <f t="shared" si="135"/>
        <v>2996.8493043654667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2192.2605951944797</v>
      </c>
      <c r="D147" s="156">
        <f>IF(RES_hhdet_in_tes!D147=0,0,RES_hhdet_in_tes!D147/0.086*1000000/RES_hhdet_in_new!D147)</f>
        <v>2189.4644671110486</v>
      </c>
      <c r="E147" s="156">
        <f>IF(RES_hhdet_in_tes!E147=0,0,RES_hhdet_in_tes!E147/0.086*1000000/RES_hhdet_in_new!E147)</f>
        <v>2201.6950045361164</v>
      </c>
      <c r="F147" s="156">
        <f>IF(RES_hhdet_in_tes!F147=0,0,RES_hhdet_in_tes!F147/0.086*1000000/RES_hhdet_in_new!F147)</f>
        <v>2207.2412623431428</v>
      </c>
      <c r="G147" s="156">
        <f>IF(RES_hhdet_in_tes!G147=0,0,RES_hhdet_in_tes!G147/0.086*1000000/RES_hhdet_in_new!G147)</f>
        <v>2242.2814590460944</v>
      </c>
      <c r="H147" s="156">
        <f>IF(RES_hhdet_in_tes!H147=0,0,RES_hhdet_in_tes!H147/0.086*1000000/RES_hhdet_in_new!H147)</f>
        <v>2279.5841229113498</v>
      </c>
      <c r="I147" s="156">
        <f>IF(RES_hhdet_in_tes!I147=0,0,RES_hhdet_in_tes!I147/0.086*1000000/RES_hhdet_in_new!I147)</f>
        <v>2556.8605448906801</v>
      </c>
      <c r="J147" s="156">
        <f>IF(RES_hhdet_in_tes!J147=0,0,RES_hhdet_in_tes!J147/0.086*1000000/RES_hhdet_in_new!J147)</f>
        <v>2563.4843713118366</v>
      </c>
      <c r="K147" s="156">
        <f>IF(RES_hhdet_in_tes!K147=0,0,RES_hhdet_in_tes!K147/0.086*1000000/RES_hhdet_in_new!K147)</f>
        <v>2562.9316190044779</v>
      </c>
      <c r="L147" s="156">
        <f>IF(RES_hhdet_in_tes!L147=0,0,RES_hhdet_in_tes!L147/0.086*1000000/RES_hhdet_in_new!L147)</f>
        <v>2705.8936755715358</v>
      </c>
      <c r="M147" s="156">
        <f>IF(RES_hhdet_in_tes!M147=0,0,RES_hhdet_in_tes!M147/0.086*1000000/RES_hhdet_in_new!M147)</f>
        <v>2822.6586105905631</v>
      </c>
      <c r="N147" s="156">
        <f>IF(RES_hhdet_in_tes!N147=0,0,RES_hhdet_in_tes!N147/0.086*1000000/RES_hhdet_in_new!N147)</f>
        <v>2873.7331479136265</v>
      </c>
      <c r="O147" s="156">
        <f>IF(RES_hhdet_in_tes!O147=0,0,RES_hhdet_in_tes!O147/0.086*1000000/RES_hhdet_in_new!O147)</f>
        <v>2856.9952513735711</v>
      </c>
      <c r="P147" s="156">
        <f>IF(RES_hhdet_in_tes!P147=0,0,RES_hhdet_in_tes!P147/0.086*1000000/RES_hhdet_in_new!P147)</f>
        <v>2947.4722874055351</v>
      </c>
      <c r="Q147" s="156">
        <f>IF(RES_hhdet_in_tes!Q147=0,0,RES_hhdet_in_tes!Q147/0.086*1000000/RES_hhdet_in_new!Q147)</f>
        <v>2996.8493043654667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1339.1453497591572</v>
      </c>
      <c r="D148" s="157">
        <f>IF(SUM(RES_hhdet_in_tes!D149:D150,RES_hhdet_in_tes!D153:D154)=0,0,SUM(RES_hhdet_in_tes!D149:D150,RES_hhdet_in_tes!D153:D154)/0.086*1000000/SUM(RES_hhdet_in_new!D149:D150,RES_hhdet_in_new!D153:D154))</f>
        <v>1292.7495400275936</v>
      </c>
      <c r="E148" s="157">
        <f>IF(SUM(RES_hhdet_in_tes!E149:E150,RES_hhdet_in_tes!E153:E154)=0,0,SUM(RES_hhdet_in_tes!E149:E150,RES_hhdet_in_tes!E153:E154)/0.086*1000000/SUM(RES_hhdet_in_new!E149:E150,RES_hhdet_in_new!E153:E154))</f>
        <v>1288.3903416133796</v>
      </c>
      <c r="F148" s="157">
        <f>IF(SUM(RES_hhdet_in_tes!F149:F150,RES_hhdet_in_tes!F153:F154)=0,0,SUM(RES_hhdet_in_tes!F149:F150,RES_hhdet_in_tes!F153:F154)/0.086*1000000/SUM(RES_hhdet_in_new!F149:F150,RES_hhdet_in_new!F153:F154))</f>
        <v>1311.6872846933697</v>
      </c>
      <c r="G148" s="157">
        <f>IF(SUM(RES_hhdet_in_tes!G149:G150,RES_hhdet_in_tes!G153:G154)=0,0,SUM(RES_hhdet_in_tes!G149:G150,RES_hhdet_in_tes!G153:G154)/0.086*1000000/SUM(RES_hhdet_in_new!G149:G150,RES_hhdet_in_new!G153:G154))</f>
        <v>1333.714564008013</v>
      </c>
      <c r="H148" s="157">
        <f>IF(SUM(RES_hhdet_in_tes!H149:H150,RES_hhdet_in_tes!H153:H154)=0,0,SUM(RES_hhdet_in_tes!H149:H150,RES_hhdet_in_tes!H153:H154)/0.086*1000000/SUM(RES_hhdet_in_new!H149:H150,RES_hhdet_in_new!H153:H154))</f>
        <v>1396.2790777695734</v>
      </c>
      <c r="I148" s="157">
        <f>IF(SUM(RES_hhdet_in_tes!I149:I150,RES_hhdet_in_tes!I153:I154)=0,0,SUM(RES_hhdet_in_tes!I149:I150,RES_hhdet_in_tes!I153:I154)/0.086*1000000/SUM(RES_hhdet_in_new!I149:I150,RES_hhdet_in_new!I153:I154))</f>
        <v>1365.9797936659527</v>
      </c>
      <c r="J148" s="157">
        <f>IF(SUM(RES_hhdet_in_tes!J149:J150,RES_hhdet_in_tes!J153:J154)=0,0,SUM(RES_hhdet_in_tes!J149:J150,RES_hhdet_in_tes!J153:J154)/0.086*1000000/SUM(RES_hhdet_in_new!J149:J150,RES_hhdet_in_new!J153:J154))</f>
        <v>1328.1294921614253</v>
      </c>
      <c r="K148" s="157">
        <f>IF(SUM(RES_hhdet_in_tes!K149:K150,RES_hhdet_in_tes!K153:K154)=0,0,SUM(RES_hhdet_in_tes!K149:K150,RES_hhdet_in_tes!K153:K154)/0.086*1000000/SUM(RES_hhdet_in_new!K149:K150,RES_hhdet_in_new!K153:K154))</f>
        <v>1274.3373690372357</v>
      </c>
      <c r="L148" s="157">
        <f>IF(SUM(RES_hhdet_in_tes!L149:L150,RES_hhdet_in_tes!L153:L154)=0,0,SUM(RES_hhdet_in_tes!L149:L150,RES_hhdet_in_tes!L153:L154)/0.086*1000000/SUM(RES_hhdet_in_new!L149:L150,RES_hhdet_in_new!L153:L154))</f>
        <v>1422.8751288924977</v>
      </c>
      <c r="M148" s="157">
        <f>IF(SUM(RES_hhdet_in_tes!M149:M150,RES_hhdet_in_tes!M153:M154)=0,0,SUM(RES_hhdet_in_tes!M149:M150,RES_hhdet_in_tes!M153:M154)/0.086*1000000/SUM(RES_hhdet_in_new!M149:M150,RES_hhdet_in_new!M153:M154))</f>
        <v>1424.0375526508633</v>
      </c>
      <c r="N148" s="157">
        <f>IF(SUM(RES_hhdet_in_tes!N149:N150,RES_hhdet_in_tes!N153:N154)=0,0,SUM(RES_hhdet_in_tes!N149:N150,RES_hhdet_in_tes!N153:N154)/0.086*1000000/SUM(RES_hhdet_in_new!N149:N150,RES_hhdet_in_new!N153:N154))</f>
        <v>1345.0851471195679</v>
      </c>
      <c r="O148" s="157">
        <f>IF(SUM(RES_hhdet_in_tes!O149:O150,RES_hhdet_in_tes!O153:O154)=0,0,SUM(RES_hhdet_in_tes!O149:O150,RES_hhdet_in_tes!O153:O154)/0.086*1000000/SUM(RES_hhdet_in_new!O149:O150,RES_hhdet_in_new!O153:O154))</f>
        <v>1322.2940187847873</v>
      </c>
      <c r="P148" s="157">
        <f>IF(SUM(RES_hhdet_in_tes!P149:P150,RES_hhdet_in_tes!P153:P154)=0,0,SUM(RES_hhdet_in_tes!P149:P150,RES_hhdet_in_tes!P153:P154)/0.086*1000000/SUM(RES_hhdet_in_new!P149:P150,RES_hhdet_in_new!P153:P154))</f>
        <v>1356.2153646348258</v>
      </c>
      <c r="Q148" s="157">
        <f>IF(SUM(RES_hhdet_in_tes!Q149:Q150,RES_hhdet_in_tes!Q153:Q154)=0,0,SUM(RES_hhdet_in_tes!Q149:Q150,RES_hhdet_in_tes!Q153:Q154)/0.086*1000000/SUM(RES_hhdet_in_new!Q149:Q150,RES_hhdet_in_new!Q153:Q154))</f>
        <v>1303.0948952438812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1349.3652509992733</v>
      </c>
      <c r="D153" s="162">
        <f>IF(RES_hhdet_in_tes!D153=0,0,RES_hhdet_in_tes!D153/0.086*1000000/RES_hhdet_in_new!D153)</f>
        <v>1302.5691091783642</v>
      </c>
      <c r="E153" s="162">
        <f>IF(RES_hhdet_in_tes!E153=0,0,RES_hhdet_in_tes!E153/0.086*1000000/RES_hhdet_in_new!E153)</f>
        <v>1291.2836604818845</v>
      </c>
      <c r="F153" s="162">
        <f>IF(RES_hhdet_in_tes!F153=0,0,RES_hhdet_in_tes!F153/0.086*1000000/RES_hhdet_in_new!F153)</f>
        <v>1321.4186359948733</v>
      </c>
      <c r="G153" s="162">
        <f>IF(RES_hhdet_in_tes!G153=0,0,RES_hhdet_in_tes!G153/0.086*1000000/RES_hhdet_in_new!G153)</f>
        <v>1346.2992355286426</v>
      </c>
      <c r="H153" s="162">
        <f>IF(RES_hhdet_in_tes!H153=0,0,RES_hhdet_in_tes!H153/0.086*1000000/RES_hhdet_in_new!H153)</f>
        <v>1419.2087268143991</v>
      </c>
      <c r="I153" s="162">
        <f>IF(RES_hhdet_in_tes!I153=0,0,RES_hhdet_in_tes!I153/0.086*1000000/RES_hhdet_in_new!I153)</f>
        <v>1395.6491283989187</v>
      </c>
      <c r="J153" s="162">
        <f>IF(RES_hhdet_in_tes!J153=0,0,RES_hhdet_in_tes!J153/0.086*1000000/RES_hhdet_in_new!J153)</f>
        <v>1376.3500907340576</v>
      </c>
      <c r="K153" s="162">
        <f>IF(RES_hhdet_in_tes!K153=0,0,RES_hhdet_in_tes!K153/0.086*1000000/RES_hhdet_in_new!K153)</f>
        <v>1300.5175390129989</v>
      </c>
      <c r="L153" s="162">
        <f>IF(RES_hhdet_in_tes!L153=0,0,RES_hhdet_in_tes!L153/0.086*1000000/RES_hhdet_in_new!L153)</f>
        <v>1488.0084778797695</v>
      </c>
      <c r="M153" s="162">
        <f>IF(RES_hhdet_in_tes!M153=0,0,RES_hhdet_in_tes!M153/0.086*1000000/RES_hhdet_in_new!M153)</f>
        <v>1513.5427072794923</v>
      </c>
      <c r="N153" s="162">
        <f>IF(RES_hhdet_in_tes!N153=0,0,RES_hhdet_in_tes!N153/0.086*1000000/RES_hhdet_in_new!N153)</f>
        <v>1409.129735291056</v>
      </c>
      <c r="O153" s="162">
        <f>IF(RES_hhdet_in_tes!O153=0,0,RES_hhdet_in_tes!O153/0.086*1000000/RES_hhdet_in_new!O153)</f>
        <v>1359.5471478370002</v>
      </c>
      <c r="P153" s="162">
        <f>IF(RES_hhdet_in_tes!P153=0,0,RES_hhdet_in_tes!P153/0.086*1000000/RES_hhdet_in_new!P153)</f>
        <v>1418.3268538849607</v>
      </c>
      <c r="Q153" s="162">
        <f>IF(RES_hhdet_in_tes!Q153=0,0,RES_hhdet_in_tes!Q153/0.086*1000000/RES_hhdet_in_new!Q153)</f>
        <v>1354.6652577399409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1200.3022447607052</v>
      </c>
      <c r="D154" s="160">
        <f>IF(RES_hhdet_in_tes!D154=0,0,RES_hhdet_in_tes!D154/0.086*1000000/RES_hhdet_in_new!D154)</f>
        <v>1196.2581115674725</v>
      </c>
      <c r="E154" s="160">
        <f>IF(RES_hhdet_in_tes!E154=0,0,RES_hhdet_in_tes!E154/0.086*1000000/RES_hhdet_in_new!E154)</f>
        <v>1202.2819973727053</v>
      </c>
      <c r="F154" s="160">
        <f>IF(RES_hhdet_in_tes!F154=0,0,RES_hhdet_in_tes!F154/0.086*1000000/RES_hhdet_in_new!F154)</f>
        <v>1227.5722953105997</v>
      </c>
      <c r="G154" s="160">
        <f>IF(RES_hhdet_in_tes!G154=0,0,RES_hhdet_in_tes!G154/0.086*1000000/RES_hhdet_in_new!G154)</f>
        <v>1244.2202930656981</v>
      </c>
      <c r="H154" s="160">
        <f>IF(RES_hhdet_in_tes!H154=0,0,RES_hhdet_in_tes!H154/0.086*1000000/RES_hhdet_in_new!H154)</f>
        <v>1274.1413090033645</v>
      </c>
      <c r="I154" s="160">
        <f>IF(RES_hhdet_in_tes!I154=0,0,RES_hhdet_in_tes!I154/0.086*1000000/RES_hhdet_in_new!I154)</f>
        <v>1276.3096216108936</v>
      </c>
      <c r="J154" s="160">
        <f>IF(RES_hhdet_in_tes!J154=0,0,RES_hhdet_in_tes!J154/0.086*1000000/RES_hhdet_in_new!J154)</f>
        <v>1277.0313551191407</v>
      </c>
      <c r="K154" s="160">
        <f>IF(RES_hhdet_in_tes!K154=0,0,RES_hhdet_in_tes!K154/0.086*1000000/RES_hhdet_in_new!K154)</f>
        <v>1258.448638127076</v>
      </c>
      <c r="L154" s="160">
        <f>IF(RES_hhdet_in_tes!L154=0,0,RES_hhdet_in_tes!L154/0.086*1000000/RES_hhdet_in_new!L154)</f>
        <v>1335.0398503981103</v>
      </c>
      <c r="M154" s="160">
        <f>IF(RES_hhdet_in_tes!M154=0,0,RES_hhdet_in_tes!M154/0.086*1000000/RES_hhdet_in_new!M154)</f>
        <v>1348.5177734768595</v>
      </c>
      <c r="N154" s="160">
        <f>IF(RES_hhdet_in_tes!N154=0,0,RES_hhdet_in_tes!N154/0.086*1000000/RES_hhdet_in_new!N154)</f>
        <v>1311.2432824349926</v>
      </c>
      <c r="O154" s="160">
        <f>IF(RES_hhdet_in_tes!O154=0,0,RES_hhdet_in_tes!O154/0.086*1000000/RES_hhdet_in_new!O154)</f>
        <v>1296.026197268983</v>
      </c>
      <c r="P154" s="160">
        <f>IF(RES_hhdet_in_tes!P154=0,0,RES_hhdet_in_tes!P154/0.086*1000000/RES_hhdet_in_new!P154)</f>
        <v>1318.1553446346534</v>
      </c>
      <c r="Q154" s="160">
        <f>IF(RES_hhdet_in_tes!Q154=0,0,RES_hhdet_in_tes!Q154/0.086*1000000/RES_hhdet_in_new!Q154)</f>
        <v>1288.0213530163192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473.67239343732643</v>
      </c>
      <c r="D155" s="156">
        <f>IF(RES_hhdet_in_tes!D155=0,0,RES_hhdet_in_tes!D155/0.086*1000000/RES_hhdet_in_new!D154)</f>
        <v>457.81439578635388</v>
      </c>
      <c r="E155" s="156">
        <f>IF(RES_hhdet_in_tes!E155=0,0,RES_hhdet_in_tes!E155/0.086*1000000/RES_hhdet_in_new!E154)</f>
        <v>452.84907611261707</v>
      </c>
      <c r="F155" s="156">
        <f>IF(RES_hhdet_in_tes!F155=0,0,RES_hhdet_in_tes!F155/0.086*1000000/RES_hhdet_in_new!F154)</f>
        <v>465.96079333427758</v>
      </c>
      <c r="G155" s="156">
        <f>IF(RES_hhdet_in_tes!G155=0,0,RES_hhdet_in_tes!G155/0.086*1000000/RES_hhdet_in_new!G154)</f>
        <v>474.96376179769391</v>
      </c>
      <c r="H155" s="156">
        <f>IF(RES_hhdet_in_tes!H155=0,0,RES_hhdet_in_tes!H155/0.086*1000000/RES_hhdet_in_new!H154)</f>
        <v>501.46330206282056</v>
      </c>
      <c r="I155" s="156">
        <f>IF(RES_hhdet_in_tes!I155=0,0,RES_hhdet_in_tes!I155/0.086*1000000/RES_hhdet_in_new!I154)</f>
        <v>494.50479933929381</v>
      </c>
      <c r="J155" s="156">
        <f>IF(RES_hhdet_in_tes!J155=0,0,RES_hhdet_in_tes!J155/0.086*1000000/RES_hhdet_in_new!J154)</f>
        <v>489.23387912365956</v>
      </c>
      <c r="K155" s="156">
        <f>IF(RES_hhdet_in_tes!K155=0,0,RES_hhdet_in_tes!K155/0.086*1000000/RES_hhdet_in_new!K154)</f>
        <v>462.95099268561336</v>
      </c>
      <c r="L155" s="156">
        <f>IF(RES_hhdet_in_tes!L155=0,0,RES_hhdet_in_tes!L155/0.086*1000000/RES_hhdet_in_new!L154)</f>
        <v>530.22677237473113</v>
      </c>
      <c r="M155" s="156">
        <f>IF(RES_hhdet_in_tes!M155=0,0,RES_hhdet_in_tes!M155/0.086*1000000/RES_hhdet_in_new!M154)</f>
        <v>539.66714231917445</v>
      </c>
      <c r="N155" s="156">
        <f>IF(RES_hhdet_in_tes!N155=0,0,RES_hhdet_in_tes!N155/0.086*1000000/RES_hhdet_in_new!N154)</f>
        <v>501.32318132570515</v>
      </c>
      <c r="O155" s="156">
        <f>IF(RES_hhdet_in_tes!O155=0,0,RES_hhdet_in_tes!O155/0.086*1000000/RES_hhdet_in_new!O154)</f>
        <v>482.44422212619475</v>
      </c>
      <c r="P155" s="156">
        <f>IF(RES_hhdet_in_tes!P155=0,0,RES_hhdet_in_tes!P155/0.086*1000000/RES_hhdet_in_new!P154)</f>
        <v>502.43075313355928</v>
      </c>
      <c r="Q155" s="156">
        <f>IF(RES_hhdet_in_tes!Q155=0,0,RES_hhdet_in_tes!Q155/0.086*1000000/RES_hhdet_in_new!Q154)</f>
        <v>479.28230592719189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726.62985132337883</v>
      </c>
      <c r="D156" s="156">
        <f>IF(RES_hhdet_in_tes!D156=0,0,RES_hhdet_in_tes!D156/0.086*1000000/RES_hhdet_in_new!D154)</f>
        <v>738.4437157811185</v>
      </c>
      <c r="E156" s="156">
        <f>IF(RES_hhdet_in_tes!E156=0,0,RES_hhdet_in_tes!E156/0.086*1000000/RES_hhdet_in_new!E154)</f>
        <v>749.43292126008828</v>
      </c>
      <c r="F156" s="156">
        <f>IF(RES_hhdet_in_tes!F156=0,0,RES_hhdet_in_tes!F156/0.086*1000000/RES_hhdet_in_new!F154)</f>
        <v>761.61150197632219</v>
      </c>
      <c r="G156" s="156">
        <f>IF(RES_hhdet_in_tes!G156=0,0,RES_hhdet_in_tes!G156/0.086*1000000/RES_hhdet_in_new!G154)</f>
        <v>769.25653126800432</v>
      </c>
      <c r="H156" s="156">
        <f>IF(RES_hhdet_in_tes!H156=0,0,RES_hhdet_in_tes!H156/0.086*1000000/RES_hhdet_in_new!H154)</f>
        <v>772.67800694054381</v>
      </c>
      <c r="I156" s="156">
        <f>IF(RES_hhdet_in_tes!I156=0,0,RES_hhdet_in_tes!I156/0.086*1000000/RES_hhdet_in_new!I154)</f>
        <v>781.80482227159973</v>
      </c>
      <c r="J156" s="156">
        <f>IF(RES_hhdet_in_tes!J156=0,0,RES_hhdet_in_tes!J156/0.086*1000000/RES_hhdet_in_new!J154)</f>
        <v>787.79747599548136</v>
      </c>
      <c r="K156" s="156">
        <f>IF(RES_hhdet_in_tes!K156=0,0,RES_hhdet_in_tes!K156/0.086*1000000/RES_hhdet_in_new!K154)</f>
        <v>795.49764544146262</v>
      </c>
      <c r="L156" s="156">
        <f>IF(RES_hhdet_in_tes!L156=0,0,RES_hhdet_in_tes!L156/0.086*1000000/RES_hhdet_in_new!L154)</f>
        <v>804.81307802337915</v>
      </c>
      <c r="M156" s="156">
        <f>IF(RES_hhdet_in_tes!M156=0,0,RES_hhdet_in_tes!M156/0.086*1000000/RES_hhdet_in_new!M154)</f>
        <v>808.85063115768492</v>
      </c>
      <c r="N156" s="156">
        <f>IF(RES_hhdet_in_tes!N156=0,0,RES_hhdet_in_tes!N156/0.086*1000000/RES_hhdet_in_new!N154)</f>
        <v>809.92010110928766</v>
      </c>
      <c r="O156" s="156">
        <f>IF(RES_hhdet_in_tes!O156=0,0,RES_hhdet_in_tes!O156/0.086*1000000/RES_hhdet_in_new!O154)</f>
        <v>813.58197514278834</v>
      </c>
      <c r="P156" s="156">
        <f>IF(RES_hhdet_in_tes!P156=0,0,RES_hhdet_in_tes!P156/0.086*1000000/RES_hhdet_in_new!P154)</f>
        <v>815.72459150109398</v>
      </c>
      <c r="Q156" s="156">
        <f>IF(RES_hhdet_in_tes!Q156=0,0,RES_hhdet_in_tes!Q156/0.086*1000000/RES_hhdet_in_new!Q154)</f>
        <v>808.73904708912744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653.80977765152772</v>
      </c>
      <c r="D157" s="157">
        <f>IF(SUM(RES_hhdet_in_tes!D158:D159)=0,0,SUM(RES_hhdet_in_tes!D158:D159)/0.086*1000000/SUM(RES_hhdet_in_new!D158:D159))</f>
        <v>627.32889895445487</v>
      </c>
      <c r="E157" s="157">
        <f>IF(SUM(RES_hhdet_in_tes!E158:E159)=0,0,SUM(RES_hhdet_in_tes!E158:E159)/0.086*1000000/SUM(RES_hhdet_in_new!E158:E159))</f>
        <v>633.56688654195659</v>
      </c>
      <c r="F157" s="157">
        <f>IF(SUM(RES_hhdet_in_tes!F158:F159)=0,0,SUM(RES_hhdet_in_tes!F158:F159)/0.086*1000000/SUM(RES_hhdet_in_new!F158:F159))</f>
        <v>631.72659059644627</v>
      </c>
      <c r="G157" s="157">
        <f>IF(SUM(RES_hhdet_in_tes!G158:G159)=0,0,SUM(RES_hhdet_in_tes!G158:G159)/0.086*1000000/SUM(RES_hhdet_in_new!G158:G159))</f>
        <v>648.92786513308852</v>
      </c>
      <c r="H157" s="157">
        <f>IF(SUM(RES_hhdet_in_tes!H158:H159)=0,0,SUM(RES_hhdet_in_tes!H158:H159)/0.086*1000000/SUM(RES_hhdet_in_new!H158:H159))</f>
        <v>698.27788943231872</v>
      </c>
      <c r="I157" s="157">
        <f>IF(SUM(RES_hhdet_in_tes!I158:I159)=0,0,SUM(RES_hhdet_in_tes!I158:I159)/0.086*1000000/SUM(RES_hhdet_in_new!I158:I159))</f>
        <v>695.28075797405552</v>
      </c>
      <c r="J157" s="157">
        <f>IF(SUM(RES_hhdet_in_tes!J158:J159)=0,0,SUM(RES_hhdet_in_tes!J158:J159)/0.086*1000000/SUM(RES_hhdet_in_new!J158:J159))</f>
        <v>686.80718850079711</v>
      </c>
      <c r="K157" s="157">
        <f>IF(SUM(RES_hhdet_in_tes!K158:K159)=0,0,SUM(RES_hhdet_in_tes!K158:K159)/0.086*1000000/SUM(RES_hhdet_in_new!K158:K159))</f>
        <v>676.56525300560156</v>
      </c>
      <c r="L157" s="157">
        <f>IF(SUM(RES_hhdet_in_tes!L158:L159)=0,0,SUM(RES_hhdet_in_tes!L158:L159)/0.086*1000000/SUM(RES_hhdet_in_new!L158:L159))</f>
        <v>728.84988079255322</v>
      </c>
      <c r="M157" s="157">
        <f>IF(SUM(RES_hhdet_in_tes!M158:M159)=0,0,SUM(RES_hhdet_in_tes!M158:M159)/0.086*1000000/SUM(RES_hhdet_in_new!M158:M159))</f>
        <v>740.64668756162575</v>
      </c>
      <c r="N157" s="157">
        <f>IF(SUM(RES_hhdet_in_tes!N158:N159)=0,0,SUM(RES_hhdet_in_tes!N158:N159)/0.086*1000000/SUM(RES_hhdet_in_new!N158:N159))</f>
        <v>711.86505906975162</v>
      </c>
      <c r="O157" s="157">
        <f>IF(SUM(RES_hhdet_in_tes!O158:O159)=0,0,SUM(RES_hhdet_in_tes!O158:O159)/0.086*1000000/SUM(RES_hhdet_in_new!O158:O159))</f>
        <v>676.73493124094193</v>
      </c>
      <c r="P157" s="157">
        <f>IF(SUM(RES_hhdet_in_tes!P158:P159)=0,0,SUM(RES_hhdet_in_tes!P158:P159)/0.086*1000000/SUM(RES_hhdet_in_new!P158:P159))</f>
        <v>698.31964273456879</v>
      </c>
      <c r="Q157" s="157">
        <f>IF(SUM(RES_hhdet_in_tes!Q158:Q159)=0,0,SUM(RES_hhdet_in_tes!Q158:Q159)/0.086*1000000/SUM(RES_hhdet_in_new!Q158:Q159))</f>
        <v>671.23982552643361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653.80977765152772</v>
      </c>
      <c r="D159" s="57">
        <f>IF(RES_hhdet_in_tes!D159=0,0,RES_hhdet_in_tes!D159/0.086*1000000/RES_hhdet_in_new!D159)</f>
        <v>627.32889895445487</v>
      </c>
      <c r="E159" s="57">
        <f>IF(RES_hhdet_in_tes!E159=0,0,RES_hhdet_in_tes!E159/0.086*1000000/RES_hhdet_in_new!E159)</f>
        <v>633.56688654195659</v>
      </c>
      <c r="F159" s="57">
        <f>IF(RES_hhdet_in_tes!F159=0,0,RES_hhdet_in_tes!F159/0.086*1000000/RES_hhdet_in_new!F159)</f>
        <v>631.72659059644627</v>
      </c>
      <c r="G159" s="57">
        <f>IF(RES_hhdet_in_tes!G159=0,0,RES_hhdet_in_tes!G159/0.086*1000000/RES_hhdet_in_new!G159)</f>
        <v>648.92786513308852</v>
      </c>
      <c r="H159" s="57">
        <f>IF(RES_hhdet_in_tes!H159=0,0,RES_hhdet_in_tes!H159/0.086*1000000/RES_hhdet_in_new!H159)</f>
        <v>698.27788943231872</v>
      </c>
      <c r="I159" s="57">
        <f>IF(RES_hhdet_in_tes!I159=0,0,RES_hhdet_in_tes!I159/0.086*1000000/RES_hhdet_in_new!I159)</f>
        <v>695.28075797405552</v>
      </c>
      <c r="J159" s="57">
        <f>IF(RES_hhdet_in_tes!J159=0,0,RES_hhdet_in_tes!J159/0.086*1000000/RES_hhdet_in_new!J159)</f>
        <v>686.80718850079711</v>
      </c>
      <c r="K159" s="57">
        <f>IF(RES_hhdet_in_tes!K159=0,0,RES_hhdet_in_tes!K159/0.086*1000000/RES_hhdet_in_new!K159)</f>
        <v>676.56525300560156</v>
      </c>
      <c r="L159" s="57">
        <f>IF(RES_hhdet_in_tes!L159=0,0,RES_hhdet_in_tes!L159/0.086*1000000/RES_hhdet_in_new!L159)</f>
        <v>728.84988079255322</v>
      </c>
      <c r="M159" s="57">
        <f>IF(RES_hhdet_in_tes!M159=0,0,RES_hhdet_in_tes!M159/0.086*1000000/RES_hhdet_in_new!M159)</f>
        <v>740.64668756162575</v>
      </c>
      <c r="N159" s="57">
        <f>IF(RES_hhdet_in_tes!N159=0,0,RES_hhdet_in_tes!N159/0.086*1000000/RES_hhdet_in_new!N159)</f>
        <v>711.86505906975162</v>
      </c>
      <c r="O159" s="57">
        <f>IF(RES_hhdet_in_tes!O159=0,0,RES_hhdet_in_tes!O159/0.086*1000000/RES_hhdet_in_new!O159)</f>
        <v>676.73493124094193</v>
      </c>
      <c r="P159" s="57">
        <f>IF(RES_hhdet_in_tes!P159=0,0,RES_hhdet_in_tes!P159/0.086*1000000/RES_hhdet_in_new!P159)</f>
        <v>698.31964273456879</v>
      </c>
      <c r="Q159" s="57">
        <f>IF(RES_hhdet_in_tes!Q159=0,0,RES_hhdet_in_tes!Q159/0.086*1000000/RES_hhdet_in_new!Q159)</f>
        <v>671.23982552643361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7364.6910794466403</v>
      </c>
      <c r="D161" s="168">
        <f t="shared" ref="D161" si="137">SUM(D162,D164,D166,D175)</f>
        <v>7156.0838334435703</v>
      </c>
      <c r="E161" s="168">
        <f t="shared" ref="E161" si="138">SUM(E162,E164,E166,E175)</f>
        <v>7314.698416706593</v>
      </c>
      <c r="F161" s="168">
        <f t="shared" ref="F161" si="139">SUM(F162,F164,F166,F175)</f>
        <v>7456.158605813519</v>
      </c>
      <c r="G161" s="168">
        <f t="shared" ref="G161" si="140">SUM(G162,G164,G166,G175)</f>
        <v>7679.1929300413094</v>
      </c>
      <c r="H161" s="168">
        <f t="shared" ref="H161" si="141">SUM(H162,H164,H166,H175)</f>
        <v>8134.2745032606799</v>
      </c>
      <c r="I161" s="168">
        <f t="shared" ref="I161" si="142">SUM(I162,I164,I166,I175)</f>
        <v>7925.4301184055703</v>
      </c>
      <c r="J161" s="168">
        <f t="shared" ref="J161" si="143">SUM(J162,J164,J166,J175)</f>
        <v>7968.848510397981</v>
      </c>
      <c r="K161" s="168">
        <f t="shared" ref="K161" si="144">SUM(K162,K164,K166,K175)</f>
        <v>7674.6021983680366</v>
      </c>
      <c r="L161" s="168">
        <f t="shared" ref="L161" si="145">SUM(L162,L164,L166,L175)</f>
        <v>8654.5935419864163</v>
      </c>
      <c r="M161" s="168">
        <f t="shared" ref="M161" si="146">SUM(M162,M164,M166,M175)</f>
        <v>5232.6608340210778</v>
      </c>
      <c r="N161" s="168">
        <f t="shared" ref="N161" si="147">SUM(N162,N164,N166,N175)</f>
        <v>7996.0473532027618</v>
      </c>
      <c r="O161" s="168">
        <f t="shared" ref="O161" si="148">SUM(O162,O164,O166,O175)</f>
        <v>7428.121120682913</v>
      </c>
      <c r="P161" s="168">
        <f t="shared" ref="P161" si="149">SUM(P162,P164,P166,P175)</f>
        <v>7564.6532624146002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3106.9642092985337</v>
      </c>
      <c r="D162" s="157">
        <f t="shared" si="151"/>
        <v>3026.5448654118059</v>
      </c>
      <c r="E162" s="157">
        <f t="shared" si="151"/>
        <v>3198.0375100925216</v>
      </c>
      <c r="F162" s="157">
        <f t="shared" si="151"/>
        <v>3328.6760673942686</v>
      </c>
      <c r="G162" s="157">
        <f t="shared" si="151"/>
        <v>3487.2622108128094</v>
      </c>
      <c r="H162" s="157">
        <f t="shared" si="151"/>
        <v>3764.0028857573761</v>
      </c>
      <c r="I162" s="157">
        <f t="shared" si="151"/>
        <v>3572.9601406165557</v>
      </c>
      <c r="J162" s="157">
        <f t="shared" si="151"/>
        <v>3246.2979919571326</v>
      </c>
      <c r="K162" s="157">
        <f t="shared" si="151"/>
        <v>3088.7022199741468</v>
      </c>
      <c r="L162" s="157">
        <f t="shared" si="151"/>
        <v>3805.8685321792482</v>
      </c>
      <c r="M162" s="157">
        <f t="shared" si="151"/>
        <v>3144.1584418622397</v>
      </c>
      <c r="N162" s="157">
        <f t="shared" si="151"/>
        <v>3178.808314730853</v>
      </c>
      <c r="O162" s="157">
        <f t="shared" si="151"/>
        <v>2644.549043902075</v>
      </c>
      <c r="P162" s="157">
        <f t="shared" si="151"/>
        <v>2748.7140271021217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3106.9642092985337</v>
      </c>
      <c r="D163" s="57">
        <f>IF(RES_hhdet_in_tes!D163=0,0,RES_hhdet_in_tes!D163/0.086*1000000/RES_hhdet_in_new!D163)</f>
        <v>3026.5448654118059</v>
      </c>
      <c r="E163" s="57">
        <f>IF(RES_hhdet_in_tes!E163=0,0,RES_hhdet_in_tes!E163/0.086*1000000/RES_hhdet_in_new!E163)</f>
        <v>3198.0375100925216</v>
      </c>
      <c r="F163" s="57">
        <f>IF(RES_hhdet_in_tes!F163=0,0,RES_hhdet_in_tes!F163/0.086*1000000/RES_hhdet_in_new!F163)</f>
        <v>3328.6760673942686</v>
      </c>
      <c r="G163" s="57">
        <f>IF(RES_hhdet_in_tes!G163=0,0,RES_hhdet_in_tes!G163/0.086*1000000/RES_hhdet_in_new!G163)</f>
        <v>3487.2622108128094</v>
      </c>
      <c r="H163" s="57">
        <f>IF(RES_hhdet_in_tes!H163=0,0,RES_hhdet_in_tes!H163/0.086*1000000/RES_hhdet_in_new!H163)</f>
        <v>3764.0028857573761</v>
      </c>
      <c r="I163" s="57">
        <f>IF(RES_hhdet_in_tes!I163=0,0,RES_hhdet_in_tes!I163/0.086*1000000/RES_hhdet_in_new!I163)</f>
        <v>3572.9601406165557</v>
      </c>
      <c r="J163" s="57">
        <f>IF(RES_hhdet_in_tes!J163=0,0,RES_hhdet_in_tes!J163/0.086*1000000/RES_hhdet_in_new!J163)</f>
        <v>3246.2979919571326</v>
      </c>
      <c r="K163" s="57">
        <f>IF(RES_hhdet_in_tes!K163=0,0,RES_hhdet_in_tes!K163/0.086*1000000/RES_hhdet_in_new!K163)</f>
        <v>3088.7022199741468</v>
      </c>
      <c r="L163" s="57">
        <f>IF(RES_hhdet_in_tes!L163=0,0,RES_hhdet_in_tes!L163/0.086*1000000/RES_hhdet_in_new!L163)</f>
        <v>3805.8685321792482</v>
      </c>
      <c r="M163" s="57">
        <f>IF(RES_hhdet_in_tes!M163=0,0,RES_hhdet_in_tes!M163/0.086*1000000/RES_hhdet_in_new!M163)</f>
        <v>3144.1584418622397</v>
      </c>
      <c r="N163" s="57">
        <f>IF(RES_hhdet_in_tes!N163=0,0,RES_hhdet_in_tes!N163/0.086*1000000/RES_hhdet_in_new!N163)</f>
        <v>3178.808314730853</v>
      </c>
      <c r="O163" s="57">
        <f>IF(RES_hhdet_in_tes!O163=0,0,RES_hhdet_in_tes!O163/0.086*1000000/RES_hhdet_in_new!O163)</f>
        <v>2644.549043902075</v>
      </c>
      <c r="P163" s="57">
        <f>IF(RES_hhdet_in_tes!P163=0,0,RES_hhdet_in_tes!P163/0.086*1000000/RES_hhdet_in_new!P163)</f>
        <v>2748.7140271021217</v>
      </c>
      <c r="Q163" s="57">
        <f>IF(RES_hhdet_in_tes!Q163=0,0,RES_hhdet_in_tes!Q163/0.086*1000000/RES_hhdet_in_new!Q163)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2281.8828741671587</v>
      </c>
      <c r="D164" s="157">
        <f t="shared" si="152"/>
        <v>2199.6843692761031</v>
      </c>
      <c r="E164" s="157">
        <f t="shared" si="152"/>
        <v>2188.5057298090755</v>
      </c>
      <c r="F164" s="157">
        <f t="shared" si="152"/>
        <v>2166.8462181691793</v>
      </c>
      <c r="G164" s="157">
        <f t="shared" si="152"/>
        <v>2192.1978075519423</v>
      </c>
      <c r="H164" s="157">
        <f t="shared" si="152"/>
        <v>2252.0604368161858</v>
      </c>
      <c r="I164" s="157">
        <f t="shared" si="152"/>
        <v>2274.3768419876696</v>
      </c>
      <c r="J164" s="157">
        <f t="shared" si="152"/>
        <v>2683.1744616928904</v>
      </c>
      <c r="K164" s="157">
        <f t="shared" si="152"/>
        <v>2620.5311325994917</v>
      </c>
      <c r="L164" s="157">
        <f t="shared" si="152"/>
        <v>2678.5943135236553</v>
      </c>
      <c r="M164" s="157">
        <f t="shared" si="152"/>
        <v>0</v>
      </c>
      <c r="N164" s="157">
        <f t="shared" si="152"/>
        <v>2743.0561183414975</v>
      </c>
      <c r="O164" s="157">
        <f t="shared" si="152"/>
        <v>2791.3496784673807</v>
      </c>
      <c r="P164" s="157">
        <f t="shared" si="152"/>
        <v>2802.2194264474533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2281.8828741671587</v>
      </c>
      <c r="D165" s="156">
        <f>IF(RES_hhdet_in_tes!D165=0,0,RES_hhdet_in_tes!D165/0.086*1000000/RES_hhdet_in_new!D165)</f>
        <v>2199.6843692761031</v>
      </c>
      <c r="E165" s="156">
        <f>IF(RES_hhdet_in_tes!E165=0,0,RES_hhdet_in_tes!E165/0.086*1000000/RES_hhdet_in_new!E165)</f>
        <v>2188.5057298090755</v>
      </c>
      <c r="F165" s="156">
        <f>IF(RES_hhdet_in_tes!F165=0,0,RES_hhdet_in_tes!F165/0.086*1000000/RES_hhdet_in_new!F165)</f>
        <v>2166.8462181691793</v>
      </c>
      <c r="G165" s="156">
        <f>IF(RES_hhdet_in_tes!G165=0,0,RES_hhdet_in_tes!G165/0.086*1000000/RES_hhdet_in_new!G165)</f>
        <v>2192.1978075519423</v>
      </c>
      <c r="H165" s="156">
        <f>IF(RES_hhdet_in_tes!H165=0,0,RES_hhdet_in_tes!H165/0.086*1000000/RES_hhdet_in_new!H165)</f>
        <v>2252.0604368161858</v>
      </c>
      <c r="I165" s="156">
        <f>IF(RES_hhdet_in_tes!I165=0,0,RES_hhdet_in_tes!I165/0.086*1000000/RES_hhdet_in_new!I165)</f>
        <v>2274.3768419876696</v>
      </c>
      <c r="J165" s="156">
        <f>IF(RES_hhdet_in_tes!J165=0,0,RES_hhdet_in_tes!J165/0.086*1000000/RES_hhdet_in_new!J165)</f>
        <v>2683.1744616928904</v>
      </c>
      <c r="K165" s="156">
        <f>IF(RES_hhdet_in_tes!K165=0,0,RES_hhdet_in_tes!K165/0.086*1000000/RES_hhdet_in_new!K165)</f>
        <v>2620.5311325994917</v>
      </c>
      <c r="L165" s="156">
        <f>IF(RES_hhdet_in_tes!L165=0,0,RES_hhdet_in_tes!L165/0.086*1000000/RES_hhdet_in_new!L165)</f>
        <v>2678.5943135236553</v>
      </c>
      <c r="M165" s="156">
        <f>IF(RES_hhdet_in_tes!M165=0,0,RES_hhdet_in_tes!M165/0.086*1000000/RES_hhdet_in_new!M165)</f>
        <v>0</v>
      </c>
      <c r="N165" s="156">
        <f>IF(RES_hhdet_in_tes!N165=0,0,RES_hhdet_in_tes!N165/0.086*1000000/RES_hhdet_in_new!N165)</f>
        <v>2743.0561183414975</v>
      </c>
      <c r="O165" s="156">
        <f>IF(RES_hhdet_in_tes!O165=0,0,RES_hhdet_in_tes!O165/0.086*1000000/RES_hhdet_in_new!O165)</f>
        <v>2791.3496784673807</v>
      </c>
      <c r="P165" s="156">
        <f>IF(RES_hhdet_in_tes!P165=0,0,RES_hhdet_in_tes!P165/0.086*1000000/RES_hhdet_in_new!P165)</f>
        <v>2802.2194264474533</v>
      </c>
      <c r="Q165" s="156">
        <f>IF(RES_hhdet_in_tes!Q165=0,0,RES_hhdet_in_tes!Q165/0.086*1000000/RES_hhdet_in_new!Q165)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1322.0428428327853</v>
      </c>
      <c r="D166" s="157">
        <f>IF(SUM(RES_hhdet_in_tes!D167:D168,RES_hhdet_in_tes!D171:D172)=0,0,SUM(RES_hhdet_in_tes!D167:D168,RES_hhdet_in_tes!D171:D172)/0.086*1000000/SUM(RES_hhdet_in_new!D167:D168,RES_hhdet_in_new!D171:D172))</f>
        <v>1302.5351453121084</v>
      </c>
      <c r="E166" s="157">
        <f>IF(SUM(RES_hhdet_in_tes!E167:E168,RES_hhdet_in_tes!E171:E172)=0,0,SUM(RES_hhdet_in_tes!E167:E168,RES_hhdet_in_tes!E171:E172)/0.086*1000000/SUM(RES_hhdet_in_new!E167:E168,RES_hhdet_in_new!E171:E172))</f>
        <v>1294.6009519496797</v>
      </c>
      <c r="F166" s="157">
        <f>IF(SUM(RES_hhdet_in_tes!F167:F168,RES_hhdet_in_tes!F171:F172)=0,0,SUM(RES_hhdet_in_tes!F167:F168,RES_hhdet_in_tes!F171:F172)/0.086*1000000/SUM(RES_hhdet_in_new!F167:F168,RES_hhdet_in_new!F171:F172))</f>
        <v>1328.9280252958683</v>
      </c>
      <c r="G166" s="157">
        <f>IF(SUM(RES_hhdet_in_tes!G167:G168,RES_hhdet_in_tes!G171:G172)=0,0,SUM(RES_hhdet_in_tes!G167:G168,RES_hhdet_in_tes!G171:G172)/0.086*1000000/SUM(RES_hhdet_in_new!G167:G168,RES_hhdet_in_new!G171:G172))</f>
        <v>1350.8241919223474</v>
      </c>
      <c r="H166" s="157">
        <f>IF(SUM(RES_hhdet_in_tes!H167:H168,RES_hhdet_in_tes!H171:H172)=0,0,SUM(RES_hhdet_in_tes!H167:H168,RES_hhdet_in_tes!H171:H172)/0.086*1000000/SUM(RES_hhdet_in_new!H167:H168,RES_hhdet_in_new!H171:H172))</f>
        <v>1419.9597239443158</v>
      </c>
      <c r="I166" s="157">
        <f>IF(SUM(RES_hhdet_in_tes!I167:I168,RES_hhdet_in_tes!I171:I172)=0,0,SUM(RES_hhdet_in_tes!I167:I168,RES_hhdet_in_tes!I171:I172)/0.086*1000000/SUM(RES_hhdet_in_new!I167:I168,RES_hhdet_in_new!I171:I172))</f>
        <v>1382.8440377497018</v>
      </c>
      <c r="J166" s="157">
        <f>IF(SUM(RES_hhdet_in_tes!J167:J168,RES_hhdet_in_tes!J171:J172)=0,0,SUM(RES_hhdet_in_tes!J167:J168,RES_hhdet_in_tes!J171:J172)/0.086*1000000/SUM(RES_hhdet_in_new!J167:J168,RES_hhdet_in_new!J171:J172))</f>
        <v>1352.601006178465</v>
      </c>
      <c r="K166" s="157">
        <f>IF(SUM(RES_hhdet_in_tes!K167:K168,RES_hhdet_in_tes!K171:K172)=0,0,SUM(RES_hhdet_in_tes!K167:K168,RES_hhdet_in_tes!K171:K172)/0.086*1000000/SUM(RES_hhdet_in_new!K167:K168,RES_hhdet_in_new!K171:K172))</f>
        <v>1288.8312644470893</v>
      </c>
      <c r="L166" s="157">
        <f>IF(SUM(RES_hhdet_in_tes!L167:L168,RES_hhdet_in_tes!L171:L172)=0,0,SUM(RES_hhdet_in_tes!L167:L168,RES_hhdet_in_tes!L171:L172)/0.086*1000000/SUM(RES_hhdet_in_new!L167:L168,RES_hhdet_in_new!L171:L172))</f>
        <v>1441.3281462630612</v>
      </c>
      <c r="M166" s="157">
        <f>IF(SUM(RES_hhdet_in_tes!M167:M168,RES_hhdet_in_tes!M171:M172)=0,0,SUM(RES_hhdet_in_tes!M167:M168,RES_hhdet_in_tes!M171:M172)/0.086*1000000/SUM(RES_hhdet_in_new!M167:M168,RES_hhdet_in_new!M171:M172))</f>
        <v>1347.9223973080966</v>
      </c>
      <c r="N166" s="157">
        <f>IF(SUM(RES_hhdet_in_tes!N167:N168,RES_hhdet_in_tes!N171:N172)=0,0,SUM(RES_hhdet_in_tes!N167:N168,RES_hhdet_in_tes!N171:N172)/0.086*1000000/SUM(RES_hhdet_in_new!N167:N168,RES_hhdet_in_new!N171:N172))</f>
        <v>1362.3832966465998</v>
      </c>
      <c r="O166" s="157">
        <f>IF(SUM(RES_hhdet_in_tes!O167:O168,RES_hhdet_in_tes!O171:O172)=0,0,SUM(RES_hhdet_in_tes!O167:O168,RES_hhdet_in_tes!O171:O172)/0.086*1000000/SUM(RES_hhdet_in_new!O167:O168,RES_hhdet_in_new!O171:O172))</f>
        <v>1315.5556286456504</v>
      </c>
      <c r="P166" s="157">
        <f>IF(SUM(RES_hhdet_in_tes!P167:P168,RES_hhdet_in_tes!P171:P172)=0,0,SUM(RES_hhdet_in_tes!P167:P168,RES_hhdet_in_tes!P171:P172)/0.086*1000000/SUM(RES_hhdet_in_new!P167:P168,RES_hhdet_in_new!P171:P172))</f>
        <v>1315.4809312394034</v>
      </c>
      <c r="Q166" s="157">
        <f>IF(SUM(RES_hhdet_in_tes!Q167:Q168,RES_hhdet_in_tes!Q171:Q172)=0,0,SUM(RES_hhdet_in_tes!Q167:Q168,RES_hhdet_in_tes!Q171:Q172)/0.086*1000000/SUM(RES_hhdet_in_new!Q167:Q168,RES_hhdet_in_new!Q171:Q172))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1328.9448897767415</v>
      </c>
      <c r="D171" s="162">
        <f>IF(RES_hhdet_in_tes!D171=0,0,RES_hhdet_in_tes!D171/0.086*1000000/RES_hhdet_in_new!D171)</f>
        <v>1307.2260718659741</v>
      </c>
      <c r="E171" s="162">
        <f>IF(RES_hhdet_in_tes!E171=0,0,RES_hhdet_in_tes!E171/0.086*1000000/RES_hhdet_in_new!E171)</f>
        <v>1297.6562718916634</v>
      </c>
      <c r="F171" s="162">
        <f>IF(RES_hhdet_in_tes!F171=0,0,RES_hhdet_in_tes!F171/0.086*1000000/RES_hhdet_in_new!F171)</f>
        <v>1332.7848567950648</v>
      </c>
      <c r="G171" s="162">
        <f>IF(RES_hhdet_in_tes!G171=0,0,RES_hhdet_in_tes!G171/0.086*1000000/RES_hhdet_in_new!G171)</f>
        <v>1356.7757463526607</v>
      </c>
      <c r="H171" s="162">
        <f>IF(RES_hhdet_in_tes!H171=0,0,RES_hhdet_in_tes!H171/0.086*1000000/RES_hhdet_in_new!H171)</f>
        <v>1431.8771079657745</v>
      </c>
      <c r="I171" s="162">
        <f>IF(RES_hhdet_in_tes!I171=0,0,RES_hhdet_in_tes!I171/0.086*1000000/RES_hhdet_in_new!I171)</f>
        <v>1409.0294967235288</v>
      </c>
      <c r="J171" s="162">
        <f>IF(RES_hhdet_in_tes!J171=0,0,RES_hhdet_in_tes!J171/0.086*1000000/RES_hhdet_in_new!J171)</f>
        <v>1391.2432861673424</v>
      </c>
      <c r="K171" s="162">
        <f>IF(RES_hhdet_in_tes!K171=0,0,RES_hhdet_in_tes!K171/0.086*1000000/RES_hhdet_in_new!K171)</f>
        <v>1315.8174643440057</v>
      </c>
      <c r="L171" s="162">
        <f>IF(RES_hhdet_in_tes!L171=0,0,RES_hhdet_in_tes!L171/0.086*1000000/RES_hhdet_in_new!L171)</f>
        <v>1498.8852936087724</v>
      </c>
      <c r="M171" s="162">
        <f>IF(RES_hhdet_in_tes!M171=0,0,RES_hhdet_in_tes!M171/0.086*1000000/RES_hhdet_in_new!M171)</f>
        <v>0</v>
      </c>
      <c r="N171" s="162">
        <f>IF(RES_hhdet_in_tes!N171=0,0,RES_hhdet_in_tes!N171/0.086*1000000/RES_hhdet_in_new!N171)</f>
        <v>1412.3579874210568</v>
      </c>
      <c r="O171" s="162">
        <f>IF(RES_hhdet_in_tes!O171=0,0,RES_hhdet_in_tes!O171/0.086*1000000/RES_hhdet_in_new!O171)</f>
        <v>1354.0544761902863</v>
      </c>
      <c r="P171" s="162">
        <f>IF(RES_hhdet_in_tes!P171=0,0,RES_hhdet_in_tes!P171/0.086*1000000/RES_hhdet_in_new!P171)</f>
        <v>0</v>
      </c>
      <c r="Q171" s="162">
        <f>IF(RES_hhdet_in_tes!Q171=0,0,RES_hhdet_in_tes!Q171/0.086*1000000/RES_hhdet_in_new!Q171)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1200.3022447607052</v>
      </c>
      <c r="D172" s="160">
        <f>IF(RES_hhdet_in_tes!D172=0,0,RES_hhdet_in_tes!D172/0.086*1000000/RES_hhdet_in_new!D172)</f>
        <v>1196.563701301186</v>
      </c>
      <c r="E172" s="160">
        <f>IF(RES_hhdet_in_tes!E172=0,0,RES_hhdet_in_tes!E172/0.086*1000000/RES_hhdet_in_new!E172)</f>
        <v>1203.6733194927247</v>
      </c>
      <c r="F172" s="160">
        <f>IF(RES_hhdet_in_tes!F172=0,0,RES_hhdet_in_tes!F172/0.086*1000000/RES_hhdet_in_new!F172)</f>
        <v>1228.1366649632189</v>
      </c>
      <c r="G172" s="160">
        <f>IF(RES_hhdet_in_tes!G172=0,0,RES_hhdet_in_tes!G172/0.086*1000000/RES_hhdet_in_new!G172)</f>
        <v>1244.7671152535986</v>
      </c>
      <c r="H172" s="160">
        <f>IF(RES_hhdet_in_tes!H172=0,0,RES_hhdet_in_tes!H172/0.086*1000000/RES_hhdet_in_new!H172)</f>
        <v>1275.3724770693752</v>
      </c>
      <c r="I172" s="160">
        <f>IF(RES_hhdet_in_tes!I172=0,0,RES_hhdet_in_tes!I172/0.086*1000000/RES_hhdet_in_new!I172)</f>
        <v>1278.0240075734134</v>
      </c>
      <c r="J172" s="160">
        <f>IF(RES_hhdet_in_tes!J172=0,0,RES_hhdet_in_tes!J172/0.086*1000000/RES_hhdet_in_new!J172)</f>
        <v>1278.8449429246702</v>
      </c>
      <c r="K172" s="160">
        <f>IF(RES_hhdet_in_tes!K172=0,0,RES_hhdet_in_tes!K172/0.086*1000000/RES_hhdet_in_new!K172)</f>
        <v>1260.8959308637932</v>
      </c>
      <c r="L172" s="160">
        <f>IF(RES_hhdet_in_tes!L172=0,0,RES_hhdet_in_tes!L172/0.086*1000000/RES_hhdet_in_new!L172)</f>
        <v>1334.4709902080201</v>
      </c>
      <c r="M172" s="160">
        <f>IF(RES_hhdet_in_tes!M172=0,0,RES_hhdet_in_tes!M172/0.086*1000000/RES_hhdet_in_new!M172)</f>
        <v>1347.9223973080966</v>
      </c>
      <c r="N172" s="160">
        <f>IF(RES_hhdet_in_tes!N172=0,0,RES_hhdet_in_tes!N172/0.086*1000000/RES_hhdet_in_new!N172)</f>
        <v>1309.7932846356198</v>
      </c>
      <c r="O172" s="160">
        <f>IF(RES_hhdet_in_tes!O172=0,0,RES_hhdet_in_tes!O172/0.086*1000000/RES_hhdet_in_new!O172)</f>
        <v>1293.2353348550712</v>
      </c>
      <c r="P172" s="160">
        <f>IF(RES_hhdet_in_tes!P172=0,0,RES_hhdet_in_tes!P172/0.086*1000000/RES_hhdet_in_new!P172)</f>
        <v>1315.4809312394034</v>
      </c>
      <c r="Q172" s="160">
        <f>IF(RES_hhdet_in_tes!Q172=0,0,RES_hhdet_in_tes!Q172/0.086*1000000/RES_hhdet_in_new!Q172)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473.67239343732638</v>
      </c>
      <c r="D173" s="156">
        <f>IF(RES_hhdet_in_tes!D173=0,0,RES_hhdet_in_tes!D173/0.086*1000000/RES_hhdet_in_new!D172)</f>
        <v>458.09365887301732</v>
      </c>
      <c r="E173" s="156">
        <f>IF(RES_hhdet_in_tes!E173=0,0,RES_hhdet_in_tes!E173/0.086*1000000/RES_hhdet_in_new!E172)</f>
        <v>454.17969516208541</v>
      </c>
      <c r="F173" s="156">
        <f>IF(RES_hhdet_in_tes!F173=0,0,RES_hhdet_in_tes!F173/0.086*1000000/RES_hhdet_in_new!F172)</f>
        <v>466.47469987826787</v>
      </c>
      <c r="G173" s="156">
        <f>IF(RES_hhdet_in_tes!G173=0,0,RES_hhdet_in_tes!G173/0.086*1000000/RES_hhdet_in_new!G172)</f>
        <v>475.55198858208206</v>
      </c>
      <c r="H173" s="156">
        <f>IF(RES_hhdet_in_tes!H173=0,0,RES_hhdet_in_tes!H173/0.086*1000000/RES_hhdet_in_new!H172)</f>
        <v>502.59512505116453</v>
      </c>
      <c r="I173" s="156">
        <f>IF(RES_hhdet_in_tes!I173=0,0,RES_hhdet_in_tes!I173/0.086*1000000/RES_hhdet_in_new!I172)</f>
        <v>496.13181899782694</v>
      </c>
      <c r="J173" s="156">
        <f>IF(RES_hhdet_in_tes!J173=0,0,RES_hhdet_in_tes!J173/0.086*1000000/RES_hhdet_in_new!J172)</f>
        <v>490.95074499754656</v>
      </c>
      <c r="K173" s="156">
        <f>IF(RES_hhdet_in_tes!K173=0,0,RES_hhdet_in_tes!K173/0.086*1000000/RES_hhdet_in_new!K172)</f>
        <v>465.27742328687532</v>
      </c>
      <c r="L173" s="156">
        <f>IF(RES_hhdet_in_tes!L173=0,0,RES_hhdet_in_tes!L173/0.086*1000000/RES_hhdet_in_new!L172)</f>
        <v>529.6379664786441</v>
      </c>
      <c r="M173" s="156">
        <f>IF(RES_hhdet_in_tes!M173=0,0,RES_hhdet_in_tes!M173/0.086*1000000/RES_hhdet_in_new!M172)</f>
        <v>539.1474834180267</v>
      </c>
      <c r="N173" s="156">
        <f>IF(RES_hhdet_in_tes!N173=0,0,RES_hhdet_in_tes!N173/0.086*1000000/RES_hhdet_in_new!N172)</f>
        <v>499.95307780987361</v>
      </c>
      <c r="O173" s="156">
        <f>IF(RES_hhdet_in_tes!O173=0,0,RES_hhdet_in_tes!O173/0.086*1000000/RES_hhdet_in_new!O172)</f>
        <v>479.7515766318092</v>
      </c>
      <c r="P173" s="156">
        <f>IF(RES_hhdet_in_tes!P173=0,0,RES_hhdet_in_tes!P173/0.086*1000000/RES_hhdet_in_new!P172)</f>
        <v>499.99549509760158</v>
      </c>
      <c r="Q173" s="156">
        <f>IF(RES_hhdet_in_tes!Q173=0,0,RES_hhdet_in_tes!Q173/0.086*1000000/RES_hhdet_in_new!Q172)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726.62985132337872</v>
      </c>
      <c r="D174" s="57">
        <f>IF(RES_hhdet_in_tes!D174=0,0,RES_hhdet_in_tes!D174/0.086*1000000/RES_hhdet_in_new!D172)</f>
        <v>738.47004242816865</v>
      </c>
      <c r="E174" s="57">
        <f>IF(RES_hhdet_in_tes!E174=0,0,RES_hhdet_in_tes!E174/0.086*1000000/RES_hhdet_in_new!E172)</f>
        <v>749.49362433063902</v>
      </c>
      <c r="F174" s="57">
        <f>IF(RES_hhdet_in_tes!F174=0,0,RES_hhdet_in_tes!F174/0.086*1000000/RES_hhdet_in_new!F172)</f>
        <v>761.66196508495102</v>
      </c>
      <c r="G174" s="57">
        <f>IF(RES_hhdet_in_tes!G174=0,0,RES_hhdet_in_tes!G174/0.086*1000000/RES_hhdet_in_new!G172)</f>
        <v>769.21512667151671</v>
      </c>
      <c r="H174" s="57">
        <f>IF(RES_hhdet_in_tes!H174=0,0,RES_hhdet_in_tes!H174/0.086*1000000/RES_hhdet_in_new!H172)</f>
        <v>772.77735201821076</v>
      </c>
      <c r="I174" s="57">
        <f>IF(RES_hhdet_in_tes!I174=0,0,RES_hhdet_in_tes!I174/0.086*1000000/RES_hhdet_in_new!I172)</f>
        <v>781.89218857558649</v>
      </c>
      <c r="J174" s="57">
        <f>IF(RES_hhdet_in_tes!J174=0,0,RES_hhdet_in_tes!J174/0.086*1000000/RES_hhdet_in_new!J172)</f>
        <v>787.89419792712351</v>
      </c>
      <c r="K174" s="57">
        <f>IF(RES_hhdet_in_tes!K174=0,0,RES_hhdet_in_tes!K174/0.086*1000000/RES_hhdet_in_new!K172)</f>
        <v>795.61850757691786</v>
      </c>
      <c r="L174" s="57">
        <f>IF(RES_hhdet_in_tes!L174=0,0,RES_hhdet_in_tes!L174/0.086*1000000/RES_hhdet_in_new!L172)</f>
        <v>804.83302372937612</v>
      </c>
      <c r="M174" s="57">
        <f>IF(RES_hhdet_in_tes!M174=0,0,RES_hhdet_in_tes!M174/0.086*1000000/RES_hhdet_in_new!M172)</f>
        <v>808.77491389006991</v>
      </c>
      <c r="N174" s="57">
        <f>IF(RES_hhdet_in_tes!N174=0,0,RES_hhdet_in_tes!N174/0.086*1000000/RES_hhdet_in_new!N172)</f>
        <v>809.84020682574612</v>
      </c>
      <c r="O174" s="57">
        <f>IF(RES_hhdet_in_tes!O174=0,0,RES_hhdet_in_tes!O174/0.086*1000000/RES_hhdet_in_new!O172)</f>
        <v>813.48375822326216</v>
      </c>
      <c r="P174" s="57">
        <f>IF(RES_hhdet_in_tes!P174=0,0,RES_hhdet_in_tes!P174/0.086*1000000/RES_hhdet_in_new!P172)</f>
        <v>815.48543614180164</v>
      </c>
      <c r="Q174" s="57">
        <f>IF(RES_hhdet_in_tes!Q174=0,0,RES_hhdet_in_tes!Q174/0.086*1000000/RES_hhdet_in_new!Q172)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653.8011531481626</v>
      </c>
      <c r="D175" s="157">
        <f>IF(SUM(RES_hhdet_in_tes!D176:D177)=0,0,SUM(RES_hhdet_in_tes!D176:D177)/0.086*1000000/SUM(RES_hhdet_in_new!D176:D177))</f>
        <v>627.31945344355245</v>
      </c>
      <c r="E175" s="157">
        <f>IF(SUM(RES_hhdet_in_tes!E176:E177)=0,0,SUM(RES_hhdet_in_tes!E176:E177)/0.086*1000000/SUM(RES_hhdet_in_new!E176:E177))</f>
        <v>633.55422485531585</v>
      </c>
      <c r="F175" s="157">
        <f>IF(SUM(RES_hhdet_in_tes!F176:F177)=0,0,SUM(RES_hhdet_in_tes!F176:F177)/0.086*1000000/SUM(RES_hhdet_in_new!F176:F177))</f>
        <v>631.70829495420242</v>
      </c>
      <c r="G175" s="157">
        <f>IF(SUM(RES_hhdet_in_tes!G176:G177)=0,0,SUM(RES_hhdet_in_tes!G176:G177)/0.086*1000000/SUM(RES_hhdet_in_new!G176:G177))</f>
        <v>648.90871975421044</v>
      </c>
      <c r="H175" s="157">
        <f>IF(SUM(RES_hhdet_in_tes!H176:H177)=0,0,SUM(RES_hhdet_in_tes!H176:H177)/0.086*1000000/SUM(RES_hhdet_in_new!H176:H177))</f>
        <v>698.25145674280202</v>
      </c>
      <c r="I175" s="157">
        <f>IF(SUM(RES_hhdet_in_tes!I176:I177)=0,0,SUM(RES_hhdet_in_tes!I176:I177)/0.086*1000000/SUM(RES_hhdet_in_new!I176:I177))</f>
        <v>695.24909805164339</v>
      </c>
      <c r="J175" s="157">
        <f>IF(SUM(RES_hhdet_in_tes!J176:J177)=0,0,SUM(RES_hhdet_in_tes!J176:J177)/0.086*1000000/SUM(RES_hhdet_in_new!J176:J177))</f>
        <v>686.7750505694919</v>
      </c>
      <c r="K175" s="157">
        <f>IF(SUM(RES_hhdet_in_tes!K176:K177)=0,0,SUM(RES_hhdet_in_tes!K176:K177)/0.086*1000000/SUM(RES_hhdet_in_new!K176:K177))</f>
        <v>676.53758134730947</v>
      </c>
      <c r="L175" s="157">
        <f>IF(SUM(RES_hhdet_in_tes!L176:L177)=0,0,SUM(RES_hhdet_in_tes!L176:L177)/0.086*1000000/SUM(RES_hhdet_in_new!L176:L177))</f>
        <v>728.80255002045237</v>
      </c>
      <c r="M175" s="157">
        <f>IF(SUM(RES_hhdet_in_tes!M176:M177)=0,0,SUM(RES_hhdet_in_tes!M176:M177)/0.086*1000000/SUM(RES_hhdet_in_new!M176:M177))</f>
        <v>740.57999485074231</v>
      </c>
      <c r="N175" s="157">
        <f>IF(SUM(RES_hhdet_in_tes!N176:N177)=0,0,SUM(RES_hhdet_in_tes!N176:N177)/0.086*1000000/SUM(RES_hhdet_in_new!N176:N177))</f>
        <v>711.79962348381082</v>
      </c>
      <c r="O175" s="157">
        <f>IF(SUM(RES_hhdet_in_tes!O176:O177)=0,0,SUM(RES_hhdet_in_tes!O176:O177)/0.086*1000000/SUM(RES_hhdet_in_new!O176:O177))</f>
        <v>676.66676966780688</v>
      </c>
      <c r="P175" s="157">
        <f>IF(SUM(RES_hhdet_in_tes!P176:P177)=0,0,SUM(RES_hhdet_in_tes!P176:P177)/0.086*1000000/SUM(RES_hhdet_in_new!P176:P177))</f>
        <v>698.23887762562197</v>
      </c>
      <c r="Q175" s="157">
        <f>IF(SUM(RES_hhdet_in_tes!Q176:Q177)=0,0,SUM(RES_hhdet_in_tes!Q176:Q177)/0.086*1000000/SUM(RES_hhdet_in_new!Q176:Q177))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653.8011531481626</v>
      </c>
      <c r="D177" s="57">
        <f>IF(RES_hhdet_in_tes!D177=0,0,RES_hhdet_in_tes!D177/0.086*1000000/RES_hhdet_in_new!D177)</f>
        <v>627.31945344355245</v>
      </c>
      <c r="E177" s="57">
        <f>IF(RES_hhdet_in_tes!E177=0,0,RES_hhdet_in_tes!E177/0.086*1000000/RES_hhdet_in_new!E177)</f>
        <v>633.55422485531585</v>
      </c>
      <c r="F177" s="57">
        <f>IF(RES_hhdet_in_tes!F177=0,0,RES_hhdet_in_tes!F177/0.086*1000000/RES_hhdet_in_new!F177)</f>
        <v>631.70829495420242</v>
      </c>
      <c r="G177" s="57">
        <f>IF(RES_hhdet_in_tes!G177=0,0,RES_hhdet_in_tes!G177/0.086*1000000/RES_hhdet_in_new!G177)</f>
        <v>648.90871975421044</v>
      </c>
      <c r="H177" s="57">
        <f>IF(RES_hhdet_in_tes!H177=0,0,RES_hhdet_in_tes!H177/0.086*1000000/RES_hhdet_in_new!H177)</f>
        <v>698.25145674280202</v>
      </c>
      <c r="I177" s="57">
        <f>IF(RES_hhdet_in_tes!I177=0,0,RES_hhdet_in_tes!I177/0.086*1000000/RES_hhdet_in_new!I177)</f>
        <v>695.24909805164339</v>
      </c>
      <c r="J177" s="57">
        <f>IF(RES_hhdet_in_tes!J177=0,0,RES_hhdet_in_tes!J177/0.086*1000000/RES_hhdet_in_new!J177)</f>
        <v>686.7750505694919</v>
      </c>
      <c r="K177" s="57">
        <f>IF(RES_hhdet_in_tes!K177=0,0,RES_hhdet_in_tes!K177/0.086*1000000/RES_hhdet_in_new!K177)</f>
        <v>676.53758134730947</v>
      </c>
      <c r="L177" s="57">
        <f>IF(RES_hhdet_in_tes!L177=0,0,RES_hhdet_in_tes!L177/0.086*1000000/RES_hhdet_in_new!L177)</f>
        <v>728.80255002045237</v>
      </c>
      <c r="M177" s="57">
        <f>IF(RES_hhdet_in_tes!M177=0,0,RES_hhdet_in_tes!M177/0.086*1000000/RES_hhdet_in_new!M177)</f>
        <v>740.57999485074231</v>
      </c>
      <c r="N177" s="57">
        <f>IF(RES_hhdet_in_tes!N177=0,0,RES_hhdet_in_tes!N177/0.086*1000000/RES_hhdet_in_new!N177)</f>
        <v>711.79962348381082</v>
      </c>
      <c r="O177" s="57">
        <f>IF(RES_hhdet_in_tes!O177=0,0,RES_hhdet_in_tes!O177/0.086*1000000/RES_hhdet_in_new!O177)</f>
        <v>676.66676966780688</v>
      </c>
      <c r="P177" s="57">
        <f>IF(RES_hhdet_in_tes!P177=0,0,RES_hhdet_in_tes!P177/0.086*1000000/RES_hhdet_in_new!P177)</f>
        <v>698.23887762562197</v>
      </c>
      <c r="Q177" s="57">
        <f>IF(RES_hhdet_in_tes!Q177=0,0,RES_hhdet_in_tes!Q177/0.086*1000000/RES_hhdet_in_new!Q177)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2192.4665110678898</v>
      </c>
      <c r="D3" s="168">
        <f t="shared" ref="D3" si="1">SUM(D4,D7,D9,D19)</f>
        <v>2847.0973580940736</v>
      </c>
      <c r="E3" s="168">
        <f t="shared" ref="E3" si="2">SUM(E4,E7,E9,E19)</f>
        <v>2150.3300770520459</v>
      </c>
      <c r="F3" s="168">
        <f t="shared" ref="F3" si="3">SUM(F4,F7,F9,F19)</f>
        <v>2992.5759609607167</v>
      </c>
      <c r="G3" s="168">
        <f t="shared" ref="G3" si="4">SUM(G4,G7,G9,G19)</f>
        <v>3197.0810172515608</v>
      </c>
      <c r="H3" s="168">
        <f t="shared" ref="H3" si="5">SUM(H4,H7,H9,H19)</f>
        <v>3258.6063262417283</v>
      </c>
      <c r="I3" s="168">
        <f t="shared" ref="I3" si="6">SUM(I4,I7,I9,I19)</f>
        <v>2410.3412873658576</v>
      </c>
      <c r="J3" s="168">
        <f t="shared" ref="J3" si="7">SUM(J4,J7,J9,J19)</f>
        <v>3007.344206539748</v>
      </c>
      <c r="K3" s="168">
        <f t="shared" ref="K3" si="8">SUM(K4,K7,K9,K19)</f>
        <v>2547.2168972526283</v>
      </c>
      <c r="L3" s="168">
        <f t="shared" ref="L3" si="9">SUM(L4,L7,L9,L19)</f>
        <v>0</v>
      </c>
      <c r="M3" s="168">
        <f t="shared" ref="M3" si="10">SUM(M4,M7,M9,M19)</f>
        <v>2174.7221027122532</v>
      </c>
      <c r="N3" s="168">
        <f t="shared" ref="N3" si="11">SUM(N4,N7,N9,N19)</f>
        <v>2475.8402352288285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1894.2888250839137</v>
      </c>
      <c r="D4" s="157">
        <f t="shared" si="15"/>
        <v>2022.581402803281</v>
      </c>
      <c r="E4" s="157">
        <f t="shared" si="15"/>
        <v>1852.5446848252275</v>
      </c>
      <c r="F4" s="157">
        <f t="shared" si="15"/>
        <v>2251.8636009189058</v>
      </c>
      <c r="G4" s="157">
        <f t="shared" si="15"/>
        <v>2359.2413182175178</v>
      </c>
      <c r="H4" s="157">
        <f t="shared" si="15"/>
        <v>2415.7793217991548</v>
      </c>
      <c r="I4" s="157">
        <f t="shared" si="15"/>
        <v>2110.0379272581899</v>
      </c>
      <c r="J4" s="157">
        <f t="shared" si="15"/>
        <v>2073.7830482154768</v>
      </c>
      <c r="K4" s="157">
        <f t="shared" si="15"/>
        <v>2083.5341941808647</v>
      </c>
      <c r="L4" s="157">
        <f t="shared" si="15"/>
        <v>0</v>
      </c>
      <c r="M4" s="157">
        <f t="shared" si="15"/>
        <v>1956.7418218304676</v>
      </c>
      <c r="N4" s="157">
        <f t="shared" si="15"/>
        <v>1831.9941113799491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1894.2888250839137</v>
      </c>
      <c r="D5" s="156">
        <f>IF(RES_hhdet_in_emi!D5=0,0,RES_hhdet_in_emi!D5*1000000/RES_hhdet_in_new!D5)</f>
        <v>2022.581402803281</v>
      </c>
      <c r="E5" s="156">
        <f>IF(RES_hhdet_in_emi!E5=0,0,RES_hhdet_in_emi!E5*1000000/RES_hhdet_in_new!E5)</f>
        <v>1852.5446848252275</v>
      </c>
      <c r="F5" s="156">
        <f>IF(RES_hhdet_in_emi!F5=0,0,RES_hhdet_in_emi!F5*1000000/RES_hhdet_in_new!F5)</f>
        <v>2251.8636009189058</v>
      </c>
      <c r="G5" s="156">
        <f>IF(RES_hhdet_in_emi!G5=0,0,RES_hhdet_in_emi!G5*1000000/RES_hhdet_in_new!G5)</f>
        <v>2359.2413182175178</v>
      </c>
      <c r="H5" s="156">
        <f>IF(RES_hhdet_in_emi!H5=0,0,RES_hhdet_in_emi!H5*1000000/RES_hhdet_in_new!H5)</f>
        <v>2415.7793217991548</v>
      </c>
      <c r="I5" s="156">
        <f>IF(RES_hhdet_in_emi!I5=0,0,RES_hhdet_in_emi!I5*1000000/RES_hhdet_in_new!I5)</f>
        <v>2110.0379272581899</v>
      </c>
      <c r="J5" s="156">
        <f>IF(RES_hhdet_in_emi!J5=0,0,RES_hhdet_in_emi!J5*1000000/RES_hhdet_in_new!J5)</f>
        <v>2073.7830482154768</v>
      </c>
      <c r="K5" s="156">
        <f>IF(RES_hhdet_in_emi!K5=0,0,RES_hhdet_in_emi!K5*1000000/RES_hhdet_in_new!K5)</f>
        <v>2083.5341941808647</v>
      </c>
      <c r="L5" s="156">
        <f>IF(RES_hhdet_in_emi!L5=0,0,RES_hhdet_in_emi!L5*1000000/RES_hhdet_in_new!L5)</f>
        <v>0</v>
      </c>
      <c r="M5" s="156">
        <f>IF(RES_hhdet_in_emi!M5=0,0,RES_hhdet_in_emi!M5*1000000/RES_hhdet_in_new!M5)</f>
        <v>1956.7418218304676</v>
      </c>
      <c r="N5" s="156">
        <f>IF(RES_hhdet_in_emi!N5=0,0,RES_hhdet_in_emi!N5*1000000/RES_hhdet_in_new!N5)</f>
        <v>1831.9941113799491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229.64727590099943</v>
      </c>
      <c r="D9" s="157">
        <f>IF(SUM(RES_hhdet_in_emi!D10:D12,RES_hhdet_in_emi!D15:D16)=0,0,SUM(RES_hhdet_in_emi!D10:D12,RES_hhdet_in_emi!D15:D16)*1000000/SUM(RES_hhdet_in_new!D10:D12,RES_hhdet_in_new!D15:D16))</f>
        <v>628.92711749560294</v>
      </c>
      <c r="E9" s="157">
        <f>IF(SUM(RES_hhdet_in_emi!E10:E12,RES_hhdet_in_emi!E15:E16)=0,0,SUM(RES_hhdet_in_emi!E10:E12,RES_hhdet_in_emi!E15:E16)*1000000/SUM(RES_hhdet_in_new!E10:E12,RES_hhdet_in_new!E15:E16))</f>
        <v>130.04541472912786</v>
      </c>
      <c r="F9" s="157">
        <f>IF(SUM(RES_hhdet_in_emi!F10:F12,RES_hhdet_in_emi!F15:F16)=0,0,SUM(RES_hhdet_in_emi!F10:F12,RES_hhdet_in_emi!F15:F16)*1000000/SUM(RES_hhdet_in_new!F10:F12,RES_hhdet_in_new!F15:F16))</f>
        <v>610.37244200458485</v>
      </c>
      <c r="G9" s="157">
        <f>IF(SUM(RES_hhdet_in_emi!G10:G12,RES_hhdet_in_emi!G15:G16)=0,0,SUM(RES_hhdet_in_emi!G10:G12,RES_hhdet_in_emi!G15:G16)*1000000/SUM(RES_hhdet_in_new!G10:G12,RES_hhdet_in_new!G15:G16))</f>
        <v>681.16294623287683</v>
      </c>
      <c r="H9" s="157">
        <f>IF(SUM(RES_hhdet_in_emi!H10:H12,RES_hhdet_in_emi!H15:H16)=0,0,SUM(RES_hhdet_in_emi!H10:H12,RES_hhdet_in_emi!H15:H16)*1000000/SUM(RES_hhdet_in_new!H10:H12,RES_hhdet_in_new!H15:H16))</f>
        <v>664.96735880297717</v>
      </c>
      <c r="I9" s="157">
        <f>IF(SUM(RES_hhdet_in_emi!I10:I12,RES_hhdet_in_emi!I15:I16)=0,0,SUM(RES_hhdet_in_emi!I10:I12,RES_hhdet_in_emi!I15:I16)*1000000/SUM(RES_hhdet_in_new!I10:I12,RES_hhdet_in_new!I15:I16))</f>
        <v>125.88635155102477</v>
      </c>
      <c r="J9" s="157">
        <f>IF(SUM(RES_hhdet_in_emi!J10:J12,RES_hhdet_in_emi!J15:J16)=0,0,SUM(RES_hhdet_in_emi!J10:J12,RES_hhdet_in_emi!J15:J16)*1000000/SUM(RES_hhdet_in_new!J10:J12,RES_hhdet_in_new!J15:J16))</f>
        <v>690.64562929019394</v>
      </c>
      <c r="K9" s="157">
        <f>IF(SUM(RES_hhdet_in_emi!K10:K12,RES_hhdet_in_emi!K15:K16)=0,0,SUM(RES_hhdet_in_emi!K10:K12,RES_hhdet_in_emi!K15:K16)*1000000/SUM(RES_hhdet_in_new!K10:K12,RES_hhdet_in_new!K15:K16))</f>
        <v>266.28578267236435</v>
      </c>
      <c r="L9" s="157">
        <f>IF(SUM(RES_hhdet_in_emi!L10:L12,RES_hhdet_in_emi!L15:L16)=0,0,SUM(RES_hhdet_in_emi!L10:L12,RES_hhdet_in_emi!L15:L16)*1000000/SUM(RES_hhdet_in_new!L10:L12,RES_hhdet_in_new!L15:L16))</f>
        <v>0</v>
      </c>
      <c r="M9" s="157">
        <f>IF(SUM(RES_hhdet_in_emi!M10:M12,RES_hhdet_in_emi!M15:M16)=0,0,SUM(RES_hhdet_in_emi!M10:M12,RES_hhdet_in_emi!M15:M16)*1000000/SUM(RES_hhdet_in_new!M10:M12,RES_hhdet_in_new!M15:M16))</f>
        <v>197.67699571660575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937.232337482145</v>
      </c>
      <c r="D10" s="132">
        <f>IF(RES_hhdet_in_emi!D10=0,0,RES_hhdet_in_emi!D10*1000000/RES_hhdet_in_new!D10)</f>
        <v>945.82525280736434</v>
      </c>
      <c r="E10" s="132">
        <f>IF(RES_hhdet_in_emi!E10=0,0,RES_hhdet_in_emi!E10*1000000/RES_hhdet_in_new!E10)</f>
        <v>940.29533571011154</v>
      </c>
      <c r="F10" s="132">
        <f>IF(RES_hhdet_in_emi!F10=0,0,RES_hhdet_in_emi!F10*1000000/RES_hhdet_in_new!F10)</f>
        <v>974.12065255412222</v>
      </c>
      <c r="G10" s="132">
        <f>IF(RES_hhdet_in_emi!G10=0,0,RES_hhdet_in_emi!G10*1000000/RES_hhdet_in_new!G10)</f>
        <v>977.16259746246476</v>
      </c>
      <c r="H10" s="132">
        <f>IF(RES_hhdet_in_emi!H10=0,0,RES_hhdet_in_emi!H10*1000000/RES_hhdet_in_new!H10)</f>
        <v>975.45160585086876</v>
      </c>
      <c r="I10" s="132">
        <f>IF(RES_hhdet_in_emi!I10=0,0,RES_hhdet_in_emi!I10*1000000/RES_hhdet_in_new!I10)</f>
        <v>968.32564987534045</v>
      </c>
      <c r="J10" s="132">
        <f>IF(RES_hhdet_in_emi!J10=0,0,RES_hhdet_in_emi!J10*1000000/RES_hhdet_in_new!J10)</f>
        <v>966.52880635504596</v>
      </c>
      <c r="K10" s="132">
        <f>IF(RES_hhdet_in_emi!K10=0,0,RES_hhdet_in_emi!K10*1000000/RES_hhdet_in_new!K10)</f>
        <v>1017.0920521335795</v>
      </c>
      <c r="L10" s="132">
        <f>IF(RES_hhdet_in_emi!L10=0,0,RES_hhdet_in_emi!L10*1000000/RES_hhdet_in_new!L10)</f>
        <v>0</v>
      </c>
      <c r="M10" s="132">
        <f>IF(RES_hhdet_in_emi!M10=0,0,RES_hhdet_in_emi!M10*1000000/RES_hhdet_in_new!M10)</f>
        <v>974.60116559075823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68.53041008297653</v>
      </c>
      <c r="D19" s="157">
        <f>IF(SUM(RES_hhdet_in_emi!D20:D22)=0,0,SUM(RES_hhdet_in_emi!D20:D22)*1000000/SUM(RES_hhdet_in_new!D20:D22))</f>
        <v>195.58883779518965</v>
      </c>
      <c r="E19" s="157">
        <f>IF(SUM(RES_hhdet_in_emi!E20:E22)=0,0,SUM(RES_hhdet_in_emi!E20:E22)*1000000/SUM(RES_hhdet_in_new!E20:E22))</f>
        <v>167.73997749769066</v>
      </c>
      <c r="F19" s="157">
        <f>IF(SUM(RES_hhdet_in_emi!F20:F22)=0,0,SUM(RES_hhdet_in_emi!F20:F22)*1000000/SUM(RES_hhdet_in_new!F20:F22))</f>
        <v>130.33991803722597</v>
      </c>
      <c r="G19" s="157">
        <f>IF(SUM(RES_hhdet_in_emi!G20:G22)=0,0,SUM(RES_hhdet_in_emi!G20:G22)*1000000/SUM(RES_hhdet_in_new!G20:G22))</f>
        <v>156.67675280116586</v>
      </c>
      <c r="H19" s="157">
        <f>IF(SUM(RES_hhdet_in_emi!H20:H22)=0,0,SUM(RES_hhdet_in_emi!H20:H22)*1000000/SUM(RES_hhdet_in_new!H20:H22))</f>
        <v>177.85964563959601</v>
      </c>
      <c r="I19" s="157">
        <f>IF(SUM(RES_hhdet_in_emi!I20:I22)=0,0,SUM(RES_hhdet_in_emi!I20:I22)*1000000/SUM(RES_hhdet_in_new!I20:I22))</f>
        <v>174.41700855664297</v>
      </c>
      <c r="J19" s="157">
        <f>IF(SUM(RES_hhdet_in_emi!J20:J22)=0,0,SUM(RES_hhdet_in_emi!J20:J22)*1000000/SUM(RES_hhdet_in_new!J20:J22))</f>
        <v>242.91552903407708</v>
      </c>
      <c r="K19" s="157">
        <f>IF(SUM(RES_hhdet_in_emi!K20:K22)=0,0,SUM(RES_hhdet_in_emi!K20:K22)*1000000/SUM(RES_hhdet_in_new!K20:K22))</f>
        <v>197.39692039939936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20.303285165179492</v>
      </c>
      <c r="N19" s="157">
        <f>IF(SUM(RES_hhdet_in_emi!N20:N22)=0,0,SUM(RES_hhdet_in_emi!N20:N22)*1000000/SUM(RES_hhdet_in_new!N20:N22))</f>
        <v>643.84612384887964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603.80575805872888</v>
      </c>
      <c r="D20" s="156">
        <f>IF(RES_hhdet_in_emi!D20=0,0,RES_hhdet_in_emi!D20*1000000/RES_hhdet_in_new!D20)</f>
        <v>621.26800257462685</v>
      </c>
      <c r="E20" s="156">
        <f>IF(RES_hhdet_in_emi!E20=0,0,RES_hhdet_in_emi!E20*1000000/RES_hhdet_in_new!E20)</f>
        <v>541.52114089914244</v>
      </c>
      <c r="F20" s="156">
        <f>IF(RES_hhdet_in_emi!F20=0,0,RES_hhdet_in_emi!F20*1000000/RES_hhdet_in_new!F20)</f>
        <v>621.98604209842676</v>
      </c>
      <c r="G20" s="156">
        <f>IF(RES_hhdet_in_emi!G20=0,0,RES_hhdet_in_emi!G20*1000000/RES_hhdet_in_new!G20)</f>
        <v>651.94146107120014</v>
      </c>
      <c r="H20" s="156">
        <f>IF(RES_hhdet_in_emi!H20=0,0,RES_hhdet_in_emi!H20*1000000/RES_hhdet_in_new!H20)</f>
        <v>598.82059062981386</v>
      </c>
      <c r="I20" s="156">
        <f>IF(RES_hhdet_in_emi!I20=0,0,RES_hhdet_in_emi!I20*1000000/RES_hhdet_in_new!I20)</f>
        <v>604.36774987815318</v>
      </c>
      <c r="J20" s="156">
        <f>IF(RES_hhdet_in_emi!J20=0,0,RES_hhdet_in_emi!J20*1000000/RES_hhdet_in_new!J20)</f>
        <v>634.43462020674167</v>
      </c>
      <c r="K20" s="156">
        <f>IF(RES_hhdet_in_emi!K20=0,0,RES_hhdet_in_emi!K20*1000000/RES_hhdet_in_new!K20)</f>
        <v>645.5095213239407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646.13875580288834</v>
      </c>
      <c r="N20" s="156">
        <f>IF(RES_hhdet_in_emi!N20=0,0,RES_hhdet_in_emi!N20*1000000/RES_hhdet_in_new!N20)</f>
        <v>643.84612384887964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1356.8370381688362</v>
      </c>
      <c r="D24" s="168">
        <f t="shared" ref="D24" si="18">SUM(D25,D28,D30,D39)</f>
        <v>1730.5990697586708</v>
      </c>
      <c r="E24" s="168">
        <f t="shared" ref="E24" si="19">SUM(E25,E28,E30,E39)</f>
        <v>0</v>
      </c>
      <c r="F24" s="168">
        <f t="shared" ref="F24" si="20">SUM(F25,F28,F30,F39)</f>
        <v>1831.2283718865065</v>
      </c>
      <c r="G24" s="168">
        <f t="shared" ref="G24" si="21">SUM(G25,G28,G30,G39)</f>
        <v>1904.5528987783023</v>
      </c>
      <c r="H24" s="168">
        <f t="shared" ref="H24" si="22">SUM(H25,H28,H30,H39)</f>
        <v>1594.1369751262637</v>
      </c>
      <c r="I24" s="168">
        <f t="shared" ref="I24" si="23">SUM(I25,I28,I30,I39)</f>
        <v>1866.4664544008131</v>
      </c>
      <c r="J24" s="168">
        <f t="shared" ref="J24" si="24">SUM(J25,J28,J30,J39)</f>
        <v>1809.2245763198905</v>
      </c>
      <c r="K24" s="168">
        <f t="shared" ref="K24" si="25">SUM(K25,K28,K30,K39)</f>
        <v>1327.897412430661</v>
      </c>
      <c r="L24" s="168">
        <f t="shared" ref="L24" si="26">SUM(L25,L28,L30,L39)</f>
        <v>1510.3654966306472</v>
      </c>
      <c r="M24" s="168">
        <f t="shared" ref="M24" si="27">SUM(M25,M28,M30,M39)</f>
        <v>1021.2134554431049</v>
      </c>
      <c r="N24" s="168">
        <f t="shared" ref="N24" si="28">SUM(N25,N28,N30,N39)</f>
        <v>1395.2805532651594</v>
      </c>
      <c r="O24" s="168">
        <f t="shared" ref="O24" si="29">SUM(O25,O28,O30,O39)</f>
        <v>1388.4478600422617</v>
      </c>
      <c r="P24" s="168">
        <f t="shared" ref="P24" si="30">SUM(P25,P28,P30,P39)</f>
        <v>1302.3880986388062</v>
      </c>
      <c r="Q24" s="168">
        <f t="shared" ref="Q24" si="31">SUM(Q25,Q28,Q30,Q39)</f>
        <v>1230.5826685345517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945.51070375954851</v>
      </c>
      <c r="D25" s="157">
        <f t="shared" si="32"/>
        <v>979.72038868585832</v>
      </c>
      <c r="E25" s="157">
        <f t="shared" si="32"/>
        <v>0</v>
      </c>
      <c r="F25" s="157">
        <f t="shared" si="32"/>
        <v>1131.2652768271582</v>
      </c>
      <c r="G25" s="157">
        <f t="shared" si="32"/>
        <v>1174.353530292901</v>
      </c>
      <c r="H25" s="157">
        <f t="shared" si="32"/>
        <v>1186.178134126593</v>
      </c>
      <c r="I25" s="157">
        <f t="shared" si="32"/>
        <v>1172.468757081758</v>
      </c>
      <c r="J25" s="157">
        <f t="shared" si="32"/>
        <v>1115.0763522699524</v>
      </c>
      <c r="K25" s="157">
        <f t="shared" si="32"/>
        <v>1133.1891506688089</v>
      </c>
      <c r="L25" s="157">
        <f t="shared" si="32"/>
        <v>1184.9276719971795</v>
      </c>
      <c r="M25" s="157">
        <f t="shared" si="32"/>
        <v>998.12258992468958</v>
      </c>
      <c r="N25" s="157">
        <f t="shared" si="32"/>
        <v>1015.7565612731207</v>
      </c>
      <c r="O25" s="157">
        <f t="shared" si="32"/>
        <v>955.69080891194051</v>
      </c>
      <c r="P25" s="157">
        <f t="shared" si="32"/>
        <v>939.83599428815569</v>
      </c>
      <c r="Q25" s="157">
        <f t="shared" si="32"/>
        <v>954.80756496079653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945.51070375954851</v>
      </c>
      <c r="D26" s="156">
        <f>IF(RES_hhdet_in_emi!D26=0,0,RES_hhdet_in_emi!D26*1000000/RES_hhdet_in_new!D26)</f>
        <v>979.72038868585832</v>
      </c>
      <c r="E26" s="156">
        <f>IF(RES_hhdet_in_emi!E26=0,0,RES_hhdet_in_emi!E26*1000000/RES_hhdet_in_new!E26)</f>
        <v>0</v>
      </c>
      <c r="F26" s="156">
        <f>IF(RES_hhdet_in_emi!F26=0,0,RES_hhdet_in_emi!F26*1000000/RES_hhdet_in_new!F26)</f>
        <v>1131.2652768271582</v>
      </c>
      <c r="G26" s="156">
        <f>IF(RES_hhdet_in_emi!G26=0,0,RES_hhdet_in_emi!G26*1000000/RES_hhdet_in_new!G26)</f>
        <v>1174.353530292901</v>
      </c>
      <c r="H26" s="156">
        <f>IF(RES_hhdet_in_emi!H26=0,0,RES_hhdet_in_emi!H26*1000000/RES_hhdet_in_new!H26)</f>
        <v>1186.178134126593</v>
      </c>
      <c r="I26" s="156">
        <f>IF(RES_hhdet_in_emi!I26=0,0,RES_hhdet_in_emi!I26*1000000/RES_hhdet_in_new!I26)</f>
        <v>1172.468757081758</v>
      </c>
      <c r="J26" s="156">
        <f>IF(RES_hhdet_in_emi!J26=0,0,RES_hhdet_in_emi!J26*1000000/RES_hhdet_in_new!J26)</f>
        <v>1115.0763522699524</v>
      </c>
      <c r="K26" s="156">
        <f>IF(RES_hhdet_in_emi!K26=0,0,RES_hhdet_in_emi!K26*1000000/RES_hhdet_in_new!K26)</f>
        <v>1133.1891506688089</v>
      </c>
      <c r="L26" s="156">
        <f>IF(RES_hhdet_in_emi!L26=0,0,RES_hhdet_in_emi!L26*1000000/RES_hhdet_in_new!L26)</f>
        <v>1184.9276719971795</v>
      </c>
      <c r="M26" s="156">
        <f>IF(RES_hhdet_in_emi!M26=0,0,RES_hhdet_in_emi!M26*1000000/RES_hhdet_in_new!M26)</f>
        <v>998.12258992468958</v>
      </c>
      <c r="N26" s="156">
        <f>IF(RES_hhdet_in_emi!N26=0,0,RES_hhdet_in_emi!N26*1000000/RES_hhdet_in_new!N26)</f>
        <v>1015.7565612731207</v>
      </c>
      <c r="O26" s="156">
        <f>IF(RES_hhdet_in_emi!O26=0,0,RES_hhdet_in_emi!O26*1000000/RES_hhdet_in_new!O26)</f>
        <v>955.69080891194051</v>
      </c>
      <c r="P26" s="156">
        <f>IF(RES_hhdet_in_emi!P26=0,0,RES_hhdet_in_emi!P26*1000000/RES_hhdet_in_new!P26)</f>
        <v>939.83599428815569</v>
      </c>
      <c r="Q26" s="156">
        <f>IF(RES_hhdet_in_emi!Q26=0,0,RES_hhdet_in_emi!Q26*1000000/RES_hhdet_in_new!Q26)</f>
        <v>954.80756496079653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411.32633440928771</v>
      </c>
      <c r="D30" s="157">
        <f>IF(SUM(RES_hhdet_in_emi!D31:D32,RES_hhdet_in_emi!D35:D36)=0,0,SUM(RES_hhdet_in_emi!D31:D32,RES_hhdet_in_emi!D35:D36)*1000000/SUM(RES_hhdet_in_new!D31:D32,RES_hhdet_in_new!D35:D36))</f>
        <v>445.69041417047339</v>
      </c>
      <c r="E30" s="157">
        <f>IF(SUM(RES_hhdet_in_emi!E31:E32,RES_hhdet_in_emi!E35:E36)=0,0,SUM(RES_hhdet_in_emi!E31:E32,RES_hhdet_in_emi!E35:E36)*1000000/SUM(RES_hhdet_in_new!E31:E32,RES_hhdet_in_new!E35:E36))</f>
        <v>0</v>
      </c>
      <c r="F30" s="157">
        <f>IF(SUM(RES_hhdet_in_emi!F31:F32,RES_hhdet_in_emi!F35:F36)=0,0,SUM(RES_hhdet_in_emi!F31:F32,RES_hhdet_in_emi!F35:F36)*1000000/SUM(RES_hhdet_in_new!F31:F32,RES_hhdet_in_new!F35:F36))</f>
        <v>394.0108411733591</v>
      </c>
      <c r="G30" s="157">
        <f>IF(SUM(RES_hhdet_in_emi!G31:G32,RES_hhdet_in_emi!G35:G36)=0,0,SUM(RES_hhdet_in_emi!G31:G32,RES_hhdet_in_emi!G35:G36)*1000000/SUM(RES_hhdet_in_new!G31:G32,RES_hhdet_in_new!G35:G36))</f>
        <v>423.44682930925711</v>
      </c>
      <c r="H30" s="157">
        <f>IF(SUM(RES_hhdet_in_emi!H31:H32,RES_hhdet_in_emi!H35:H36)=0,0,SUM(RES_hhdet_in_emi!H31:H32,RES_hhdet_in_emi!H35:H36)*1000000/SUM(RES_hhdet_in_new!H31:H32,RES_hhdet_in_new!H35:H36))</f>
        <v>407.95884099967066</v>
      </c>
      <c r="I30" s="157">
        <f>IF(SUM(RES_hhdet_in_emi!I31:I32,RES_hhdet_in_emi!I35:I36)=0,0,SUM(RES_hhdet_in_emi!I31:I32,RES_hhdet_in_emi!I35:I36)*1000000/SUM(RES_hhdet_in_new!I31:I32,RES_hhdet_in_new!I35:I36))</f>
        <v>383.61421848218106</v>
      </c>
      <c r="J30" s="157">
        <f>IF(SUM(RES_hhdet_in_emi!J31:J32,RES_hhdet_in_emi!J35:J36)=0,0,SUM(RES_hhdet_in_emi!J31:J32,RES_hhdet_in_emi!J35:J36)*1000000/SUM(RES_hhdet_in_new!J31:J32,RES_hhdet_in_new!J35:J36))</f>
        <v>363.02125638157628</v>
      </c>
      <c r="K30" s="157">
        <f>IF(SUM(RES_hhdet_in_emi!K31:K32,RES_hhdet_in_emi!K35:K36)=0,0,SUM(RES_hhdet_in_emi!K31:K32,RES_hhdet_in_emi!K35:K36)*1000000/SUM(RES_hhdet_in_new!K31:K32,RES_hhdet_in_new!K35:K36))</f>
        <v>194.70826176185201</v>
      </c>
      <c r="L30" s="157">
        <f>IF(SUM(RES_hhdet_in_emi!L31:L32,RES_hhdet_in_emi!L35:L36)=0,0,SUM(RES_hhdet_in_emi!L31:L32,RES_hhdet_in_emi!L35:L36)*1000000/SUM(RES_hhdet_in_new!L31:L32,RES_hhdet_in_new!L35:L36))</f>
        <v>325.43782463346764</v>
      </c>
      <c r="M30" s="157">
        <f>IF(SUM(RES_hhdet_in_emi!M31:M32,RES_hhdet_in_emi!M35:M36)=0,0,SUM(RES_hhdet_in_emi!M31:M32,RES_hhdet_in_emi!M35:M36)*1000000/SUM(RES_hhdet_in_new!M31:M32,RES_hhdet_in_new!M35:M36))</f>
        <v>23.090865518415242</v>
      </c>
      <c r="N30" s="157">
        <f>IF(SUM(RES_hhdet_in_emi!N31:N32,RES_hhdet_in_emi!N35:N36)=0,0,SUM(RES_hhdet_in_emi!N31:N32,RES_hhdet_in_emi!N35:N36)*1000000/SUM(RES_hhdet_in_new!N31:N32,RES_hhdet_in_new!N35:N36))</f>
        <v>379.5239919920387</v>
      </c>
      <c r="O30" s="157">
        <f>IF(SUM(RES_hhdet_in_emi!O31:O32,RES_hhdet_in_emi!O35:O36)=0,0,SUM(RES_hhdet_in_emi!O31:O32,RES_hhdet_in_emi!O35:O36)*1000000/SUM(RES_hhdet_in_new!O31:O32,RES_hhdet_in_new!O35:O36))</f>
        <v>369.00766666963341</v>
      </c>
      <c r="P30" s="157">
        <f>IF(SUM(RES_hhdet_in_emi!P31:P32,RES_hhdet_in_emi!P35:P36)=0,0,SUM(RES_hhdet_in_emi!P31:P32,RES_hhdet_in_emi!P35:P36)*1000000/SUM(RES_hhdet_in_new!P31:P32,RES_hhdet_in_new!P35:P36))</f>
        <v>362.5521043506505</v>
      </c>
      <c r="Q30" s="157">
        <f>IF(SUM(RES_hhdet_in_emi!Q31:Q32,RES_hhdet_in_emi!Q35:Q36)=0,0,SUM(RES_hhdet_in_emi!Q31:Q32,RES_hhdet_in_emi!Q35:Q36)*1000000/SUM(RES_hhdet_in_new!Q31:Q32,RES_hhdet_in_new!Q35:Q36))</f>
        <v>231.98765917103759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457.697196207297</v>
      </c>
      <c r="D31" s="132">
        <f>IF(RES_hhdet_in_emi!D31=0,0,RES_hhdet_in_emi!D31*1000000/RES_hhdet_in_new!D31)</f>
        <v>460.0653130924232</v>
      </c>
      <c r="E31" s="132">
        <f>IF(RES_hhdet_in_emi!E31=0,0,RES_hhdet_in_emi!E31*1000000/RES_hhdet_in_new!E31)</f>
        <v>0</v>
      </c>
      <c r="F31" s="132">
        <f>IF(RES_hhdet_in_emi!F31=0,0,RES_hhdet_in_emi!F31*1000000/RES_hhdet_in_new!F31)</f>
        <v>460.19151786333265</v>
      </c>
      <c r="G31" s="132">
        <f>IF(RES_hhdet_in_emi!G31=0,0,RES_hhdet_in_emi!G31*1000000/RES_hhdet_in_new!G31)</f>
        <v>462.2425980254871</v>
      </c>
      <c r="H31" s="132">
        <f>IF(RES_hhdet_in_emi!H31=0,0,RES_hhdet_in_emi!H31*1000000/RES_hhdet_in_new!H31)</f>
        <v>461.80986064385291</v>
      </c>
      <c r="I31" s="132">
        <f>IF(RES_hhdet_in_emi!I31=0,0,RES_hhdet_in_emi!I31*1000000/RES_hhdet_in_new!I31)</f>
        <v>465.84810143462443</v>
      </c>
      <c r="J31" s="132">
        <f>IF(RES_hhdet_in_emi!J31=0,0,RES_hhdet_in_emi!J31*1000000/RES_hhdet_in_new!J31)</f>
        <v>468.03243088950376</v>
      </c>
      <c r="K31" s="132">
        <f>IF(RES_hhdet_in_emi!K31=0,0,RES_hhdet_in_emi!K31*1000000/RES_hhdet_in_new!K31)</f>
        <v>469.15009292767132</v>
      </c>
      <c r="L31" s="132">
        <f>IF(RES_hhdet_in_emi!L31=0,0,RES_hhdet_in_emi!L31*1000000/RES_hhdet_in_new!L31)</f>
        <v>473.07601456595859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480.37263651825765</v>
      </c>
      <c r="O31" s="132">
        <f>IF(RES_hhdet_in_emi!O31=0,0,RES_hhdet_in_emi!O31*1000000/RES_hhdet_in_new!O31)</f>
        <v>485.20498839029273</v>
      </c>
      <c r="P31" s="132">
        <f>IF(RES_hhdet_in_emi!P31=0,0,RES_hhdet_in_emi!P31*1000000/RES_hhdet_in_new!P31)</f>
        <v>488.93574048730733</v>
      </c>
      <c r="Q31" s="132">
        <f>IF(RES_hhdet_in_emi!Q31=0,0,RES_hhdet_in_emi!Q31*1000000/RES_hhdet_in_new!Q31)</f>
        <v>486.19079055844207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170.36506360097195</v>
      </c>
      <c r="D32" s="132">
        <f>IF(RES_hhdet_in_emi!D32=0,0,RES_hhdet_in_emi!D32*1000000/RES_hhdet_in_new!D32)</f>
        <v>171.48709336448803</v>
      </c>
      <c r="E32" s="132">
        <f>IF(RES_hhdet_in_emi!E32=0,0,RES_hhdet_in_emi!E32*1000000/RES_hhdet_in_new!E32)</f>
        <v>0</v>
      </c>
      <c r="F32" s="132">
        <f>IF(RES_hhdet_in_emi!F32=0,0,RES_hhdet_in_emi!F32*1000000/RES_hhdet_in_new!F32)</f>
        <v>173.27927005154831</v>
      </c>
      <c r="G32" s="132">
        <f>IF(RES_hhdet_in_emi!G32=0,0,RES_hhdet_in_emi!G32*1000000/RES_hhdet_in_new!G32)</f>
        <v>174.76527350575668</v>
      </c>
      <c r="H32" s="132">
        <f>IF(RES_hhdet_in_emi!H32=0,0,RES_hhdet_in_emi!H32*1000000/RES_hhdet_in_new!H32)</f>
        <v>175.7695892899323</v>
      </c>
      <c r="I32" s="132">
        <f>IF(RES_hhdet_in_emi!I32=0,0,RES_hhdet_in_emi!I32*1000000/RES_hhdet_in_new!I32)</f>
        <v>178.62795061460426</v>
      </c>
      <c r="J32" s="132">
        <f>IF(RES_hhdet_in_emi!J32=0,0,RES_hhdet_in_emi!J32*1000000/RES_hhdet_in_new!J32)</f>
        <v>180.07803137449741</v>
      </c>
      <c r="K32" s="132">
        <f>IF(RES_hhdet_in_emi!K32=0,0,RES_hhdet_in_emi!K32*1000000/RES_hhdet_in_new!K32)</f>
        <v>180.31758294878119</v>
      </c>
      <c r="L32" s="132">
        <f>IF(RES_hhdet_in_emi!L32=0,0,RES_hhdet_in_emi!L32*1000000/RES_hhdet_in_new!L32)</f>
        <v>180.9732871224621</v>
      </c>
      <c r="M32" s="132">
        <f>IF(RES_hhdet_in_emi!M32=0,0,RES_hhdet_in_emi!M32*1000000/RES_hhdet_in_new!M32)</f>
        <v>181.14829573953955</v>
      </c>
      <c r="N32" s="132">
        <f>IF(RES_hhdet_in_emi!N32=0,0,RES_hhdet_in_emi!N32*1000000/RES_hhdet_in_new!N32)</f>
        <v>180.46450343041067</v>
      </c>
      <c r="O32" s="132">
        <f>IF(RES_hhdet_in_emi!O32=0,0,RES_hhdet_in_emi!O32*1000000/RES_hhdet_in_new!O32)</f>
        <v>179.79746340459513</v>
      </c>
      <c r="P32" s="132">
        <f>IF(RES_hhdet_in_emi!P32=0,0,RES_hhdet_in_emi!P32*1000000/RES_hhdet_in_new!P32)</f>
        <v>178.84913795054101</v>
      </c>
      <c r="Q32" s="132">
        <f>IF(RES_hhdet_in_emi!Q32=0,0,RES_hhdet_in_emi!Q32*1000000/RES_hhdet_in_new!Q32)</f>
        <v>175.71239776441016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170.36506360097195</v>
      </c>
      <c r="D33" s="165">
        <f>IF(RES_hhdet_in_emi!D33=0,0,RES_hhdet_in_emi!D33*1000000/RES_hhdet_in_new!D32)</f>
        <v>171.48709336448803</v>
      </c>
      <c r="E33" s="165">
        <f>IF(RES_hhdet_in_emi!E33=0,0,RES_hhdet_in_emi!E33*1000000/RES_hhdet_in_new!E32)</f>
        <v>0</v>
      </c>
      <c r="F33" s="165">
        <f>IF(RES_hhdet_in_emi!F33=0,0,RES_hhdet_in_emi!F33*1000000/RES_hhdet_in_new!F32)</f>
        <v>173.27927005154831</v>
      </c>
      <c r="G33" s="165">
        <f>IF(RES_hhdet_in_emi!G33=0,0,RES_hhdet_in_emi!G33*1000000/RES_hhdet_in_new!G32)</f>
        <v>174.76527350575668</v>
      </c>
      <c r="H33" s="165">
        <f>IF(RES_hhdet_in_emi!H33=0,0,RES_hhdet_in_emi!H33*1000000/RES_hhdet_in_new!H32)</f>
        <v>175.7695892899323</v>
      </c>
      <c r="I33" s="165">
        <f>IF(RES_hhdet_in_emi!I33=0,0,RES_hhdet_in_emi!I33*1000000/RES_hhdet_in_new!I32)</f>
        <v>178.62795061460426</v>
      </c>
      <c r="J33" s="165">
        <f>IF(RES_hhdet_in_emi!J33=0,0,RES_hhdet_in_emi!J33*1000000/RES_hhdet_in_new!J32)</f>
        <v>180.07803137449741</v>
      </c>
      <c r="K33" s="165">
        <f>IF(RES_hhdet_in_emi!K33=0,0,RES_hhdet_in_emi!K33*1000000/RES_hhdet_in_new!K32)</f>
        <v>180.31758294878119</v>
      </c>
      <c r="L33" s="165">
        <f>IF(RES_hhdet_in_emi!L33=0,0,RES_hhdet_in_emi!L33*1000000/RES_hhdet_in_new!L32)</f>
        <v>180.9732871224621</v>
      </c>
      <c r="M33" s="165">
        <f>IF(RES_hhdet_in_emi!M33=0,0,RES_hhdet_in_emi!M33*1000000/RES_hhdet_in_new!M32)</f>
        <v>181.14829573953955</v>
      </c>
      <c r="N33" s="165">
        <f>IF(RES_hhdet_in_emi!N33=0,0,RES_hhdet_in_emi!N33*1000000/RES_hhdet_in_new!N32)</f>
        <v>180.46450343041067</v>
      </c>
      <c r="O33" s="165">
        <f>IF(RES_hhdet_in_emi!O33=0,0,RES_hhdet_in_emi!O33*1000000/RES_hhdet_in_new!O32)</f>
        <v>179.79746340459513</v>
      </c>
      <c r="P33" s="165">
        <f>IF(RES_hhdet_in_emi!P33=0,0,RES_hhdet_in_emi!P33*1000000/RES_hhdet_in_new!P32)</f>
        <v>178.84913795054101</v>
      </c>
      <c r="Q33" s="165">
        <f>IF(RES_hhdet_in_emi!Q33=0,0,RES_hhdet_in_emi!Q33*1000000/RES_hhdet_in_new!Q32)</f>
        <v>175.71239776441016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0</v>
      </c>
      <c r="D39" s="157">
        <f>IF(SUM(RES_hhdet_in_emi!D40:D41)=0,0,SUM(RES_hhdet_in_emi!D40:D41)*1000000/SUM(RES_hhdet_in_new!D40:D41))</f>
        <v>305.18826690233908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305.95225388598925</v>
      </c>
      <c r="G39" s="157">
        <f>IF(SUM(RES_hhdet_in_emi!G40:G41)=0,0,SUM(RES_hhdet_in_emi!G40:G41)*1000000/SUM(RES_hhdet_in_new!G40:G41))</f>
        <v>306.75253917614407</v>
      </c>
      <c r="H39" s="157">
        <f>IF(SUM(RES_hhdet_in_emi!H40:H41)=0,0,SUM(RES_hhdet_in_emi!H40:H41)*1000000/SUM(RES_hhdet_in_new!H40:H41))</f>
        <v>0</v>
      </c>
      <c r="I39" s="157">
        <f>IF(SUM(RES_hhdet_in_emi!I40:I41)=0,0,SUM(RES_hhdet_in_emi!I40:I41)*1000000/SUM(RES_hhdet_in_new!I40:I41))</f>
        <v>310.38347883687408</v>
      </c>
      <c r="J39" s="157">
        <f>IF(SUM(RES_hhdet_in_emi!J40:J41)=0,0,SUM(RES_hhdet_in_emi!J40:J41)*1000000/SUM(RES_hhdet_in_new!J40:J41))</f>
        <v>331.12696766836183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0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63.749384460687978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43.78744440271749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0</v>
      </c>
      <c r="D40" s="156">
        <f>IF(RES_hhdet_in_emi!D40=0,0,RES_hhdet_in_emi!D40*1000000/RES_hhdet_in_new!D40)</f>
        <v>305.18826690233908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305.95225388598925</v>
      </c>
      <c r="G40" s="156">
        <f>IF(RES_hhdet_in_emi!G40=0,0,RES_hhdet_in_emi!G40*1000000/RES_hhdet_in_new!G40)</f>
        <v>306.75253917614407</v>
      </c>
      <c r="H40" s="156">
        <f>IF(RES_hhdet_in_emi!H40=0,0,RES_hhdet_in_emi!H40*1000000/RES_hhdet_in_new!H40)</f>
        <v>0</v>
      </c>
      <c r="I40" s="156">
        <f>IF(RES_hhdet_in_emi!I40=0,0,RES_hhdet_in_emi!I40*1000000/RES_hhdet_in_new!I40)</f>
        <v>310.38347883687408</v>
      </c>
      <c r="J40" s="156">
        <f>IF(RES_hhdet_in_emi!J40=0,0,RES_hhdet_in_emi!J40*1000000/RES_hhdet_in_new!J40)</f>
        <v>331.12696766836183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0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322.49462644466388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315.28954053239084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1467.0402965780095</v>
      </c>
      <c r="D43" s="168">
        <f t="shared" ref="D43" si="35">SUM(D44,D47,D49,D58)</f>
        <v>1379.3145763855687</v>
      </c>
      <c r="E43" s="168">
        <f t="shared" ref="E43" si="36">SUM(E44,E47,E49,E58)</f>
        <v>1839.4026076077139</v>
      </c>
      <c r="F43" s="168">
        <f t="shared" ref="F43" si="37">SUM(F44,F47,F49,F58)</f>
        <v>2001.3112054228122</v>
      </c>
      <c r="G43" s="168">
        <f t="shared" ref="G43" si="38">SUM(G44,G47,G49,G58)</f>
        <v>1566.2619505602811</v>
      </c>
      <c r="H43" s="168">
        <f t="shared" ref="H43" si="39">SUM(H44,H47,H49,H58)</f>
        <v>0</v>
      </c>
      <c r="I43" s="168">
        <f t="shared" ref="I43" si="40">SUM(I44,I47,I49,I58)</f>
        <v>1784.1329536255773</v>
      </c>
      <c r="J43" s="168">
        <f t="shared" ref="J43" si="41">SUM(J44,J47,J49,J58)</f>
        <v>1585.7548020577435</v>
      </c>
      <c r="K43" s="168">
        <f t="shared" ref="K43" si="42">SUM(K44,K47,K49,K58)</f>
        <v>1568.6966195087248</v>
      </c>
      <c r="L43" s="168">
        <f t="shared" ref="L43" si="43">SUM(L44,L47,L49,L58)</f>
        <v>1562.0011504074791</v>
      </c>
      <c r="M43" s="168">
        <f t="shared" ref="M43" si="44">SUM(M44,M47,M49,M58)</f>
        <v>1490.0902940843839</v>
      </c>
      <c r="N43" s="168">
        <f t="shared" ref="N43" si="45">SUM(N44,N47,N49,N58)</f>
        <v>1484.1157791300484</v>
      </c>
      <c r="O43" s="168">
        <f t="shared" ref="O43" si="46">SUM(O44,O47,O49,O58)</f>
        <v>1374.116381453279</v>
      </c>
      <c r="P43" s="168">
        <f t="shared" ref="P43" si="47">SUM(P44,P47,P49,P58)</f>
        <v>1274.4268616593354</v>
      </c>
      <c r="Q43" s="168">
        <f t="shared" ref="Q43" si="48">SUM(Q44,Q47,Q49,Q58)</f>
        <v>1353.4817353949038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1142.8578970400654</v>
      </c>
      <c r="D44" s="157">
        <f t="shared" si="49"/>
        <v>1144.2998474706917</v>
      </c>
      <c r="E44" s="157">
        <f t="shared" si="49"/>
        <v>1312.9214569773249</v>
      </c>
      <c r="F44" s="157">
        <f t="shared" si="49"/>
        <v>1485.3492528761426</v>
      </c>
      <c r="G44" s="157">
        <f t="shared" si="49"/>
        <v>1477.1717193425509</v>
      </c>
      <c r="H44" s="157">
        <f t="shared" si="49"/>
        <v>0</v>
      </c>
      <c r="I44" s="157">
        <f t="shared" si="49"/>
        <v>1413.8165187272068</v>
      </c>
      <c r="J44" s="157">
        <f t="shared" si="49"/>
        <v>1326.3542901283327</v>
      </c>
      <c r="K44" s="157">
        <f t="shared" si="49"/>
        <v>1351.3506704270596</v>
      </c>
      <c r="L44" s="157">
        <f t="shared" si="49"/>
        <v>1477.0360012643214</v>
      </c>
      <c r="M44" s="157">
        <f t="shared" si="49"/>
        <v>1250.0806035749656</v>
      </c>
      <c r="N44" s="157">
        <f t="shared" si="49"/>
        <v>1227.76035353727</v>
      </c>
      <c r="O44" s="157">
        <f t="shared" si="49"/>
        <v>1148.3560890641736</v>
      </c>
      <c r="P44" s="157">
        <f t="shared" si="49"/>
        <v>1115.9280463554405</v>
      </c>
      <c r="Q44" s="157">
        <f t="shared" si="49"/>
        <v>1141.6369788863822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1142.8578970400654</v>
      </c>
      <c r="D45" s="156">
        <f>IF(RES_hhdet_in_emi!D45=0,0,RES_hhdet_in_emi!D45*1000000/RES_hhdet_in_new!D45)</f>
        <v>1144.2998474706917</v>
      </c>
      <c r="E45" s="156">
        <f>IF(RES_hhdet_in_emi!E45=0,0,RES_hhdet_in_emi!E45*1000000/RES_hhdet_in_new!E45)</f>
        <v>1312.9214569773249</v>
      </c>
      <c r="F45" s="156">
        <f>IF(RES_hhdet_in_emi!F45=0,0,RES_hhdet_in_emi!F45*1000000/RES_hhdet_in_new!F45)</f>
        <v>1485.3492528761426</v>
      </c>
      <c r="G45" s="156">
        <f>IF(RES_hhdet_in_emi!G45=0,0,RES_hhdet_in_emi!G45*1000000/RES_hhdet_in_new!G45)</f>
        <v>1477.1717193425509</v>
      </c>
      <c r="H45" s="156">
        <f>IF(RES_hhdet_in_emi!H45=0,0,RES_hhdet_in_emi!H45*1000000/RES_hhdet_in_new!H45)</f>
        <v>0</v>
      </c>
      <c r="I45" s="156">
        <f>IF(RES_hhdet_in_emi!I45=0,0,RES_hhdet_in_emi!I45*1000000/RES_hhdet_in_new!I45)</f>
        <v>1413.8165187272068</v>
      </c>
      <c r="J45" s="156">
        <f>IF(RES_hhdet_in_emi!J45=0,0,RES_hhdet_in_emi!J45*1000000/RES_hhdet_in_new!J45)</f>
        <v>1326.3542901283327</v>
      </c>
      <c r="K45" s="156">
        <f>IF(RES_hhdet_in_emi!K45=0,0,RES_hhdet_in_emi!K45*1000000/RES_hhdet_in_new!K45)</f>
        <v>1351.3506704270596</v>
      </c>
      <c r="L45" s="156">
        <f>IF(RES_hhdet_in_emi!L45=0,0,RES_hhdet_in_emi!L45*1000000/RES_hhdet_in_new!L45)</f>
        <v>1477.0360012643214</v>
      </c>
      <c r="M45" s="156">
        <f>IF(RES_hhdet_in_emi!M45=0,0,RES_hhdet_in_emi!M45*1000000/RES_hhdet_in_new!M45)</f>
        <v>1250.0806035749656</v>
      </c>
      <c r="N45" s="156">
        <f>IF(RES_hhdet_in_emi!N45=0,0,RES_hhdet_in_emi!N45*1000000/RES_hhdet_in_new!N45)</f>
        <v>1227.76035353727</v>
      </c>
      <c r="O45" s="156">
        <f>IF(RES_hhdet_in_emi!O45=0,0,RES_hhdet_in_emi!O45*1000000/RES_hhdet_in_new!O45)</f>
        <v>1148.3560890641736</v>
      </c>
      <c r="P45" s="156">
        <f>IF(RES_hhdet_in_emi!P45=0,0,RES_hhdet_in_emi!P45*1000000/RES_hhdet_in_new!P45)</f>
        <v>1115.9280463554405</v>
      </c>
      <c r="Q45" s="156">
        <f>IF(RES_hhdet_in_emi!Q45=0,0,RES_hhdet_in_emi!Q45*1000000/RES_hhdet_in_new!Q45)</f>
        <v>1141.6369788863822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324.18239953794409</v>
      </c>
      <c r="D49" s="157">
        <f>IF(SUM(RES_hhdet_in_emi!D50:D51,RES_hhdet_in_emi!D54:D55)=0,0,SUM(RES_hhdet_in_emi!D50:D51,RES_hhdet_in_emi!D54:D55)*1000000/SUM(RES_hhdet_in_new!D50:D51,RES_hhdet_in_new!D54:D55))</f>
        <v>235.01472891487705</v>
      </c>
      <c r="E49" s="157">
        <f>IF(SUM(RES_hhdet_in_emi!E50:E51,RES_hhdet_in_emi!E54:E55)=0,0,SUM(RES_hhdet_in_emi!E50:E51,RES_hhdet_in_emi!E54:E55)*1000000/SUM(RES_hhdet_in_new!E50:E51,RES_hhdet_in_new!E54:E55))</f>
        <v>526.48115063038892</v>
      </c>
      <c r="F49" s="157">
        <f>IF(SUM(RES_hhdet_in_emi!F50:F51,RES_hhdet_in_emi!F54:F55)=0,0,SUM(RES_hhdet_in_emi!F50:F51,RES_hhdet_in_emi!F54:F55)*1000000/SUM(RES_hhdet_in_new!F50:F51,RES_hhdet_in_new!F54:F55))</f>
        <v>515.96195254666952</v>
      </c>
      <c r="G49" s="157">
        <f>IF(SUM(RES_hhdet_in_emi!G50:G51,RES_hhdet_in_emi!G54:G55)=0,0,SUM(RES_hhdet_in_emi!G50:G51,RES_hhdet_in_emi!G54:G55)*1000000/SUM(RES_hhdet_in_new!G50:G51,RES_hhdet_in_new!G54:G55))</f>
        <v>89.090231217730192</v>
      </c>
      <c r="H49" s="157">
        <f>IF(SUM(RES_hhdet_in_emi!H50:H51,RES_hhdet_in_emi!H54:H55)=0,0,SUM(RES_hhdet_in_emi!H50:H51,RES_hhdet_in_emi!H54:H55)*1000000/SUM(RES_hhdet_in_new!H50:H51,RES_hhdet_in_new!H54:H55))</f>
        <v>0</v>
      </c>
      <c r="I49" s="157">
        <f>IF(SUM(RES_hhdet_in_emi!I50:I51,RES_hhdet_in_emi!I54:I55)=0,0,SUM(RES_hhdet_in_emi!I50:I51,RES_hhdet_in_emi!I54:I55)*1000000/SUM(RES_hhdet_in_new!I50:I51,RES_hhdet_in_new!I54:I55))</f>
        <v>370.31643489837052</v>
      </c>
      <c r="J49" s="157">
        <f>IF(SUM(RES_hhdet_in_emi!J50:J51,RES_hhdet_in_emi!J54:J55)=0,0,SUM(RES_hhdet_in_emi!J50:J51,RES_hhdet_in_emi!J54:J55)*1000000/SUM(RES_hhdet_in_new!J50:J51,RES_hhdet_in_new!J54:J55))</f>
        <v>259.40051192941092</v>
      </c>
      <c r="K49" s="157">
        <f>IF(SUM(RES_hhdet_in_emi!K50:K51,RES_hhdet_in_emi!K54:K55)=0,0,SUM(RES_hhdet_in_emi!K50:K51,RES_hhdet_in_emi!K54:K55)*1000000/SUM(RES_hhdet_in_new!K50:K51,RES_hhdet_in_new!K54:K55))</f>
        <v>217.34594908166514</v>
      </c>
      <c r="L49" s="157">
        <f>IF(SUM(RES_hhdet_in_emi!L50:L51,RES_hhdet_in_emi!L54:L55)=0,0,SUM(RES_hhdet_in_emi!L50:L51,RES_hhdet_in_emi!L54:L55)*1000000/SUM(RES_hhdet_in_new!L50:L51,RES_hhdet_in_new!L54:L55))</f>
        <v>84.965149143157831</v>
      </c>
      <c r="M49" s="157">
        <f>IF(SUM(RES_hhdet_in_emi!M50:M51,RES_hhdet_in_emi!M54:M55)=0,0,SUM(RES_hhdet_in_emi!M50:M51,RES_hhdet_in_emi!M54:M55)*1000000/SUM(RES_hhdet_in_new!M50:M51,RES_hhdet_in_new!M54:M55))</f>
        <v>240.00969050941836</v>
      </c>
      <c r="N49" s="157">
        <f>IF(SUM(RES_hhdet_in_emi!N50:N51,RES_hhdet_in_emi!N54:N55)=0,0,SUM(RES_hhdet_in_emi!N50:N51,RES_hhdet_in_emi!N54:N55)*1000000/SUM(RES_hhdet_in_new!N50:N51,RES_hhdet_in_new!N54:N55))</f>
        <v>256.35542559277832</v>
      </c>
      <c r="O49" s="157">
        <f>IF(SUM(RES_hhdet_in_emi!O50:O51,RES_hhdet_in_emi!O54:O55)=0,0,SUM(RES_hhdet_in_emi!O50:O51,RES_hhdet_in_emi!O54:O55)*1000000/SUM(RES_hhdet_in_new!O50:O51,RES_hhdet_in_new!O54:O55))</f>
        <v>225.76029238910544</v>
      </c>
      <c r="P49" s="157">
        <f>IF(SUM(RES_hhdet_in_emi!P50:P51,RES_hhdet_in_emi!P54:P55)=0,0,SUM(RES_hhdet_in_emi!P50:P51,RES_hhdet_in_emi!P54:P55)*1000000/SUM(RES_hhdet_in_new!P50:P51,RES_hhdet_in_new!P54:P55))</f>
        <v>158.49881530389484</v>
      </c>
      <c r="Q49" s="157">
        <f>IF(SUM(RES_hhdet_in_emi!Q50:Q51,RES_hhdet_in_emi!Q54:Q55)=0,0,SUM(RES_hhdet_in_emi!Q50:Q51,RES_hhdet_in_emi!Q54:Q55)*1000000/SUM(RES_hhdet_in_new!Q50:Q51,RES_hhdet_in_new!Q54:Q55))</f>
        <v>211.84475650852164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563.73099308803796</v>
      </c>
      <c r="D50" s="132">
        <f>IF(RES_hhdet_in_emi!D50=0,0,RES_hhdet_in_emi!D50*1000000/RES_hhdet_in_new!D50)</f>
        <v>569.2956394049196</v>
      </c>
      <c r="E50" s="132">
        <f>IF(RES_hhdet_in_emi!E50=0,0,RES_hhdet_in_emi!E50*1000000/RES_hhdet_in_new!E50)</f>
        <v>573.55305114638713</v>
      </c>
      <c r="F50" s="132">
        <f>IF(RES_hhdet_in_emi!F50=0,0,RES_hhdet_in_emi!F50*1000000/RES_hhdet_in_new!F50)</f>
        <v>579.22132373104341</v>
      </c>
      <c r="G50" s="132">
        <f>IF(RES_hhdet_in_emi!G50=0,0,RES_hhdet_in_emi!G50*1000000/RES_hhdet_in_new!G50)</f>
        <v>579.45442783519627</v>
      </c>
      <c r="H50" s="132">
        <f>IF(RES_hhdet_in_emi!H50=0,0,RES_hhdet_in_emi!H50*1000000/RES_hhdet_in_new!H50)</f>
        <v>0</v>
      </c>
      <c r="I50" s="132">
        <f>IF(RES_hhdet_in_emi!I50=0,0,RES_hhdet_in_emi!I50*1000000/RES_hhdet_in_new!I50)</f>
        <v>576.64576354659084</v>
      </c>
      <c r="J50" s="132">
        <f>IF(RES_hhdet_in_emi!J50=0,0,RES_hhdet_in_emi!J50*1000000/RES_hhdet_in_new!J50)</f>
        <v>574.58590931933259</v>
      </c>
      <c r="K50" s="132">
        <f>IF(RES_hhdet_in_emi!K50=0,0,RES_hhdet_in_emi!K50*1000000/RES_hhdet_in_new!K50)</f>
        <v>0</v>
      </c>
      <c r="L50" s="132">
        <f>IF(RES_hhdet_in_emi!L50=0,0,RES_hhdet_in_emi!L50*1000000/RES_hhdet_in_new!L50)</f>
        <v>0</v>
      </c>
      <c r="M50" s="132">
        <f>IF(RES_hhdet_in_emi!M50=0,0,RES_hhdet_in_emi!M50*1000000/RES_hhdet_in_new!M50)</f>
        <v>576.25753203043485</v>
      </c>
      <c r="N50" s="132">
        <f>IF(RES_hhdet_in_emi!N50=0,0,RES_hhdet_in_emi!N50*1000000/RES_hhdet_in_new!N50)</f>
        <v>575.37739431388923</v>
      </c>
      <c r="O50" s="132">
        <f>IF(RES_hhdet_in_emi!O50=0,0,RES_hhdet_in_emi!O50*1000000/RES_hhdet_in_new!O50)</f>
        <v>586.29099275009742</v>
      </c>
      <c r="P50" s="132">
        <f>IF(RES_hhdet_in_emi!P50=0,0,RES_hhdet_in_emi!P50*1000000/RES_hhdet_in_new!P50)</f>
        <v>593.72332710548346</v>
      </c>
      <c r="Q50" s="132">
        <f>IF(RES_hhdet_in_emi!Q50=0,0,RES_hhdet_in_emi!Q50*1000000/RES_hhdet_in_new!Q50)</f>
        <v>598.30345466134054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207.63210364455136</v>
      </c>
      <c r="D51" s="132">
        <f>IF(RES_hhdet_in_emi!D51=0,0,RES_hhdet_in_emi!D51*1000000/RES_hhdet_in_new!D51)</f>
        <v>210.35265213408837</v>
      </c>
      <c r="E51" s="132">
        <f>IF(RES_hhdet_in_emi!E51=0,0,RES_hhdet_in_emi!E51*1000000/RES_hhdet_in_new!E51)</f>
        <v>212.29887930983841</v>
      </c>
      <c r="F51" s="132">
        <f>IF(RES_hhdet_in_emi!F51=0,0,RES_hhdet_in_emi!F51*1000000/RES_hhdet_in_new!F51)</f>
        <v>215.49620139895555</v>
      </c>
      <c r="G51" s="132">
        <f>IF(RES_hhdet_in_emi!G51=0,0,RES_hhdet_in_emi!G51*1000000/RES_hhdet_in_new!G51)</f>
        <v>215.8496974816675</v>
      </c>
      <c r="H51" s="132">
        <f>IF(RES_hhdet_in_emi!H51=0,0,RES_hhdet_in_emi!H51*1000000/RES_hhdet_in_new!H51)</f>
        <v>0</v>
      </c>
      <c r="I51" s="132">
        <f>IF(RES_hhdet_in_emi!I51=0,0,RES_hhdet_in_emi!I51*1000000/RES_hhdet_in_new!I51)</f>
        <v>216.71366965009284</v>
      </c>
      <c r="J51" s="132">
        <f>IF(RES_hhdet_in_emi!J51=0,0,RES_hhdet_in_emi!J51*1000000/RES_hhdet_in_new!J51)</f>
        <v>217.3933875399656</v>
      </c>
      <c r="K51" s="132">
        <f>IF(RES_hhdet_in_emi!K51=0,0,RES_hhdet_in_emi!K51*1000000/RES_hhdet_in_new!K51)</f>
        <v>217.34594908166514</v>
      </c>
      <c r="L51" s="132">
        <f>IF(RES_hhdet_in_emi!L51=0,0,RES_hhdet_in_emi!L51*1000000/RES_hhdet_in_new!L51)</f>
        <v>217.62984813348041</v>
      </c>
      <c r="M51" s="132">
        <f>IF(RES_hhdet_in_emi!M51=0,0,RES_hhdet_in_emi!M51*1000000/RES_hhdet_in_new!M51)</f>
        <v>218.21812485084777</v>
      </c>
      <c r="N51" s="132">
        <f>IF(RES_hhdet_in_emi!N51=0,0,RES_hhdet_in_emi!N51*1000000/RES_hhdet_in_new!N51)</f>
        <v>217.07568242569758</v>
      </c>
      <c r="O51" s="132">
        <f>IF(RES_hhdet_in_emi!O51=0,0,RES_hhdet_in_emi!O51*1000000/RES_hhdet_in_new!O51)</f>
        <v>217.45838106927434</v>
      </c>
      <c r="P51" s="132">
        <f>IF(RES_hhdet_in_emi!P51=0,0,RES_hhdet_in_emi!P51*1000000/RES_hhdet_in_new!P51)</f>
        <v>216.64652538024976</v>
      </c>
      <c r="Q51" s="132">
        <f>IF(RES_hhdet_in_emi!Q51=0,0,RES_hhdet_in_emi!Q51*1000000/RES_hhdet_in_new!Q51)</f>
        <v>214.05933000994773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207.63210364455136</v>
      </c>
      <c r="D52" s="165">
        <f>IF(RES_hhdet_in_emi!D52=0,0,RES_hhdet_in_emi!D52*1000000/RES_hhdet_in_new!D51)</f>
        <v>210.35265213408837</v>
      </c>
      <c r="E52" s="165">
        <f>IF(RES_hhdet_in_emi!E52=0,0,RES_hhdet_in_emi!E52*1000000/RES_hhdet_in_new!E51)</f>
        <v>212.29887930983841</v>
      </c>
      <c r="F52" s="165">
        <f>IF(RES_hhdet_in_emi!F52=0,0,RES_hhdet_in_emi!F52*1000000/RES_hhdet_in_new!F51)</f>
        <v>215.49620139895555</v>
      </c>
      <c r="G52" s="165">
        <f>IF(RES_hhdet_in_emi!G52=0,0,RES_hhdet_in_emi!G52*1000000/RES_hhdet_in_new!G51)</f>
        <v>215.8496974816675</v>
      </c>
      <c r="H52" s="165">
        <f>IF(RES_hhdet_in_emi!H52=0,0,RES_hhdet_in_emi!H52*1000000/RES_hhdet_in_new!H51)</f>
        <v>0</v>
      </c>
      <c r="I52" s="165">
        <f>IF(RES_hhdet_in_emi!I52=0,0,RES_hhdet_in_emi!I52*1000000/RES_hhdet_in_new!I51)</f>
        <v>216.71366965009284</v>
      </c>
      <c r="J52" s="165">
        <f>IF(RES_hhdet_in_emi!J52=0,0,RES_hhdet_in_emi!J52*1000000/RES_hhdet_in_new!J51)</f>
        <v>217.3933875399656</v>
      </c>
      <c r="K52" s="165">
        <f>IF(RES_hhdet_in_emi!K52=0,0,RES_hhdet_in_emi!K52*1000000/RES_hhdet_in_new!K51)</f>
        <v>217.34594908166514</v>
      </c>
      <c r="L52" s="165">
        <f>IF(RES_hhdet_in_emi!L52=0,0,RES_hhdet_in_emi!L52*1000000/RES_hhdet_in_new!L51)</f>
        <v>217.62984813348041</v>
      </c>
      <c r="M52" s="165">
        <f>IF(RES_hhdet_in_emi!M52=0,0,RES_hhdet_in_emi!M52*1000000/RES_hhdet_in_new!M51)</f>
        <v>218.21812485084777</v>
      </c>
      <c r="N52" s="165">
        <f>IF(RES_hhdet_in_emi!N52=0,0,RES_hhdet_in_emi!N52*1000000/RES_hhdet_in_new!N51)</f>
        <v>217.07568242569758</v>
      </c>
      <c r="O52" s="165">
        <f>IF(RES_hhdet_in_emi!O52=0,0,RES_hhdet_in_emi!O52*1000000/RES_hhdet_in_new!O51)</f>
        <v>217.45838106927434</v>
      </c>
      <c r="P52" s="165">
        <f>IF(RES_hhdet_in_emi!P52=0,0,RES_hhdet_in_emi!P52*1000000/RES_hhdet_in_new!P51)</f>
        <v>216.64652538024976</v>
      </c>
      <c r="Q52" s="165">
        <f>IF(RES_hhdet_in_emi!Q52=0,0,RES_hhdet_in_emi!Q52*1000000/RES_hhdet_in_new!Q51)</f>
        <v>214.05933000994773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1153.183659579465</v>
      </c>
      <c r="D62" s="168">
        <f t="shared" ref="D62" si="52">SUM(D63,D66,D68,D77)</f>
        <v>1460.3770907215105</v>
      </c>
      <c r="E62" s="168">
        <f t="shared" ref="E62" si="53">SUM(E63,E66,E68,E77)</f>
        <v>1372.6390215352856</v>
      </c>
      <c r="F62" s="168">
        <f t="shared" ref="F62" si="54">SUM(F63,F66,F68,F77)</f>
        <v>1156.9945355423495</v>
      </c>
      <c r="G62" s="168">
        <f t="shared" ref="G62" si="55">SUM(G63,G66,G68,G77)</f>
        <v>1632.7647009453033</v>
      </c>
      <c r="H62" s="168">
        <f t="shared" ref="H62" si="56">SUM(H63,H66,H68,H77)</f>
        <v>1506.1165834332894</v>
      </c>
      <c r="I62" s="168">
        <f t="shared" ref="I62" si="57">SUM(I63,I66,I68,I77)</f>
        <v>1538.294859258599</v>
      </c>
      <c r="J62" s="168">
        <f t="shared" ref="J62" si="58">SUM(J63,J66,J68,J77)</f>
        <v>1306.9240453264158</v>
      </c>
      <c r="K62" s="168">
        <f t="shared" ref="K62" si="59">SUM(K63,K66,K68,K77)</f>
        <v>1271.5867538667785</v>
      </c>
      <c r="L62" s="168">
        <f t="shared" ref="L62" si="60">SUM(L63,L66,L68,L77)</f>
        <v>1612.2713485078616</v>
      </c>
      <c r="M62" s="168">
        <f t="shared" ref="M62" si="61">SUM(M63,M66,M68,M77)</f>
        <v>0</v>
      </c>
      <c r="N62" s="168">
        <f t="shared" ref="N62" si="62">SUM(N63,N66,N68,N77)</f>
        <v>1155.032114238018</v>
      </c>
      <c r="O62" s="168">
        <f t="shared" ref="O62" si="63">SUM(O63,O66,O68,O77)</f>
        <v>0</v>
      </c>
      <c r="P62" s="168">
        <f t="shared" ref="P62" si="64">SUM(P63,P66,P68,P77)</f>
        <v>1144.5089207121919</v>
      </c>
      <c r="Q62" s="168">
        <f t="shared" ref="Q62" si="6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825.08241071780674</v>
      </c>
      <c r="D63" s="157">
        <f t="shared" si="66"/>
        <v>889.65177274794462</v>
      </c>
      <c r="E63" s="157">
        <f t="shared" si="66"/>
        <v>972.12790292374211</v>
      </c>
      <c r="F63" s="157">
        <f t="shared" si="66"/>
        <v>956.18029923082963</v>
      </c>
      <c r="G63" s="157">
        <f t="shared" si="66"/>
        <v>1015.1977330722923</v>
      </c>
      <c r="H63" s="157">
        <f t="shared" si="66"/>
        <v>1057.8333175068999</v>
      </c>
      <c r="I63" s="157">
        <f t="shared" si="66"/>
        <v>1048.863417616524</v>
      </c>
      <c r="J63" s="157">
        <f t="shared" si="66"/>
        <v>946.29603590261445</v>
      </c>
      <c r="K63" s="157">
        <f t="shared" si="66"/>
        <v>945.66325274193491</v>
      </c>
      <c r="L63" s="157">
        <f t="shared" si="66"/>
        <v>1080.3336079123819</v>
      </c>
      <c r="M63" s="157">
        <f t="shared" si="66"/>
        <v>0</v>
      </c>
      <c r="N63" s="157">
        <f t="shared" si="66"/>
        <v>856.61037097629969</v>
      </c>
      <c r="O63" s="157">
        <f t="shared" si="66"/>
        <v>0</v>
      </c>
      <c r="P63" s="157">
        <f t="shared" si="66"/>
        <v>780.64263275820144</v>
      </c>
      <c r="Q63" s="157">
        <f t="shared" si="66"/>
        <v>0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825.08241071780674</v>
      </c>
      <c r="D64" s="156">
        <f>IF(RES_hhdet_in_emi!D64=0,0,RES_hhdet_in_emi!D64*1000000/RES_hhdet_in_new!D64)</f>
        <v>889.65177274794462</v>
      </c>
      <c r="E64" s="156">
        <f>IF(RES_hhdet_in_emi!E64=0,0,RES_hhdet_in_emi!E64*1000000/RES_hhdet_in_new!E64)</f>
        <v>972.12790292374211</v>
      </c>
      <c r="F64" s="156">
        <f>IF(RES_hhdet_in_emi!F64=0,0,RES_hhdet_in_emi!F64*1000000/RES_hhdet_in_new!F64)</f>
        <v>956.18029923082963</v>
      </c>
      <c r="G64" s="156">
        <f>IF(RES_hhdet_in_emi!G64=0,0,RES_hhdet_in_emi!G64*1000000/RES_hhdet_in_new!G64)</f>
        <v>1015.1977330722923</v>
      </c>
      <c r="H64" s="156">
        <f>IF(RES_hhdet_in_emi!H64=0,0,RES_hhdet_in_emi!H64*1000000/RES_hhdet_in_new!H64)</f>
        <v>1057.8333175068999</v>
      </c>
      <c r="I64" s="156">
        <f>IF(RES_hhdet_in_emi!I64=0,0,RES_hhdet_in_emi!I64*1000000/RES_hhdet_in_new!I64)</f>
        <v>1048.863417616524</v>
      </c>
      <c r="J64" s="156">
        <f>IF(RES_hhdet_in_emi!J64=0,0,RES_hhdet_in_emi!J64*1000000/RES_hhdet_in_new!J64)</f>
        <v>946.29603590261445</v>
      </c>
      <c r="K64" s="156">
        <f>IF(RES_hhdet_in_emi!K64=0,0,RES_hhdet_in_emi!K64*1000000/RES_hhdet_in_new!K64)</f>
        <v>945.66325274193491</v>
      </c>
      <c r="L64" s="156">
        <f>IF(RES_hhdet_in_emi!L64=0,0,RES_hhdet_in_emi!L64*1000000/RES_hhdet_in_new!L64)</f>
        <v>1080.3336079123819</v>
      </c>
      <c r="M64" s="156">
        <f>IF(RES_hhdet_in_emi!M64=0,0,RES_hhdet_in_emi!M64*1000000/RES_hhdet_in_new!M64)</f>
        <v>0</v>
      </c>
      <c r="N64" s="156">
        <f>IF(RES_hhdet_in_emi!N64=0,0,RES_hhdet_in_emi!N64*1000000/RES_hhdet_in_new!N64)</f>
        <v>856.61037097629969</v>
      </c>
      <c r="O64" s="156">
        <f>IF(RES_hhdet_in_emi!O64=0,0,RES_hhdet_in_emi!O64*1000000/RES_hhdet_in_new!O64)</f>
        <v>0</v>
      </c>
      <c r="P64" s="156">
        <f>IF(RES_hhdet_in_emi!P64=0,0,RES_hhdet_in_emi!P64*1000000/RES_hhdet_in_new!P64)</f>
        <v>780.64263275820144</v>
      </c>
      <c r="Q64" s="156">
        <f>IF(RES_hhdet_in_emi!Q64=0,0,RES_hhdet_in_emi!Q64*1000000/RES_hhdet_in_new!Q64)</f>
        <v>0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218.96235986892896</v>
      </c>
      <c r="D68" s="157">
        <f>IF(SUM(RES_hhdet_in_emi!D69:D70,RES_hhdet_in_emi!D73:D74)=0,0,SUM(RES_hhdet_in_emi!D69:D70,RES_hhdet_in_emi!D73:D74)*1000000/SUM(RES_hhdet_in_new!D69:D70,RES_hhdet_in_new!D73:D74))</f>
        <v>334.60053261845673</v>
      </c>
      <c r="E68" s="157">
        <f>IF(SUM(RES_hhdet_in_emi!E69:E70,RES_hhdet_in_emi!E73:E74)=0,0,SUM(RES_hhdet_in_emi!E69:E70,RES_hhdet_in_emi!E73:E74)*1000000/SUM(RES_hhdet_in_new!E69:E70,RES_hhdet_in_new!E73:E74))</f>
        <v>243.03873240993877</v>
      </c>
      <c r="F68" s="157">
        <f>IF(SUM(RES_hhdet_in_emi!F69:F70,RES_hhdet_in_emi!F73:F74)=0,0,SUM(RES_hhdet_in_emi!F69:F70,RES_hhdet_in_emi!F73:F74)*1000000/SUM(RES_hhdet_in_new!F69:F70,RES_hhdet_in_new!F73:F74))</f>
        <v>91.188835773591023</v>
      </c>
      <c r="G68" s="157">
        <f>IF(SUM(RES_hhdet_in_emi!G69:G70,RES_hhdet_in_emi!G73:G74)=0,0,SUM(RES_hhdet_in_emi!G69:G70,RES_hhdet_in_emi!G73:G74)*1000000/SUM(RES_hhdet_in_new!G69:G70,RES_hhdet_in_new!G73:G74))</f>
        <v>362.44533725801386</v>
      </c>
      <c r="H68" s="157">
        <f>IF(SUM(RES_hhdet_in_emi!H69:H70,RES_hhdet_in_emi!H73:H74)=0,0,SUM(RES_hhdet_in_emi!H69:H70,RES_hhdet_in_emi!H73:H74)*1000000/SUM(RES_hhdet_in_new!H69:H70,RES_hhdet_in_new!H73:H74))</f>
        <v>273.91783546704988</v>
      </c>
      <c r="I68" s="157">
        <f>IF(SUM(RES_hhdet_in_emi!I69:I70,RES_hhdet_in_emi!I73:I74)=0,0,SUM(RES_hhdet_in_emi!I69:I70,RES_hhdet_in_emi!I73:I74)*1000000/SUM(RES_hhdet_in_new!I69:I70,RES_hhdet_in_new!I73:I74))</f>
        <v>230.66907662932994</v>
      </c>
      <c r="J68" s="157">
        <f>IF(SUM(RES_hhdet_in_emi!J69:J70,RES_hhdet_in_emi!J73:J74)=0,0,SUM(RES_hhdet_in_emi!J69:J70,RES_hhdet_in_emi!J73:J74)*1000000/SUM(RES_hhdet_in_new!J69:J70,RES_hhdet_in_new!J73:J74))</f>
        <v>139.064819300034</v>
      </c>
      <c r="K68" s="157">
        <f>IF(SUM(RES_hhdet_in_emi!K69:K70,RES_hhdet_in_emi!K73:K74)=0,0,SUM(RES_hhdet_in_emi!K69:K70,RES_hhdet_in_emi!K73:K74)*1000000/SUM(RES_hhdet_in_new!K69:K70,RES_hhdet_in_new!K73:K74))</f>
        <v>79.769837816770121</v>
      </c>
      <c r="L68" s="157">
        <f>IF(SUM(RES_hhdet_in_emi!L69:L70,RES_hhdet_in_emi!L73:L74)=0,0,SUM(RES_hhdet_in_emi!L69:L70,RES_hhdet_in_emi!L73:L74)*1000000/SUM(RES_hhdet_in_new!L69:L70,RES_hhdet_in_new!L73:L74))</f>
        <v>270.10373680426596</v>
      </c>
      <c r="M68" s="157">
        <f>IF(SUM(RES_hhdet_in_emi!M69:M70,RES_hhdet_in_emi!M73:M74)=0,0,SUM(RES_hhdet_in_emi!M69:M70,RES_hhdet_in_emi!M73:M74)*1000000/SUM(RES_hhdet_in_new!M69:M70,RES_hhdet_in_new!M73:M74))</f>
        <v>0</v>
      </c>
      <c r="N68" s="157">
        <f>IF(SUM(RES_hhdet_in_emi!N69:N70,RES_hhdet_in_emi!N73:N74)=0,0,SUM(RES_hhdet_in_emi!N69:N70,RES_hhdet_in_emi!N73:N74)*1000000/SUM(RES_hhdet_in_new!N69:N70,RES_hhdet_in_new!N73:N74))</f>
        <v>72.78046034253461</v>
      </c>
      <c r="O68" s="157">
        <f>IF(SUM(RES_hhdet_in_emi!O69:O70,RES_hhdet_in_emi!O73:O74)=0,0,SUM(RES_hhdet_in_emi!O69:O70,RES_hhdet_in_emi!O73:O74)*1000000/SUM(RES_hhdet_in_new!O69:O70,RES_hhdet_in_new!O73:O74))</f>
        <v>0</v>
      </c>
      <c r="P68" s="157">
        <f>IF(SUM(RES_hhdet_in_emi!P69:P70,RES_hhdet_in_emi!P73:P74)=0,0,SUM(RES_hhdet_in_emi!P69:P70,RES_hhdet_in_emi!P73:P74)*1000000/SUM(RES_hhdet_in_new!P69:P70,RES_hhdet_in_new!P73:P74))</f>
        <v>101.61104058194974</v>
      </c>
      <c r="Q68" s="157">
        <f>IF(SUM(RES_hhdet_in_emi!Q69:Q70,RES_hhdet_in_emi!Q73:Q74)=0,0,SUM(RES_hhdet_in_emi!Q69:Q70,RES_hhdet_in_emi!Q73:Q74)*1000000/SUM(RES_hhdet_in_new!Q69:Q70,RES_hhdet_in_new!Q73:Q74))</f>
        <v>0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414.17565995386639</v>
      </c>
      <c r="D69" s="132">
        <f>IF(RES_hhdet_in_emi!D69=0,0,RES_hhdet_in_emi!D69*1000000/RES_hhdet_in_new!D69)</f>
        <v>417.94113398635113</v>
      </c>
      <c r="E69" s="132">
        <f>IF(RES_hhdet_in_emi!E69=0,0,RES_hhdet_in_emi!E69*1000000/RES_hhdet_in_new!E69)</f>
        <v>422.83921332887104</v>
      </c>
      <c r="F69" s="132">
        <f>IF(RES_hhdet_in_emi!F69=0,0,RES_hhdet_in_emi!F69*1000000/RES_hhdet_in_new!F69)</f>
        <v>420.41355241893842</v>
      </c>
      <c r="G69" s="132">
        <f>IF(RES_hhdet_in_emi!G69=0,0,RES_hhdet_in_emi!G69*1000000/RES_hhdet_in_new!G69)</f>
        <v>422.7385217553898</v>
      </c>
      <c r="H69" s="132">
        <f>IF(RES_hhdet_in_emi!H69=0,0,RES_hhdet_in_emi!H69*1000000/RES_hhdet_in_new!H69)</f>
        <v>421.63806035577522</v>
      </c>
      <c r="I69" s="132">
        <f>IF(RES_hhdet_in_emi!I69=0,0,RES_hhdet_in_emi!I69*1000000/RES_hhdet_in_new!I69)</f>
        <v>422.13141734905525</v>
      </c>
      <c r="J69" s="132">
        <f>IF(RES_hhdet_in_emi!J69=0,0,RES_hhdet_in_emi!J69*1000000/RES_hhdet_in_new!J69)</f>
        <v>419.40743370646481</v>
      </c>
      <c r="K69" s="132">
        <f>IF(RES_hhdet_in_emi!K69=0,0,RES_hhdet_in_emi!K69*1000000/RES_hhdet_in_new!K69)</f>
        <v>0</v>
      </c>
      <c r="L69" s="132">
        <f>IF(RES_hhdet_in_emi!L69=0,0,RES_hhdet_in_emi!L69*1000000/RES_hhdet_in_new!L69)</f>
        <v>421.74062197479549</v>
      </c>
      <c r="M69" s="132">
        <f>IF(RES_hhdet_in_emi!M69=0,0,RES_hhdet_in_emi!M69*1000000/RES_hhdet_in_new!M69)</f>
        <v>0</v>
      </c>
      <c r="N69" s="132">
        <f>IF(RES_hhdet_in_emi!N69=0,0,RES_hhdet_in_emi!N69*1000000/RES_hhdet_in_new!N69)</f>
        <v>434.33402359195554</v>
      </c>
      <c r="O69" s="132">
        <f>IF(RES_hhdet_in_emi!O69=0,0,RES_hhdet_in_emi!O69*1000000/RES_hhdet_in_new!O69)</f>
        <v>0</v>
      </c>
      <c r="P69" s="132">
        <f>IF(RES_hhdet_in_emi!P69=0,0,RES_hhdet_in_emi!P69*1000000/RES_hhdet_in_new!P69)</f>
        <v>0</v>
      </c>
      <c r="Q69" s="132">
        <f>IF(RES_hhdet_in_emi!Q69=0,0,RES_hhdet_in_emi!Q69*1000000/RES_hhdet_in_new!Q69)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149.93555406457085</v>
      </c>
      <c r="D70" s="132">
        <f>IF(RES_hhdet_in_emi!D70=0,0,RES_hhdet_in_emi!D70*1000000/RES_hhdet_in_new!D70)</f>
        <v>151.58963862223453</v>
      </c>
      <c r="E70" s="132">
        <f>IF(RES_hhdet_in_emi!E70=0,0,RES_hhdet_in_emi!E70*1000000/RES_hhdet_in_new!E70)</f>
        <v>153.79603420720176</v>
      </c>
      <c r="F70" s="132">
        <f>IF(RES_hhdet_in_emi!F70=0,0,RES_hhdet_in_emi!F70*1000000/RES_hhdet_in_new!F70)</f>
        <v>152.90129916481052</v>
      </c>
      <c r="G70" s="132">
        <f>IF(RES_hhdet_in_emi!G70=0,0,RES_hhdet_in_emi!G70*1000000/RES_hhdet_in_new!G70)</f>
        <v>154.17837905477842</v>
      </c>
      <c r="H70" s="132">
        <f>IF(RES_hhdet_in_emi!H70=0,0,RES_hhdet_in_emi!H70*1000000/RES_hhdet_in_new!H70)</f>
        <v>154.04063450987829</v>
      </c>
      <c r="I70" s="132">
        <f>IF(RES_hhdet_in_emi!I70=0,0,RES_hhdet_in_emi!I70*1000000/RES_hhdet_in_new!I70)</f>
        <v>154.46386228882255</v>
      </c>
      <c r="J70" s="132">
        <f>IF(RES_hhdet_in_emi!J70=0,0,RES_hhdet_in_emi!J70*1000000/RES_hhdet_in_new!J70)</f>
        <v>153.86275199377059</v>
      </c>
      <c r="K70" s="132">
        <f>IF(RES_hhdet_in_emi!K70=0,0,RES_hhdet_in_emi!K70*1000000/RES_hhdet_in_new!K70)</f>
        <v>153.74552122284788</v>
      </c>
      <c r="L70" s="132">
        <f>IF(RES_hhdet_in_emi!L70=0,0,RES_hhdet_in_emi!L70*1000000/RES_hhdet_in_new!L70)</f>
        <v>154.50049054447771</v>
      </c>
      <c r="M70" s="132">
        <f>IF(RES_hhdet_in_emi!M70=0,0,RES_hhdet_in_emi!M70*1000000/RES_hhdet_in_new!M70)</f>
        <v>0</v>
      </c>
      <c r="N70" s="132">
        <f>IF(RES_hhdet_in_emi!N70=0,0,RES_hhdet_in_emi!N70*1000000/RES_hhdet_in_new!N70)</f>
        <v>158.69167487678837</v>
      </c>
      <c r="O70" s="132">
        <f>IF(RES_hhdet_in_emi!O70=0,0,RES_hhdet_in_emi!O70*1000000/RES_hhdet_in_new!O70)</f>
        <v>0</v>
      </c>
      <c r="P70" s="132">
        <f>IF(RES_hhdet_in_emi!P70=0,0,RES_hhdet_in_emi!P70*1000000/RES_hhdet_in_new!P70)</f>
        <v>152.94466591966292</v>
      </c>
      <c r="Q70" s="132">
        <f>IF(RES_hhdet_in_emi!Q70=0,0,RES_hhdet_in_emi!Q70*1000000/RES_hhdet_in_new!Q70)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149.93555406457085</v>
      </c>
      <c r="D71" s="165">
        <f>IF(RES_hhdet_in_emi!D71=0,0,RES_hhdet_in_emi!D71*1000000/RES_hhdet_in_new!D70)</f>
        <v>151.58963862223453</v>
      </c>
      <c r="E71" s="165">
        <f>IF(RES_hhdet_in_emi!E71=0,0,RES_hhdet_in_emi!E71*1000000/RES_hhdet_in_new!E70)</f>
        <v>153.79603420720176</v>
      </c>
      <c r="F71" s="165">
        <f>IF(RES_hhdet_in_emi!F71=0,0,RES_hhdet_in_emi!F71*1000000/RES_hhdet_in_new!F70)</f>
        <v>152.90129916481052</v>
      </c>
      <c r="G71" s="165">
        <f>IF(RES_hhdet_in_emi!G71=0,0,RES_hhdet_in_emi!G71*1000000/RES_hhdet_in_new!G70)</f>
        <v>154.17837905477842</v>
      </c>
      <c r="H71" s="165">
        <f>IF(RES_hhdet_in_emi!H71=0,0,RES_hhdet_in_emi!H71*1000000/RES_hhdet_in_new!H70)</f>
        <v>154.04063450987829</v>
      </c>
      <c r="I71" s="165">
        <f>IF(RES_hhdet_in_emi!I71=0,0,RES_hhdet_in_emi!I71*1000000/RES_hhdet_in_new!I70)</f>
        <v>154.46386228882255</v>
      </c>
      <c r="J71" s="165">
        <f>IF(RES_hhdet_in_emi!J71=0,0,RES_hhdet_in_emi!J71*1000000/RES_hhdet_in_new!J70)</f>
        <v>153.86275199377059</v>
      </c>
      <c r="K71" s="165">
        <f>IF(RES_hhdet_in_emi!K71=0,0,RES_hhdet_in_emi!K71*1000000/RES_hhdet_in_new!K70)</f>
        <v>153.74552122284788</v>
      </c>
      <c r="L71" s="165">
        <f>IF(RES_hhdet_in_emi!L71=0,0,RES_hhdet_in_emi!L71*1000000/RES_hhdet_in_new!L70)</f>
        <v>154.50049054447771</v>
      </c>
      <c r="M71" s="165">
        <f>IF(RES_hhdet_in_emi!M71=0,0,RES_hhdet_in_emi!M71*1000000/RES_hhdet_in_new!M70)</f>
        <v>0</v>
      </c>
      <c r="N71" s="165">
        <f>IF(RES_hhdet_in_emi!N71=0,0,RES_hhdet_in_emi!N71*1000000/RES_hhdet_in_new!N70)</f>
        <v>158.69167487678837</v>
      </c>
      <c r="O71" s="165">
        <f>IF(RES_hhdet_in_emi!O71=0,0,RES_hhdet_in_emi!O71*1000000/RES_hhdet_in_new!O70)</f>
        <v>0</v>
      </c>
      <c r="P71" s="165">
        <f>IF(RES_hhdet_in_emi!P71=0,0,RES_hhdet_in_emi!P71*1000000/RES_hhdet_in_new!P70)</f>
        <v>152.94466591966292</v>
      </c>
      <c r="Q71" s="165">
        <f>IF(RES_hhdet_in_emi!Q71=0,0,RES_hhdet_in_emi!Q71*1000000/RES_hhdet_in_new!Q70)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109.13888899272932</v>
      </c>
      <c r="D77" s="157">
        <f>IF(SUM(RES_hhdet_in_emi!D78:D79)=0,0,SUM(RES_hhdet_in_emi!D78:D79)*1000000/SUM(RES_hhdet_in_new!D78:D79))</f>
        <v>236.12478535510931</v>
      </c>
      <c r="E77" s="157">
        <f>IF(SUM(RES_hhdet_in_emi!E78:E79)=0,0,SUM(RES_hhdet_in_emi!E78:E79)*1000000/SUM(RES_hhdet_in_new!E78:E79))</f>
        <v>157.47238620160456</v>
      </c>
      <c r="F77" s="157">
        <f>IF(SUM(RES_hhdet_in_emi!F78:F79)=0,0,SUM(RES_hhdet_in_emi!F78:F79)*1000000/SUM(RES_hhdet_in_new!F78:F79))</f>
        <v>109.62540053792873</v>
      </c>
      <c r="G77" s="157">
        <f>IF(SUM(RES_hhdet_in_emi!G78:G79)=0,0,SUM(RES_hhdet_in_emi!G78:G79)*1000000/SUM(RES_hhdet_in_new!G78:G79))</f>
        <v>255.12163061499706</v>
      </c>
      <c r="H77" s="157">
        <f>IF(SUM(RES_hhdet_in_emi!H78:H79)=0,0,SUM(RES_hhdet_in_emi!H78:H79)*1000000/SUM(RES_hhdet_in_new!H78:H79))</f>
        <v>174.36543045933965</v>
      </c>
      <c r="I77" s="157">
        <f>IF(SUM(RES_hhdet_in_emi!I78:I79)=0,0,SUM(RES_hhdet_in_emi!I78:I79)*1000000/SUM(RES_hhdet_in_new!I78:I79))</f>
        <v>258.76236501274502</v>
      </c>
      <c r="J77" s="157">
        <f>IF(SUM(RES_hhdet_in_emi!J78:J79)=0,0,SUM(RES_hhdet_in_emi!J78:J79)*1000000/SUM(RES_hhdet_in_new!J78:J79))</f>
        <v>221.56319012376727</v>
      </c>
      <c r="K77" s="157">
        <f>IF(SUM(RES_hhdet_in_emi!K78:K79)=0,0,SUM(RES_hhdet_in_emi!K78:K79)*1000000/SUM(RES_hhdet_in_new!K78:K79))</f>
        <v>246.15366330807353</v>
      </c>
      <c r="L77" s="157">
        <f>IF(SUM(RES_hhdet_in_emi!L78:L79)=0,0,SUM(RES_hhdet_in_emi!L78:L79)*1000000/SUM(RES_hhdet_in_new!L78:L79))</f>
        <v>261.83400379121377</v>
      </c>
      <c r="M77" s="157">
        <f>IF(SUM(RES_hhdet_in_emi!M78:M79)=0,0,SUM(RES_hhdet_in_emi!M78:M79)*1000000/SUM(RES_hhdet_in_new!M78:M79))</f>
        <v>0</v>
      </c>
      <c r="N77" s="157">
        <f>IF(SUM(RES_hhdet_in_emi!N78:N79)=0,0,SUM(RES_hhdet_in_emi!N78:N79)*1000000/SUM(RES_hhdet_in_new!N78:N79))</f>
        <v>225.64128291918382</v>
      </c>
      <c r="O77" s="157">
        <f>IF(SUM(RES_hhdet_in_emi!O78:O79)=0,0,SUM(RES_hhdet_in_emi!O78:O79)*1000000/SUM(RES_hhdet_in_new!O78:O79))</f>
        <v>0</v>
      </c>
      <c r="P77" s="157">
        <f>IF(SUM(RES_hhdet_in_emi!P78:P79)=0,0,SUM(RES_hhdet_in_emi!P78:P79)*1000000/SUM(RES_hhdet_in_new!P78:P79))</f>
        <v>262.25524737204074</v>
      </c>
      <c r="Q77" s="157">
        <f>IF(SUM(RES_hhdet_in_emi!Q78:Q79)=0,0,SUM(RES_hhdet_in_emi!Q78:Q79)*1000000/SUM(RES_hhdet_in_new!Q78:Q79))</f>
        <v>0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248.23415672953095</v>
      </c>
      <c r="D78" s="156">
        <f>IF(RES_hhdet_in_emi!D78=0,0,RES_hhdet_in_emi!D78*1000000/RES_hhdet_in_new!D78)</f>
        <v>252.06054800866153</v>
      </c>
      <c r="E78" s="156">
        <f>IF(RES_hhdet_in_emi!E78=0,0,RES_hhdet_in_emi!E78*1000000/RES_hhdet_in_new!E78)</f>
        <v>257.0200509101885</v>
      </c>
      <c r="F78" s="156">
        <f>IF(RES_hhdet_in_emi!F78=0,0,RES_hhdet_in_emi!F78*1000000/RES_hhdet_in_new!F78)</f>
        <v>254.8106586421971</v>
      </c>
      <c r="G78" s="156">
        <f>IF(RES_hhdet_in_emi!G78=0,0,RES_hhdet_in_emi!G78*1000000/RES_hhdet_in_new!G78)</f>
        <v>255.12163061499706</v>
      </c>
      <c r="H78" s="156">
        <f>IF(RES_hhdet_in_emi!H78=0,0,RES_hhdet_in_emi!H78*1000000/RES_hhdet_in_new!H78)</f>
        <v>258.66555092310267</v>
      </c>
      <c r="I78" s="156">
        <f>IF(RES_hhdet_in_emi!I78=0,0,RES_hhdet_in_emi!I78*1000000/RES_hhdet_in_new!I78)</f>
        <v>260.08351545548334</v>
      </c>
      <c r="J78" s="156">
        <f>IF(RES_hhdet_in_emi!J78=0,0,RES_hhdet_in_emi!J78*1000000/RES_hhdet_in_new!J78)</f>
        <v>259.6553429557714</v>
      </c>
      <c r="K78" s="156">
        <f>IF(RES_hhdet_in_emi!K78=0,0,RES_hhdet_in_emi!K78*1000000/RES_hhdet_in_new!K78)</f>
        <v>263.25014169871127</v>
      </c>
      <c r="L78" s="156">
        <f>IF(RES_hhdet_in_emi!L78=0,0,RES_hhdet_in_emi!L78*1000000/RES_hhdet_in_new!L78)</f>
        <v>261.83400379121377</v>
      </c>
      <c r="M78" s="156">
        <f>IF(RES_hhdet_in_emi!M78=0,0,RES_hhdet_in_emi!M78*1000000/RES_hhdet_in_new!M78)</f>
        <v>0</v>
      </c>
      <c r="N78" s="156">
        <f>IF(RES_hhdet_in_emi!N78=0,0,RES_hhdet_in_emi!N78*1000000/RES_hhdet_in_new!N78)</f>
        <v>269.1255770360649</v>
      </c>
      <c r="O78" s="156">
        <f>IF(RES_hhdet_in_emi!O78=0,0,RES_hhdet_in_emi!O78*1000000/RES_hhdet_in_new!O78)</f>
        <v>0</v>
      </c>
      <c r="P78" s="156">
        <f>IF(RES_hhdet_in_emi!P78=0,0,RES_hhdet_in_emi!P78*1000000/RES_hhdet_in_new!P78)</f>
        <v>262.25524737204074</v>
      </c>
      <c r="Q78" s="156">
        <f>IF(RES_hhdet_in_emi!Q78=0,0,RES_hhdet_in_emi!Q78*1000000/RES_hhdet_in_new!Q78)</f>
        <v>0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103.54298479025162</v>
      </c>
      <c r="D3" s="184">
        <f>RES_hhdet_in_fech!D3/RES_summary!D$21</f>
        <v>110.36398808083298</v>
      </c>
      <c r="E3" s="184">
        <f>RES_hhdet_in_fech!E3/RES_summary!E$21</f>
        <v>96.94069651039969</v>
      </c>
      <c r="F3" s="184">
        <f>RES_hhdet_in_fech!F3/RES_summary!F$21</f>
        <v>110.53052416743824</v>
      </c>
      <c r="G3" s="184">
        <f>RES_hhdet_in_fech!G3/RES_summary!G$21</f>
        <v>111.72865172984163</v>
      </c>
      <c r="H3" s="184">
        <f>RES_hhdet_in_fech!H3/RES_summary!H$21</f>
        <v>111.76339838504697</v>
      </c>
      <c r="I3" s="184">
        <f>RES_hhdet_in_fech!I3/RES_summary!I$21</f>
        <v>95.744970654870357</v>
      </c>
      <c r="J3" s="184">
        <f>RES_hhdet_in_fech!J3/RES_summary!J$21</f>
        <v>101.24001555974446</v>
      </c>
      <c r="K3" s="184">
        <f>RES_hhdet_in_fech!K3/RES_summary!K$21</f>
        <v>95.386140492514969</v>
      </c>
      <c r="L3" s="184">
        <f>RES_hhdet_in_fech!L3/RES_summary!L$21</f>
        <v>0</v>
      </c>
      <c r="M3" s="184">
        <f>RES_hhdet_in_fech!M3/RES_summary!M$21</f>
        <v>76.743079384708025</v>
      </c>
      <c r="N3" s="184">
        <f>RES_hhdet_in_fech!N3/RES_summary!N$21</f>
        <v>86.192978341253266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58.685904108348936</v>
      </c>
      <c r="D4" s="178">
        <f>RES_hhdet_in_fech!D4/RES_summary!D$21</f>
        <v>61.60640957167233</v>
      </c>
      <c r="E4" s="178">
        <f>RES_hhdet_in_fech!E4/RES_summary!E$21</f>
        <v>55.380031794622212</v>
      </c>
      <c r="F4" s="178">
        <f>RES_hhdet_in_fech!F4/RES_summary!F$21</f>
        <v>65.383568673049197</v>
      </c>
      <c r="G4" s="178">
        <f>RES_hhdet_in_fech!G4/RES_summary!G$21</f>
        <v>66.812385498065751</v>
      </c>
      <c r="H4" s="178">
        <f>RES_hhdet_in_fech!H4/RES_summary!H$21</f>
        <v>67.318901191206237</v>
      </c>
      <c r="I4" s="178">
        <f>RES_hhdet_in_fech!I4/RES_summary!I$21</f>
        <v>57.600095772663508</v>
      </c>
      <c r="J4" s="178">
        <f>RES_hhdet_in_fech!J4/RES_summary!J$21</f>
        <v>56.117394673433026</v>
      </c>
      <c r="K4" s="178">
        <f>RES_hhdet_in_fech!K4/RES_summary!K$21</f>
        <v>55.978892050185387</v>
      </c>
      <c r="L4" s="178">
        <f>RES_hhdet_in_fech!L4/RES_summary!L$21</f>
        <v>0</v>
      </c>
      <c r="M4" s="178">
        <f>RES_hhdet_in_fech!M4/RES_summary!M$21</f>
        <v>49.546446180285997</v>
      </c>
      <c r="N4" s="178">
        <f>RES_hhdet_in_fech!N4/RES_summary!N$21</f>
        <v>46.211934862605837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58.085816086419648</v>
      </c>
      <c r="D5" s="177">
        <f>RES_hhdet_in_fech!D5/RES_summary!D$21</f>
        <v>61.207083097064412</v>
      </c>
      <c r="E5" s="177">
        <f>RES_hhdet_in_fech!E5/RES_summary!E$21</f>
        <v>55.136061140250462</v>
      </c>
      <c r="F5" s="177">
        <f>RES_hhdet_in_fech!F5/RES_summary!F$21</f>
        <v>65.124946660566266</v>
      </c>
      <c r="G5" s="177">
        <f>RES_hhdet_in_fech!G5/RES_summary!G$21</f>
        <v>66.464858955718341</v>
      </c>
      <c r="H5" s="177">
        <f>RES_hhdet_in_fech!H5/RES_summary!H$21</f>
        <v>66.671290924170279</v>
      </c>
      <c r="I5" s="177">
        <f>RES_hhdet_in_fech!I5/RES_summary!I$21</f>
        <v>57.189707357389381</v>
      </c>
      <c r="J5" s="177">
        <f>RES_hhdet_in_fech!J5/RES_summary!J$21</f>
        <v>55.76610180709195</v>
      </c>
      <c r="K5" s="177">
        <f>RES_hhdet_in_fech!K5/RES_summary!K$21</f>
        <v>55.85613816208037</v>
      </c>
      <c r="L5" s="177">
        <f>RES_hhdet_in_fech!L5/RES_summary!L$21</f>
        <v>0</v>
      </c>
      <c r="M5" s="177">
        <f>RES_hhdet_in_fech!M5/RES_summary!M$21</f>
        <v>49.065208081636882</v>
      </c>
      <c r="N5" s="177">
        <f>RES_hhdet_in_fech!N5/RES_summary!N$21</f>
        <v>45.795501055866119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0.6000880219292859</v>
      </c>
      <c r="D6" s="177">
        <f>RES_hhdet_in_fech!D6/RES_summary!D$21</f>
        <v>0.39932647460791859</v>
      </c>
      <c r="E6" s="177">
        <f>RES_hhdet_in_fech!E6/RES_summary!E$21</f>
        <v>0.24397065437174714</v>
      </c>
      <c r="F6" s="177">
        <f>RES_hhdet_in_fech!F6/RES_summary!F$21</f>
        <v>0.25862201248292704</v>
      </c>
      <c r="G6" s="177">
        <f>RES_hhdet_in_fech!G6/RES_summary!G$21</f>
        <v>0.34752654234740343</v>
      </c>
      <c r="H6" s="177">
        <f>RES_hhdet_in_fech!H6/RES_summary!H$21</f>
        <v>0.6476102670359617</v>
      </c>
      <c r="I6" s="177">
        <f>RES_hhdet_in_fech!I6/RES_summary!I$21</f>
        <v>0.41038841527412728</v>
      </c>
      <c r="J6" s="177">
        <f>RES_hhdet_in_fech!J6/RES_summary!J$21</f>
        <v>0.35129286634107765</v>
      </c>
      <c r="K6" s="177">
        <f>RES_hhdet_in_fech!K6/RES_summary!K$21</f>
        <v>0.12275388810501724</v>
      </c>
      <c r="L6" s="177">
        <f>RES_hhdet_in_fech!L6/RES_summary!L$21</f>
        <v>0</v>
      </c>
      <c r="M6" s="177">
        <f>RES_hhdet_in_fech!M6/RES_summary!M$21</f>
        <v>0.48123809864912076</v>
      </c>
      <c r="N6" s="177">
        <f>RES_hhdet_in_fech!N6/RES_summary!N$21</f>
        <v>0.41643380673971397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12.995222053295853</v>
      </c>
      <c r="D7" s="178">
        <f>RES_hhdet_in_fech!D7/RES_summary!D$21</f>
        <v>11.882123665114305</v>
      </c>
      <c r="E7" s="178">
        <f>RES_hhdet_in_fech!E7/RES_summary!E$21</f>
        <v>11.156132361290341</v>
      </c>
      <c r="F7" s="178">
        <f>RES_hhdet_in_fech!F7/RES_summary!F$21</f>
        <v>10.584082174996421</v>
      </c>
      <c r="G7" s="178">
        <f>RES_hhdet_in_fech!G7/RES_summary!G$21</f>
        <v>9.941044882181707</v>
      </c>
      <c r="H7" s="178">
        <f>RES_hhdet_in_fech!H7/RES_summary!H$21</f>
        <v>9.5393972373563702</v>
      </c>
      <c r="I7" s="178">
        <f>RES_hhdet_in_fech!I7/RES_summary!I$21</f>
        <v>8.9425718929389273</v>
      </c>
      <c r="J7" s="178">
        <f>RES_hhdet_in_fech!J7/RES_summary!J$21</f>
        <v>10.380200855814717</v>
      </c>
      <c r="K7" s="178">
        <f>RES_hhdet_in_fech!K7/RES_summary!K$21</f>
        <v>9.6398466698726626</v>
      </c>
      <c r="L7" s="178">
        <f>RES_hhdet_in_fech!L7/RES_summary!L$21</f>
        <v>0</v>
      </c>
      <c r="M7" s="178">
        <f>RES_hhdet_in_fech!M7/RES_summary!M$21</f>
        <v>0</v>
      </c>
      <c r="N7" s="178">
        <f>RES_hhdet_in_fech!N7/RES_summary!N$21</f>
        <v>7.3808770723299295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12.995222053295853</v>
      </c>
      <c r="D8" s="177">
        <f>RES_hhdet_in_fech!D8/RES_summary!D$21</f>
        <v>11.882123665114305</v>
      </c>
      <c r="E8" s="177">
        <f>RES_hhdet_in_fech!E8/RES_summary!E$21</f>
        <v>11.156132361290341</v>
      </c>
      <c r="F8" s="177">
        <f>RES_hhdet_in_fech!F8/RES_summary!F$21</f>
        <v>10.584082174996421</v>
      </c>
      <c r="G8" s="177">
        <f>RES_hhdet_in_fech!G8/RES_summary!G$21</f>
        <v>9.941044882181707</v>
      </c>
      <c r="H8" s="177">
        <f>RES_hhdet_in_fech!H8/RES_summary!H$21</f>
        <v>9.5393972373563702</v>
      </c>
      <c r="I8" s="177">
        <f>RES_hhdet_in_fech!I8/RES_summary!I$21</f>
        <v>8.9425718929389273</v>
      </c>
      <c r="J8" s="177">
        <f>RES_hhdet_in_fech!J8/RES_summary!J$21</f>
        <v>10.380200855814717</v>
      </c>
      <c r="K8" s="177">
        <f>RES_hhdet_in_fech!K8/RES_summary!K$21</f>
        <v>9.6398466698726626</v>
      </c>
      <c r="L8" s="177">
        <f>RES_hhdet_in_fech!L8/RES_summary!L$21</f>
        <v>0</v>
      </c>
      <c r="M8" s="177">
        <f>RES_hhdet_in_fech!M8/RES_summary!M$21</f>
        <v>0</v>
      </c>
      <c r="N8" s="177">
        <f>RES_hhdet_in_fech!N8/RES_summary!N$21</f>
        <v>7.3808770723299295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22.319448471196775</v>
      </c>
      <c r="D9" s="178">
        <f>RES_hhdet_in_fech!D9/RES_summary!D$21</f>
        <v>25.537558555475623</v>
      </c>
      <c r="E9" s="178">
        <f>RES_hhdet_in_fech!E9/RES_summary!E$21</f>
        <v>20.018436739764365</v>
      </c>
      <c r="F9" s="178">
        <f>RES_hhdet_in_fech!F9/RES_summary!F$21</f>
        <v>24.687800838389109</v>
      </c>
      <c r="G9" s="178">
        <f>RES_hhdet_in_fech!G9/RES_summary!G$21</f>
        <v>24.701424204011598</v>
      </c>
      <c r="H9" s="178">
        <f>RES_hhdet_in_fech!H9/RES_summary!H$21</f>
        <v>24.272154279000446</v>
      </c>
      <c r="I9" s="178">
        <f>RES_hhdet_in_fech!I9/RES_summary!I$21</f>
        <v>18.845373770738135</v>
      </c>
      <c r="J9" s="178">
        <f>RES_hhdet_in_fech!J9/RES_summary!J$21</f>
        <v>23.449850779501336</v>
      </c>
      <c r="K9" s="178">
        <f>RES_hhdet_in_fech!K9/RES_summary!K$21</f>
        <v>19.239462385442568</v>
      </c>
      <c r="L9" s="178">
        <f>RES_hhdet_in_fech!L9/RES_summary!L$21</f>
        <v>0</v>
      </c>
      <c r="M9" s="178">
        <f>RES_hhdet_in_fech!M9/RES_summary!M$21</f>
        <v>19.120863122209297</v>
      </c>
      <c r="N9" s="178">
        <f>RES_hhdet_in_fech!N9/RES_summary!N$21</f>
        <v>16.505542705629445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28.738967608501561</v>
      </c>
      <c r="D10" s="183">
        <f>RES_hhdet_in_fech!D10/RES_summary!D$21</f>
        <v>28.62243505435459</v>
      </c>
      <c r="E10" s="183">
        <f>RES_hhdet_in_fech!E10/RES_summary!E$21</f>
        <v>27.985387636949831</v>
      </c>
      <c r="F10" s="183">
        <f>RES_hhdet_in_fech!F10/RES_summary!F$21</f>
        <v>28.172024057165707</v>
      </c>
      <c r="G10" s="183">
        <f>RES_hhdet_in_fech!G10/RES_summary!G$21</f>
        <v>27.528754144665289</v>
      </c>
      <c r="H10" s="183">
        <f>RES_hhdet_in_fech!H10/RES_summary!H$21</f>
        <v>26.9207610187249</v>
      </c>
      <c r="I10" s="183">
        <f>RES_hhdet_in_fech!I10/RES_summary!I$21</f>
        <v>26.245149353776696</v>
      </c>
      <c r="J10" s="183">
        <f>RES_hhdet_in_fech!J10/RES_summary!J$21</f>
        <v>25.990926997433014</v>
      </c>
      <c r="K10" s="183">
        <f>RES_hhdet_in_fech!K10/RES_summary!K$21</f>
        <v>27.266571552410777</v>
      </c>
      <c r="L10" s="183">
        <f>RES_hhdet_in_fech!L10/RES_summary!L$21</f>
        <v>0</v>
      </c>
      <c r="M10" s="183">
        <f>RES_hhdet_in_fech!M10/RES_summary!M$21</f>
        <v>24.438077856169745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20.440021672984955</v>
      </c>
      <c r="D15" s="180">
        <f>RES_hhdet_in_fech!D15/RES_summary!D$21</f>
        <v>19.578822561421546</v>
      </c>
      <c r="E15" s="180">
        <f>RES_hhdet_in_fech!E15/RES_summary!E$21</f>
        <v>18.920746366544574</v>
      </c>
      <c r="F15" s="180">
        <f>RES_hhdet_in_fech!F15/RES_summary!F$21</f>
        <v>19.131359241962645</v>
      </c>
      <c r="G15" s="180">
        <f>RES_hhdet_in_fech!G15/RES_summary!G$21</f>
        <v>18.876368590005342</v>
      </c>
      <c r="H15" s="180">
        <f>RES_hhdet_in_fech!H15/RES_summary!H$21</f>
        <v>19.425740828006315</v>
      </c>
      <c r="I15" s="180">
        <f>RES_hhdet_in_fech!I15/RES_summary!I$21</f>
        <v>18.693180612107138</v>
      </c>
      <c r="J15" s="180">
        <f>RES_hhdet_in_fech!J15/RES_summary!J$21</f>
        <v>18.130004284487235</v>
      </c>
      <c r="K15" s="180">
        <f>RES_hhdet_in_fech!K15/RES_summary!K$21</f>
        <v>17.013334006389343</v>
      </c>
      <c r="L15" s="180">
        <f>RES_hhdet_in_fech!L15/RES_summary!L$21</f>
        <v>0</v>
      </c>
      <c r="M15" s="180">
        <f>RES_hhdet_in_fech!M15/RES_summary!M$21</f>
        <v>18.684028460374442</v>
      </c>
      <c r="N15" s="180">
        <f>RES_hhdet_in_fech!N15/RES_summary!N$21</f>
        <v>17.067519180237891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14.842810444057498</v>
      </c>
      <c r="D16" s="179">
        <f>RES_hhdet_in_fech!D16/RES_summary!D$21</f>
        <v>14.40299383098189</v>
      </c>
      <c r="E16" s="179">
        <f>RES_hhdet_in_fech!E16/RES_summary!E$21</f>
        <v>14.181146883378354</v>
      </c>
      <c r="F16" s="179">
        <f>RES_hhdet_in_fech!F16/RES_summary!F$21</f>
        <v>14.408590801455061</v>
      </c>
      <c r="G16" s="179">
        <f>RES_hhdet_in_fech!G16/RES_summary!G$21</f>
        <v>14.232146075553613</v>
      </c>
      <c r="H16" s="179">
        <f>RES_hhdet_in_fech!H16/RES_summary!H$21</f>
        <v>14.408495437428005</v>
      </c>
      <c r="I16" s="179">
        <f>RES_hhdet_in_fech!I16/RES_summary!I$21</f>
        <v>14.074488263559429</v>
      </c>
      <c r="J16" s="179">
        <f>RES_hhdet_in_fech!J16/RES_summary!J$21</f>
        <v>13.889610143298754</v>
      </c>
      <c r="K16" s="179">
        <f>RES_hhdet_in_fech!K16/RES_summary!K$21</f>
        <v>13.484719632447394</v>
      </c>
      <c r="L16" s="179">
        <f>RES_hhdet_in_fech!L16/RES_summary!L$21</f>
        <v>0</v>
      </c>
      <c r="M16" s="179">
        <f>RES_hhdet_in_fech!M16/RES_summary!M$21</f>
        <v>13.85158605273096</v>
      </c>
      <c r="N16" s="179">
        <f>RES_hhdet_in_fech!N16/RES_summary!N$21</f>
        <v>13.091279142247659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7.2533843379716156</v>
      </c>
      <c r="D17" s="177">
        <f>RES_hhdet_in_fech!D17/RES_summary!D$21</f>
        <v>6.8436045248114352</v>
      </c>
      <c r="E17" s="177">
        <f>RES_hhdet_in_fech!E17/RES_summary!E$21</f>
        <v>6.6304253253052732</v>
      </c>
      <c r="F17" s="177">
        <f>RES_hhdet_in_fech!F17/RES_summary!F$21</f>
        <v>6.7432104055837288</v>
      </c>
      <c r="G17" s="177">
        <f>RES_hhdet_in_fech!G17/RES_summary!G$21</f>
        <v>6.6723601523899969</v>
      </c>
      <c r="H17" s="177">
        <f>RES_hhdet_in_fech!H17/RES_summary!H$21</f>
        <v>6.91244214832758</v>
      </c>
      <c r="I17" s="177">
        <f>RES_hhdet_in_fech!I17/RES_summary!I$21</f>
        <v>6.6388915509732058</v>
      </c>
      <c r="J17" s="177">
        <f>RES_hhdet_in_fech!J17/RES_summary!J$21</f>
        <v>6.4701931036485281</v>
      </c>
      <c r="K17" s="177">
        <f>RES_hhdet_in_fech!K17/RES_summary!K$21</f>
        <v>6.0438251731423493</v>
      </c>
      <c r="L17" s="177">
        <f>RES_hhdet_in_fech!L17/RES_summary!L$21</f>
        <v>0</v>
      </c>
      <c r="M17" s="177">
        <f>RES_hhdet_in_fech!M17/RES_summary!M$21</f>
        <v>6.6299981955199581</v>
      </c>
      <c r="N17" s="177">
        <f>RES_hhdet_in_fech!N17/RES_summary!N$21</f>
        <v>6.0137016623463317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7.5894261060858828</v>
      </c>
      <c r="D18" s="177">
        <f>RES_hhdet_in_fech!D18/RES_summary!D$21</f>
        <v>7.5593893061704529</v>
      </c>
      <c r="E18" s="177">
        <f>RES_hhdet_in_fech!E18/RES_summary!E$21</f>
        <v>7.5507215580730787</v>
      </c>
      <c r="F18" s="177">
        <f>RES_hhdet_in_fech!F18/RES_summary!F$21</f>
        <v>7.6653803958713294</v>
      </c>
      <c r="G18" s="177">
        <f>RES_hhdet_in_fech!G18/RES_summary!G$21</f>
        <v>7.5597859231636138</v>
      </c>
      <c r="H18" s="177">
        <f>RES_hhdet_in_fech!H18/RES_summary!H$21</f>
        <v>7.4960532891004252</v>
      </c>
      <c r="I18" s="177">
        <f>RES_hhdet_in_fech!I18/RES_summary!I$21</f>
        <v>7.4355967125862232</v>
      </c>
      <c r="J18" s="177">
        <f>RES_hhdet_in_fech!J18/RES_summary!J$21</f>
        <v>7.4194170396502273</v>
      </c>
      <c r="K18" s="177">
        <f>RES_hhdet_in_fech!K18/RES_summary!K$21</f>
        <v>7.440894459305043</v>
      </c>
      <c r="L18" s="177">
        <f>RES_hhdet_in_fech!L18/RES_summary!L$21</f>
        <v>0</v>
      </c>
      <c r="M18" s="177">
        <f>RES_hhdet_in_fech!M18/RES_summary!M$21</f>
        <v>7.221587857211003</v>
      </c>
      <c r="N18" s="177">
        <f>RES_hhdet_in_fech!N18/RES_summary!N$21</f>
        <v>7.0775774799013291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9.5424101574100746</v>
      </c>
      <c r="D19" s="178">
        <f>RES_hhdet_in_fech!D19/RES_summary!D$21</f>
        <v>11.337896288570731</v>
      </c>
      <c r="E19" s="178">
        <f>RES_hhdet_in_fech!E19/RES_summary!E$21</f>
        <v>10.386095614722782</v>
      </c>
      <c r="F19" s="178">
        <f>RES_hhdet_in_fech!F19/RES_summary!F$21</f>
        <v>9.8750724810035155</v>
      </c>
      <c r="G19" s="178">
        <f>RES_hhdet_in_fech!G19/RES_summary!G$21</f>
        <v>10.273797145582581</v>
      </c>
      <c r="H19" s="178">
        <f>RES_hhdet_in_fech!H19/RES_summary!H$21</f>
        <v>10.632945677483919</v>
      </c>
      <c r="I19" s="178">
        <f>RES_hhdet_in_fech!I19/RES_summary!I$21</f>
        <v>10.356929218529785</v>
      </c>
      <c r="J19" s="178">
        <f>RES_hhdet_in_fech!J19/RES_summary!J$21</f>
        <v>11.292569250995388</v>
      </c>
      <c r="K19" s="178">
        <f>RES_hhdet_in_fech!K19/RES_summary!K$21</f>
        <v>10.527939387014348</v>
      </c>
      <c r="L19" s="178">
        <f>RES_hhdet_in_fech!L19/RES_summary!L$21</f>
        <v>0</v>
      </c>
      <c r="M19" s="178">
        <f>RES_hhdet_in_fech!M19/RES_summary!M$21</f>
        <v>8.0757700822127259</v>
      </c>
      <c r="N19" s="178">
        <f>RES_hhdet_in_fech!N19/RES_summary!N$21</f>
        <v>16.09462370068805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18.514890522551056</v>
      </c>
      <c r="D20" s="177">
        <f>RES_hhdet_in_fech!D20/RES_summary!D$21</f>
        <v>18.800727726670825</v>
      </c>
      <c r="E20" s="177">
        <f>RES_hhdet_in_fech!E20/RES_summary!E$21</f>
        <v>16.116935250158399</v>
      </c>
      <c r="F20" s="177">
        <f>RES_hhdet_in_fech!F20/RES_summary!F$21</f>
        <v>17.988126722572083</v>
      </c>
      <c r="G20" s="177">
        <f>RES_hhdet_in_fech!G20/RES_summary!G$21</f>
        <v>18.366581206800987</v>
      </c>
      <c r="H20" s="177">
        <f>RES_hhdet_in_fech!H20/RES_summary!H$21</f>
        <v>16.526402659796851</v>
      </c>
      <c r="I20" s="177">
        <f>RES_hhdet_in_fech!I20/RES_summary!I$21</f>
        <v>16.380565631200707</v>
      </c>
      <c r="J20" s="177">
        <f>RES_hhdet_in_fech!J20/RES_summary!J$21</f>
        <v>17.06058194025546</v>
      </c>
      <c r="K20" s="177">
        <f>RES_hhdet_in_fech!K20/RES_summary!K$21</f>
        <v>17.305052688220254</v>
      </c>
      <c r="L20" s="177">
        <f>RES_hhdet_in_fech!L20/RES_summary!L$21</f>
        <v>0</v>
      </c>
      <c r="M20" s="177">
        <f>RES_hhdet_in_fech!M20/RES_summary!M$21</f>
        <v>16.201898558810189</v>
      </c>
      <c r="N20" s="177">
        <f>RES_hhdet_in_fech!N20/RES_summary!N$21</f>
        <v>16.09462370068805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8.3936784603313939</v>
      </c>
      <c r="D22" s="176">
        <f>RES_hhdet_in_fech!D22/RES_summary!D$21</f>
        <v>7.9089135043282681</v>
      </c>
      <c r="E22" s="176">
        <f>RES_hhdet_in_fech!E22/RES_summary!E$21</f>
        <v>7.8142942356939784</v>
      </c>
      <c r="F22" s="176">
        <f>RES_hhdet_in_fech!F22/RES_summary!F$21</f>
        <v>7.7242270392809189</v>
      </c>
      <c r="G22" s="176">
        <f>RES_hhdet_in_fech!G22/RES_summary!G$21</f>
        <v>7.7136487912576763</v>
      </c>
      <c r="H22" s="176">
        <f>RES_hhdet_in_fech!H22/RES_summary!H$21</f>
        <v>8.1429090530869939</v>
      </c>
      <c r="I22" s="176">
        <f>RES_hhdet_in_fech!I22/RES_summary!I$21</f>
        <v>7.9133361676102885</v>
      </c>
      <c r="J22" s="176">
        <f>RES_hhdet_in_fech!J22/RES_summary!J$21</f>
        <v>7.7138424775697736</v>
      </c>
      <c r="K22" s="176">
        <f>RES_hhdet_in_fech!K22/RES_summary!K$21</f>
        <v>7.5425707718587871</v>
      </c>
      <c r="L22" s="176">
        <f>RES_hhdet_in_fech!L22/RES_summary!L$21</f>
        <v>0</v>
      </c>
      <c r="M22" s="176">
        <f>RES_hhdet_in_fech!M22/RES_summary!M$21</f>
        <v>7.8121431203514442</v>
      </c>
      <c r="N22" s="176">
        <f>RES_hhdet_in_fech!N22/RES_summary!N$21</f>
        <v>0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85.972469681644625</v>
      </c>
      <c r="D24" s="184">
        <f>RES_hhdet_in_fech!D24/RES_summary!D$21</f>
        <v>91.467956145589923</v>
      </c>
      <c r="E24" s="184">
        <f>RES_hhdet_in_fech!E24/RES_summary!E$21</f>
        <v>0</v>
      </c>
      <c r="F24" s="184">
        <f>RES_hhdet_in_fech!F24/RES_summary!F$21</f>
        <v>94.436469761496568</v>
      </c>
      <c r="G24" s="184">
        <f>RES_hhdet_in_fech!G24/RES_summary!G$21</f>
        <v>94.782142815435449</v>
      </c>
      <c r="H24" s="184">
        <f>RES_hhdet_in_fech!H24/RES_summary!H$21</f>
        <v>89.290416058866498</v>
      </c>
      <c r="I24" s="184">
        <f>RES_hhdet_in_fech!I24/RES_summary!I$21</f>
        <v>91.219062463387544</v>
      </c>
      <c r="J24" s="184">
        <f>RES_hhdet_in_fech!J24/RES_summary!J$21</f>
        <v>87.233865664712724</v>
      </c>
      <c r="K24" s="184">
        <f>RES_hhdet_in_fech!K24/RES_summary!K$21</f>
        <v>80.489030808364802</v>
      </c>
      <c r="L24" s="184">
        <f>RES_hhdet_in_fech!L24/RES_summary!L$21</f>
        <v>83.097765196877035</v>
      </c>
      <c r="M24" s="184">
        <f>RES_hhdet_in_fech!M24/RES_summary!M$21</f>
        <v>73.965826530848886</v>
      </c>
      <c r="N24" s="184">
        <f>RES_hhdet_in_fech!N24/RES_summary!N$21</f>
        <v>72.592696975591593</v>
      </c>
      <c r="O24" s="184">
        <f>RES_hhdet_in_fech!O24/RES_summary!O$21</f>
        <v>68.213132570244909</v>
      </c>
      <c r="P24" s="184">
        <f>RES_hhdet_in_fech!P24/RES_summary!P$21</f>
        <v>66.278424905455154</v>
      </c>
      <c r="Q24" s="184">
        <f>RES_hhdet_in_fech!Q24/RES_summary!Q$21</f>
        <v>63.766984324534675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44.791348033368813</v>
      </c>
      <c r="D25" s="178">
        <f>RES_hhdet_in_fech!D25/RES_summary!D$21</f>
        <v>45.307213661379102</v>
      </c>
      <c r="E25" s="178">
        <f>RES_hhdet_in_fech!E25/RES_summary!E$21</f>
        <v>0</v>
      </c>
      <c r="F25" s="178">
        <f>RES_hhdet_in_fech!F25/RES_summary!F$21</f>
        <v>50.776841650244712</v>
      </c>
      <c r="G25" s="178">
        <f>RES_hhdet_in_fech!G25/RES_summary!G$21</f>
        <v>51.677844895857049</v>
      </c>
      <c r="H25" s="178">
        <f>RES_hhdet_in_fech!H25/RES_summary!H$21</f>
        <v>52.16018468970465</v>
      </c>
      <c r="I25" s="178">
        <f>RES_hhdet_in_fech!I25/RES_summary!I$21</f>
        <v>50.235455626406875</v>
      </c>
      <c r="J25" s="178">
        <f>RES_hhdet_in_fech!J25/RES_summary!J$21</f>
        <v>47.329143954095848</v>
      </c>
      <c r="K25" s="178">
        <f>RES_hhdet_in_fech!K25/RES_summary!K$21</f>
        <v>47.280242279074336</v>
      </c>
      <c r="L25" s="178">
        <f>RES_hhdet_in_fech!L25/RES_summary!L$21</f>
        <v>49.417977447620224</v>
      </c>
      <c r="M25" s="178">
        <f>RES_hhdet_in_fech!M25/RES_summary!M$21</f>
        <v>40.315089180026973</v>
      </c>
      <c r="N25" s="178">
        <f>RES_hhdet_in_fech!N25/RES_summary!N$21</f>
        <v>40.411332271636986</v>
      </c>
      <c r="O25" s="178">
        <f>RES_hhdet_in_fech!O25/RES_summary!O$21</f>
        <v>36.6853475118589</v>
      </c>
      <c r="P25" s="178">
        <f>RES_hhdet_in_fech!P25/RES_summary!P$21</f>
        <v>36.17874092814062</v>
      </c>
      <c r="Q25" s="178">
        <f>RES_hhdet_in_fech!Q25/RES_summary!Q$21</f>
        <v>36.049072260277399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43.466245142369544</v>
      </c>
      <c r="D26" s="177">
        <f>RES_hhdet_in_fech!D26/RES_summary!D$21</f>
        <v>44.448754564494422</v>
      </c>
      <c r="E26" s="177">
        <f>RES_hhdet_in_fech!E26/RES_summary!E$21</f>
        <v>0</v>
      </c>
      <c r="F26" s="177">
        <f>RES_hhdet_in_fech!F26/RES_summary!F$21</f>
        <v>50.18897497818655</v>
      </c>
      <c r="G26" s="177">
        <f>RES_hhdet_in_fech!G26/RES_summary!G$21</f>
        <v>50.887617215202447</v>
      </c>
      <c r="H26" s="177">
        <f>RES_hhdet_in_fech!H26/RES_summary!H$21</f>
        <v>50.681635079441406</v>
      </c>
      <c r="I26" s="177">
        <f>RES_hhdet_in_fech!I26/RES_summary!I$21</f>
        <v>49.162250723846945</v>
      </c>
      <c r="J26" s="177">
        <f>RES_hhdet_in_fech!J26/RES_summary!J$21</f>
        <v>46.427524442788886</v>
      </c>
      <c r="K26" s="177">
        <f>RES_hhdet_in_fech!K26/RES_summary!K$21</f>
        <v>46.959990017282266</v>
      </c>
      <c r="L26" s="177">
        <f>RES_hhdet_in_fech!L26/RES_summary!L$21</f>
        <v>48.186983792648093</v>
      </c>
      <c r="M26" s="177">
        <f>RES_hhdet_in_fech!M26/RES_summary!M$21</f>
        <v>39.102481909886819</v>
      </c>
      <c r="N26" s="177">
        <f>RES_hhdet_in_fech!N26/RES_summary!N$21</f>
        <v>39.269718445262868</v>
      </c>
      <c r="O26" s="177">
        <f>RES_hhdet_in_fech!O26/RES_summary!O$21</f>
        <v>36.425338734243901</v>
      </c>
      <c r="P26" s="177">
        <f>RES_hhdet_in_fech!P26/RES_summary!P$21</f>
        <v>35.432425602736359</v>
      </c>
      <c r="Q26" s="177">
        <f>RES_hhdet_in_fech!Q26/RES_summary!Q$21</f>
        <v>35.720642061761737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1.3251028909992699</v>
      </c>
      <c r="D27" s="177">
        <f>RES_hhdet_in_fech!D27/RES_summary!D$21</f>
        <v>0.85845909688467992</v>
      </c>
      <c r="E27" s="177">
        <f>RES_hhdet_in_fech!E27/RES_summary!E$21</f>
        <v>0</v>
      </c>
      <c r="F27" s="177">
        <f>RES_hhdet_in_fech!F27/RES_summary!F$21</f>
        <v>0.58786667205816356</v>
      </c>
      <c r="G27" s="177">
        <f>RES_hhdet_in_fech!G27/RES_summary!G$21</f>
        <v>0.79022768065459925</v>
      </c>
      <c r="H27" s="177">
        <f>RES_hhdet_in_fech!H27/RES_summary!H$21</f>
        <v>1.4785496102632423</v>
      </c>
      <c r="I27" s="177">
        <f>RES_hhdet_in_fech!I27/RES_summary!I$21</f>
        <v>1.0732049025599291</v>
      </c>
      <c r="J27" s="177">
        <f>RES_hhdet_in_fech!J27/RES_summary!J$21</f>
        <v>0.9016195113069615</v>
      </c>
      <c r="K27" s="177">
        <f>RES_hhdet_in_fech!K27/RES_summary!K$21</f>
        <v>0.32025226179207844</v>
      </c>
      <c r="L27" s="177">
        <f>RES_hhdet_in_fech!L27/RES_summary!L$21</f>
        <v>1.2309936549721339</v>
      </c>
      <c r="M27" s="177">
        <f>RES_hhdet_in_fech!M27/RES_summary!M$21</f>
        <v>1.212607270140154</v>
      </c>
      <c r="N27" s="177">
        <f>RES_hhdet_in_fech!N27/RES_summary!N$21</f>
        <v>1.1416138263741187</v>
      </c>
      <c r="O27" s="177">
        <f>RES_hhdet_in_fech!O27/RES_summary!O$21</f>
        <v>0.26000877761499858</v>
      </c>
      <c r="P27" s="177">
        <f>RES_hhdet_in_fech!P27/RES_summary!P$21</f>
        <v>0.74631532540426726</v>
      </c>
      <c r="Q27" s="177">
        <f>RES_hhdet_in_fech!Q27/RES_summary!Q$21</f>
        <v>0.32843019851566657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12.719711701665465</v>
      </c>
      <c r="D28" s="178">
        <f>RES_hhdet_in_fech!D28/RES_summary!D$21</f>
        <v>11.735784496698741</v>
      </c>
      <c r="E28" s="178">
        <f>RES_hhdet_in_fech!E28/RES_summary!E$21</f>
        <v>0</v>
      </c>
      <c r="F28" s="178">
        <f>RES_hhdet_in_fech!F28/RES_summary!F$21</f>
        <v>10.931942823214317</v>
      </c>
      <c r="G28" s="178">
        <f>RES_hhdet_in_fech!G28/RES_summary!G$21</f>
        <v>10.490170630861726</v>
      </c>
      <c r="H28" s="178">
        <f>RES_hhdet_in_fech!H28/RES_summary!H$21</f>
        <v>10.243904690197217</v>
      </c>
      <c r="I28" s="178">
        <f>RES_hhdet_in_fech!I28/RES_summary!I$21</f>
        <v>9.8000174428125799</v>
      </c>
      <c r="J28" s="178">
        <f>RES_hhdet_in_fech!J28/RES_summary!J$21</f>
        <v>8.3160731532409109</v>
      </c>
      <c r="K28" s="178">
        <f>RES_hhdet_in_fech!K28/RES_summary!K$21</f>
        <v>9.3333915715871552</v>
      </c>
      <c r="L28" s="178">
        <f>RES_hhdet_in_fech!L28/RES_summary!L$21</f>
        <v>8.8303373077728704</v>
      </c>
      <c r="M28" s="178">
        <f>RES_hhdet_in_fech!M28/RES_summary!M$21</f>
        <v>8.2739076247675722</v>
      </c>
      <c r="N28" s="178">
        <f>RES_hhdet_in_fech!N28/RES_summary!N$21</f>
        <v>7.7859093169673663</v>
      </c>
      <c r="O28" s="178">
        <f>RES_hhdet_in_fech!O28/RES_summary!O$21</f>
        <v>6.8484207604063085</v>
      </c>
      <c r="P28" s="178">
        <f>RES_hhdet_in_fech!P28/RES_summary!P$21</f>
        <v>6.5784066834254116</v>
      </c>
      <c r="Q28" s="178">
        <f>RES_hhdet_in_fech!Q28/RES_summary!Q$21</f>
        <v>6.0563781256205989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12.719711701665465</v>
      </c>
      <c r="D29" s="177">
        <f>RES_hhdet_in_fech!D29/RES_summary!D$21</f>
        <v>11.735784496698741</v>
      </c>
      <c r="E29" s="177">
        <f>RES_hhdet_in_fech!E29/RES_summary!E$21</f>
        <v>0</v>
      </c>
      <c r="F29" s="177">
        <f>RES_hhdet_in_fech!F29/RES_summary!F$21</f>
        <v>10.931942823214317</v>
      </c>
      <c r="G29" s="177">
        <f>RES_hhdet_in_fech!G29/RES_summary!G$21</f>
        <v>10.490170630861726</v>
      </c>
      <c r="H29" s="177">
        <f>RES_hhdet_in_fech!H29/RES_summary!H$21</f>
        <v>10.243904690197217</v>
      </c>
      <c r="I29" s="177">
        <f>RES_hhdet_in_fech!I29/RES_summary!I$21</f>
        <v>9.8000174428125799</v>
      </c>
      <c r="J29" s="177">
        <f>RES_hhdet_in_fech!J29/RES_summary!J$21</f>
        <v>8.3160731532409109</v>
      </c>
      <c r="K29" s="177">
        <f>RES_hhdet_in_fech!K29/RES_summary!K$21</f>
        <v>9.3333915715871552</v>
      </c>
      <c r="L29" s="177">
        <f>RES_hhdet_in_fech!L29/RES_summary!L$21</f>
        <v>8.8303373077728704</v>
      </c>
      <c r="M29" s="177">
        <f>RES_hhdet_in_fech!M29/RES_summary!M$21</f>
        <v>8.2739076247675722</v>
      </c>
      <c r="N29" s="177">
        <f>RES_hhdet_in_fech!N29/RES_summary!N$21</f>
        <v>7.7859093169673663</v>
      </c>
      <c r="O29" s="177">
        <f>RES_hhdet_in_fech!O29/RES_summary!O$21</f>
        <v>6.8484207604063085</v>
      </c>
      <c r="P29" s="177">
        <f>RES_hhdet_in_fech!P29/RES_summary!P$21</f>
        <v>6.5784066834254116</v>
      </c>
      <c r="Q29" s="177">
        <f>RES_hhdet_in_fech!Q29/RES_summary!Q$21</f>
        <v>6.0563781256205989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20.06741263833511</v>
      </c>
      <c r="D30" s="178">
        <f>RES_hhdet_in_fech!D30/RES_summary!D$21</f>
        <v>20.578927499465255</v>
      </c>
      <c r="E30" s="178">
        <f>RES_hhdet_in_fech!E30/RES_summary!E$21</f>
        <v>0</v>
      </c>
      <c r="F30" s="178">
        <f>RES_hhdet_in_fech!F30/RES_summary!F$21</f>
        <v>19.154007805536846</v>
      </c>
      <c r="G30" s="178">
        <f>RES_hhdet_in_fech!G30/RES_summary!G$21</f>
        <v>19.321787809400181</v>
      </c>
      <c r="H30" s="178">
        <f>RES_hhdet_in_fech!H30/RES_summary!H$21</f>
        <v>18.79091175507201</v>
      </c>
      <c r="I30" s="178">
        <f>RES_hhdet_in_fech!I30/RES_summary!I$21</f>
        <v>18.169041829508149</v>
      </c>
      <c r="J30" s="178">
        <f>RES_hhdet_in_fech!J30/RES_summary!J$21</f>
        <v>17.801785125294465</v>
      </c>
      <c r="K30" s="178">
        <f>RES_hhdet_in_fech!K30/RES_summary!K$21</f>
        <v>16.403917780011501</v>
      </c>
      <c r="L30" s="178">
        <f>RES_hhdet_in_fech!L30/RES_summary!L$21</f>
        <v>16.957172260612463</v>
      </c>
      <c r="M30" s="178">
        <f>RES_hhdet_in_fech!M30/RES_summary!M$21</f>
        <v>17.639546292627884</v>
      </c>
      <c r="N30" s="178">
        <f>RES_hhdet_in_fech!N30/RES_summary!N$21</f>
        <v>17.045580035450513</v>
      </c>
      <c r="O30" s="178">
        <f>RES_hhdet_in_fech!O30/RES_summary!O$21</f>
        <v>16.72020878049539</v>
      </c>
      <c r="P30" s="178">
        <f>RES_hhdet_in_fech!P30/RES_summary!P$21</f>
        <v>16.486601404708981</v>
      </c>
      <c r="Q30" s="178">
        <f>RES_hhdet_in_fech!Q30/RES_summary!Q$21</f>
        <v>14.238077065221633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21.040881348267522</v>
      </c>
      <c r="D31" s="183">
        <f>RES_hhdet_in_fech!D31/RES_summary!D$21</f>
        <v>20.872618781274909</v>
      </c>
      <c r="E31" s="183">
        <f>RES_hhdet_in_fech!E31/RES_summary!E$21</f>
        <v>0</v>
      </c>
      <c r="F31" s="183">
        <f>RES_hhdet_in_fech!F31/RES_summary!F$21</f>
        <v>20.416555734827277</v>
      </c>
      <c r="G31" s="183">
        <f>RES_hhdet_in_fech!G31/RES_summary!G$21</f>
        <v>20.030104889295853</v>
      </c>
      <c r="H31" s="183">
        <f>RES_hhdet_in_fech!H31/RES_summary!H$21</f>
        <v>19.731672806861528</v>
      </c>
      <c r="I31" s="183">
        <f>RES_hhdet_in_fech!I31/RES_summary!I$21</f>
        <v>19.533263486662008</v>
      </c>
      <c r="J31" s="183">
        <f>RES_hhdet_in_fech!J31/RES_summary!J$21</f>
        <v>19.487084521975181</v>
      </c>
      <c r="K31" s="183">
        <f>RES_hhdet_in_fech!K31/RES_summary!K$21</f>
        <v>19.441841344393044</v>
      </c>
      <c r="L31" s="183">
        <f>RES_hhdet_in_fech!L31/RES_summary!L$21</f>
        <v>19.238394701473943</v>
      </c>
      <c r="M31" s="183">
        <f>RES_hhdet_in_fech!M31/RES_summary!M$21</f>
        <v>0</v>
      </c>
      <c r="N31" s="183">
        <f>RES_hhdet_in_fech!N31/RES_summary!N$21</f>
        <v>18.571475591786324</v>
      </c>
      <c r="O31" s="183">
        <f>RES_hhdet_in_fech!O31/RES_summary!O$21</f>
        <v>18.493173621480118</v>
      </c>
      <c r="P31" s="183">
        <f>RES_hhdet_in_fech!P31/RES_summary!P$21</f>
        <v>18.433194040899537</v>
      </c>
      <c r="Q31" s="183">
        <f>RES_hhdet_in_fech!Q31/RES_summary!Q$21</f>
        <v>18.189054884557965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15.008885616361237</v>
      </c>
      <c r="D32" s="183">
        <f>RES_hhdet_in_fech!D32/RES_summary!D$21</f>
        <v>14.976722906498923</v>
      </c>
      <c r="E32" s="183">
        <f>RES_hhdet_in_fech!E32/RES_summary!E$21</f>
        <v>0</v>
      </c>
      <c r="F32" s="183">
        <f>RES_hhdet_in_fech!F32/RES_summary!F$21</f>
        <v>14.943047718888371</v>
      </c>
      <c r="G32" s="183">
        <f>RES_hhdet_in_fech!G32/RES_summary!G$21</f>
        <v>14.781462942555692</v>
      </c>
      <c r="H32" s="183">
        <f>RES_hhdet_in_fech!H32/RES_summary!H$21</f>
        <v>14.73463564189961</v>
      </c>
      <c r="I32" s="183">
        <f>RES_hhdet_in_fech!I32/RES_summary!I$21</f>
        <v>14.768415518261081</v>
      </c>
      <c r="J32" s="183">
        <f>RES_hhdet_in_fech!J32/RES_summary!J$21</f>
        <v>14.865772761124781</v>
      </c>
      <c r="K32" s="183">
        <f>RES_hhdet_in_fech!K32/RES_summary!K$21</f>
        <v>14.885581840577663</v>
      </c>
      <c r="L32" s="183">
        <f>RES_hhdet_in_fech!L32/RES_summary!L$21</f>
        <v>14.72498731558249</v>
      </c>
      <c r="M32" s="183">
        <f>RES_hhdet_in_fech!M32/RES_summary!M$21</f>
        <v>14.226355449611511</v>
      </c>
      <c r="N32" s="183">
        <f>RES_hhdet_in_fech!N32/RES_summary!N$21</f>
        <v>14.033700297555782</v>
      </c>
      <c r="O32" s="183">
        <f>RES_hhdet_in_fech!O32/RES_summary!O$21</f>
        <v>13.833196989027902</v>
      </c>
      <c r="P32" s="183">
        <f>RES_hhdet_in_fech!P32/RES_summary!P$21</f>
        <v>13.657161988563756</v>
      </c>
      <c r="Q32" s="183">
        <f>RES_hhdet_in_fech!Q32/RES_summary!Q$21</f>
        <v>13.36341313649099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7.8318834347732711</v>
      </c>
      <c r="D33" s="182">
        <f>RES_hhdet_in_fech!D33/RES_summary!D$21</f>
        <v>7.7801664760298683</v>
      </c>
      <c r="E33" s="182">
        <f>RES_hhdet_in_fech!E33/RES_summary!E$21</f>
        <v>0</v>
      </c>
      <c r="F33" s="182">
        <f>RES_hhdet_in_fech!F33/RES_summary!F$21</f>
        <v>7.6875947021436977</v>
      </c>
      <c r="G33" s="182">
        <f>RES_hhdet_in_fech!G33/RES_summary!G$21</f>
        <v>7.5730077112749576</v>
      </c>
      <c r="H33" s="182">
        <f>RES_hhdet_in_fech!H33/RES_summary!H$21</f>
        <v>7.5100778931614656</v>
      </c>
      <c r="I33" s="182">
        <f>RES_hhdet_in_fech!I33/RES_summary!I$21</f>
        <v>7.4899668254356397</v>
      </c>
      <c r="J33" s="182">
        <f>RES_hhdet_in_fech!J33/RES_summary!J$21</f>
        <v>7.4977620915637031</v>
      </c>
      <c r="K33" s="182">
        <f>RES_hhdet_in_fech!K33/RES_summary!K$21</f>
        <v>7.4724611422705403</v>
      </c>
      <c r="L33" s="182">
        <f>RES_hhdet_in_fech!L33/RES_summary!L$21</f>
        <v>7.3595689083486002</v>
      </c>
      <c r="M33" s="182">
        <f>RES_hhdet_in_fech!M33/RES_summary!M$21</f>
        <v>7.0966713193983768</v>
      </c>
      <c r="N33" s="182">
        <f>RES_hhdet_in_fech!N33/RES_summary!N$21</f>
        <v>6.9768589337921831</v>
      </c>
      <c r="O33" s="182">
        <f>RES_hhdet_in_fech!O33/RES_summary!O$21</f>
        <v>6.8528267165470433</v>
      </c>
      <c r="P33" s="182">
        <f>RES_hhdet_in_fech!P33/RES_summary!P$21</f>
        <v>6.7427283196850185</v>
      </c>
      <c r="Q33" s="182">
        <f>RES_hhdet_in_fech!Q33/RES_summary!Q$21</f>
        <v>6.5736383923750212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7.1770021815879668</v>
      </c>
      <c r="D34" s="181">
        <f>RES_hhdet_in_fech!D34/RES_summary!D$21</f>
        <v>7.1965564304690535</v>
      </c>
      <c r="E34" s="181">
        <f>RES_hhdet_in_fech!E34/RES_summary!E$21</f>
        <v>0</v>
      </c>
      <c r="F34" s="181">
        <f>RES_hhdet_in_fech!F34/RES_summary!F$21</f>
        <v>7.2554530167446725</v>
      </c>
      <c r="G34" s="181">
        <f>RES_hhdet_in_fech!G34/RES_summary!G$21</f>
        <v>7.2084552312807313</v>
      </c>
      <c r="H34" s="181">
        <f>RES_hhdet_in_fech!H34/RES_summary!H$21</f>
        <v>7.2245577487381425</v>
      </c>
      <c r="I34" s="181">
        <f>RES_hhdet_in_fech!I34/RES_summary!I$21</f>
        <v>7.2784486928254406</v>
      </c>
      <c r="J34" s="181">
        <f>RES_hhdet_in_fech!J34/RES_summary!J$21</f>
        <v>7.3680106695610768</v>
      </c>
      <c r="K34" s="181">
        <f>RES_hhdet_in_fech!K34/RES_summary!K$21</f>
        <v>7.4131206983071189</v>
      </c>
      <c r="L34" s="181">
        <f>RES_hhdet_in_fech!L34/RES_summary!L$21</f>
        <v>7.3654184072338902</v>
      </c>
      <c r="M34" s="181">
        <f>RES_hhdet_in_fech!M34/RES_summary!M$21</f>
        <v>7.129684130213132</v>
      </c>
      <c r="N34" s="181">
        <f>RES_hhdet_in_fech!N34/RES_summary!N$21</f>
        <v>7.0568413637635974</v>
      </c>
      <c r="O34" s="181">
        <f>RES_hhdet_in_fech!O34/RES_summary!O$21</f>
        <v>6.9803702724808563</v>
      </c>
      <c r="P34" s="181">
        <f>RES_hhdet_in_fech!P34/RES_summary!P$21</f>
        <v>6.9144336688787353</v>
      </c>
      <c r="Q34" s="181">
        <f>RES_hhdet_in_fech!Q34/RES_summary!Q$21</f>
        <v>6.7897747441159746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16.890410097373621</v>
      </c>
      <c r="L35" s="180">
        <f>RES_hhdet_in_fech!L35/RES_summary!L$21</f>
        <v>0</v>
      </c>
      <c r="M35" s="180">
        <f>RES_hhdet_in_fech!M35/RES_summary!M$21</f>
        <v>18.869141174707416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13.497362767556913</v>
      </c>
      <c r="L36" s="179">
        <f>RES_hhdet_in_fech!L36/RES_summary!L$21</f>
        <v>0</v>
      </c>
      <c r="M36" s="179">
        <f>RES_hhdet_in_fech!M36/RES_summary!M$21</f>
        <v>13.813030473932786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6.0494918017653507</v>
      </c>
      <c r="L37" s="177">
        <f>RES_hhdet_in_fech!L37/RES_summary!L$21</f>
        <v>0</v>
      </c>
      <c r="M37" s="177">
        <f>RES_hhdet_in_fech!M37/RES_summary!M$21</f>
        <v>6.6115437443916898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7.4478709657915623</v>
      </c>
      <c r="L38" s="177">
        <f>RES_hhdet_in_fech!L38/RES_summary!L$21</f>
        <v>0</v>
      </c>
      <c r="M38" s="177">
        <f>RES_hhdet_in_fech!M38/RES_summary!M$21</f>
        <v>7.2014867295410969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8.3939973082752406</v>
      </c>
      <c r="D39" s="178">
        <f>RES_hhdet_in_fech!D39/RES_summary!D$21</f>
        <v>13.84603048804683</v>
      </c>
      <c r="E39" s="178">
        <f>RES_hhdet_in_fech!E39/RES_summary!E$21</f>
        <v>0</v>
      </c>
      <c r="F39" s="178">
        <f>RES_hhdet_in_fech!F39/RES_summary!F$21</f>
        <v>13.573677482500676</v>
      </c>
      <c r="G39" s="178">
        <f>RES_hhdet_in_fech!G39/RES_summary!G$21</f>
        <v>13.292339479316482</v>
      </c>
      <c r="H39" s="178">
        <f>RES_hhdet_in_fech!H39/RES_summary!H$21</f>
        <v>8.095414923892621</v>
      </c>
      <c r="I39" s="178">
        <f>RES_hhdet_in_fech!I39/RES_summary!I$21</f>
        <v>13.014547564659928</v>
      </c>
      <c r="J39" s="178">
        <f>RES_hhdet_in_fech!J39/RES_summary!J$21</f>
        <v>13.786863432081498</v>
      </c>
      <c r="K39" s="178">
        <f>RES_hhdet_in_fech!K39/RES_summary!K$21</f>
        <v>7.4714791776918004</v>
      </c>
      <c r="L39" s="178">
        <f>RES_hhdet_in_fech!L39/RES_summary!L$21</f>
        <v>7.8922781808714717</v>
      </c>
      <c r="M39" s="178">
        <f>RES_hhdet_in_fech!M39/RES_summary!M$21</f>
        <v>7.7372834334264473</v>
      </c>
      <c r="N39" s="178">
        <f>RES_hhdet_in_fech!N39/RES_summary!N$21</f>
        <v>7.349875351536733</v>
      </c>
      <c r="O39" s="178">
        <f>RES_hhdet_in_fech!O39/RES_summary!O$21</f>
        <v>7.9591555174842945</v>
      </c>
      <c r="P39" s="178">
        <f>RES_hhdet_in_fech!P39/RES_summary!P$21</f>
        <v>7.0346758891801455</v>
      </c>
      <c r="Q39" s="178">
        <f>RES_hhdet_in_fech!Q39/RES_summary!Q$21</f>
        <v>7.4234568734150486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0</v>
      </c>
      <c r="D40" s="177">
        <f>RES_hhdet_in_fech!D40/RES_summary!D$21</f>
        <v>13.84603048804683</v>
      </c>
      <c r="E40" s="177">
        <f>RES_hhdet_in_fech!E40/RES_summary!E$21</f>
        <v>0</v>
      </c>
      <c r="F40" s="177">
        <f>RES_hhdet_in_fech!F40/RES_summary!F$21</f>
        <v>13.573677482500676</v>
      </c>
      <c r="G40" s="177">
        <f>RES_hhdet_in_fech!G40/RES_summary!G$21</f>
        <v>13.292339479316482</v>
      </c>
      <c r="H40" s="177">
        <f>RES_hhdet_in_fech!H40/RES_summary!H$21</f>
        <v>0</v>
      </c>
      <c r="I40" s="177">
        <f>RES_hhdet_in_fech!I40/RES_summary!I$21</f>
        <v>13.014547564659928</v>
      </c>
      <c r="J40" s="177">
        <f>RES_hhdet_in_fech!J40/RES_summary!J$21</f>
        <v>13.786863432081498</v>
      </c>
      <c r="K40" s="177">
        <f>RES_hhdet_in_fech!K40/RES_summary!K$21</f>
        <v>0</v>
      </c>
      <c r="L40" s="177">
        <f>RES_hhdet_in_fech!L40/RES_summary!L$21</f>
        <v>0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12.291607179516912</v>
      </c>
      <c r="P40" s="177">
        <f>RES_hhdet_in_fech!P40/RES_summary!P$21</f>
        <v>0</v>
      </c>
      <c r="Q40" s="177">
        <f>RES_hhdet_in_fech!Q40/RES_summary!Q$21</f>
        <v>11.795408034536543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8.3939973082752406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8.095414923892621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7.4714791776918004</v>
      </c>
      <c r="L41" s="176">
        <f>RES_hhdet_in_fech!L41/RES_summary!L$21</f>
        <v>7.8922781808714717</v>
      </c>
      <c r="M41" s="176">
        <f>RES_hhdet_in_fech!M41/RES_summary!M$21</f>
        <v>7.7372834334264473</v>
      </c>
      <c r="N41" s="176">
        <f>RES_hhdet_in_fech!N41/RES_summary!N$21</f>
        <v>7.349875351536733</v>
      </c>
      <c r="O41" s="176">
        <f>RES_hhdet_in_fech!O41/RES_summary!O$21</f>
        <v>6.8917305687489359</v>
      </c>
      <c r="P41" s="176">
        <f>RES_hhdet_in_fech!P41/RES_summary!P$21</f>
        <v>7.0346758891801455</v>
      </c>
      <c r="Q41" s="176">
        <f>RES_hhdet_in_fech!Q41/RES_summary!Q$21</f>
        <v>6.7183552512619347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86.991681472949551</v>
      </c>
      <c r="D43" s="184">
        <f>RES_hhdet_in_fech!D43/RES_summary!D$21</f>
        <v>83.98998952218021</v>
      </c>
      <c r="E43" s="184">
        <f>RES_hhdet_in_fech!E43/RES_summary!E$21</f>
        <v>90.358902252610434</v>
      </c>
      <c r="F43" s="184">
        <f>RES_hhdet_in_fech!F43/RES_summary!F$21</f>
        <v>95.691137667537973</v>
      </c>
      <c r="G43" s="184">
        <f>RES_hhdet_in_fech!G43/RES_summary!G$21</f>
        <v>90.636637459200969</v>
      </c>
      <c r="H43" s="184">
        <f>RES_hhdet_in_fech!H43/RES_summary!H$21</f>
        <v>0</v>
      </c>
      <c r="I43" s="184">
        <f>RES_hhdet_in_fech!I43/RES_summary!I$21</f>
        <v>88.399873410879493</v>
      </c>
      <c r="J43" s="184">
        <f>RES_hhdet_in_fech!J43/RES_summary!J$21</f>
        <v>81.338424828529512</v>
      </c>
      <c r="K43" s="184">
        <f>RES_hhdet_in_fech!K43/RES_summary!K$21</f>
        <v>79.843575209646019</v>
      </c>
      <c r="L43" s="184">
        <f>RES_hhdet_in_fech!L43/RES_summary!L$21</f>
        <v>85.125879813305389</v>
      </c>
      <c r="M43" s="184">
        <f>RES_hhdet_in_fech!M43/RES_summary!M$21</f>
        <v>67.131803699419578</v>
      </c>
      <c r="N43" s="184">
        <f>RES_hhdet_in_fech!N43/RES_summary!N$21</f>
        <v>73.370381852986768</v>
      </c>
      <c r="O43" s="184">
        <f>RES_hhdet_in_fech!O43/RES_summary!O$21</f>
        <v>67.173896324738593</v>
      </c>
      <c r="P43" s="184">
        <f>RES_hhdet_in_fech!P43/RES_summary!P$21</f>
        <v>65.845322959951787</v>
      </c>
      <c r="Q43" s="184">
        <f>RES_hhdet_in_fech!Q43/RES_summary!Q$21</f>
        <v>64.784172639805945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45.959426732501441</v>
      </c>
      <c r="D44" s="178">
        <f>RES_hhdet_in_fech!D44/RES_summary!D$21</f>
        <v>44.922022352476567</v>
      </c>
      <c r="E44" s="178">
        <f>RES_hhdet_in_fech!E44/RES_summary!E$21</f>
        <v>50.389061108386393</v>
      </c>
      <c r="F44" s="178">
        <f>RES_hhdet_in_fech!F44/RES_summary!F$21</f>
        <v>56.67837902225935</v>
      </c>
      <c r="G44" s="178">
        <f>RES_hhdet_in_fech!G44/RES_summary!G$21</f>
        <v>55.274754599104369</v>
      </c>
      <c r="H44" s="178">
        <f>RES_hhdet_in_fech!H44/RES_summary!H$21</f>
        <v>0</v>
      </c>
      <c r="I44" s="178">
        <f>RES_hhdet_in_fech!I44/RES_summary!I$21</f>
        <v>51.371690635400988</v>
      </c>
      <c r="J44" s="178">
        <f>RES_hhdet_in_fech!J44/RES_summary!J$21</f>
        <v>47.732941013452184</v>
      </c>
      <c r="K44" s="178">
        <f>RES_hhdet_in_fech!K44/RES_summary!K$21</f>
        <v>47.839499731645574</v>
      </c>
      <c r="L44" s="178">
        <f>RES_hhdet_in_fech!L44/RES_summary!L$21</f>
        <v>52.248165695349364</v>
      </c>
      <c r="M44" s="178">
        <f>RES_hhdet_in_fech!M44/RES_summary!M$21</f>
        <v>42.824439205435411</v>
      </c>
      <c r="N44" s="178">
        <f>RES_hhdet_in_fech!N44/RES_summary!N$21</f>
        <v>41.420299682429651</v>
      </c>
      <c r="O44" s="178">
        <f>RES_hhdet_in_fech!O44/RES_summary!O$21</f>
        <v>37.480120022810191</v>
      </c>
      <c r="P44" s="178">
        <f>RES_hhdet_in_fech!P44/RES_summary!P$21</f>
        <v>36.555140506244506</v>
      </c>
      <c r="Q44" s="178">
        <f>RES_hhdet_in_fech!Q44/RES_summary!Q$21</f>
        <v>36.701215276144616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44.634412826398197</v>
      </c>
      <c r="D45" s="177">
        <f>RES_hhdet_in_fech!D45/RES_summary!D$21</f>
        <v>44.090939510788701</v>
      </c>
      <c r="E45" s="177">
        <f>RES_hhdet_in_fech!E45/RES_summary!E$21</f>
        <v>49.749138858309685</v>
      </c>
      <c r="F45" s="177">
        <f>RES_hhdet_in_fech!F45/RES_summary!F$21</f>
        <v>56.029318352197386</v>
      </c>
      <c r="G45" s="177">
        <f>RES_hhdet_in_fech!G45/RES_summary!G$21</f>
        <v>54.438953965589931</v>
      </c>
      <c r="H45" s="177">
        <f>RES_hhdet_in_fech!H45/RES_summary!H$21</f>
        <v>0</v>
      </c>
      <c r="I45" s="177">
        <f>RES_hhdet_in_fech!I45/RES_summary!I$21</f>
        <v>50.304295742946053</v>
      </c>
      <c r="J45" s="177">
        <f>RES_hhdet_in_fech!J45/RES_summary!J$21</f>
        <v>46.8540429813835</v>
      </c>
      <c r="K45" s="177">
        <f>RES_hhdet_in_fech!K45/RES_summary!K$21</f>
        <v>47.528140846790457</v>
      </c>
      <c r="L45" s="177">
        <f>RES_hhdet_in_fech!L45/RES_summary!L$21</f>
        <v>50.999466153121261</v>
      </c>
      <c r="M45" s="177">
        <f>RES_hhdet_in_fech!M45/RES_summary!M$21</f>
        <v>41.591530819413776</v>
      </c>
      <c r="N45" s="177">
        <f>RES_hhdet_in_fech!N45/RES_summary!N$21</f>
        <v>40.302658048773104</v>
      </c>
      <c r="O45" s="177">
        <f>RES_hhdet_in_fech!O45/RES_summary!O$21</f>
        <v>37.224084012889847</v>
      </c>
      <c r="P45" s="177">
        <f>RES_hhdet_in_fech!P45/RES_summary!P$21</f>
        <v>35.824541364278616</v>
      </c>
      <c r="Q45" s="177">
        <f>RES_hhdet_in_fech!Q45/RES_summary!Q$21</f>
        <v>36.373714818210658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1.3250139061032402</v>
      </c>
      <c r="D46" s="177">
        <f>RES_hhdet_in_fech!D46/RES_summary!D$21</f>
        <v>0.83108284168786961</v>
      </c>
      <c r="E46" s="177">
        <f>RES_hhdet_in_fech!E46/RES_summary!E$21</f>
        <v>0.63992225007670378</v>
      </c>
      <c r="F46" s="177">
        <f>RES_hhdet_in_fech!F46/RES_summary!F$21</f>
        <v>0.64906067006196355</v>
      </c>
      <c r="G46" s="177">
        <f>RES_hhdet_in_fech!G46/RES_summary!G$21</f>
        <v>0.83580063351444212</v>
      </c>
      <c r="H46" s="177">
        <f>RES_hhdet_in_fech!H46/RES_summary!H$21</f>
        <v>0</v>
      </c>
      <c r="I46" s="177">
        <f>RES_hhdet_in_fech!I46/RES_summary!I$21</f>
        <v>1.0673948924549395</v>
      </c>
      <c r="J46" s="177">
        <f>RES_hhdet_in_fech!J46/RES_summary!J$21</f>
        <v>0.878898032068678</v>
      </c>
      <c r="K46" s="177">
        <f>RES_hhdet_in_fech!K46/RES_summary!K$21</f>
        <v>0.31135888485511903</v>
      </c>
      <c r="L46" s="177">
        <f>RES_hhdet_in_fech!L46/RES_summary!L$21</f>
        <v>1.2486995422280951</v>
      </c>
      <c r="M46" s="177">
        <f>RES_hhdet_in_fech!M46/RES_summary!M$21</f>
        <v>1.2329083860216403</v>
      </c>
      <c r="N46" s="177">
        <f>RES_hhdet_in_fech!N46/RES_summary!N$21</f>
        <v>1.1176416336565442</v>
      </c>
      <c r="O46" s="177">
        <f>RES_hhdet_in_fech!O46/RES_summary!O$21</f>
        <v>0.25603600992033454</v>
      </c>
      <c r="P46" s="177">
        <f>RES_hhdet_in_fech!P46/RES_summary!P$21</f>
        <v>0.73059914196588127</v>
      </c>
      <c r="Q46" s="177">
        <f>RES_hhdet_in_fech!Q46/RES_summary!Q$21</f>
        <v>0.32750045793395705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12.692052772486063</v>
      </c>
      <c r="D47" s="178">
        <f>RES_hhdet_in_fech!D47/RES_summary!D$21</f>
        <v>11.727385860969379</v>
      </c>
      <c r="E47" s="178">
        <f>RES_hhdet_in_fech!E47/RES_summary!E$21</f>
        <v>11.116357054679746</v>
      </c>
      <c r="F47" s="178">
        <f>RES_hhdet_in_fech!F47/RES_summary!F$21</f>
        <v>10.550380889789475</v>
      </c>
      <c r="G47" s="178">
        <f>RES_hhdet_in_fech!G47/RES_summary!G$21</f>
        <v>10.002647348948877</v>
      </c>
      <c r="H47" s="178">
        <f>RES_hhdet_in_fech!H47/RES_summary!H$21</f>
        <v>0</v>
      </c>
      <c r="I47" s="178">
        <f>RES_hhdet_in_fech!I47/RES_summary!I$21</f>
        <v>11.276023931449952</v>
      </c>
      <c r="J47" s="178">
        <f>RES_hhdet_in_fech!J47/RES_summary!J$21</f>
        <v>9.0625697044942104</v>
      </c>
      <c r="K47" s="178">
        <f>RES_hhdet_in_fech!K47/RES_summary!K$21</f>
        <v>9.4757607732933398</v>
      </c>
      <c r="L47" s="178">
        <f>RES_hhdet_in_fech!L47/RES_summary!L$21</f>
        <v>8.6878600646240063</v>
      </c>
      <c r="M47" s="178">
        <f>RES_hhdet_in_fech!M47/RES_summary!M$21</f>
        <v>0</v>
      </c>
      <c r="N47" s="178">
        <f>RES_hhdet_in_fech!N47/RES_summary!N$21</f>
        <v>7.8111814364992886</v>
      </c>
      <c r="O47" s="178">
        <f>RES_hhdet_in_fech!O47/RES_summary!O$21</f>
        <v>6.7480396363068502</v>
      </c>
      <c r="P47" s="178">
        <f>RES_hhdet_in_fech!P47/RES_summary!P$21</f>
        <v>6.3964259322968973</v>
      </c>
      <c r="Q47" s="178">
        <f>RES_hhdet_in_fech!Q47/RES_summary!Q$21</f>
        <v>6.0852836074504975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12.692052772486063</v>
      </c>
      <c r="D48" s="177">
        <f>RES_hhdet_in_fech!D48/RES_summary!D$21</f>
        <v>11.727385860969379</v>
      </c>
      <c r="E48" s="177">
        <f>RES_hhdet_in_fech!E48/RES_summary!E$21</f>
        <v>11.116357054679746</v>
      </c>
      <c r="F48" s="177">
        <f>RES_hhdet_in_fech!F48/RES_summary!F$21</f>
        <v>10.550380889789475</v>
      </c>
      <c r="G48" s="177">
        <f>RES_hhdet_in_fech!G48/RES_summary!G$21</f>
        <v>10.002647348948877</v>
      </c>
      <c r="H48" s="177">
        <f>RES_hhdet_in_fech!H48/RES_summary!H$21</f>
        <v>0</v>
      </c>
      <c r="I48" s="177">
        <f>RES_hhdet_in_fech!I48/RES_summary!I$21</f>
        <v>11.276023931449952</v>
      </c>
      <c r="J48" s="177">
        <f>RES_hhdet_in_fech!J48/RES_summary!J$21</f>
        <v>9.0625697044942104</v>
      </c>
      <c r="K48" s="177">
        <f>RES_hhdet_in_fech!K48/RES_summary!K$21</f>
        <v>9.4757607732933398</v>
      </c>
      <c r="L48" s="177">
        <f>RES_hhdet_in_fech!L48/RES_summary!L$21</f>
        <v>8.6878600646240063</v>
      </c>
      <c r="M48" s="177">
        <f>RES_hhdet_in_fech!M48/RES_summary!M$21</f>
        <v>0</v>
      </c>
      <c r="N48" s="177">
        <f>RES_hhdet_in_fech!N48/RES_summary!N$21</f>
        <v>7.8111814364992886</v>
      </c>
      <c r="O48" s="177">
        <f>RES_hhdet_in_fech!O48/RES_summary!O$21</f>
        <v>6.7480396363068502</v>
      </c>
      <c r="P48" s="177">
        <f>RES_hhdet_in_fech!P48/RES_summary!P$21</f>
        <v>6.3964259322968973</v>
      </c>
      <c r="Q48" s="177">
        <f>RES_hhdet_in_fech!Q48/RES_summary!Q$21</f>
        <v>6.0852836074504975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19.94519983825165</v>
      </c>
      <c r="D49" s="178">
        <f>RES_hhdet_in_fech!D49/RES_summary!D$21</f>
        <v>19.435025069862689</v>
      </c>
      <c r="E49" s="178">
        <f>RES_hhdet_in_fech!E49/RES_summary!E$21</f>
        <v>21.047330734677121</v>
      </c>
      <c r="F49" s="178">
        <f>RES_hhdet_in_fech!F49/RES_summary!F$21</f>
        <v>20.759992177764012</v>
      </c>
      <c r="G49" s="178">
        <f>RES_hhdet_in_fech!G49/RES_summary!G$21</f>
        <v>17.673232700005094</v>
      </c>
      <c r="H49" s="178">
        <f>RES_hhdet_in_fech!H49/RES_summary!H$21</f>
        <v>0</v>
      </c>
      <c r="I49" s="178">
        <f>RES_hhdet_in_fech!I49/RES_summary!I$21</f>
        <v>17.879753843588386</v>
      </c>
      <c r="J49" s="178">
        <f>RES_hhdet_in_fech!J49/RES_summary!J$21</f>
        <v>16.880428755624006</v>
      </c>
      <c r="K49" s="178">
        <f>RES_hhdet_in_fech!K49/RES_summary!K$21</f>
        <v>15.017119427054459</v>
      </c>
      <c r="L49" s="178">
        <f>RES_hhdet_in_fech!L49/RES_summary!L$21</f>
        <v>16.254771331168318</v>
      </c>
      <c r="M49" s="178">
        <f>RES_hhdet_in_fech!M49/RES_summary!M$21</f>
        <v>16.539874655466978</v>
      </c>
      <c r="N49" s="178">
        <f>RES_hhdet_in_fech!N49/RES_summary!N$21</f>
        <v>16.760900843280179</v>
      </c>
      <c r="O49" s="178">
        <f>RES_hhdet_in_fech!O49/RES_summary!O$21</f>
        <v>16.02883852287453</v>
      </c>
      <c r="P49" s="178">
        <f>RES_hhdet_in_fech!P49/RES_summary!P$21</f>
        <v>15.842848452348415</v>
      </c>
      <c r="Q49" s="178">
        <f>RES_hhdet_in_fech!Q49/RES_summary!Q$21</f>
        <v>15.26086016224059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22.016562106010294</v>
      </c>
      <c r="D50" s="183">
        <f>RES_hhdet_in_fech!D50/RES_summary!D$21</f>
        <v>21.935491520198752</v>
      </c>
      <c r="E50" s="183">
        <f>RES_hhdet_in_fech!E50/RES_summary!E$21</f>
        <v>21.73303683358235</v>
      </c>
      <c r="F50" s="183">
        <f>RES_hhdet_in_fech!F50/RES_summary!F$21</f>
        <v>21.848986614338017</v>
      </c>
      <c r="G50" s="183">
        <f>RES_hhdet_in_fech!G50/RES_summary!G$21</f>
        <v>21.354926112528926</v>
      </c>
      <c r="H50" s="183">
        <f>RES_hhdet_in_fech!H50/RES_summary!H$21</f>
        <v>0</v>
      </c>
      <c r="I50" s="183">
        <f>RES_hhdet_in_fech!I50/RES_summary!I$21</f>
        <v>20.517343406398286</v>
      </c>
      <c r="J50" s="183">
        <f>RES_hhdet_in_fech!J50/RES_summary!J$21</f>
        <v>20.297497502828232</v>
      </c>
      <c r="K50" s="183">
        <f>RES_hhdet_in_fech!K50/RES_summary!K$21</f>
        <v>0</v>
      </c>
      <c r="L50" s="183">
        <f>RES_hhdet_in_fech!L50/RES_summary!L$21</f>
        <v>0</v>
      </c>
      <c r="M50" s="183">
        <f>RES_hhdet_in_fech!M50/RES_summary!M$21</f>
        <v>19.172710011515555</v>
      </c>
      <c r="N50" s="183">
        <f>RES_hhdet_in_fech!N50/RES_summary!N$21</f>
        <v>18.887430519495787</v>
      </c>
      <c r="O50" s="183">
        <f>RES_hhdet_in_fech!O50/RES_summary!O$21</f>
        <v>19.004684503319275</v>
      </c>
      <c r="P50" s="183">
        <f>RES_hhdet_in_fech!P50/RES_summary!P$21</f>
        <v>19.060248517181485</v>
      </c>
      <c r="Q50" s="183">
        <f>RES_hhdet_in_fech!Q50/RES_summary!Q$21</f>
        <v>19.062556344163124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15.348777865141317</v>
      </c>
      <c r="D51" s="183">
        <f>RES_hhdet_in_fech!D51/RES_summary!D$21</f>
        <v>15.378778986776174</v>
      </c>
      <c r="E51" s="183">
        <f>RES_hhdet_in_fech!E51/RES_summary!E$21</f>
        <v>15.353057890914517</v>
      </c>
      <c r="F51" s="183">
        <f>RES_hhdet_in_fech!F51/RES_summary!F$21</f>
        <v>15.587548549969677</v>
      </c>
      <c r="G51" s="183">
        <f>RES_hhdet_in_fech!G51/RES_summary!G$21</f>
        <v>15.316372743164315</v>
      </c>
      <c r="H51" s="183">
        <f>RES_hhdet_in_fech!H51/RES_summary!H$21</f>
        <v>0</v>
      </c>
      <c r="I51" s="183">
        <f>RES_hhdet_in_fech!I51/RES_summary!I$21</f>
        <v>14.995664411309207</v>
      </c>
      <c r="J51" s="183">
        <f>RES_hhdet_in_fech!J51/RES_summary!J$21</f>
        <v>15.016508370813231</v>
      </c>
      <c r="K51" s="183">
        <f>RES_hhdet_in_fech!K51/RES_summary!K$21</f>
        <v>15.017119427054459</v>
      </c>
      <c r="L51" s="183">
        <f>RES_hhdet_in_fech!L51/RES_summary!L$21</f>
        <v>14.825830509103918</v>
      </c>
      <c r="M51" s="183">
        <f>RES_hhdet_in_fech!M51/RES_summary!M$21</f>
        <v>14.346184903989574</v>
      </c>
      <c r="N51" s="183">
        <f>RES_hhdet_in_fech!N51/RES_summary!N$21</f>
        <v>14.118274836887233</v>
      </c>
      <c r="O51" s="183">
        <f>RES_hhdet_in_fech!O51/RES_summary!O$21</f>
        <v>14.00617617779919</v>
      </c>
      <c r="P51" s="183">
        <f>RES_hhdet_in_fech!P51/RES_summary!P$21</f>
        <v>13.85752966429534</v>
      </c>
      <c r="Q51" s="183">
        <f>RES_hhdet_in_fech!Q51/RES_summary!Q$21</f>
        <v>13.632038567193437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8.1090895500541063</v>
      </c>
      <c r="D52" s="182">
        <f>RES_hhdet_in_fech!D52/RES_summary!D$21</f>
        <v>8.1050837170679735</v>
      </c>
      <c r="E52" s="182">
        <f>RES_hhdet_in_fech!E52/RES_summary!E$21</f>
        <v>8.0444160388423676</v>
      </c>
      <c r="F52" s="182">
        <f>RES_hhdet_in_fech!F52/RES_summary!F$21</f>
        <v>8.1287988319863089</v>
      </c>
      <c r="G52" s="182">
        <f>RES_hhdet_in_fech!G52/RES_summary!G$21</f>
        <v>7.954817703875956</v>
      </c>
      <c r="H52" s="182">
        <f>RES_hhdet_in_fech!H52/RES_summary!H$21</f>
        <v>0</v>
      </c>
      <c r="I52" s="182">
        <f>RES_hhdet_in_fech!I52/RES_summary!I$21</f>
        <v>7.7107802782157391</v>
      </c>
      <c r="J52" s="182">
        <f>RES_hhdet_in_fech!J52/RES_summary!J$21</f>
        <v>7.679516098734509</v>
      </c>
      <c r="K52" s="182">
        <f>RES_hhdet_in_fech!K52/RES_summary!K$21</f>
        <v>7.6442400233302736</v>
      </c>
      <c r="L52" s="182">
        <f>RES_hhdet_in_fech!L52/RES_summary!L$21</f>
        <v>7.5143774859189394</v>
      </c>
      <c r="M52" s="182">
        <f>RES_hhdet_in_fech!M52/RES_summary!M$21</f>
        <v>7.2603525237758317</v>
      </c>
      <c r="N52" s="182">
        <f>RES_hhdet_in_fech!N52/RES_summary!N$21</f>
        <v>7.1257611261849414</v>
      </c>
      <c r="O52" s="182">
        <f>RES_hhdet_in_fech!O52/RES_summary!O$21</f>
        <v>7.048936408589312</v>
      </c>
      <c r="P52" s="182">
        <f>RES_hhdet_in_fech!P52/RES_summary!P$21</f>
        <v>6.9549846293942075</v>
      </c>
      <c r="Q52" s="182">
        <f>RES_hhdet_in_fech!Q52/RES_summary!Q$21</f>
        <v>6.8201478823453296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7.2396883150872116</v>
      </c>
      <c r="D53" s="181">
        <f>RES_hhdet_in_fech!D53/RES_summary!D$21</f>
        <v>7.2736952697082007</v>
      </c>
      <c r="E53" s="181">
        <f>RES_hhdet_in_fech!E53/RES_summary!E$21</f>
        <v>7.3086418520721486</v>
      </c>
      <c r="F53" s="181">
        <f>RES_hhdet_in_fech!F53/RES_summary!F$21</f>
        <v>7.4587497179833715</v>
      </c>
      <c r="G53" s="181">
        <f>RES_hhdet_in_fech!G53/RES_summary!G$21</f>
        <v>7.3615550392883602</v>
      </c>
      <c r="H53" s="181">
        <f>RES_hhdet_in_fech!H53/RES_summary!H$21</f>
        <v>0</v>
      </c>
      <c r="I53" s="181">
        <f>RES_hhdet_in_fech!I53/RES_summary!I$21</f>
        <v>7.2848841330934659</v>
      </c>
      <c r="J53" s="181">
        <f>RES_hhdet_in_fech!J53/RES_summary!J$21</f>
        <v>7.3369922720787208</v>
      </c>
      <c r="K53" s="181">
        <f>RES_hhdet_in_fech!K53/RES_summary!K$21</f>
        <v>7.3728794037241867</v>
      </c>
      <c r="L53" s="181">
        <f>RES_hhdet_in_fech!L53/RES_summary!L$21</f>
        <v>7.3114530231849804</v>
      </c>
      <c r="M53" s="181">
        <f>RES_hhdet_in_fech!M53/RES_summary!M$21</f>
        <v>7.0858323802137404</v>
      </c>
      <c r="N53" s="181">
        <f>RES_hhdet_in_fech!N53/RES_summary!N$21</f>
        <v>6.9925137107022941</v>
      </c>
      <c r="O53" s="181">
        <f>RES_hhdet_in_fech!O53/RES_summary!O$21</f>
        <v>6.9572397692098811</v>
      </c>
      <c r="P53" s="181">
        <f>RES_hhdet_in_fech!P53/RES_summary!P$21</f>
        <v>6.9025450349011308</v>
      </c>
      <c r="Q53" s="181">
        <f>RES_hhdet_in_fech!Q53/RES_summary!Q$21</f>
        <v>6.8118906848481098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19.065289583023048</v>
      </c>
      <c r="D54" s="180">
        <f>RES_hhdet_in_fech!D54/RES_summary!D$21</f>
        <v>18.126433757860173</v>
      </c>
      <c r="E54" s="180">
        <f>RES_hhdet_in_fech!E54/RES_summary!E$21</f>
        <v>17.490741589923349</v>
      </c>
      <c r="F54" s="180">
        <f>RES_hhdet_in_fech!F54/RES_summary!F$21</f>
        <v>0</v>
      </c>
      <c r="G54" s="180">
        <f>RES_hhdet_in_fech!G54/RES_summary!G$21</f>
        <v>17.670861596963519</v>
      </c>
      <c r="H54" s="180">
        <f>RES_hhdet_in_fech!H54/RES_summary!H$21</f>
        <v>0</v>
      </c>
      <c r="I54" s="180">
        <f>RES_hhdet_in_fech!I54/RES_summary!I$21</f>
        <v>17.645513298448588</v>
      </c>
      <c r="J54" s="180">
        <f>RES_hhdet_in_fech!J54/RES_summary!J$21</f>
        <v>17.271484350944789</v>
      </c>
      <c r="K54" s="180">
        <f>RES_hhdet_in_fech!K54/RES_summary!K$21</f>
        <v>0</v>
      </c>
      <c r="L54" s="180">
        <f>RES_hhdet_in_fech!L54/RES_summary!L$21</f>
        <v>18.526674359815054</v>
      </c>
      <c r="M54" s="180">
        <f>RES_hhdet_in_fech!M54/RES_summary!M$21</f>
        <v>18.335218911047932</v>
      </c>
      <c r="N54" s="180">
        <f>RES_hhdet_in_fech!N54/RES_summary!N$21</f>
        <v>16.915857791969099</v>
      </c>
      <c r="O54" s="180">
        <f>RES_hhdet_in_fech!O54/RES_summary!O$21</f>
        <v>16.098886560408111</v>
      </c>
      <c r="P54" s="180">
        <f>RES_hhdet_in_fech!P54/RES_summary!P$21</f>
        <v>16.511386250763163</v>
      </c>
      <c r="Q54" s="180">
        <f>RES_hhdet_in_fech!Q54/RES_summary!Q$21</f>
        <v>15.604874519658043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14.388493877702945</v>
      </c>
      <c r="D55" s="179">
        <f>RES_hhdet_in_fech!D55/RES_summary!D$21</f>
        <v>14.021523921631051</v>
      </c>
      <c r="E55" s="179">
        <f>RES_hhdet_in_fech!E55/RES_summary!E$21</f>
        <v>13.74161407981263</v>
      </c>
      <c r="F55" s="179">
        <f>RES_hhdet_in_fech!F55/RES_summary!F$21</f>
        <v>0</v>
      </c>
      <c r="G55" s="179">
        <f>RES_hhdet_in_fech!G55/RES_summary!G$21</f>
        <v>13.85247827525477</v>
      </c>
      <c r="H55" s="179">
        <f>RES_hhdet_in_fech!H55/RES_summary!H$21</f>
        <v>0</v>
      </c>
      <c r="I55" s="179">
        <f>RES_hhdet_in_fech!I55/RES_summary!I$21</f>
        <v>13.813268012234925</v>
      </c>
      <c r="J55" s="179">
        <f>RES_hhdet_in_fech!J55/RES_summary!J$21</f>
        <v>13.709512959222666</v>
      </c>
      <c r="K55" s="179">
        <f>RES_hhdet_in_fech!K55/RES_summary!K$21</f>
        <v>0</v>
      </c>
      <c r="L55" s="179">
        <f>RES_hhdet_in_fech!L55/RES_summary!L$21</f>
        <v>14.066773624819414</v>
      </c>
      <c r="M55" s="179">
        <f>RES_hhdet_in_fech!M55/RES_summary!M$21</f>
        <v>13.661834833308049</v>
      </c>
      <c r="N55" s="179">
        <f>RES_hhdet_in_fech!N55/RES_summary!N$21</f>
        <v>12.956289229337582</v>
      </c>
      <c r="O55" s="179">
        <f>RES_hhdet_in_fech!O55/RES_summary!O$21</f>
        <v>12.579211595554737</v>
      </c>
      <c r="P55" s="179">
        <f>RES_hhdet_in_fech!P55/RES_summary!P$21</f>
        <v>12.733331950244843</v>
      </c>
      <c r="Q55" s="179">
        <f>RES_hhdet_in_fech!Q55/RES_summary!Q$21</f>
        <v>12.30218791241194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7.0313689265845829</v>
      </c>
      <c r="D56" s="177">
        <f>RES_hhdet_in_fech!D56/RES_summary!D$21</f>
        <v>6.6623485145438259</v>
      </c>
      <c r="E56" s="177">
        <f>RES_hhdet_in_fech!E56/RES_summary!E$21</f>
        <v>6.4249208300743259</v>
      </c>
      <c r="F56" s="177">
        <f>RES_hhdet_in_fech!F56/RES_summary!F$21</f>
        <v>0</v>
      </c>
      <c r="G56" s="177">
        <f>RES_hhdet_in_fech!G56/RES_summary!G$21</f>
        <v>6.4943630823479097</v>
      </c>
      <c r="H56" s="177">
        <f>RES_hhdet_in_fech!H56/RES_summary!H$21</f>
        <v>0</v>
      </c>
      <c r="I56" s="177">
        <f>RES_hhdet_in_fech!I56/RES_summary!I$21</f>
        <v>6.515674785504622</v>
      </c>
      <c r="J56" s="177">
        <f>RES_hhdet_in_fech!J56/RES_summary!J$21</f>
        <v>6.3862984841182744</v>
      </c>
      <c r="K56" s="177">
        <f>RES_hhdet_in_fech!K56/RES_summary!K$21</f>
        <v>0</v>
      </c>
      <c r="L56" s="177">
        <f>RES_hhdet_in_fech!L56/RES_summary!L$21</f>
        <v>6.711979619733742</v>
      </c>
      <c r="M56" s="177">
        <f>RES_hhdet_in_fech!M56/RES_summary!M$21</f>
        <v>6.5391746437922054</v>
      </c>
      <c r="N56" s="177">
        <f>RES_hhdet_in_fech!N56/RES_summary!N$21</f>
        <v>5.9516917506450726</v>
      </c>
      <c r="O56" s="177">
        <f>RES_hhdet_in_fech!O56/RES_summary!O$21</f>
        <v>5.6317811998748155</v>
      </c>
      <c r="P56" s="177">
        <f>RES_hhdet_in_fech!P56/RES_summary!P$21</f>
        <v>5.8061760768692006</v>
      </c>
      <c r="Q56" s="177">
        <f>RES_hhdet_in_fech!Q56/RES_summary!Q$21</f>
        <v>5.4809498534115582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7.3571249511183625</v>
      </c>
      <c r="D57" s="177">
        <f>RES_hhdet_in_fech!D57/RES_summary!D$21</f>
        <v>7.3591754070872275</v>
      </c>
      <c r="E57" s="177">
        <f>RES_hhdet_in_fech!E57/RES_summary!E$21</f>
        <v>7.3166932497383019</v>
      </c>
      <c r="F57" s="177">
        <f>RES_hhdet_in_fech!F57/RES_summary!F$21</f>
        <v>0</v>
      </c>
      <c r="G57" s="177">
        <f>RES_hhdet_in_fech!G57/RES_summary!G$21</f>
        <v>7.3581151929068636</v>
      </c>
      <c r="H57" s="177">
        <f>RES_hhdet_in_fech!H57/RES_summary!H$21</f>
        <v>0</v>
      </c>
      <c r="I57" s="177">
        <f>RES_hhdet_in_fech!I57/RES_summary!I$21</f>
        <v>7.2975932267303047</v>
      </c>
      <c r="J57" s="177">
        <f>RES_hhdet_in_fech!J57/RES_summary!J$21</f>
        <v>7.3232144751043933</v>
      </c>
      <c r="K57" s="177">
        <f>RES_hhdet_in_fech!K57/RES_summary!K$21</f>
        <v>0</v>
      </c>
      <c r="L57" s="177">
        <f>RES_hhdet_in_fech!L57/RES_summary!L$21</f>
        <v>7.3547940050856706</v>
      </c>
      <c r="M57" s="177">
        <f>RES_hhdet_in_fech!M57/RES_summary!M$21</f>
        <v>7.1226601895158428</v>
      </c>
      <c r="N57" s="177">
        <f>RES_hhdet_in_fech!N57/RES_summary!N$21</f>
        <v>7.0045974786925109</v>
      </c>
      <c r="O57" s="177">
        <f>RES_hhdet_in_fech!O57/RES_summary!O$21</f>
        <v>6.9474303956799206</v>
      </c>
      <c r="P57" s="177">
        <f>RES_hhdet_in_fech!P57/RES_summary!P$21</f>
        <v>6.9271558733756446</v>
      </c>
      <c r="Q57" s="177">
        <f>RES_hhdet_in_fech!Q57/RES_summary!Q$21</f>
        <v>6.8212380590003834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8.395002129710404</v>
      </c>
      <c r="D58" s="178">
        <f>RES_hhdet_in_fech!D58/RES_summary!D$21</f>
        <v>7.9055562388715739</v>
      </c>
      <c r="E58" s="178">
        <f>RES_hhdet_in_fech!E58/RES_summary!E$21</f>
        <v>7.8061533548671695</v>
      </c>
      <c r="F58" s="178">
        <f>RES_hhdet_in_fech!F58/RES_summary!F$21</f>
        <v>7.7023855777251224</v>
      </c>
      <c r="G58" s="178">
        <f>RES_hhdet_in_fech!G58/RES_summary!G$21</f>
        <v>7.6860028111426288</v>
      </c>
      <c r="H58" s="178">
        <f>RES_hhdet_in_fech!H58/RES_summary!H$21</f>
        <v>0</v>
      </c>
      <c r="I58" s="178">
        <f>RES_hhdet_in_fech!I58/RES_summary!I$21</f>
        <v>7.8724050004401507</v>
      </c>
      <c r="J58" s="178">
        <f>RES_hhdet_in_fech!J58/RES_summary!J$21</f>
        <v>7.662485354959105</v>
      </c>
      <c r="K58" s="178">
        <f>RES_hhdet_in_fech!K58/RES_summary!K$21</f>
        <v>7.5111952776526474</v>
      </c>
      <c r="L58" s="178">
        <f>RES_hhdet_in_fech!L58/RES_summary!L$21</f>
        <v>7.9350827221637008</v>
      </c>
      <c r="M58" s="178">
        <f>RES_hhdet_in_fech!M58/RES_summary!M$21</f>
        <v>7.7674898385171876</v>
      </c>
      <c r="N58" s="178">
        <f>RES_hhdet_in_fech!N58/RES_summary!N$21</f>
        <v>7.3779998907776427</v>
      </c>
      <c r="O58" s="178">
        <f>RES_hhdet_in_fech!O58/RES_summary!O$21</f>
        <v>6.9168981427470149</v>
      </c>
      <c r="P58" s="178">
        <f>RES_hhdet_in_fech!P58/RES_summary!P$21</f>
        <v>7.0509080690619648</v>
      </c>
      <c r="Q58" s="178">
        <f>RES_hhdet_in_fech!Q58/RES_summary!Q$21</f>
        <v>6.7368135939702416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8.395002129710404</v>
      </c>
      <c r="D60" s="176">
        <f>RES_hhdet_in_fech!D60/RES_summary!D$21</f>
        <v>7.9055562388715739</v>
      </c>
      <c r="E60" s="176">
        <f>RES_hhdet_in_fech!E60/RES_summary!E$21</f>
        <v>7.8061533548671695</v>
      </c>
      <c r="F60" s="176">
        <f>RES_hhdet_in_fech!F60/RES_summary!F$21</f>
        <v>7.7023855777251224</v>
      </c>
      <c r="G60" s="176">
        <f>RES_hhdet_in_fech!G60/RES_summary!G$21</f>
        <v>7.6860028111426288</v>
      </c>
      <c r="H60" s="176">
        <f>RES_hhdet_in_fech!H60/RES_summary!H$21</f>
        <v>0</v>
      </c>
      <c r="I60" s="176">
        <f>RES_hhdet_in_fech!I60/RES_summary!I$21</f>
        <v>7.8724050004401507</v>
      </c>
      <c r="J60" s="176">
        <f>RES_hhdet_in_fech!J60/RES_summary!J$21</f>
        <v>7.662485354959105</v>
      </c>
      <c r="K60" s="176">
        <f>RES_hhdet_in_fech!K60/RES_summary!K$21</f>
        <v>7.5111952776526474</v>
      </c>
      <c r="L60" s="176">
        <f>RES_hhdet_in_fech!L60/RES_summary!L$21</f>
        <v>7.9350827221637008</v>
      </c>
      <c r="M60" s="176">
        <f>RES_hhdet_in_fech!M60/RES_summary!M$21</f>
        <v>7.7674898385171876</v>
      </c>
      <c r="N60" s="176">
        <f>RES_hhdet_in_fech!N60/RES_summary!N$21</f>
        <v>7.3779998907776427</v>
      </c>
      <c r="O60" s="176">
        <f>RES_hhdet_in_fech!O60/RES_summary!O$21</f>
        <v>6.9168981427470149</v>
      </c>
      <c r="P60" s="176">
        <f>RES_hhdet_in_fech!P60/RES_summary!P$21</f>
        <v>7.0509080690619648</v>
      </c>
      <c r="Q60" s="176">
        <f>RES_hhdet_in_fech!Q60/RES_summary!Q$21</f>
        <v>6.7368135939702416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87.41532894207667</v>
      </c>
      <c r="D62" s="184">
        <f>RES_hhdet_in_fech!D62/RES_summary!D$21</f>
        <v>91.289088242068175</v>
      </c>
      <c r="E62" s="184">
        <f>RES_hhdet_in_fech!E62/RES_summary!E$21</f>
        <v>91.481697310027855</v>
      </c>
      <c r="F62" s="184">
        <f>RES_hhdet_in_fech!F62/RES_summary!F$21</f>
        <v>87.677713948969753</v>
      </c>
      <c r="G62" s="184">
        <f>RES_hhdet_in_fech!G62/RES_summary!G$21</f>
        <v>92.206438920314611</v>
      </c>
      <c r="H62" s="184">
        <f>RES_hhdet_in_fech!H62/RES_summary!H$21</f>
        <v>92.346693339775541</v>
      </c>
      <c r="I62" s="184">
        <f>RES_hhdet_in_fech!I62/RES_summary!I$21</f>
        <v>89.591733293682751</v>
      </c>
      <c r="J62" s="184">
        <f>RES_hhdet_in_fech!J62/RES_summary!J$21</f>
        <v>83.311684054737896</v>
      </c>
      <c r="K62" s="184">
        <f>RES_hhdet_in_fech!K62/RES_summary!K$21</f>
        <v>81.313825124840349</v>
      </c>
      <c r="L62" s="184">
        <f>RES_hhdet_in_fech!L62/RES_summary!L$21</f>
        <v>88.060779591270048</v>
      </c>
      <c r="M62" s="184">
        <f>RES_hhdet_in_fech!M62/RES_summary!M$21</f>
        <v>0</v>
      </c>
      <c r="N62" s="184">
        <f>RES_hhdet_in_fech!N62/RES_summary!N$21</f>
        <v>72.468001049271976</v>
      </c>
      <c r="O62" s="184">
        <f>RES_hhdet_in_fech!O62/RES_summary!O$21</f>
        <v>0</v>
      </c>
      <c r="P62" s="184">
        <f>RES_hhdet_in_fech!P62/RES_summary!P$21</f>
        <v>65.834155460096568</v>
      </c>
      <c r="Q62" s="184">
        <f>RES_hhdet_in_fech!Q62/RES_summary!Q$21</f>
        <v>0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44.121793948139917</v>
      </c>
      <c r="D63" s="178">
        <f>RES_hhdet_in_fech!D63/RES_summary!D$21</f>
        <v>46.410329738649253</v>
      </c>
      <c r="E63" s="178">
        <f>RES_hhdet_in_fech!E63/RES_summary!E$21</f>
        <v>49.551563632917819</v>
      </c>
      <c r="F63" s="178">
        <f>RES_hhdet_in_fech!F63/RES_summary!F$21</f>
        <v>48.401672408694758</v>
      </c>
      <c r="G63" s="178">
        <f>RES_hhdet_in_fech!G63/RES_summary!G$21</f>
        <v>50.399213655001112</v>
      </c>
      <c r="H63" s="178">
        <f>RES_hhdet_in_fech!H63/RES_summary!H$21</f>
        <v>52.516491456960537</v>
      </c>
      <c r="I63" s="178">
        <f>RES_hhdet_in_fech!I63/RES_summary!I$21</f>
        <v>50.692897258293051</v>
      </c>
      <c r="J63" s="178">
        <f>RES_hhdet_in_fech!J63/RES_summary!J$21</f>
        <v>45.293753459841433</v>
      </c>
      <c r="K63" s="178">
        <f>RES_hhdet_in_fech!K63/RES_summary!K$21</f>
        <v>44.450444888861405</v>
      </c>
      <c r="L63" s="178">
        <f>RES_hhdet_in_fech!L63/RES_summary!L$21</f>
        <v>50.751084217958429</v>
      </c>
      <c r="M63" s="178">
        <f>RES_hhdet_in_fech!M63/RES_summary!M$21</f>
        <v>0</v>
      </c>
      <c r="N63" s="178">
        <f>RES_hhdet_in_fech!N63/RES_summary!N$21</f>
        <v>38.375115526113632</v>
      </c>
      <c r="O63" s="178">
        <f>RES_hhdet_in_fech!O63/RES_summary!O$21</f>
        <v>0</v>
      </c>
      <c r="P63" s="178">
        <f>RES_hhdet_in_fech!P63/RES_summary!P$21</f>
        <v>33.819149747808105</v>
      </c>
      <c r="Q63" s="178">
        <f>RES_hhdet_in_fech!Q63/RES_summary!Q$21</f>
        <v>0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42.749824939473541</v>
      </c>
      <c r="D64" s="177">
        <f>RES_hhdet_in_fech!D64/RES_summary!D$21</f>
        <v>45.479617174357415</v>
      </c>
      <c r="E64" s="177">
        <f>RES_hhdet_in_fech!E64/RES_summary!E$21</f>
        <v>48.863294214035939</v>
      </c>
      <c r="F64" s="177">
        <f>RES_hhdet_in_fech!F64/RES_summary!F$21</f>
        <v>47.793630316052706</v>
      </c>
      <c r="G64" s="177">
        <f>RES_hhdet_in_fech!G64/RES_summary!G$21</f>
        <v>49.566603695771541</v>
      </c>
      <c r="H64" s="177">
        <f>RES_hhdet_in_fech!H64/RES_summary!H$21</f>
        <v>50.909437497268549</v>
      </c>
      <c r="I64" s="177">
        <f>RES_hhdet_in_fech!I64/RES_summary!I$21</f>
        <v>49.532648973704561</v>
      </c>
      <c r="J64" s="177">
        <f>RES_hhdet_in_fech!J64/RES_summary!J$21</f>
        <v>44.379451415755121</v>
      </c>
      <c r="K64" s="177">
        <f>RES_hhdet_in_fech!K64/RES_summary!K$21</f>
        <v>44.132847317685304</v>
      </c>
      <c r="L64" s="177">
        <f>RES_hhdet_in_fech!L64/RES_summary!L$21</f>
        <v>49.422508680463615</v>
      </c>
      <c r="M64" s="177">
        <f>RES_hhdet_in_fech!M64/RES_summary!M$21</f>
        <v>0</v>
      </c>
      <c r="N64" s="177">
        <f>RES_hhdet_in_fech!N64/RES_summary!N$21</f>
        <v>37.249556666106145</v>
      </c>
      <c r="O64" s="177">
        <f>RES_hhdet_in_fech!O64/RES_summary!O$21</f>
        <v>0</v>
      </c>
      <c r="P64" s="177">
        <f>RES_hhdet_in_fech!P64/RES_summary!P$21</f>
        <v>33.103016730715844</v>
      </c>
      <c r="Q64" s="177">
        <f>RES_hhdet_in_fech!Q64/RES_summary!Q$21</f>
        <v>0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1.3719690086663763</v>
      </c>
      <c r="D65" s="177">
        <f>RES_hhdet_in_fech!D65/RES_summary!D$21</f>
        <v>0.93071256429183369</v>
      </c>
      <c r="E65" s="177">
        <f>RES_hhdet_in_fech!E65/RES_summary!E$21</f>
        <v>0.68826941888188553</v>
      </c>
      <c r="F65" s="177">
        <f>RES_hhdet_in_fech!F65/RES_summary!F$21</f>
        <v>0.60804209264205245</v>
      </c>
      <c r="G65" s="177">
        <f>RES_hhdet_in_fech!G65/RES_summary!G$21</f>
        <v>0.83260995922957004</v>
      </c>
      <c r="H65" s="177">
        <f>RES_hhdet_in_fech!H65/RES_summary!H$21</f>
        <v>1.6070539596919982</v>
      </c>
      <c r="I65" s="177">
        <f>RES_hhdet_in_fech!I65/RES_summary!I$21</f>
        <v>1.1602482845884854</v>
      </c>
      <c r="J65" s="177">
        <f>RES_hhdet_in_fech!J65/RES_summary!J$21</f>
        <v>0.91430204408631732</v>
      </c>
      <c r="K65" s="177">
        <f>RES_hhdet_in_fech!K65/RES_summary!K$21</f>
        <v>0.31759757117610171</v>
      </c>
      <c r="L65" s="177">
        <f>RES_hhdet_in_fech!L65/RES_summary!L$21</f>
        <v>1.3285755374948103</v>
      </c>
      <c r="M65" s="177">
        <f>RES_hhdet_in_fech!M65/RES_summary!M$21</f>
        <v>0</v>
      </c>
      <c r="N65" s="177">
        <f>RES_hhdet_in_fech!N65/RES_summary!N$21</f>
        <v>1.1255588600074806</v>
      </c>
      <c r="O65" s="177">
        <f>RES_hhdet_in_fech!O65/RES_summary!O$21</f>
        <v>0</v>
      </c>
      <c r="P65" s="177">
        <f>RES_hhdet_in_fech!P65/RES_summary!P$21</f>
        <v>0.71613301709226262</v>
      </c>
      <c r="Q65" s="177">
        <f>RES_hhdet_in_fech!Q65/RES_summary!Q$21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12.986827086701346</v>
      </c>
      <c r="D66" s="178">
        <f>RES_hhdet_in_fech!D66/RES_summary!D$21</f>
        <v>11.940949152464208</v>
      </c>
      <c r="E66" s="178">
        <f>RES_hhdet_in_fech!E66/RES_summary!E$21</f>
        <v>11.320542552636748</v>
      </c>
      <c r="F66" s="178">
        <f>RES_hhdet_in_fech!F66/RES_summary!F$21</f>
        <v>10.682895211965791</v>
      </c>
      <c r="G66" s="178">
        <f>RES_hhdet_in_fech!G66/RES_summary!G$21</f>
        <v>9.9790963602955483</v>
      </c>
      <c r="H66" s="178">
        <f>RES_hhdet_in_fech!H66/RES_summary!H$21</f>
        <v>9.6844148353931612</v>
      </c>
      <c r="I66" s="178">
        <f>RES_hhdet_in_fech!I66/RES_summary!I$21</f>
        <v>9.0538533930645517</v>
      </c>
      <c r="J66" s="178">
        <f>RES_hhdet_in_fech!J66/RES_summary!J$21</f>
        <v>10.380711365257113</v>
      </c>
      <c r="K66" s="178">
        <f>RES_hhdet_in_fech!K66/RES_summary!K$21</f>
        <v>9.6305280510391942</v>
      </c>
      <c r="L66" s="178">
        <f>RES_hhdet_in_fech!L66/RES_summary!L$21</f>
        <v>8.7939611569365468</v>
      </c>
      <c r="M66" s="178">
        <f>RES_hhdet_in_fech!M66/RES_summary!M$21</f>
        <v>0</v>
      </c>
      <c r="N66" s="178">
        <f>RES_hhdet_in_fech!N66/RES_summary!N$21</f>
        <v>7.3164209207154531</v>
      </c>
      <c r="O66" s="178">
        <f>RES_hhdet_in_fech!O66/RES_summary!O$21</f>
        <v>0</v>
      </c>
      <c r="P66" s="178">
        <f>RES_hhdet_in_fech!P66/RES_summary!P$21</f>
        <v>6.6776522806207623</v>
      </c>
      <c r="Q66" s="178">
        <f>RES_hhdet_in_fech!Q66/RES_summary!Q$21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12.986827086701346</v>
      </c>
      <c r="D67" s="177">
        <f>RES_hhdet_in_fech!D67/RES_summary!D$21</f>
        <v>11.940949152464208</v>
      </c>
      <c r="E67" s="177">
        <f>RES_hhdet_in_fech!E67/RES_summary!E$21</f>
        <v>11.320542552636748</v>
      </c>
      <c r="F67" s="177">
        <f>RES_hhdet_in_fech!F67/RES_summary!F$21</f>
        <v>10.682895211965791</v>
      </c>
      <c r="G67" s="177">
        <f>RES_hhdet_in_fech!G67/RES_summary!G$21</f>
        <v>9.9790963602955483</v>
      </c>
      <c r="H67" s="177">
        <f>RES_hhdet_in_fech!H67/RES_summary!H$21</f>
        <v>9.6844148353931612</v>
      </c>
      <c r="I67" s="177">
        <f>RES_hhdet_in_fech!I67/RES_summary!I$21</f>
        <v>9.0538533930645517</v>
      </c>
      <c r="J67" s="177">
        <f>RES_hhdet_in_fech!J67/RES_summary!J$21</f>
        <v>10.380711365257113</v>
      </c>
      <c r="K67" s="177">
        <f>RES_hhdet_in_fech!K67/RES_summary!K$21</f>
        <v>9.6305280510391942</v>
      </c>
      <c r="L67" s="177">
        <f>RES_hhdet_in_fech!L67/RES_summary!L$21</f>
        <v>8.7939611569365468</v>
      </c>
      <c r="M67" s="177">
        <f>RES_hhdet_in_fech!M67/RES_summary!M$21</f>
        <v>0</v>
      </c>
      <c r="N67" s="177">
        <f>RES_hhdet_in_fech!N67/RES_summary!N$21</f>
        <v>7.3164209207154531</v>
      </c>
      <c r="O67" s="177">
        <f>RES_hhdet_in_fech!O67/RES_summary!O$21</f>
        <v>0</v>
      </c>
      <c r="P67" s="177">
        <f>RES_hhdet_in_fech!P67/RES_summary!P$21</f>
        <v>6.6776522806207623</v>
      </c>
      <c r="Q67" s="177">
        <f>RES_hhdet_in_fech!Q67/RES_summary!Q$21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19.946248982553719</v>
      </c>
      <c r="D68" s="178">
        <f>RES_hhdet_in_fech!D68/RES_summary!D$21</f>
        <v>20.364747086032413</v>
      </c>
      <c r="E68" s="178">
        <f>RES_hhdet_in_fech!E68/RES_summary!E$21</f>
        <v>19.651102199399958</v>
      </c>
      <c r="F68" s="178">
        <f>RES_hhdet_in_fech!F68/RES_summary!F$21</f>
        <v>18.693746639713485</v>
      </c>
      <c r="G68" s="178">
        <f>RES_hhdet_in_fech!G68/RES_summary!G$21</f>
        <v>19.371922249942518</v>
      </c>
      <c r="H68" s="178">
        <f>RES_hhdet_in_fech!H68/RES_summary!H$21</f>
        <v>19.088621179027644</v>
      </c>
      <c r="I68" s="178">
        <f>RES_hhdet_in_fech!I68/RES_summary!I$21</f>
        <v>17.584388602615192</v>
      </c>
      <c r="J68" s="178">
        <f>RES_hhdet_in_fech!J68/RES_summary!J$21</f>
        <v>16.102244709478907</v>
      </c>
      <c r="K68" s="178">
        <f>RES_hhdet_in_fech!K68/RES_summary!K$21</f>
        <v>15.250159892373441</v>
      </c>
      <c r="L68" s="178">
        <f>RES_hhdet_in_fech!L68/RES_summary!L$21</f>
        <v>16.537495984744204</v>
      </c>
      <c r="M68" s="178">
        <f>RES_hhdet_in_fech!M68/RES_summary!M$21</f>
        <v>0</v>
      </c>
      <c r="N68" s="178">
        <f>RES_hhdet_in_fech!N68/RES_summary!N$21</f>
        <v>15.765894781128157</v>
      </c>
      <c r="O68" s="178">
        <f>RES_hhdet_in_fech!O68/RES_summary!O$21</f>
        <v>0</v>
      </c>
      <c r="P68" s="178">
        <f>RES_hhdet_in_fech!P68/RES_summary!P$21</f>
        <v>14.216464721297081</v>
      </c>
      <c r="Q68" s="178">
        <f>RES_hhdet_in_fech!Q68/RES_summary!Q$21</f>
        <v>0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21.459598128888551</v>
      </c>
      <c r="D69" s="183">
        <f>RES_hhdet_in_fech!D69/RES_summary!D$21</f>
        <v>21.365441352862156</v>
      </c>
      <c r="E69" s="183">
        <f>RES_hhdet_in_fech!E69/RES_summary!E$21</f>
        <v>21.253702135264078</v>
      </c>
      <c r="F69" s="183">
        <f>RES_hhdet_in_fech!F69/RES_summary!F$21</f>
        <v>21.013913296825372</v>
      </c>
      <c r="G69" s="183">
        <f>RES_hhdet_in_fech!G69/RES_summary!G$21</f>
        <v>20.640031091650982</v>
      </c>
      <c r="H69" s="183">
        <f>RES_hhdet_in_fech!H69/RES_summary!H$21</f>
        <v>20.291813582447372</v>
      </c>
      <c r="I69" s="183">
        <f>RES_hhdet_in_fech!I69/RES_summary!I$21</f>
        <v>19.93518599765655</v>
      </c>
      <c r="J69" s="183">
        <f>RES_hhdet_in_fech!J69/RES_summary!J$21</f>
        <v>19.669396384851922</v>
      </c>
      <c r="K69" s="183">
        <f>RES_hhdet_in_fech!K69/RES_summary!K$21</f>
        <v>0</v>
      </c>
      <c r="L69" s="183">
        <f>RES_hhdet_in_fech!L69/RES_summary!L$21</f>
        <v>19.293558395106331</v>
      </c>
      <c r="M69" s="183">
        <f>RES_hhdet_in_fech!M69/RES_summary!M$21</f>
        <v>0</v>
      </c>
      <c r="N69" s="183">
        <f>RES_hhdet_in_fech!N69/RES_summary!N$21</f>
        <v>18.886941335262048</v>
      </c>
      <c r="O69" s="183">
        <f>RES_hhdet_in_fech!O69/RES_summary!O$21</f>
        <v>0</v>
      </c>
      <c r="P69" s="183">
        <f>RES_hhdet_in_fech!P69/RES_summary!P$21</f>
        <v>0</v>
      </c>
      <c r="Q69" s="183">
        <f>RES_hhdet_in_fech!Q69/RES_summary!Q$21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15.184195971971979</v>
      </c>
      <c r="D70" s="183">
        <f>RES_hhdet_in_fech!D70/RES_summary!D$21</f>
        <v>15.216105010213505</v>
      </c>
      <c r="E70" s="183">
        <f>RES_hhdet_in_fech!E70/RES_summary!E$21</f>
        <v>15.215824909716773</v>
      </c>
      <c r="F70" s="183">
        <f>RES_hhdet_in_fech!F70/RES_summary!F$21</f>
        <v>15.196090019554051</v>
      </c>
      <c r="G70" s="183">
        <f>RES_hhdet_in_fech!G70/RES_summary!G$21</f>
        <v>14.991573569823558</v>
      </c>
      <c r="H70" s="183">
        <f>RES_hhdet_in_fech!H70/RES_summary!H$21</f>
        <v>14.84206608515206</v>
      </c>
      <c r="I70" s="183">
        <f>RES_hhdet_in_fech!I70/RES_summary!I$21</f>
        <v>14.678488961998296</v>
      </c>
      <c r="J70" s="183">
        <f>RES_hhdet_in_fech!J70/RES_summary!J$21</f>
        <v>14.602314558206231</v>
      </c>
      <c r="K70" s="183">
        <f>RES_hhdet_in_fech!K70/RES_summary!K$21</f>
        <v>14.589806481736426</v>
      </c>
      <c r="L70" s="183">
        <f>RES_hhdet_in_fech!L70/RES_summary!L$21</f>
        <v>14.436359700032648</v>
      </c>
      <c r="M70" s="183">
        <f>RES_hhdet_in_fech!M70/RES_summary!M$21</f>
        <v>0</v>
      </c>
      <c r="N70" s="183">
        <f>RES_hhdet_in_fech!N70/RES_summary!N$21</f>
        <v>13.941245091663507</v>
      </c>
      <c r="O70" s="183">
        <f>RES_hhdet_in_fech!O70/RES_summary!O$21</f>
        <v>0</v>
      </c>
      <c r="P70" s="183">
        <f>RES_hhdet_in_fech!P70/RES_summary!P$21</f>
        <v>13.337627341329437</v>
      </c>
      <c r="Q70" s="183">
        <f>RES_hhdet_in_fech!Q70/RES_summary!Q$21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7.7685799687415864</v>
      </c>
      <c r="D71" s="182">
        <f>RES_hhdet_in_fech!D71/RES_summary!D$21</f>
        <v>7.7493677226580209</v>
      </c>
      <c r="E71" s="182">
        <f>RES_hhdet_in_fech!E71/RES_summary!E$21</f>
        <v>7.7304445699136988</v>
      </c>
      <c r="F71" s="182">
        <f>RES_hhdet_in_fech!F71/RES_summary!F$21</f>
        <v>7.6426048235940449</v>
      </c>
      <c r="G71" s="182">
        <f>RES_hhdet_in_fech!G71/RES_summary!G$21</f>
        <v>7.5276947180894203</v>
      </c>
      <c r="H71" s="182">
        <f>RES_hhdet_in_fech!H71/RES_summary!H$21</f>
        <v>7.4133816025974069</v>
      </c>
      <c r="I71" s="182">
        <f>RES_hhdet_in_fech!I71/RES_summary!I$21</f>
        <v>7.294566805715573</v>
      </c>
      <c r="J71" s="182">
        <f>RES_hhdet_in_fech!J71/RES_summary!J$21</f>
        <v>7.2158650863297522</v>
      </c>
      <c r="K71" s="182">
        <f>RES_hhdet_in_fech!K71/RES_summary!K$21</f>
        <v>7.1750991637162977</v>
      </c>
      <c r="L71" s="182">
        <f>RES_hhdet_in_fech!L71/RES_summary!L$21</f>
        <v>7.068003604762076</v>
      </c>
      <c r="M71" s="182">
        <f>RES_hhdet_in_fech!M71/RES_summary!M$21</f>
        <v>0</v>
      </c>
      <c r="N71" s="182">
        <f>RES_hhdet_in_fech!N71/RES_summary!N$21</f>
        <v>6.9006805614845517</v>
      </c>
      <c r="O71" s="182">
        <f>RES_hhdet_in_fech!O71/RES_summary!O$21</f>
        <v>0</v>
      </c>
      <c r="P71" s="182">
        <f>RES_hhdet_in_fech!P71/RES_summary!P$21</f>
        <v>6.4855922830191579</v>
      </c>
      <c r="Q71" s="182">
        <f>RES_hhdet_in_fech!Q71/RES_summary!Q$21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7.4156160032303928</v>
      </c>
      <c r="D72" s="181">
        <f>RES_hhdet_in_fech!D72/RES_summary!D$21</f>
        <v>7.4667372875554872</v>
      </c>
      <c r="E72" s="181">
        <f>RES_hhdet_in_fech!E72/RES_summary!E$21</f>
        <v>7.4853803398030774</v>
      </c>
      <c r="F72" s="181">
        <f>RES_hhdet_in_fech!F72/RES_summary!F$21</f>
        <v>7.5534851959600058</v>
      </c>
      <c r="G72" s="181">
        <f>RES_hhdet_in_fech!G72/RES_summary!G$21</f>
        <v>7.4638788517341368</v>
      </c>
      <c r="H72" s="181">
        <f>RES_hhdet_in_fech!H72/RES_summary!H$21</f>
        <v>7.4286844825546519</v>
      </c>
      <c r="I72" s="181">
        <f>RES_hhdet_in_fech!I72/RES_summary!I$21</f>
        <v>7.3839221562827211</v>
      </c>
      <c r="J72" s="181">
        <f>RES_hhdet_in_fech!J72/RES_summary!J$21</f>
        <v>7.3864494718764782</v>
      </c>
      <c r="K72" s="181">
        <f>RES_hhdet_in_fech!K72/RES_summary!K$21</f>
        <v>7.4147073180201275</v>
      </c>
      <c r="L72" s="181">
        <f>RES_hhdet_in_fech!L72/RES_summary!L$21</f>
        <v>7.3683560952705722</v>
      </c>
      <c r="M72" s="181">
        <f>RES_hhdet_in_fech!M72/RES_summary!M$21</f>
        <v>0</v>
      </c>
      <c r="N72" s="181">
        <f>RES_hhdet_in_fech!N72/RES_summary!N$21</f>
        <v>7.0405645301789548</v>
      </c>
      <c r="O72" s="181">
        <f>RES_hhdet_in_fech!O72/RES_summary!O$21</f>
        <v>0</v>
      </c>
      <c r="P72" s="181">
        <f>RES_hhdet_in_fech!P72/RES_summary!P$21</f>
        <v>6.85203505831028</v>
      </c>
      <c r="Q72" s="181">
        <f>RES_hhdet_in_fech!Q72/RES_summary!Q$21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19.360192637426469</v>
      </c>
      <c r="D73" s="180">
        <f>RES_hhdet_in_fech!D73/RES_summary!D$21</f>
        <v>18.57043438658004</v>
      </c>
      <c r="E73" s="180">
        <f>RES_hhdet_in_fech!E73/RES_summary!E$21</f>
        <v>18.303687311365902</v>
      </c>
      <c r="F73" s="180">
        <f>RES_hhdet_in_fech!F73/RES_summary!F$21</f>
        <v>18.843062319243462</v>
      </c>
      <c r="G73" s="180">
        <f>RES_hhdet_in_fech!G73/RES_summary!G$21</f>
        <v>0</v>
      </c>
      <c r="H73" s="180">
        <f>RES_hhdet_in_fech!H73/RES_summary!H$21</f>
        <v>19.422818985913999</v>
      </c>
      <c r="I73" s="180">
        <f>RES_hhdet_in_fech!I73/RES_summary!I$21</f>
        <v>18.637168105001425</v>
      </c>
      <c r="J73" s="180">
        <f>RES_hhdet_in_fech!J73/RES_summary!J$21</f>
        <v>18.147122611210328</v>
      </c>
      <c r="K73" s="180">
        <f>RES_hhdet_in_fech!K73/RES_summary!K$21</f>
        <v>16.932799960527436</v>
      </c>
      <c r="L73" s="180">
        <f>RES_hhdet_in_fech!L73/RES_summary!L$21</f>
        <v>0</v>
      </c>
      <c r="M73" s="180">
        <f>RES_hhdet_in_fech!M73/RES_summary!M$21</f>
        <v>0</v>
      </c>
      <c r="N73" s="180">
        <f>RES_hhdet_in_fech!N73/RES_summary!N$21</f>
        <v>17.012882243001435</v>
      </c>
      <c r="O73" s="180">
        <f>RES_hhdet_in_fech!O73/RES_summary!O$21</f>
        <v>0</v>
      </c>
      <c r="P73" s="180">
        <f>RES_hhdet_in_fech!P73/RES_summary!P$21</f>
        <v>16.548958834347193</v>
      </c>
      <c r="Q73" s="180">
        <f>RES_hhdet_in_fech!Q73/RES_summary!Q$21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14.533795443939825</v>
      </c>
      <c r="D74" s="179">
        <f>RES_hhdet_in_fech!D74/RES_summary!D$21</f>
        <v>14.203971156339207</v>
      </c>
      <c r="E74" s="179">
        <f>RES_hhdet_in_fech!E74/RES_summary!E$21</f>
        <v>14.172201252928609</v>
      </c>
      <c r="F74" s="179">
        <f>RES_hhdet_in_fech!F74/RES_summary!F$21</f>
        <v>14.424354817543055</v>
      </c>
      <c r="G74" s="179">
        <f>RES_hhdet_in_fech!G74/RES_summary!G$21</f>
        <v>0</v>
      </c>
      <c r="H74" s="179">
        <f>RES_hhdet_in_fech!H74/RES_summary!H$21</f>
        <v>14.39595502883042</v>
      </c>
      <c r="I74" s="179">
        <f>RES_hhdet_in_fech!I74/RES_summary!I$21</f>
        <v>14.0191770797066</v>
      </c>
      <c r="J74" s="179">
        <f>RES_hhdet_in_fech!J74/RES_summary!J$21</f>
        <v>13.862240933994574</v>
      </c>
      <c r="K74" s="179">
        <f>RES_hhdet_in_fech!K74/RES_summary!K$21</f>
        <v>13.456609351207911</v>
      </c>
      <c r="L74" s="179">
        <f>RES_hhdet_in_fech!L74/RES_summary!L$21</f>
        <v>0</v>
      </c>
      <c r="M74" s="179">
        <f>RES_hhdet_in_fech!M74/RES_summary!M$21</f>
        <v>0</v>
      </c>
      <c r="N74" s="179">
        <f>RES_hhdet_in_fech!N74/RES_summary!N$21</f>
        <v>13.157350866113156</v>
      </c>
      <c r="O74" s="179">
        <f>RES_hhdet_in_fech!O74/RES_summary!O$21</f>
        <v>0</v>
      </c>
      <c r="P74" s="179">
        <f>RES_hhdet_in_fech!P74/RES_summary!P$21</f>
        <v>12.788490852427856</v>
      </c>
      <c r="Q74" s="179">
        <f>RES_hhdet_in_fech!Q74/RES_summary!Q$21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7.1023748933317572</v>
      </c>
      <c r="D75" s="177">
        <f>RES_hhdet_in_fech!D75/RES_summary!D$21</f>
        <v>6.749038596872559</v>
      </c>
      <c r="E75" s="177">
        <f>RES_hhdet_in_fech!E75/RES_summary!E$21</f>
        <v>6.6262427768010834</v>
      </c>
      <c r="F75" s="177">
        <f>RES_hhdet_in_fech!F75/RES_summary!F$21</f>
        <v>6.7505879540742892</v>
      </c>
      <c r="G75" s="177">
        <f>RES_hhdet_in_fech!G75/RES_summary!G$21</f>
        <v>0</v>
      </c>
      <c r="H75" s="177">
        <f>RES_hhdet_in_fech!H75/RES_summary!H$21</f>
        <v>6.9064259164924353</v>
      </c>
      <c r="I75" s="177">
        <f>RES_hhdet_in_fech!I75/RES_summary!I$21</f>
        <v>6.6128014406772868</v>
      </c>
      <c r="J75" s="177">
        <f>RES_hhdet_in_fech!J75/RES_summary!J$21</f>
        <v>6.4574437127394075</v>
      </c>
      <c r="K75" s="177">
        <f>RES_hhdet_in_fech!K75/RES_summary!K$21</f>
        <v>6.0312261996367784</v>
      </c>
      <c r="L75" s="177">
        <f>RES_hhdet_in_fech!L75/RES_summary!L$21</f>
        <v>0</v>
      </c>
      <c r="M75" s="177">
        <f>RES_hhdet_in_fech!M75/RES_summary!M$21</f>
        <v>0</v>
      </c>
      <c r="N75" s="177">
        <f>RES_hhdet_in_fech!N75/RES_summary!N$21</f>
        <v>6.0440528321080214</v>
      </c>
      <c r="O75" s="177">
        <f>RES_hhdet_in_fech!O75/RES_summary!O$21</f>
        <v>0</v>
      </c>
      <c r="P75" s="177">
        <f>RES_hhdet_in_fech!P75/RES_summary!P$21</f>
        <v>5.8313275689949684</v>
      </c>
      <c r="Q75" s="177">
        <f>RES_hhdet_in_fech!Q75/RES_summary!Q$21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7.4314205506080695</v>
      </c>
      <c r="D76" s="177">
        <f>RES_hhdet_in_fech!D76/RES_summary!D$21</f>
        <v>7.4549325594666502</v>
      </c>
      <c r="E76" s="177">
        <f>RES_hhdet_in_fech!E76/RES_summary!E$21</f>
        <v>7.5459584761275273</v>
      </c>
      <c r="F76" s="177">
        <f>RES_hhdet_in_fech!F76/RES_summary!F$21</f>
        <v>7.6737668634687664</v>
      </c>
      <c r="G76" s="177">
        <f>RES_hhdet_in_fech!G76/RES_summary!G$21</f>
        <v>0</v>
      </c>
      <c r="H76" s="177">
        <f>RES_hhdet_in_fech!H76/RES_summary!H$21</f>
        <v>7.4895291123379835</v>
      </c>
      <c r="I76" s="177">
        <f>RES_hhdet_in_fech!I76/RES_summary!I$21</f>
        <v>7.4063756390293101</v>
      </c>
      <c r="J76" s="177">
        <f>RES_hhdet_in_fech!J76/RES_summary!J$21</f>
        <v>7.4047972212551683</v>
      </c>
      <c r="K76" s="177">
        <f>RES_hhdet_in_fech!K76/RES_summary!K$21</f>
        <v>7.4253831515711344</v>
      </c>
      <c r="L76" s="177">
        <f>RES_hhdet_in_fech!L76/RES_summary!L$21</f>
        <v>0</v>
      </c>
      <c r="M76" s="177">
        <f>RES_hhdet_in_fech!M76/RES_summary!M$21</f>
        <v>0</v>
      </c>
      <c r="N76" s="177">
        <f>RES_hhdet_in_fech!N76/RES_summary!N$21</f>
        <v>7.1132980340051359</v>
      </c>
      <c r="O76" s="177">
        <f>RES_hhdet_in_fech!O76/RES_summary!O$21</f>
        <v>0</v>
      </c>
      <c r="P76" s="177">
        <f>RES_hhdet_in_fech!P76/RES_summary!P$21</f>
        <v>6.9571632834328865</v>
      </c>
      <c r="Q76" s="177">
        <f>RES_hhdet_in_fech!Q76/RES_summary!Q$21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10.360458924681678</v>
      </c>
      <c r="D77" s="178">
        <f>RES_hhdet_in_fech!D77/RES_summary!D$21</f>
        <v>12.573062264922319</v>
      </c>
      <c r="E77" s="178">
        <f>RES_hhdet_in_fech!E77/RES_summary!E$21</f>
        <v>10.958488925073333</v>
      </c>
      <c r="F77" s="178">
        <f>RES_hhdet_in_fech!F77/RES_summary!F$21</f>
        <v>9.8993996885957181</v>
      </c>
      <c r="G77" s="178">
        <f>RES_hhdet_in_fech!G77/RES_summary!G$21</f>
        <v>12.456206655075434</v>
      </c>
      <c r="H77" s="178">
        <f>RES_hhdet_in_fech!H77/RES_summary!H$21</f>
        <v>11.057165868394195</v>
      </c>
      <c r="I77" s="178">
        <f>RES_hhdet_in_fech!I77/RES_summary!I$21</f>
        <v>12.260594039709957</v>
      </c>
      <c r="J77" s="178">
        <f>RES_hhdet_in_fech!J77/RES_summary!J$21</f>
        <v>11.534974520160439</v>
      </c>
      <c r="K77" s="178">
        <f>RES_hhdet_in_fech!K77/RES_summary!K$21</f>
        <v>11.9826922925663</v>
      </c>
      <c r="L77" s="178">
        <f>RES_hhdet_in_fech!L77/RES_summary!L$21</f>
        <v>11.978238231630865</v>
      </c>
      <c r="M77" s="178">
        <f>RES_hhdet_in_fech!M77/RES_summary!M$21</f>
        <v>0</v>
      </c>
      <c r="N77" s="178">
        <f>RES_hhdet_in_fech!N77/RES_summary!N$21</f>
        <v>11.010569821314741</v>
      </c>
      <c r="O77" s="178">
        <f>RES_hhdet_in_fech!O77/RES_summary!O$21</f>
        <v>0</v>
      </c>
      <c r="P77" s="178">
        <f>RES_hhdet_in_fech!P77/RES_summary!P$21</f>
        <v>11.120888710370631</v>
      </c>
      <c r="Q77" s="178">
        <f>RES_hhdet_in_fech!Q77/RES_summary!Q$21</f>
        <v>0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12.861705214334972</v>
      </c>
      <c r="D78" s="177">
        <f>RES_hhdet_in_fech!D78/RES_summary!D$21</f>
        <v>12.885510465273388</v>
      </c>
      <c r="E78" s="177">
        <f>RES_hhdet_in_fech!E78/RES_summary!E$21</f>
        <v>12.918923866663464</v>
      </c>
      <c r="F78" s="177">
        <f>RES_hhdet_in_fech!F78/RES_summary!F$21</f>
        <v>12.736433107366425</v>
      </c>
      <c r="G78" s="177">
        <f>RES_hhdet_in_fech!G78/RES_summary!G$21</f>
        <v>12.456206655075434</v>
      </c>
      <c r="H78" s="177">
        <f>RES_hhdet_in_fech!H78/RES_summary!H$21</f>
        <v>12.448575290152297</v>
      </c>
      <c r="I78" s="177">
        <f>RES_hhdet_in_fech!I78/RES_summary!I$21</f>
        <v>12.282462385978215</v>
      </c>
      <c r="J78" s="177">
        <f>RES_hhdet_in_fech!J78/RES_summary!J$21</f>
        <v>12.177332716558887</v>
      </c>
      <c r="K78" s="177">
        <f>RES_hhdet_in_fech!K78/RES_summary!K$21</f>
        <v>12.285534281111284</v>
      </c>
      <c r="L78" s="177">
        <f>RES_hhdet_in_fech!L78/RES_summary!L$21</f>
        <v>11.978238231630865</v>
      </c>
      <c r="M78" s="177">
        <f>RES_hhdet_in_fech!M78/RES_summary!M$21</f>
        <v>0</v>
      </c>
      <c r="N78" s="177">
        <f>RES_hhdet_in_fech!N78/RES_summary!N$21</f>
        <v>11.702880062820039</v>
      </c>
      <c r="O78" s="177">
        <f>RES_hhdet_in_fech!O78/RES_summary!O$21</f>
        <v>0</v>
      </c>
      <c r="P78" s="177">
        <f>RES_hhdet_in_fech!P78/RES_summary!P$21</f>
        <v>11.120888710370631</v>
      </c>
      <c r="Q78" s="177">
        <f>RES_hhdet_in_fech!Q78/RES_summary!Q$21</f>
        <v>0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8.3978958152990479</v>
      </c>
      <c r="D79" s="176">
        <f>RES_hhdet_in_fech!D79/RES_summary!D$21</f>
        <v>7.9434272831262005</v>
      </c>
      <c r="E79" s="176">
        <f>RES_hhdet_in_fech!E79/RES_summary!E$21</f>
        <v>7.8573175500447805</v>
      </c>
      <c r="F79" s="176">
        <f>RES_hhdet_in_fech!F79/RES_summary!F$21</f>
        <v>7.7572336799168768</v>
      </c>
      <c r="G79" s="176">
        <f>RES_hhdet_in_fech!G79/RES_summary!G$21</f>
        <v>0</v>
      </c>
      <c r="H79" s="176">
        <f>RES_hhdet_in_fech!H79/RES_summary!H$21</f>
        <v>8.1791901142038839</v>
      </c>
      <c r="I79" s="176">
        <f>RES_hhdet_in_fech!I79/RES_summary!I$21</f>
        <v>7.9774292946234171</v>
      </c>
      <c r="J79" s="176">
        <f>RES_hhdet_in_fech!J79/RES_summary!J$21</f>
        <v>7.7986949818558138</v>
      </c>
      <c r="K79" s="176">
        <f>RES_hhdet_in_fech!K79/RES_summary!K$21</f>
        <v>7.6223987174478438</v>
      </c>
      <c r="L79" s="176">
        <f>RES_hhdet_in_fech!L79/RES_summary!L$21</f>
        <v>0</v>
      </c>
      <c r="M79" s="176">
        <f>RES_hhdet_in_fech!M79/RES_summary!M$21</f>
        <v>0</v>
      </c>
      <c r="N79" s="176">
        <f>RES_hhdet_in_fech!N79/RES_summary!N$21</f>
        <v>7.4181515874701489</v>
      </c>
      <c r="O79" s="176">
        <f>RES_hhdet_in_fech!O79/RES_summary!O$21</f>
        <v>0</v>
      </c>
      <c r="P79" s="176">
        <f>RES_hhdet_in_fech!P79/RES_summary!P$21</f>
        <v>0</v>
      </c>
      <c r="Q79" s="176">
        <f>RES_hhdet_in_fech!Q79/RES_summary!Q$21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98.743758141611323</v>
      </c>
      <c r="D81" s="184">
        <f>RES_hhdet_in_fech!D81/RES_summary!D$21</f>
        <v>98.652272717746726</v>
      </c>
      <c r="E81" s="184">
        <f>RES_hhdet_in_fech!E81/RES_summary!E$21</f>
        <v>0</v>
      </c>
      <c r="F81" s="184">
        <f>RES_hhdet_in_fech!F81/RES_summary!F$21</f>
        <v>104.75958527643185</v>
      </c>
      <c r="G81" s="184">
        <f>RES_hhdet_in_fech!G81/RES_summary!G$21</f>
        <v>104.55599485699234</v>
      </c>
      <c r="H81" s="184">
        <f>RES_hhdet_in_fech!H81/RES_summary!H$21</f>
        <v>103.97608822939922</v>
      </c>
      <c r="I81" s="184">
        <f>RES_hhdet_in_fech!I81/RES_summary!I$21</f>
        <v>99.752157846378111</v>
      </c>
      <c r="J81" s="184">
        <f>RES_hhdet_in_fech!J81/RES_summary!J$21</f>
        <v>91.731182570293811</v>
      </c>
      <c r="K81" s="184">
        <f>RES_hhdet_in_fech!K81/RES_summary!K$21</f>
        <v>96.153034110276849</v>
      </c>
      <c r="L81" s="184">
        <f>RES_hhdet_in_fech!L81/RES_summary!L$21</f>
        <v>95.103744842664398</v>
      </c>
      <c r="M81" s="184">
        <f>RES_hhdet_in_fech!M81/RES_summary!M$21</f>
        <v>84.157943339538562</v>
      </c>
      <c r="N81" s="184">
        <f>RES_hhdet_in_fech!N81/RES_summary!N$21</f>
        <v>80.898601487207131</v>
      </c>
      <c r="O81" s="184">
        <f>RES_hhdet_in_fech!O81/RES_summary!O$21</f>
        <v>74.801746187380843</v>
      </c>
      <c r="P81" s="184">
        <f>RES_hhdet_in_fech!P81/RES_summary!P$21</f>
        <v>70.89242919952008</v>
      </c>
      <c r="Q81" s="184">
        <f>RES_hhdet_in_fech!Q81/RES_summary!Q$21</f>
        <v>69.718701741048093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54.27690876200046</v>
      </c>
      <c r="D82" s="178">
        <f>RES_hhdet_in_fech!D82/RES_summary!D$21</f>
        <v>55.943726058755963</v>
      </c>
      <c r="E82" s="178">
        <f>RES_hhdet_in_fech!E82/RES_summary!E$21</f>
        <v>0</v>
      </c>
      <c r="F82" s="178">
        <f>RES_hhdet_in_fech!F82/RES_summary!F$21</f>
        <v>64.535725465470449</v>
      </c>
      <c r="G82" s="178">
        <f>RES_hhdet_in_fech!G82/RES_summary!G$21</f>
        <v>66.658738981047307</v>
      </c>
      <c r="H82" s="178">
        <f>RES_hhdet_in_fech!H82/RES_summary!H$21</f>
        <v>65.507671088843125</v>
      </c>
      <c r="I82" s="178">
        <f>RES_hhdet_in_fech!I82/RES_summary!I$21</f>
        <v>62.242928615217863</v>
      </c>
      <c r="J82" s="178">
        <f>RES_hhdet_in_fech!J82/RES_summary!J$21</f>
        <v>56.971856793230344</v>
      </c>
      <c r="K82" s="178">
        <f>RES_hhdet_in_fech!K82/RES_summary!K$21</f>
        <v>59.795893979404035</v>
      </c>
      <c r="L82" s="178">
        <f>RES_hhdet_in_fech!L82/RES_summary!L$21</f>
        <v>60.424820870402293</v>
      </c>
      <c r="M82" s="178">
        <f>RES_hhdet_in_fech!M82/RES_summary!M$21</f>
        <v>50.585666052927166</v>
      </c>
      <c r="N82" s="178">
        <f>RES_hhdet_in_fech!N82/RES_summary!N$21</f>
        <v>48.189377979814914</v>
      </c>
      <c r="O82" s="178">
        <f>RES_hhdet_in_fech!O82/RES_summary!O$21</f>
        <v>43.718206459792839</v>
      </c>
      <c r="P82" s="178">
        <f>RES_hhdet_in_fech!P82/RES_summary!P$21</f>
        <v>41.861974113481139</v>
      </c>
      <c r="Q82" s="178">
        <f>RES_hhdet_in_fech!Q82/RES_summary!Q$21</f>
        <v>42.257851737527069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53.749914860516583</v>
      </c>
      <c r="D83" s="177">
        <f>RES_hhdet_in_fech!D83/RES_summary!D$21</f>
        <v>55.598755552377071</v>
      </c>
      <c r="E83" s="177">
        <f>RES_hhdet_in_fech!E83/RES_summary!E$21</f>
        <v>0</v>
      </c>
      <c r="F83" s="177">
        <f>RES_hhdet_in_fech!F83/RES_summary!F$21</f>
        <v>64.293312828579488</v>
      </c>
      <c r="G83" s="177">
        <f>RES_hhdet_in_fech!G83/RES_summary!G$21</f>
        <v>66.327135515754208</v>
      </c>
      <c r="H83" s="177">
        <f>RES_hhdet_in_fech!H83/RES_summary!H$21</f>
        <v>64.898924563435742</v>
      </c>
      <c r="I83" s="177">
        <f>RES_hhdet_in_fech!I83/RES_summary!I$21</f>
        <v>61.809752419913309</v>
      </c>
      <c r="J83" s="177">
        <f>RES_hhdet_in_fech!J83/RES_summary!J$21</f>
        <v>56.618223975266602</v>
      </c>
      <c r="K83" s="177">
        <f>RES_hhdet_in_fech!K83/RES_summary!K$21</f>
        <v>59.663779691436943</v>
      </c>
      <c r="L83" s="177">
        <f>RES_hhdet_in_fech!L83/RES_summary!L$21</f>
        <v>59.928168809227635</v>
      </c>
      <c r="M83" s="177">
        <f>RES_hhdet_in_fech!M83/RES_summary!M$21</f>
        <v>50.079753708077035</v>
      </c>
      <c r="N83" s="177">
        <f>RES_hhdet_in_fech!N83/RES_summary!N$21</f>
        <v>47.738145397809042</v>
      </c>
      <c r="O83" s="177">
        <f>RES_hhdet_in_fech!O83/RES_summary!O$21</f>
        <v>43.6171443068828</v>
      </c>
      <c r="P83" s="177">
        <f>RES_hhdet_in_fech!P83/RES_summary!P$21</f>
        <v>41.578279933145517</v>
      </c>
      <c r="Q83" s="177">
        <f>RES_hhdet_in_fech!Q83/RES_summary!Q$21</f>
        <v>42.132639732347414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0.5269939014838787</v>
      </c>
      <c r="D84" s="177">
        <f>RES_hhdet_in_fech!D84/RES_summary!D$21</f>
        <v>0.34497050637890148</v>
      </c>
      <c r="E84" s="177">
        <f>RES_hhdet_in_fech!E84/RES_summary!E$21</f>
        <v>0</v>
      </c>
      <c r="F84" s="177">
        <f>RES_hhdet_in_fech!F84/RES_summary!F$21</f>
        <v>0.24241263689096862</v>
      </c>
      <c r="G84" s="177">
        <f>RES_hhdet_in_fech!G84/RES_summary!G$21</f>
        <v>0.3316034652930977</v>
      </c>
      <c r="H84" s="177">
        <f>RES_hhdet_in_fech!H84/RES_summary!H$21</f>
        <v>0.60874652540737439</v>
      </c>
      <c r="I84" s="177">
        <f>RES_hhdet_in_fech!I84/RES_summary!I$21</f>
        <v>0.43317619530455792</v>
      </c>
      <c r="J84" s="177">
        <f>RES_hhdet_in_fech!J84/RES_summary!J$21</f>
        <v>0.35363281796374435</v>
      </c>
      <c r="K84" s="177">
        <f>RES_hhdet_in_fech!K84/RES_summary!K$21</f>
        <v>0.13211428796709307</v>
      </c>
      <c r="L84" s="177">
        <f>RES_hhdet_in_fech!L84/RES_summary!L$21</f>
        <v>0.49665206117465155</v>
      </c>
      <c r="M84" s="177">
        <f>RES_hhdet_in_fech!M84/RES_summary!M$21</f>
        <v>0.50591234485013103</v>
      </c>
      <c r="N84" s="177">
        <f>RES_hhdet_in_fech!N84/RES_summary!N$21</f>
        <v>0.45123258200586785</v>
      </c>
      <c r="O84" s="177">
        <f>RES_hhdet_in_fech!O84/RES_summary!O$21</f>
        <v>0.10106215291003914</v>
      </c>
      <c r="P84" s="177">
        <f>RES_hhdet_in_fech!P84/RES_summary!P$21</f>
        <v>0.28369418033562416</v>
      </c>
      <c r="Q84" s="177">
        <f>RES_hhdet_in_fech!Q84/RES_summary!Q$21</f>
        <v>0.12521200517965658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12.571686200771763</v>
      </c>
      <c r="D85" s="178">
        <f>RES_hhdet_in_fech!D85/RES_summary!D$21</f>
        <v>11.606375661634781</v>
      </c>
      <c r="E85" s="178">
        <f>RES_hhdet_in_fech!E85/RES_summary!E$21</f>
        <v>0</v>
      </c>
      <c r="F85" s="178">
        <f>RES_hhdet_in_fech!F85/RES_summary!F$21</f>
        <v>10.845416064012079</v>
      </c>
      <c r="G85" s="178">
        <f>RES_hhdet_in_fech!G85/RES_summary!G$21</f>
        <v>10.424341296302924</v>
      </c>
      <c r="H85" s="178">
        <f>RES_hhdet_in_fech!H85/RES_summary!H$21</f>
        <v>10.19517619143482</v>
      </c>
      <c r="I85" s="178">
        <f>RES_hhdet_in_fech!I85/RES_summary!I$21</f>
        <v>9.7704075411066569</v>
      </c>
      <c r="J85" s="178">
        <f>RES_hhdet_in_fech!J85/RES_summary!J$21</f>
        <v>8.28701184343387</v>
      </c>
      <c r="K85" s="178">
        <f>RES_hhdet_in_fech!K85/RES_summary!K$21</f>
        <v>9.336772557121062</v>
      </c>
      <c r="L85" s="178">
        <f>RES_hhdet_in_fech!L85/RES_summary!L$21</f>
        <v>8.8374873436607615</v>
      </c>
      <c r="M85" s="178">
        <f>RES_hhdet_in_fech!M85/RES_summary!M$21</f>
        <v>7.9188889620074114</v>
      </c>
      <c r="N85" s="178">
        <f>RES_hhdet_in_fech!N85/RES_summary!N$21</f>
        <v>7.6732486930191914</v>
      </c>
      <c r="O85" s="178">
        <f>RES_hhdet_in_fech!O85/RES_summary!O$21</f>
        <v>7.0178369947689978</v>
      </c>
      <c r="P85" s="178">
        <f>RES_hhdet_in_fech!P85/RES_summary!P$21</f>
        <v>6.3591296199451302</v>
      </c>
      <c r="Q85" s="178">
        <f>RES_hhdet_in_fech!Q85/RES_summary!Q$21</f>
        <v>5.8977346931477923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12.571686200771763</v>
      </c>
      <c r="D86" s="177">
        <f>RES_hhdet_in_fech!D86/RES_summary!D$21</f>
        <v>11.606375661634781</v>
      </c>
      <c r="E86" s="177">
        <f>RES_hhdet_in_fech!E86/RES_summary!E$21</f>
        <v>0</v>
      </c>
      <c r="F86" s="177">
        <f>RES_hhdet_in_fech!F86/RES_summary!F$21</f>
        <v>10.845416064012079</v>
      </c>
      <c r="G86" s="177">
        <f>RES_hhdet_in_fech!G86/RES_summary!G$21</f>
        <v>10.424341296302924</v>
      </c>
      <c r="H86" s="177">
        <f>RES_hhdet_in_fech!H86/RES_summary!H$21</f>
        <v>10.19517619143482</v>
      </c>
      <c r="I86" s="177">
        <f>RES_hhdet_in_fech!I86/RES_summary!I$21</f>
        <v>9.7704075411066569</v>
      </c>
      <c r="J86" s="177">
        <f>RES_hhdet_in_fech!J86/RES_summary!J$21</f>
        <v>8.28701184343387</v>
      </c>
      <c r="K86" s="177">
        <f>RES_hhdet_in_fech!K86/RES_summary!K$21</f>
        <v>9.336772557121062</v>
      </c>
      <c r="L86" s="177">
        <f>RES_hhdet_in_fech!L86/RES_summary!L$21</f>
        <v>8.8374873436607615</v>
      </c>
      <c r="M86" s="177">
        <f>RES_hhdet_in_fech!M86/RES_summary!M$21</f>
        <v>7.9188889620074114</v>
      </c>
      <c r="N86" s="177">
        <f>RES_hhdet_in_fech!N86/RES_summary!N$21</f>
        <v>7.6732486930191914</v>
      </c>
      <c r="O86" s="177">
        <f>RES_hhdet_in_fech!O86/RES_summary!O$21</f>
        <v>7.0178369947689978</v>
      </c>
      <c r="P86" s="177">
        <f>RES_hhdet_in_fech!P86/RES_summary!P$21</f>
        <v>6.3591296199451302</v>
      </c>
      <c r="Q86" s="177">
        <f>RES_hhdet_in_fech!Q86/RES_summary!Q$21</f>
        <v>5.8977346931477923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23.495765285822774</v>
      </c>
      <c r="D87" s="178">
        <f>RES_hhdet_in_fech!D87/RES_summary!D$21</f>
        <v>23.193454891760055</v>
      </c>
      <c r="E87" s="178">
        <f>RES_hhdet_in_fech!E87/RES_summary!E$21</f>
        <v>0</v>
      </c>
      <c r="F87" s="178">
        <f>RES_hhdet_in_fech!F87/RES_summary!F$21</f>
        <v>21.674294478945999</v>
      </c>
      <c r="G87" s="178">
        <f>RES_hhdet_in_fech!G87/RES_summary!G$21</f>
        <v>19.791018179057666</v>
      </c>
      <c r="H87" s="178">
        <f>RES_hhdet_in_fech!H87/RES_summary!H$21</f>
        <v>20.170099161157477</v>
      </c>
      <c r="I87" s="178">
        <f>RES_hhdet_in_fech!I87/RES_summary!I$21</f>
        <v>19.870558152099708</v>
      </c>
      <c r="J87" s="178">
        <f>RES_hhdet_in_fech!J87/RES_summary!J$21</f>
        <v>18.802331037704292</v>
      </c>
      <c r="K87" s="178">
        <f>RES_hhdet_in_fech!K87/RES_summary!K$21</f>
        <v>18.26845194160035</v>
      </c>
      <c r="L87" s="178">
        <f>RES_hhdet_in_fech!L87/RES_summary!L$21</f>
        <v>17.867403527663903</v>
      </c>
      <c r="M87" s="178">
        <f>RES_hhdet_in_fech!M87/RES_summary!M$21</f>
        <v>17.864080921385469</v>
      </c>
      <c r="N87" s="178">
        <f>RES_hhdet_in_fech!N87/RES_summary!N$21</f>
        <v>17.634385733524375</v>
      </c>
      <c r="O87" s="178">
        <f>RES_hhdet_in_fech!O87/RES_summary!O$21</f>
        <v>17.128416029483429</v>
      </c>
      <c r="P87" s="178">
        <f>RES_hhdet_in_fech!P87/RES_summary!P$21</f>
        <v>15.60022008809216</v>
      </c>
      <c r="Q87" s="178">
        <f>RES_hhdet_in_fech!Q87/RES_summary!Q$21</f>
        <v>14.716774431075587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25.247993382553272</v>
      </c>
      <c r="D88" s="183">
        <f>RES_hhdet_in_fech!D88/RES_summary!D$21</f>
        <v>25.36135861322558</v>
      </c>
      <c r="E88" s="183">
        <f>RES_hhdet_in_fech!E88/RES_summary!E$21</f>
        <v>0</v>
      </c>
      <c r="F88" s="183">
        <f>RES_hhdet_in_fech!F88/RES_summary!F$21</f>
        <v>24.945592243815952</v>
      </c>
      <c r="G88" s="183">
        <f>RES_hhdet_in_fech!G88/RES_summary!G$21</f>
        <v>24.400216196865834</v>
      </c>
      <c r="H88" s="183">
        <f>RES_hhdet_in_fech!H88/RES_summary!H$21</f>
        <v>23.95406540942475</v>
      </c>
      <c r="I88" s="183">
        <f>RES_hhdet_in_fech!I88/RES_summary!I$21</f>
        <v>23.728234735299598</v>
      </c>
      <c r="J88" s="183">
        <f>RES_hhdet_in_fech!J88/RES_summary!J$21</f>
        <v>23.639796152093943</v>
      </c>
      <c r="K88" s="183">
        <f>RES_hhdet_in_fech!K88/RES_summary!K$21</f>
        <v>24.422671290841745</v>
      </c>
      <c r="L88" s="183">
        <f>RES_hhdet_in_fech!L88/RES_summary!L$21</f>
        <v>22.799407242616226</v>
      </c>
      <c r="M88" s="183">
        <f>RES_hhdet_in_fech!M88/RES_summary!M$21</f>
        <v>22.865929810589517</v>
      </c>
      <c r="N88" s="183">
        <f>RES_hhdet_in_fech!N88/RES_summary!N$21</f>
        <v>22.532479484894051</v>
      </c>
      <c r="O88" s="183">
        <f>RES_hhdet_in_fech!O88/RES_summary!O$21</f>
        <v>22.295032237271926</v>
      </c>
      <c r="P88" s="183">
        <f>RES_hhdet_in_fech!P88/RES_summary!P$21</f>
        <v>22.235557982251201</v>
      </c>
      <c r="Q88" s="183">
        <f>RES_hhdet_in_fech!Q88/RES_summary!Q$21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16.5271711882571</v>
      </c>
      <c r="D89" s="183">
        <f>RES_hhdet_in_fech!D89/RES_summary!D$21</f>
        <v>16.680906625639778</v>
      </c>
      <c r="E89" s="183">
        <f>RES_hhdet_in_fech!E89/RES_summary!E$21</f>
        <v>0</v>
      </c>
      <c r="F89" s="183">
        <f>RES_hhdet_in_fech!F89/RES_summary!F$21</f>
        <v>16.733343371005102</v>
      </c>
      <c r="G89" s="183">
        <f>RES_hhdet_in_fech!G89/RES_summary!G$21</f>
        <v>16.496530917842883</v>
      </c>
      <c r="H89" s="183">
        <f>RES_hhdet_in_fech!H89/RES_summary!H$21</f>
        <v>16.378636192940789</v>
      </c>
      <c r="I89" s="183">
        <f>RES_hhdet_in_fech!I89/RES_summary!I$21</f>
        <v>16.379724117593199</v>
      </c>
      <c r="J89" s="183">
        <f>RES_hhdet_in_fech!J89/RES_summary!J$21</f>
        <v>16.398212004753351</v>
      </c>
      <c r="K89" s="183">
        <f>RES_hhdet_in_fech!K89/RES_summary!K$21</f>
        <v>16.754041763594504</v>
      </c>
      <c r="L89" s="183">
        <f>RES_hhdet_in_fech!L89/RES_summary!L$21</f>
        <v>15.90069533908693</v>
      </c>
      <c r="M89" s="183">
        <f>RES_hhdet_in_fech!M89/RES_summary!M$21</f>
        <v>15.675849079599507</v>
      </c>
      <c r="N89" s="183">
        <f>RES_hhdet_in_fech!N89/RES_summary!N$21</f>
        <v>15.404892251955889</v>
      </c>
      <c r="O89" s="183">
        <f>RES_hhdet_in_fech!O89/RES_summary!O$21</f>
        <v>15.180796733378406</v>
      </c>
      <c r="P89" s="183">
        <f>RES_hhdet_in_fech!P89/RES_summary!P$21</f>
        <v>14.973701209623067</v>
      </c>
      <c r="Q89" s="183">
        <f>RES_hhdet_in_fech!Q89/RES_summary!Q$21</f>
        <v>14.716774431075587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9.3638118581179217</v>
      </c>
      <c r="D90" s="182">
        <f>RES_hhdet_in_fech!D90/RES_summary!D$21</f>
        <v>9.4423103935237549</v>
      </c>
      <c r="E90" s="182">
        <f>RES_hhdet_in_fech!E90/RES_summary!E$21</f>
        <v>0</v>
      </c>
      <c r="F90" s="182">
        <f>RES_hhdet_in_fech!F90/RES_summary!F$21</f>
        <v>9.3676251927596148</v>
      </c>
      <c r="G90" s="182">
        <f>RES_hhdet_in_fech!G90/RES_summary!G$21</f>
        <v>9.1993997603564566</v>
      </c>
      <c r="H90" s="182">
        <f>RES_hhdet_in_fech!H90/RES_summary!H$21</f>
        <v>9.0909020219359249</v>
      </c>
      <c r="I90" s="182">
        <f>RES_hhdet_in_fech!I90/RES_summary!I$21</f>
        <v>9.0505722959723638</v>
      </c>
      <c r="J90" s="182">
        <f>RES_hhdet_in_fech!J90/RES_summary!J$21</f>
        <v>9.0153944081851147</v>
      </c>
      <c r="K90" s="182">
        <f>RES_hhdet_in_fech!K90/RES_summary!K$21</f>
        <v>9.2819738138340853</v>
      </c>
      <c r="L90" s="182">
        <f>RES_hhdet_in_fech!L90/RES_summary!L$21</f>
        <v>8.5632744014770452</v>
      </c>
      <c r="M90" s="182">
        <f>RES_hhdet_in_fech!M90/RES_summary!M$21</f>
        <v>8.5277029843652752</v>
      </c>
      <c r="N90" s="182">
        <f>RES_hhdet_in_fech!N90/RES_summary!N$21</f>
        <v>8.3478810114321398</v>
      </c>
      <c r="O90" s="182">
        <f>RES_hhdet_in_fech!O90/RES_summary!O$21</f>
        <v>8.1939364080710373</v>
      </c>
      <c r="P90" s="182">
        <f>RES_hhdet_in_fech!P90/RES_summary!P$21</f>
        <v>8.0522318740001477</v>
      </c>
      <c r="Q90" s="182">
        <f>RES_hhdet_in_fech!Q90/RES_summary!Q$21</f>
        <v>7.9090657299876685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7.1633593301391763</v>
      </c>
      <c r="D91" s="181">
        <f>RES_hhdet_in_fech!D91/RES_summary!D$21</f>
        <v>7.2385962321160209</v>
      </c>
      <c r="E91" s="181">
        <f>RES_hhdet_in_fech!E91/RES_summary!E$21</f>
        <v>0</v>
      </c>
      <c r="F91" s="181">
        <f>RES_hhdet_in_fech!F91/RES_summary!F$21</f>
        <v>7.3657181782454844</v>
      </c>
      <c r="G91" s="181">
        <f>RES_hhdet_in_fech!G91/RES_summary!G$21</f>
        <v>7.2971311574864268</v>
      </c>
      <c r="H91" s="181">
        <f>RES_hhdet_in_fech!H91/RES_summary!H$21</f>
        <v>7.2877341710048658</v>
      </c>
      <c r="I91" s="181">
        <f>RES_hhdet_in_fech!I91/RES_summary!I$21</f>
        <v>7.3291518216208358</v>
      </c>
      <c r="J91" s="181">
        <f>RES_hhdet_in_fech!J91/RES_summary!J$21</f>
        <v>7.382817596568235</v>
      </c>
      <c r="K91" s="181">
        <f>RES_hhdet_in_fech!K91/RES_summary!K$21</f>
        <v>7.4720679497604205</v>
      </c>
      <c r="L91" s="181">
        <f>RES_hhdet_in_fech!L91/RES_summary!L$21</f>
        <v>7.3374209376098847</v>
      </c>
      <c r="M91" s="181">
        <f>RES_hhdet_in_fech!M91/RES_summary!M$21</f>
        <v>7.1481460952342335</v>
      </c>
      <c r="N91" s="181">
        <f>RES_hhdet_in_fech!N91/RES_summary!N$21</f>
        <v>7.0570112405237468</v>
      </c>
      <c r="O91" s="181">
        <f>RES_hhdet_in_fech!O91/RES_summary!O$21</f>
        <v>6.9868603253073669</v>
      </c>
      <c r="P91" s="181">
        <f>RES_hhdet_in_fech!P91/RES_summary!P$21</f>
        <v>6.9214693356229189</v>
      </c>
      <c r="Q91" s="181">
        <f>RES_hhdet_in_fech!Q91/RES_summary!Q$21</f>
        <v>6.8077087010879183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0</v>
      </c>
      <c r="D96" s="180">
        <f>RES_hhdet_in_fech!D96/RES_summary!D$21</f>
        <v>19.666910050821887</v>
      </c>
      <c r="E96" s="180">
        <f>RES_hhdet_in_fech!E96/RES_summary!E$21</f>
        <v>0</v>
      </c>
      <c r="F96" s="180">
        <f>RES_hhdet_in_fech!F96/RES_summary!F$21</f>
        <v>19.185296057693911</v>
      </c>
      <c r="G96" s="180">
        <f>RES_hhdet_in_fech!G96/RES_summary!G$21</f>
        <v>19.071243521001328</v>
      </c>
      <c r="H96" s="180">
        <f>RES_hhdet_in_fech!H96/RES_summary!H$21</f>
        <v>19.673038735474002</v>
      </c>
      <c r="I96" s="180">
        <f>RES_hhdet_in_fech!I96/RES_summary!I$21</f>
        <v>18.911838368153667</v>
      </c>
      <c r="J96" s="180">
        <f>RES_hhdet_in_fech!J96/RES_summary!J$21</f>
        <v>18.459778836401519</v>
      </c>
      <c r="K96" s="180">
        <f>RES_hhdet_in_fech!K96/RES_summary!K$21</f>
        <v>17.256661554887646</v>
      </c>
      <c r="L96" s="180">
        <f>RES_hhdet_in_fech!L96/RES_summary!L$21</f>
        <v>19.161463832628989</v>
      </c>
      <c r="M96" s="180">
        <f>RES_hhdet_in_fech!M96/RES_summary!M$21</f>
        <v>18.687187049920063</v>
      </c>
      <c r="N96" s="180">
        <f>RES_hhdet_in_fech!N96/RES_summary!N$21</f>
        <v>17.019202747081732</v>
      </c>
      <c r="O96" s="180">
        <f>RES_hhdet_in_fech!O96/RES_summary!O$21</f>
        <v>16.017591100532908</v>
      </c>
      <c r="P96" s="180">
        <f>RES_hhdet_in_fech!P96/RES_summary!P$21</f>
        <v>16.425898549421955</v>
      </c>
      <c r="Q96" s="180">
        <f>RES_hhdet_in_fech!Q96/RES_summary!Q$21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0</v>
      </c>
      <c r="D97" s="179">
        <f>RES_hhdet_in_fech!D97/RES_summary!D$21</f>
        <v>14.503974739455652</v>
      </c>
      <c r="E97" s="179">
        <f>RES_hhdet_in_fech!E97/RES_summary!E$21</f>
        <v>0</v>
      </c>
      <c r="F97" s="179">
        <f>RES_hhdet_in_fech!F97/RES_summary!F$21</f>
        <v>14.431291251668281</v>
      </c>
      <c r="G97" s="179">
        <f>RES_hhdet_in_fech!G97/RES_summary!G$21</f>
        <v>14.257126248303292</v>
      </c>
      <c r="H97" s="179">
        <f>RES_hhdet_in_fech!H97/RES_summary!H$21</f>
        <v>14.419981996088952</v>
      </c>
      <c r="I97" s="179">
        <f>RES_hhdet_in_fech!I97/RES_summary!I$21</f>
        <v>14.076803049679402</v>
      </c>
      <c r="J97" s="179">
        <f>RES_hhdet_in_fech!J97/RES_summary!J$21</f>
        <v>13.954882439901377</v>
      </c>
      <c r="K97" s="179">
        <f>RES_hhdet_in_fech!K97/RES_summary!K$21</f>
        <v>13.55696277449047</v>
      </c>
      <c r="L97" s="179">
        <f>RES_hhdet_in_fech!L97/RES_summary!L$21</f>
        <v>14.288538284083826</v>
      </c>
      <c r="M97" s="179">
        <f>RES_hhdet_in_fech!M97/RES_summary!M$21</f>
        <v>13.825664118324994</v>
      </c>
      <c r="N97" s="179">
        <f>RES_hhdet_in_fech!N97/RES_summary!N$21</f>
        <v>13.079237940218132</v>
      </c>
      <c r="O97" s="179">
        <f>RES_hhdet_in_fech!O97/RES_summary!O$21</f>
        <v>12.621684473424818</v>
      </c>
      <c r="P97" s="179">
        <f>RES_hhdet_in_fech!P97/RES_summary!P$21</f>
        <v>12.744646570580173</v>
      </c>
      <c r="Q97" s="179">
        <f>RES_hhdet_in_fech!Q97/RES_summary!Q$21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0</v>
      </c>
      <c r="D98" s="177">
        <f>RES_hhdet_in_fech!D98/RES_summary!D$21</f>
        <v>6.8915857577592758</v>
      </c>
      <c r="E98" s="177">
        <f>RES_hhdet_in_fech!E98/RES_summary!E$21</f>
        <v>0</v>
      </c>
      <c r="F98" s="177">
        <f>RES_hhdet_in_fech!F98/RES_summary!F$21</f>
        <v>6.753834200387713</v>
      </c>
      <c r="G98" s="177">
        <f>RES_hhdet_in_fech!G98/RES_summary!G$21</f>
        <v>6.6840714367156338</v>
      </c>
      <c r="H98" s="177">
        <f>RES_hhdet_in_fech!H98/RES_summary!H$21</f>
        <v>6.9179527981086038</v>
      </c>
      <c r="I98" s="177">
        <f>RES_hhdet_in_fech!I98/RES_summary!I$21</f>
        <v>6.6399834282568699</v>
      </c>
      <c r="J98" s="177">
        <f>RES_hhdet_in_fech!J98/RES_summary!J$21</f>
        <v>6.5005988788272751</v>
      </c>
      <c r="K98" s="177">
        <f>RES_hhdet_in_fech!K98/RES_summary!K$21</f>
        <v>6.0762044092234806</v>
      </c>
      <c r="L98" s="177">
        <f>RES_hhdet_in_fech!L98/RES_summary!L$21</f>
        <v>6.817794919891389</v>
      </c>
      <c r="M98" s="177">
        <f>RES_hhdet_in_fech!M98/RES_summary!M$21</f>
        <v>6.6175907803920673</v>
      </c>
      <c r="N98" s="177">
        <f>RES_hhdet_in_fech!N98/RES_summary!N$21</f>
        <v>6.0081703314599606</v>
      </c>
      <c r="O98" s="177">
        <f>RES_hhdet_in_fech!O98/RES_summary!O$21</f>
        <v>5.6507965374638465</v>
      </c>
      <c r="P98" s="177">
        <f>RES_hhdet_in_fech!P98/RES_summary!P$21</f>
        <v>5.8113353453282768</v>
      </c>
      <c r="Q98" s="177">
        <f>RES_hhdet_in_fech!Q98/RES_summary!Q$21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0</v>
      </c>
      <c r="D99" s="177">
        <f>RES_hhdet_in_fech!D99/RES_summary!D$21</f>
        <v>7.6123889816963768</v>
      </c>
      <c r="E99" s="177">
        <f>RES_hhdet_in_fech!E99/RES_summary!E$21</f>
        <v>0</v>
      </c>
      <c r="F99" s="177">
        <f>RES_hhdet_in_fech!F99/RES_summary!F$21</f>
        <v>7.6774570512805687</v>
      </c>
      <c r="G99" s="177">
        <f>RES_hhdet_in_fech!G99/RES_summary!G$21</f>
        <v>7.5730548115876593</v>
      </c>
      <c r="H99" s="177">
        <f>RES_hhdet_in_fech!H99/RES_summary!H$21</f>
        <v>7.5020291979803471</v>
      </c>
      <c r="I99" s="177">
        <f>RES_hhdet_in_fech!I99/RES_summary!I$21</f>
        <v>7.4368196214225328</v>
      </c>
      <c r="J99" s="177">
        <f>RES_hhdet_in_fech!J99/RES_summary!J$21</f>
        <v>7.4542835610741012</v>
      </c>
      <c r="K99" s="177">
        <f>RES_hhdet_in_fech!K99/RES_summary!K$21</f>
        <v>7.4807583652669924</v>
      </c>
      <c r="L99" s="177">
        <f>RES_hhdet_in_fech!L99/RES_summary!L$21</f>
        <v>7.470743364192435</v>
      </c>
      <c r="M99" s="177">
        <f>RES_hhdet_in_fech!M99/RES_summary!M$21</f>
        <v>7.2080733379329285</v>
      </c>
      <c r="N99" s="177">
        <f>RES_hhdet_in_fech!N99/RES_summary!N$21</f>
        <v>7.0710676087581685</v>
      </c>
      <c r="O99" s="177">
        <f>RES_hhdet_in_fech!O99/RES_summary!O$21</f>
        <v>6.970887935960973</v>
      </c>
      <c r="P99" s="177">
        <f>RES_hhdet_in_fech!P99/RES_summary!P$21</f>
        <v>6.933311225251896</v>
      </c>
      <c r="Q99" s="177">
        <f>RES_hhdet_in_fech!Q99/RES_summary!Q$21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8.3993978930163262</v>
      </c>
      <c r="D100" s="178">
        <f>RES_hhdet_in_fech!D100/RES_summary!D$21</f>
        <v>7.9087161055959356</v>
      </c>
      <c r="E100" s="178">
        <f>RES_hhdet_in_fech!E100/RES_summary!E$21</f>
        <v>0</v>
      </c>
      <c r="F100" s="178">
        <f>RES_hhdet_in_fech!F100/RES_summary!F$21</f>
        <v>7.7041492680033192</v>
      </c>
      <c r="G100" s="178">
        <f>RES_hhdet_in_fech!G100/RES_summary!G$21</f>
        <v>7.6818964005844608</v>
      </c>
      <c r="H100" s="178">
        <f>RES_hhdet_in_fech!H100/RES_summary!H$21</f>
        <v>8.1031417879637981</v>
      </c>
      <c r="I100" s="178">
        <f>RES_hhdet_in_fech!I100/RES_summary!I$21</f>
        <v>7.8682635379538901</v>
      </c>
      <c r="J100" s="178">
        <f>RES_hhdet_in_fech!J100/RES_summary!J$21</f>
        <v>7.6699828959253074</v>
      </c>
      <c r="K100" s="178">
        <f>RES_hhdet_in_fech!K100/RES_summary!K$21</f>
        <v>8.7519156321514071</v>
      </c>
      <c r="L100" s="178">
        <f>RES_hhdet_in_fech!L100/RES_summary!L$21</f>
        <v>7.9740331009374428</v>
      </c>
      <c r="M100" s="178">
        <f>RES_hhdet_in_fech!M100/RES_summary!M$21</f>
        <v>7.7893074032185092</v>
      </c>
      <c r="N100" s="178">
        <f>RES_hhdet_in_fech!N100/RES_summary!N$21</f>
        <v>7.4015890808486553</v>
      </c>
      <c r="O100" s="178">
        <f>RES_hhdet_in_fech!O100/RES_summary!O$21</f>
        <v>6.937286703335567</v>
      </c>
      <c r="P100" s="178">
        <f>RES_hhdet_in_fech!P100/RES_summary!P$21</f>
        <v>7.0711053780016524</v>
      </c>
      <c r="Q100" s="178">
        <f>RES_hhdet_in_fech!Q100/RES_summary!Q$21</f>
        <v>6.846340879297637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18.12644709247974</v>
      </c>
      <c r="L101" s="177">
        <f>RES_hhdet_in_fech!L101/RES_summary!L$21</f>
        <v>17.422171319191051</v>
      </c>
      <c r="M101" s="177">
        <f>RES_hhdet_in_fech!M101/RES_summary!M$21</f>
        <v>16.676770324388617</v>
      </c>
      <c r="N101" s="177">
        <f>RES_hhdet_in_fech!N101/RES_summary!N$21</f>
        <v>16.344976049724792</v>
      </c>
      <c r="O101" s="177">
        <f>RES_hhdet_in_fech!O101/RES_summary!O$21</f>
        <v>16.035492993083068</v>
      </c>
      <c r="P101" s="177">
        <f>RES_hhdet_in_fech!P101/RES_summary!P$21</f>
        <v>15.773782006458358</v>
      </c>
      <c r="Q101" s="177">
        <f>RES_hhdet_in_fech!Q101/RES_summary!Q$21</f>
        <v>15.440501087880664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8.3993978930163262</v>
      </c>
      <c r="D103" s="176">
        <f>RES_hhdet_in_fech!D103/RES_summary!D$21</f>
        <v>7.9087161055959356</v>
      </c>
      <c r="E103" s="176">
        <f>RES_hhdet_in_fech!E103/RES_summary!E$21</f>
        <v>0</v>
      </c>
      <c r="F103" s="176">
        <f>RES_hhdet_in_fech!F103/RES_summary!F$21</f>
        <v>7.7041492680033192</v>
      </c>
      <c r="G103" s="176">
        <f>RES_hhdet_in_fech!G103/RES_summary!G$21</f>
        <v>7.6818964005844608</v>
      </c>
      <c r="H103" s="176">
        <f>RES_hhdet_in_fech!H103/RES_summary!H$21</f>
        <v>8.1031417879637981</v>
      </c>
      <c r="I103" s="176">
        <f>RES_hhdet_in_fech!I103/RES_summary!I$21</f>
        <v>7.8682635379538901</v>
      </c>
      <c r="J103" s="176">
        <f>RES_hhdet_in_fech!J103/RES_summary!J$21</f>
        <v>7.6699828959253074</v>
      </c>
      <c r="K103" s="176">
        <f>RES_hhdet_in_fech!K103/RES_summary!K$21</f>
        <v>7.5064003772713974</v>
      </c>
      <c r="L103" s="176">
        <f>RES_hhdet_in_fech!L103/RES_summary!L$21</f>
        <v>7.9386625202240317</v>
      </c>
      <c r="M103" s="176">
        <f>RES_hhdet_in_fech!M103/RES_summary!M$21</f>
        <v>7.7866853310010526</v>
      </c>
      <c r="N103" s="176">
        <f>RES_hhdet_in_fech!N103/RES_summary!N$21</f>
        <v>7.3950499758671029</v>
      </c>
      <c r="O103" s="176">
        <f>RES_hhdet_in_fech!O103/RES_summary!O$21</f>
        <v>6.9319921748983377</v>
      </c>
      <c r="P103" s="176">
        <f>RES_hhdet_in_fech!P103/RES_summary!P$21</f>
        <v>7.0667156186559268</v>
      </c>
      <c r="Q103" s="176">
        <f>RES_hhdet_in_fech!Q103/RES_summary!Q$21</f>
        <v>6.7357523156182495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83.515555062076572</v>
      </c>
      <c r="H105" s="184">
        <f>RES_hhdet_in_fech!H105/RES_summary!H$21</f>
        <v>82.51014732320472</v>
      </c>
      <c r="I105" s="184">
        <f>RES_hhdet_in_fech!I105/RES_summary!I$21</f>
        <v>78.451919033573276</v>
      </c>
      <c r="J105" s="184">
        <f>RES_hhdet_in_fech!J105/RES_summary!J$21</f>
        <v>73.30234858704813</v>
      </c>
      <c r="K105" s="184">
        <f>RES_hhdet_in_fech!K105/RES_summary!K$21</f>
        <v>71.766561896768437</v>
      </c>
      <c r="L105" s="184">
        <f>RES_hhdet_in_fech!L105/RES_summary!L$21</f>
        <v>74.1188065649892</v>
      </c>
      <c r="M105" s="184">
        <f>RES_hhdet_in_fech!M105/RES_summary!M$21</f>
        <v>65.733937866842709</v>
      </c>
      <c r="N105" s="184">
        <f>RES_hhdet_in_fech!N105/RES_summary!N$21</f>
        <v>62.236486687127908</v>
      </c>
      <c r="O105" s="184">
        <f>RES_hhdet_in_fech!O105/RES_summary!O$21</f>
        <v>57.154853328840439</v>
      </c>
      <c r="P105" s="184">
        <f>RES_hhdet_in_fech!P105/RES_summary!P$21</f>
        <v>55.084611611058719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45.284046897738783</v>
      </c>
      <c r="H106" s="178">
        <f>RES_hhdet_in_fech!H106/RES_summary!H$21</f>
        <v>44.643645007642959</v>
      </c>
      <c r="I106" s="178">
        <f>RES_hhdet_in_fech!I106/RES_summary!I$21</f>
        <v>42.497232066703347</v>
      </c>
      <c r="J106" s="178">
        <f>RES_hhdet_in_fech!J106/RES_summary!J$21</f>
        <v>38.518130539774987</v>
      </c>
      <c r="K106" s="178">
        <f>RES_hhdet_in_fech!K106/RES_summary!K$21</f>
        <v>38.780338871239834</v>
      </c>
      <c r="L106" s="178">
        <f>RES_hhdet_in_fech!L106/RES_summary!L$21</f>
        <v>41.201748529670724</v>
      </c>
      <c r="M106" s="178">
        <f>RES_hhdet_in_fech!M106/RES_summary!M$21</f>
        <v>33.599863661734659</v>
      </c>
      <c r="N106" s="178">
        <f>RES_hhdet_in_fech!N106/RES_summary!N$21</f>
        <v>32.17873951093636</v>
      </c>
      <c r="O106" s="178">
        <f>RES_hhdet_in_fech!O106/RES_summary!O$21</f>
        <v>29.402210154901201</v>
      </c>
      <c r="P106" s="178">
        <f>RES_hhdet_in_fech!P106/RES_summary!P$21</f>
        <v>28.101799968989766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45.088396900594802</v>
      </c>
      <c r="H107" s="177">
        <f>RES_hhdet_in_fech!H107/RES_summary!H$21</f>
        <v>44.287204944992084</v>
      </c>
      <c r="I107" s="177">
        <f>RES_hhdet_in_fech!I107/RES_summary!I$21</f>
        <v>42.245978042597542</v>
      </c>
      <c r="J107" s="177">
        <f>RES_hhdet_in_fech!J107/RES_summary!J$21</f>
        <v>38.318216747886609</v>
      </c>
      <c r="K107" s="177">
        <f>RES_hhdet_in_fech!K107/RES_summary!K$21</f>
        <v>38.709957894096569</v>
      </c>
      <c r="L107" s="177">
        <f>RES_hhdet_in_fech!L107/RES_summary!L$21</f>
        <v>40.92606133222003</v>
      </c>
      <c r="M107" s="177">
        <f>RES_hhdet_in_fech!M107/RES_summary!M$21</f>
        <v>33.330521029154212</v>
      </c>
      <c r="N107" s="177">
        <f>RES_hhdet_in_fech!N107/RES_summary!N$21</f>
        <v>31.939784780719592</v>
      </c>
      <c r="O107" s="177">
        <f>RES_hhdet_in_fech!O107/RES_summary!O$21</f>
        <v>29.34893336616199</v>
      </c>
      <c r="P107" s="177">
        <f>RES_hhdet_in_fech!P107/RES_summary!P$21</f>
        <v>27.953762106135141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0.19564999714397979</v>
      </c>
      <c r="H108" s="177">
        <f>RES_hhdet_in_fech!H108/RES_summary!H$21</f>
        <v>0.35644006265087419</v>
      </c>
      <c r="I108" s="177">
        <f>RES_hhdet_in_fech!I108/RES_summary!I$21</f>
        <v>0.25125402410579745</v>
      </c>
      <c r="J108" s="177">
        <f>RES_hhdet_in_fech!J108/RES_summary!J$21</f>
        <v>0.19991379188837768</v>
      </c>
      <c r="K108" s="177">
        <f>RES_hhdet_in_fech!K108/RES_summary!K$21</f>
        <v>7.0380977143269047E-2</v>
      </c>
      <c r="L108" s="177">
        <f>RES_hhdet_in_fech!L108/RES_summary!L$21</f>
        <v>0.27568719745069342</v>
      </c>
      <c r="M108" s="177">
        <f>RES_hhdet_in_fech!M108/RES_summary!M$21</f>
        <v>0.26934263258044772</v>
      </c>
      <c r="N108" s="177">
        <f>RES_hhdet_in_fech!N108/RES_summary!N$21</f>
        <v>0.23895473021676766</v>
      </c>
      <c r="O108" s="177">
        <f>RES_hhdet_in_fech!O108/RES_summary!O$21</f>
        <v>5.3276788739209525E-2</v>
      </c>
      <c r="P108" s="177">
        <f>RES_hhdet_in_fech!P108/RES_summary!P$21</f>
        <v>0.14803786285462384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11.767607226789071</v>
      </c>
      <c r="H109" s="178">
        <f>RES_hhdet_in_fech!H109/RES_summary!H$21</f>
        <v>10.880871302587733</v>
      </c>
      <c r="I109" s="178">
        <f>RES_hhdet_in_fech!I109/RES_summary!I$21</f>
        <v>10.082028266203217</v>
      </c>
      <c r="J109" s="178">
        <f>RES_hhdet_in_fech!J109/RES_summary!J$21</f>
        <v>9.8069465069449286</v>
      </c>
      <c r="K109" s="178">
        <f>RES_hhdet_in_fech!K109/RES_summary!K$21</f>
        <v>9.4193605021260307</v>
      </c>
      <c r="L109" s="178">
        <f>RES_hhdet_in_fech!L109/RES_summary!L$21</f>
        <v>8.6122083681589956</v>
      </c>
      <c r="M109" s="178">
        <f>RES_hhdet_in_fech!M109/RES_summary!M$21</f>
        <v>8.0330205032012181</v>
      </c>
      <c r="N109" s="178">
        <f>RES_hhdet_in_fech!N109/RES_summary!N$21</f>
        <v>7.5772065230889236</v>
      </c>
      <c r="O109" s="178">
        <f>RES_hhdet_in_fech!O109/RES_summary!O$21</f>
        <v>6.7083821106034804</v>
      </c>
      <c r="P109" s="178">
        <f>RES_hhdet_in_fech!P109/RES_summary!P$21</f>
        <v>6.4037689853349029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11.767607226789071</v>
      </c>
      <c r="H110" s="177">
        <f>RES_hhdet_in_fech!H110/RES_summary!H$21</f>
        <v>10.880871302587733</v>
      </c>
      <c r="I110" s="177">
        <f>RES_hhdet_in_fech!I110/RES_summary!I$21</f>
        <v>10.082028266203217</v>
      </c>
      <c r="J110" s="177">
        <f>RES_hhdet_in_fech!J110/RES_summary!J$21</f>
        <v>9.8069465069449286</v>
      </c>
      <c r="K110" s="177">
        <f>RES_hhdet_in_fech!K110/RES_summary!K$21</f>
        <v>9.4193605021260307</v>
      </c>
      <c r="L110" s="177">
        <f>RES_hhdet_in_fech!L110/RES_summary!L$21</f>
        <v>8.6122083681589956</v>
      </c>
      <c r="M110" s="177">
        <f>RES_hhdet_in_fech!M110/RES_summary!M$21</f>
        <v>8.0330205032012181</v>
      </c>
      <c r="N110" s="177">
        <f>RES_hhdet_in_fech!N110/RES_summary!N$21</f>
        <v>7.5772065230889236</v>
      </c>
      <c r="O110" s="177">
        <f>RES_hhdet_in_fech!O110/RES_summary!O$21</f>
        <v>6.7083821106034804</v>
      </c>
      <c r="P110" s="177">
        <f>RES_hhdet_in_fech!P110/RES_summary!P$21</f>
        <v>6.4037689853349029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18.701784999271201</v>
      </c>
      <c r="H111" s="178">
        <f>RES_hhdet_in_fech!H111/RES_summary!H$21</f>
        <v>18.780345691226582</v>
      </c>
      <c r="I111" s="178">
        <f>RES_hhdet_in_fech!I111/RES_summary!I$21</f>
        <v>17.88299456306353</v>
      </c>
      <c r="J111" s="178">
        <f>RES_hhdet_in_fech!J111/RES_summary!J$21</f>
        <v>17.170940234453987</v>
      </c>
      <c r="K111" s="178">
        <f>RES_hhdet_in_fech!K111/RES_summary!K$21</f>
        <v>15.938241020749285</v>
      </c>
      <c r="L111" s="178">
        <f>RES_hhdet_in_fech!L111/RES_summary!L$21</f>
        <v>16.265418707183628</v>
      </c>
      <c r="M111" s="178">
        <f>RES_hhdet_in_fech!M111/RES_summary!M$21</f>
        <v>16.253009409617114</v>
      </c>
      <c r="N111" s="178">
        <f>RES_hhdet_in_fech!N111/RES_summary!N$21</f>
        <v>15.055420544492703</v>
      </c>
      <c r="O111" s="178">
        <f>RES_hhdet_in_fech!O111/RES_summary!O$21</f>
        <v>14.101272718162267</v>
      </c>
      <c r="P111" s="178">
        <f>RES_hhdet_in_fech!P111/RES_summary!P$21</f>
        <v>13.507028578643704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19.097346962045219</v>
      </c>
      <c r="H116" s="180">
        <f>RES_hhdet_in_fech!H116/RES_summary!H$21</f>
        <v>19.65330422578014</v>
      </c>
      <c r="I116" s="180">
        <f>RES_hhdet_in_fech!I116/RES_summary!I$21</f>
        <v>18.84246857494713</v>
      </c>
      <c r="J116" s="180">
        <f>RES_hhdet_in_fech!J116/RES_summary!J$21</f>
        <v>18.364136116884008</v>
      </c>
      <c r="K116" s="180">
        <f>RES_hhdet_in_fech!K116/RES_summary!K$21</f>
        <v>17.155396135632039</v>
      </c>
      <c r="L116" s="180">
        <f>RES_hhdet_in_fech!L116/RES_summary!L$21</f>
        <v>19.042391807705155</v>
      </c>
      <c r="M116" s="180">
        <f>RES_hhdet_in_fech!M116/RES_summary!M$21</f>
        <v>18.537110149487692</v>
      </c>
      <c r="N116" s="180">
        <f>RES_hhdet_in_fech!N116/RES_summary!N$21</f>
        <v>16.90033767811606</v>
      </c>
      <c r="O116" s="180">
        <f>RES_hhdet_in_fech!O116/RES_summary!O$21</f>
        <v>16.045441500438667</v>
      </c>
      <c r="P116" s="180">
        <f>RES_hhdet_in_fech!P116/RES_summary!P$21</f>
        <v>16.434512097274794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14.25712624830329</v>
      </c>
      <c r="H117" s="179">
        <f>RES_hhdet_in_fech!H117/RES_summary!H$21</f>
        <v>14.422212027788067</v>
      </c>
      <c r="I117" s="179">
        <f>RES_hhdet_in_fech!I117/RES_summary!I$21</f>
        <v>14.075095042736423</v>
      </c>
      <c r="J117" s="179">
        <f>RES_hhdet_in_fech!J117/RES_summary!J$21</f>
        <v>13.930915180230912</v>
      </c>
      <c r="K117" s="179">
        <f>RES_hhdet_in_fech!K117/RES_summary!K$21</f>
        <v>13.517648489281603</v>
      </c>
      <c r="L117" s="179">
        <f>RES_hhdet_in_fech!L117/RES_summary!L$21</f>
        <v>14.250115582248585</v>
      </c>
      <c r="M117" s="179">
        <f>RES_hhdet_in_fech!M117/RES_summary!M$21</f>
        <v>13.816533075319578</v>
      </c>
      <c r="N117" s="179">
        <f>RES_hhdet_in_fech!N117/RES_summary!N$21</f>
        <v>13.079626742799947</v>
      </c>
      <c r="O117" s="179">
        <f>RES_hhdet_in_fech!O117/RES_summary!O$21</f>
        <v>12.637863626094086</v>
      </c>
      <c r="P117" s="179">
        <f>RES_hhdet_in_fech!P117/RES_summary!P$21</f>
        <v>12.745399068643014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6.6840714367156355</v>
      </c>
      <c r="H118" s="177">
        <f>RES_hhdet_in_fech!H118/RES_summary!H$21</f>
        <v>6.9190226506255472</v>
      </c>
      <c r="I118" s="177">
        <f>RES_hhdet_in_fech!I118/RES_summary!I$21</f>
        <v>6.6391777667897962</v>
      </c>
      <c r="J118" s="177">
        <f>RES_hhdet_in_fech!J118/RES_summary!J$21</f>
        <v>6.4894342171389097</v>
      </c>
      <c r="K118" s="177">
        <f>RES_hhdet_in_fech!K118/RES_summary!K$21</f>
        <v>6.0585838228793865</v>
      </c>
      <c r="L118" s="177">
        <f>RES_hhdet_in_fech!L118/RES_summary!L$21</f>
        <v>6.7994614769476422</v>
      </c>
      <c r="M118" s="177">
        <f>RES_hhdet_in_fech!M118/RES_summary!M$21</f>
        <v>6.6132202484963942</v>
      </c>
      <c r="N118" s="177">
        <f>RES_hhdet_in_fech!N118/RES_summary!N$21</f>
        <v>6.0083489345366488</v>
      </c>
      <c r="O118" s="177">
        <f>RES_hhdet_in_fech!O118/RES_summary!O$21</f>
        <v>5.658040031791014</v>
      </c>
      <c r="P118" s="177">
        <f>RES_hhdet_in_fech!P118/RES_summary!P$21</f>
        <v>5.8116784712490839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7.5730548115876593</v>
      </c>
      <c r="H119" s="177">
        <f>RES_hhdet_in_fech!H119/RES_summary!H$21</f>
        <v>7.5031893771625215</v>
      </c>
      <c r="I119" s="177">
        <f>RES_hhdet_in_fech!I119/RES_summary!I$21</f>
        <v>7.4359172759466272</v>
      </c>
      <c r="J119" s="177">
        <f>RES_hhdet_in_fech!J119/RES_summary!J$21</f>
        <v>7.4414809630920002</v>
      </c>
      <c r="K119" s="177">
        <f>RES_hhdet_in_fech!K119/RES_summary!K$21</f>
        <v>7.4590646664022175</v>
      </c>
      <c r="L119" s="177">
        <f>RES_hhdet_in_fech!L119/RES_summary!L$21</f>
        <v>7.4506541053009423</v>
      </c>
      <c r="M119" s="177">
        <f>RES_hhdet_in_fech!M119/RES_summary!M$21</f>
        <v>7.2033128268231845</v>
      </c>
      <c r="N119" s="177">
        <f>RES_hhdet_in_fech!N119/RES_summary!N$21</f>
        <v>7.0712778082632965</v>
      </c>
      <c r="O119" s="177">
        <f>RES_hhdet_in_fech!O119/RES_summary!O$21</f>
        <v>6.9798235943030713</v>
      </c>
      <c r="P119" s="177">
        <f>RES_hhdet_in_fech!P119/RES_summary!P$21</f>
        <v>6.9337205973939318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7.7621159382775202</v>
      </c>
      <c r="H120" s="178">
        <f>RES_hhdet_in_fech!H120/RES_summary!H$21</f>
        <v>8.2052853217474464</v>
      </c>
      <c r="I120" s="178">
        <f>RES_hhdet_in_fech!I120/RES_summary!I$21</f>
        <v>7.9896641376031816</v>
      </c>
      <c r="J120" s="178">
        <f>RES_hhdet_in_fech!J120/RES_summary!J$21</f>
        <v>7.8063313058742239</v>
      </c>
      <c r="K120" s="178">
        <f>RES_hhdet_in_fech!K120/RES_summary!K$21</f>
        <v>7.6286215026532957</v>
      </c>
      <c r="L120" s="178">
        <f>RES_hhdet_in_fech!L120/RES_summary!L$21</f>
        <v>8.03943095997586</v>
      </c>
      <c r="M120" s="178">
        <f>RES_hhdet_in_fech!M120/RES_summary!M$21</f>
        <v>7.8480442922897291</v>
      </c>
      <c r="N120" s="178">
        <f>RES_hhdet_in_fech!N120/RES_summary!N$21</f>
        <v>7.4251201086099172</v>
      </c>
      <c r="O120" s="178">
        <f>RES_hhdet_in_fech!O120/RES_summary!O$21</f>
        <v>6.9429883451734868</v>
      </c>
      <c r="P120" s="178">
        <f>RES_hhdet_in_fech!P120/RES_summary!P$21</f>
        <v>7.0720140780903469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7.7621159382775202</v>
      </c>
      <c r="H122" s="176">
        <f>RES_hhdet_in_fech!H122/RES_summary!H$21</f>
        <v>8.2052853217474464</v>
      </c>
      <c r="I122" s="176">
        <f>RES_hhdet_in_fech!I122/RES_summary!I$21</f>
        <v>7.9896641376031816</v>
      </c>
      <c r="J122" s="176">
        <f>RES_hhdet_in_fech!J122/RES_summary!J$21</f>
        <v>7.8063313058742239</v>
      </c>
      <c r="K122" s="176">
        <f>RES_hhdet_in_fech!K122/RES_summary!K$21</f>
        <v>7.6286215026532957</v>
      </c>
      <c r="L122" s="176">
        <f>RES_hhdet_in_fech!L122/RES_summary!L$21</f>
        <v>8.03943095997586</v>
      </c>
      <c r="M122" s="176">
        <f>RES_hhdet_in_fech!M122/RES_summary!M$21</f>
        <v>7.8480442922897291</v>
      </c>
      <c r="N122" s="176">
        <f>RES_hhdet_in_fech!N122/RES_summary!N$21</f>
        <v>7.4251201086099172</v>
      </c>
      <c r="O122" s="176">
        <f>RES_hhdet_in_fech!O122/RES_summary!O$21</f>
        <v>6.9429883451734868</v>
      </c>
      <c r="P122" s="176">
        <f>RES_hhdet_in_fech!P122/RES_summary!P$21</f>
        <v>7.0720140780903469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0</v>
      </c>
      <c r="D124" s="184">
        <f>RES_hhdet_in_fech!D124/RES_summary!D$21</f>
        <v>0</v>
      </c>
      <c r="E124" s="184">
        <f>RES_hhdet_in_fech!E124/RES_summary!E$21</f>
        <v>0</v>
      </c>
      <c r="F124" s="184">
        <f>RES_hhdet_in_fech!F124/RES_summary!F$21</f>
        <v>0</v>
      </c>
      <c r="G124" s="184">
        <f>RES_hhdet_in_fech!G124/RES_summary!G$21</f>
        <v>0</v>
      </c>
      <c r="H124" s="184">
        <f>RES_hhdet_in_fech!H124/RES_summary!H$21</f>
        <v>0</v>
      </c>
      <c r="I124" s="184">
        <f>RES_hhdet_in_fech!I124/RES_summary!I$21</f>
        <v>0</v>
      </c>
      <c r="J124" s="184">
        <f>RES_hhdet_in_fech!J124/RES_summary!J$21</f>
        <v>0</v>
      </c>
      <c r="K124" s="184">
        <f>RES_hhdet_in_fech!K124/RES_summary!K$21</f>
        <v>0</v>
      </c>
      <c r="L124" s="184">
        <f>RES_hhdet_in_fech!L124/RES_summary!L$21</f>
        <v>0</v>
      </c>
      <c r="M124" s="184">
        <f>RES_hhdet_in_fech!M124/RES_summary!M$21</f>
        <v>0</v>
      </c>
      <c r="N124" s="184">
        <f>RES_hhdet_in_fech!N124/RES_summary!N$21</f>
        <v>0</v>
      </c>
      <c r="O124" s="184">
        <f>RES_hhdet_in_fech!O124/RES_summary!O$21</f>
        <v>0</v>
      </c>
      <c r="P124" s="184">
        <f>RES_hhdet_in_fech!P124/RES_summary!P$21</f>
        <v>0</v>
      </c>
      <c r="Q124" s="184">
        <f>RES_hhdet_in_fech!Q124/RES_summary!Q$21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0</v>
      </c>
      <c r="D125" s="178">
        <f>RES_hhdet_in_fech!D125/RES_summary!D$21</f>
        <v>0</v>
      </c>
      <c r="E125" s="178">
        <f>RES_hhdet_in_fech!E125/RES_summary!E$21</f>
        <v>0</v>
      </c>
      <c r="F125" s="178">
        <f>RES_hhdet_in_fech!F125/RES_summary!F$21</f>
        <v>0</v>
      </c>
      <c r="G125" s="178">
        <f>RES_hhdet_in_fech!G125/RES_summary!G$21</f>
        <v>0</v>
      </c>
      <c r="H125" s="178">
        <f>RES_hhdet_in_fech!H125/RES_summary!H$21</f>
        <v>0</v>
      </c>
      <c r="I125" s="178">
        <f>RES_hhdet_in_fech!I125/RES_summary!I$21</f>
        <v>0</v>
      </c>
      <c r="J125" s="178">
        <f>RES_hhdet_in_fech!J125/RES_summary!J$21</f>
        <v>0</v>
      </c>
      <c r="K125" s="178">
        <f>RES_hhdet_in_fech!K125/RES_summary!K$21</f>
        <v>0</v>
      </c>
      <c r="L125" s="178">
        <f>RES_hhdet_in_fech!L125/RES_summary!L$21</f>
        <v>0</v>
      </c>
      <c r="M125" s="178">
        <f>RES_hhdet_in_fech!M125/RES_summary!M$21</f>
        <v>0</v>
      </c>
      <c r="N125" s="178">
        <f>RES_hhdet_in_fech!N125/RES_summary!N$21</f>
        <v>0</v>
      </c>
      <c r="O125" s="178">
        <f>RES_hhdet_in_fech!O125/RES_summary!O$21</f>
        <v>0</v>
      </c>
      <c r="P125" s="178">
        <f>RES_hhdet_in_fech!P125/RES_summary!P$21</f>
        <v>0</v>
      </c>
      <c r="Q125" s="178">
        <f>RES_hhdet_in_fech!Q125/RES_summary!Q$21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0</v>
      </c>
      <c r="D126" s="177">
        <f>RES_hhdet_in_fech!D126/RES_summary!D$21</f>
        <v>0</v>
      </c>
      <c r="E126" s="177">
        <f>RES_hhdet_in_fech!E126/RES_summary!E$21</f>
        <v>0</v>
      </c>
      <c r="F126" s="177">
        <f>RES_hhdet_in_fech!F126/RES_summary!F$21</f>
        <v>0</v>
      </c>
      <c r="G126" s="177">
        <f>RES_hhdet_in_fech!G126/RES_summary!G$21</f>
        <v>0</v>
      </c>
      <c r="H126" s="177">
        <f>RES_hhdet_in_fech!H126/RES_summary!H$21</f>
        <v>0</v>
      </c>
      <c r="I126" s="177">
        <f>RES_hhdet_in_fech!I126/RES_summary!I$21</f>
        <v>0</v>
      </c>
      <c r="J126" s="177">
        <f>RES_hhdet_in_fech!J126/RES_summary!J$21</f>
        <v>0</v>
      </c>
      <c r="K126" s="177">
        <f>RES_hhdet_in_fech!K126/RES_summary!K$21</f>
        <v>0</v>
      </c>
      <c r="L126" s="177">
        <f>RES_hhdet_in_fech!L126/RES_summary!L$21</f>
        <v>0</v>
      </c>
      <c r="M126" s="177">
        <f>RES_hhdet_in_fech!M126/RES_summary!M$21</f>
        <v>0</v>
      </c>
      <c r="N126" s="177">
        <f>RES_hhdet_in_fech!N126/RES_summary!N$21</f>
        <v>0</v>
      </c>
      <c r="O126" s="177">
        <f>RES_hhdet_in_fech!O126/RES_summary!O$21</f>
        <v>0</v>
      </c>
      <c r="P126" s="177">
        <f>RES_hhdet_in_fech!P126/RES_summary!P$21</f>
        <v>0</v>
      </c>
      <c r="Q126" s="177">
        <f>RES_hhdet_in_fech!Q126/RES_summary!Q$21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</v>
      </c>
      <c r="D127" s="177">
        <f>RES_hhdet_in_fech!D127/RES_summary!D$21</f>
        <v>0</v>
      </c>
      <c r="E127" s="177">
        <f>RES_hhdet_in_fech!E127/RES_summary!E$21</f>
        <v>0</v>
      </c>
      <c r="F127" s="177">
        <f>RES_hhdet_in_fech!F127/RES_summary!F$21</f>
        <v>0</v>
      </c>
      <c r="G127" s="177">
        <f>RES_hhdet_in_fech!G127/RES_summary!G$21</f>
        <v>0</v>
      </c>
      <c r="H127" s="177">
        <f>RES_hhdet_in_fech!H127/RES_summary!H$21</f>
        <v>0</v>
      </c>
      <c r="I127" s="177">
        <f>RES_hhdet_in_fech!I127/RES_summary!I$21</f>
        <v>0</v>
      </c>
      <c r="J127" s="177">
        <f>RES_hhdet_in_fech!J127/RES_summary!J$21</f>
        <v>0</v>
      </c>
      <c r="K127" s="177">
        <f>RES_hhdet_in_fech!K127/RES_summary!K$21</f>
        <v>0</v>
      </c>
      <c r="L127" s="177">
        <f>RES_hhdet_in_fech!L127/RES_summary!L$21</f>
        <v>0</v>
      </c>
      <c r="M127" s="177">
        <f>RES_hhdet_in_fech!M127/RES_summary!M$21</f>
        <v>0</v>
      </c>
      <c r="N127" s="177">
        <f>RES_hhdet_in_fech!N127/RES_summary!N$21</f>
        <v>0</v>
      </c>
      <c r="O127" s="177">
        <f>RES_hhdet_in_fech!O127/RES_summary!O$21</f>
        <v>0</v>
      </c>
      <c r="P127" s="177">
        <f>RES_hhdet_in_fech!P127/RES_summary!P$21</f>
        <v>0</v>
      </c>
      <c r="Q127" s="177">
        <f>RES_hhdet_in_fech!Q127/RES_summary!Q$21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0</v>
      </c>
      <c r="D128" s="178">
        <f>RES_hhdet_in_fech!D128/RES_summary!D$21</f>
        <v>0</v>
      </c>
      <c r="E128" s="178">
        <f>RES_hhdet_in_fech!E128/RES_summary!E$21</f>
        <v>0</v>
      </c>
      <c r="F128" s="178">
        <f>RES_hhdet_in_fech!F128/RES_summary!F$21</f>
        <v>0</v>
      </c>
      <c r="G128" s="178">
        <f>RES_hhdet_in_fech!G128/RES_summary!G$21</f>
        <v>0</v>
      </c>
      <c r="H128" s="178">
        <f>RES_hhdet_in_fech!H128/RES_summary!H$21</f>
        <v>0</v>
      </c>
      <c r="I128" s="178">
        <f>RES_hhdet_in_fech!I128/RES_summary!I$21</f>
        <v>0</v>
      </c>
      <c r="J128" s="178">
        <f>RES_hhdet_in_fech!J128/RES_summary!J$21</f>
        <v>0</v>
      </c>
      <c r="K128" s="178">
        <f>RES_hhdet_in_fech!K128/RES_summary!K$21</f>
        <v>0</v>
      </c>
      <c r="L128" s="178">
        <f>RES_hhdet_in_fech!L128/RES_summary!L$21</f>
        <v>0</v>
      </c>
      <c r="M128" s="178">
        <f>RES_hhdet_in_fech!M128/RES_summary!M$21</f>
        <v>0</v>
      </c>
      <c r="N128" s="178">
        <f>RES_hhdet_in_fech!N128/RES_summary!N$21</f>
        <v>0</v>
      </c>
      <c r="O128" s="178">
        <f>RES_hhdet_in_fech!O128/RES_summary!O$21</f>
        <v>0</v>
      </c>
      <c r="P128" s="178">
        <f>RES_hhdet_in_fech!P128/RES_summary!P$21</f>
        <v>0</v>
      </c>
      <c r="Q128" s="178">
        <f>RES_hhdet_in_fech!Q128/RES_summary!Q$21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0</v>
      </c>
      <c r="D129" s="177">
        <f>RES_hhdet_in_fech!D129/RES_summary!D$21</f>
        <v>0</v>
      </c>
      <c r="E129" s="177">
        <f>RES_hhdet_in_fech!E129/RES_summary!E$21</f>
        <v>0</v>
      </c>
      <c r="F129" s="177">
        <f>RES_hhdet_in_fech!F129/RES_summary!F$21</f>
        <v>0</v>
      </c>
      <c r="G129" s="177">
        <f>RES_hhdet_in_fech!G129/RES_summary!G$21</f>
        <v>0</v>
      </c>
      <c r="H129" s="177">
        <f>RES_hhdet_in_fech!H129/RES_summary!H$21</f>
        <v>0</v>
      </c>
      <c r="I129" s="177">
        <f>RES_hhdet_in_fech!I129/RES_summary!I$21</f>
        <v>0</v>
      </c>
      <c r="J129" s="177">
        <f>RES_hhdet_in_fech!J129/RES_summary!J$21</f>
        <v>0</v>
      </c>
      <c r="K129" s="177">
        <f>RES_hhdet_in_fech!K129/RES_summary!K$21</f>
        <v>0</v>
      </c>
      <c r="L129" s="177">
        <f>RES_hhdet_in_fech!L129/RES_summary!L$21</f>
        <v>0</v>
      </c>
      <c r="M129" s="177">
        <f>RES_hhdet_in_fech!M129/RES_summary!M$21</f>
        <v>0</v>
      </c>
      <c r="N129" s="177">
        <f>RES_hhdet_in_fech!N129/RES_summary!N$21</f>
        <v>0</v>
      </c>
      <c r="O129" s="177">
        <f>RES_hhdet_in_fech!O129/RES_summary!O$21</f>
        <v>0</v>
      </c>
      <c r="P129" s="177">
        <f>RES_hhdet_in_fech!P129/RES_summary!P$21</f>
        <v>0</v>
      </c>
      <c r="Q129" s="177">
        <f>RES_hhdet_in_fech!Q129/RES_summary!Q$21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0</v>
      </c>
      <c r="D130" s="178">
        <f>RES_hhdet_in_fech!D130/RES_summary!D$21</f>
        <v>0</v>
      </c>
      <c r="E130" s="178">
        <f>RES_hhdet_in_fech!E130/RES_summary!E$21</f>
        <v>0</v>
      </c>
      <c r="F130" s="178">
        <f>RES_hhdet_in_fech!F130/RES_summary!F$21</f>
        <v>0</v>
      </c>
      <c r="G130" s="178">
        <f>RES_hhdet_in_fech!G130/RES_summary!G$21</f>
        <v>0</v>
      </c>
      <c r="H130" s="178">
        <f>RES_hhdet_in_fech!H130/RES_summary!H$21</f>
        <v>0</v>
      </c>
      <c r="I130" s="178">
        <f>RES_hhdet_in_fech!I130/RES_summary!I$21</f>
        <v>0</v>
      </c>
      <c r="J130" s="178">
        <f>RES_hhdet_in_fech!J130/RES_summary!J$21</f>
        <v>0</v>
      </c>
      <c r="K130" s="178">
        <f>RES_hhdet_in_fech!K130/RES_summary!K$21</f>
        <v>0</v>
      </c>
      <c r="L130" s="178">
        <f>RES_hhdet_in_fech!L130/RES_summary!L$21</f>
        <v>0</v>
      </c>
      <c r="M130" s="178">
        <f>RES_hhdet_in_fech!M130/RES_summary!M$21</f>
        <v>0</v>
      </c>
      <c r="N130" s="178">
        <f>RES_hhdet_in_fech!N130/RES_summary!N$21</f>
        <v>0</v>
      </c>
      <c r="O130" s="178">
        <f>RES_hhdet_in_fech!O130/RES_summary!O$21</f>
        <v>0</v>
      </c>
      <c r="P130" s="178">
        <f>RES_hhdet_in_fech!P130/RES_summary!P$21</f>
        <v>0</v>
      </c>
      <c r="Q130" s="178">
        <f>RES_hhdet_in_fech!Q130/RES_summary!Q$21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0</v>
      </c>
      <c r="D131" s="183">
        <f>RES_hhdet_in_fech!D131/RES_summary!D$21</f>
        <v>0</v>
      </c>
      <c r="E131" s="183">
        <f>RES_hhdet_in_fech!E131/RES_summary!E$21</f>
        <v>0</v>
      </c>
      <c r="F131" s="183">
        <f>RES_hhdet_in_fech!F131/RES_summary!F$21</f>
        <v>0</v>
      </c>
      <c r="G131" s="183">
        <f>RES_hhdet_in_fech!G131/RES_summary!G$21</f>
        <v>0</v>
      </c>
      <c r="H131" s="183">
        <f>RES_hhdet_in_fech!H131/RES_summary!H$21</f>
        <v>0</v>
      </c>
      <c r="I131" s="183">
        <f>RES_hhdet_in_fech!I131/RES_summary!I$21</f>
        <v>0</v>
      </c>
      <c r="J131" s="183">
        <f>RES_hhdet_in_fech!J131/RES_summary!J$21</f>
        <v>0</v>
      </c>
      <c r="K131" s="183">
        <f>RES_hhdet_in_fech!K131/RES_summary!K$21</f>
        <v>0</v>
      </c>
      <c r="L131" s="183">
        <f>RES_hhdet_in_fech!L131/RES_summary!L$21</f>
        <v>0</v>
      </c>
      <c r="M131" s="183">
        <f>RES_hhdet_in_fech!M131/RES_summary!M$21</f>
        <v>0</v>
      </c>
      <c r="N131" s="183">
        <f>RES_hhdet_in_fech!N131/RES_summary!N$21</f>
        <v>0</v>
      </c>
      <c r="O131" s="183">
        <f>RES_hhdet_in_fech!O131/RES_summary!O$21</f>
        <v>0</v>
      </c>
      <c r="P131" s="183">
        <f>RES_hhdet_in_fech!P131/RES_summary!P$21</f>
        <v>0</v>
      </c>
      <c r="Q131" s="183">
        <f>RES_hhdet_in_fech!Q131/RES_summary!Q$21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0</v>
      </c>
      <c r="D132" s="183">
        <f>RES_hhdet_in_fech!D132/RES_summary!D$21</f>
        <v>0</v>
      </c>
      <c r="E132" s="183">
        <f>RES_hhdet_in_fech!E132/RES_summary!E$21</f>
        <v>0</v>
      </c>
      <c r="F132" s="183">
        <f>RES_hhdet_in_fech!F132/RES_summary!F$21</f>
        <v>0</v>
      </c>
      <c r="G132" s="183">
        <f>RES_hhdet_in_fech!G132/RES_summary!G$21</f>
        <v>0</v>
      </c>
      <c r="H132" s="183">
        <f>RES_hhdet_in_fech!H132/RES_summary!H$21</f>
        <v>0</v>
      </c>
      <c r="I132" s="183">
        <f>RES_hhdet_in_fech!I132/RES_summary!I$21</f>
        <v>0</v>
      </c>
      <c r="J132" s="183">
        <f>RES_hhdet_in_fech!J132/RES_summary!J$21</f>
        <v>0</v>
      </c>
      <c r="K132" s="183">
        <f>RES_hhdet_in_fech!K132/RES_summary!K$21</f>
        <v>0</v>
      </c>
      <c r="L132" s="183">
        <f>RES_hhdet_in_fech!L132/RES_summary!L$21</f>
        <v>0</v>
      </c>
      <c r="M132" s="183">
        <f>RES_hhdet_in_fech!M132/RES_summary!M$21</f>
        <v>0</v>
      </c>
      <c r="N132" s="183">
        <f>RES_hhdet_in_fech!N132/RES_summary!N$21</f>
        <v>0</v>
      </c>
      <c r="O132" s="183">
        <f>RES_hhdet_in_fech!O132/RES_summary!O$21</f>
        <v>0</v>
      </c>
      <c r="P132" s="183">
        <f>RES_hhdet_in_fech!P132/RES_summary!P$21</f>
        <v>0</v>
      </c>
      <c r="Q132" s="183">
        <f>RES_hhdet_in_fech!Q132/RES_summary!Q$21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0</v>
      </c>
      <c r="D133" s="182">
        <f>RES_hhdet_in_fech!D133/RES_summary!D$21</f>
        <v>0</v>
      </c>
      <c r="E133" s="182">
        <f>RES_hhdet_in_fech!E133/RES_summary!E$21</f>
        <v>0</v>
      </c>
      <c r="F133" s="182">
        <f>RES_hhdet_in_fech!F133/RES_summary!F$21</f>
        <v>0</v>
      </c>
      <c r="G133" s="182">
        <f>RES_hhdet_in_fech!G133/RES_summary!G$21</f>
        <v>0</v>
      </c>
      <c r="H133" s="182">
        <f>RES_hhdet_in_fech!H133/RES_summary!H$21</f>
        <v>0</v>
      </c>
      <c r="I133" s="182">
        <f>RES_hhdet_in_fech!I133/RES_summary!I$21</f>
        <v>0</v>
      </c>
      <c r="J133" s="182">
        <f>RES_hhdet_in_fech!J133/RES_summary!J$21</f>
        <v>0</v>
      </c>
      <c r="K133" s="182">
        <f>RES_hhdet_in_fech!K133/RES_summary!K$21</f>
        <v>0</v>
      </c>
      <c r="L133" s="182">
        <f>RES_hhdet_in_fech!L133/RES_summary!L$21</f>
        <v>0</v>
      </c>
      <c r="M133" s="182">
        <f>RES_hhdet_in_fech!M133/RES_summary!M$21</f>
        <v>0</v>
      </c>
      <c r="N133" s="182">
        <f>RES_hhdet_in_fech!N133/RES_summary!N$21</f>
        <v>0</v>
      </c>
      <c r="O133" s="182">
        <f>RES_hhdet_in_fech!O133/RES_summary!O$21</f>
        <v>0</v>
      </c>
      <c r="P133" s="182">
        <f>RES_hhdet_in_fech!P133/RES_summary!P$21</f>
        <v>0</v>
      </c>
      <c r="Q133" s="182">
        <f>RES_hhdet_in_fech!Q133/RES_summary!Q$21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0</v>
      </c>
      <c r="D134" s="181">
        <f>RES_hhdet_in_fech!D134/RES_summary!D$21</f>
        <v>0</v>
      </c>
      <c r="E134" s="181">
        <f>RES_hhdet_in_fech!E134/RES_summary!E$21</f>
        <v>0</v>
      </c>
      <c r="F134" s="181">
        <f>RES_hhdet_in_fech!F134/RES_summary!F$21</f>
        <v>0</v>
      </c>
      <c r="G134" s="181">
        <f>RES_hhdet_in_fech!G134/RES_summary!G$21</f>
        <v>0</v>
      </c>
      <c r="H134" s="181">
        <f>RES_hhdet_in_fech!H134/RES_summary!H$21</f>
        <v>0</v>
      </c>
      <c r="I134" s="181">
        <f>RES_hhdet_in_fech!I134/RES_summary!I$21</f>
        <v>0</v>
      </c>
      <c r="J134" s="181">
        <f>RES_hhdet_in_fech!J134/RES_summary!J$21</f>
        <v>0</v>
      </c>
      <c r="K134" s="181">
        <f>RES_hhdet_in_fech!K134/RES_summary!K$21</f>
        <v>0</v>
      </c>
      <c r="L134" s="181">
        <f>RES_hhdet_in_fech!L134/RES_summary!L$21</f>
        <v>0</v>
      </c>
      <c r="M134" s="181">
        <f>RES_hhdet_in_fech!M134/RES_summary!M$21</f>
        <v>0</v>
      </c>
      <c r="N134" s="181">
        <f>RES_hhdet_in_fech!N134/RES_summary!N$21</f>
        <v>0</v>
      </c>
      <c r="O134" s="181">
        <f>RES_hhdet_in_fech!O134/RES_summary!O$21</f>
        <v>0</v>
      </c>
      <c r="P134" s="181">
        <f>RES_hhdet_in_fech!P134/RES_summary!P$21</f>
        <v>0</v>
      </c>
      <c r="Q134" s="181">
        <f>RES_hhdet_in_fech!Q134/RES_summary!Q$21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0</v>
      </c>
      <c r="D135" s="180">
        <f>RES_hhdet_in_fech!D135/RES_summary!D$21</f>
        <v>0</v>
      </c>
      <c r="E135" s="180">
        <f>RES_hhdet_in_fech!E135/RES_summary!E$21</f>
        <v>0</v>
      </c>
      <c r="F135" s="180">
        <f>RES_hhdet_in_fech!F135/RES_summary!F$21</f>
        <v>0</v>
      </c>
      <c r="G135" s="180">
        <f>RES_hhdet_in_fech!G135/RES_summary!G$21</f>
        <v>0</v>
      </c>
      <c r="H135" s="180">
        <f>RES_hhdet_in_fech!H135/RES_summary!H$21</f>
        <v>0</v>
      </c>
      <c r="I135" s="180">
        <f>RES_hhdet_in_fech!I135/RES_summary!I$21</f>
        <v>0</v>
      </c>
      <c r="J135" s="180">
        <f>RES_hhdet_in_fech!J135/RES_summary!J$21</f>
        <v>0</v>
      </c>
      <c r="K135" s="180">
        <f>RES_hhdet_in_fech!K135/RES_summary!K$21</f>
        <v>0</v>
      </c>
      <c r="L135" s="180">
        <f>RES_hhdet_in_fech!L135/RES_summary!L$21</f>
        <v>0</v>
      </c>
      <c r="M135" s="180">
        <f>RES_hhdet_in_fech!M135/RES_summary!M$21</f>
        <v>0</v>
      </c>
      <c r="N135" s="180">
        <f>RES_hhdet_in_fech!N135/RES_summary!N$21</f>
        <v>0</v>
      </c>
      <c r="O135" s="180">
        <f>RES_hhdet_in_fech!O135/RES_summary!O$21</f>
        <v>0</v>
      </c>
      <c r="P135" s="180">
        <f>RES_hhdet_in_fech!P135/RES_summary!P$21</f>
        <v>0</v>
      </c>
      <c r="Q135" s="180">
        <f>RES_hhdet_in_fech!Q135/RES_summary!Q$21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0</v>
      </c>
      <c r="E136" s="179">
        <f>RES_hhdet_in_fech!E136/RES_summary!E$21</f>
        <v>0</v>
      </c>
      <c r="F136" s="179">
        <f>RES_hhdet_in_fech!F136/RES_summary!F$21</f>
        <v>0</v>
      </c>
      <c r="G136" s="179">
        <f>RES_hhdet_in_fech!G136/RES_summary!G$21</f>
        <v>0</v>
      </c>
      <c r="H136" s="179">
        <f>RES_hhdet_in_fech!H136/RES_summary!H$21</f>
        <v>0</v>
      </c>
      <c r="I136" s="179">
        <f>RES_hhdet_in_fech!I136/RES_summary!I$21</f>
        <v>0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0</v>
      </c>
      <c r="N136" s="179">
        <f>RES_hhdet_in_fech!N136/RES_summary!N$21</f>
        <v>0</v>
      </c>
      <c r="O136" s="179">
        <f>RES_hhdet_in_fech!O136/RES_summary!O$21</f>
        <v>0</v>
      </c>
      <c r="P136" s="179">
        <f>RES_hhdet_in_fech!P136/RES_summary!P$21</f>
        <v>0</v>
      </c>
      <c r="Q136" s="179">
        <f>RES_hhdet_in_fech!Q136/RES_summary!Q$21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0</v>
      </c>
      <c r="E137" s="177">
        <f>RES_hhdet_in_fech!E137/RES_summary!E$21</f>
        <v>0</v>
      </c>
      <c r="F137" s="177">
        <f>RES_hhdet_in_fech!F137/RES_summary!F$21</f>
        <v>0</v>
      </c>
      <c r="G137" s="177">
        <f>RES_hhdet_in_fech!G137/RES_summary!G$21</f>
        <v>0</v>
      </c>
      <c r="H137" s="177">
        <f>RES_hhdet_in_fech!H137/RES_summary!H$21</f>
        <v>0</v>
      </c>
      <c r="I137" s="177">
        <f>RES_hhdet_in_fech!I137/RES_summary!I$21</f>
        <v>0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0</v>
      </c>
      <c r="N137" s="177">
        <f>RES_hhdet_in_fech!N137/RES_summary!N$21</f>
        <v>0</v>
      </c>
      <c r="O137" s="177">
        <f>RES_hhdet_in_fech!O137/RES_summary!O$21</f>
        <v>0</v>
      </c>
      <c r="P137" s="177">
        <f>RES_hhdet_in_fech!P137/RES_summary!P$21</f>
        <v>0</v>
      </c>
      <c r="Q137" s="177">
        <f>RES_hhdet_in_fech!Q137/RES_summary!Q$21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0</v>
      </c>
      <c r="E138" s="177">
        <f>RES_hhdet_in_fech!E138/RES_summary!E$21</f>
        <v>0</v>
      </c>
      <c r="F138" s="177">
        <f>RES_hhdet_in_fech!F138/RES_summary!F$21</f>
        <v>0</v>
      </c>
      <c r="G138" s="177">
        <f>RES_hhdet_in_fech!G138/RES_summary!G$21</f>
        <v>0</v>
      </c>
      <c r="H138" s="177">
        <f>RES_hhdet_in_fech!H138/RES_summary!H$21</f>
        <v>0</v>
      </c>
      <c r="I138" s="177">
        <f>RES_hhdet_in_fech!I138/RES_summary!I$21</f>
        <v>0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0</v>
      </c>
      <c r="N138" s="177">
        <f>RES_hhdet_in_fech!N138/RES_summary!N$21</f>
        <v>0</v>
      </c>
      <c r="O138" s="177">
        <f>RES_hhdet_in_fech!O138/RES_summary!O$21</f>
        <v>0</v>
      </c>
      <c r="P138" s="177">
        <f>RES_hhdet_in_fech!P138/RES_summary!P$21</f>
        <v>0</v>
      </c>
      <c r="Q138" s="177">
        <f>RES_hhdet_in_fech!Q138/RES_summary!Q$21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0</v>
      </c>
      <c r="D139" s="178">
        <f>RES_hhdet_in_fech!D139/RES_summary!D$21</f>
        <v>0</v>
      </c>
      <c r="E139" s="178">
        <f>RES_hhdet_in_fech!E139/RES_summary!E$21</f>
        <v>0</v>
      </c>
      <c r="F139" s="178">
        <f>RES_hhdet_in_fech!F139/RES_summary!F$21</f>
        <v>0</v>
      </c>
      <c r="G139" s="178">
        <f>RES_hhdet_in_fech!G139/RES_summary!G$21</f>
        <v>0</v>
      </c>
      <c r="H139" s="178">
        <f>RES_hhdet_in_fech!H139/RES_summary!H$21</f>
        <v>0</v>
      </c>
      <c r="I139" s="178">
        <f>RES_hhdet_in_fech!I139/RES_summary!I$21</f>
        <v>0</v>
      </c>
      <c r="J139" s="178">
        <f>RES_hhdet_in_fech!J139/RES_summary!J$21</f>
        <v>0</v>
      </c>
      <c r="K139" s="178">
        <f>RES_hhdet_in_fech!K139/RES_summary!K$21</f>
        <v>0</v>
      </c>
      <c r="L139" s="178">
        <f>RES_hhdet_in_fech!L139/RES_summary!L$21</f>
        <v>0</v>
      </c>
      <c r="M139" s="178">
        <f>RES_hhdet_in_fech!M139/RES_summary!M$21</f>
        <v>0</v>
      </c>
      <c r="N139" s="178">
        <f>RES_hhdet_in_fech!N139/RES_summary!N$21</f>
        <v>0</v>
      </c>
      <c r="O139" s="178">
        <f>RES_hhdet_in_fech!O139/RES_summary!O$21</f>
        <v>0</v>
      </c>
      <c r="P139" s="178">
        <f>RES_hhdet_in_fech!P139/RES_summary!P$21</f>
        <v>0</v>
      </c>
      <c r="Q139" s="178">
        <f>RES_hhdet_in_fech!Q139/RES_summary!Q$21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0</v>
      </c>
      <c r="D141" s="176">
        <f>RES_hhdet_in_fech!D141/RES_summary!D$21</f>
        <v>0</v>
      </c>
      <c r="E141" s="176">
        <f>RES_hhdet_in_fech!E141/RES_summary!E$21</f>
        <v>0</v>
      </c>
      <c r="F141" s="176">
        <f>RES_hhdet_in_fech!F141/RES_summary!F$21</f>
        <v>0</v>
      </c>
      <c r="G141" s="176">
        <f>RES_hhdet_in_fech!G141/RES_summary!G$21</f>
        <v>0</v>
      </c>
      <c r="H141" s="176">
        <f>RES_hhdet_in_fech!H141/RES_summary!H$21</f>
        <v>0</v>
      </c>
      <c r="I141" s="176">
        <f>RES_hhdet_in_fech!I141/RES_summary!I$21</f>
        <v>0</v>
      </c>
      <c r="J141" s="176">
        <f>RES_hhdet_in_fech!J141/RES_summary!J$21</f>
        <v>0</v>
      </c>
      <c r="K141" s="176">
        <f>RES_hhdet_in_fech!K141/RES_summary!K$21</f>
        <v>0</v>
      </c>
      <c r="L141" s="176">
        <f>RES_hhdet_in_fech!L141/RES_summary!L$21</f>
        <v>0</v>
      </c>
      <c r="M141" s="176">
        <f>RES_hhdet_in_fech!M141/RES_summary!M$21</f>
        <v>0</v>
      </c>
      <c r="N141" s="176">
        <f>RES_hhdet_in_fech!N141/RES_summary!N$21</f>
        <v>0</v>
      </c>
      <c r="O141" s="176">
        <f>RES_hhdet_in_fech!O141/RES_summary!O$21</f>
        <v>0</v>
      </c>
      <c r="P141" s="176">
        <f>RES_hhdet_in_fech!P141/RES_summary!P$21</f>
        <v>0</v>
      </c>
      <c r="Q141" s="176">
        <f>RES_hhdet_in_fech!Q141/RES_summary!Q$21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67.836677480269316</v>
      </c>
      <c r="D143" s="184">
        <f>RES_hhdet_in_fech!D143/RES_summary!D$21</f>
        <v>64.851890201785068</v>
      </c>
      <c r="E143" s="184">
        <f>RES_hhdet_in_fech!E143/RES_summary!E$21</f>
        <v>65.491273307497863</v>
      </c>
      <c r="F143" s="184">
        <f>RES_hhdet_in_fech!F143/RES_summary!F$21</f>
        <v>64.86214146743491</v>
      </c>
      <c r="G143" s="184">
        <f>RES_hhdet_in_fech!G143/RES_summary!G$21</f>
        <v>62.83498391989594</v>
      </c>
      <c r="H143" s="184">
        <f>RES_hhdet_in_fech!H143/RES_summary!H$21</f>
        <v>61.717186050035529</v>
      </c>
      <c r="I143" s="184">
        <f>RES_hhdet_in_fech!I143/RES_summary!I$21</f>
        <v>58.321401493370246</v>
      </c>
      <c r="J143" s="184">
        <f>RES_hhdet_in_fech!J143/RES_summary!J$21</f>
        <v>53.007355823893825</v>
      </c>
      <c r="K143" s="184">
        <f>RES_hhdet_in_fech!K143/RES_summary!K$21</f>
        <v>49.652296752433706</v>
      </c>
      <c r="L143" s="184">
        <f>RES_hhdet_in_fech!L143/RES_summary!L$21</f>
        <v>51.328533330999178</v>
      </c>
      <c r="M143" s="184">
        <f>RES_hhdet_in_fech!M143/RES_summary!M$21</f>
        <v>45.464107997099404</v>
      </c>
      <c r="N143" s="184">
        <f>RES_hhdet_in_fech!N143/RES_summary!N$21</f>
        <v>41.868405014451127</v>
      </c>
      <c r="O143" s="184">
        <f>RES_hhdet_in_fech!O143/RES_summary!O$21</f>
        <v>38.515982468549645</v>
      </c>
      <c r="P143" s="184">
        <f>RES_hhdet_in_fech!P143/RES_summary!P$21</f>
        <v>38.023560264377821</v>
      </c>
      <c r="Q143" s="184">
        <f>RES_hhdet_in_fech!Q143/RES_summary!Q$21</f>
        <v>36.4094181645319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26.794487056614777</v>
      </c>
      <c r="D144" s="178">
        <f>RES_hhdet_in_fech!D144/RES_summary!D$21</f>
        <v>25.984992999881381</v>
      </c>
      <c r="E144" s="178">
        <f>RES_hhdet_in_fech!E144/RES_summary!E$21</f>
        <v>27.544881781893508</v>
      </c>
      <c r="F144" s="178">
        <f>RES_hhdet_in_fech!F144/RES_summary!F$21</f>
        <v>27.597000204947719</v>
      </c>
      <c r="G144" s="178">
        <f>RES_hhdet_in_fech!G144/RES_summary!G$21</f>
        <v>26.426321098485946</v>
      </c>
      <c r="H144" s="178">
        <f>RES_hhdet_in_fech!H144/RES_summary!H$21</f>
        <v>24.986276404842723</v>
      </c>
      <c r="I144" s="178">
        <f>RES_hhdet_in_fech!I144/RES_summary!I$21</f>
        <v>22.226018199809925</v>
      </c>
      <c r="J144" s="178">
        <f>RES_hhdet_in_fech!J144/RES_summary!J$21</f>
        <v>19.256869202733327</v>
      </c>
      <c r="K144" s="178">
        <f>RES_hhdet_in_fech!K144/RES_summary!K$21</f>
        <v>18.108886174555003</v>
      </c>
      <c r="L144" s="178">
        <f>RES_hhdet_in_fech!L144/RES_summary!L$21</f>
        <v>17.578517811896791</v>
      </c>
      <c r="M144" s="178">
        <f>RES_hhdet_in_fech!M144/RES_summary!M$21</f>
        <v>13.460052207318144</v>
      </c>
      <c r="N144" s="178">
        <f>RES_hhdet_in_fech!N144/RES_summary!N$21</f>
        <v>12.337484167920934</v>
      </c>
      <c r="O144" s="178">
        <f>RES_hhdet_in_fech!O144/RES_summary!O$21</f>
        <v>10.41716408482967</v>
      </c>
      <c r="P144" s="178">
        <f>RES_hhdet_in_fech!P144/RES_summary!P$21</f>
        <v>9.9021968660353057</v>
      </c>
      <c r="Q144" s="178">
        <f>RES_hhdet_in_fech!Q144/RES_summary!Q$21</f>
        <v>10.012603102351576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26.794487056614777</v>
      </c>
      <c r="D145" s="177">
        <f>RES_hhdet_in_fech!D145/RES_summary!D$21</f>
        <v>25.984992999881381</v>
      </c>
      <c r="E145" s="177">
        <f>RES_hhdet_in_fech!E145/RES_summary!E$21</f>
        <v>27.544881781893508</v>
      </c>
      <c r="F145" s="177">
        <f>RES_hhdet_in_fech!F145/RES_summary!F$21</f>
        <v>27.597000204947719</v>
      </c>
      <c r="G145" s="177">
        <f>RES_hhdet_in_fech!G145/RES_summary!G$21</f>
        <v>26.426321098485946</v>
      </c>
      <c r="H145" s="177">
        <f>RES_hhdet_in_fech!H145/RES_summary!H$21</f>
        <v>24.986276404842723</v>
      </c>
      <c r="I145" s="177">
        <f>RES_hhdet_in_fech!I145/RES_summary!I$21</f>
        <v>22.226018199809925</v>
      </c>
      <c r="J145" s="177">
        <f>RES_hhdet_in_fech!J145/RES_summary!J$21</f>
        <v>19.256869202733327</v>
      </c>
      <c r="K145" s="177">
        <f>RES_hhdet_in_fech!K145/RES_summary!K$21</f>
        <v>18.108886174555003</v>
      </c>
      <c r="L145" s="177">
        <f>RES_hhdet_in_fech!L145/RES_summary!L$21</f>
        <v>17.578517811896791</v>
      </c>
      <c r="M145" s="177">
        <f>RES_hhdet_in_fech!M145/RES_summary!M$21</f>
        <v>13.460052207318144</v>
      </c>
      <c r="N145" s="177">
        <f>RES_hhdet_in_fech!N145/RES_summary!N$21</f>
        <v>12.337484167920934</v>
      </c>
      <c r="O145" s="177">
        <f>RES_hhdet_in_fech!O145/RES_summary!O$21</f>
        <v>10.41716408482967</v>
      </c>
      <c r="P145" s="177">
        <f>RES_hhdet_in_fech!P145/RES_summary!P$21</f>
        <v>9.9021968660353057</v>
      </c>
      <c r="Q145" s="177">
        <f>RES_hhdet_in_fech!Q145/RES_summary!Q$21</f>
        <v>10.012603102351576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12.387657566132066</v>
      </c>
      <c r="D146" s="178">
        <f>RES_hhdet_in_fech!D146/RES_summary!D$21</f>
        <v>11.863759152364967</v>
      </c>
      <c r="E146" s="178">
        <f>RES_hhdet_in_fech!E146/RES_summary!E$21</f>
        <v>11.343180482880662</v>
      </c>
      <c r="F146" s="178">
        <f>RES_hhdet_in_fech!F146/RES_summary!F$21</f>
        <v>10.874349154579221</v>
      </c>
      <c r="G146" s="178">
        <f>RES_hhdet_in_fech!G146/RES_summary!G$21</f>
        <v>10.310809801323414</v>
      </c>
      <c r="H146" s="178">
        <f>RES_hhdet_in_fech!H146/RES_summary!H$21</f>
        <v>9.822203768204897</v>
      </c>
      <c r="I146" s="178">
        <f>RES_hhdet_in_fech!I146/RES_summary!I$21</f>
        <v>10.564152136656896</v>
      </c>
      <c r="J146" s="178">
        <f>RES_hhdet_in_fech!J146/RES_summary!J$21</f>
        <v>9.8669370221464749</v>
      </c>
      <c r="K146" s="178">
        <f>RES_hhdet_in_fech!K146/RES_summary!K$21</f>
        <v>9.1313940428154616</v>
      </c>
      <c r="L146" s="178">
        <f>RES_hhdet_in_fech!L146/RES_summary!L$21</f>
        <v>8.763418061451155</v>
      </c>
      <c r="M146" s="178">
        <f>RES_hhdet_in_fech!M146/RES_summary!M$21</f>
        <v>8.2005235467921658</v>
      </c>
      <c r="N146" s="178">
        <f>RES_hhdet_in_fech!N146/RES_summary!N$21</f>
        <v>7.7157059829080232</v>
      </c>
      <c r="O146" s="178">
        <f>RES_hhdet_in_fech!O146/RES_summary!O$21</f>
        <v>7.1352657780838902</v>
      </c>
      <c r="P146" s="178">
        <f>RES_hhdet_in_fech!P146/RES_summary!P$21</f>
        <v>6.9033009257669971</v>
      </c>
      <c r="Q146" s="178">
        <f>RES_hhdet_in_fech!Q146/RES_summary!Q$21</f>
        <v>6.6518598005827059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12.387657566132066</v>
      </c>
      <c r="D147" s="177">
        <f>RES_hhdet_in_fech!D147/RES_summary!D$21</f>
        <v>11.863759152364967</v>
      </c>
      <c r="E147" s="177">
        <f>RES_hhdet_in_fech!E147/RES_summary!E$21</f>
        <v>11.343180482880662</v>
      </c>
      <c r="F147" s="177">
        <f>RES_hhdet_in_fech!F147/RES_summary!F$21</f>
        <v>10.874349154579221</v>
      </c>
      <c r="G147" s="177">
        <f>RES_hhdet_in_fech!G147/RES_summary!G$21</f>
        <v>10.310809801323414</v>
      </c>
      <c r="H147" s="177">
        <f>RES_hhdet_in_fech!H147/RES_summary!H$21</f>
        <v>9.822203768204897</v>
      </c>
      <c r="I147" s="177">
        <f>RES_hhdet_in_fech!I147/RES_summary!I$21</f>
        <v>10.564152136656896</v>
      </c>
      <c r="J147" s="177">
        <f>RES_hhdet_in_fech!J147/RES_summary!J$21</f>
        <v>9.8669370221464749</v>
      </c>
      <c r="K147" s="177">
        <f>RES_hhdet_in_fech!K147/RES_summary!K$21</f>
        <v>9.1313940428154616</v>
      </c>
      <c r="L147" s="177">
        <f>RES_hhdet_in_fech!L147/RES_summary!L$21</f>
        <v>8.763418061451155</v>
      </c>
      <c r="M147" s="177">
        <f>RES_hhdet_in_fech!M147/RES_summary!M$21</f>
        <v>8.2005235467921658</v>
      </c>
      <c r="N147" s="177">
        <f>RES_hhdet_in_fech!N147/RES_summary!N$21</f>
        <v>7.7157059829080232</v>
      </c>
      <c r="O147" s="177">
        <f>RES_hhdet_in_fech!O147/RES_summary!O$21</f>
        <v>7.1352657780838902</v>
      </c>
      <c r="P147" s="177">
        <f>RES_hhdet_in_fech!P147/RES_summary!P$21</f>
        <v>6.9033009257669971</v>
      </c>
      <c r="Q147" s="177">
        <f>RES_hhdet_in_fech!Q147/RES_summary!Q$21</f>
        <v>6.6518598005827059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20.258594468809445</v>
      </c>
      <c r="D148" s="178">
        <f>RES_hhdet_in_fech!D148/RES_summary!D$21</f>
        <v>19.081162389316237</v>
      </c>
      <c r="E148" s="178">
        <f>RES_hhdet_in_fech!E148/RES_summary!E$21</f>
        <v>18.766400388790281</v>
      </c>
      <c r="F148" s="178">
        <f>RES_hhdet_in_fech!F148/RES_summary!F$21</f>
        <v>18.632774166362353</v>
      </c>
      <c r="G148" s="178">
        <f>RES_hhdet_in_fech!G148/RES_summary!G$21</f>
        <v>18.341214566621581</v>
      </c>
      <c r="H148" s="178">
        <f>RES_hhdet_in_fech!H148/RES_summary!H$21</f>
        <v>18.712544804621615</v>
      </c>
      <c r="I148" s="178">
        <f>RES_hhdet_in_fech!I148/RES_summary!I$21</f>
        <v>17.549361919801392</v>
      </c>
      <c r="J148" s="178">
        <f>RES_hhdet_in_fech!J148/RES_summary!J$21</f>
        <v>16.090783194716689</v>
      </c>
      <c r="K148" s="178">
        <f>RES_hhdet_in_fech!K148/RES_summary!K$21</f>
        <v>14.795207681859441</v>
      </c>
      <c r="L148" s="178">
        <f>RES_hhdet_in_fech!L148/RES_summary!L$21</f>
        <v>16.95479843169899</v>
      </c>
      <c r="M148" s="178">
        <f>RES_hhdet_in_fech!M148/RES_summary!M$21</f>
        <v>15.959695100999388</v>
      </c>
      <c r="N148" s="178">
        <f>RES_hhdet_in_fech!N148/RES_summary!N$21</f>
        <v>14.389715215264625</v>
      </c>
      <c r="O148" s="178">
        <f>RES_hhdet_in_fech!O148/RES_summary!O$21</f>
        <v>14.020010299143273</v>
      </c>
      <c r="P148" s="178">
        <f>RES_hhdet_in_fech!P148/RES_summary!P$21</f>
        <v>14.149117085040999</v>
      </c>
      <c r="Q148" s="178">
        <f>RES_hhdet_in_fech!Q148/RES_summary!Q$21</f>
        <v>13.011746585789426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20.657237079628182</v>
      </c>
      <c r="D153" s="180">
        <f>RES_hhdet_in_fech!D153/RES_summary!D$21</f>
        <v>19.553151205111515</v>
      </c>
      <c r="E153" s="180">
        <f>RES_hhdet_in_fech!E153/RES_summary!E$21</f>
        <v>18.919691976022008</v>
      </c>
      <c r="F153" s="180">
        <f>RES_hhdet_in_fech!F153/RES_summary!F$21</f>
        <v>19.121420437807508</v>
      </c>
      <c r="G153" s="180">
        <f>RES_hhdet_in_fech!G153/RES_summary!G$21</f>
        <v>18.916953697075925</v>
      </c>
      <c r="H153" s="180">
        <f>RES_hhdet_in_fech!H153/RES_summary!H$21</f>
        <v>19.518374631645294</v>
      </c>
      <c r="I153" s="180">
        <f>RES_hhdet_in_fech!I153/RES_summary!I$21</f>
        <v>18.703857111385997</v>
      </c>
      <c r="J153" s="180">
        <f>RES_hhdet_in_fech!J153/RES_summary!J$21</f>
        <v>18.172674456740054</v>
      </c>
      <c r="K153" s="180">
        <f>RES_hhdet_in_fech!K153/RES_summary!K$21</f>
        <v>17.012507217265611</v>
      </c>
      <c r="L153" s="180">
        <f>RES_hhdet_in_fech!L153/RES_summary!L$21</f>
        <v>18.990299730150074</v>
      </c>
      <c r="M153" s="180">
        <f>RES_hhdet_in_fech!M153/RES_summary!M$21</f>
        <v>18.528373637208105</v>
      </c>
      <c r="N153" s="180">
        <f>RES_hhdet_in_fech!N153/RES_summary!N$21</f>
        <v>16.923494045854955</v>
      </c>
      <c r="O153" s="180">
        <f>RES_hhdet_in_fech!O153/RES_summary!O$21</f>
        <v>16.017286430312208</v>
      </c>
      <c r="P153" s="180">
        <f>RES_hhdet_in_fech!P153/RES_summary!P$21</f>
        <v>16.458529180857646</v>
      </c>
      <c r="Q153" s="180">
        <f>RES_hhdet_in_fech!Q153/RES_summary!Q$21</f>
        <v>15.538859985929946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14.8428104440575</v>
      </c>
      <c r="D154" s="179">
        <f>RES_hhdet_in_fech!D154/RES_summary!D$21</f>
        <v>14.443191582856334</v>
      </c>
      <c r="E154" s="179">
        <f>RES_hhdet_in_fech!E154/RES_summary!E$21</f>
        <v>14.204274552528735</v>
      </c>
      <c r="F154" s="179">
        <f>RES_hhdet_in_fech!F154/RES_summary!F$21</f>
        <v>14.409056959874315</v>
      </c>
      <c r="G154" s="179">
        <f>RES_hhdet_in_fech!G154/RES_summary!G$21</f>
        <v>14.246919880541732</v>
      </c>
      <c r="H154" s="179">
        <f>RES_hhdet_in_fech!H154/RES_summary!H$21</f>
        <v>14.420187041730289</v>
      </c>
      <c r="I154" s="179">
        <f>RES_hhdet_in_fech!I154/RES_summary!I$21</f>
        <v>14.06011002393387</v>
      </c>
      <c r="J154" s="179">
        <f>RES_hhdet_in_fech!J154/RES_summary!J$21</f>
        <v>13.884656183378015</v>
      </c>
      <c r="K154" s="179">
        <f>RES_hhdet_in_fech!K154/RES_summary!K$21</f>
        <v>13.449529800550577</v>
      </c>
      <c r="L154" s="179">
        <f>RES_hhdet_in_fech!L154/RES_summary!L$21</f>
        <v>14.209832508634356</v>
      </c>
      <c r="M154" s="179">
        <f>RES_hhdet_in_fech!M154/RES_summary!M$21</f>
        <v>13.792378183573081</v>
      </c>
      <c r="N154" s="179">
        <f>RES_hhdet_in_fech!N154/RES_summary!N$21</f>
        <v>13.050838617356355</v>
      </c>
      <c r="O154" s="179">
        <f>RES_hhdet_in_fech!O154/RES_summary!O$21</f>
        <v>12.611696574468205</v>
      </c>
      <c r="P154" s="179">
        <f>RES_hhdet_in_fech!P154/RES_summary!P$21</f>
        <v>12.73398002076217</v>
      </c>
      <c r="Q154" s="179">
        <f>RES_hhdet_in_fech!Q154/RES_summary!Q$21</f>
        <v>12.273094602224887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7.2533843379716156</v>
      </c>
      <c r="D155" s="177">
        <f>RES_hhdet_in_fech!D155/RES_summary!D$21</f>
        <v>6.8627045480318491</v>
      </c>
      <c r="E155" s="177">
        <f>RES_hhdet_in_fech!E155/RES_summary!E$21</f>
        <v>6.6412387161058248</v>
      </c>
      <c r="F155" s="177">
        <f>RES_hhdet_in_fech!F155/RES_summary!F$21</f>
        <v>6.7434285673975172</v>
      </c>
      <c r="G155" s="177">
        <f>RES_hhdet_in_fech!G155/RES_summary!G$21</f>
        <v>6.6792864548027628</v>
      </c>
      <c r="H155" s="177">
        <f>RES_hhdet_in_fech!H155/RES_summary!H$21</f>
        <v>6.9180511682777635</v>
      </c>
      <c r="I155" s="177">
        <f>RES_hhdet_in_fech!I155/RES_summary!I$21</f>
        <v>6.6321093808665204</v>
      </c>
      <c r="J155" s="177">
        <f>RES_hhdet_in_fech!J155/RES_summary!J$21</f>
        <v>6.4678854019215368</v>
      </c>
      <c r="K155" s="177">
        <f>RES_hhdet_in_fech!K155/RES_summary!K$21</f>
        <v>6.0280531587695139</v>
      </c>
      <c r="L155" s="177">
        <f>RES_hhdet_in_fech!L155/RES_summary!L$21</f>
        <v>6.7802403551516752</v>
      </c>
      <c r="M155" s="177">
        <f>RES_hhdet_in_fech!M155/RES_summary!M$21</f>
        <v>6.6016586202407854</v>
      </c>
      <c r="N155" s="177">
        <f>RES_hhdet_in_fech!N155/RES_summary!N$21</f>
        <v>5.9951246196354973</v>
      </c>
      <c r="O155" s="177">
        <f>RES_hhdet_in_fech!O155/RES_summary!O$21</f>
        <v>5.6463249009751166</v>
      </c>
      <c r="P155" s="177">
        <f>RES_hhdet_in_fech!P155/RES_summary!P$21</f>
        <v>5.8064715856604998</v>
      </c>
      <c r="Q155" s="177">
        <f>RES_hhdet_in_fech!Q155/RES_summary!Q$21</f>
        <v>5.4679880148068882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7.5894261060858845</v>
      </c>
      <c r="D156" s="177">
        <f>RES_hhdet_in_fech!D156/RES_summary!D$21</f>
        <v>7.580487034824487</v>
      </c>
      <c r="E156" s="177">
        <f>RES_hhdet_in_fech!E156/RES_summary!E$21</f>
        <v>7.5630358364229098</v>
      </c>
      <c r="F156" s="177">
        <f>RES_hhdet_in_fech!F156/RES_summary!F$21</f>
        <v>7.6656283924767985</v>
      </c>
      <c r="G156" s="177">
        <f>RES_hhdet_in_fech!G156/RES_summary!G$21</f>
        <v>7.5676334257389692</v>
      </c>
      <c r="H156" s="177">
        <f>RES_hhdet_in_fech!H156/RES_summary!H$21</f>
        <v>7.5021358734525254</v>
      </c>
      <c r="I156" s="177">
        <f>RES_hhdet_in_fech!I156/RES_summary!I$21</f>
        <v>7.4280006430673504</v>
      </c>
      <c r="J156" s="177">
        <f>RES_hhdet_in_fech!J156/RES_summary!J$21</f>
        <v>7.4167707814564778</v>
      </c>
      <c r="K156" s="177">
        <f>RES_hhdet_in_fech!K156/RES_summary!K$21</f>
        <v>7.4214766417810596</v>
      </c>
      <c r="L156" s="177">
        <f>RES_hhdet_in_fech!L156/RES_summary!L$21</f>
        <v>7.4295921534826803</v>
      </c>
      <c r="M156" s="177">
        <f>RES_hhdet_in_fech!M156/RES_summary!M$21</f>
        <v>7.1907195633322978</v>
      </c>
      <c r="N156" s="177">
        <f>RES_hhdet_in_fech!N156/RES_summary!N$21</f>
        <v>7.0557139977208578</v>
      </c>
      <c r="O156" s="177">
        <f>RES_hhdet_in_fech!O156/RES_summary!O$21</f>
        <v>6.9653716734930891</v>
      </c>
      <c r="P156" s="177">
        <f>RES_hhdet_in_fech!P156/RES_summary!P$21</f>
        <v>6.9275084351016734</v>
      </c>
      <c r="Q156" s="177">
        <f>RES_hhdet_in_fech!Q156/RES_summary!Q$21</f>
        <v>6.8051065874179999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8.3959383887130183</v>
      </c>
      <c r="D157" s="178">
        <f>RES_hhdet_in_fech!D157/RES_summary!D$21</f>
        <v>7.9219756602224773</v>
      </c>
      <c r="E157" s="178">
        <f>RES_hhdet_in_fech!E157/RES_summary!E$21</f>
        <v>7.8368106539334113</v>
      </c>
      <c r="F157" s="178">
        <f>RES_hhdet_in_fech!F157/RES_summary!F$21</f>
        <v>7.7580179415456199</v>
      </c>
      <c r="G157" s="178">
        <f>RES_hhdet_in_fech!G157/RES_summary!G$21</f>
        <v>7.7566384534649995</v>
      </c>
      <c r="H157" s="178">
        <f>RES_hhdet_in_fech!H157/RES_summary!H$21</f>
        <v>8.1961610723662943</v>
      </c>
      <c r="I157" s="178">
        <f>RES_hhdet_in_fech!I157/RES_summary!I$21</f>
        <v>7.9818692371020354</v>
      </c>
      <c r="J157" s="178">
        <f>RES_hhdet_in_fech!J157/RES_summary!J$21</f>
        <v>7.7927664042973364</v>
      </c>
      <c r="K157" s="178">
        <f>RES_hhdet_in_fech!K157/RES_summary!K$21</f>
        <v>7.6168088532038016</v>
      </c>
      <c r="L157" s="178">
        <f>RES_hhdet_in_fech!L157/RES_summary!L$21</f>
        <v>8.0317990259522336</v>
      </c>
      <c r="M157" s="178">
        <f>RES_hhdet_in_fech!M157/RES_summary!M$21</f>
        <v>7.8438371419897033</v>
      </c>
      <c r="N157" s="178">
        <f>RES_hhdet_in_fech!N157/RES_summary!N$21</f>
        <v>7.4254996483575431</v>
      </c>
      <c r="O157" s="178">
        <f>RES_hhdet_in_fech!O157/RES_summary!O$21</f>
        <v>6.9435423064928079</v>
      </c>
      <c r="P157" s="178">
        <f>RES_hhdet_in_fech!P157/RES_summary!P$21</f>
        <v>7.0689453875345203</v>
      </c>
      <c r="Q157" s="178">
        <f>RES_hhdet_in_fech!Q157/RES_summary!Q$21</f>
        <v>6.733208675808191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8.3959383887130183</v>
      </c>
      <c r="D159" s="176">
        <f>RES_hhdet_in_fech!D159/RES_summary!D$21</f>
        <v>7.9219756602224773</v>
      </c>
      <c r="E159" s="176">
        <f>RES_hhdet_in_fech!E159/RES_summary!E$21</f>
        <v>7.8368106539334113</v>
      </c>
      <c r="F159" s="176">
        <f>RES_hhdet_in_fech!F159/RES_summary!F$21</f>
        <v>7.7580179415456199</v>
      </c>
      <c r="G159" s="176">
        <f>RES_hhdet_in_fech!G159/RES_summary!G$21</f>
        <v>7.7566384534649995</v>
      </c>
      <c r="H159" s="176">
        <f>RES_hhdet_in_fech!H159/RES_summary!H$21</f>
        <v>8.1961610723662943</v>
      </c>
      <c r="I159" s="176">
        <f>RES_hhdet_in_fech!I159/RES_summary!I$21</f>
        <v>7.9818692371020354</v>
      </c>
      <c r="J159" s="176">
        <f>RES_hhdet_in_fech!J159/RES_summary!J$21</f>
        <v>7.7927664042973364</v>
      </c>
      <c r="K159" s="176">
        <f>RES_hhdet_in_fech!K159/RES_summary!K$21</f>
        <v>7.6168088532038016</v>
      </c>
      <c r="L159" s="176">
        <f>RES_hhdet_in_fech!L159/RES_summary!L$21</f>
        <v>8.0317990259522336</v>
      </c>
      <c r="M159" s="176">
        <f>RES_hhdet_in_fech!M159/RES_summary!M$21</f>
        <v>7.8438371419897033</v>
      </c>
      <c r="N159" s="176">
        <f>RES_hhdet_in_fech!N159/RES_summary!N$21</f>
        <v>7.4254996483575431</v>
      </c>
      <c r="O159" s="176">
        <f>RES_hhdet_in_fech!O159/RES_summary!O$21</f>
        <v>6.9435423064928079</v>
      </c>
      <c r="P159" s="176">
        <f>RES_hhdet_in_fech!P159/RES_summary!P$21</f>
        <v>7.0689453875345203</v>
      </c>
      <c r="Q159" s="176">
        <f>RES_hhdet_in_fech!Q159/RES_summary!Q$21</f>
        <v>6.733208675808191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88.005707346652656</v>
      </c>
      <c r="D161" s="184">
        <f>RES_hhdet_in_fech!D161/RES_summary!D$21</f>
        <v>84.337075756058198</v>
      </c>
      <c r="E161" s="184">
        <f>RES_hhdet_in_fech!E161/RES_summary!E$21</f>
        <v>84.602350681483557</v>
      </c>
      <c r="F161" s="184">
        <f>RES_hhdet_in_fech!F161/RES_summary!F$21</f>
        <v>85.604632501231904</v>
      </c>
      <c r="G161" s="184">
        <f>RES_hhdet_in_fech!G161/RES_summary!G$21</f>
        <v>85.488063236059972</v>
      </c>
      <c r="H161" s="184">
        <f>RES_hhdet_in_fech!H161/RES_summary!H$21</f>
        <v>88.798646878554919</v>
      </c>
      <c r="I161" s="184">
        <f>RES_hhdet_in_fech!I161/RES_summary!I$21</f>
        <v>82.738947953016904</v>
      </c>
      <c r="J161" s="184">
        <f>RES_hhdet_in_fech!J161/RES_summary!J$21</f>
        <v>77.824896916950863</v>
      </c>
      <c r="K161" s="184">
        <f>RES_hhdet_in_fech!K161/RES_summary!K$21</f>
        <v>72.646156961150723</v>
      </c>
      <c r="L161" s="184">
        <f>RES_hhdet_in_fech!L161/RES_summary!L$21</f>
        <v>82.386707206940713</v>
      </c>
      <c r="M161" s="184">
        <f>RES_hhdet_in_fech!M161/RES_summary!M$21</f>
        <v>60.170027057918524</v>
      </c>
      <c r="N161" s="184">
        <f>RES_hhdet_in_fech!N161/RES_summary!N$21</f>
        <v>67.760673538754901</v>
      </c>
      <c r="O161" s="184">
        <f>RES_hhdet_in_fech!O161/RES_summary!O$21</f>
        <v>58.846054253664782</v>
      </c>
      <c r="P161" s="184">
        <f>RES_hhdet_in_fech!P161/RES_summary!P$21</f>
        <v>57.858867750519856</v>
      </c>
      <c r="Q161" s="184">
        <f>RES_hhdet_in_fech!Q161/RES_summary!Q$21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46.599182585237777</v>
      </c>
      <c r="D162" s="178">
        <f>RES_hhdet_in_fech!D162/RES_summary!D$21</f>
        <v>45.062670734714843</v>
      </c>
      <c r="E162" s="178">
        <f>RES_hhdet_in_fech!E162/RES_summary!E$21</f>
        <v>46.625582336629925</v>
      </c>
      <c r="F162" s="178">
        <f>RES_hhdet_in_fech!F162/RES_summary!F$21</f>
        <v>48.118917927318506</v>
      </c>
      <c r="G162" s="178">
        <f>RES_hhdet_in_fech!G162/RES_summary!G$21</f>
        <v>48.917970999159593</v>
      </c>
      <c r="H162" s="178">
        <f>RES_hhdet_in_fech!H162/RES_summary!H$21</f>
        <v>51.695397252398848</v>
      </c>
      <c r="I162" s="178">
        <f>RES_hhdet_in_fech!I162/RES_summary!I$21</f>
        <v>47.858555129671849</v>
      </c>
      <c r="J162" s="178">
        <f>RES_hhdet_in_fech!J162/RES_summary!J$21</f>
        <v>42.854616959351112</v>
      </c>
      <c r="K162" s="178">
        <f>RES_hhdet_in_fech!K162/RES_summary!K$21</f>
        <v>40.333356466147961</v>
      </c>
      <c r="L162" s="178">
        <f>RES_hhdet_in_fech!L162/RES_summary!L$21</f>
        <v>48.301874229088419</v>
      </c>
      <c r="M162" s="178">
        <f>RES_hhdet_in_fech!M162/RES_summary!M$21</f>
        <v>38.557937351586403</v>
      </c>
      <c r="N162" s="178">
        <f>RES_hhdet_in_fech!N162/RES_summary!N$21</f>
        <v>37.911371235469943</v>
      </c>
      <c r="O162" s="178">
        <f>RES_hhdet_in_fech!O162/RES_summary!O$21</f>
        <v>30.990698074814862</v>
      </c>
      <c r="P162" s="178">
        <f>RES_hhdet_in_fech!P162/RES_summary!P$21</f>
        <v>31.857099533710496</v>
      </c>
      <c r="Q162" s="178">
        <f>RES_hhdet_in_fech!Q162/RES_summary!Q$21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46.599182585237777</v>
      </c>
      <c r="D163" s="176">
        <f>RES_hhdet_in_fech!D163/RES_summary!D$21</f>
        <v>45.062670734714843</v>
      </c>
      <c r="E163" s="176">
        <f>RES_hhdet_in_fech!E163/RES_summary!E$21</f>
        <v>46.625582336629925</v>
      </c>
      <c r="F163" s="176">
        <f>RES_hhdet_in_fech!F163/RES_summary!F$21</f>
        <v>48.118917927318506</v>
      </c>
      <c r="G163" s="176">
        <f>RES_hhdet_in_fech!G163/RES_summary!G$21</f>
        <v>48.917970999159593</v>
      </c>
      <c r="H163" s="176">
        <f>RES_hhdet_in_fech!H163/RES_summary!H$21</f>
        <v>51.695397252398848</v>
      </c>
      <c r="I163" s="176">
        <f>RES_hhdet_in_fech!I163/RES_summary!I$21</f>
        <v>47.858555129671849</v>
      </c>
      <c r="J163" s="176">
        <f>RES_hhdet_in_fech!J163/RES_summary!J$21</f>
        <v>42.854616959351112</v>
      </c>
      <c r="K163" s="176">
        <f>RES_hhdet_in_fech!K163/RES_summary!K$21</f>
        <v>40.333356466147961</v>
      </c>
      <c r="L163" s="176">
        <f>RES_hhdet_in_fech!L163/RES_summary!L$21</f>
        <v>48.301874229088419</v>
      </c>
      <c r="M163" s="176">
        <f>RES_hhdet_in_fech!M163/RES_summary!M$21</f>
        <v>38.557937351586403</v>
      </c>
      <c r="N163" s="176">
        <f>RES_hhdet_in_fech!N163/RES_summary!N$21</f>
        <v>37.911371235469943</v>
      </c>
      <c r="O163" s="176">
        <f>RES_hhdet_in_fech!O163/RES_summary!O$21</f>
        <v>30.990698074814862</v>
      </c>
      <c r="P163" s="176">
        <f>RES_hhdet_in_fech!P163/RES_summary!P$21</f>
        <v>31.857099533710496</v>
      </c>
      <c r="Q163" s="176">
        <f>RES_hhdet_in_fech!Q163/RES_summary!Q$21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12.98581887845676</v>
      </c>
      <c r="D164" s="178">
        <f>RES_hhdet_in_fech!D164/RES_summary!D$21</f>
        <v>11.957415930238909</v>
      </c>
      <c r="E164" s="178">
        <f>RES_hhdet_in_fech!E164/RES_summary!E$21</f>
        <v>11.290655226487571</v>
      </c>
      <c r="F164" s="178">
        <f>RES_hhdet_in_fech!F164/RES_summary!F$21</f>
        <v>10.64481785617426</v>
      </c>
      <c r="G164" s="178">
        <f>RES_hhdet_in_fech!G164/RES_summary!G$21</f>
        <v>10.037007422722086</v>
      </c>
      <c r="H164" s="178">
        <f>RES_hhdet_in_fech!H164/RES_summary!H$21</f>
        <v>9.6541567326032069</v>
      </c>
      <c r="I164" s="178">
        <f>RES_hhdet_in_fech!I164/RES_summary!I$21</f>
        <v>9.0235220897972823</v>
      </c>
      <c r="J164" s="178">
        <f>RES_hhdet_in_fech!J164/RES_summary!J$21</f>
        <v>10.39637828632943</v>
      </c>
      <c r="K164" s="178">
        <f>RES_hhdet_in_fech!K164/RES_summary!K$21</f>
        <v>9.3771730711229324</v>
      </c>
      <c r="L164" s="178">
        <f>RES_hhdet_in_fech!L164/RES_summary!L$21</f>
        <v>8.7332496494835468</v>
      </c>
      <c r="M164" s="178">
        <f>RES_hhdet_in_fech!M164/RES_summary!M$21</f>
        <v>0</v>
      </c>
      <c r="N164" s="178">
        <f>RES_hhdet_in_fech!N164/RES_summary!N$21</f>
        <v>7.4244420273623186</v>
      </c>
      <c r="O164" s="178">
        <f>RES_hhdet_in_fech!O164/RES_summary!O$21</f>
        <v>7.0790247060080977</v>
      </c>
      <c r="P164" s="178">
        <f>RES_hhdet_in_fech!P164/RES_summary!P$21</f>
        <v>6.2959689105307222</v>
      </c>
      <c r="Q164" s="178">
        <f>RES_hhdet_in_fech!Q164/RES_summary!Q$21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12.98581887845676</v>
      </c>
      <c r="D165" s="177">
        <f>RES_hhdet_in_fech!D165/RES_summary!D$21</f>
        <v>11.957415930238909</v>
      </c>
      <c r="E165" s="177">
        <f>RES_hhdet_in_fech!E165/RES_summary!E$21</f>
        <v>11.290655226487571</v>
      </c>
      <c r="F165" s="177">
        <f>RES_hhdet_in_fech!F165/RES_summary!F$21</f>
        <v>10.64481785617426</v>
      </c>
      <c r="G165" s="177">
        <f>RES_hhdet_in_fech!G165/RES_summary!G$21</f>
        <v>10.037007422722086</v>
      </c>
      <c r="H165" s="177">
        <f>RES_hhdet_in_fech!H165/RES_summary!H$21</f>
        <v>9.6541567326032069</v>
      </c>
      <c r="I165" s="177">
        <f>RES_hhdet_in_fech!I165/RES_summary!I$21</f>
        <v>9.0235220897972823</v>
      </c>
      <c r="J165" s="177">
        <f>RES_hhdet_in_fech!J165/RES_summary!J$21</f>
        <v>10.39637828632943</v>
      </c>
      <c r="K165" s="177">
        <f>RES_hhdet_in_fech!K165/RES_summary!K$21</f>
        <v>9.3771730711229324</v>
      </c>
      <c r="L165" s="177">
        <f>RES_hhdet_in_fech!L165/RES_summary!L$21</f>
        <v>8.7332496494835468</v>
      </c>
      <c r="M165" s="177">
        <f>RES_hhdet_in_fech!M165/RES_summary!M$21</f>
        <v>0</v>
      </c>
      <c r="N165" s="177">
        <f>RES_hhdet_in_fech!N165/RES_summary!N$21</f>
        <v>7.4244420273623186</v>
      </c>
      <c r="O165" s="177">
        <f>RES_hhdet_in_fech!O165/RES_summary!O$21</f>
        <v>7.0790247060080977</v>
      </c>
      <c r="P165" s="177">
        <f>RES_hhdet_in_fech!P165/RES_summary!P$21</f>
        <v>6.2959689105307222</v>
      </c>
      <c r="Q165" s="177">
        <f>RES_hhdet_in_fech!Q165/RES_summary!Q$21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20.027381923683354</v>
      </c>
      <c r="D166" s="178">
        <f>RES_hhdet_in_fech!D166/RES_summary!D$21</f>
        <v>19.407732589562123</v>
      </c>
      <c r="E166" s="178">
        <f>RES_hhdet_in_fech!E166/RES_summary!E$21</f>
        <v>18.86911481814208</v>
      </c>
      <c r="F166" s="178">
        <f>RES_hhdet_in_fech!F166/RES_summary!F$21</f>
        <v>19.11473935997271</v>
      </c>
      <c r="G166" s="178">
        <f>RES_hhdet_in_fech!G166/RES_summary!G$21</f>
        <v>18.814171711877197</v>
      </c>
      <c r="H166" s="178">
        <f>RES_hhdet_in_fech!H166/RES_summary!H$21</f>
        <v>19.295797519884626</v>
      </c>
      <c r="I166" s="178">
        <f>RES_hhdet_in_fech!I166/RES_summary!I$21</f>
        <v>17.92722276524621</v>
      </c>
      <c r="J166" s="178">
        <f>RES_hhdet_in_fech!J166/RES_summary!J$21</f>
        <v>16.842826573315143</v>
      </c>
      <c r="K166" s="178">
        <f>RES_hhdet_in_fech!K166/RES_summary!K$21</f>
        <v>15.37921698054812</v>
      </c>
      <c r="L166" s="178">
        <f>RES_hhdet_in_fech!L166/RES_summary!L$21</f>
        <v>17.37302776902877</v>
      </c>
      <c r="M166" s="178">
        <f>RES_hhdet_in_fech!M166/RES_summary!M$21</f>
        <v>13.809617829588166</v>
      </c>
      <c r="N166" s="178">
        <f>RES_hhdet_in_fech!N166/RES_summary!N$21</f>
        <v>15.025008393519494</v>
      </c>
      <c r="O166" s="178">
        <f>RES_hhdet_in_fech!O166/RES_summary!O$21</f>
        <v>13.849496378247975</v>
      </c>
      <c r="P166" s="178">
        <f>RES_hhdet_in_fech!P166/RES_summary!P$21</f>
        <v>12.639119135815339</v>
      </c>
      <c r="Q166" s="178">
        <f>RES_hhdet_in_fech!Q166/RES_summary!Q$21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20.32131965935546</v>
      </c>
      <c r="D171" s="180">
        <f>RES_hhdet_in_fech!D171/RES_summary!D$21</f>
        <v>19.626331154690405</v>
      </c>
      <c r="E171" s="180">
        <f>RES_hhdet_in_fech!E171/RES_summary!E$21</f>
        <v>19.024391923608032</v>
      </c>
      <c r="F171" s="180">
        <f>RES_hhdet_in_fech!F171/RES_summary!F$21</f>
        <v>19.293980318130046</v>
      </c>
      <c r="G171" s="180">
        <f>RES_hhdet_in_fech!G171/RES_summary!G$21</f>
        <v>19.069897260513461</v>
      </c>
      <c r="H171" s="180">
        <f>RES_hhdet_in_fech!H171/RES_summary!H$21</f>
        <v>19.697643157062814</v>
      </c>
      <c r="I171" s="180">
        <f>RES_hhdet_in_fech!I171/RES_summary!I$21</f>
        <v>18.887541749289234</v>
      </c>
      <c r="J171" s="180">
        <f>RES_hhdet_in_fech!J171/RES_summary!J$21</f>
        <v>18.374392851641051</v>
      </c>
      <c r="K171" s="180">
        <f>RES_hhdet_in_fech!K171/RES_summary!K$21</f>
        <v>17.18252694871537</v>
      </c>
      <c r="L171" s="180">
        <f>RES_hhdet_in_fech!L171/RES_summary!L$21</f>
        <v>19.055811938377015</v>
      </c>
      <c r="M171" s="180">
        <f>RES_hhdet_in_fech!M171/RES_summary!M$21</f>
        <v>0</v>
      </c>
      <c r="N171" s="180">
        <f>RES_hhdet_in_fech!N171/RES_summary!N$21</f>
        <v>16.894069162108185</v>
      </c>
      <c r="O171" s="180">
        <f>RES_hhdet_in_fech!O171/RES_summary!O$21</f>
        <v>15.997758540753974</v>
      </c>
      <c r="P171" s="180">
        <f>RES_hhdet_in_fech!P171/RES_summary!P$21</f>
        <v>0</v>
      </c>
      <c r="Q171" s="180">
        <f>RES_hhdet_in_fech!Q171/RES_summary!Q$21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14.842810444057495</v>
      </c>
      <c r="D172" s="179">
        <f>RES_hhdet_in_fech!D172/RES_summary!D$21</f>
        <v>14.469431949090293</v>
      </c>
      <c r="E172" s="179">
        <f>RES_hhdet_in_fech!E172/RES_summary!E$21</f>
        <v>14.248001532827036</v>
      </c>
      <c r="F172" s="179">
        <f>RES_hhdet_in_fech!F172/RES_summary!F$21</f>
        <v>14.430599022555969</v>
      </c>
      <c r="G172" s="179">
        <f>RES_hhdet_in_fech!G172/RES_summary!G$21</f>
        <v>14.257126248303299</v>
      </c>
      <c r="H172" s="179">
        <f>RES_hhdet_in_fech!H172/RES_summary!H$21</f>
        <v>14.420419312412252</v>
      </c>
      <c r="I172" s="179">
        <f>RES_hhdet_in_fech!I172/RES_summary!I$21</f>
        <v>14.083079151538085</v>
      </c>
      <c r="J172" s="179">
        <f>RES_hhdet_in_fech!J172/RES_summary!J$21</f>
        <v>13.919544113426648</v>
      </c>
      <c r="K172" s="179">
        <f>RES_hhdet_in_fech!K172/RES_summary!K$21</f>
        <v>13.512482660515461</v>
      </c>
      <c r="L172" s="179">
        <f>RES_hhdet_in_fech!L172/RES_summary!L$21</f>
        <v>14.248871363032086</v>
      </c>
      <c r="M172" s="179">
        <f>RES_hhdet_in_fech!M172/RES_summary!M$21</f>
        <v>13.809617829588166</v>
      </c>
      <c r="N172" s="179">
        <f>RES_hhdet_in_fech!N172/RES_summary!N$21</f>
        <v>13.058134226894937</v>
      </c>
      <c r="O172" s="179">
        <f>RES_hhdet_in_fech!O172/RES_summary!O$21</f>
        <v>12.604008638628615</v>
      </c>
      <c r="P172" s="179">
        <f>RES_hhdet_in_fech!P172/RES_summary!P$21</f>
        <v>12.639119135815339</v>
      </c>
      <c r="Q172" s="179">
        <f>RES_hhdet_in_fech!Q172/RES_summary!Q$21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7.2533843379716121</v>
      </c>
      <c r="D173" s="177">
        <f>RES_hhdet_in_fech!D173/RES_summary!D$21</f>
        <v>6.8751726981399974</v>
      </c>
      <c r="E173" s="177">
        <f>RES_hhdet_in_fech!E173/RES_summary!E$21</f>
        <v>6.6616833585563455</v>
      </c>
      <c r="F173" s="177">
        <f>RES_hhdet_in_fech!F173/RES_summary!F$21</f>
        <v>6.7535102376478768</v>
      </c>
      <c r="G173" s="177">
        <f>RES_hhdet_in_fech!G173/RES_summary!G$21</f>
        <v>6.6840714367156355</v>
      </c>
      <c r="H173" s="177">
        <f>RES_hhdet_in_fech!H173/RES_summary!H$21</f>
        <v>6.9181625995967897</v>
      </c>
      <c r="I173" s="177">
        <f>RES_hhdet_in_fech!I173/RES_summary!I$21</f>
        <v>6.6429438456320833</v>
      </c>
      <c r="J173" s="177">
        <f>RES_hhdet_in_fech!J173/RES_summary!J$21</f>
        <v>6.4841372363555037</v>
      </c>
      <c r="K173" s="177">
        <f>RES_hhdet_in_fech!K173/RES_summary!K$21</f>
        <v>6.0562685084503149</v>
      </c>
      <c r="L173" s="177">
        <f>RES_hhdet_in_fech!L173/RES_summary!L$21</f>
        <v>6.7988677961046591</v>
      </c>
      <c r="M173" s="177">
        <f>RES_hhdet_in_fech!M173/RES_summary!M$21</f>
        <v>6.609910297813034</v>
      </c>
      <c r="N173" s="177">
        <f>RES_hhdet_in_fech!N173/RES_summary!N$21</f>
        <v>5.9984759819228088</v>
      </c>
      <c r="O173" s="177">
        <f>RES_hhdet_in_fech!O173/RES_summary!O$21</f>
        <v>5.6428829704377108</v>
      </c>
      <c r="P173" s="177">
        <f>RES_hhdet_in_fech!P173/RES_summary!P$21</f>
        <v>5.7632166856106855</v>
      </c>
      <c r="Q173" s="177">
        <f>RES_hhdet_in_fech!Q173/RES_summary!Q$21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7.5894261060858854</v>
      </c>
      <c r="D174" s="176">
        <f>RES_hhdet_in_fech!D174/RES_summary!D$21</f>
        <v>7.5942592509502944</v>
      </c>
      <c r="E174" s="176">
        <f>RES_hhdet_in_fech!E174/RES_summary!E$21</f>
        <v>7.5863181742706924</v>
      </c>
      <c r="F174" s="176">
        <f>RES_hhdet_in_fech!F174/RES_summary!F$21</f>
        <v>7.67708878490809</v>
      </c>
      <c r="G174" s="176">
        <f>RES_hhdet_in_fech!G174/RES_summary!G$21</f>
        <v>7.5730548115876619</v>
      </c>
      <c r="H174" s="176">
        <f>RES_hhdet_in_fech!H174/RES_summary!H$21</f>
        <v>7.5022567128154591</v>
      </c>
      <c r="I174" s="176">
        <f>RES_hhdet_in_fech!I174/RES_summary!I$21</f>
        <v>7.4401353059060042</v>
      </c>
      <c r="J174" s="176">
        <f>RES_hhdet_in_fech!J174/RES_summary!J$21</f>
        <v>7.4354068770711441</v>
      </c>
      <c r="K174" s="176">
        <f>RES_hhdet_in_fech!K174/RES_summary!K$21</f>
        <v>7.4562141520651455</v>
      </c>
      <c r="L174" s="176">
        <f>RES_hhdet_in_fech!L174/RES_summary!L$21</f>
        <v>7.4500035669274283</v>
      </c>
      <c r="M174" s="176">
        <f>RES_hhdet_in_fech!M174/RES_summary!M$21</f>
        <v>7.1997075317751325</v>
      </c>
      <c r="N174" s="176">
        <f>RES_hhdet_in_fech!N174/RES_summary!N$21</f>
        <v>7.0596582449721268</v>
      </c>
      <c r="O174" s="176">
        <f>RES_hhdet_in_fech!O174/RES_summary!O$21</f>
        <v>6.9611256681909053</v>
      </c>
      <c r="P174" s="176">
        <f>RES_hhdet_in_fech!P174/RES_summary!P$21</f>
        <v>6.8759024502046531</v>
      </c>
      <c r="Q174" s="176">
        <f>RES_hhdet_in_fech!Q174/RES_summary!Q$21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8.393323959274765</v>
      </c>
      <c r="D175" s="178">
        <f>RES_hhdet_in_fech!D175/RES_summary!D$21</f>
        <v>7.9092565015423144</v>
      </c>
      <c r="E175" s="178">
        <f>RES_hhdet_in_fech!E175/RES_summary!E$21</f>
        <v>7.8169983002239762</v>
      </c>
      <c r="F175" s="178">
        <f>RES_hhdet_in_fech!F175/RES_summary!F$21</f>
        <v>7.7261573577664144</v>
      </c>
      <c r="G175" s="178">
        <f>RES_hhdet_in_fech!G175/RES_summary!G$21</f>
        <v>7.7189131023011015</v>
      </c>
      <c r="H175" s="178">
        <f>RES_hhdet_in_fech!H175/RES_summary!H$21</f>
        <v>8.1532953736682323</v>
      </c>
      <c r="I175" s="178">
        <f>RES_hhdet_in_fech!I175/RES_summary!I$21</f>
        <v>7.9296479683015564</v>
      </c>
      <c r="J175" s="178">
        <f>RES_hhdet_in_fech!J175/RES_summary!J$21</f>
        <v>7.7310750979551575</v>
      </c>
      <c r="K175" s="178">
        <f>RES_hhdet_in_fech!K175/RES_summary!K$21</f>
        <v>7.5564104433316999</v>
      </c>
      <c r="L175" s="178">
        <f>RES_hhdet_in_fech!L175/RES_summary!L$21</f>
        <v>7.9785555593399726</v>
      </c>
      <c r="M175" s="178">
        <f>RES_hhdet_in_fech!M175/RES_summary!M$21</f>
        <v>7.80247187674395</v>
      </c>
      <c r="N175" s="178">
        <f>RES_hhdet_in_fech!N175/RES_summary!N$21</f>
        <v>7.3998518824031461</v>
      </c>
      <c r="O175" s="178">
        <f>RES_hhdet_in_fech!O175/RES_summary!O$21</f>
        <v>6.9268350945938462</v>
      </c>
      <c r="P175" s="178">
        <f>RES_hhdet_in_fech!P175/RES_summary!P$21</f>
        <v>7.0666801704632967</v>
      </c>
      <c r="Q175" s="178">
        <f>RES_hhdet_in_fech!Q175/RES_summary!Q$21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8.393323959274765</v>
      </c>
      <c r="D177" s="176">
        <f>RES_hhdet_in_fech!D177/RES_summary!D$21</f>
        <v>7.9092565015423144</v>
      </c>
      <c r="E177" s="176">
        <f>RES_hhdet_in_fech!E177/RES_summary!E$21</f>
        <v>7.8169983002239762</v>
      </c>
      <c r="F177" s="176">
        <f>RES_hhdet_in_fech!F177/RES_summary!F$21</f>
        <v>7.7261573577664144</v>
      </c>
      <c r="G177" s="176">
        <f>RES_hhdet_in_fech!G177/RES_summary!G$21</f>
        <v>7.7189131023011015</v>
      </c>
      <c r="H177" s="176">
        <f>RES_hhdet_in_fech!H177/RES_summary!H$21</f>
        <v>8.1532953736682323</v>
      </c>
      <c r="I177" s="176">
        <f>RES_hhdet_in_fech!I177/RES_summary!I$21</f>
        <v>7.9296479683015564</v>
      </c>
      <c r="J177" s="176">
        <f>RES_hhdet_in_fech!J177/RES_summary!J$21</f>
        <v>7.7310750979551575</v>
      </c>
      <c r="K177" s="176">
        <f>RES_hhdet_in_fech!K177/RES_summary!K$21</f>
        <v>7.5564104433316999</v>
      </c>
      <c r="L177" s="176">
        <f>RES_hhdet_in_fech!L177/RES_summary!L$21</f>
        <v>7.9785555593399726</v>
      </c>
      <c r="M177" s="176">
        <f>RES_hhdet_in_fech!M177/RES_summary!M$21</f>
        <v>7.80247187674395</v>
      </c>
      <c r="N177" s="176">
        <f>RES_hhdet_in_fech!N177/RES_summary!N$21</f>
        <v>7.3998518824031461</v>
      </c>
      <c r="O177" s="176">
        <f>RES_hhdet_in_fech!O177/RES_summary!O$21</f>
        <v>6.9268350945938462</v>
      </c>
      <c r="P177" s="176">
        <f>RES_hhdet_in_fech!P177/RES_summary!P$21</f>
        <v>7.0666801704632967</v>
      </c>
      <c r="Q177" s="176">
        <f>RES_hhdet_in_fech!Q177/RES_summary!Q$21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72.167865843823151</v>
      </c>
      <c r="D3" s="184">
        <f>RES_hhdet_in_tesh!D3/RES_summary!D$21</f>
        <v>71.102106535132478</v>
      </c>
      <c r="E3" s="184">
        <f>RES_hhdet_in_tesh!E3/RES_summary!E$21</f>
        <v>67.481648720398681</v>
      </c>
      <c r="F3" s="184">
        <f>RES_hhdet_in_tesh!F3/RES_summary!F$21</f>
        <v>72.334923277191493</v>
      </c>
      <c r="G3" s="184">
        <f>RES_hhdet_in_tesh!G3/RES_summary!G$21</f>
        <v>72.775600481468089</v>
      </c>
      <c r="H3" s="184">
        <f>RES_hhdet_in_tesh!H3/RES_summary!H$21</f>
        <v>73.848733892828932</v>
      </c>
      <c r="I3" s="184">
        <f>RES_hhdet_in_tesh!I3/RES_summary!I$21</f>
        <v>69.171626023515287</v>
      </c>
      <c r="J3" s="184">
        <f>RES_hhdet_in_tesh!J3/RES_summary!J$21</f>
        <v>71.797294843717481</v>
      </c>
      <c r="K3" s="184">
        <f>RES_hhdet_in_tesh!K3/RES_summary!K$21</f>
        <v>71.727635946726551</v>
      </c>
      <c r="L3" s="184">
        <f>RES_hhdet_in_tesh!L3/RES_summary!L$21</f>
        <v>0</v>
      </c>
      <c r="M3" s="184">
        <f>RES_hhdet_in_tesh!M3/RES_summary!M$21</f>
        <v>44.397893249791309</v>
      </c>
      <c r="N3" s="184">
        <f>RES_hhdet_in_tesh!N3/RES_summary!N$21</f>
        <v>65.526309963464513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28.20562036683755</v>
      </c>
      <c r="D4" s="178">
        <f>RES_hhdet_in_tesh!D4/RES_summary!D$21</f>
        <v>29.880877039348011</v>
      </c>
      <c r="E4" s="178">
        <f>RES_hhdet_in_tesh!E4/RES_summary!E$21</f>
        <v>26.619086025923277</v>
      </c>
      <c r="F4" s="178">
        <f>RES_hhdet_in_tesh!F4/RES_summary!F$21</f>
        <v>32.008453168583372</v>
      </c>
      <c r="G4" s="178">
        <f>RES_hhdet_in_tesh!G4/RES_summary!G$21</f>
        <v>33.030004346470704</v>
      </c>
      <c r="H4" s="178">
        <f>RES_hhdet_in_tesh!H4/RES_summary!H$21</f>
        <v>33.707542349133362</v>
      </c>
      <c r="I4" s="178">
        <f>RES_hhdet_in_tesh!I4/RES_summary!I$21</f>
        <v>28.481222470541191</v>
      </c>
      <c r="J4" s="178">
        <f>RES_hhdet_in_tesh!J4/RES_summary!J$21</f>
        <v>28.488032277282212</v>
      </c>
      <c r="K4" s="178">
        <f>RES_hhdet_in_tesh!K4/RES_summary!K$21</f>
        <v>28.080332091862068</v>
      </c>
      <c r="L4" s="178">
        <f>RES_hhdet_in_tesh!L4/RES_summary!L$21</f>
        <v>0</v>
      </c>
      <c r="M4" s="178">
        <f>RES_hhdet_in_tesh!M4/RES_summary!M$21</f>
        <v>25.067998521441954</v>
      </c>
      <c r="N4" s="178">
        <f>RES_hhdet_in_tesh!N4/RES_summary!N$21</f>
        <v>23.188558510375053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27.59986598421424</v>
      </c>
      <c r="D5" s="177">
        <f>RES_hhdet_in_tesh!D5/RES_summary!D$21</f>
        <v>29.473364873136532</v>
      </c>
      <c r="E5" s="177">
        <f>RES_hhdet_in_tesh!E5/RES_summary!E$21</f>
        <v>26.372458436166397</v>
      </c>
      <c r="F5" s="177">
        <f>RES_hhdet_in_tesh!F5/RES_summary!F$21</f>
        <v>31.743527384776826</v>
      </c>
      <c r="G5" s="177">
        <f>RES_hhdet_in_tesh!G5/RES_summary!G$21</f>
        <v>32.672211622214839</v>
      </c>
      <c r="H5" s="177">
        <f>RES_hhdet_in_tesh!H5/RES_summary!H$21</f>
        <v>33.037841705350125</v>
      </c>
      <c r="I5" s="177">
        <f>RES_hhdet_in_tesh!I5/RES_summary!I$21</f>
        <v>28.062734138133997</v>
      </c>
      <c r="J5" s="177">
        <f>RES_hhdet_in_tesh!J5/RES_summary!J$21</f>
        <v>28.122108825521369</v>
      </c>
      <c r="K5" s="177">
        <f>RES_hhdet_in_tesh!K5/RES_summary!K$21</f>
        <v>27.954172964785926</v>
      </c>
      <c r="L5" s="177">
        <f>RES_hhdet_in_tesh!L5/RES_summary!L$21</f>
        <v>0</v>
      </c>
      <c r="M5" s="177">
        <f>RES_hhdet_in_tesh!M5/RES_summary!M$21</f>
        <v>24.578275473603139</v>
      </c>
      <c r="N5" s="177">
        <f>RES_hhdet_in_tesh!N5/RES_summary!N$21</f>
        <v>22.769292223274174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0.60575438262331116</v>
      </c>
      <c r="D6" s="177">
        <f>RES_hhdet_in_tesh!D6/RES_summary!D$21</f>
        <v>0.40751216621147823</v>
      </c>
      <c r="E6" s="177">
        <f>RES_hhdet_in_tesh!E6/RES_summary!E$21</f>
        <v>0.24662758975688182</v>
      </c>
      <c r="F6" s="177">
        <f>RES_hhdet_in_tesh!F6/RES_summary!F$21</f>
        <v>0.26492578380654475</v>
      </c>
      <c r="G6" s="177">
        <f>RES_hhdet_in_tesh!G6/RES_summary!G$21</f>
        <v>0.35779272425586706</v>
      </c>
      <c r="H6" s="177">
        <f>RES_hhdet_in_tesh!H6/RES_summary!H$21</f>
        <v>0.66970064378323746</v>
      </c>
      <c r="I6" s="177">
        <f>RES_hhdet_in_tesh!I6/RES_summary!I$21</f>
        <v>0.41848833240719435</v>
      </c>
      <c r="J6" s="177">
        <f>RES_hhdet_in_tesh!J6/RES_summary!J$21</f>
        <v>0.36592345176084146</v>
      </c>
      <c r="K6" s="177">
        <f>RES_hhdet_in_tesh!K6/RES_summary!K$21</f>
        <v>0.12615912707614346</v>
      </c>
      <c r="L6" s="177">
        <f>RES_hhdet_in_tesh!L6/RES_summary!L$21</f>
        <v>0</v>
      </c>
      <c r="M6" s="177">
        <f>RES_hhdet_in_tesh!M6/RES_summary!M$21</f>
        <v>0.48972304783881582</v>
      </c>
      <c r="N6" s="177">
        <f>RES_hhdet_in_tesh!N6/RES_summary!N$21</f>
        <v>0.41926628710087982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23.870678141754475</v>
      </c>
      <c r="D7" s="178">
        <f>RES_hhdet_in_tesh!D7/RES_summary!D$21</f>
        <v>22.53206776822217</v>
      </c>
      <c r="E7" s="178">
        <f>RES_hhdet_in_tesh!E7/RES_summary!E$21</f>
        <v>21.909160297957918</v>
      </c>
      <c r="F7" s="178">
        <f>RES_hhdet_in_tesh!F7/RES_summary!F$21</f>
        <v>21.718776855723064</v>
      </c>
      <c r="G7" s="178">
        <f>RES_hhdet_in_tesh!G7/RES_summary!G$21</f>
        <v>21.382710270420411</v>
      </c>
      <c r="H7" s="178">
        <f>RES_hhdet_in_tesh!H7/RES_summary!H$21</f>
        <v>21.63544237798877</v>
      </c>
      <c r="I7" s="178">
        <f>RES_hhdet_in_tesh!I7/RES_summary!I$21</f>
        <v>21.51088321409307</v>
      </c>
      <c r="J7" s="178">
        <f>RES_hhdet_in_tesh!J7/RES_summary!J$21</f>
        <v>25.363912393387128</v>
      </c>
      <c r="K7" s="178">
        <f>RES_hhdet_in_tesh!K7/RES_summary!K$21</f>
        <v>25.222620225587246</v>
      </c>
      <c r="L7" s="178">
        <f>RES_hhdet_in_tesh!L7/RES_summary!L$21</f>
        <v>0</v>
      </c>
      <c r="M7" s="178">
        <f>RES_hhdet_in_tesh!M7/RES_summary!M$21</f>
        <v>0</v>
      </c>
      <c r="N7" s="178">
        <f>RES_hhdet_in_tesh!N7/RES_summary!N$21</f>
        <v>24.284148384406372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23.870678141754475</v>
      </c>
      <c r="D8" s="177">
        <f>RES_hhdet_in_tesh!D8/RES_summary!D$21</f>
        <v>22.53206776822217</v>
      </c>
      <c r="E8" s="177">
        <f>RES_hhdet_in_tesh!E8/RES_summary!E$21</f>
        <v>21.909160297957918</v>
      </c>
      <c r="F8" s="177">
        <f>RES_hhdet_in_tesh!F8/RES_summary!F$21</f>
        <v>21.718776855723064</v>
      </c>
      <c r="G8" s="177">
        <f>RES_hhdet_in_tesh!G8/RES_summary!G$21</f>
        <v>21.382710270420411</v>
      </c>
      <c r="H8" s="177">
        <f>RES_hhdet_in_tesh!H8/RES_summary!H$21</f>
        <v>21.63544237798877</v>
      </c>
      <c r="I8" s="177">
        <f>RES_hhdet_in_tesh!I8/RES_summary!I$21</f>
        <v>21.51088321409307</v>
      </c>
      <c r="J8" s="177">
        <f>RES_hhdet_in_tesh!J8/RES_summary!J$21</f>
        <v>25.363912393387128</v>
      </c>
      <c r="K8" s="177">
        <f>RES_hhdet_in_tesh!K8/RES_summary!K$21</f>
        <v>25.222620225587246</v>
      </c>
      <c r="L8" s="177">
        <f>RES_hhdet_in_tesh!L8/RES_summary!L$21</f>
        <v>0</v>
      </c>
      <c r="M8" s="177">
        <f>RES_hhdet_in_tesh!M8/RES_summary!M$21</f>
        <v>0</v>
      </c>
      <c r="N8" s="177">
        <f>RES_hhdet_in_tesh!N8/RES_summary!N$21</f>
        <v>24.284148384406372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13.346445474037537</v>
      </c>
      <c r="D9" s="178">
        <f>RES_hhdet_in_tesh!D9/RES_summary!D$21</f>
        <v>12.291630933377036</v>
      </c>
      <c r="E9" s="178">
        <f>RES_hhdet_in_tesh!E9/RES_summary!E$21</f>
        <v>12.842730758295929</v>
      </c>
      <c r="F9" s="178">
        <f>RES_hhdet_in_tesh!F9/RES_summary!F$21</f>
        <v>12.294668696068072</v>
      </c>
      <c r="G9" s="178">
        <f>RES_hhdet_in_tesh!G9/RES_summary!G$21</f>
        <v>11.995385595295314</v>
      </c>
      <c r="H9" s="178">
        <f>RES_hhdet_in_tesh!H9/RES_summary!H$21</f>
        <v>12.036669843989985</v>
      </c>
      <c r="I9" s="178">
        <f>RES_hhdet_in_tesh!I9/RES_summary!I$21</f>
        <v>12.806823261681521</v>
      </c>
      <c r="J9" s="178">
        <f>RES_hhdet_in_tesh!J9/RES_summary!J$21</f>
        <v>11.618006452165806</v>
      </c>
      <c r="K9" s="178">
        <f>RES_hhdet_in_tesh!K9/RES_summary!K$21</f>
        <v>12.12243993732357</v>
      </c>
      <c r="L9" s="178">
        <f>RES_hhdet_in_tesh!L9/RES_summary!L$21</f>
        <v>0</v>
      </c>
      <c r="M9" s="178">
        <f>RES_hhdet_in_tesh!M9/RES_summary!M$21</f>
        <v>12.764625761110626</v>
      </c>
      <c r="N9" s="178">
        <f>RES_hhdet_in_tesh!N9/RES_summary!N$21</f>
        <v>12.37195137830957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11.694241058516866</v>
      </c>
      <c r="D10" s="183">
        <f>RES_hhdet_in_tesh!D10/RES_summary!D$21</f>
        <v>11.729935838714093</v>
      </c>
      <c r="E10" s="183">
        <f>RES_hhdet_in_tesh!E10/RES_summary!E$21</f>
        <v>11.554573677597423</v>
      </c>
      <c r="F10" s="183">
        <f>RES_hhdet_in_tesh!F10/RES_summary!F$21</f>
        <v>11.71770059570173</v>
      </c>
      <c r="G10" s="183">
        <f>RES_hhdet_in_tesh!G10/RES_summary!G$21</f>
        <v>11.524785319371503</v>
      </c>
      <c r="H10" s="183">
        <f>RES_hhdet_in_tesh!H10/RES_summary!H$21</f>
        <v>11.361007645204712</v>
      </c>
      <c r="I10" s="183">
        <f>RES_hhdet_in_tesh!I10/RES_summary!I$21</f>
        <v>11.154627910931984</v>
      </c>
      <c r="J10" s="183">
        <f>RES_hhdet_in_tesh!J10/RES_summary!J$21</f>
        <v>11.13934269073221</v>
      </c>
      <c r="K10" s="183">
        <f>RES_hhdet_in_tesh!K10/RES_summary!K$21</f>
        <v>11.766999367657379</v>
      </c>
      <c r="L10" s="183">
        <f>RES_hhdet_in_tesh!L10/RES_summary!L$21</f>
        <v>0</v>
      </c>
      <c r="M10" s="183">
        <f>RES_hhdet_in_tesh!M10/RES_summary!M$21</f>
        <v>10.58604084152134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13.93358663296417</v>
      </c>
      <c r="D15" s="180">
        <f>RES_hhdet_in_tesh!D15/RES_summary!D$21</f>
        <v>13.441983074181261</v>
      </c>
      <c r="E15" s="180">
        <f>RES_hhdet_in_tesh!E15/RES_summary!E$21</f>
        <v>13.083956378951454</v>
      </c>
      <c r="F15" s="180">
        <f>RES_hhdet_in_tesh!F15/RES_summary!F$21</f>
        <v>13.32181099843444</v>
      </c>
      <c r="G15" s="180">
        <f>RES_hhdet_in_tesh!G15/RES_summary!G$21</f>
        <v>13.223099847630332</v>
      </c>
      <c r="H15" s="180">
        <f>RES_hhdet_in_tesh!H15/RES_summary!H$21</f>
        <v>13.707669155989301</v>
      </c>
      <c r="I15" s="180">
        <f>RES_hhdet_in_tesh!I15/RES_summary!I$21</f>
        <v>13.284406882543369</v>
      </c>
      <c r="J15" s="180">
        <f>RES_hhdet_in_tesh!J15/RES_summary!J$21</f>
        <v>13.055700874657791</v>
      </c>
      <c r="K15" s="180">
        <f>RES_hhdet_in_tesh!K15/RES_summary!K$21</f>
        <v>12.333818813856135</v>
      </c>
      <c r="L15" s="180">
        <f>RES_hhdet_in_tesh!L15/RES_summary!L$21</f>
        <v>0</v>
      </c>
      <c r="M15" s="180">
        <f>RES_hhdet_in_tesh!M15/RES_summary!M$21</f>
        <v>13.630255833085947</v>
      </c>
      <c r="N15" s="180">
        <f>RES_hhdet_in_tesh!N15/RES_summary!N$21</f>
        <v>12.515122849943376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12.536789088680383</v>
      </c>
      <c r="D16" s="179">
        <f>RES_hhdet_in_tesh!D16/RES_summary!D$21</f>
        <v>12.3160644369426</v>
      </c>
      <c r="E16" s="179">
        <f>RES_hhdet_in_tesh!E16/RES_summary!E$21</f>
        <v>12.181223380666045</v>
      </c>
      <c r="F16" s="179">
        <f>RES_hhdet_in_tesh!F16/RES_summary!F$21</f>
        <v>12.361588313342844</v>
      </c>
      <c r="G16" s="179">
        <f>RES_hhdet_in_tesh!G16/RES_summary!G$21</f>
        <v>12.236313037204402</v>
      </c>
      <c r="H16" s="179">
        <f>RES_hhdet_in_tesh!H16/RES_summary!H$21</f>
        <v>12.347729356983523</v>
      </c>
      <c r="I16" s="179">
        <f>RES_hhdet_in_tesh!I16/RES_summary!I$21</f>
        <v>12.167007661738461</v>
      </c>
      <c r="J16" s="179">
        <f>RES_hhdet_in_tesh!J16/RES_summary!J$21</f>
        <v>12.080949584897445</v>
      </c>
      <c r="K16" s="179">
        <f>RES_hhdet_in_tesh!K16/RES_summary!K$21</f>
        <v>11.848898133705815</v>
      </c>
      <c r="L16" s="179">
        <f>RES_hhdet_in_tesh!L16/RES_summary!L$21</f>
        <v>0</v>
      </c>
      <c r="M16" s="179">
        <f>RES_hhdet_in_tesh!M16/RES_summary!M$21</f>
        <v>11.987948070202014</v>
      </c>
      <c r="N16" s="179">
        <f>RES_hhdet_in_tesh!N16/RES_summary!N$21</f>
        <v>11.502119346184635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4.9473629825944982</v>
      </c>
      <c r="D17" s="177">
        <f>RES_hhdet_in_tesh!D17/RES_summary!D$21</f>
        <v>4.7046940759633209</v>
      </c>
      <c r="E17" s="177">
        <f>RES_hhdet_in_tesh!E17/RES_summary!E$21</f>
        <v>4.5838864803296957</v>
      </c>
      <c r="F17" s="177">
        <f>RES_hhdet_in_tesh!F17/RES_summary!F$21</f>
        <v>4.6847445369579379</v>
      </c>
      <c r="G17" s="177">
        <f>RES_hhdet_in_tesh!G17/RES_summary!G$21</f>
        <v>4.6628452422385687</v>
      </c>
      <c r="H17" s="177">
        <f>RES_hhdet_in_tesh!H17/RES_summary!H$21</f>
        <v>4.8472243900909593</v>
      </c>
      <c r="I17" s="177">
        <f>RES_hhdet_in_tesh!I17/RES_summary!I$21</f>
        <v>4.7187615682021047</v>
      </c>
      <c r="J17" s="177">
        <f>RES_hhdet_in_tesh!J17/RES_summary!J$21</f>
        <v>4.6284539860895944</v>
      </c>
      <c r="K17" s="177">
        <f>RES_hhdet_in_tesh!K17/RES_summary!K$21</f>
        <v>4.3583543903620701</v>
      </c>
      <c r="L17" s="177">
        <f>RES_hhdet_in_tesh!L17/RES_summary!L$21</f>
        <v>0</v>
      </c>
      <c r="M17" s="177">
        <f>RES_hhdet_in_tesh!M17/RES_summary!M$21</f>
        <v>4.7881782231084484</v>
      </c>
      <c r="N17" s="177">
        <f>RES_hhdet_in_tesh!N17/RES_summary!N$21</f>
        <v>4.3875970970414571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7.5894261060858828</v>
      </c>
      <c r="D18" s="177">
        <f>RES_hhdet_in_tesh!D18/RES_summary!D$21</f>
        <v>7.6113703609792829</v>
      </c>
      <c r="E18" s="177">
        <f>RES_hhdet_in_tesh!E18/RES_summary!E$21</f>
        <v>7.5973369003363507</v>
      </c>
      <c r="F18" s="177">
        <f>RES_hhdet_in_tesh!F18/RES_summary!F$21</f>
        <v>7.6768437763849056</v>
      </c>
      <c r="G18" s="177">
        <f>RES_hhdet_in_tesh!G18/RES_summary!G$21</f>
        <v>7.5734677949658344</v>
      </c>
      <c r="H18" s="177">
        <f>RES_hhdet_in_tesh!H18/RES_summary!H$21</f>
        <v>7.500504966892561</v>
      </c>
      <c r="I18" s="177">
        <f>RES_hhdet_in_tesh!I18/RES_summary!I$21</f>
        <v>7.4482460935363592</v>
      </c>
      <c r="J18" s="177">
        <f>RES_hhdet_in_tesh!J18/RES_summary!J$21</f>
        <v>7.4524955988078494</v>
      </c>
      <c r="K18" s="177">
        <f>RES_hhdet_in_tesh!K18/RES_summary!K$21</f>
        <v>7.4905437433437463</v>
      </c>
      <c r="L18" s="177">
        <f>RES_hhdet_in_tesh!L18/RES_summary!L$21</f>
        <v>0</v>
      </c>
      <c r="M18" s="177">
        <f>RES_hhdet_in_tesh!M18/RES_summary!M$21</f>
        <v>7.1997698470935649</v>
      </c>
      <c r="N18" s="177">
        <f>RES_hhdet_in_tesh!N18/RES_summary!N$21</f>
        <v>7.1145222491431772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6.745121861193601</v>
      </c>
      <c r="D19" s="178">
        <f>RES_hhdet_in_tesh!D19/RES_summary!D$21</f>
        <v>6.3975307941852684</v>
      </c>
      <c r="E19" s="178">
        <f>RES_hhdet_in_tesh!E19/RES_summary!E$21</f>
        <v>6.1106716382215609</v>
      </c>
      <c r="F19" s="178">
        <f>RES_hhdet_in_tesh!F19/RES_summary!F$21</f>
        <v>6.3130245568169823</v>
      </c>
      <c r="G19" s="178">
        <f>RES_hhdet_in_tesh!G19/RES_summary!G$21</f>
        <v>6.3675002692816562</v>
      </c>
      <c r="H19" s="178">
        <f>RES_hhdet_in_tesh!H19/RES_summary!H$21</f>
        <v>6.4690793217168192</v>
      </c>
      <c r="I19" s="178">
        <f>RES_hhdet_in_tesh!I19/RES_summary!I$21</f>
        <v>6.3726970771995042</v>
      </c>
      <c r="J19" s="178">
        <f>RES_hhdet_in_tesh!J19/RES_summary!J$21</f>
        <v>6.3273437208823395</v>
      </c>
      <c r="K19" s="178">
        <f>RES_hhdet_in_tesh!K19/RES_summary!K$21</f>
        <v>6.3022436919536613</v>
      </c>
      <c r="L19" s="178">
        <f>RES_hhdet_in_tesh!L19/RES_summary!L$21</f>
        <v>0</v>
      </c>
      <c r="M19" s="178">
        <f>RES_hhdet_in_tesh!M19/RES_summary!M$21</f>
        <v>6.565268967238727</v>
      </c>
      <c r="N19" s="178">
        <f>RES_hhdet_in_tesh!N19/RES_summary!N$21</f>
        <v>5.6816516903735117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6.0917464745286471</v>
      </c>
      <c r="D20" s="177">
        <f>RES_hhdet_in_tesh!D20/RES_summary!D$21</f>
        <v>6.2478917346491922</v>
      </c>
      <c r="E20" s="177">
        <f>RES_hhdet_in_tesh!E20/RES_summary!E$21</f>
        <v>5.4153732913027399</v>
      </c>
      <c r="F20" s="177">
        <f>RES_hhdet_in_tesh!F20/RES_summary!F$21</f>
        <v>6.1076596408808665</v>
      </c>
      <c r="G20" s="177">
        <f>RES_hhdet_in_tesh!G20/RES_summary!G$21</f>
        <v>6.3009901831774213</v>
      </c>
      <c r="H20" s="177">
        <f>RES_hhdet_in_tesh!H20/RES_summary!H$21</f>
        <v>5.7374439962573316</v>
      </c>
      <c r="I20" s="177">
        <f>RES_hhdet_in_tesh!I20/RES_summary!I$21</f>
        <v>5.755034090845502</v>
      </c>
      <c r="J20" s="177">
        <f>RES_hhdet_in_tesh!J20/RES_summary!J$21</f>
        <v>6.0544358577115469</v>
      </c>
      <c r="K20" s="177">
        <f>RES_hhdet_in_tesh!K20/RES_summary!K$21</f>
        <v>6.1489380975029793</v>
      </c>
      <c r="L20" s="177">
        <f>RES_hhdet_in_tesh!L20/RES_summary!L$21</f>
        <v>0</v>
      </c>
      <c r="M20" s="177">
        <f>RES_hhdet_in_tesh!M20/RES_summary!M$21</f>
        <v>5.7478143952457605</v>
      </c>
      <c r="N20" s="177">
        <f>RES_hhdet_in_tesh!N20/RES_summary!N$21</f>
        <v>5.6816516903735117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6.8287724222657706</v>
      </c>
      <c r="D22" s="176">
        <f>RES_hhdet_in_tesh!D22/RES_summary!D$21</f>
        <v>6.4662861671633918</v>
      </c>
      <c r="E22" s="176">
        <f>RES_hhdet_in_tesh!E22/RES_summary!E$21</f>
        <v>6.4226973379786179</v>
      </c>
      <c r="F22" s="176">
        <f>RES_hhdet_in_tesh!F22/RES_summary!F$21</f>
        <v>6.3674686884816989</v>
      </c>
      <c r="G22" s="176">
        <f>RES_hhdet_in_tesh!G22/RES_summary!G$21</f>
        <v>6.3885407031048871</v>
      </c>
      <c r="H22" s="176">
        <f>RES_hhdet_in_tesh!H22/RES_summary!H$21</f>
        <v>6.7782015841790972</v>
      </c>
      <c r="I22" s="176">
        <f>RES_hhdet_in_tesh!I22/RES_summary!I$21</f>
        <v>6.6232628281618178</v>
      </c>
      <c r="J22" s="176">
        <f>RES_hhdet_in_tesh!J22/RES_summary!J$21</f>
        <v>6.4966676681798585</v>
      </c>
      <c r="K22" s="176">
        <f>RES_hhdet_in_tesh!K22/RES_summary!K$21</f>
        <v>6.3697759420223434</v>
      </c>
      <c r="L22" s="176">
        <f>RES_hhdet_in_tesh!L22/RES_summary!L$21</f>
        <v>0</v>
      </c>
      <c r="M22" s="176">
        <f>RES_hhdet_in_tesh!M22/RES_summary!M$21</f>
        <v>6.5917887381105205</v>
      </c>
      <c r="N22" s="176">
        <f>RES_hhdet_in_tesh!N22/RES_summary!N$21</f>
        <v>0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70.111256270173129</v>
      </c>
      <c r="D24" s="184">
        <f>RES_hhdet_in_tesh!D24/RES_summary!D$21</f>
        <v>68.596752798873453</v>
      </c>
      <c r="E24" s="184">
        <f>RES_hhdet_in_tesh!E24/RES_summary!E$21</f>
        <v>0</v>
      </c>
      <c r="F24" s="184">
        <f>RES_hhdet_in_tesh!F24/RES_summary!F$21</f>
        <v>72.20825552977395</v>
      </c>
      <c r="G24" s="184">
        <f>RES_hhdet_in_tesh!G24/RES_summary!G$21</f>
        <v>72.831642363771564</v>
      </c>
      <c r="H24" s="184">
        <f>RES_hhdet_in_tesh!H24/RES_summary!H$21</f>
        <v>74.769439163020891</v>
      </c>
      <c r="I24" s="184">
        <f>RES_hhdet_in_tesh!I24/RES_summary!I$21</f>
        <v>72.74840724451397</v>
      </c>
      <c r="J24" s="184">
        <f>RES_hhdet_in_tesh!J24/RES_summary!J$21</f>
        <v>69.798573688963288</v>
      </c>
      <c r="K24" s="184">
        <f>RES_hhdet_in_tesh!K24/RES_summary!K$21</f>
        <v>72.944100924552231</v>
      </c>
      <c r="L24" s="184">
        <f>RES_hhdet_in_tesh!L24/RES_summary!L$21</f>
        <v>75.742071518139824</v>
      </c>
      <c r="M24" s="184">
        <f>RES_hhdet_in_tesh!M24/RES_summary!M$21</f>
        <v>70.463802262164194</v>
      </c>
      <c r="N24" s="184">
        <f>RES_hhdet_in_tesh!N24/RES_summary!N$21</f>
        <v>69.851799715007729</v>
      </c>
      <c r="O24" s="184">
        <f>RES_hhdet_in_tesh!O24/RES_summary!O$21</f>
        <v>65.098310740716713</v>
      </c>
      <c r="P24" s="184">
        <f>RES_hhdet_in_tesh!P24/RES_summary!P$21</f>
        <v>65.418507528181948</v>
      </c>
      <c r="Q24" s="184">
        <f>RES_hhdet_in_tesh!Q24/RES_summary!Q$21</f>
        <v>63.842827691899103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28.361644996265614</v>
      </c>
      <c r="D25" s="178">
        <f>RES_hhdet_in_tesh!D25/RES_summary!D$21</f>
        <v>28.671793648492354</v>
      </c>
      <c r="E25" s="178">
        <f>RES_hhdet_in_tesh!E25/RES_summary!E$21</f>
        <v>0</v>
      </c>
      <c r="F25" s="178">
        <f>RES_hhdet_in_tesh!F25/RES_summary!F$21</f>
        <v>32.3412205015699</v>
      </c>
      <c r="G25" s="178">
        <f>RES_hhdet_in_tesh!G25/RES_summary!G$21</f>
        <v>33.263501163869847</v>
      </c>
      <c r="H25" s="178">
        <f>RES_hhdet_in_tesh!H25/RES_summary!H$21</f>
        <v>34.087790858835959</v>
      </c>
      <c r="I25" s="178">
        <f>RES_hhdet_in_tesh!I25/RES_summary!I$21</f>
        <v>32.692565372375938</v>
      </c>
      <c r="J25" s="178">
        <f>RES_hhdet_in_tesh!J25/RES_summary!J$21</f>
        <v>30.803650732988384</v>
      </c>
      <c r="K25" s="178">
        <f>RES_hhdet_in_tesh!K25/RES_summary!K$21</f>
        <v>30.136409496681523</v>
      </c>
      <c r="L25" s="178">
        <f>RES_hhdet_in_tesh!L25/RES_summary!L$21</f>
        <v>32.553515706658679</v>
      </c>
      <c r="M25" s="178">
        <f>RES_hhdet_in_tesh!M25/RES_summary!M$21</f>
        <v>25.658537744833218</v>
      </c>
      <c r="N25" s="178">
        <f>RES_hhdet_in_tesh!N25/RES_summary!N$21</f>
        <v>27.439506778156904</v>
      </c>
      <c r="O25" s="178">
        <f>RES_hhdet_in_tesh!O25/RES_summary!O$21</f>
        <v>24.715277208564583</v>
      </c>
      <c r="P25" s="178">
        <f>RES_hhdet_in_tesh!P25/RES_summary!P$21</f>
        <v>24.676767117454578</v>
      </c>
      <c r="Q25" s="178">
        <f>RES_hhdet_in_tesh!Q25/RES_summary!Q$21</f>
        <v>24.366944796921416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26.886406100393906</v>
      </c>
      <c r="D26" s="177">
        <f>RES_hhdet_in_tesh!D26/RES_summary!D$21</f>
        <v>27.71383344035894</v>
      </c>
      <c r="E26" s="177">
        <f>RES_hhdet_in_tesh!E26/RES_summary!E$21</f>
        <v>0</v>
      </c>
      <c r="F26" s="177">
        <f>RES_hhdet_in_tesh!F26/RES_summary!F$21</f>
        <v>31.680226780761227</v>
      </c>
      <c r="G26" s="177">
        <f>RES_hhdet_in_tesh!G26/RES_summary!G$21</f>
        <v>32.377098789778664</v>
      </c>
      <c r="H26" s="177">
        <f>RES_hhdet_in_tesh!H26/RES_summary!H$21</f>
        <v>32.443650927812833</v>
      </c>
      <c r="I26" s="177">
        <f>RES_hhdet_in_tesh!I26/RES_summary!I$21</f>
        <v>31.517544044807014</v>
      </c>
      <c r="J26" s="177">
        <f>RES_hhdet_in_tesh!J26/RES_summary!J$21</f>
        <v>29.833181138501587</v>
      </c>
      <c r="K26" s="177">
        <f>RES_hhdet_in_tesh!K26/RES_summary!K$21</f>
        <v>29.80018374138395</v>
      </c>
      <c r="L26" s="177">
        <f>RES_hhdet_in_tesh!L26/RES_summary!L$21</f>
        <v>31.249495480089088</v>
      </c>
      <c r="M26" s="177">
        <f>RES_hhdet_in_tesh!M26/RES_summary!M$21</f>
        <v>24.441064937740656</v>
      </c>
      <c r="N26" s="177">
        <f>RES_hhdet_in_tesh!N26/RES_summary!N$21</f>
        <v>26.231940866290586</v>
      </c>
      <c r="O26" s="177">
        <f>RES_hhdet_in_tesh!O26/RES_summary!O$21</f>
        <v>24.44274695660939</v>
      </c>
      <c r="P26" s="177">
        <f>RES_hhdet_in_tesh!P26/RES_summary!P$21</f>
        <v>23.899988847993164</v>
      </c>
      <c r="Q26" s="177">
        <f>RES_hhdet_in_tesh!Q26/RES_summary!Q$21</f>
        <v>24.029459858270446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1.4752388958717086</v>
      </c>
      <c r="D27" s="177">
        <f>RES_hhdet_in_tesh!D27/RES_summary!D$21</f>
        <v>0.95796020813341454</v>
      </c>
      <c r="E27" s="177">
        <f>RES_hhdet_in_tesh!E27/RES_summary!E$21</f>
        <v>0</v>
      </c>
      <c r="F27" s="177">
        <f>RES_hhdet_in_tesh!F27/RES_summary!F$21</f>
        <v>0.66099372080867269</v>
      </c>
      <c r="G27" s="177">
        <f>RES_hhdet_in_tesh!G27/RES_summary!G$21</f>
        <v>0.88640237409117795</v>
      </c>
      <c r="H27" s="177">
        <f>RES_hhdet_in_tesh!H27/RES_summary!H$21</f>
        <v>1.6441399310231226</v>
      </c>
      <c r="I27" s="177">
        <f>RES_hhdet_in_tesh!I27/RES_summary!I$21</f>
        <v>1.1750213275689241</v>
      </c>
      <c r="J27" s="177">
        <f>RES_hhdet_in_tesh!J27/RES_summary!J$21</f>
        <v>0.97046959448679826</v>
      </c>
      <c r="K27" s="177">
        <f>RES_hhdet_in_tesh!K27/RES_summary!K$21</f>
        <v>0.33622575529757504</v>
      </c>
      <c r="L27" s="177">
        <f>RES_hhdet_in_tesh!L27/RES_summary!L$21</f>
        <v>1.304020226569587</v>
      </c>
      <c r="M27" s="177">
        <f>RES_hhdet_in_tesh!M27/RES_summary!M$21</f>
        <v>1.2174728070925642</v>
      </c>
      <c r="N27" s="177">
        <f>RES_hhdet_in_tesh!N27/RES_summary!N$21</f>
        <v>1.2075659118663176</v>
      </c>
      <c r="O27" s="177">
        <f>RES_hhdet_in_tesh!O27/RES_summary!O$21</f>
        <v>0.27253025195519331</v>
      </c>
      <c r="P27" s="177">
        <f>RES_hhdet_in_tesh!P27/RES_summary!P$21</f>
        <v>0.77677826946141504</v>
      </c>
      <c r="Q27" s="177">
        <f>RES_hhdet_in_tesh!Q27/RES_summary!Q$21</f>
        <v>0.33748493865096951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23.307679120078063</v>
      </c>
      <c r="D28" s="178">
        <f>RES_hhdet_in_tesh!D28/RES_summary!D$21</f>
        <v>22.1926087330394</v>
      </c>
      <c r="E28" s="178">
        <f>RES_hhdet_in_tesh!E28/RES_summary!E$21</f>
        <v>0</v>
      </c>
      <c r="F28" s="178">
        <f>RES_hhdet_in_tesh!F28/RES_summary!F$21</f>
        <v>22.166422285013272</v>
      </c>
      <c r="G28" s="178">
        <f>RES_hhdet_in_tesh!G28/RES_summary!G$21</f>
        <v>22.099505966421617</v>
      </c>
      <c r="H28" s="178">
        <f>RES_hhdet_in_tesh!H28/RES_summary!H$21</f>
        <v>22.55575512470369</v>
      </c>
      <c r="I28" s="178">
        <f>RES_hhdet_in_tesh!I28/RES_summary!I$21</f>
        <v>22.602715176871918</v>
      </c>
      <c r="J28" s="178">
        <f>RES_hhdet_in_tesh!J28/RES_summary!J$21</f>
        <v>21.156878105251057</v>
      </c>
      <c r="K28" s="178">
        <f>RES_hhdet_in_tesh!K28/RES_summary!K$21</f>
        <v>24.556692067453394</v>
      </c>
      <c r="L28" s="178">
        <f>RES_hhdet_in_tesh!L28/RES_summary!L$21</f>
        <v>24.922537882889468</v>
      </c>
      <c r="M28" s="178">
        <f>RES_hhdet_in_tesh!M28/RES_summary!M$21</f>
        <v>24.972734768538107</v>
      </c>
      <c r="N28" s="178">
        <f>RES_hhdet_in_tesh!N28/RES_summary!N$21</f>
        <v>25.077156117817239</v>
      </c>
      <c r="O28" s="178">
        <f>RES_hhdet_in_tesh!O28/RES_summary!O$21</f>
        <v>23.505085262057225</v>
      </c>
      <c r="P28" s="178">
        <f>RES_hhdet_in_tesh!P28/RES_summary!P$21</f>
        <v>23.797299352154102</v>
      </c>
      <c r="Q28" s="178">
        <f>RES_hhdet_in_tesh!Q28/RES_summary!Q$21</f>
        <v>22.982816710562364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23.307679120078063</v>
      </c>
      <c r="D29" s="177">
        <f>RES_hhdet_in_tesh!D29/RES_summary!D$21</f>
        <v>22.1926087330394</v>
      </c>
      <c r="E29" s="177">
        <f>RES_hhdet_in_tesh!E29/RES_summary!E$21</f>
        <v>0</v>
      </c>
      <c r="F29" s="177">
        <f>RES_hhdet_in_tesh!F29/RES_summary!F$21</f>
        <v>22.166422285013272</v>
      </c>
      <c r="G29" s="177">
        <f>RES_hhdet_in_tesh!G29/RES_summary!G$21</f>
        <v>22.099505966421617</v>
      </c>
      <c r="H29" s="177">
        <f>RES_hhdet_in_tesh!H29/RES_summary!H$21</f>
        <v>22.55575512470369</v>
      </c>
      <c r="I29" s="177">
        <f>RES_hhdet_in_tesh!I29/RES_summary!I$21</f>
        <v>22.602715176871918</v>
      </c>
      <c r="J29" s="177">
        <f>RES_hhdet_in_tesh!J29/RES_summary!J$21</f>
        <v>21.156878105251057</v>
      </c>
      <c r="K29" s="177">
        <f>RES_hhdet_in_tesh!K29/RES_summary!K$21</f>
        <v>24.556692067453394</v>
      </c>
      <c r="L29" s="177">
        <f>RES_hhdet_in_tesh!L29/RES_summary!L$21</f>
        <v>24.922537882889468</v>
      </c>
      <c r="M29" s="177">
        <f>RES_hhdet_in_tesh!M29/RES_summary!M$21</f>
        <v>24.972734768538107</v>
      </c>
      <c r="N29" s="177">
        <f>RES_hhdet_in_tesh!N29/RES_summary!N$21</f>
        <v>25.077156117817239</v>
      </c>
      <c r="O29" s="177">
        <f>RES_hhdet_in_tesh!O29/RES_summary!O$21</f>
        <v>23.505085262057225</v>
      </c>
      <c r="P29" s="177">
        <f>RES_hhdet_in_tesh!P29/RES_summary!P$21</f>
        <v>23.797299352154102</v>
      </c>
      <c r="Q29" s="177">
        <f>RES_hhdet_in_tesh!Q29/RES_summary!Q$21</f>
        <v>22.982816710562364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11.613214680837741</v>
      </c>
      <c r="D30" s="178">
        <f>RES_hhdet_in_tesh!D30/RES_summary!D$21</f>
        <v>11.596558842831522</v>
      </c>
      <c r="E30" s="178">
        <f>RES_hhdet_in_tesh!E30/RES_summary!E$21</f>
        <v>0</v>
      </c>
      <c r="F30" s="178">
        <f>RES_hhdet_in_tesh!F30/RES_summary!F$21</f>
        <v>11.562664565107442</v>
      </c>
      <c r="G30" s="178">
        <f>RES_hhdet_in_tesh!G30/RES_summary!G$21</f>
        <v>11.39979584083345</v>
      </c>
      <c r="H30" s="178">
        <f>RES_hhdet_in_tesh!H30/RES_summary!H$21</f>
        <v>11.347853111279795</v>
      </c>
      <c r="I30" s="178">
        <f>RES_hhdet_in_tesh!I30/RES_summary!I$21</f>
        <v>11.368776799117567</v>
      </c>
      <c r="J30" s="178">
        <f>RES_hhdet_in_tesh!J30/RES_summary!J$21</f>
        <v>11.476907677709434</v>
      </c>
      <c r="K30" s="178">
        <f>RES_hhdet_in_tesh!K30/RES_summary!K$21</f>
        <v>11.881383342060376</v>
      </c>
      <c r="L30" s="178">
        <f>RES_hhdet_in_tesh!L30/RES_summary!L$21</f>
        <v>11.532333426305145</v>
      </c>
      <c r="M30" s="178">
        <f>RES_hhdet_in_tesh!M30/RES_summary!M$21</f>
        <v>13.240561142750987</v>
      </c>
      <c r="N30" s="178">
        <f>RES_hhdet_in_tesh!N30/RES_summary!N$21</f>
        <v>11.082456822488803</v>
      </c>
      <c r="O30" s="178">
        <f>RES_hhdet_in_tesh!O30/RES_summary!O$21</f>
        <v>11.022146360305454</v>
      </c>
      <c r="P30" s="178">
        <f>RES_hhdet_in_tesh!P30/RES_summary!P$21</f>
        <v>10.962777473108224</v>
      </c>
      <c r="Q30" s="178">
        <f>RES_hhdet_in_tesh!Q30/RES_summary!Q$21</f>
        <v>10.797540687943139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11.601972862945111</v>
      </c>
      <c r="D31" s="183">
        <f>RES_hhdet_in_tesh!D31/RES_summary!D$21</f>
        <v>11.591372808833832</v>
      </c>
      <c r="E31" s="183">
        <f>RES_hhdet_in_tesh!E31/RES_summary!E$21</f>
        <v>0</v>
      </c>
      <c r="F31" s="183">
        <f>RES_hhdet_in_tesh!F31/RES_summary!F$21</f>
        <v>11.502333989372612</v>
      </c>
      <c r="G31" s="183">
        <f>RES_hhdet_in_tesh!G31/RES_summary!G$21</f>
        <v>11.36077496874953</v>
      </c>
      <c r="H31" s="183">
        <f>RES_hhdet_in_tesh!H31/RES_summary!H$21</f>
        <v>11.284752437657648</v>
      </c>
      <c r="I31" s="183">
        <f>RES_hhdet_in_tesh!I31/RES_summary!I$21</f>
        <v>11.256976830104886</v>
      </c>
      <c r="J31" s="183">
        <f>RES_hhdet_in_tesh!J31/RES_summary!J$21</f>
        <v>11.319126951324625</v>
      </c>
      <c r="K31" s="183">
        <f>RES_hhdet_in_tesh!K31/RES_summary!K$21</f>
        <v>11.38461171780526</v>
      </c>
      <c r="L31" s="183">
        <f>RES_hhdet_in_tesh!L31/RES_summary!L$21</f>
        <v>11.325626311362877</v>
      </c>
      <c r="M31" s="183">
        <f>RES_hhdet_in_tesh!M31/RES_summary!M$21</f>
        <v>0</v>
      </c>
      <c r="N31" s="183">
        <f>RES_hhdet_in_tesh!N31/RES_summary!N$21</f>
        <v>11.010859420569398</v>
      </c>
      <c r="O31" s="183">
        <f>RES_hhdet_in_tesh!O31/RES_summary!O$21</f>
        <v>10.971654930595189</v>
      </c>
      <c r="P31" s="183">
        <f>RES_hhdet_in_tesh!P31/RES_summary!P$21</f>
        <v>10.937938413045652</v>
      </c>
      <c r="Q31" s="183">
        <f>RES_hhdet_in_tesh!Q31/RES_summary!Q$21</f>
        <v>10.796333373875415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11.671631596559592</v>
      </c>
      <c r="D32" s="183">
        <f>RES_hhdet_in_tesh!D32/RES_summary!D$21</f>
        <v>11.695483207566184</v>
      </c>
      <c r="E32" s="183">
        <f>RES_hhdet_in_tesh!E32/RES_summary!E$21</f>
        <v>0</v>
      </c>
      <c r="F32" s="183">
        <f>RES_hhdet_in_tesh!F32/RES_summary!F$21</f>
        <v>11.763884368752173</v>
      </c>
      <c r="G32" s="183">
        <f>RES_hhdet_in_tesh!G32/RES_summary!G$21</f>
        <v>11.649920313159711</v>
      </c>
      <c r="H32" s="183">
        <f>RES_hhdet_in_tesh!H32/RES_summary!H$21</f>
        <v>11.619924063464433</v>
      </c>
      <c r="I32" s="183">
        <f>RES_hhdet_in_tesh!I32/RES_summary!I$21</f>
        <v>11.647463121261364</v>
      </c>
      <c r="J32" s="183">
        <f>RES_hhdet_in_tesh!J32/RES_summary!J$21</f>
        <v>11.751782376178957</v>
      </c>
      <c r="K32" s="183">
        <f>RES_hhdet_in_tesh!K32/RES_summary!K$21</f>
        <v>11.827933975313785</v>
      </c>
      <c r="L32" s="183">
        <f>RES_hhdet_in_tesh!L32/RES_summary!L$21</f>
        <v>11.734597134455621</v>
      </c>
      <c r="M32" s="183">
        <f>RES_hhdet_in_tesh!M32/RES_summary!M$21</f>
        <v>11.366333022210979</v>
      </c>
      <c r="N32" s="183">
        <f>RES_hhdet_in_tesh!N32/RES_summary!N$21</f>
        <v>11.223778922308522</v>
      </c>
      <c r="O32" s="183">
        <f>RES_hhdet_in_tesh!O32/RES_summary!O$21</f>
        <v>11.104364207818225</v>
      </c>
      <c r="P32" s="183">
        <f>RES_hhdet_in_tesh!P32/RES_summary!P$21</f>
        <v>10.998881902095782</v>
      </c>
      <c r="Q32" s="183">
        <f>RES_hhdet_in_tesh!Q32/RES_summary!Q$21</f>
        <v>10.797807962049438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4.0833552217644309</v>
      </c>
      <c r="D33" s="182">
        <f>RES_hhdet_in_tesh!D33/RES_summary!D$21</f>
        <v>4.0853246043114346</v>
      </c>
      <c r="E33" s="182">
        <f>RES_hhdet_in_tesh!E33/RES_summary!E$21</f>
        <v>0</v>
      </c>
      <c r="F33" s="182">
        <f>RES_hhdet_in_tesh!F33/RES_summary!F$21</f>
        <v>4.0906471455131879</v>
      </c>
      <c r="G33" s="182">
        <f>RES_hhdet_in_tesh!G33/RES_summary!G$21</f>
        <v>4.0795115228902583</v>
      </c>
      <c r="H33" s="182">
        <f>RES_hhdet_in_tesh!H33/RES_summary!H$21</f>
        <v>4.1218938730896983</v>
      </c>
      <c r="I33" s="182">
        <f>RES_hhdet_in_tesh!I33/RES_summary!I$21</f>
        <v>4.2016162573562585</v>
      </c>
      <c r="J33" s="182">
        <f>RES_hhdet_in_tesh!J33/RES_summary!J$21</f>
        <v>4.3005367395484209</v>
      </c>
      <c r="K33" s="182">
        <f>RES_hhdet_in_tesh!K33/RES_summary!K$21</f>
        <v>4.339192490963228</v>
      </c>
      <c r="L33" s="182">
        <f>RES_hhdet_in_tesh!L33/RES_summary!L$21</f>
        <v>4.3001072146476025</v>
      </c>
      <c r="M33" s="182">
        <f>RES_hhdet_in_tesh!M33/RES_summary!M$21</f>
        <v>4.1691865079972645</v>
      </c>
      <c r="N33" s="182">
        <f>RES_hhdet_in_tesh!N33/RES_summary!N$21</f>
        <v>4.111133296269168</v>
      </c>
      <c r="O33" s="182">
        <f>RES_hhdet_in_tesh!O33/RES_summary!O$21</f>
        <v>4.0604100050791319</v>
      </c>
      <c r="P33" s="182">
        <f>RES_hhdet_in_tesh!P33/RES_summary!P$21</f>
        <v>4.0130468848579488</v>
      </c>
      <c r="Q33" s="182">
        <f>RES_hhdet_in_tesh!Q33/RES_summary!Q$21</f>
        <v>3.9252175275476593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7.5882763747951589</v>
      </c>
      <c r="D34" s="181">
        <f>RES_hhdet_in_tesh!D34/RES_summary!D$21</f>
        <v>7.610158603254753</v>
      </c>
      <c r="E34" s="181">
        <f>RES_hhdet_in_tesh!E34/RES_summary!E$21</f>
        <v>0</v>
      </c>
      <c r="F34" s="181">
        <f>RES_hhdet_in_tesh!F34/RES_summary!F$21</f>
        <v>7.6732372232389823</v>
      </c>
      <c r="G34" s="181">
        <f>RES_hhdet_in_tesh!G34/RES_summary!G$21</f>
        <v>7.5704087902694521</v>
      </c>
      <c r="H34" s="181">
        <f>RES_hhdet_in_tesh!H34/RES_summary!H$21</f>
        <v>7.4980301903747337</v>
      </c>
      <c r="I34" s="181">
        <f>RES_hhdet_in_tesh!I34/RES_summary!I$21</f>
        <v>7.4458468639051043</v>
      </c>
      <c r="J34" s="181">
        <f>RES_hhdet_in_tesh!J34/RES_summary!J$21</f>
        <v>7.4512456366305377</v>
      </c>
      <c r="K34" s="181">
        <f>RES_hhdet_in_tesh!K34/RES_summary!K$21</f>
        <v>7.4887414843505589</v>
      </c>
      <c r="L34" s="181">
        <f>RES_hhdet_in_tesh!L34/RES_summary!L$21</f>
        <v>7.4344899198080183</v>
      </c>
      <c r="M34" s="181">
        <f>RES_hhdet_in_tesh!M34/RES_summary!M$21</f>
        <v>7.1971465142137152</v>
      </c>
      <c r="N34" s="181">
        <f>RES_hhdet_in_tesh!N34/RES_summary!N$21</f>
        <v>7.1126456260393525</v>
      </c>
      <c r="O34" s="181">
        <f>RES_hhdet_in_tesh!O34/RES_summary!O$21</f>
        <v>7.0439542027390951</v>
      </c>
      <c r="P34" s="181">
        <f>RES_hhdet_in_tesh!P34/RES_summary!P$21</f>
        <v>6.9858350172378332</v>
      </c>
      <c r="Q34" s="181">
        <f>RES_hhdet_in_tesh!Q34/RES_summary!Q$21</f>
        <v>6.8725904345017801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12.438133799219838</v>
      </c>
      <c r="L35" s="180">
        <f>RES_hhdet_in_tesh!L35/RES_summary!L$21</f>
        <v>0</v>
      </c>
      <c r="M35" s="180">
        <f>RES_hhdet_in_tesh!M35/RES_summary!M$21</f>
        <v>13.766069734061807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11.86554770938384</v>
      </c>
      <c r="L36" s="179">
        <f>RES_hhdet_in_tesh!L36/RES_summary!L$21</f>
        <v>0</v>
      </c>
      <c r="M36" s="179">
        <f>RES_hhdet_in_tesh!M36/RES_summary!M$21</f>
        <v>12.025034201416604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4.3761292671406951</v>
      </c>
      <c r="L37" s="177">
        <f>RES_hhdet_in_tesh!L37/RES_summary!L$21</f>
        <v>0</v>
      </c>
      <c r="M37" s="177">
        <f>RES_hhdet_in_tesh!M37/RES_summary!M$21</f>
        <v>4.823547471875508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7.4894184422431449</v>
      </c>
      <c r="L38" s="177">
        <f>RES_hhdet_in_tesh!L38/RES_summary!L$21</f>
        <v>0</v>
      </c>
      <c r="M38" s="177">
        <f>RES_hhdet_in_tesh!M38/RES_summary!M$21</f>
        <v>7.2014867295410969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6.8287174729917028</v>
      </c>
      <c r="D39" s="178">
        <f>RES_hhdet_in_tesh!D39/RES_summary!D$21</f>
        <v>6.1357915745101739</v>
      </c>
      <c r="E39" s="178">
        <f>RES_hhdet_in_tesh!E39/RES_summary!E$21</f>
        <v>0</v>
      </c>
      <c r="F39" s="178">
        <f>RES_hhdet_in_tesh!F39/RES_summary!F$21</f>
        <v>6.1379481780833371</v>
      </c>
      <c r="G39" s="178">
        <f>RES_hhdet_in_tesh!G39/RES_summary!G$21</f>
        <v>6.0688393926466544</v>
      </c>
      <c r="H39" s="178">
        <f>RES_hhdet_in_tesh!H39/RES_summary!H$21</f>
        <v>6.7780400682014443</v>
      </c>
      <c r="I39" s="178">
        <f>RES_hhdet_in_tesh!I39/RES_summary!I$21</f>
        <v>6.0843498961485443</v>
      </c>
      <c r="J39" s="178">
        <f>RES_hhdet_in_tesh!J39/RES_summary!J$21</f>
        <v>6.3611371730144217</v>
      </c>
      <c r="K39" s="178">
        <f>RES_hhdet_in_tesh!K39/RES_summary!K$21</f>
        <v>6.369616018356937</v>
      </c>
      <c r="L39" s="178">
        <f>RES_hhdet_in_tesh!L39/RES_summary!L$21</f>
        <v>6.7336845022865335</v>
      </c>
      <c r="M39" s="178">
        <f>RES_hhdet_in_tesh!M39/RES_summary!M$21</f>
        <v>6.5919686060418723</v>
      </c>
      <c r="N39" s="178">
        <f>RES_hhdet_in_tesh!N39/RES_summary!N$21</f>
        <v>6.2526799965447806</v>
      </c>
      <c r="O39" s="178">
        <f>RES_hhdet_in_tesh!O39/RES_summary!O$21</f>
        <v>5.8558019097894549</v>
      </c>
      <c r="P39" s="178">
        <f>RES_hhdet_in_tesh!P39/RES_summary!P$21</f>
        <v>5.9816635854650464</v>
      </c>
      <c r="Q39" s="178">
        <f>RES_hhdet_in_tesh!Q39/RES_summary!Q$21</f>
        <v>5.6955254964721869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0</v>
      </c>
      <c r="D40" s="177">
        <f>RES_hhdet_in_tesh!D40/RES_summary!D$21</f>
        <v>6.1357915745101739</v>
      </c>
      <c r="E40" s="177">
        <f>RES_hhdet_in_tesh!E40/RES_summary!E$21</f>
        <v>0</v>
      </c>
      <c r="F40" s="177">
        <f>RES_hhdet_in_tesh!F40/RES_summary!F$21</f>
        <v>6.1379481780833371</v>
      </c>
      <c r="G40" s="177">
        <f>RES_hhdet_in_tesh!G40/RES_summary!G$21</f>
        <v>6.0688393926466544</v>
      </c>
      <c r="H40" s="177">
        <f>RES_hhdet_in_tesh!H40/RES_summary!H$21</f>
        <v>0</v>
      </c>
      <c r="I40" s="177">
        <f>RES_hhdet_in_tesh!I40/RES_summary!I$21</f>
        <v>6.0843498961485443</v>
      </c>
      <c r="J40" s="177">
        <f>RES_hhdet_in_tesh!J40/RES_summary!J$21</f>
        <v>6.3611371730144217</v>
      </c>
      <c r="K40" s="177">
        <f>RES_hhdet_in_tesh!K40/RES_summary!K$21</f>
        <v>0</v>
      </c>
      <c r="L40" s="177">
        <f>RES_hhdet_in_tesh!L40/RES_summary!L$21</f>
        <v>0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5.8377715809399868</v>
      </c>
      <c r="P40" s="177">
        <f>RES_hhdet_in_tesh!P40/RES_summary!P$21</f>
        <v>0</v>
      </c>
      <c r="Q40" s="177">
        <f>RES_hhdet_in_tesh!Q40/RES_summary!Q$21</f>
        <v>5.6328682159952486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6.8287174729917028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6.7780400682014443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6.369616018356937</v>
      </c>
      <c r="L41" s="176">
        <f>RES_hhdet_in_tesh!L41/RES_summary!L$21</f>
        <v>6.7336845022865335</v>
      </c>
      <c r="M41" s="176">
        <f>RES_hhdet_in_tesh!M41/RES_summary!M$21</f>
        <v>6.5919686060418723</v>
      </c>
      <c r="N41" s="176">
        <f>RES_hhdet_in_tesh!N41/RES_summary!N$21</f>
        <v>6.2526799965447806</v>
      </c>
      <c r="O41" s="176">
        <f>RES_hhdet_in_tesh!O41/RES_summary!O$21</f>
        <v>5.8602442035180822</v>
      </c>
      <c r="P41" s="176">
        <f>RES_hhdet_in_tesh!P41/RES_summary!P$21</f>
        <v>5.9816635854650464</v>
      </c>
      <c r="Q41" s="176">
        <f>RES_hhdet_in_tesh!Q41/RES_summary!Q$21</f>
        <v>5.7056307672027629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70.495550410931742</v>
      </c>
      <c r="D43" s="184">
        <f>RES_hhdet_in_tesh!D43/RES_summary!D$21</f>
        <v>68.476410765971366</v>
      </c>
      <c r="E43" s="184">
        <f>RES_hhdet_in_tesh!E43/RES_summary!E$21</f>
        <v>70.991743821549818</v>
      </c>
      <c r="F43" s="184">
        <f>RES_hhdet_in_tesh!F43/RES_summary!F$21</f>
        <v>74.907634374915531</v>
      </c>
      <c r="G43" s="184">
        <f>RES_hhdet_in_tesh!G43/RES_summary!G$21</f>
        <v>74.841329783447705</v>
      </c>
      <c r="H43" s="184">
        <f>RES_hhdet_in_tesh!H43/RES_summary!H$21</f>
        <v>0</v>
      </c>
      <c r="I43" s="184">
        <f>RES_hhdet_in_tesh!I43/RES_summary!I$21</f>
        <v>75.980954486070587</v>
      </c>
      <c r="J43" s="184">
        <f>RES_hhdet_in_tesh!J43/RES_summary!J$21</f>
        <v>70.936346112854949</v>
      </c>
      <c r="K43" s="184">
        <f>RES_hhdet_in_tesh!K43/RES_summary!K$21</f>
        <v>72.510261447303449</v>
      </c>
      <c r="L43" s="184">
        <f>RES_hhdet_in_tesh!L43/RES_summary!L$21</f>
        <v>77.540661276033319</v>
      </c>
      <c r="M43" s="184">
        <f>RES_hhdet_in_tesh!M43/RES_summary!M$21</f>
        <v>46.10769274577639</v>
      </c>
      <c r="N43" s="184">
        <f>RES_hhdet_in_tesh!N43/RES_summary!N$21</f>
        <v>70.000116899767306</v>
      </c>
      <c r="O43" s="184">
        <f>RES_hhdet_in_tesh!O43/RES_summary!O$21</f>
        <v>64.668210577224087</v>
      </c>
      <c r="P43" s="184">
        <f>RES_hhdet_in_tesh!P43/RES_summary!P$21</f>
        <v>64.712927182591244</v>
      </c>
      <c r="Q43" s="184">
        <f>RES_hhdet_in_tesh!Q43/RES_summary!Q$21</f>
        <v>63.967610237736679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28.35398022104896</v>
      </c>
      <c r="D44" s="178">
        <f>RES_hhdet_in_tesh!D44/RES_summary!D$21</f>
        <v>27.69554863715652</v>
      </c>
      <c r="E44" s="178">
        <f>RES_hhdet_in_tesh!E44/RES_summary!E$21</f>
        <v>31.126184304426534</v>
      </c>
      <c r="F44" s="178">
        <f>RES_hhdet_in_tesh!F44/RES_summary!F$21</f>
        <v>35.098163024849001</v>
      </c>
      <c r="G44" s="178">
        <f>RES_hhdet_in_tesh!G44/RES_summary!G$21</f>
        <v>34.652487981732946</v>
      </c>
      <c r="H44" s="178">
        <f>RES_hhdet_in_tesh!H44/RES_summary!H$21</f>
        <v>0</v>
      </c>
      <c r="I44" s="178">
        <f>RES_hhdet_in_tesh!I44/RES_summary!I$21</f>
        <v>32.437700093974698</v>
      </c>
      <c r="J44" s="178">
        <f>RES_hhdet_in_tesh!J44/RES_summary!J$21</f>
        <v>30.064588724290822</v>
      </c>
      <c r="K44" s="178">
        <f>RES_hhdet_in_tesh!K44/RES_summary!K$21</f>
        <v>29.134391684662809</v>
      </c>
      <c r="L44" s="178">
        <f>RES_hhdet_in_tesh!L44/RES_summary!L$21</f>
        <v>33.239095605475448</v>
      </c>
      <c r="M44" s="178">
        <f>RES_hhdet_in_tesh!M44/RES_summary!M$21</f>
        <v>27.769660526087062</v>
      </c>
      <c r="N44" s="178">
        <f>RES_hhdet_in_tesh!N44/RES_summary!N$21</f>
        <v>27.121365906709112</v>
      </c>
      <c r="O44" s="178">
        <f>RES_hhdet_in_tesh!O44/RES_summary!O$21</f>
        <v>24.32087676155551</v>
      </c>
      <c r="P44" s="178">
        <f>RES_hhdet_in_tesh!P44/RES_summary!P$21</f>
        <v>23.967740021351897</v>
      </c>
      <c r="Q44" s="178">
        <f>RES_hhdet_in_tesh!Q44/RES_summary!Q$21</f>
        <v>24.166568503691483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26.879140010603617</v>
      </c>
      <c r="D45" s="177">
        <f>RES_hhdet_in_tesh!D45/RES_summary!D$21</f>
        <v>26.77020598639373</v>
      </c>
      <c r="E45" s="177">
        <f>RES_hhdet_in_tesh!E45/RES_summary!E$21</f>
        <v>30.415101269036569</v>
      </c>
      <c r="F45" s="177">
        <f>RES_hhdet_in_tesh!F45/RES_summary!F$21</f>
        <v>34.380822584026177</v>
      </c>
      <c r="G45" s="177">
        <f>RES_hhdet_in_tesh!G45/RES_summary!G$21</f>
        <v>33.729072029099036</v>
      </c>
      <c r="H45" s="177">
        <f>RES_hhdet_in_tesh!H45/RES_summary!H$21</f>
        <v>0</v>
      </c>
      <c r="I45" s="177">
        <f>RES_hhdet_in_tesh!I45/RES_summary!I$21</f>
        <v>31.271839018419254</v>
      </c>
      <c r="J45" s="177">
        <f>RES_hhdet_in_tesh!J45/RES_summary!J$21</f>
        <v>29.117403292259262</v>
      </c>
      <c r="K45" s="177">
        <f>RES_hhdet_in_tesh!K45/RES_summary!K$21</f>
        <v>28.809345237096128</v>
      </c>
      <c r="L45" s="177">
        <f>RES_hhdet_in_tesh!L45/RES_summary!L$21</f>
        <v>31.907612598447905</v>
      </c>
      <c r="M45" s="177">
        <f>RES_hhdet_in_tesh!M45/RES_summary!M$21</f>
        <v>26.452016984240615</v>
      </c>
      <c r="N45" s="177">
        <f>RES_hhdet_in_tesh!N45/RES_summary!N$21</f>
        <v>25.927800832198862</v>
      </c>
      <c r="O45" s="177">
        <f>RES_hhdet_in_tesh!O45/RES_summary!O$21</f>
        <v>24.052695481788149</v>
      </c>
      <c r="P45" s="177">
        <f>RES_hhdet_in_tesh!P45/RES_summary!P$21</f>
        <v>23.213280592850907</v>
      </c>
      <c r="Q45" s="177">
        <f>RES_hhdet_in_tesh!Q45/RES_summary!Q$21</f>
        <v>23.831858799342204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1.4748402104453444</v>
      </c>
      <c r="D46" s="177">
        <f>RES_hhdet_in_tesh!D46/RES_summary!D$21</f>
        <v>0.92534265076278732</v>
      </c>
      <c r="E46" s="177">
        <f>RES_hhdet_in_tesh!E46/RES_summary!E$21</f>
        <v>0.71108303538996576</v>
      </c>
      <c r="F46" s="177">
        <f>RES_hhdet_in_tesh!F46/RES_summary!F$21</f>
        <v>0.71734044082282489</v>
      </c>
      <c r="G46" s="177">
        <f>RES_hhdet_in_tesh!G46/RES_summary!G$21</f>
        <v>0.92341595263391185</v>
      </c>
      <c r="H46" s="177">
        <f>RES_hhdet_in_tesh!H46/RES_summary!H$21</f>
        <v>0</v>
      </c>
      <c r="I46" s="177">
        <f>RES_hhdet_in_tesh!I46/RES_summary!I$21</f>
        <v>1.1658610755554402</v>
      </c>
      <c r="J46" s="177">
        <f>RES_hhdet_in_tesh!J46/RES_summary!J$21</f>
        <v>0.94718543203156025</v>
      </c>
      <c r="K46" s="177">
        <f>RES_hhdet_in_tesh!K46/RES_summary!K$21</f>
        <v>0.325046447566682</v>
      </c>
      <c r="L46" s="177">
        <f>RES_hhdet_in_tesh!L46/RES_summary!L$21</f>
        <v>1.3314830070275425</v>
      </c>
      <c r="M46" s="177">
        <f>RES_hhdet_in_tesh!M46/RES_summary!M$21</f>
        <v>1.3176435418464472</v>
      </c>
      <c r="N46" s="177">
        <f>RES_hhdet_in_tesh!N46/RES_summary!N$21</f>
        <v>1.1935650745102462</v>
      </c>
      <c r="O46" s="177">
        <f>RES_hhdet_in_tesh!O46/RES_summary!O$21</f>
        <v>0.26818127976736045</v>
      </c>
      <c r="P46" s="177">
        <f>RES_hhdet_in_tesh!P46/RES_summary!P$21</f>
        <v>0.75445942850099101</v>
      </c>
      <c r="Q46" s="177">
        <f>RES_hhdet_in_tesh!Q46/RES_summary!Q$21</f>
        <v>0.33470970434927927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23.257814592829874</v>
      </c>
      <c r="D47" s="178">
        <f>RES_hhdet_in_tesh!D47/RES_summary!D$21</f>
        <v>22.187835759498022</v>
      </c>
      <c r="E47" s="178">
        <f>RES_hhdet_in_tesh!E47/RES_summary!E$21</f>
        <v>21.77638623641333</v>
      </c>
      <c r="F47" s="178">
        <f>RES_hhdet_in_tesh!F47/RES_summary!F$21</f>
        <v>21.605359333904794</v>
      </c>
      <c r="G47" s="178">
        <f>RES_hhdet_in_tesh!G47/RES_summary!G$21</f>
        <v>21.46549674459288</v>
      </c>
      <c r="H47" s="178">
        <f>RES_hhdet_in_tesh!H47/RES_summary!H$21</f>
        <v>0</v>
      </c>
      <c r="I47" s="178">
        <f>RES_hhdet_in_tesh!I47/RES_summary!I$21</f>
        <v>25.323514896794634</v>
      </c>
      <c r="J47" s="178">
        <f>RES_hhdet_in_tesh!J47/RES_summary!J$21</f>
        <v>22.523176362573349</v>
      </c>
      <c r="K47" s="178">
        <f>RES_hhdet_in_tesh!K47/RES_summary!K$21</f>
        <v>25.293893190612518</v>
      </c>
      <c r="L47" s="178">
        <f>RES_hhdet_in_tesh!L47/RES_summary!L$21</f>
        <v>24.946562842396954</v>
      </c>
      <c r="M47" s="178">
        <f>RES_hhdet_in_tesh!M47/RES_summary!M$21</f>
        <v>0</v>
      </c>
      <c r="N47" s="178">
        <f>RES_hhdet_in_tesh!N47/RES_summary!N$21</f>
        <v>25.185422027133036</v>
      </c>
      <c r="O47" s="178">
        <f>RES_hhdet_in_tesh!O47/RES_summary!O$21</f>
        <v>23.253914622639979</v>
      </c>
      <c r="P47" s="178">
        <f>RES_hhdet_in_tesh!P47/RES_summary!P$21</f>
        <v>23.263821981129581</v>
      </c>
      <c r="Q47" s="178">
        <f>RES_hhdet_in_tesh!Q47/RES_summary!Q$21</f>
        <v>23.077882948412629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23.257814592829874</v>
      </c>
      <c r="D48" s="177">
        <f>RES_hhdet_in_tesh!D48/RES_summary!D$21</f>
        <v>22.187835759498022</v>
      </c>
      <c r="E48" s="177">
        <f>RES_hhdet_in_tesh!E48/RES_summary!E$21</f>
        <v>21.77638623641333</v>
      </c>
      <c r="F48" s="177">
        <f>RES_hhdet_in_tesh!F48/RES_summary!F$21</f>
        <v>21.605359333904794</v>
      </c>
      <c r="G48" s="177">
        <f>RES_hhdet_in_tesh!G48/RES_summary!G$21</f>
        <v>21.46549674459288</v>
      </c>
      <c r="H48" s="177">
        <f>RES_hhdet_in_tesh!H48/RES_summary!H$21</f>
        <v>0</v>
      </c>
      <c r="I48" s="177">
        <f>RES_hhdet_in_tesh!I48/RES_summary!I$21</f>
        <v>25.323514896794634</v>
      </c>
      <c r="J48" s="177">
        <f>RES_hhdet_in_tesh!J48/RES_summary!J$21</f>
        <v>22.523176362573349</v>
      </c>
      <c r="K48" s="177">
        <f>RES_hhdet_in_tesh!K48/RES_summary!K$21</f>
        <v>25.293893190612518</v>
      </c>
      <c r="L48" s="177">
        <f>RES_hhdet_in_tesh!L48/RES_summary!L$21</f>
        <v>24.946562842396954</v>
      </c>
      <c r="M48" s="177">
        <f>RES_hhdet_in_tesh!M48/RES_summary!M$21</f>
        <v>0</v>
      </c>
      <c r="N48" s="177">
        <f>RES_hhdet_in_tesh!N48/RES_summary!N$21</f>
        <v>25.185422027133036</v>
      </c>
      <c r="O48" s="177">
        <f>RES_hhdet_in_tesh!O48/RES_summary!O$21</f>
        <v>23.253914622639979</v>
      </c>
      <c r="P48" s="177">
        <f>RES_hhdet_in_tesh!P48/RES_summary!P$21</f>
        <v>23.263821981129581</v>
      </c>
      <c r="Q48" s="177">
        <f>RES_hhdet_in_tesh!Q48/RES_summary!Q$21</f>
        <v>23.077882948412629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12.055038812034901</v>
      </c>
      <c r="D49" s="178">
        <f>RES_hhdet_in_tesh!D49/RES_summary!D$21</f>
        <v>12.126790083142126</v>
      </c>
      <c r="E49" s="178">
        <f>RES_hhdet_in_tesh!E49/RES_summary!E$21</f>
        <v>11.666514233177459</v>
      </c>
      <c r="F49" s="178">
        <f>RES_hhdet_in_tesh!F49/RES_summary!F$21</f>
        <v>11.836735466088761</v>
      </c>
      <c r="G49" s="178">
        <f>RES_hhdet_in_tesh!G49/RES_summary!G$21</f>
        <v>12.334882114681244</v>
      </c>
      <c r="H49" s="178">
        <f>RES_hhdet_in_tesh!H49/RES_summary!H$21</f>
        <v>0</v>
      </c>
      <c r="I49" s="178">
        <f>RES_hhdet_in_tesh!I49/RES_summary!I$21</f>
        <v>11.596587907100115</v>
      </c>
      <c r="J49" s="178">
        <f>RES_hhdet_in_tesh!J49/RES_summary!J$21</f>
        <v>11.852008512110075</v>
      </c>
      <c r="K49" s="178">
        <f>RES_hhdet_in_tesh!K49/RES_summary!K$21</f>
        <v>11.712377681576283</v>
      </c>
      <c r="L49" s="178">
        <f>RES_hhdet_in_tesh!L49/RES_summary!L$21</f>
        <v>12.621443920098432</v>
      </c>
      <c r="M49" s="178">
        <f>RES_hhdet_in_tesh!M49/RES_summary!M$21</f>
        <v>11.746353804621862</v>
      </c>
      <c r="N49" s="178">
        <f>RES_hhdet_in_tesh!N49/RES_summary!N$21</f>
        <v>11.441082798595104</v>
      </c>
      <c r="O49" s="178">
        <f>RES_hhdet_in_tesh!O49/RES_summary!O$21</f>
        <v>11.23338336507601</v>
      </c>
      <c r="P49" s="178">
        <f>RES_hhdet_in_tesh!P49/RES_summary!P$21</f>
        <v>11.499838692857422</v>
      </c>
      <c r="Q49" s="178">
        <f>RES_hhdet_in_tesh!Q49/RES_summary!Q$21</f>
        <v>11.017347374219886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11.585874456700664</v>
      </c>
      <c r="D50" s="183">
        <f>RES_hhdet_in_tesh!D50/RES_summary!D$21</f>
        <v>11.640852571459298</v>
      </c>
      <c r="E50" s="183">
        <f>RES_hhdet_in_tesh!E50/RES_summary!E$21</f>
        <v>11.643460845011957</v>
      </c>
      <c r="F50" s="183">
        <f>RES_hhdet_in_tesh!F50/RES_summary!F$21</f>
        <v>11.81110565334115</v>
      </c>
      <c r="G50" s="183">
        <f>RES_hhdet_in_tesh!G50/RES_summary!G$21</f>
        <v>11.605006331469925</v>
      </c>
      <c r="H50" s="183">
        <f>RES_hhdet_in_tesh!H50/RES_summary!H$21</f>
        <v>0</v>
      </c>
      <c r="I50" s="183">
        <f>RES_hhdet_in_tesh!I50/RES_summary!I$21</f>
        <v>11.358803858610989</v>
      </c>
      <c r="J50" s="183">
        <f>RES_hhdet_in_tesh!J50/RES_summary!J$21</f>
        <v>11.342594720222603</v>
      </c>
      <c r="K50" s="183">
        <f>RES_hhdet_in_tesh!K50/RES_summary!K$21</f>
        <v>0</v>
      </c>
      <c r="L50" s="183">
        <f>RES_hhdet_in_tesh!L50/RES_summary!L$21</f>
        <v>0</v>
      </c>
      <c r="M50" s="183">
        <f>RES_hhdet_in_tesh!M50/RES_summary!M$21</f>
        <v>10.913850066881333</v>
      </c>
      <c r="N50" s="183">
        <f>RES_hhdet_in_tesh!N50/RES_summary!N$21</f>
        <v>10.807057623757018</v>
      </c>
      <c r="O50" s="183">
        <f>RES_hhdet_in_tesh!O50/RES_summary!O$21</f>
        <v>10.808648107121588</v>
      </c>
      <c r="P50" s="183">
        <f>RES_hhdet_in_tesh!P50/RES_summary!P$21</f>
        <v>10.769476339620395</v>
      </c>
      <c r="Q50" s="183">
        <f>RES_hhdet_in_tesh!Q50/RES_summary!Q$21</f>
        <v>10.669926836837121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11.666752744177323</v>
      </c>
      <c r="D51" s="183">
        <f>RES_hhdet_in_tesh!D51/RES_summary!D$21</f>
        <v>11.723010862497114</v>
      </c>
      <c r="E51" s="183">
        <f>RES_hhdet_in_tesh!E51/RES_summary!E$21</f>
        <v>11.751241425393516</v>
      </c>
      <c r="F51" s="183">
        <f>RES_hhdet_in_tesh!F51/RES_summary!F$21</f>
        <v>11.95847048802791</v>
      </c>
      <c r="G51" s="183">
        <f>RES_hhdet_in_tesh!G51/RES_summary!G$21</f>
        <v>11.789332926698298</v>
      </c>
      <c r="H51" s="183">
        <f>RES_hhdet_in_tesh!H51/RES_summary!H$21</f>
        <v>0</v>
      </c>
      <c r="I51" s="183">
        <f>RES_hhdet_in_tesh!I51/RES_summary!I$21</f>
        <v>11.619308069064639</v>
      </c>
      <c r="J51" s="183">
        <f>RES_hhdet_in_tesh!J51/RES_summary!J$21</f>
        <v>11.671587320107584</v>
      </c>
      <c r="K51" s="183">
        <f>RES_hhdet_in_tesh!K51/RES_summary!K$21</f>
        <v>11.712377681576283</v>
      </c>
      <c r="L51" s="183">
        <f>RES_hhdet_in_tesh!L51/RES_summary!L$21</f>
        <v>11.605593173403111</v>
      </c>
      <c r="M51" s="183">
        <f>RES_hhdet_in_tesh!M51/RES_summary!M$21</f>
        <v>11.25235944535885</v>
      </c>
      <c r="N51" s="183">
        <f>RES_hhdet_in_tesh!N51/RES_summary!N$21</f>
        <v>11.107320968912004</v>
      </c>
      <c r="O51" s="183">
        <f>RES_hhdet_in_tesh!O51/RES_summary!O$21</f>
        <v>11.029372927047005</v>
      </c>
      <c r="P51" s="183">
        <f>RES_hhdet_in_tesh!P51/RES_summary!P$21</f>
        <v>10.93645869874636</v>
      </c>
      <c r="Q51" s="183">
        <f>RES_hhdet_in_tesh!Q51/RES_summary!Q$21</f>
        <v>10.77992385145642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4.0784645856105968</v>
      </c>
      <c r="D52" s="182">
        <f>RES_hhdet_in_tesh!D52/RES_summary!D$21</f>
        <v>4.1127644787852597</v>
      </c>
      <c r="E52" s="182">
        <f>RES_hhdet_in_tesh!E52/RES_summary!E$21</f>
        <v>4.1555669505321031</v>
      </c>
      <c r="F52" s="182">
        <f>RES_hhdet_in_tesh!F52/RES_summary!F$21</f>
        <v>4.2839418558524445</v>
      </c>
      <c r="G52" s="182">
        <f>RES_hhdet_in_tesh!G52/RES_summary!G$21</f>
        <v>4.2178954946394436</v>
      </c>
      <c r="H52" s="182">
        <f>RES_hhdet_in_tesh!H52/RES_summary!H$21</f>
        <v>0</v>
      </c>
      <c r="I52" s="182">
        <f>RES_hhdet_in_tesh!I52/RES_summary!I$21</f>
        <v>4.1739191218473675</v>
      </c>
      <c r="J52" s="182">
        <f>RES_hhdet_in_tesh!J52/RES_summary!J$21</f>
        <v>4.2211350994077463</v>
      </c>
      <c r="K52" s="182">
        <f>RES_hhdet_in_tesh!K52/RES_summary!K$21</f>
        <v>4.2249997889597797</v>
      </c>
      <c r="L52" s="182">
        <f>RES_hhdet_in_tesh!L52/RES_summary!L$21</f>
        <v>4.1728700657566264</v>
      </c>
      <c r="M52" s="182">
        <f>RES_hhdet_in_tesh!M52/RES_summary!M$21</f>
        <v>4.0564209081372038</v>
      </c>
      <c r="N52" s="182">
        <f>RES_hhdet_in_tesh!N52/RES_summary!N$21</f>
        <v>3.9966052371115492</v>
      </c>
      <c r="O52" s="182">
        <f>RES_hhdet_in_tesh!O52/RES_summary!O$21</f>
        <v>3.9862719949676042</v>
      </c>
      <c r="P52" s="182">
        <f>RES_hhdet_in_tesh!P52/RES_summary!P$21</f>
        <v>3.951325044499856</v>
      </c>
      <c r="Q52" s="182">
        <f>RES_hhdet_in_tesh!Q52/RES_summary!Q$21</f>
        <v>3.9066264419582013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7.5882881585667263</v>
      </c>
      <c r="D53" s="181">
        <f>RES_hhdet_in_tesh!D53/RES_summary!D$21</f>
        <v>7.6102463837118561</v>
      </c>
      <c r="E53" s="181">
        <f>RES_hhdet_in_tesh!E53/RES_summary!E$21</f>
        <v>7.5956744748614122</v>
      </c>
      <c r="F53" s="181">
        <f>RES_hhdet_in_tesh!F53/RES_summary!F$21</f>
        <v>7.6745286321754662</v>
      </c>
      <c r="G53" s="181">
        <f>RES_hhdet_in_tesh!G53/RES_summary!G$21</f>
        <v>7.5714374320588549</v>
      </c>
      <c r="H53" s="181">
        <f>RES_hhdet_in_tesh!H53/RES_summary!H$21</f>
        <v>0</v>
      </c>
      <c r="I53" s="181">
        <f>RES_hhdet_in_tesh!I53/RES_summary!I$21</f>
        <v>7.4453889472172703</v>
      </c>
      <c r="J53" s="181">
        <f>RES_hhdet_in_tesh!J53/RES_summary!J$21</f>
        <v>7.4504522206998391</v>
      </c>
      <c r="K53" s="181">
        <f>RES_hhdet_in_tesh!K53/RES_summary!K$21</f>
        <v>7.4873778926165038</v>
      </c>
      <c r="L53" s="181">
        <f>RES_hhdet_in_tesh!L53/RES_summary!L$21</f>
        <v>7.432723107646483</v>
      </c>
      <c r="M53" s="181">
        <f>RES_hhdet_in_tesh!M53/RES_summary!M$21</f>
        <v>7.1959385372216476</v>
      </c>
      <c r="N53" s="181">
        <f>RES_hhdet_in_tesh!N53/RES_summary!N$21</f>
        <v>7.1107157318004548</v>
      </c>
      <c r="O53" s="181">
        <f>RES_hhdet_in_tesh!O53/RES_summary!O$21</f>
        <v>7.0431009320794011</v>
      </c>
      <c r="P53" s="181">
        <f>RES_hhdet_in_tesh!P53/RES_summary!P$21</f>
        <v>6.9851336542465017</v>
      </c>
      <c r="Q53" s="181">
        <f>RES_hhdet_in_tesh!Q53/RES_summary!Q$21</f>
        <v>6.8732974094982175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13.029234616350834</v>
      </c>
      <c r="D54" s="180">
        <f>RES_hhdet_in_tesh!D54/RES_summary!D$21</f>
        <v>12.521668650893215</v>
      </c>
      <c r="E54" s="180">
        <f>RES_hhdet_in_tesh!E54/RES_summary!E$21</f>
        <v>12.181275568663018</v>
      </c>
      <c r="F54" s="180">
        <f>RES_hhdet_in_tesh!F54/RES_summary!F$21</f>
        <v>0</v>
      </c>
      <c r="G54" s="180">
        <f>RES_hhdet_in_tesh!G54/RES_summary!G$21</f>
        <v>12.552114220515529</v>
      </c>
      <c r="H54" s="180">
        <f>RES_hhdet_in_tesh!H54/RES_summary!H$21</f>
        <v>0</v>
      </c>
      <c r="I54" s="180">
        <f>RES_hhdet_in_tesh!I54/RES_summary!I$21</f>
        <v>12.924363477908893</v>
      </c>
      <c r="J54" s="180">
        <f>RES_hhdet_in_tesh!J54/RES_summary!J$21</f>
        <v>12.9526456460161</v>
      </c>
      <c r="K54" s="180">
        <f>RES_hhdet_in_tesh!K54/RES_summary!K$21</f>
        <v>0</v>
      </c>
      <c r="L54" s="180">
        <f>RES_hhdet_in_tesh!L54/RES_summary!L$21</f>
        <v>13.711707488896895</v>
      </c>
      <c r="M54" s="180">
        <f>RES_hhdet_in_tesh!M54/RES_summary!M$21</f>
        <v>13.394007664489184</v>
      </c>
      <c r="N54" s="180">
        <f>RES_hhdet_in_tesh!N54/RES_summary!N$21</f>
        <v>12.296773834241314</v>
      </c>
      <c r="O54" s="180">
        <f>RES_hhdet_in_tesh!O54/RES_summary!O$21</f>
        <v>11.740213998200433</v>
      </c>
      <c r="P54" s="180">
        <f>RES_hhdet_in_tesh!P54/RES_summary!P$21</f>
        <v>12.147201868318227</v>
      </c>
      <c r="Q54" s="180">
        <f>RES_hhdet_in_tesh!Q54/RES_summary!Q$21</f>
        <v>11.588789872432468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12.158399826190795</v>
      </c>
      <c r="D55" s="179">
        <f>RES_hhdet_in_tesh!D55/RES_summary!D$21</f>
        <v>12.009526676934657</v>
      </c>
      <c r="E55" s="179">
        <f>RES_hhdet_in_tesh!E55/RES_summary!E$21</f>
        <v>11.873884580077469</v>
      </c>
      <c r="F55" s="179">
        <f>RES_hhdet_in_tesh!F55/RES_summary!F$21</f>
        <v>0</v>
      </c>
      <c r="G55" s="179">
        <f>RES_hhdet_in_tesh!G55/RES_summary!G$21</f>
        <v>12.025737019192556</v>
      </c>
      <c r="H55" s="179">
        <f>RES_hhdet_in_tesh!H55/RES_summary!H$21</f>
        <v>0</v>
      </c>
      <c r="I55" s="179">
        <f>RES_hhdet_in_tesh!I55/RES_summary!I$21</f>
        <v>12.008836798408264</v>
      </c>
      <c r="J55" s="179">
        <f>RES_hhdet_in_tesh!J55/RES_summary!J$21</f>
        <v>12.013848993543453</v>
      </c>
      <c r="K55" s="179">
        <f>RES_hhdet_in_tesh!K55/RES_summary!K$21</f>
        <v>0</v>
      </c>
      <c r="L55" s="179">
        <f>RES_hhdet_in_tesh!L55/RES_summary!L$21</f>
        <v>12.266440921896963</v>
      </c>
      <c r="M55" s="179">
        <f>RES_hhdet_in_tesh!M55/RES_summary!M$21</f>
        <v>11.917575199682569</v>
      </c>
      <c r="N55" s="179">
        <f>RES_hhdet_in_tesh!N55/RES_summary!N$21</f>
        <v>11.443338201323925</v>
      </c>
      <c r="O55" s="179">
        <f>RES_hhdet_in_tesh!O55/RES_summary!O$21</f>
        <v>11.175972777239265</v>
      </c>
      <c r="P55" s="179">
        <f>RES_hhdet_in_tesh!P55/RES_summary!P$21</f>
        <v>11.250692273224169</v>
      </c>
      <c r="Q55" s="179">
        <f>RES_hhdet_in_tesh!Q55/RES_summary!Q$21</f>
        <v>10.934835833318438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4.5701520499884793</v>
      </c>
      <c r="D56" s="177">
        <f>RES_hhdet_in_tesh!D56/RES_summary!D$21</f>
        <v>4.3993163377897782</v>
      </c>
      <c r="E56" s="177">
        <f>RES_hhdet_in_tesh!E56/RES_summary!E$21</f>
        <v>4.2787129017589924</v>
      </c>
      <c r="F56" s="177">
        <f>RES_hhdet_in_tesh!F56/RES_summary!F$21</f>
        <v>0</v>
      </c>
      <c r="G56" s="177">
        <f>RES_hhdet_in_tesh!G56/RES_summary!G$21</f>
        <v>4.4550759327788718</v>
      </c>
      <c r="H56" s="177">
        <f>RES_hhdet_in_tesh!H56/RES_summary!H$21</f>
        <v>0</v>
      </c>
      <c r="I56" s="177">
        <f>RES_hhdet_in_tesh!I56/RES_summary!I$21</f>
        <v>4.5649800090624959</v>
      </c>
      <c r="J56" s="177">
        <f>RES_hhdet_in_tesh!J56/RES_summary!J$21</f>
        <v>4.56504596320445</v>
      </c>
      <c r="K56" s="177">
        <f>RES_hhdet_in_tesh!K56/RES_summary!K$21</f>
        <v>0</v>
      </c>
      <c r="L56" s="177">
        <f>RES_hhdet_in_tesh!L56/RES_summary!L$21</f>
        <v>4.8350561660517668</v>
      </c>
      <c r="M56" s="177">
        <f>RES_hhdet_in_tesh!M56/RES_summary!M$21</f>
        <v>4.72283579976824</v>
      </c>
      <c r="N56" s="177">
        <f>RES_hhdet_in_tesh!N56/RES_summary!N$21</f>
        <v>4.3332586458410409</v>
      </c>
      <c r="O56" s="177">
        <f>RES_hhdet_in_tesh!O56/RES_summary!O$21</f>
        <v>4.1331522855202447</v>
      </c>
      <c r="P56" s="177">
        <f>RES_hhdet_in_tesh!P56/RES_summary!P$21</f>
        <v>4.2643487535820581</v>
      </c>
      <c r="Q56" s="177">
        <f>RES_hhdet_in_tesh!Q56/RES_summary!Q$21</f>
        <v>4.0598680408739911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7.5882477762023157</v>
      </c>
      <c r="D57" s="177">
        <f>RES_hhdet_in_tesh!D57/RES_summary!D$21</f>
        <v>7.6102103391448788</v>
      </c>
      <c r="E57" s="177">
        <f>RES_hhdet_in_tesh!E57/RES_summary!E$21</f>
        <v>7.5951716783184793</v>
      </c>
      <c r="F57" s="177">
        <f>RES_hhdet_in_tesh!F57/RES_summary!F$21</f>
        <v>0</v>
      </c>
      <c r="G57" s="177">
        <f>RES_hhdet_in_tesh!G57/RES_summary!G$21</f>
        <v>7.5706610864136863</v>
      </c>
      <c r="H57" s="177">
        <f>RES_hhdet_in_tesh!H57/RES_summary!H$21</f>
        <v>0</v>
      </c>
      <c r="I57" s="177">
        <f>RES_hhdet_in_tesh!I57/RES_summary!I$21</f>
        <v>7.4438567893457677</v>
      </c>
      <c r="J57" s="177">
        <f>RES_hhdet_in_tesh!J57/RES_summary!J$21</f>
        <v>7.448803030339004</v>
      </c>
      <c r="K57" s="177">
        <f>RES_hhdet_in_tesh!K57/RES_summary!K$21</f>
        <v>0</v>
      </c>
      <c r="L57" s="177">
        <f>RES_hhdet_in_tesh!L57/RES_summary!L$21</f>
        <v>7.4313847558451949</v>
      </c>
      <c r="M57" s="177">
        <f>RES_hhdet_in_tesh!M57/RES_summary!M$21</f>
        <v>7.1947393999143268</v>
      </c>
      <c r="N57" s="177">
        <f>RES_hhdet_in_tesh!N57/RES_summary!N$21</f>
        <v>7.1100795554828862</v>
      </c>
      <c r="O57" s="177">
        <f>RES_hhdet_in_tesh!O57/RES_summary!O$21</f>
        <v>7.0428204917190182</v>
      </c>
      <c r="P57" s="177">
        <f>RES_hhdet_in_tesh!P57/RES_summary!P$21</f>
        <v>6.9863435196421131</v>
      </c>
      <c r="Q57" s="177">
        <f>RES_hhdet_in_tesh!Q57/RES_summary!Q$21</f>
        <v>6.8749677924444468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6.8287167850180097</v>
      </c>
      <c r="D58" s="178">
        <f>RES_hhdet_in_tesh!D58/RES_summary!D$21</f>
        <v>6.4662362861746949</v>
      </c>
      <c r="E58" s="178">
        <f>RES_hhdet_in_tesh!E58/RES_summary!E$21</f>
        <v>6.4226590475324885</v>
      </c>
      <c r="F58" s="178">
        <f>RES_hhdet_in_tesh!F58/RES_summary!F$21</f>
        <v>6.3673765500729758</v>
      </c>
      <c r="G58" s="178">
        <f>RES_hhdet_in_tesh!G58/RES_summary!G$21</f>
        <v>6.3884629424406238</v>
      </c>
      <c r="H58" s="178">
        <f>RES_hhdet_in_tesh!H58/RES_summary!H$21</f>
        <v>0</v>
      </c>
      <c r="I58" s="178">
        <f>RES_hhdet_in_tesh!I58/RES_summary!I$21</f>
        <v>6.6231515882011367</v>
      </c>
      <c r="J58" s="178">
        <f>RES_hhdet_in_tesh!J58/RES_summary!J$21</f>
        <v>6.4965725138807091</v>
      </c>
      <c r="K58" s="178">
        <f>RES_hhdet_in_tesh!K58/RES_summary!K$21</f>
        <v>6.3695988904518366</v>
      </c>
      <c r="L58" s="178">
        <f>RES_hhdet_in_tesh!L58/RES_summary!L$21</f>
        <v>6.7335589080624825</v>
      </c>
      <c r="M58" s="178">
        <f>RES_hhdet_in_tesh!M58/RES_summary!M$21</f>
        <v>6.5916784150674639</v>
      </c>
      <c r="N58" s="178">
        <f>RES_hhdet_in_tesh!N58/RES_summary!N$21</f>
        <v>6.2522461673300587</v>
      </c>
      <c r="O58" s="178">
        <f>RES_hhdet_in_tesh!O58/RES_summary!O$21</f>
        <v>5.8600358279525908</v>
      </c>
      <c r="P58" s="178">
        <f>RES_hhdet_in_tesh!P58/RES_summary!P$21</f>
        <v>5.9815264872523501</v>
      </c>
      <c r="Q58" s="178">
        <f>RES_hhdet_in_tesh!Q58/RES_summary!Q$21</f>
        <v>5.7058114114126752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6.8287167850180097</v>
      </c>
      <c r="D60" s="176">
        <f>RES_hhdet_in_tesh!D60/RES_summary!D$21</f>
        <v>6.4662362861746949</v>
      </c>
      <c r="E60" s="176">
        <f>RES_hhdet_in_tesh!E60/RES_summary!E$21</f>
        <v>6.4226590475324885</v>
      </c>
      <c r="F60" s="176">
        <f>RES_hhdet_in_tesh!F60/RES_summary!F$21</f>
        <v>6.3673765500729758</v>
      </c>
      <c r="G60" s="176">
        <f>RES_hhdet_in_tesh!G60/RES_summary!G$21</f>
        <v>6.3884629424406238</v>
      </c>
      <c r="H60" s="176">
        <f>RES_hhdet_in_tesh!H60/RES_summary!H$21</f>
        <v>0</v>
      </c>
      <c r="I60" s="176">
        <f>RES_hhdet_in_tesh!I60/RES_summary!I$21</f>
        <v>6.6231515882011367</v>
      </c>
      <c r="J60" s="176">
        <f>RES_hhdet_in_tesh!J60/RES_summary!J$21</f>
        <v>6.4965725138807091</v>
      </c>
      <c r="K60" s="176">
        <f>RES_hhdet_in_tesh!K60/RES_summary!K$21</f>
        <v>6.3695988904518366</v>
      </c>
      <c r="L60" s="176">
        <f>RES_hhdet_in_tesh!L60/RES_summary!L$21</f>
        <v>6.7335589080624825</v>
      </c>
      <c r="M60" s="176">
        <f>RES_hhdet_in_tesh!M60/RES_summary!M$21</f>
        <v>6.5916784150674639</v>
      </c>
      <c r="N60" s="176">
        <f>RES_hhdet_in_tesh!N60/RES_summary!N$21</f>
        <v>6.2522461673300587</v>
      </c>
      <c r="O60" s="176">
        <f>RES_hhdet_in_tesh!O60/RES_summary!O$21</f>
        <v>5.8600358279525908</v>
      </c>
      <c r="P60" s="176">
        <f>RES_hhdet_in_tesh!P60/RES_summary!P$21</f>
        <v>5.9815264872523501</v>
      </c>
      <c r="Q60" s="176">
        <f>RES_hhdet_in_tesh!Q60/RES_summary!Q$21</f>
        <v>5.7058114114126752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71.311653420928252</v>
      </c>
      <c r="D62" s="184">
        <f>RES_hhdet_in_tesh!D62/RES_summary!D$21</f>
        <v>70.928033361171089</v>
      </c>
      <c r="E62" s="184">
        <f>RES_hhdet_in_tesh!E62/RES_summary!E$21</f>
        <v>72.760441621737172</v>
      </c>
      <c r="F62" s="184">
        <f>RES_hhdet_in_tesh!F62/RES_summary!F$21</f>
        <v>72.090198121138513</v>
      </c>
      <c r="G62" s="184">
        <f>RES_hhdet_in_tesh!G62/RES_summary!G$21</f>
        <v>72.796784398310336</v>
      </c>
      <c r="H62" s="184">
        <f>RES_hhdet_in_tesh!H62/RES_summary!H$21</f>
        <v>75.449048771607821</v>
      </c>
      <c r="I62" s="184">
        <f>RES_hhdet_in_tesh!I62/RES_summary!I$21</f>
        <v>73.397750464724353</v>
      </c>
      <c r="J62" s="184">
        <f>RES_hhdet_in_tesh!J62/RES_summary!J$21</f>
        <v>73.332731856796514</v>
      </c>
      <c r="K62" s="184">
        <f>RES_hhdet_in_tesh!K62/RES_summary!K$21</f>
        <v>72.431640651314567</v>
      </c>
      <c r="L62" s="184">
        <f>RES_hhdet_in_tesh!L62/RES_summary!L$21</f>
        <v>76.957792390489615</v>
      </c>
      <c r="M62" s="184">
        <f>RES_hhdet_in_tesh!M62/RES_summary!M$21</f>
        <v>0</v>
      </c>
      <c r="N62" s="184">
        <f>RES_hhdet_in_tesh!N62/RES_summary!N$21</f>
        <v>67.857693847746091</v>
      </c>
      <c r="O62" s="184">
        <f>RES_hhdet_in_tesh!O62/RES_summary!O$21</f>
        <v>0</v>
      </c>
      <c r="P62" s="184">
        <f>RES_hhdet_in_tesh!P62/RES_summary!P$21</f>
        <v>64.642015120194003</v>
      </c>
      <c r="Q62" s="184">
        <f>RES_hhdet_in_tesh!Q62/RES_summary!Q$21</f>
        <v>0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28.674592660096621</v>
      </c>
      <c r="D63" s="178">
        <f>RES_hhdet_in_tesh!D63/RES_summary!D$21</f>
        <v>30.22147810451084</v>
      </c>
      <c r="E63" s="178">
        <f>RES_hhdet_in_tesh!E63/RES_summary!E$21</f>
        <v>32.125436358197412</v>
      </c>
      <c r="F63" s="178">
        <f>RES_hhdet_in_tesh!F63/RES_summary!F$21</f>
        <v>31.20752063973794</v>
      </c>
      <c r="G63" s="178">
        <f>RES_hhdet_in_tesh!G63/RES_summary!G$21</f>
        <v>33.548363859384452</v>
      </c>
      <c r="H63" s="178">
        <f>RES_hhdet_in_tesh!H63/RES_summary!H$21</f>
        <v>35.08819223551027</v>
      </c>
      <c r="I63" s="178">
        <f>RES_hhdet_in_tesh!I63/RES_summary!I$21</f>
        <v>33.638685201946551</v>
      </c>
      <c r="J63" s="178">
        <f>RES_hhdet_in_tesh!J63/RES_summary!J$21</f>
        <v>29.788762085090976</v>
      </c>
      <c r="K63" s="178">
        <f>RES_hhdet_in_tesh!K63/RES_summary!K$21</f>
        <v>29.052722669741218</v>
      </c>
      <c r="L63" s="178">
        <f>RES_hhdet_in_tesh!L63/RES_summary!L$21</f>
        <v>34.535716776812485</v>
      </c>
      <c r="M63" s="178">
        <f>RES_hhdet_in_tesh!M63/RES_summary!M$21</f>
        <v>0</v>
      </c>
      <c r="N63" s="178">
        <f>RES_hhdet_in_tesh!N63/RES_summary!N$21</f>
        <v>26.113844472068479</v>
      </c>
      <c r="O63" s="178">
        <f>RES_hhdet_in_tesh!O63/RES_summary!O$21</f>
        <v>0</v>
      </c>
      <c r="P63" s="178">
        <f>RES_hhdet_in_tesh!P63/RES_summary!P$21</f>
        <v>23.484388019993766</v>
      </c>
      <c r="Q63" s="178">
        <f>RES_hhdet_in_tesh!Q63/RES_summary!Q$21</f>
        <v>0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27.183075703974303</v>
      </c>
      <c r="D64" s="177">
        <f>RES_hhdet_in_tesh!D64/RES_summary!D$21</f>
        <v>29.211741015508775</v>
      </c>
      <c r="E64" s="177">
        <f>RES_hhdet_in_tesh!E64/RES_summary!E$21</f>
        <v>31.391525237727514</v>
      </c>
      <c r="F64" s="177">
        <f>RES_hhdet_in_tesh!F64/RES_summary!F$21</f>
        <v>30.569697611881818</v>
      </c>
      <c r="G64" s="177">
        <f>RES_hhdet_in_tesh!G64/RES_summary!G$21</f>
        <v>32.654370493342356</v>
      </c>
      <c r="H64" s="177">
        <f>RES_hhdet_in_tesh!H64/RES_summary!H$21</f>
        <v>33.39580042869818</v>
      </c>
      <c r="I64" s="177">
        <f>RES_hhdet_in_tesh!I64/RES_summary!I$21</f>
        <v>32.429658865424713</v>
      </c>
      <c r="J64" s="177">
        <f>RES_hhdet_in_tesh!J64/RES_summary!J$21</f>
        <v>28.850266576504314</v>
      </c>
      <c r="K64" s="177">
        <f>RES_hhdet_in_tesh!K64/RES_summary!K$21</f>
        <v>28.728587386665758</v>
      </c>
      <c r="L64" s="177">
        <f>RES_hhdet_in_tesh!L64/RES_summary!L$21</f>
        <v>33.152294057685701</v>
      </c>
      <c r="M64" s="177">
        <f>RES_hhdet_in_tesh!M64/RES_summary!M$21</f>
        <v>0</v>
      </c>
      <c r="N64" s="177">
        <f>RES_hhdet_in_tesh!N64/RES_summary!N$21</f>
        <v>24.964618698179891</v>
      </c>
      <c r="O64" s="177">
        <f>RES_hhdet_in_tesh!O64/RES_summary!O$21</f>
        <v>0</v>
      </c>
      <c r="P64" s="177">
        <f>RES_hhdet_in_tesh!P64/RES_summary!P$21</f>
        <v>22.745143604438702</v>
      </c>
      <c r="Q64" s="177">
        <f>RES_hhdet_in_tesh!Q64/RES_summary!Q$21</f>
        <v>0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1.4915169561223205</v>
      </c>
      <c r="D65" s="177">
        <f>RES_hhdet_in_tesh!D65/RES_summary!D$21</f>
        <v>1.0097370890020674</v>
      </c>
      <c r="E65" s="177">
        <f>RES_hhdet_in_tesh!E65/RES_summary!E$21</f>
        <v>0.73391112046989637</v>
      </c>
      <c r="F65" s="177">
        <f>RES_hhdet_in_tesh!F65/RES_summary!F$21</f>
        <v>0.63782302785612333</v>
      </c>
      <c r="G65" s="177">
        <f>RES_hhdet_in_tesh!G65/RES_summary!G$21</f>
        <v>0.89399336604209234</v>
      </c>
      <c r="H65" s="177">
        <f>RES_hhdet_in_tesh!H65/RES_summary!H$21</f>
        <v>1.6923918068120876</v>
      </c>
      <c r="I65" s="177">
        <f>RES_hhdet_in_tesh!I65/RES_summary!I$21</f>
        <v>1.2090263365218372</v>
      </c>
      <c r="J65" s="177">
        <f>RES_hhdet_in_tesh!J65/RES_summary!J$21</f>
        <v>0.93849550858666519</v>
      </c>
      <c r="K65" s="177">
        <f>RES_hhdet_in_tesh!K65/RES_summary!K$21</f>
        <v>0.32413528307545575</v>
      </c>
      <c r="L65" s="177">
        <f>RES_hhdet_in_tesh!L65/RES_summary!L$21</f>
        <v>1.3834227191267803</v>
      </c>
      <c r="M65" s="177">
        <f>RES_hhdet_in_tesh!M65/RES_summary!M$21</f>
        <v>0</v>
      </c>
      <c r="N65" s="177">
        <f>RES_hhdet_in_tesh!N65/RES_summary!N$21</f>
        <v>1.1492257738885905</v>
      </c>
      <c r="O65" s="177">
        <f>RES_hhdet_in_tesh!O65/RES_summary!O$21</f>
        <v>0</v>
      </c>
      <c r="P65" s="177">
        <f>RES_hhdet_in_tesh!P65/RES_summary!P$21</f>
        <v>0.73924441555506426</v>
      </c>
      <c r="Q65" s="177">
        <f>RES_hhdet_in_tesh!Q65/RES_summary!Q$21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23.838121038302006</v>
      </c>
      <c r="D66" s="178">
        <f>RES_hhdet_in_tesh!D66/RES_summary!D$21</f>
        <v>22.640403234103722</v>
      </c>
      <c r="E66" s="178">
        <f>RES_hhdet_in_tesh!E66/RES_summary!E$21</f>
        <v>22.249510389866934</v>
      </c>
      <c r="F66" s="178">
        <f>RES_hhdet_in_tesh!F66/RES_summary!F$21</f>
        <v>21.918929903470815</v>
      </c>
      <c r="G66" s="178">
        <f>RES_hhdet_in_tesh!G66/RES_summary!G$21</f>
        <v>21.465087346059956</v>
      </c>
      <c r="H66" s="178">
        <f>RES_hhdet_in_tesh!H66/RES_summary!H$21</f>
        <v>21.922371992575748</v>
      </c>
      <c r="I66" s="178">
        <f>RES_hhdet_in_tesh!I66/RES_summary!I$21</f>
        <v>21.726869388466678</v>
      </c>
      <c r="J66" s="178">
        <f>RES_hhdet_in_tesh!J66/RES_summary!J$21</f>
        <v>25.344165689943857</v>
      </c>
      <c r="K66" s="178">
        <f>RES_hhdet_in_tesh!K66/RES_summary!K$21</f>
        <v>25.209921384039305</v>
      </c>
      <c r="L66" s="178">
        <f>RES_hhdet_in_tesh!L66/RES_summary!L$21</f>
        <v>24.899936977868744</v>
      </c>
      <c r="M66" s="178">
        <f>RES_hhdet_in_tesh!M66/RES_summary!M$21</f>
        <v>0</v>
      </c>
      <c r="N66" s="178">
        <f>RES_hhdet_in_tesh!N66/RES_summary!N$21</f>
        <v>23.809374321709381</v>
      </c>
      <c r="O66" s="178">
        <f>RES_hhdet_in_tesh!O66/RES_summary!O$21</f>
        <v>0</v>
      </c>
      <c r="P66" s="178">
        <f>RES_hhdet_in_tesh!P66/RES_summary!P$21</f>
        <v>24.16546957971288</v>
      </c>
      <c r="Q66" s="178">
        <f>RES_hhdet_in_tesh!Q66/RES_summary!Q$21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23.838121038302006</v>
      </c>
      <c r="D67" s="177">
        <f>RES_hhdet_in_tesh!D67/RES_summary!D$21</f>
        <v>22.640403234103722</v>
      </c>
      <c r="E67" s="177">
        <f>RES_hhdet_in_tesh!E67/RES_summary!E$21</f>
        <v>22.249510389866934</v>
      </c>
      <c r="F67" s="177">
        <f>RES_hhdet_in_tesh!F67/RES_summary!F$21</f>
        <v>21.918929903470815</v>
      </c>
      <c r="G67" s="177">
        <f>RES_hhdet_in_tesh!G67/RES_summary!G$21</f>
        <v>21.465087346059956</v>
      </c>
      <c r="H67" s="177">
        <f>RES_hhdet_in_tesh!H67/RES_summary!H$21</f>
        <v>21.922371992575748</v>
      </c>
      <c r="I67" s="177">
        <f>RES_hhdet_in_tesh!I67/RES_summary!I$21</f>
        <v>21.726869388466678</v>
      </c>
      <c r="J67" s="177">
        <f>RES_hhdet_in_tesh!J67/RES_summary!J$21</f>
        <v>25.344165689943857</v>
      </c>
      <c r="K67" s="177">
        <f>RES_hhdet_in_tesh!K67/RES_summary!K$21</f>
        <v>25.209921384039305</v>
      </c>
      <c r="L67" s="177">
        <f>RES_hhdet_in_tesh!L67/RES_summary!L$21</f>
        <v>24.899936977868744</v>
      </c>
      <c r="M67" s="177">
        <f>RES_hhdet_in_tesh!M67/RES_summary!M$21</f>
        <v>0</v>
      </c>
      <c r="N67" s="177">
        <f>RES_hhdet_in_tesh!N67/RES_summary!N$21</f>
        <v>23.809374321709381</v>
      </c>
      <c r="O67" s="177">
        <f>RES_hhdet_in_tesh!O67/RES_summary!O$21</f>
        <v>0</v>
      </c>
      <c r="P67" s="177">
        <f>RES_hhdet_in_tesh!P67/RES_summary!P$21</f>
        <v>24.16546957971288</v>
      </c>
      <c r="Q67" s="177">
        <f>RES_hhdet_in_tesh!Q67/RES_summary!Q$21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12.28070735873413</v>
      </c>
      <c r="D68" s="178">
        <f>RES_hhdet_in_tesh!D68/RES_summary!D$21</f>
        <v>11.845855856538281</v>
      </c>
      <c r="E68" s="178">
        <f>RES_hhdet_in_tesh!E68/RES_summary!E$21</f>
        <v>12.043720286926588</v>
      </c>
      <c r="F68" s="178">
        <f>RES_hhdet_in_tesh!F68/RES_summary!F$21</f>
        <v>12.637967293125934</v>
      </c>
      <c r="G68" s="178">
        <f>RES_hhdet_in_tesh!G68/RES_summary!G$21</f>
        <v>11.590709222062737</v>
      </c>
      <c r="H68" s="178">
        <f>RES_hhdet_in_tesh!H68/RES_summary!H$21</f>
        <v>12.018875208782356</v>
      </c>
      <c r="I68" s="178">
        <f>RES_hhdet_in_tesh!I68/RES_summary!I$21</f>
        <v>11.804552348997785</v>
      </c>
      <c r="J68" s="178">
        <f>RES_hhdet_in_tesh!J68/RES_summary!J$21</f>
        <v>11.917582191099953</v>
      </c>
      <c r="K68" s="178">
        <f>RES_hhdet_in_tesh!K68/RES_summary!K$21</f>
        <v>11.844990230919954</v>
      </c>
      <c r="L68" s="178">
        <f>RES_hhdet_in_tesh!L68/RES_summary!L$21</f>
        <v>11.35017275451146</v>
      </c>
      <c r="M68" s="178">
        <f>RES_hhdet_in_tesh!M68/RES_summary!M$21</f>
        <v>0</v>
      </c>
      <c r="N68" s="178">
        <f>RES_hhdet_in_tesh!N68/RES_summary!N$21</f>
        <v>11.865424166476753</v>
      </c>
      <c r="O68" s="178">
        <f>RES_hhdet_in_tesh!O68/RES_summary!O$21</f>
        <v>0</v>
      </c>
      <c r="P68" s="178">
        <f>RES_hhdet_in_tesh!P68/RES_summary!P$21</f>
        <v>11.233715328119912</v>
      </c>
      <c r="Q68" s="178">
        <f>RES_hhdet_in_tesh!Q68/RES_summary!Q$21</f>
        <v>0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11.674684466267808</v>
      </c>
      <c r="D69" s="183">
        <f>RES_hhdet_in_tesh!D69/RES_summary!D$21</f>
        <v>11.712154937016617</v>
      </c>
      <c r="E69" s="183">
        <f>RES_hhdet_in_tesh!E69/RES_summary!E$21</f>
        <v>11.745641202464183</v>
      </c>
      <c r="F69" s="183">
        <f>RES_hhdet_in_tesh!F69/RES_summary!F$21</f>
        <v>11.670909228772288</v>
      </c>
      <c r="G69" s="183">
        <f>RES_hhdet_in_tesh!G69/RES_summary!G$21</f>
        <v>11.544728018088188</v>
      </c>
      <c r="H69" s="183">
        <f>RES_hhdet_in_tesh!H69/RES_summary!H$21</f>
        <v>11.441347885135196</v>
      </c>
      <c r="I69" s="183">
        <f>RES_hhdet_in_tesh!I69/RES_summary!I$21</f>
        <v>11.312160905721306</v>
      </c>
      <c r="J69" s="183">
        <f>RES_hhdet_in_tesh!J69/RES_summary!J$21</f>
        <v>11.240616814428334</v>
      </c>
      <c r="K69" s="183">
        <f>RES_hhdet_in_tesh!K69/RES_summary!K$21</f>
        <v>0</v>
      </c>
      <c r="L69" s="183">
        <f>RES_hhdet_in_tesh!L69/RES_summary!L$21</f>
        <v>11.138681818228886</v>
      </c>
      <c r="M69" s="183">
        <f>RES_hhdet_in_tesh!M69/RES_summary!M$21</f>
        <v>0</v>
      </c>
      <c r="N69" s="183">
        <f>RES_hhdet_in_tesh!N69/RES_summary!N$21</f>
        <v>10.98804784817278</v>
      </c>
      <c r="O69" s="183">
        <f>RES_hhdet_in_tesh!O69/RES_summary!O$21</f>
        <v>0</v>
      </c>
      <c r="P69" s="183">
        <f>RES_hhdet_in_tesh!P69/RES_summary!P$21</f>
        <v>0</v>
      </c>
      <c r="Q69" s="183">
        <f>RES_hhdet_in_tesh!Q69/RES_summary!Q$21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11.717316767585176</v>
      </c>
      <c r="D70" s="183">
        <f>RES_hhdet_in_tesh!D70/RES_summary!D$21</f>
        <v>11.784282682129053</v>
      </c>
      <c r="E70" s="183">
        <f>RES_hhdet_in_tesh!E70/RES_summary!E$21</f>
        <v>11.8118010898233</v>
      </c>
      <c r="F70" s="183">
        <f>RES_hhdet_in_tesh!F70/RES_summary!F$21</f>
        <v>11.87903143090605</v>
      </c>
      <c r="G70" s="183">
        <f>RES_hhdet_in_tesh!G70/RES_summary!G$21</f>
        <v>11.749539205354099</v>
      </c>
      <c r="H70" s="183">
        <f>RES_hhdet_in_tesh!H70/RES_summary!H$21</f>
        <v>11.662821974189095</v>
      </c>
      <c r="I70" s="183">
        <f>RES_hhdet_in_tesh!I70/RES_summary!I$21</f>
        <v>11.569606591774297</v>
      </c>
      <c r="J70" s="183">
        <f>RES_hhdet_in_tesh!J70/RES_summary!J$21</f>
        <v>11.558715532861166</v>
      </c>
      <c r="K70" s="183">
        <f>RES_hhdet_in_tesh!K70/RES_summary!K$21</f>
        <v>11.59483269655875</v>
      </c>
      <c r="L70" s="183">
        <f>RES_hhdet_in_tesh!L70/RES_summary!L$21</f>
        <v>11.511406868238428</v>
      </c>
      <c r="M70" s="183">
        <f>RES_hhdet_in_tesh!M70/RES_summary!M$21</f>
        <v>0</v>
      </c>
      <c r="N70" s="183">
        <f>RES_hhdet_in_tesh!N70/RES_summary!N$21</f>
        <v>11.108308489120525</v>
      </c>
      <c r="O70" s="183">
        <f>RES_hhdet_in_tesh!O70/RES_summary!O$21</f>
        <v>0</v>
      </c>
      <c r="P70" s="183">
        <f>RES_hhdet_in_tesh!P70/RES_summary!P$21</f>
        <v>10.785553233117522</v>
      </c>
      <c r="Q70" s="183">
        <f>RES_hhdet_in_tesh!Q70/RES_summary!Q$21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4.1287993522655935</v>
      </c>
      <c r="D71" s="182">
        <f>RES_hhdet_in_tesh!D71/RES_summary!D$21</f>
        <v>4.1735249741188687</v>
      </c>
      <c r="E71" s="182">
        <f>RES_hhdet_in_tesh!E71/RES_summary!E$21</f>
        <v>4.2154676568773146</v>
      </c>
      <c r="F71" s="182">
        <f>RES_hhdet_in_tesh!F71/RES_summary!F$21</f>
        <v>4.2042652868954891</v>
      </c>
      <c r="G71" s="182">
        <f>RES_hhdet_in_tesh!G71/RES_summary!G$21</f>
        <v>4.177770336208777</v>
      </c>
      <c r="H71" s="182">
        <f>RES_hhdet_in_tesh!H71/RES_summary!H$21</f>
        <v>4.1632649150647563</v>
      </c>
      <c r="I71" s="182">
        <f>RES_hhdet_in_tesh!I71/RES_summary!I$21</f>
        <v>4.1229119699746724</v>
      </c>
      <c r="J71" s="182">
        <f>RES_hhdet_in_tesh!J71/RES_summary!J$21</f>
        <v>4.1075739330318966</v>
      </c>
      <c r="K71" s="182">
        <f>RES_hhdet_in_tesh!K71/RES_summary!K$21</f>
        <v>4.1064141062845376</v>
      </c>
      <c r="L71" s="182">
        <f>RES_hhdet_in_tesh!L71/RES_summary!L$21</f>
        <v>4.0768213931390864</v>
      </c>
      <c r="M71" s="182">
        <f>RES_hhdet_in_tesh!M71/RES_summary!M$21</f>
        <v>0</v>
      </c>
      <c r="N71" s="182">
        <f>RES_hhdet_in_tesh!N71/RES_summary!N$21</f>
        <v>3.9968347375591891</v>
      </c>
      <c r="O71" s="182">
        <f>RES_hhdet_in_tesh!O71/RES_summary!O$21</f>
        <v>0</v>
      </c>
      <c r="P71" s="182">
        <f>RES_hhdet_in_tesh!P71/RES_summary!P$21</f>
        <v>3.8020374273619097</v>
      </c>
      <c r="Q71" s="182">
        <f>RES_hhdet_in_tesh!Q71/RES_summary!Q$21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7.5885174153195818</v>
      </c>
      <c r="D72" s="181">
        <f>RES_hhdet_in_tesh!D72/RES_summary!D$21</f>
        <v>7.6107577080101825</v>
      </c>
      <c r="E72" s="181">
        <f>RES_hhdet_in_tesh!E72/RES_summary!E$21</f>
        <v>7.5963334329459844</v>
      </c>
      <c r="F72" s="181">
        <f>RES_hhdet_in_tesh!F72/RES_summary!F$21</f>
        <v>7.6747661440105608</v>
      </c>
      <c r="G72" s="181">
        <f>RES_hhdet_in_tesh!G72/RES_summary!G$21</f>
        <v>7.5717688691453215</v>
      </c>
      <c r="H72" s="181">
        <f>RES_hhdet_in_tesh!H72/RES_summary!H$21</f>
        <v>7.4995570591243386</v>
      </c>
      <c r="I72" s="181">
        <f>RES_hhdet_in_tesh!I72/RES_summary!I$21</f>
        <v>7.446694621799625</v>
      </c>
      <c r="J72" s="181">
        <f>RES_hhdet_in_tesh!J72/RES_summary!J$21</f>
        <v>7.4511415998292705</v>
      </c>
      <c r="K72" s="181">
        <f>RES_hhdet_in_tesh!K72/RES_summary!K$21</f>
        <v>7.4884185902742129</v>
      </c>
      <c r="L72" s="181">
        <f>RES_hhdet_in_tesh!L72/RES_summary!L$21</f>
        <v>7.4345854750993396</v>
      </c>
      <c r="M72" s="181">
        <f>RES_hhdet_in_tesh!M72/RES_summary!M$21</f>
        <v>0</v>
      </c>
      <c r="N72" s="181">
        <f>RES_hhdet_in_tesh!N72/RES_summary!N$21</f>
        <v>7.1114737515613342</v>
      </c>
      <c r="O72" s="181">
        <f>RES_hhdet_in_tesh!O72/RES_summary!O$21</f>
        <v>0</v>
      </c>
      <c r="P72" s="181">
        <f>RES_hhdet_in_tesh!P72/RES_summary!P$21</f>
        <v>6.9835158057556104</v>
      </c>
      <c r="Q72" s="181">
        <f>RES_hhdet_in_tesh!Q72/RES_summary!Q$21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13.166048250123378</v>
      </c>
      <c r="D73" s="180">
        <f>RES_hhdet_in_tesh!D73/RES_summary!D$21</f>
        <v>12.650725382305909</v>
      </c>
      <c r="E73" s="180">
        <f>RES_hhdet_in_tesh!E73/RES_summary!E$21</f>
        <v>12.530725177415336</v>
      </c>
      <c r="F73" s="180">
        <f>RES_hhdet_in_tesh!F73/RES_summary!F$21</f>
        <v>13.021953890761575</v>
      </c>
      <c r="G73" s="180">
        <f>RES_hhdet_in_tesh!G73/RES_summary!G$21</f>
        <v>0</v>
      </c>
      <c r="H73" s="180">
        <f>RES_hhdet_in_tesh!H73/RES_summary!H$21</f>
        <v>13.747020678190284</v>
      </c>
      <c r="I73" s="180">
        <f>RES_hhdet_in_tesh!I73/RES_summary!I$21</f>
        <v>13.269216329460985</v>
      </c>
      <c r="J73" s="180">
        <f>RES_hhdet_in_tesh!J73/RES_summary!J$21</f>
        <v>13.019028604137731</v>
      </c>
      <c r="K73" s="180">
        <f>RES_hhdet_in_tesh!K73/RES_summary!K$21</f>
        <v>12.225023522006028</v>
      </c>
      <c r="L73" s="180">
        <f>RES_hhdet_in_tesh!L73/RES_summary!L$21</f>
        <v>0</v>
      </c>
      <c r="M73" s="180">
        <f>RES_hhdet_in_tesh!M73/RES_summary!M$21</f>
        <v>0</v>
      </c>
      <c r="N73" s="180">
        <f>RES_hhdet_in_tesh!N73/RES_summary!N$21</f>
        <v>12.477612623132648</v>
      </c>
      <c r="O73" s="180">
        <f>RES_hhdet_in_tesh!O73/RES_summary!O$21</f>
        <v>0</v>
      </c>
      <c r="P73" s="180">
        <f>RES_hhdet_in_tesh!P73/RES_summary!P$21</f>
        <v>12.277026437261982</v>
      </c>
      <c r="Q73" s="180">
        <f>RES_hhdet_in_tesh!Q73/RES_summary!Q$21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12.258435433955542</v>
      </c>
      <c r="D74" s="179">
        <f>RES_hhdet_in_tesh!D74/RES_summary!D$21</f>
        <v>12.109292224151089</v>
      </c>
      <c r="E74" s="179">
        <f>RES_hhdet_in_tesh!E74/RES_summary!E$21</f>
        <v>12.12430611030922</v>
      </c>
      <c r="F74" s="179">
        <f>RES_hhdet_in_tesh!F74/RES_summary!F$21</f>
        <v>12.374930538916049</v>
      </c>
      <c r="G74" s="179">
        <f>RES_hhdet_in_tesh!G74/RES_summary!G$21</f>
        <v>0</v>
      </c>
      <c r="H74" s="179">
        <f>RES_hhdet_in_tesh!H74/RES_summary!H$21</f>
        <v>12.331983630794671</v>
      </c>
      <c r="I74" s="179">
        <f>RES_hhdet_in_tesh!I74/RES_summary!I$21</f>
        <v>12.111247455480548</v>
      </c>
      <c r="J74" s="179">
        <f>RES_hhdet_in_tesh!J74/RES_summary!J$21</f>
        <v>12.049286074082962</v>
      </c>
      <c r="K74" s="179">
        <f>RES_hhdet_in_tesh!K74/RES_summary!K$21</f>
        <v>11.83003506802395</v>
      </c>
      <c r="L74" s="179">
        <f>RES_hhdet_in_tesh!L74/RES_summary!L$21</f>
        <v>0</v>
      </c>
      <c r="M74" s="179">
        <f>RES_hhdet_in_tesh!M74/RES_summary!M$21</f>
        <v>0</v>
      </c>
      <c r="N74" s="179">
        <f>RES_hhdet_in_tesh!N74/RES_summary!N$21</f>
        <v>11.545707246451622</v>
      </c>
      <c r="O74" s="179">
        <f>RES_hhdet_in_tesh!O74/RES_summary!O$21</f>
        <v>0</v>
      </c>
      <c r="P74" s="179">
        <f>RES_hhdet_in_tesh!P74/RES_summary!P$21</f>
        <v>11.286280030186822</v>
      </c>
      <c r="Q74" s="179">
        <f>RES_hhdet_in_tesh!Q74/RES_summary!Q$21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4.6697867070748815</v>
      </c>
      <c r="D75" s="177">
        <f>RES_hhdet_in_tesh!D75/RES_summary!D$21</f>
        <v>4.4985312891793061</v>
      </c>
      <c r="E75" s="177">
        <f>RES_hhdet_in_tesh!E75/RES_summary!E$21</f>
        <v>4.5271034541089312</v>
      </c>
      <c r="F75" s="177">
        <f>RES_hhdet_in_tesh!F75/RES_summary!F$21</f>
        <v>4.6978879782126661</v>
      </c>
      <c r="G75" s="177">
        <f>RES_hhdet_in_tesh!G75/RES_summary!G$21</f>
        <v>0</v>
      </c>
      <c r="H75" s="177">
        <f>RES_hhdet_in_tesh!H75/RES_summary!H$21</f>
        <v>4.8312727126141803</v>
      </c>
      <c r="I75" s="177">
        <f>RES_hhdet_in_tesh!I75/RES_summary!I$21</f>
        <v>4.6639137846381455</v>
      </c>
      <c r="J75" s="177">
        <f>RES_hhdet_in_tesh!J75/RES_summary!J$21</f>
        <v>4.5973474440743702</v>
      </c>
      <c r="K75" s="177">
        <f>RES_hhdet_in_tesh!K75/RES_summary!K$21</f>
        <v>4.3400910664646313</v>
      </c>
      <c r="L75" s="177">
        <f>RES_hhdet_in_tesh!L75/RES_summary!L$21</f>
        <v>0</v>
      </c>
      <c r="M75" s="177">
        <f>RES_hhdet_in_tesh!M75/RES_summary!M$21</f>
        <v>0</v>
      </c>
      <c r="N75" s="177">
        <f>RES_hhdet_in_tesh!N75/RES_summary!N$21</f>
        <v>4.4294667002999226</v>
      </c>
      <c r="O75" s="177">
        <f>RES_hhdet_in_tesh!O75/RES_summary!O$21</f>
        <v>0</v>
      </c>
      <c r="P75" s="177">
        <f>RES_hhdet_in_tesh!P75/RES_summary!P$21</f>
        <v>4.2974634930167745</v>
      </c>
      <c r="Q75" s="177">
        <f>RES_hhdet_in_tesh!Q75/RES_summary!Q$21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7.5886487268806606</v>
      </c>
      <c r="D76" s="177">
        <f>RES_hhdet_in_tesh!D76/RES_summary!D$21</f>
        <v>7.6107609349717817</v>
      </c>
      <c r="E76" s="177">
        <f>RES_hhdet_in_tesh!E76/RES_summary!E$21</f>
        <v>7.597202656200289</v>
      </c>
      <c r="F76" s="177">
        <f>RES_hhdet_in_tesh!F76/RES_summary!F$21</f>
        <v>7.6770425607033816</v>
      </c>
      <c r="G76" s="177">
        <f>RES_hhdet_in_tesh!G76/RES_summary!G$21</f>
        <v>0</v>
      </c>
      <c r="H76" s="177">
        <f>RES_hhdet_in_tesh!H76/RES_summary!H$21</f>
        <v>7.5007109181804905</v>
      </c>
      <c r="I76" s="177">
        <f>RES_hhdet_in_tesh!I76/RES_summary!I$21</f>
        <v>7.4473336708424016</v>
      </c>
      <c r="J76" s="177">
        <f>RES_hhdet_in_tesh!J76/RES_summary!J$21</f>
        <v>7.4519386300085912</v>
      </c>
      <c r="K76" s="177">
        <f>RES_hhdet_in_tesh!K76/RES_summary!K$21</f>
        <v>7.4899440015593175</v>
      </c>
      <c r="L76" s="177">
        <f>RES_hhdet_in_tesh!L76/RES_summary!L$21</f>
        <v>0</v>
      </c>
      <c r="M76" s="177">
        <f>RES_hhdet_in_tesh!M76/RES_summary!M$21</f>
        <v>0</v>
      </c>
      <c r="N76" s="177">
        <f>RES_hhdet_in_tesh!N76/RES_summary!N$21</f>
        <v>7.1162405461516975</v>
      </c>
      <c r="O76" s="177">
        <f>RES_hhdet_in_tesh!O76/RES_summary!O$21</f>
        <v>0</v>
      </c>
      <c r="P76" s="177">
        <f>RES_hhdet_in_tesh!P76/RES_summary!P$21</f>
        <v>6.9888165371700453</v>
      </c>
      <c r="Q76" s="177">
        <f>RES_hhdet_in_tesh!Q76/RES_summary!Q$21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6.5182323637954926</v>
      </c>
      <c r="D77" s="178">
        <f>RES_hhdet_in_tesh!D77/RES_summary!D$21</f>
        <v>6.2202961660182599</v>
      </c>
      <c r="E77" s="178">
        <f>RES_hhdet_in_tesh!E77/RES_summary!E$21</f>
        <v>6.3417745867462418</v>
      </c>
      <c r="F77" s="178">
        <f>RES_hhdet_in_tesh!F77/RES_summary!F$21</f>
        <v>6.3257802848038214</v>
      </c>
      <c r="G77" s="178">
        <f>RES_hhdet_in_tesh!G77/RES_summary!G$21</f>
        <v>6.1926239708031909</v>
      </c>
      <c r="H77" s="178">
        <f>RES_hhdet_in_tesh!H77/RES_summary!H$21</f>
        <v>6.4196093347394374</v>
      </c>
      <c r="I77" s="178">
        <f>RES_hhdet_in_tesh!I77/RES_summary!I$21</f>
        <v>6.2276435253133346</v>
      </c>
      <c r="J77" s="178">
        <f>RES_hhdet_in_tesh!J77/RES_summary!J$21</f>
        <v>6.2822218906617291</v>
      </c>
      <c r="K77" s="178">
        <f>RES_hhdet_in_tesh!K77/RES_summary!K$21</f>
        <v>6.3240063666140767</v>
      </c>
      <c r="L77" s="178">
        <f>RES_hhdet_in_tesh!L77/RES_summary!L$21</f>
        <v>6.1719658812969405</v>
      </c>
      <c r="M77" s="178">
        <f>RES_hhdet_in_tesh!M77/RES_summary!M$21</f>
        <v>0</v>
      </c>
      <c r="N77" s="178">
        <f>RES_hhdet_in_tesh!N77/RES_summary!N$21</f>
        <v>6.0690508874914828</v>
      </c>
      <c r="O77" s="178">
        <f>RES_hhdet_in_tesh!O77/RES_summary!O$21</f>
        <v>0</v>
      </c>
      <c r="P77" s="178">
        <f>RES_hhdet_in_tesh!P77/RES_summary!P$21</f>
        <v>5.7584421923674576</v>
      </c>
      <c r="Q77" s="178">
        <f>RES_hhdet_in_tesh!Q77/RES_summary!Q$21</f>
        <v>0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6.1224576059599851</v>
      </c>
      <c r="D78" s="177">
        <f>RES_hhdet_in_tesh!D78/RES_summary!D$21</f>
        <v>6.2036936726563754</v>
      </c>
      <c r="E78" s="177">
        <f>RES_hhdet_in_tesh!E78/RES_summary!E$21</f>
        <v>6.2905298135551169</v>
      </c>
      <c r="F78" s="177">
        <f>RES_hhdet_in_tesh!F78/RES_summary!F$21</f>
        <v>6.2703911990671175</v>
      </c>
      <c r="G78" s="177">
        <f>RES_hhdet_in_tesh!G78/RES_summary!G$21</f>
        <v>6.1926239708031909</v>
      </c>
      <c r="H78" s="177">
        <f>RES_hhdet_in_tesh!H78/RES_summary!H$21</f>
        <v>6.246031828773063</v>
      </c>
      <c r="I78" s="177">
        <f>RES_hhdet_in_tesh!I78/RES_summary!I$21</f>
        <v>6.2256212270306071</v>
      </c>
      <c r="J78" s="177">
        <f>RES_hhdet_in_tesh!J78/RES_summary!J$21</f>
        <v>6.2452808671723261</v>
      </c>
      <c r="K78" s="177">
        <f>RES_hhdet_in_tesh!K78/RES_summary!K$21</f>
        <v>6.3208057614228217</v>
      </c>
      <c r="L78" s="177">
        <f>RES_hhdet_in_tesh!L78/RES_summary!L$21</f>
        <v>6.1719658812969405</v>
      </c>
      <c r="M78" s="177">
        <f>RES_hhdet_in_tesh!M78/RES_summary!M$21</f>
        <v>0</v>
      </c>
      <c r="N78" s="177">
        <f>RES_hhdet_in_tesh!N78/RES_summary!N$21</f>
        <v>6.0336749494253947</v>
      </c>
      <c r="O78" s="177">
        <f>RES_hhdet_in_tesh!O78/RES_summary!O$21</f>
        <v>0</v>
      </c>
      <c r="P78" s="177">
        <f>RES_hhdet_in_tesh!P78/RES_summary!P$21</f>
        <v>5.7584421923674576</v>
      </c>
      <c r="Q78" s="177">
        <f>RES_hhdet_in_tesh!Q78/RES_summary!Q$21</f>
        <v>0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6.8287707312349015</v>
      </c>
      <c r="D79" s="176">
        <f>RES_hhdet_in_tesh!D79/RES_summary!D$21</f>
        <v>6.4663000923230207</v>
      </c>
      <c r="E79" s="176">
        <f>RES_hhdet_in_tesh!E79/RES_summary!E$21</f>
        <v>6.4228376306497754</v>
      </c>
      <c r="F79" s="176">
        <f>RES_hhdet_in_tesh!F79/RES_summary!F$21</f>
        <v>6.3676030620513231</v>
      </c>
      <c r="G79" s="176">
        <f>RES_hhdet_in_tesh!G79/RES_summary!G$21</f>
        <v>0</v>
      </c>
      <c r="H79" s="176">
        <f>RES_hhdet_in_tesh!H79/RES_summary!H$21</f>
        <v>6.7786351152410829</v>
      </c>
      <c r="I79" s="176">
        <f>RES_hhdet_in_tesh!I79/RES_summary!I$21</f>
        <v>6.6237336824000383</v>
      </c>
      <c r="J79" s="176">
        <f>RES_hhdet_in_tesh!J79/RES_summary!J$21</f>
        <v>6.49708953142874</v>
      </c>
      <c r="K79" s="176">
        <f>RES_hhdet_in_tesh!K79/RES_summary!K$21</f>
        <v>6.3700884119703636</v>
      </c>
      <c r="L79" s="176">
        <f>RES_hhdet_in_tesh!L79/RES_summary!L$21</f>
        <v>0</v>
      </c>
      <c r="M79" s="176">
        <f>RES_hhdet_in_tesh!M79/RES_summary!M$21</f>
        <v>0</v>
      </c>
      <c r="N79" s="176">
        <f>RES_hhdet_in_tesh!N79/RES_summary!N$21</f>
        <v>6.2526176720469895</v>
      </c>
      <c r="O79" s="176">
        <f>RES_hhdet_in_tesh!O79/RES_summary!O$21</f>
        <v>0</v>
      </c>
      <c r="P79" s="176">
        <f>RES_hhdet_in_tesh!P79/RES_summary!P$21</f>
        <v>0</v>
      </c>
      <c r="Q79" s="176">
        <f>RES_hhdet_in_tesh!Q79/RES_summary!Q$21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68.958559463468163</v>
      </c>
      <c r="D81" s="184">
        <f>RES_hhdet_in_tesh!D81/RES_summary!D$21</f>
        <v>68.54789264046282</v>
      </c>
      <c r="E81" s="184">
        <f>RES_hhdet_in_tesh!E81/RES_summary!E$21</f>
        <v>0</v>
      </c>
      <c r="F81" s="184">
        <f>RES_hhdet_in_tesh!F81/RES_summary!F$21</f>
        <v>72.368924871091139</v>
      </c>
      <c r="G81" s="184">
        <f>RES_hhdet_in_tesh!G81/RES_summary!G$21</f>
        <v>72.754565236034153</v>
      </c>
      <c r="H81" s="184">
        <f>RES_hhdet_in_tesh!H81/RES_summary!H$21</f>
        <v>74.08031925175041</v>
      </c>
      <c r="I81" s="184">
        <f>RES_hhdet_in_tesh!I81/RES_summary!I$21</f>
        <v>72.485493331246985</v>
      </c>
      <c r="J81" s="184">
        <f>RES_hhdet_in_tesh!J81/RES_summary!J$21</f>
        <v>68.476150059773715</v>
      </c>
      <c r="K81" s="184">
        <f>RES_hhdet_in_tesh!K81/RES_summary!K$21</f>
        <v>73.353914996767699</v>
      </c>
      <c r="L81" s="184">
        <f>RES_hhdet_in_tesh!L81/RES_summary!L$21</f>
        <v>75.379771422075834</v>
      </c>
      <c r="M81" s="184">
        <f>RES_hhdet_in_tesh!M81/RES_summary!M$21</f>
        <v>69.495681694529068</v>
      </c>
      <c r="N81" s="184">
        <f>RES_hhdet_in_tesh!N81/RES_summary!N$21</f>
        <v>68.450202055047384</v>
      </c>
      <c r="O81" s="184">
        <f>RES_hhdet_in_tesh!O81/RES_summary!O$21</f>
        <v>64.582985938551744</v>
      </c>
      <c r="P81" s="184">
        <f>RES_hhdet_in_tesh!P81/RES_summary!P$21</f>
        <v>63.101581744494297</v>
      </c>
      <c r="Q81" s="184">
        <f>RES_hhdet_in_tesh!Q81/RES_summary!Q$21</f>
        <v>61.712602964609346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27.436053412495777</v>
      </c>
      <c r="D82" s="178">
        <f>RES_hhdet_in_tesh!D82/RES_summary!D$21</f>
        <v>27.976522795786039</v>
      </c>
      <c r="E82" s="178">
        <f>RES_hhdet_in_tesh!E82/RES_summary!E$21</f>
        <v>0</v>
      </c>
      <c r="F82" s="178">
        <f>RES_hhdet_in_tesh!F82/RES_summary!F$21</f>
        <v>31.598736501904384</v>
      </c>
      <c r="G82" s="178">
        <f>RES_hhdet_in_tesh!G82/RES_summary!G$21</f>
        <v>31.520634544737163</v>
      </c>
      <c r="H82" s="178">
        <f>RES_hhdet_in_tesh!H82/RES_summary!H$21</f>
        <v>31.8976971304274</v>
      </c>
      <c r="I82" s="178">
        <f>RES_hhdet_in_tesh!I82/RES_summary!I$21</f>
        <v>30.92708263529736</v>
      </c>
      <c r="J82" s="178">
        <f>RES_hhdet_in_tesh!J82/RES_summary!J$21</f>
        <v>28.395631493159069</v>
      </c>
      <c r="K82" s="178">
        <f>RES_hhdet_in_tesh!K82/RES_summary!K$21</f>
        <v>30.260904360166791</v>
      </c>
      <c r="L82" s="178">
        <f>RES_hhdet_in_tesh!L82/RES_summary!L$21</f>
        <v>30.790537339750507</v>
      </c>
      <c r="M82" s="178">
        <f>RES_hhdet_in_tesh!M82/RES_summary!M$21</f>
        <v>26.595586619283459</v>
      </c>
      <c r="N82" s="178">
        <f>RES_hhdet_in_tesh!N82/RES_summary!N$21</f>
        <v>25.686522349385712</v>
      </c>
      <c r="O82" s="178">
        <f>RES_hhdet_in_tesh!O82/RES_summary!O$21</f>
        <v>23.400381056836263</v>
      </c>
      <c r="P82" s="178">
        <f>RES_hhdet_in_tesh!P82/RES_summary!P$21</f>
        <v>22.448491403679022</v>
      </c>
      <c r="Q82" s="178">
        <f>RES_hhdet_in_tesh!Q82/RES_summary!Q$21</f>
        <v>22.733378220587465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26.846826535711788</v>
      </c>
      <c r="D83" s="177">
        <f>RES_hhdet_in_tesh!D83/RES_summary!D$21</f>
        <v>27.594982006586218</v>
      </c>
      <c r="E83" s="177">
        <f>RES_hhdet_in_tesh!E83/RES_summary!E$21</f>
        <v>0</v>
      </c>
      <c r="F83" s="177">
        <f>RES_hhdet_in_tesh!F83/RES_summary!F$21</f>
        <v>31.337201838202482</v>
      </c>
      <c r="G83" s="177">
        <f>RES_hhdet_in_tesh!G83/RES_summary!G$21</f>
        <v>31.179191849612597</v>
      </c>
      <c r="H83" s="177">
        <f>RES_hhdet_in_tesh!H83/RES_summary!H$21</f>
        <v>31.263954448086775</v>
      </c>
      <c r="I83" s="177">
        <f>RES_hhdet_in_tesh!I83/RES_summary!I$21</f>
        <v>30.472656100353085</v>
      </c>
      <c r="J83" s="177">
        <f>RES_hhdet_in_tesh!J83/RES_summary!J$21</f>
        <v>28.030894912205685</v>
      </c>
      <c r="K83" s="177">
        <f>RES_hhdet_in_tesh!K83/RES_summary!K$21</f>
        <v>30.12494837267618</v>
      </c>
      <c r="L83" s="177">
        <f>RES_hhdet_in_tesh!L83/RES_summary!L$21</f>
        <v>30.285027880331064</v>
      </c>
      <c r="M83" s="177">
        <f>RES_hhdet_in_tesh!M83/RES_summary!M$21</f>
        <v>26.076020937678834</v>
      </c>
      <c r="N83" s="177">
        <f>RES_hhdet_in_tesh!N83/RES_summary!N$21</f>
        <v>25.222091028691835</v>
      </c>
      <c r="O83" s="177">
        <f>RES_hhdet_in_tesh!O83/RES_summary!O$21</f>
        <v>23.296481181794974</v>
      </c>
      <c r="P83" s="177">
        <f>RES_hhdet_in_tesh!P83/RES_summary!P$21</f>
        <v>22.160395641187694</v>
      </c>
      <c r="Q83" s="177">
        <f>RES_hhdet_in_tesh!Q83/RES_summary!Q$21</f>
        <v>22.606378904867036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0.58922687678398922</v>
      </c>
      <c r="D84" s="177">
        <f>RES_hhdet_in_tesh!D84/RES_summary!D$21</f>
        <v>0.38154078919981826</v>
      </c>
      <c r="E84" s="177">
        <f>RES_hhdet_in_tesh!E84/RES_summary!E$21</f>
        <v>0</v>
      </c>
      <c r="F84" s="177">
        <f>RES_hhdet_in_tesh!F84/RES_summary!F$21</f>
        <v>0.2615346637019007</v>
      </c>
      <c r="G84" s="177">
        <f>RES_hhdet_in_tesh!G84/RES_summary!G$21</f>
        <v>0.34144269512456654</v>
      </c>
      <c r="H84" s="177">
        <f>RES_hhdet_in_tesh!H84/RES_summary!H$21</f>
        <v>0.63374268234062425</v>
      </c>
      <c r="I84" s="177">
        <f>RES_hhdet_in_tesh!I84/RES_summary!I$21</f>
        <v>0.45442653494427626</v>
      </c>
      <c r="J84" s="177">
        <f>RES_hhdet_in_tesh!J84/RES_summary!J$21</f>
        <v>0.36473658095338629</v>
      </c>
      <c r="K84" s="177">
        <f>RES_hhdet_in_tesh!K84/RES_summary!K$21</f>
        <v>0.1359559874906075</v>
      </c>
      <c r="L84" s="177">
        <f>RES_hhdet_in_tesh!L84/RES_summary!L$21</f>
        <v>0.50550945941944503</v>
      </c>
      <c r="M84" s="177">
        <f>RES_hhdet_in_tesh!M84/RES_summary!M$21</f>
        <v>0.51956568160462524</v>
      </c>
      <c r="N84" s="177">
        <f>RES_hhdet_in_tesh!N84/RES_summary!N$21</f>
        <v>0.46443132069387677</v>
      </c>
      <c r="O84" s="177">
        <f>RES_hhdet_in_tesh!O84/RES_summary!O$21</f>
        <v>0.10389987504129053</v>
      </c>
      <c r="P84" s="177">
        <f>RES_hhdet_in_tesh!P84/RES_summary!P$21</f>
        <v>0.28809576249132773</v>
      </c>
      <c r="Q84" s="177">
        <f>RES_hhdet_in_tesh!Q84/RES_summary!Q$21</f>
        <v>0.12699931572042839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23.040844311231556</v>
      </c>
      <c r="D85" s="178">
        <f>RES_hhdet_in_tesh!D85/RES_summary!D$21</f>
        <v>21.951498140395962</v>
      </c>
      <c r="E85" s="178">
        <f>RES_hhdet_in_tesh!E85/RES_summary!E$21</f>
        <v>0</v>
      </c>
      <c r="F85" s="178">
        <f>RES_hhdet_in_tesh!F85/RES_summary!F$21</f>
        <v>21.992632753608163</v>
      </c>
      <c r="G85" s="178">
        <f>RES_hhdet_in_tesh!G85/RES_summary!G$21</f>
        <v>21.946076006330724</v>
      </c>
      <c r="H85" s="178">
        <f>RES_hhdet_in_tesh!H85/RES_summary!H$21</f>
        <v>22.414346225591448</v>
      </c>
      <c r="I85" s="178">
        <f>RES_hhdet_in_tesh!I85/RES_summary!I$21</f>
        <v>22.471142770538059</v>
      </c>
      <c r="J85" s="178">
        <f>RES_hhdet_in_tesh!J85/RES_summary!J$21</f>
        <v>21.061120510789205</v>
      </c>
      <c r="K85" s="178">
        <f>RES_hhdet_in_tesh!K85/RES_summary!K$21</f>
        <v>24.561490000081708</v>
      </c>
      <c r="L85" s="178">
        <f>RES_hhdet_in_tesh!L85/RES_summary!L$21</f>
        <v>24.931789841981242</v>
      </c>
      <c r="M85" s="178">
        <f>RES_hhdet_in_tesh!M85/RES_summary!M$21</f>
        <v>24.127074688374623</v>
      </c>
      <c r="N85" s="178">
        <f>RES_hhdet_in_tesh!N85/RES_summary!N$21</f>
        <v>24.7604735092381</v>
      </c>
      <c r="O85" s="178">
        <f>RES_hhdet_in_tesh!O85/RES_summary!O$21</f>
        <v>23.975946659964325</v>
      </c>
      <c r="P85" s="178">
        <f>RES_hhdet_in_tesh!P85/RES_summary!P$21</f>
        <v>23.108144799756939</v>
      </c>
      <c r="Q85" s="178">
        <f>RES_hhdet_in_tesh!Q85/RES_summary!Q$21</f>
        <v>22.46315150520465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23.040844311231556</v>
      </c>
      <c r="D86" s="177">
        <f>RES_hhdet_in_tesh!D86/RES_summary!D$21</f>
        <v>21.951498140395962</v>
      </c>
      <c r="E86" s="177">
        <f>RES_hhdet_in_tesh!E86/RES_summary!E$21</f>
        <v>0</v>
      </c>
      <c r="F86" s="177">
        <f>RES_hhdet_in_tesh!F86/RES_summary!F$21</f>
        <v>21.992632753608163</v>
      </c>
      <c r="G86" s="177">
        <f>RES_hhdet_in_tesh!G86/RES_summary!G$21</f>
        <v>21.946076006330724</v>
      </c>
      <c r="H86" s="177">
        <f>RES_hhdet_in_tesh!H86/RES_summary!H$21</f>
        <v>22.414346225591448</v>
      </c>
      <c r="I86" s="177">
        <f>RES_hhdet_in_tesh!I86/RES_summary!I$21</f>
        <v>22.471142770538059</v>
      </c>
      <c r="J86" s="177">
        <f>RES_hhdet_in_tesh!J86/RES_summary!J$21</f>
        <v>21.061120510789205</v>
      </c>
      <c r="K86" s="177">
        <f>RES_hhdet_in_tesh!K86/RES_summary!K$21</f>
        <v>24.561490000081708</v>
      </c>
      <c r="L86" s="177">
        <f>RES_hhdet_in_tesh!L86/RES_summary!L$21</f>
        <v>24.931789841981242</v>
      </c>
      <c r="M86" s="177">
        <f>RES_hhdet_in_tesh!M86/RES_summary!M$21</f>
        <v>24.127074688374623</v>
      </c>
      <c r="N86" s="177">
        <f>RES_hhdet_in_tesh!N86/RES_summary!N$21</f>
        <v>24.7604735092381</v>
      </c>
      <c r="O86" s="177">
        <f>RES_hhdet_in_tesh!O86/RES_summary!O$21</f>
        <v>23.975946659964325</v>
      </c>
      <c r="P86" s="177">
        <f>RES_hhdet_in_tesh!P86/RES_summary!P$21</f>
        <v>23.108144799756939</v>
      </c>
      <c r="Q86" s="177">
        <f>RES_hhdet_in_tesh!Q86/RES_summary!Q$21</f>
        <v>22.46315150520465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11.652947962904982</v>
      </c>
      <c r="D87" s="178">
        <f>RES_hhdet_in_tesh!D87/RES_summary!D$21</f>
        <v>12.153653369896542</v>
      </c>
      <c r="E87" s="178">
        <f>RES_hhdet_in_tesh!E87/RES_summary!E$21</f>
        <v>0</v>
      </c>
      <c r="F87" s="178">
        <f>RES_hhdet_in_tesh!F87/RES_summary!F$21</f>
        <v>12.410277405540779</v>
      </c>
      <c r="G87" s="178">
        <f>RES_hhdet_in_tesh!G87/RES_summary!G$21</f>
        <v>12.899478718657988</v>
      </c>
      <c r="H87" s="178">
        <f>RES_hhdet_in_tesh!H87/RES_summary!H$21</f>
        <v>12.99016195314046</v>
      </c>
      <c r="I87" s="178">
        <f>RES_hhdet_in_tesh!I87/RES_summary!I$21</f>
        <v>12.464017964089006</v>
      </c>
      <c r="J87" s="178">
        <f>RES_hhdet_in_tesh!J87/RES_summary!J$21</f>
        <v>12.522607426507884</v>
      </c>
      <c r="K87" s="178">
        <f>RES_hhdet_in_tesh!K87/RES_summary!K$21</f>
        <v>12.187085919579159</v>
      </c>
      <c r="L87" s="178">
        <f>RES_hhdet_in_tesh!L87/RES_summary!L$21</f>
        <v>12.926265199062248</v>
      </c>
      <c r="M87" s="178">
        <f>RES_hhdet_in_tesh!M87/RES_summary!M$21</f>
        <v>12.180861236700702</v>
      </c>
      <c r="N87" s="178">
        <f>RES_hhdet_in_tesh!N87/RES_summary!N$21</f>
        <v>11.750629599882924</v>
      </c>
      <c r="O87" s="178">
        <f>RES_hhdet_in_tesh!O87/RES_summary!O$21</f>
        <v>11.346299149488663</v>
      </c>
      <c r="P87" s="178">
        <f>RES_hhdet_in_tesh!P87/RES_summary!P$21</f>
        <v>11.563290644227985</v>
      </c>
      <c r="Q87" s="178">
        <f>RES_hhdet_in_tesh!Q87/RES_summary!Q$21</f>
        <v>10.814849521406295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11.639728824285287</v>
      </c>
      <c r="D88" s="183">
        <f>RES_hhdet_in_tesh!D88/RES_summary!D$21</f>
        <v>11.803787662518687</v>
      </c>
      <c r="E88" s="183">
        <f>RES_hhdet_in_tesh!E88/RES_summary!E$21</f>
        <v>0</v>
      </c>
      <c r="F88" s="183">
        <f>RES_hhdet_in_tesh!F88/RES_summary!F$21</f>
        <v>11.827815264995721</v>
      </c>
      <c r="G88" s="183">
        <f>RES_hhdet_in_tesh!G88/RES_summary!G$21</f>
        <v>11.665007769967509</v>
      </c>
      <c r="H88" s="183">
        <f>RES_hhdet_in_tesh!H88/RES_summary!H$21</f>
        <v>11.571450008014352</v>
      </c>
      <c r="I88" s="183">
        <f>RES_hhdet_in_tesh!I88/RES_summary!I$21</f>
        <v>11.561943134796834</v>
      </c>
      <c r="J88" s="183">
        <f>RES_hhdet_in_tesh!J88/RES_summary!J$21</f>
        <v>11.614514316687394</v>
      </c>
      <c r="K88" s="183">
        <f>RES_hhdet_in_tesh!K88/RES_summary!K$21</f>
        <v>12.060758473938025</v>
      </c>
      <c r="L88" s="183">
        <f>RES_hhdet_in_tesh!L88/RES_summary!L$21</f>
        <v>11.319231620369898</v>
      </c>
      <c r="M88" s="183">
        <f>RES_hhdet_in_tesh!M88/RES_summary!M$21</f>
        <v>11.344473853860192</v>
      </c>
      <c r="N88" s="183">
        <f>RES_hhdet_in_tesh!N88/RES_summary!N$21</f>
        <v>11.212104192705439</v>
      </c>
      <c r="O88" s="183">
        <f>RES_hhdet_in_tesh!O88/RES_summary!O$21</f>
        <v>11.102972342871009</v>
      </c>
      <c r="P88" s="183">
        <f>RES_hhdet_in_tesh!P88/RES_summary!P$21</f>
        <v>10.986836805560262</v>
      </c>
      <c r="Q88" s="183">
        <f>RES_hhdet_in_tesh!Q88/RES_summary!Q$21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11.705520348618908</v>
      </c>
      <c r="D89" s="183">
        <f>RES_hhdet_in_tesh!D89/RES_summary!D$21</f>
        <v>11.823915972626045</v>
      </c>
      <c r="E89" s="183">
        <f>RES_hhdet_in_tesh!E89/RES_summary!E$21</f>
        <v>0</v>
      </c>
      <c r="F89" s="183">
        <f>RES_hhdet_in_tesh!F89/RES_summary!F$21</f>
        <v>11.963867635555275</v>
      </c>
      <c r="G89" s="183">
        <f>RES_hhdet_in_tesh!G89/RES_summary!G$21</f>
        <v>11.82869103039889</v>
      </c>
      <c r="H89" s="183">
        <f>RES_hhdet_in_tesh!H89/RES_summary!H$21</f>
        <v>11.774751284890664</v>
      </c>
      <c r="I89" s="183">
        <f>RES_hhdet_in_tesh!I89/RES_summary!I$21</f>
        <v>11.797170265079254</v>
      </c>
      <c r="J89" s="183">
        <f>RES_hhdet_in_tesh!J89/RES_summary!J$21</f>
        <v>11.814345141641333</v>
      </c>
      <c r="K89" s="183">
        <f>RES_hhdet_in_tesh!K89/RES_summary!K$21</f>
        <v>11.987980478349195</v>
      </c>
      <c r="L89" s="183">
        <f>RES_hhdet_in_tesh!L89/RES_summary!L$21</f>
        <v>11.640927873920187</v>
      </c>
      <c r="M89" s="183">
        <f>RES_hhdet_in_tesh!M89/RES_summary!M$21</f>
        <v>11.389739854235593</v>
      </c>
      <c r="N89" s="183">
        <f>RES_hhdet_in_tesh!N89/RES_summary!N$21</f>
        <v>11.235696837789465</v>
      </c>
      <c r="O89" s="183">
        <f>RES_hhdet_in_tesh!O89/RES_summary!O$21</f>
        <v>11.10961585885493</v>
      </c>
      <c r="P89" s="183">
        <f>RES_hhdet_in_tesh!P89/RES_summary!P$21</f>
        <v>10.994504850488628</v>
      </c>
      <c r="Q89" s="183">
        <f>RES_hhdet_in_tesh!Q89/RES_summary!Q$21</f>
        <v>10.814849521406295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4.117199207804175</v>
      </c>
      <c r="D90" s="182">
        <f>RES_hhdet_in_tesh!D90/RES_summary!D$21</f>
        <v>4.2135440134145279</v>
      </c>
      <c r="E90" s="182">
        <f>RES_hhdet_in_tesh!E90/RES_summary!E$21</f>
        <v>0</v>
      </c>
      <c r="F90" s="182">
        <f>RES_hhdet_in_tesh!F90/RES_summary!F$21</f>
        <v>4.290045869029175</v>
      </c>
      <c r="G90" s="182">
        <f>RES_hhdet_in_tesh!G90/RES_summary!G$21</f>
        <v>4.257794475202787</v>
      </c>
      <c r="H90" s="182">
        <f>RES_hhdet_in_tesh!H90/RES_summary!H$21</f>
        <v>4.2763731955500441</v>
      </c>
      <c r="I90" s="182">
        <f>RES_hhdet_in_tesh!I90/RES_summary!I$21</f>
        <v>4.3509453061021732</v>
      </c>
      <c r="J90" s="182">
        <f>RES_hhdet_in_tesh!J90/RES_summary!J$21</f>
        <v>4.3628181162634618</v>
      </c>
      <c r="K90" s="182">
        <f>RES_hhdet_in_tesh!K90/RES_summary!K$21</f>
        <v>4.4982304800536728</v>
      </c>
      <c r="L90" s="182">
        <f>RES_hhdet_in_tesh!L90/RES_summary!L$21</f>
        <v>4.2058045233097072</v>
      </c>
      <c r="M90" s="182">
        <f>RES_hhdet_in_tesh!M90/RES_summary!M$21</f>
        <v>4.1909799516211699</v>
      </c>
      <c r="N90" s="182">
        <f>RES_hhdet_in_tesh!N90/RES_summary!N$21</f>
        <v>4.1217712749873066</v>
      </c>
      <c r="O90" s="182">
        <f>RES_hhdet_in_tesh!O90/RES_summary!O$21</f>
        <v>4.0642762070849718</v>
      </c>
      <c r="P90" s="182">
        <f>RES_hhdet_in_tesh!P90/RES_summary!P$21</f>
        <v>4.0074973663498765</v>
      </c>
      <c r="Q90" s="182">
        <f>RES_hhdet_in_tesh!Q90/RES_summary!Q$21</f>
        <v>3.9413590701010763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7.5883211408147293</v>
      </c>
      <c r="D91" s="181">
        <f>RES_hhdet_in_tesh!D91/RES_summary!D$21</f>
        <v>7.6103719592115144</v>
      </c>
      <c r="E91" s="181">
        <f>RES_hhdet_in_tesh!E91/RES_summary!E$21</f>
        <v>0</v>
      </c>
      <c r="F91" s="181">
        <f>RES_hhdet_in_tesh!F91/RES_summary!F$21</f>
        <v>7.6738217665261006</v>
      </c>
      <c r="G91" s="181">
        <f>RES_hhdet_in_tesh!G91/RES_summary!G$21</f>
        <v>7.5708965551961018</v>
      </c>
      <c r="H91" s="181">
        <f>RES_hhdet_in_tesh!H91/RES_summary!H$21</f>
        <v>7.4983780893406191</v>
      </c>
      <c r="I91" s="181">
        <f>RES_hhdet_in_tesh!I91/RES_summary!I$21</f>
        <v>7.4462249589770835</v>
      </c>
      <c r="J91" s="181">
        <f>RES_hhdet_in_tesh!J91/RES_summary!J$21</f>
        <v>7.4515270253778692</v>
      </c>
      <c r="K91" s="181">
        <f>RES_hhdet_in_tesh!K91/RES_summary!K$21</f>
        <v>7.4897499982955251</v>
      </c>
      <c r="L91" s="181">
        <f>RES_hhdet_in_tesh!L91/RES_summary!L$21</f>
        <v>7.4351233506104784</v>
      </c>
      <c r="M91" s="181">
        <f>RES_hhdet_in_tesh!M91/RES_summary!M$21</f>
        <v>7.1987599026144231</v>
      </c>
      <c r="N91" s="181">
        <f>RES_hhdet_in_tesh!N91/RES_summary!N$21</f>
        <v>7.1139255628021596</v>
      </c>
      <c r="O91" s="181">
        <f>RES_hhdet_in_tesh!O91/RES_summary!O$21</f>
        <v>7.0453396517699574</v>
      </c>
      <c r="P91" s="181">
        <f>RES_hhdet_in_tesh!P91/RES_summary!P$21</f>
        <v>6.9870074841387506</v>
      </c>
      <c r="Q91" s="181">
        <f>RES_hhdet_in_tesh!Q91/RES_summary!Q$21</f>
        <v>6.8734904513052166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0</v>
      </c>
      <c r="D96" s="180">
        <f>RES_hhdet_in_tesh!D96/RES_summary!D$21</f>
        <v>13.278899442878046</v>
      </c>
      <c r="E96" s="180">
        <f>RES_hhdet_in_tesh!E96/RES_summary!E$21</f>
        <v>0</v>
      </c>
      <c r="F96" s="180">
        <f>RES_hhdet_in_tesh!F96/RES_summary!F$21</f>
        <v>13.360659140692832</v>
      </c>
      <c r="G96" s="180">
        <f>RES_hhdet_in_tesh!G96/RES_summary!G$21</f>
        <v>13.358629943578542</v>
      </c>
      <c r="H96" s="180">
        <f>RES_hhdet_in_tesh!H96/RES_summary!H$21</f>
        <v>13.882792305708097</v>
      </c>
      <c r="I96" s="180">
        <f>RES_hhdet_in_tesh!I96/RES_summary!I$21</f>
        <v>13.440459481511073</v>
      </c>
      <c r="J96" s="180">
        <f>RES_hhdet_in_tesh!J96/RES_summary!J$21</f>
        <v>13.222619147257198</v>
      </c>
      <c r="K96" s="180">
        <f>RES_hhdet_in_tesh!K96/RES_summary!K$21</f>
        <v>12.443045147037695</v>
      </c>
      <c r="L96" s="180">
        <f>RES_hhdet_in_tesh!L96/RES_summary!L$21</f>
        <v>13.936758730616969</v>
      </c>
      <c r="M96" s="180">
        <f>RES_hhdet_in_tesh!M96/RES_summary!M$21</f>
        <v>13.654384733850341</v>
      </c>
      <c r="N96" s="180">
        <f>RES_hhdet_in_tesh!N96/RES_summary!N$21</f>
        <v>12.524589489810733</v>
      </c>
      <c r="O96" s="180">
        <f>RES_hhdet_in_tesh!O96/RES_summary!O$21</f>
        <v>11.862906020430197</v>
      </c>
      <c r="P96" s="180">
        <f>RES_hhdet_in_tesh!P96/RES_summary!P$21</f>
        <v>12.183427133716105</v>
      </c>
      <c r="Q96" s="180">
        <f>RES_hhdet_in_tesh!Q96/RES_summary!Q$21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0</v>
      </c>
      <c r="D97" s="179">
        <f>RES_hhdet_in_tesh!D97/RES_summary!D$21</f>
        <v>12.343830379762011</v>
      </c>
      <c r="E97" s="179">
        <f>RES_hhdet_in_tesh!E97/RES_summary!E$21</f>
        <v>0</v>
      </c>
      <c r="F97" s="179">
        <f>RES_hhdet_in_tesh!F97/RES_summary!F$21</f>
        <v>12.380101005603054</v>
      </c>
      <c r="G97" s="179">
        <f>RES_hhdet_in_tesh!G97/RES_summary!G$21</f>
        <v>12.25494567724863</v>
      </c>
      <c r="H97" s="179">
        <f>RES_hhdet_in_tesh!H97/RES_summary!H$21</f>
        <v>12.383209206358396</v>
      </c>
      <c r="I97" s="179">
        <f>RES_hhdet_in_tesh!I97/RES_summary!I$21</f>
        <v>12.165752525494</v>
      </c>
      <c r="J97" s="179">
        <f>RES_hhdet_in_tesh!J97/RES_summary!J$21</f>
        <v>12.110421256789353</v>
      </c>
      <c r="K97" s="179">
        <f>RES_hhdet_in_tesh!K97/RES_summary!K$21</f>
        <v>11.877110355469792</v>
      </c>
      <c r="L97" s="179">
        <f>RES_hhdet_in_tesh!L97/RES_summary!L$21</f>
        <v>12.339146184712202</v>
      </c>
      <c r="M97" s="179">
        <f>RES_hhdet_in_tesh!M97/RES_summary!M$21</f>
        <v>12.019484703144276</v>
      </c>
      <c r="N97" s="179">
        <f>RES_hhdet_in_tesh!N97/RES_summary!N$21</f>
        <v>11.529270170832133</v>
      </c>
      <c r="O97" s="179">
        <f>RES_hhdet_in_tesh!O97/RES_summary!O$21</f>
        <v>11.221283783612682</v>
      </c>
      <c r="P97" s="179">
        <f>RES_hhdet_in_tesh!P97/RES_summary!P$21</f>
        <v>11.280588446271835</v>
      </c>
      <c r="Q97" s="179">
        <f>RES_hhdet_in_tesh!Q97/RES_summary!Q$21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0</v>
      </c>
      <c r="D98" s="177">
        <f>RES_hhdet_in_tesh!D98/RES_summary!D$21</f>
        <v>4.7314413980656305</v>
      </c>
      <c r="E98" s="177">
        <f>RES_hhdet_in_tesh!E98/RES_summary!E$21</f>
        <v>0</v>
      </c>
      <c r="F98" s="177">
        <f>RES_hhdet_in_tesh!F98/RES_summary!F$21</f>
        <v>4.7026439543224843</v>
      </c>
      <c r="G98" s="177">
        <f>RES_hhdet_in_tesh!G98/RES_summary!G$21</f>
        <v>4.6818908656609688</v>
      </c>
      <c r="H98" s="177">
        <f>RES_hhdet_in_tesh!H98/RES_summary!H$21</f>
        <v>4.8812582121342425</v>
      </c>
      <c r="I98" s="177">
        <f>RES_hhdet_in_tesh!I98/RES_summary!I$21</f>
        <v>4.7170076030496739</v>
      </c>
      <c r="J98" s="177">
        <f>RES_hhdet_in_tesh!J98/RES_summary!J$21</f>
        <v>4.6561376957152527</v>
      </c>
      <c r="K98" s="177">
        <f>RES_hhdet_in_tesh!K98/RES_summary!K$21</f>
        <v>4.3854594320360345</v>
      </c>
      <c r="L98" s="177">
        <f>RES_hhdet_in_tesh!L98/RES_summary!L$21</f>
        <v>4.9021797211486851</v>
      </c>
      <c r="M98" s="177">
        <f>RES_hhdet_in_tesh!M98/RES_summary!M$21</f>
        <v>4.8189062593236711</v>
      </c>
      <c r="N98" s="177">
        <f>RES_hhdet_in_tesh!N98/RES_summary!N$21</f>
        <v>4.4138455286473199</v>
      </c>
      <c r="O98" s="177">
        <f>RES_hhdet_in_tesh!O98/RES_summary!O$21</f>
        <v>4.1749123146472193</v>
      </c>
      <c r="P98" s="177">
        <f>RES_hhdet_in_tesh!P98/RES_summary!P$21</f>
        <v>4.2922664737660856</v>
      </c>
      <c r="Q98" s="177">
        <f>RES_hhdet_in_tesh!Q98/RES_summary!Q$21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0</v>
      </c>
      <c r="D99" s="177">
        <f>RES_hhdet_in_tesh!D99/RES_summary!D$21</f>
        <v>7.6123889816963777</v>
      </c>
      <c r="E99" s="177">
        <f>RES_hhdet_in_tesh!E99/RES_summary!E$21</f>
        <v>0</v>
      </c>
      <c r="F99" s="177">
        <f>RES_hhdet_in_tesh!F99/RES_summary!F$21</f>
        <v>7.6774570512805687</v>
      </c>
      <c r="G99" s="177">
        <f>RES_hhdet_in_tesh!G99/RES_summary!G$21</f>
        <v>7.5730548115876619</v>
      </c>
      <c r="H99" s="177">
        <f>RES_hhdet_in_tesh!H99/RES_summary!H$21</f>
        <v>7.5019509942241527</v>
      </c>
      <c r="I99" s="177">
        <f>RES_hhdet_in_tesh!I99/RES_summary!I$21</f>
        <v>7.4487449224443241</v>
      </c>
      <c r="J99" s="177">
        <f>RES_hhdet_in_tesh!J99/RES_summary!J$21</f>
        <v>7.4542835610741029</v>
      </c>
      <c r="K99" s="177">
        <f>RES_hhdet_in_tesh!K99/RES_summary!K$21</f>
        <v>7.4916509234337596</v>
      </c>
      <c r="L99" s="177">
        <f>RES_hhdet_in_tesh!L99/RES_summary!L$21</f>
        <v>7.4369664635635173</v>
      </c>
      <c r="M99" s="177">
        <f>RES_hhdet_in_tesh!M99/RES_summary!M$21</f>
        <v>7.2005784438206053</v>
      </c>
      <c r="N99" s="177">
        <f>RES_hhdet_in_tesh!N99/RES_summary!N$21</f>
        <v>7.1154246421848137</v>
      </c>
      <c r="O99" s="177">
        <f>RES_hhdet_in_tesh!O99/RES_summary!O$21</f>
        <v>7.0463714689654591</v>
      </c>
      <c r="P99" s="177">
        <f>RES_hhdet_in_tesh!P99/RES_summary!P$21</f>
        <v>6.988321972505747</v>
      </c>
      <c r="Q99" s="177">
        <f>RES_hhdet_in_tesh!Q99/RES_summary!Q$21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6.8287137768358432</v>
      </c>
      <c r="D100" s="178">
        <f>RES_hhdet_in_tesh!D100/RES_summary!D$21</f>
        <v>6.4662183343842701</v>
      </c>
      <c r="E100" s="178">
        <f>RES_hhdet_in_tesh!E100/RES_summary!E$21</f>
        <v>0</v>
      </c>
      <c r="F100" s="178">
        <f>RES_hhdet_in_tesh!F100/RES_summary!F$21</f>
        <v>6.3672782100378136</v>
      </c>
      <c r="G100" s="178">
        <f>RES_hhdet_in_tesh!G100/RES_summary!G$21</f>
        <v>6.3883759663082778</v>
      </c>
      <c r="H100" s="178">
        <f>RES_hhdet_in_tesh!H100/RES_summary!H$21</f>
        <v>6.778113942591105</v>
      </c>
      <c r="I100" s="178">
        <f>RES_hhdet_in_tesh!I100/RES_summary!I$21</f>
        <v>6.6232499613225579</v>
      </c>
      <c r="J100" s="178">
        <f>RES_hhdet_in_tesh!J100/RES_summary!J$21</f>
        <v>6.4967906293175641</v>
      </c>
      <c r="K100" s="178">
        <f>RES_hhdet_in_tesh!K100/RES_summary!K$21</f>
        <v>6.3444347169400475</v>
      </c>
      <c r="L100" s="178">
        <f>RES_hhdet_in_tesh!L100/RES_summary!L$21</f>
        <v>6.7311790412818331</v>
      </c>
      <c r="M100" s="178">
        <f>RES_hhdet_in_tesh!M100/RES_summary!M$21</f>
        <v>6.5921591501702705</v>
      </c>
      <c r="N100" s="178">
        <f>RES_hhdet_in_tesh!N100/RES_summary!N$21</f>
        <v>6.252576596540659</v>
      </c>
      <c r="O100" s="178">
        <f>RES_hhdet_in_tesh!O100/RES_summary!O$21</f>
        <v>5.8603590722624919</v>
      </c>
      <c r="P100" s="178">
        <f>RES_hhdet_in_tesh!P100/RES_summary!P$21</f>
        <v>5.9816548968303556</v>
      </c>
      <c r="Q100" s="178">
        <f>RES_hhdet_in_tesh!Q100/RES_summary!Q$21</f>
        <v>5.7012237174109419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6.1515578117335075</v>
      </c>
      <c r="L101" s="177">
        <f>RES_hhdet_in_tesh!L101/RES_summary!L$21</f>
        <v>5.9480043174112387</v>
      </c>
      <c r="M101" s="177">
        <f>RES_hhdet_in_tesh!M101/RES_summary!M$21</f>
        <v>5.7159999729612929</v>
      </c>
      <c r="N101" s="177">
        <f>RES_hhdet_in_tesh!N101/RES_summary!N$21</f>
        <v>5.6215517450742656</v>
      </c>
      <c r="O101" s="177">
        <f>RES_hhdet_in_tesh!O101/RES_summary!O$21</f>
        <v>5.5279254955484474</v>
      </c>
      <c r="P101" s="177">
        <f>RES_hhdet_in_tesh!P101/RES_summary!P$21</f>
        <v>5.448441538126171</v>
      </c>
      <c r="Q101" s="177">
        <f>RES_hhdet_in_tesh!Q101/RES_summary!Q$21</f>
        <v>5.3444096231511189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6.8287137768358432</v>
      </c>
      <c r="D103" s="176">
        <f>RES_hhdet_in_tesh!D103/RES_summary!D$21</f>
        <v>6.4662183343842701</v>
      </c>
      <c r="E103" s="176">
        <f>RES_hhdet_in_tesh!E103/RES_summary!E$21</f>
        <v>0</v>
      </c>
      <c r="F103" s="176">
        <f>RES_hhdet_in_tesh!F103/RES_summary!F$21</f>
        <v>6.3672782100378136</v>
      </c>
      <c r="G103" s="176">
        <f>RES_hhdet_in_tesh!G103/RES_summary!G$21</f>
        <v>6.3883759663082778</v>
      </c>
      <c r="H103" s="176">
        <f>RES_hhdet_in_tesh!H103/RES_summary!H$21</f>
        <v>6.778113942591105</v>
      </c>
      <c r="I103" s="176">
        <f>RES_hhdet_in_tesh!I103/RES_summary!I$21</f>
        <v>6.6232499613225579</v>
      </c>
      <c r="J103" s="176">
        <f>RES_hhdet_in_tesh!J103/RES_summary!J$21</f>
        <v>6.4967906293175641</v>
      </c>
      <c r="K103" s="176">
        <f>RES_hhdet_in_tesh!K103/RES_summary!K$21</f>
        <v>6.3700606512883846</v>
      </c>
      <c r="L103" s="176">
        <f>RES_hhdet_in_tesh!L103/RES_summary!L$21</f>
        <v>6.7341109781506061</v>
      </c>
      <c r="M103" s="176">
        <f>RES_hhdet_in_tesh!M103/RES_summary!M$21</f>
        <v>6.592417643809795</v>
      </c>
      <c r="N103" s="176">
        <f>RES_hhdet_in_tesh!N103/RES_summary!N$21</f>
        <v>6.2530379807750736</v>
      </c>
      <c r="O103" s="176">
        <f>RES_hhdet_in_tesh!O103/RES_summary!O$21</f>
        <v>5.8605525256718067</v>
      </c>
      <c r="P103" s="176">
        <f>RES_hhdet_in_tesh!P103/RES_summary!P$21</f>
        <v>5.9819238575679057</v>
      </c>
      <c r="Q103" s="176">
        <f>RES_hhdet_in_tesh!Q103/RES_summary!Q$21</f>
        <v>5.7058151559258237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80.027803764972745</v>
      </c>
      <c r="H105" s="184">
        <f>RES_hhdet_in_tesh!H105/RES_summary!H$21</f>
        <v>79.772198863878828</v>
      </c>
      <c r="I105" s="184">
        <f>RES_hhdet_in_tesh!I105/RES_summary!I$21</f>
        <v>77.139111320976951</v>
      </c>
      <c r="J105" s="184">
        <f>RES_hhdet_in_tesh!J105/RES_summary!J$21</f>
        <v>74.526174654132561</v>
      </c>
      <c r="K105" s="184">
        <f>RES_hhdet_in_tesh!K105/RES_summary!K$21</f>
        <v>74.758288383998178</v>
      </c>
      <c r="L105" s="184">
        <f>RES_hhdet_in_tesh!L105/RES_summary!L$21</f>
        <v>77.744110608963368</v>
      </c>
      <c r="M105" s="184">
        <f>RES_hhdet_in_tesh!M105/RES_summary!M$21</f>
        <v>71.409310631227044</v>
      </c>
      <c r="N105" s="184">
        <f>RES_hhdet_in_tesh!N105/RES_summary!N$21</f>
        <v>69.281331891658382</v>
      </c>
      <c r="O105" s="184">
        <f>RES_hhdet_in_tesh!O105/RES_summary!O$21</f>
        <v>64.698375858569037</v>
      </c>
      <c r="P105" s="184">
        <f>RES_hhdet_in_tesh!P105/RES_summary!P$21</f>
        <v>63.841007927874429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35.927612539806105</v>
      </c>
      <c r="H106" s="178">
        <f>RES_hhdet_in_tesh!H106/RES_summary!H$21</f>
        <v>35.709102001358481</v>
      </c>
      <c r="I106" s="178">
        <f>RES_hhdet_in_tesh!I106/RES_summary!I$21</f>
        <v>34.195619671842024</v>
      </c>
      <c r="J106" s="178">
        <f>RES_hhdet_in_tesh!J106/RES_summary!J$21</f>
        <v>31.205944319804729</v>
      </c>
      <c r="K106" s="178">
        <f>RES_hhdet_in_tesh!K106/RES_summary!K$21</f>
        <v>31.581999180187662</v>
      </c>
      <c r="L106" s="178">
        <f>RES_hhdet_in_tesh!L106/RES_summary!L$21</f>
        <v>33.708802744793587</v>
      </c>
      <c r="M106" s="178">
        <f>RES_hhdet_in_tesh!M106/RES_summary!M$21</f>
        <v>27.650028348993246</v>
      </c>
      <c r="N106" s="178">
        <f>RES_hhdet_in_tesh!N106/RES_summary!N$21</f>
        <v>26.556356387863779</v>
      </c>
      <c r="O106" s="178">
        <f>RES_hhdet_in_tesh!O106/RES_summary!O$21</f>
        <v>24.261856379782749</v>
      </c>
      <c r="P106" s="178">
        <f>RES_hhdet_in_tesh!P106/RES_summary!P$21</f>
        <v>23.175192528106901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35.731962542662124</v>
      </c>
      <c r="H107" s="177">
        <f>RES_hhdet_in_tesh!H107/RES_summary!H$21</f>
        <v>35.350808930788837</v>
      </c>
      <c r="I107" s="177">
        <f>RES_hhdet_in_tesh!I107/RES_summary!I$21</f>
        <v>33.942533953926343</v>
      </c>
      <c r="J107" s="177">
        <f>RES_hhdet_in_tesh!J107/RES_summary!J$21</f>
        <v>31.00423157649567</v>
      </c>
      <c r="K107" s="177">
        <f>RES_hhdet_in_tesh!K107/RES_summary!K$21</f>
        <v>31.510893752489785</v>
      </c>
      <c r="L107" s="177">
        <f>RES_hhdet_in_tesh!L107/RES_summary!L$21</f>
        <v>33.42980215606724</v>
      </c>
      <c r="M107" s="177">
        <f>RES_hhdet_in_tesh!M107/RES_summary!M$21</f>
        <v>27.377281674041363</v>
      </c>
      <c r="N107" s="177">
        <f>RES_hhdet_in_tesh!N107/RES_summary!N$21</f>
        <v>26.314086900411112</v>
      </c>
      <c r="O107" s="177">
        <f>RES_hhdet_in_tesh!O107/RES_summary!O$21</f>
        <v>24.20787408364372</v>
      </c>
      <c r="P107" s="177">
        <f>RES_hhdet_in_tesh!P107/RES_summary!P$21</f>
        <v>23.025521123941335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0.19564999714397993</v>
      </c>
      <c r="H108" s="177">
        <f>RES_hhdet_in_tesh!H108/RES_summary!H$21</f>
        <v>0.35829307056964432</v>
      </c>
      <c r="I108" s="177">
        <f>RES_hhdet_in_tesh!I108/RES_summary!I$21</f>
        <v>0.25308571791568352</v>
      </c>
      <c r="J108" s="177">
        <f>RES_hhdet_in_tesh!J108/RES_summary!J$21</f>
        <v>0.20171274330906164</v>
      </c>
      <c r="K108" s="177">
        <f>RES_hhdet_in_tesh!K108/RES_summary!K$21</f>
        <v>7.11054276978796E-2</v>
      </c>
      <c r="L108" s="177">
        <f>RES_hhdet_in_tesh!L108/RES_summary!L$21</f>
        <v>0.27900058872634936</v>
      </c>
      <c r="M108" s="177">
        <f>RES_hhdet_in_tesh!M108/RES_summary!M$21</f>
        <v>0.27274667495188204</v>
      </c>
      <c r="N108" s="177">
        <f>RES_hhdet_in_tesh!N108/RES_summary!N$21</f>
        <v>0.2422694874526671</v>
      </c>
      <c r="O108" s="177">
        <f>RES_hhdet_in_tesh!O108/RES_summary!O$21</f>
        <v>5.3982296139027566E-2</v>
      </c>
      <c r="P108" s="177">
        <f>RES_hhdet_in_tesh!P108/RES_summary!P$21</f>
        <v>0.14967140416556499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24.426024244881724</v>
      </c>
      <c r="H109" s="178">
        <f>RES_hhdet_in_tesh!H109/RES_summary!H$21</f>
        <v>23.665924830914978</v>
      </c>
      <c r="I109" s="178">
        <f>RES_hhdet_in_tesh!I109/RES_summary!I$21</f>
        <v>23.174054730635049</v>
      </c>
      <c r="J109" s="178">
        <f>RES_hhdet_in_tesh!J109/RES_summary!J$21</f>
        <v>23.951283226731817</v>
      </c>
      <c r="K109" s="178">
        <f>RES_hhdet_in_tesh!K109/RES_summary!K$21</f>
        <v>24.603009892044394</v>
      </c>
      <c r="L109" s="178">
        <f>RES_hhdet_in_tesh!L109/RES_summary!L$21</f>
        <v>24.344148203295521</v>
      </c>
      <c r="M109" s="178">
        <f>RES_hhdet_in_tesh!M109/RES_summary!M$21</f>
        <v>24.378260835798038</v>
      </c>
      <c r="N109" s="178">
        <f>RES_hhdet_in_tesh!N109/RES_summary!N$21</f>
        <v>24.500945809628799</v>
      </c>
      <c r="O109" s="178">
        <f>RES_hhdet_in_tesh!O109/RES_summary!O$21</f>
        <v>23.100295544070718</v>
      </c>
      <c r="P109" s="178">
        <f>RES_hhdet_in_tesh!P109/RES_summary!P$21</f>
        <v>23.222109687068436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24.426024244881724</v>
      </c>
      <c r="H110" s="177">
        <f>RES_hhdet_in_tesh!H110/RES_summary!H$21</f>
        <v>23.665924830914978</v>
      </c>
      <c r="I110" s="177">
        <f>RES_hhdet_in_tesh!I110/RES_summary!I$21</f>
        <v>23.174054730635049</v>
      </c>
      <c r="J110" s="177">
        <f>RES_hhdet_in_tesh!J110/RES_summary!J$21</f>
        <v>23.951283226731817</v>
      </c>
      <c r="K110" s="177">
        <f>RES_hhdet_in_tesh!K110/RES_summary!K$21</f>
        <v>24.603009892044394</v>
      </c>
      <c r="L110" s="177">
        <f>RES_hhdet_in_tesh!L110/RES_summary!L$21</f>
        <v>24.344148203295521</v>
      </c>
      <c r="M110" s="177">
        <f>RES_hhdet_in_tesh!M110/RES_summary!M$21</f>
        <v>24.378260835798038</v>
      </c>
      <c r="N110" s="177">
        <f>RES_hhdet_in_tesh!N110/RES_summary!N$21</f>
        <v>24.500945809628799</v>
      </c>
      <c r="O110" s="177">
        <f>RES_hhdet_in_tesh!O110/RES_summary!O$21</f>
        <v>23.100295544070718</v>
      </c>
      <c r="P110" s="177">
        <f>RES_hhdet_in_tesh!P110/RES_summary!P$21</f>
        <v>23.222109687068436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13.285146139403828</v>
      </c>
      <c r="H111" s="178">
        <f>RES_hhdet_in_tesh!H111/RES_summary!H$21</f>
        <v>13.618304004854211</v>
      </c>
      <c r="I111" s="178">
        <f>RES_hhdet_in_tesh!I111/RES_summary!I$21</f>
        <v>13.14541636297796</v>
      </c>
      <c r="J111" s="178">
        <f>RES_hhdet_in_tesh!J111/RES_summary!J$21</f>
        <v>12.871401829682252</v>
      </c>
      <c r="K111" s="178">
        <f>RES_hhdet_in_tesh!K111/RES_summary!K$21</f>
        <v>12.202579905353478</v>
      </c>
      <c r="L111" s="178">
        <f>RES_hhdet_in_tesh!L111/RES_summary!L$21</f>
        <v>12.956485297123349</v>
      </c>
      <c r="M111" s="178">
        <f>RES_hhdet_in_tesh!M111/RES_summary!M$21</f>
        <v>12.788165439377948</v>
      </c>
      <c r="N111" s="178">
        <f>RES_hhdet_in_tesh!N111/RES_summary!N$21</f>
        <v>11.970717692505415</v>
      </c>
      <c r="O111" s="178">
        <f>RES_hhdet_in_tesh!O111/RES_summary!O$21</f>
        <v>11.475532568885399</v>
      </c>
      <c r="P111" s="178">
        <f>RES_hhdet_in_tesh!P111/RES_summary!P$21</f>
        <v>11.461795908665904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13.376831044746012</v>
      </c>
      <c r="H116" s="180">
        <f>RES_hhdet_in_tesh!H116/RES_summary!H$21</f>
        <v>13.868724164513669</v>
      </c>
      <c r="I116" s="180">
        <f>RES_hhdet_in_tesh!I116/RES_summary!I$21</f>
        <v>13.391440568461487</v>
      </c>
      <c r="J116" s="180">
        <f>RES_hhdet_in_tesh!J116/RES_summary!J$21</f>
        <v>13.154698772660796</v>
      </c>
      <c r="K116" s="180">
        <f>RES_hhdet_in_tesh!K116/RES_summary!K$21</f>
        <v>12.370803247971658</v>
      </c>
      <c r="L116" s="180">
        <f>RES_hhdet_in_tesh!L116/RES_summary!L$21</f>
        <v>13.817235532042197</v>
      </c>
      <c r="M116" s="180">
        <f>RES_hhdet_in_tesh!M116/RES_summary!M$21</f>
        <v>13.526808841958465</v>
      </c>
      <c r="N116" s="180">
        <f>RES_hhdet_in_tesh!N116/RES_summary!N$21</f>
        <v>12.394893955300004</v>
      </c>
      <c r="O116" s="180">
        <f>RES_hhdet_in_tesh!O116/RES_summary!O$21</f>
        <v>11.804785808693019</v>
      </c>
      <c r="P116" s="180">
        <f>RES_hhdet_in_tesh!P116/RES_summary!P$21</f>
        <v>12.138721665074279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12.254945677248628</v>
      </c>
      <c r="H117" s="179">
        <f>RES_hhdet_in_tesh!H117/RES_summary!H$21</f>
        <v>12.368113434950825</v>
      </c>
      <c r="I117" s="179">
        <f>RES_hhdet_in_tesh!I117/RES_summary!I$21</f>
        <v>12.169011121724536</v>
      </c>
      <c r="J117" s="179">
        <f>RES_hhdet_in_tesh!J117/RES_summary!J$21</f>
        <v>12.10213233541786</v>
      </c>
      <c r="K117" s="179">
        <f>RES_hhdet_in_tesh!K117/RES_summary!K$21</f>
        <v>11.868029146965277</v>
      </c>
      <c r="L117" s="179">
        <f>RES_hhdet_in_tesh!L117/RES_summary!L$21</f>
        <v>12.331822192574458</v>
      </c>
      <c r="M117" s="179">
        <f>RES_hhdet_in_tesh!M117/RES_summary!M$21</f>
        <v>12.00024608956223</v>
      </c>
      <c r="N117" s="179">
        <f>RES_hhdet_in_tesh!N117/RES_summary!N$21</f>
        <v>11.516450768760837</v>
      </c>
      <c r="O117" s="179">
        <f>RES_hhdet_in_tesh!O117/RES_summary!O$21</f>
        <v>11.227698024312984</v>
      </c>
      <c r="P117" s="179">
        <f>RES_hhdet_in_tesh!P117/RES_summary!P$21</f>
        <v>11.2856833434272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4.6818908656609706</v>
      </c>
      <c r="H118" s="177">
        <f>RES_hhdet_in_tesh!H118/RES_summary!H$21</f>
        <v>4.8674433315323418</v>
      </c>
      <c r="I118" s="177">
        <f>RES_hhdet_in_tesh!I118/RES_summary!I$21</f>
        <v>4.7205087684374609</v>
      </c>
      <c r="J118" s="177">
        <f>RES_hhdet_in_tesh!J118/RES_summary!J$21</f>
        <v>4.6485502646854666</v>
      </c>
      <c r="K118" s="177">
        <f>RES_hhdet_in_tesh!K118/RES_summary!K$21</f>
        <v>4.3768185700928486</v>
      </c>
      <c r="L118" s="177">
        <f>RES_hhdet_in_tesh!L118/RES_summary!L$21</f>
        <v>4.895289549280907</v>
      </c>
      <c r="M118" s="177">
        <f>RES_hhdet_in_tesh!M118/RES_summary!M$21</f>
        <v>4.8004245352311354</v>
      </c>
      <c r="N118" s="177">
        <f>RES_hhdet_in_tesh!N118/RES_summary!N$21</f>
        <v>4.4017621883374716</v>
      </c>
      <c r="O118" s="177">
        <f>RES_hhdet_in_tesh!O118/RES_summary!O$21</f>
        <v>4.1819146053586218</v>
      </c>
      <c r="P118" s="177">
        <f>RES_hhdet_in_tesh!P118/RES_summary!P$21</f>
        <v>4.2983393133036989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7.5730548115876593</v>
      </c>
      <c r="H119" s="177">
        <f>RES_hhdet_in_tesh!H119/RES_summary!H$21</f>
        <v>7.5006701034184866</v>
      </c>
      <c r="I119" s="177">
        <f>RES_hhdet_in_tesh!I119/RES_summary!I$21</f>
        <v>7.4485023532870756</v>
      </c>
      <c r="J119" s="177">
        <f>RES_hhdet_in_tesh!J119/RES_summary!J$21</f>
        <v>7.4535820707323959</v>
      </c>
      <c r="K119" s="177">
        <f>RES_hhdet_in_tesh!K119/RES_summary!K$21</f>
        <v>7.4912105768724278</v>
      </c>
      <c r="L119" s="177">
        <f>RES_hhdet_in_tesh!L119/RES_summary!L$21</f>
        <v>7.4365326432935506</v>
      </c>
      <c r="M119" s="177">
        <f>RES_hhdet_in_tesh!M119/RES_summary!M$21</f>
        <v>7.1998215543310957</v>
      </c>
      <c r="N119" s="177">
        <f>RES_hhdet_in_tesh!N119/RES_summary!N$21</f>
        <v>7.1146885804233655</v>
      </c>
      <c r="O119" s="177">
        <f>RES_hhdet_in_tesh!O119/RES_summary!O$21</f>
        <v>7.0457834189543629</v>
      </c>
      <c r="P119" s="177">
        <f>RES_hhdet_in_tesh!P119/RES_summary!P$21</f>
        <v>6.9873440301235012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6.389020840881078</v>
      </c>
      <c r="H120" s="178">
        <f>RES_hhdet_in_tesh!H120/RES_summary!H$21</f>
        <v>6.7788680267511552</v>
      </c>
      <c r="I120" s="178">
        <f>RES_hhdet_in_tesh!I120/RES_summary!I$21</f>
        <v>6.6240205555219198</v>
      </c>
      <c r="J120" s="178">
        <f>RES_hhdet_in_tesh!J120/RES_summary!J$21</f>
        <v>6.497545277913761</v>
      </c>
      <c r="K120" s="178">
        <f>RES_hhdet_in_tesh!K120/RES_summary!K$21</f>
        <v>6.3706994064126432</v>
      </c>
      <c r="L120" s="178">
        <f>RES_hhdet_in_tesh!L120/RES_summary!L$21</f>
        <v>6.7346743637508988</v>
      </c>
      <c r="M120" s="178">
        <f>RES_hhdet_in_tesh!M120/RES_summary!M$21</f>
        <v>6.5928560070578195</v>
      </c>
      <c r="N120" s="178">
        <f>RES_hhdet_in_tesh!N120/RES_summary!N$21</f>
        <v>6.2533120016603929</v>
      </c>
      <c r="O120" s="178">
        <f>RES_hhdet_in_tesh!O120/RES_summary!O$21</f>
        <v>5.86069136583016</v>
      </c>
      <c r="P120" s="178">
        <f>RES_hhdet_in_tesh!P120/RES_summary!P$21</f>
        <v>5.9819098040331893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6.389020840881078</v>
      </c>
      <c r="H122" s="176">
        <f>RES_hhdet_in_tesh!H122/RES_summary!H$21</f>
        <v>6.7788680267511552</v>
      </c>
      <c r="I122" s="176">
        <f>RES_hhdet_in_tesh!I122/RES_summary!I$21</f>
        <v>6.6240205555219198</v>
      </c>
      <c r="J122" s="176">
        <f>RES_hhdet_in_tesh!J122/RES_summary!J$21</f>
        <v>6.497545277913761</v>
      </c>
      <c r="K122" s="176">
        <f>RES_hhdet_in_tesh!K122/RES_summary!K$21</f>
        <v>6.3706994064126432</v>
      </c>
      <c r="L122" s="176">
        <f>RES_hhdet_in_tesh!L122/RES_summary!L$21</f>
        <v>6.7346743637508988</v>
      </c>
      <c r="M122" s="176">
        <f>RES_hhdet_in_tesh!M122/RES_summary!M$21</f>
        <v>6.5928560070578195</v>
      </c>
      <c r="N122" s="176">
        <f>RES_hhdet_in_tesh!N122/RES_summary!N$21</f>
        <v>6.2533120016603929</v>
      </c>
      <c r="O122" s="176">
        <f>RES_hhdet_in_tesh!O122/RES_summary!O$21</f>
        <v>5.86069136583016</v>
      </c>
      <c r="P122" s="176">
        <f>RES_hhdet_in_tesh!P122/RES_summary!P$21</f>
        <v>5.9819098040331893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0</v>
      </c>
      <c r="D124" s="184">
        <f>RES_hhdet_in_tesh!D124/RES_summary!D$21</f>
        <v>0</v>
      </c>
      <c r="E124" s="184">
        <f>RES_hhdet_in_tesh!E124/RES_summary!E$21</f>
        <v>0</v>
      </c>
      <c r="F124" s="184">
        <f>RES_hhdet_in_tesh!F124/RES_summary!F$21</f>
        <v>0</v>
      </c>
      <c r="G124" s="184">
        <f>RES_hhdet_in_tesh!G124/RES_summary!G$21</f>
        <v>0</v>
      </c>
      <c r="H124" s="184">
        <f>RES_hhdet_in_tesh!H124/RES_summary!H$21</f>
        <v>0</v>
      </c>
      <c r="I124" s="184">
        <f>RES_hhdet_in_tesh!I124/RES_summary!I$21</f>
        <v>0</v>
      </c>
      <c r="J124" s="184">
        <f>RES_hhdet_in_tesh!J124/RES_summary!J$21</f>
        <v>0</v>
      </c>
      <c r="K124" s="184">
        <f>RES_hhdet_in_tesh!K124/RES_summary!K$21</f>
        <v>0</v>
      </c>
      <c r="L124" s="184">
        <f>RES_hhdet_in_tesh!L124/RES_summary!L$21</f>
        <v>0</v>
      </c>
      <c r="M124" s="184">
        <f>RES_hhdet_in_tesh!M124/RES_summary!M$21</f>
        <v>0</v>
      </c>
      <c r="N124" s="184">
        <f>RES_hhdet_in_tesh!N124/RES_summary!N$21</f>
        <v>0</v>
      </c>
      <c r="O124" s="184">
        <f>RES_hhdet_in_tesh!O124/RES_summary!O$21</f>
        <v>0</v>
      </c>
      <c r="P124" s="184">
        <f>RES_hhdet_in_tesh!P124/RES_summary!P$21</f>
        <v>0</v>
      </c>
      <c r="Q124" s="184">
        <f>RES_hhdet_in_tesh!Q124/RES_summary!Q$21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0</v>
      </c>
      <c r="D125" s="178">
        <f>RES_hhdet_in_tesh!D125/RES_summary!D$21</f>
        <v>0</v>
      </c>
      <c r="E125" s="178">
        <f>RES_hhdet_in_tesh!E125/RES_summary!E$21</f>
        <v>0</v>
      </c>
      <c r="F125" s="178">
        <f>RES_hhdet_in_tesh!F125/RES_summary!F$21</f>
        <v>0</v>
      </c>
      <c r="G125" s="178">
        <f>RES_hhdet_in_tesh!G125/RES_summary!G$21</f>
        <v>0</v>
      </c>
      <c r="H125" s="178">
        <f>RES_hhdet_in_tesh!H125/RES_summary!H$21</f>
        <v>0</v>
      </c>
      <c r="I125" s="178">
        <f>RES_hhdet_in_tesh!I125/RES_summary!I$21</f>
        <v>0</v>
      </c>
      <c r="J125" s="178">
        <f>RES_hhdet_in_tesh!J125/RES_summary!J$21</f>
        <v>0</v>
      </c>
      <c r="K125" s="178">
        <f>RES_hhdet_in_tesh!K125/RES_summary!K$21</f>
        <v>0</v>
      </c>
      <c r="L125" s="178">
        <f>RES_hhdet_in_tesh!L125/RES_summary!L$21</f>
        <v>0</v>
      </c>
      <c r="M125" s="178">
        <f>RES_hhdet_in_tesh!M125/RES_summary!M$21</f>
        <v>0</v>
      </c>
      <c r="N125" s="178">
        <f>RES_hhdet_in_tesh!N125/RES_summary!N$21</f>
        <v>0</v>
      </c>
      <c r="O125" s="178">
        <f>RES_hhdet_in_tesh!O125/RES_summary!O$21</f>
        <v>0</v>
      </c>
      <c r="P125" s="178">
        <f>RES_hhdet_in_tesh!P125/RES_summary!P$21</f>
        <v>0</v>
      </c>
      <c r="Q125" s="178">
        <f>RES_hhdet_in_tesh!Q125/RES_summary!Q$21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0</v>
      </c>
      <c r="D126" s="177">
        <f>RES_hhdet_in_tesh!D126/RES_summary!D$21</f>
        <v>0</v>
      </c>
      <c r="E126" s="177">
        <f>RES_hhdet_in_tesh!E126/RES_summary!E$21</f>
        <v>0</v>
      </c>
      <c r="F126" s="177">
        <f>RES_hhdet_in_tesh!F126/RES_summary!F$21</f>
        <v>0</v>
      </c>
      <c r="G126" s="177">
        <f>RES_hhdet_in_tesh!G126/RES_summary!G$21</f>
        <v>0</v>
      </c>
      <c r="H126" s="177">
        <f>RES_hhdet_in_tesh!H126/RES_summary!H$21</f>
        <v>0</v>
      </c>
      <c r="I126" s="177">
        <f>RES_hhdet_in_tesh!I126/RES_summary!I$21</f>
        <v>0</v>
      </c>
      <c r="J126" s="177">
        <f>RES_hhdet_in_tesh!J126/RES_summary!J$21</f>
        <v>0</v>
      </c>
      <c r="K126" s="177">
        <f>RES_hhdet_in_tesh!K126/RES_summary!K$21</f>
        <v>0</v>
      </c>
      <c r="L126" s="177">
        <f>RES_hhdet_in_tesh!L126/RES_summary!L$21</f>
        <v>0</v>
      </c>
      <c r="M126" s="177">
        <f>RES_hhdet_in_tesh!M126/RES_summary!M$21</f>
        <v>0</v>
      </c>
      <c r="N126" s="177">
        <f>RES_hhdet_in_tesh!N126/RES_summary!N$21</f>
        <v>0</v>
      </c>
      <c r="O126" s="177">
        <f>RES_hhdet_in_tesh!O126/RES_summary!O$21</f>
        <v>0</v>
      </c>
      <c r="P126" s="177">
        <f>RES_hhdet_in_tesh!P126/RES_summary!P$21</f>
        <v>0</v>
      </c>
      <c r="Q126" s="177">
        <f>RES_hhdet_in_tesh!Q126/RES_summary!Q$21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</v>
      </c>
      <c r="D127" s="177">
        <f>RES_hhdet_in_tesh!D127/RES_summary!D$21</f>
        <v>0</v>
      </c>
      <c r="E127" s="177">
        <f>RES_hhdet_in_tesh!E127/RES_summary!E$21</f>
        <v>0</v>
      </c>
      <c r="F127" s="177">
        <f>RES_hhdet_in_tesh!F127/RES_summary!F$21</f>
        <v>0</v>
      </c>
      <c r="G127" s="177">
        <f>RES_hhdet_in_tesh!G127/RES_summary!G$21</f>
        <v>0</v>
      </c>
      <c r="H127" s="177">
        <f>RES_hhdet_in_tesh!H127/RES_summary!H$21</f>
        <v>0</v>
      </c>
      <c r="I127" s="177">
        <f>RES_hhdet_in_tesh!I127/RES_summary!I$21</f>
        <v>0</v>
      </c>
      <c r="J127" s="177">
        <f>RES_hhdet_in_tesh!J127/RES_summary!J$21</f>
        <v>0</v>
      </c>
      <c r="K127" s="177">
        <f>RES_hhdet_in_tesh!K127/RES_summary!K$21</f>
        <v>0</v>
      </c>
      <c r="L127" s="177">
        <f>RES_hhdet_in_tesh!L127/RES_summary!L$21</f>
        <v>0</v>
      </c>
      <c r="M127" s="177">
        <f>RES_hhdet_in_tesh!M127/RES_summary!M$21</f>
        <v>0</v>
      </c>
      <c r="N127" s="177">
        <f>RES_hhdet_in_tesh!N127/RES_summary!N$21</f>
        <v>0</v>
      </c>
      <c r="O127" s="177">
        <f>RES_hhdet_in_tesh!O127/RES_summary!O$21</f>
        <v>0</v>
      </c>
      <c r="P127" s="177">
        <f>RES_hhdet_in_tesh!P127/RES_summary!P$21</f>
        <v>0</v>
      </c>
      <c r="Q127" s="177">
        <f>RES_hhdet_in_tesh!Q127/RES_summary!Q$21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0</v>
      </c>
      <c r="D128" s="178">
        <f>RES_hhdet_in_tesh!D128/RES_summary!D$21</f>
        <v>0</v>
      </c>
      <c r="E128" s="178">
        <f>RES_hhdet_in_tesh!E128/RES_summary!E$21</f>
        <v>0</v>
      </c>
      <c r="F128" s="178">
        <f>RES_hhdet_in_tesh!F128/RES_summary!F$21</f>
        <v>0</v>
      </c>
      <c r="G128" s="178">
        <f>RES_hhdet_in_tesh!G128/RES_summary!G$21</f>
        <v>0</v>
      </c>
      <c r="H128" s="178">
        <f>RES_hhdet_in_tesh!H128/RES_summary!H$21</f>
        <v>0</v>
      </c>
      <c r="I128" s="178">
        <f>RES_hhdet_in_tesh!I128/RES_summary!I$21</f>
        <v>0</v>
      </c>
      <c r="J128" s="178">
        <f>RES_hhdet_in_tesh!J128/RES_summary!J$21</f>
        <v>0</v>
      </c>
      <c r="K128" s="178">
        <f>RES_hhdet_in_tesh!K128/RES_summary!K$21</f>
        <v>0</v>
      </c>
      <c r="L128" s="178">
        <f>RES_hhdet_in_tesh!L128/RES_summary!L$21</f>
        <v>0</v>
      </c>
      <c r="M128" s="178">
        <f>RES_hhdet_in_tesh!M128/RES_summary!M$21</f>
        <v>0</v>
      </c>
      <c r="N128" s="178">
        <f>RES_hhdet_in_tesh!N128/RES_summary!N$21</f>
        <v>0</v>
      </c>
      <c r="O128" s="178">
        <f>RES_hhdet_in_tesh!O128/RES_summary!O$21</f>
        <v>0</v>
      </c>
      <c r="P128" s="178">
        <f>RES_hhdet_in_tesh!P128/RES_summary!P$21</f>
        <v>0</v>
      </c>
      <c r="Q128" s="178">
        <f>RES_hhdet_in_tesh!Q128/RES_summary!Q$21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0</v>
      </c>
      <c r="D129" s="177">
        <f>RES_hhdet_in_tesh!D129/RES_summary!D$21</f>
        <v>0</v>
      </c>
      <c r="E129" s="177">
        <f>RES_hhdet_in_tesh!E129/RES_summary!E$21</f>
        <v>0</v>
      </c>
      <c r="F129" s="177">
        <f>RES_hhdet_in_tesh!F129/RES_summary!F$21</f>
        <v>0</v>
      </c>
      <c r="G129" s="177">
        <f>RES_hhdet_in_tesh!G129/RES_summary!G$21</f>
        <v>0</v>
      </c>
      <c r="H129" s="177">
        <f>RES_hhdet_in_tesh!H129/RES_summary!H$21</f>
        <v>0</v>
      </c>
      <c r="I129" s="177">
        <f>RES_hhdet_in_tesh!I129/RES_summary!I$21</f>
        <v>0</v>
      </c>
      <c r="J129" s="177">
        <f>RES_hhdet_in_tesh!J129/RES_summary!J$21</f>
        <v>0</v>
      </c>
      <c r="K129" s="177">
        <f>RES_hhdet_in_tesh!K129/RES_summary!K$21</f>
        <v>0</v>
      </c>
      <c r="L129" s="177">
        <f>RES_hhdet_in_tesh!L129/RES_summary!L$21</f>
        <v>0</v>
      </c>
      <c r="M129" s="177">
        <f>RES_hhdet_in_tesh!M129/RES_summary!M$21</f>
        <v>0</v>
      </c>
      <c r="N129" s="177">
        <f>RES_hhdet_in_tesh!N129/RES_summary!N$21</f>
        <v>0</v>
      </c>
      <c r="O129" s="177">
        <f>RES_hhdet_in_tesh!O129/RES_summary!O$21</f>
        <v>0</v>
      </c>
      <c r="P129" s="177">
        <f>RES_hhdet_in_tesh!P129/RES_summary!P$21</f>
        <v>0</v>
      </c>
      <c r="Q129" s="177">
        <f>RES_hhdet_in_tesh!Q129/RES_summary!Q$21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0</v>
      </c>
      <c r="D130" s="178">
        <f>RES_hhdet_in_tesh!D130/RES_summary!D$21</f>
        <v>0</v>
      </c>
      <c r="E130" s="178">
        <f>RES_hhdet_in_tesh!E130/RES_summary!E$21</f>
        <v>0</v>
      </c>
      <c r="F130" s="178">
        <f>RES_hhdet_in_tesh!F130/RES_summary!F$21</f>
        <v>0</v>
      </c>
      <c r="G130" s="178">
        <f>RES_hhdet_in_tesh!G130/RES_summary!G$21</f>
        <v>0</v>
      </c>
      <c r="H130" s="178">
        <f>RES_hhdet_in_tesh!H130/RES_summary!H$21</f>
        <v>0</v>
      </c>
      <c r="I130" s="178">
        <f>RES_hhdet_in_tesh!I130/RES_summary!I$21</f>
        <v>0</v>
      </c>
      <c r="J130" s="178">
        <f>RES_hhdet_in_tesh!J130/RES_summary!J$21</f>
        <v>0</v>
      </c>
      <c r="K130" s="178">
        <f>RES_hhdet_in_tesh!K130/RES_summary!K$21</f>
        <v>0</v>
      </c>
      <c r="L130" s="178">
        <f>RES_hhdet_in_tesh!L130/RES_summary!L$21</f>
        <v>0</v>
      </c>
      <c r="M130" s="178">
        <f>RES_hhdet_in_tesh!M130/RES_summary!M$21</f>
        <v>0</v>
      </c>
      <c r="N130" s="178">
        <f>RES_hhdet_in_tesh!N130/RES_summary!N$21</f>
        <v>0</v>
      </c>
      <c r="O130" s="178">
        <f>RES_hhdet_in_tesh!O130/RES_summary!O$21</f>
        <v>0</v>
      </c>
      <c r="P130" s="178">
        <f>RES_hhdet_in_tesh!P130/RES_summary!P$21</f>
        <v>0</v>
      </c>
      <c r="Q130" s="178">
        <f>RES_hhdet_in_tesh!Q130/RES_summary!Q$21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0</v>
      </c>
      <c r="D131" s="183">
        <f>RES_hhdet_in_tesh!D131/RES_summary!D$21</f>
        <v>0</v>
      </c>
      <c r="E131" s="183">
        <f>RES_hhdet_in_tesh!E131/RES_summary!E$21</f>
        <v>0</v>
      </c>
      <c r="F131" s="183">
        <f>RES_hhdet_in_tesh!F131/RES_summary!F$21</f>
        <v>0</v>
      </c>
      <c r="G131" s="183">
        <f>RES_hhdet_in_tesh!G131/RES_summary!G$21</f>
        <v>0</v>
      </c>
      <c r="H131" s="183">
        <f>RES_hhdet_in_tesh!H131/RES_summary!H$21</f>
        <v>0</v>
      </c>
      <c r="I131" s="183">
        <f>RES_hhdet_in_tesh!I131/RES_summary!I$21</f>
        <v>0</v>
      </c>
      <c r="J131" s="183">
        <f>RES_hhdet_in_tesh!J131/RES_summary!J$21</f>
        <v>0</v>
      </c>
      <c r="K131" s="183">
        <f>RES_hhdet_in_tesh!K131/RES_summary!K$21</f>
        <v>0</v>
      </c>
      <c r="L131" s="183">
        <f>RES_hhdet_in_tesh!L131/RES_summary!L$21</f>
        <v>0</v>
      </c>
      <c r="M131" s="183">
        <f>RES_hhdet_in_tesh!M131/RES_summary!M$21</f>
        <v>0</v>
      </c>
      <c r="N131" s="183">
        <f>RES_hhdet_in_tesh!N131/RES_summary!N$21</f>
        <v>0</v>
      </c>
      <c r="O131" s="183">
        <f>RES_hhdet_in_tesh!O131/RES_summary!O$21</f>
        <v>0</v>
      </c>
      <c r="P131" s="183">
        <f>RES_hhdet_in_tesh!P131/RES_summary!P$21</f>
        <v>0</v>
      </c>
      <c r="Q131" s="183">
        <f>RES_hhdet_in_tesh!Q131/RES_summary!Q$21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0</v>
      </c>
      <c r="D132" s="183">
        <f>RES_hhdet_in_tesh!D132/RES_summary!D$21</f>
        <v>0</v>
      </c>
      <c r="E132" s="183">
        <f>RES_hhdet_in_tesh!E132/RES_summary!E$21</f>
        <v>0</v>
      </c>
      <c r="F132" s="183">
        <f>RES_hhdet_in_tesh!F132/RES_summary!F$21</f>
        <v>0</v>
      </c>
      <c r="G132" s="183">
        <f>RES_hhdet_in_tesh!G132/RES_summary!G$21</f>
        <v>0</v>
      </c>
      <c r="H132" s="183">
        <f>RES_hhdet_in_tesh!H132/RES_summary!H$21</f>
        <v>0</v>
      </c>
      <c r="I132" s="183">
        <f>RES_hhdet_in_tesh!I132/RES_summary!I$21</f>
        <v>0</v>
      </c>
      <c r="J132" s="183">
        <f>RES_hhdet_in_tesh!J132/RES_summary!J$21</f>
        <v>0</v>
      </c>
      <c r="K132" s="183">
        <f>RES_hhdet_in_tesh!K132/RES_summary!K$21</f>
        <v>0</v>
      </c>
      <c r="L132" s="183">
        <f>RES_hhdet_in_tesh!L132/RES_summary!L$21</f>
        <v>0</v>
      </c>
      <c r="M132" s="183">
        <f>RES_hhdet_in_tesh!M132/RES_summary!M$21</f>
        <v>0</v>
      </c>
      <c r="N132" s="183">
        <f>RES_hhdet_in_tesh!N132/RES_summary!N$21</f>
        <v>0</v>
      </c>
      <c r="O132" s="183">
        <f>RES_hhdet_in_tesh!O132/RES_summary!O$21</f>
        <v>0</v>
      </c>
      <c r="P132" s="183">
        <f>RES_hhdet_in_tesh!P132/RES_summary!P$21</f>
        <v>0</v>
      </c>
      <c r="Q132" s="183">
        <f>RES_hhdet_in_tesh!Q132/RES_summary!Q$21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0</v>
      </c>
      <c r="D133" s="182">
        <f>RES_hhdet_in_tesh!D133/RES_summary!D$21</f>
        <v>0</v>
      </c>
      <c r="E133" s="182">
        <f>RES_hhdet_in_tesh!E133/RES_summary!E$21</f>
        <v>0</v>
      </c>
      <c r="F133" s="182">
        <f>RES_hhdet_in_tesh!F133/RES_summary!F$21</f>
        <v>0</v>
      </c>
      <c r="G133" s="182">
        <f>RES_hhdet_in_tesh!G133/RES_summary!G$21</f>
        <v>0</v>
      </c>
      <c r="H133" s="182">
        <f>RES_hhdet_in_tesh!H133/RES_summary!H$21</f>
        <v>0</v>
      </c>
      <c r="I133" s="182">
        <f>RES_hhdet_in_tesh!I133/RES_summary!I$21</f>
        <v>0</v>
      </c>
      <c r="J133" s="182">
        <f>RES_hhdet_in_tesh!J133/RES_summary!J$21</f>
        <v>0</v>
      </c>
      <c r="K133" s="182">
        <f>RES_hhdet_in_tesh!K133/RES_summary!K$21</f>
        <v>0</v>
      </c>
      <c r="L133" s="182">
        <f>RES_hhdet_in_tesh!L133/RES_summary!L$21</f>
        <v>0</v>
      </c>
      <c r="M133" s="182">
        <f>RES_hhdet_in_tesh!M133/RES_summary!M$21</f>
        <v>0</v>
      </c>
      <c r="N133" s="182">
        <f>RES_hhdet_in_tesh!N133/RES_summary!N$21</f>
        <v>0</v>
      </c>
      <c r="O133" s="182">
        <f>RES_hhdet_in_tesh!O133/RES_summary!O$21</f>
        <v>0</v>
      </c>
      <c r="P133" s="182">
        <f>RES_hhdet_in_tesh!P133/RES_summary!P$21</f>
        <v>0</v>
      </c>
      <c r="Q133" s="182">
        <f>RES_hhdet_in_tesh!Q133/RES_summary!Q$21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0</v>
      </c>
      <c r="D134" s="181">
        <f>RES_hhdet_in_tesh!D134/RES_summary!D$21</f>
        <v>0</v>
      </c>
      <c r="E134" s="181">
        <f>RES_hhdet_in_tesh!E134/RES_summary!E$21</f>
        <v>0</v>
      </c>
      <c r="F134" s="181">
        <f>RES_hhdet_in_tesh!F134/RES_summary!F$21</f>
        <v>0</v>
      </c>
      <c r="G134" s="181">
        <f>RES_hhdet_in_tesh!G134/RES_summary!G$21</f>
        <v>0</v>
      </c>
      <c r="H134" s="181">
        <f>RES_hhdet_in_tesh!H134/RES_summary!H$21</f>
        <v>0</v>
      </c>
      <c r="I134" s="181">
        <f>RES_hhdet_in_tesh!I134/RES_summary!I$21</f>
        <v>0</v>
      </c>
      <c r="J134" s="181">
        <f>RES_hhdet_in_tesh!J134/RES_summary!J$21</f>
        <v>0</v>
      </c>
      <c r="K134" s="181">
        <f>RES_hhdet_in_tesh!K134/RES_summary!K$21</f>
        <v>0</v>
      </c>
      <c r="L134" s="181">
        <f>RES_hhdet_in_tesh!L134/RES_summary!L$21</f>
        <v>0</v>
      </c>
      <c r="M134" s="181">
        <f>RES_hhdet_in_tesh!M134/RES_summary!M$21</f>
        <v>0</v>
      </c>
      <c r="N134" s="181">
        <f>RES_hhdet_in_tesh!N134/RES_summary!N$21</f>
        <v>0</v>
      </c>
      <c r="O134" s="181">
        <f>RES_hhdet_in_tesh!O134/RES_summary!O$21</f>
        <v>0</v>
      </c>
      <c r="P134" s="181">
        <f>RES_hhdet_in_tesh!P134/RES_summary!P$21</f>
        <v>0</v>
      </c>
      <c r="Q134" s="181">
        <f>RES_hhdet_in_tesh!Q134/RES_summary!Q$21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0</v>
      </c>
      <c r="D135" s="180">
        <f>RES_hhdet_in_tesh!D135/RES_summary!D$21</f>
        <v>0</v>
      </c>
      <c r="E135" s="180">
        <f>RES_hhdet_in_tesh!E135/RES_summary!E$21</f>
        <v>0</v>
      </c>
      <c r="F135" s="180">
        <f>RES_hhdet_in_tesh!F135/RES_summary!F$21</f>
        <v>0</v>
      </c>
      <c r="G135" s="180">
        <f>RES_hhdet_in_tesh!G135/RES_summary!G$21</f>
        <v>0</v>
      </c>
      <c r="H135" s="180">
        <f>RES_hhdet_in_tesh!H135/RES_summary!H$21</f>
        <v>0</v>
      </c>
      <c r="I135" s="180">
        <f>RES_hhdet_in_tesh!I135/RES_summary!I$21</f>
        <v>0</v>
      </c>
      <c r="J135" s="180">
        <f>RES_hhdet_in_tesh!J135/RES_summary!J$21</f>
        <v>0</v>
      </c>
      <c r="K135" s="180">
        <f>RES_hhdet_in_tesh!K135/RES_summary!K$21</f>
        <v>0</v>
      </c>
      <c r="L135" s="180">
        <f>RES_hhdet_in_tesh!L135/RES_summary!L$21</f>
        <v>0</v>
      </c>
      <c r="M135" s="180">
        <f>RES_hhdet_in_tesh!M135/RES_summary!M$21</f>
        <v>0</v>
      </c>
      <c r="N135" s="180">
        <f>RES_hhdet_in_tesh!N135/RES_summary!N$21</f>
        <v>0</v>
      </c>
      <c r="O135" s="180">
        <f>RES_hhdet_in_tesh!O135/RES_summary!O$21</f>
        <v>0</v>
      </c>
      <c r="P135" s="180">
        <f>RES_hhdet_in_tesh!P135/RES_summary!P$21</f>
        <v>0</v>
      </c>
      <c r="Q135" s="180">
        <f>RES_hhdet_in_tesh!Q135/RES_summary!Q$21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0</v>
      </c>
      <c r="E136" s="179">
        <f>RES_hhdet_in_tesh!E136/RES_summary!E$21</f>
        <v>0</v>
      </c>
      <c r="F136" s="179">
        <f>RES_hhdet_in_tesh!F136/RES_summary!F$21</f>
        <v>0</v>
      </c>
      <c r="G136" s="179">
        <f>RES_hhdet_in_tesh!G136/RES_summary!G$21</f>
        <v>0</v>
      </c>
      <c r="H136" s="179">
        <f>RES_hhdet_in_tesh!H136/RES_summary!H$21</f>
        <v>0</v>
      </c>
      <c r="I136" s="179">
        <f>RES_hhdet_in_tesh!I136/RES_summary!I$21</f>
        <v>0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0</v>
      </c>
      <c r="N136" s="179">
        <f>RES_hhdet_in_tesh!N136/RES_summary!N$21</f>
        <v>0</v>
      </c>
      <c r="O136" s="179">
        <f>RES_hhdet_in_tesh!O136/RES_summary!O$21</f>
        <v>0</v>
      </c>
      <c r="P136" s="179">
        <f>RES_hhdet_in_tesh!P136/RES_summary!P$21</f>
        <v>0</v>
      </c>
      <c r="Q136" s="179">
        <f>RES_hhdet_in_tesh!Q136/RES_summary!Q$21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0</v>
      </c>
      <c r="E137" s="177">
        <f>RES_hhdet_in_tesh!E137/RES_summary!E$21</f>
        <v>0</v>
      </c>
      <c r="F137" s="177">
        <f>RES_hhdet_in_tesh!F137/RES_summary!F$21</f>
        <v>0</v>
      </c>
      <c r="G137" s="177">
        <f>RES_hhdet_in_tesh!G137/RES_summary!G$21</f>
        <v>0</v>
      </c>
      <c r="H137" s="177">
        <f>RES_hhdet_in_tesh!H137/RES_summary!H$21</f>
        <v>0</v>
      </c>
      <c r="I137" s="177">
        <f>RES_hhdet_in_tesh!I137/RES_summary!I$21</f>
        <v>0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0</v>
      </c>
      <c r="N137" s="177">
        <f>RES_hhdet_in_tesh!N137/RES_summary!N$21</f>
        <v>0</v>
      </c>
      <c r="O137" s="177">
        <f>RES_hhdet_in_tesh!O137/RES_summary!O$21</f>
        <v>0</v>
      </c>
      <c r="P137" s="177">
        <f>RES_hhdet_in_tesh!P137/RES_summary!P$21</f>
        <v>0</v>
      </c>
      <c r="Q137" s="177">
        <f>RES_hhdet_in_tesh!Q137/RES_summary!Q$21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0</v>
      </c>
      <c r="E138" s="177">
        <f>RES_hhdet_in_tesh!E138/RES_summary!E$21</f>
        <v>0</v>
      </c>
      <c r="F138" s="177">
        <f>RES_hhdet_in_tesh!F138/RES_summary!F$21</f>
        <v>0</v>
      </c>
      <c r="G138" s="177">
        <f>RES_hhdet_in_tesh!G138/RES_summary!G$21</f>
        <v>0</v>
      </c>
      <c r="H138" s="177">
        <f>RES_hhdet_in_tesh!H138/RES_summary!H$21</f>
        <v>0</v>
      </c>
      <c r="I138" s="177">
        <f>RES_hhdet_in_tesh!I138/RES_summary!I$21</f>
        <v>0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0</v>
      </c>
      <c r="N138" s="177">
        <f>RES_hhdet_in_tesh!N138/RES_summary!N$21</f>
        <v>0</v>
      </c>
      <c r="O138" s="177">
        <f>RES_hhdet_in_tesh!O138/RES_summary!O$21</f>
        <v>0</v>
      </c>
      <c r="P138" s="177">
        <f>RES_hhdet_in_tesh!P138/RES_summary!P$21</f>
        <v>0</v>
      </c>
      <c r="Q138" s="177">
        <f>RES_hhdet_in_tesh!Q138/RES_summary!Q$21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0</v>
      </c>
      <c r="D139" s="178">
        <f>RES_hhdet_in_tesh!D139/RES_summary!D$21</f>
        <v>0</v>
      </c>
      <c r="E139" s="178">
        <f>RES_hhdet_in_tesh!E139/RES_summary!E$21</f>
        <v>0</v>
      </c>
      <c r="F139" s="178">
        <f>RES_hhdet_in_tesh!F139/RES_summary!F$21</f>
        <v>0</v>
      </c>
      <c r="G139" s="178">
        <f>RES_hhdet_in_tesh!G139/RES_summary!G$21</f>
        <v>0</v>
      </c>
      <c r="H139" s="178">
        <f>RES_hhdet_in_tesh!H139/RES_summary!H$21</f>
        <v>0</v>
      </c>
      <c r="I139" s="178">
        <f>RES_hhdet_in_tesh!I139/RES_summary!I$21</f>
        <v>0</v>
      </c>
      <c r="J139" s="178">
        <f>RES_hhdet_in_tesh!J139/RES_summary!J$21</f>
        <v>0</v>
      </c>
      <c r="K139" s="178">
        <f>RES_hhdet_in_tesh!K139/RES_summary!K$21</f>
        <v>0</v>
      </c>
      <c r="L139" s="178">
        <f>RES_hhdet_in_tesh!L139/RES_summary!L$21</f>
        <v>0</v>
      </c>
      <c r="M139" s="178">
        <f>RES_hhdet_in_tesh!M139/RES_summary!M$21</f>
        <v>0</v>
      </c>
      <c r="N139" s="178">
        <f>RES_hhdet_in_tesh!N139/RES_summary!N$21</f>
        <v>0</v>
      </c>
      <c r="O139" s="178">
        <f>RES_hhdet_in_tesh!O139/RES_summary!O$21</f>
        <v>0</v>
      </c>
      <c r="P139" s="178">
        <f>RES_hhdet_in_tesh!P139/RES_summary!P$21</f>
        <v>0</v>
      </c>
      <c r="Q139" s="178">
        <f>RES_hhdet_in_tesh!Q139/RES_summary!Q$21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0</v>
      </c>
      <c r="D141" s="176">
        <f>RES_hhdet_in_tesh!D141/RES_summary!D$21</f>
        <v>0</v>
      </c>
      <c r="E141" s="176">
        <f>RES_hhdet_in_tesh!E141/RES_summary!E$21</f>
        <v>0</v>
      </c>
      <c r="F141" s="176">
        <f>RES_hhdet_in_tesh!F141/RES_summary!F$21</f>
        <v>0</v>
      </c>
      <c r="G141" s="176">
        <f>RES_hhdet_in_tesh!G141/RES_summary!G$21</f>
        <v>0</v>
      </c>
      <c r="H141" s="176">
        <f>RES_hhdet_in_tesh!H141/RES_summary!H$21</f>
        <v>0</v>
      </c>
      <c r="I141" s="176">
        <f>RES_hhdet_in_tesh!I141/RES_summary!I$21</f>
        <v>0</v>
      </c>
      <c r="J141" s="176">
        <f>RES_hhdet_in_tesh!J141/RES_summary!J$21</f>
        <v>0</v>
      </c>
      <c r="K141" s="176">
        <f>RES_hhdet_in_tesh!K141/RES_summary!K$21</f>
        <v>0</v>
      </c>
      <c r="L141" s="176">
        <f>RES_hhdet_in_tesh!L141/RES_summary!L$21</f>
        <v>0</v>
      </c>
      <c r="M141" s="176">
        <f>RES_hhdet_in_tesh!M141/RES_summary!M$21</f>
        <v>0</v>
      </c>
      <c r="N141" s="176">
        <f>RES_hhdet_in_tesh!N141/RES_summary!N$21</f>
        <v>0</v>
      </c>
      <c r="O141" s="176">
        <f>RES_hhdet_in_tesh!O141/RES_summary!O$21</f>
        <v>0</v>
      </c>
      <c r="P141" s="176">
        <f>RES_hhdet_in_tesh!P141/RES_summary!P$21</f>
        <v>0</v>
      </c>
      <c r="Q141" s="176">
        <f>RES_hhdet_in_tesh!Q141/RES_summary!Q$21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74.753029940073105</v>
      </c>
      <c r="D143" s="184">
        <f>RES_hhdet_in_tesh!D143/RES_summary!D$21</f>
        <v>73.86635718829875</v>
      </c>
      <c r="E143" s="184">
        <f>RES_hhdet_in_tesh!E143/RES_summary!E$21</f>
        <v>75.760899838676977</v>
      </c>
      <c r="F143" s="184">
        <f>RES_hhdet_in_tesh!F143/RES_summary!F$21</f>
        <v>77.501139013491638</v>
      </c>
      <c r="G143" s="184">
        <f>RES_hhdet_in_tesh!G143/RES_summary!G$21</f>
        <v>78.043701519451758</v>
      </c>
      <c r="H143" s="184">
        <f>RES_hhdet_in_tesh!H143/RES_summary!H$21</f>
        <v>79.598169722207032</v>
      </c>
      <c r="I143" s="184">
        <f>RES_hhdet_in_tesh!I143/RES_summary!I$21</f>
        <v>79.519661337064591</v>
      </c>
      <c r="J143" s="184">
        <f>RES_hhdet_in_tesh!J143/RES_summary!J$21</f>
        <v>75.696511584002437</v>
      </c>
      <c r="K143" s="184">
        <f>RES_hhdet_in_tesh!K143/RES_summary!K$21</f>
        <v>74.900563516241135</v>
      </c>
      <c r="L143" s="184">
        <f>RES_hhdet_in_tesh!L143/RES_summary!L$21</f>
        <v>81.322172587818713</v>
      </c>
      <c r="M143" s="184">
        <f>RES_hhdet_in_tesh!M143/RES_summary!M$21</f>
        <v>74.268233390271973</v>
      </c>
      <c r="N143" s="184">
        <f>RES_hhdet_in_tesh!N143/RES_summary!N$21</f>
        <v>71.911978126868405</v>
      </c>
      <c r="O143" s="184">
        <f>RES_hhdet_in_tesh!O143/RES_summary!O$21</f>
        <v>68.200587292789109</v>
      </c>
      <c r="P143" s="184">
        <f>RES_hhdet_in_tesh!P143/RES_summary!P$21</f>
        <v>68.733037115664985</v>
      </c>
      <c r="Q143" s="184">
        <f>RES_hhdet_in_tesh!Q143/RES_summary!Q$21</f>
        <v>68.253887898464157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31.039734364765422</v>
      </c>
      <c r="D144" s="178">
        <f>RES_hhdet_in_tesh!D144/RES_summary!D$21</f>
        <v>31.505865181526048</v>
      </c>
      <c r="E144" s="178">
        <f>RES_hhdet_in_tesh!E144/RES_summary!E$21</f>
        <v>33.956607104285979</v>
      </c>
      <c r="F144" s="178">
        <f>RES_hhdet_in_tesh!F144/RES_summary!F$21</f>
        <v>35.663174619887904</v>
      </c>
      <c r="G144" s="178">
        <f>RES_hhdet_in_tesh!G144/RES_summary!G$21</f>
        <v>36.448601435452765</v>
      </c>
      <c r="H144" s="178">
        <f>RES_hhdet_in_tesh!H144/RES_summary!H$21</f>
        <v>37.135869479783977</v>
      </c>
      <c r="I144" s="178">
        <f>RES_hhdet_in_tesh!I144/RES_summary!I$21</f>
        <v>35.524408155541948</v>
      </c>
      <c r="J144" s="178">
        <f>RES_hhdet_in_tesh!J144/RES_summary!J$21</f>
        <v>32.385664543457331</v>
      </c>
      <c r="K144" s="178">
        <f>RES_hhdet_in_tesh!K144/RES_summary!K$21</f>
        <v>32.401317943270712</v>
      </c>
      <c r="L144" s="178">
        <f>RES_hhdet_in_tesh!L144/RES_summary!L$21</f>
        <v>36.440260823101831</v>
      </c>
      <c r="M144" s="178">
        <f>RES_hhdet_in_tesh!M144/RES_summary!M$21</f>
        <v>29.876746760116653</v>
      </c>
      <c r="N144" s="178">
        <f>RES_hhdet_in_tesh!N144/RES_summary!N$21</f>
        <v>28.602266662344327</v>
      </c>
      <c r="O144" s="178">
        <f>RES_hhdet_in_tesh!O144/RES_summary!O$21</f>
        <v>26.149516585725184</v>
      </c>
      <c r="P144" s="178">
        <f>RES_hhdet_in_tesh!P144/RES_summary!P$21</f>
        <v>25.887740198668254</v>
      </c>
      <c r="Q144" s="178">
        <f>RES_hhdet_in_tesh!Q144/RES_summary!Q$21</f>
        <v>25.999358271478059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31.039734364765422</v>
      </c>
      <c r="D145" s="177">
        <f>RES_hhdet_in_tesh!D145/RES_summary!D$21</f>
        <v>31.505865181526048</v>
      </c>
      <c r="E145" s="177">
        <f>RES_hhdet_in_tesh!E145/RES_summary!E$21</f>
        <v>33.956607104285979</v>
      </c>
      <c r="F145" s="177">
        <f>RES_hhdet_in_tesh!F145/RES_summary!F$21</f>
        <v>35.663174619887904</v>
      </c>
      <c r="G145" s="177">
        <f>RES_hhdet_in_tesh!G145/RES_summary!G$21</f>
        <v>36.448601435452765</v>
      </c>
      <c r="H145" s="177">
        <f>RES_hhdet_in_tesh!H145/RES_summary!H$21</f>
        <v>37.135869479783977</v>
      </c>
      <c r="I145" s="177">
        <f>RES_hhdet_in_tesh!I145/RES_summary!I$21</f>
        <v>35.524408155541948</v>
      </c>
      <c r="J145" s="177">
        <f>RES_hhdet_in_tesh!J145/RES_summary!J$21</f>
        <v>32.385664543457331</v>
      </c>
      <c r="K145" s="177">
        <f>RES_hhdet_in_tesh!K145/RES_summary!K$21</f>
        <v>32.401317943270712</v>
      </c>
      <c r="L145" s="177">
        <f>RES_hhdet_in_tesh!L145/RES_summary!L$21</f>
        <v>36.440260823101831</v>
      </c>
      <c r="M145" s="177">
        <f>RES_hhdet_in_tesh!M145/RES_summary!M$21</f>
        <v>29.876746760116653</v>
      </c>
      <c r="N145" s="177">
        <f>RES_hhdet_in_tesh!N145/RES_summary!N$21</f>
        <v>28.602266662344327</v>
      </c>
      <c r="O145" s="177">
        <f>RES_hhdet_in_tesh!O145/RES_summary!O$21</f>
        <v>26.149516585725184</v>
      </c>
      <c r="P145" s="177">
        <f>RES_hhdet_in_tesh!P145/RES_summary!P$21</f>
        <v>25.887740198668254</v>
      </c>
      <c r="Q145" s="177">
        <f>RES_hhdet_in_tesh!Q145/RES_summary!Q$21</f>
        <v>25.999358271478059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22.897490052480379</v>
      </c>
      <c r="D146" s="178">
        <f>RES_hhdet_in_tesh!D146/RES_summary!D$21</f>
        <v>22.568639427187271</v>
      </c>
      <c r="E146" s="178">
        <f>RES_hhdet_in_tesh!E146/RES_summary!E$21</f>
        <v>22.320093278428732</v>
      </c>
      <c r="F146" s="178">
        <f>RES_hhdet_in_tesh!F146/RES_summary!F$21</f>
        <v>22.24865190671294</v>
      </c>
      <c r="G146" s="178">
        <f>RES_hhdet_in_tesh!G146/RES_summary!G$21</f>
        <v>22.07564542554077</v>
      </c>
      <c r="H146" s="178">
        <f>RES_hhdet_in_tesh!H146/RES_summary!H$21</f>
        <v>22.129232564927712</v>
      </c>
      <c r="I146" s="178">
        <f>RES_hhdet_in_tesh!I146/RES_summary!I$21</f>
        <v>24.358332029625224</v>
      </c>
      <c r="J146" s="178">
        <f>RES_hhdet_in_tesh!J146/RES_summary!J$21</f>
        <v>24.249993226124097</v>
      </c>
      <c r="K146" s="178">
        <f>RES_hhdet_in_tesh!K146/RES_summary!K$21</f>
        <v>24.13085072382485</v>
      </c>
      <c r="L146" s="178">
        <f>RES_hhdet_in_tesh!L146/RES_summary!L$21</f>
        <v>25.001073377848346</v>
      </c>
      <c r="M146" s="178">
        <f>RES_hhdet_in_tesh!M146/RES_summary!M$21</f>
        <v>25.124002043161699</v>
      </c>
      <c r="N146" s="178">
        <f>RES_hhdet_in_tesh!N146/RES_summary!N$21</f>
        <v>25.242049534292416</v>
      </c>
      <c r="O146" s="178">
        <f>RES_hhdet_in_tesh!O146/RES_summary!O$21</f>
        <v>24.740344022716521</v>
      </c>
      <c r="P146" s="178">
        <f>RES_hhdet_in_tesh!P146/RES_summary!P$21</f>
        <v>25.24692945578601</v>
      </c>
      <c r="Q146" s="178">
        <f>RES_hhdet_in_tesh!Q146/RES_summary!Q$21</f>
        <v>25.472896814650621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22.897490052480379</v>
      </c>
      <c r="D147" s="177">
        <f>RES_hhdet_in_tesh!D147/RES_summary!D$21</f>
        <v>22.568639427187271</v>
      </c>
      <c r="E147" s="177">
        <f>RES_hhdet_in_tesh!E147/RES_summary!E$21</f>
        <v>22.320093278428732</v>
      </c>
      <c r="F147" s="177">
        <f>RES_hhdet_in_tesh!F147/RES_summary!F$21</f>
        <v>22.24865190671294</v>
      </c>
      <c r="G147" s="177">
        <f>RES_hhdet_in_tesh!G147/RES_summary!G$21</f>
        <v>22.07564542554077</v>
      </c>
      <c r="H147" s="177">
        <f>RES_hhdet_in_tesh!H147/RES_summary!H$21</f>
        <v>22.129232564927712</v>
      </c>
      <c r="I147" s="177">
        <f>RES_hhdet_in_tesh!I147/RES_summary!I$21</f>
        <v>24.358332029625224</v>
      </c>
      <c r="J147" s="177">
        <f>RES_hhdet_in_tesh!J147/RES_summary!J$21</f>
        <v>24.249993226124097</v>
      </c>
      <c r="K147" s="177">
        <f>RES_hhdet_in_tesh!K147/RES_summary!K$21</f>
        <v>24.13085072382485</v>
      </c>
      <c r="L147" s="177">
        <f>RES_hhdet_in_tesh!L147/RES_summary!L$21</f>
        <v>25.001073377848346</v>
      </c>
      <c r="M147" s="177">
        <f>RES_hhdet_in_tesh!M147/RES_summary!M$21</f>
        <v>25.124002043161699</v>
      </c>
      <c r="N147" s="177">
        <f>RES_hhdet_in_tesh!N147/RES_summary!N$21</f>
        <v>25.242049534292416</v>
      </c>
      <c r="O147" s="177">
        <f>RES_hhdet_in_tesh!O147/RES_summary!O$21</f>
        <v>24.740344022716521</v>
      </c>
      <c r="P147" s="177">
        <f>RES_hhdet_in_tesh!P147/RES_summary!P$21</f>
        <v>25.24692945578601</v>
      </c>
      <c r="Q147" s="177">
        <f>RES_hhdet_in_tesh!Q147/RES_summary!Q$21</f>
        <v>25.472896814650621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13.98696276900214</v>
      </c>
      <c r="D148" s="178">
        <f>RES_hhdet_in_tesh!D148/RES_summary!D$21</f>
        <v>13.325449522842238</v>
      </c>
      <c r="E148" s="178">
        <f>RES_hhdet_in_tesh!E148/RES_summary!E$21</f>
        <v>13.061297111811459</v>
      </c>
      <c r="F148" s="178">
        <f>RES_hhdet_in_tesh!F148/RES_summary!F$21</f>
        <v>13.221605768924483</v>
      </c>
      <c r="G148" s="178">
        <f>RES_hhdet_in_tesh!G148/RES_summary!G$21</f>
        <v>13.130648561151638</v>
      </c>
      <c r="H148" s="178">
        <f>RES_hhdet_in_tesh!H148/RES_summary!H$21</f>
        <v>13.554483086170926</v>
      </c>
      <c r="I148" s="178">
        <f>RES_hhdet_in_tesh!I148/RES_summary!I$21</f>
        <v>13.01322022679842</v>
      </c>
      <c r="J148" s="178">
        <f>RES_hhdet_in_tesh!J148/RES_summary!J$21</f>
        <v>12.563810237644841</v>
      </c>
      <c r="K148" s="178">
        <f>RES_hhdet_in_tesh!K148/RES_summary!K$21</f>
        <v>11.998308732081512</v>
      </c>
      <c r="L148" s="178">
        <f>RES_hhdet_in_tesh!L148/RES_summary!L$21</f>
        <v>13.146638327333013</v>
      </c>
      <c r="M148" s="178">
        <f>RES_hhdet_in_tesh!M148/RES_summary!M$21</f>
        <v>12.675114960095661</v>
      </c>
      <c r="N148" s="178">
        <f>RES_hhdet_in_tesh!N148/RES_summary!N$21</f>
        <v>11.814842980839508</v>
      </c>
      <c r="O148" s="178">
        <f>RES_hhdet_in_tesh!O148/RES_summary!O$21</f>
        <v>11.450494679047139</v>
      </c>
      <c r="P148" s="178">
        <f>RES_hhdet_in_tesh!P148/RES_summary!P$21</f>
        <v>11.616826317280831</v>
      </c>
      <c r="Q148" s="178">
        <f>RES_hhdet_in_tesh!Q148/RES_summary!Q$21</f>
        <v>11.07616647853888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14.093706505351664</v>
      </c>
      <c r="D153" s="180">
        <f>RES_hhdet_in_tesh!D153/RES_summary!D$21</f>
        <v>13.426668025733262</v>
      </c>
      <c r="E153" s="180">
        <f>RES_hhdet_in_tesh!E153/RES_summary!E$21</f>
        <v>13.090628670858562</v>
      </c>
      <c r="F153" s="180">
        <f>RES_hhdet_in_tesh!F153/RES_summary!F$21</f>
        <v>13.319696290963407</v>
      </c>
      <c r="G153" s="180">
        <f>RES_hhdet_in_tesh!G153/RES_summary!G$21</f>
        <v>13.254546810038068</v>
      </c>
      <c r="H153" s="180">
        <f>RES_hhdet_in_tesh!H153/RES_summary!H$21</f>
        <v>13.777074361151854</v>
      </c>
      <c r="I153" s="180">
        <f>RES_hhdet_in_tesh!I153/RES_summary!I$21</f>
        <v>13.295869786223093</v>
      </c>
      <c r="J153" s="180">
        <f>RES_hhdet_in_tesh!J153/RES_summary!J$21</f>
        <v>13.019966398311261</v>
      </c>
      <c r="K153" s="180">
        <f>RES_hhdet_in_tesh!K153/RES_summary!K$21</f>
        <v>12.244803710302934</v>
      </c>
      <c r="L153" s="180">
        <f>RES_hhdet_in_tesh!L153/RES_summary!L$21</f>
        <v>13.748437153383279</v>
      </c>
      <c r="M153" s="180">
        <f>RES_hhdet_in_tesh!M153/RES_summary!M$21</f>
        <v>13.471785049537576</v>
      </c>
      <c r="N153" s="180">
        <f>RES_hhdet_in_tesh!N153/RES_summary!N$21</f>
        <v>12.377392314343821</v>
      </c>
      <c r="O153" s="180">
        <f>RES_hhdet_in_tesh!O153/RES_summary!O$21</f>
        <v>11.773090675043735</v>
      </c>
      <c r="P153" s="180">
        <f>RES_hhdet_in_tesh!P153/RES_summary!P$21</f>
        <v>12.148849771476657</v>
      </c>
      <c r="Q153" s="180">
        <f>RES_hhdet_in_tesh!Q153/RES_summary!Q$21</f>
        <v>11.514509014028633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12.536789088680383</v>
      </c>
      <c r="D154" s="179">
        <f>RES_hhdet_in_tesh!D154/RES_summary!D$21</f>
        <v>12.330831756971795</v>
      </c>
      <c r="E154" s="179">
        <f>RES_hhdet_in_tesh!E154/RES_summary!E$21</f>
        <v>12.188357730315317</v>
      </c>
      <c r="F154" s="179">
        <f>RES_hhdet_in_tesh!F154/RES_summary!F$21</f>
        <v>12.373739633562627</v>
      </c>
      <c r="G154" s="179">
        <f>RES_hhdet_in_tesh!G154/RES_summary!G$21</f>
        <v>12.249562119050703</v>
      </c>
      <c r="H154" s="179">
        <f>RES_hhdet_in_tesh!H154/RES_summary!H$21</f>
        <v>12.368821603962967</v>
      </c>
      <c r="I154" s="179">
        <f>RES_hhdet_in_tesh!I154/RES_summary!I$21</f>
        <v>12.158963302839302</v>
      </c>
      <c r="J154" s="179">
        <f>RES_hhdet_in_tesh!J154/RES_summary!J$21</f>
        <v>12.080433201681538</v>
      </c>
      <c r="K154" s="179">
        <f>RES_hhdet_in_tesh!K154/RES_summary!K$21</f>
        <v>11.848711063949807</v>
      </c>
      <c r="L154" s="179">
        <f>RES_hhdet_in_tesh!L154/RES_summary!L$21</f>
        <v>12.33508528567919</v>
      </c>
      <c r="M154" s="179">
        <f>RES_hhdet_in_tesh!M154/RES_summary!M$21</f>
        <v>12.002926308181491</v>
      </c>
      <c r="N154" s="179">
        <f>RES_hhdet_in_tesh!N154/RES_summary!N$21</f>
        <v>11.517585726692211</v>
      </c>
      <c r="O154" s="179">
        <f>RES_hhdet_in_tesh!O154/RES_summary!O$21</f>
        <v>11.223026698232024</v>
      </c>
      <c r="P154" s="179">
        <f>RES_hhdet_in_tesh!P154/RES_summary!P$21</f>
        <v>11.290818624473658</v>
      </c>
      <c r="Q154" s="179">
        <f>RES_hhdet_in_tesh!Q154/RES_summary!Q$21</f>
        <v>10.948042990569483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4.9473629825945</v>
      </c>
      <c r="D155" s="177">
        <f>RES_hhdet_in_tesh!D155/RES_summary!D$21</f>
        <v>4.7190754535107864</v>
      </c>
      <c r="E155" s="177">
        <f>RES_hhdet_in_tesh!E155/RES_summary!E$21</f>
        <v>4.5908418736742798</v>
      </c>
      <c r="F155" s="177">
        <f>RES_hhdet_in_tesh!F155/RES_summary!F$21</f>
        <v>4.6968130171981493</v>
      </c>
      <c r="G155" s="177">
        <f>RES_hhdet_in_tesh!G155/RES_summary!G$21</f>
        <v>4.676099672111393</v>
      </c>
      <c r="H155" s="177">
        <f>RES_hhdet_in_tesh!H155/RES_summary!H$21</f>
        <v>4.8679923335982531</v>
      </c>
      <c r="I155" s="177">
        <f>RES_hhdet_in_tesh!I155/RES_summary!I$21</f>
        <v>4.7109773415760214</v>
      </c>
      <c r="J155" s="177">
        <f>RES_hhdet_in_tesh!J155/RES_summary!J$21</f>
        <v>4.6280439184686433</v>
      </c>
      <c r="K155" s="177">
        <f>RES_hhdet_in_tesh!K155/RES_summary!K$21</f>
        <v>4.3588370497697415</v>
      </c>
      <c r="L155" s="177">
        <f>RES_hhdet_in_tesh!L155/RES_summary!L$21</f>
        <v>4.8990241422698828</v>
      </c>
      <c r="M155" s="177">
        <f>RES_hhdet_in_tesh!M155/RES_summary!M$21</f>
        <v>4.8034850319420714</v>
      </c>
      <c r="N155" s="177">
        <f>RES_hhdet_in_tesh!N155/RES_summary!N$21</f>
        <v>4.4034793505095662</v>
      </c>
      <c r="O155" s="177">
        <f>RES_hhdet_in_tesh!O155/RES_summary!O$21</f>
        <v>4.1777584409478719</v>
      </c>
      <c r="P155" s="177">
        <f>RES_hhdet_in_tesh!P155/RES_summary!P$21</f>
        <v>4.3036312283519473</v>
      </c>
      <c r="Q155" s="177">
        <f>RES_hhdet_in_tesh!Q155/RES_summary!Q$21</f>
        <v>4.0738480597562656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7.5894261060858845</v>
      </c>
      <c r="D156" s="177">
        <f>RES_hhdet_in_tesh!D156/RES_summary!D$21</f>
        <v>7.6117563034610081</v>
      </c>
      <c r="E156" s="177">
        <f>RES_hhdet_in_tesh!E156/RES_summary!E$21</f>
        <v>7.5975158566410377</v>
      </c>
      <c r="F156" s="177">
        <f>RES_hhdet_in_tesh!F156/RES_summary!F$21</f>
        <v>7.6769266163644794</v>
      </c>
      <c r="G156" s="177">
        <f>RES_hhdet_in_tesh!G156/RES_summary!G$21</f>
        <v>7.5734624469393106</v>
      </c>
      <c r="H156" s="177">
        <f>RES_hhdet_in_tesh!H156/RES_summary!H$21</f>
        <v>7.5008292703647115</v>
      </c>
      <c r="I156" s="177">
        <f>RES_hhdet_in_tesh!I156/RES_summary!I$21</f>
        <v>7.4479859612632788</v>
      </c>
      <c r="J156" s="177">
        <f>RES_hhdet_in_tesh!J156/RES_summary!J$21</f>
        <v>7.4523892832128977</v>
      </c>
      <c r="K156" s="177">
        <f>RES_hhdet_in_tesh!K156/RES_summary!K$21</f>
        <v>7.4898740141800655</v>
      </c>
      <c r="L156" s="177">
        <f>RES_hhdet_in_tesh!L156/RES_summary!L$21</f>
        <v>7.4360611434093071</v>
      </c>
      <c r="M156" s="177">
        <f>RES_hhdet_in_tesh!M156/RES_summary!M$21</f>
        <v>7.1994412762394182</v>
      </c>
      <c r="N156" s="177">
        <f>RES_hhdet_in_tesh!N156/RES_summary!N$21</f>
        <v>7.1141063761826473</v>
      </c>
      <c r="O156" s="177">
        <f>RES_hhdet_in_tesh!O156/RES_summary!O$21</f>
        <v>7.0452682572841541</v>
      </c>
      <c r="P156" s="177">
        <f>RES_hhdet_in_tesh!P156/RES_summary!P$21</f>
        <v>6.9871873961217092</v>
      </c>
      <c r="Q156" s="177">
        <f>RES_hhdet_in_tesh!Q156/RES_summary!Q$21</f>
        <v>6.8741949308132195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6.8288427538251639</v>
      </c>
      <c r="D157" s="178">
        <f>RES_hhdet_in_tesh!D157/RES_summary!D$21</f>
        <v>6.466403056743192</v>
      </c>
      <c r="E157" s="178">
        <f>RES_hhdet_in_tesh!E157/RES_summary!E$21</f>
        <v>6.4229023441508071</v>
      </c>
      <c r="F157" s="178">
        <f>RES_hhdet_in_tesh!F157/RES_summary!F$21</f>
        <v>6.3677067179663185</v>
      </c>
      <c r="G157" s="178">
        <f>RES_hhdet_in_tesh!G157/RES_summary!G$21</f>
        <v>6.3888060973065901</v>
      </c>
      <c r="H157" s="178">
        <f>RES_hhdet_in_tesh!H157/RES_summary!H$21</f>
        <v>6.7785845913244156</v>
      </c>
      <c r="I157" s="178">
        <f>RES_hhdet_in_tesh!I157/RES_summary!I$21</f>
        <v>6.6237009250990031</v>
      </c>
      <c r="J157" s="178">
        <f>RES_hhdet_in_tesh!J157/RES_summary!J$21</f>
        <v>6.4970435767761696</v>
      </c>
      <c r="K157" s="178">
        <f>RES_hhdet_in_tesh!K157/RES_summary!K$21</f>
        <v>6.3700861170640692</v>
      </c>
      <c r="L157" s="178">
        <f>RES_hhdet_in_tesh!L157/RES_summary!L$21</f>
        <v>6.7342000595355271</v>
      </c>
      <c r="M157" s="178">
        <f>RES_hhdet_in_tesh!M157/RES_summary!M$21</f>
        <v>6.5923696268979626</v>
      </c>
      <c r="N157" s="178">
        <f>RES_hhdet_in_tesh!N157/RES_summary!N$21</f>
        <v>6.2528189493921458</v>
      </c>
      <c r="O157" s="178">
        <f>RES_hhdet_in_tesh!O157/RES_summary!O$21</f>
        <v>5.8602320053002774</v>
      </c>
      <c r="P157" s="178">
        <f>RES_hhdet_in_tesh!P157/RES_summary!P$21</f>
        <v>5.9815411439298876</v>
      </c>
      <c r="Q157" s="178">
        <f>RES_hhdet_in_tesh!Q157/RES_summary!Q$21</f>
        <v>5.7054663337965996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6.8288427538251639</v>
      </c>
      <c r="D159" s="176">
        <f>RES_hhdet_in_tesh!D159/RES_summary!D$21</f>
        <v>6.466403056743192</v>
      </c>
      <c r="E159" s="176">
        <f>RES_hhdet_in_tesh!E159/RES_summary!E$21</f>
        <v>6.4229023441508071</v>
      </c>
      <c r="F159" s="176">
        <f>RES_hhdet_in_tesh!F159/RES_summary!F$21</f>
        <v>6.3677067179663185</v>
      </c>
      <c r="G159" s="176">
        <f>RES_hhdet_in_tesh!G159/RES_summary!G$21</f>
        <v>6.3888060973065901</v>
      </c>
      <c r="H159" s="176">
        <f>RES_hhdet_in_tesh!H159/RES_summary!H$21</f>
        <v>6.7785845913244156</v>
      </c>
      <c r="I159" s="176">
        <f>RES_hhdet_in_tesh!I159/RES_summary!I$21</f>
        <v>6.6237009250990031</v>
      </c>
      <c r="J159" s="176">
        <f>RES_hhdet_in_tesh!J159/RES_summary!J$21</f>
        <v>6.4970435767761696</v>
      </c>
      <c r="K159" s="176">
        <f>RES_hhdet_in_tesh!K159/RES_summary!K$21</f>
        <v>6.3700861170640692</v>
      </c>
      <c r="L159" s="176">
        <f>RES_hhdet_in_tesh!L159/RES_summary!L$21</f>
        <v>6.7342000595355271</v>
      </c>
      <c r="M159" s="176">
        <f>RES_hhdet_in_tesh!M159/RES_summary!M$21</f>
        <v>6.5923696268979626</v>
      </c>
      <c r="N159" s="176">
        <f>RES_hhdet_in_tesh!N159/RES_summary!N$21</f>
        <v>6.2528189493921458</v>
      </c>
      <c r="O159" s="176">
        <f>RES_hhdet_in_tesh!O159/RES_summary!O$21</f>
        <v>5.8602320053002774</v>
      </c>
      <c r="P159" s="176">
        <f>RES_hhdet_in_tesh!P159/RES_summary!P$21</f>
        <v>5.9815411439298876</v>
      </c>
      <c r="Q159" s="176">
        <f>RES_hhdet_in_tesh!Q159/RES_summary!Q$21</f>
        <v>5.7054663337965996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76.921941260482612</v>
      </c>
      <c r="D161" s="184">
        <f>RES_hhdet_in_tesh!D161/RES_summary!D$21</f>
        <v>73.763734545010365</v>
      </c>
      <c r="E161" s="184">
        <f>RES_hhdet_in_tesh!E161/RES_summary!E$21</f>
        <v>74.154117908290843</v>
      </c>
      <c r="F161" s="184">
        <f>RES_hhdet_in_tesh!F161/RES_summary!F$21</f>
        <v>75.15693015175134</v>
      </c>
      <c r="G161" s="184">
        <f>RES_hhdet_in_tesh!G161/RES_summary!G$21</f>
        <v>75.602971069488106</v>
      </c>
      <c r="H161" s="184">
        <f>RES_hhdet_in_tesh!H161/RES_summary!H$21</f>
        <v>78.964075254097381</v>
      </c>
      <c r="I161" s="184">
        <f>RES_hhdet_in_tesh!I161/RES_summary!I$21</f>
        <v>75.502850042988484</v>
      </c>
      <c r="J161" s="184">
        <f>RES_hhdet_in_tesh!J161/RES_summary!J$21</f>
        <v>75.383538343270359</v>
      </c>
      <c r="K161" s="184">
        <f>RES_hhdet_in_tesh!K161/RES_summary!K$21</f>
        <v>72.258923585909983</v>
      </c>
      <c r="L161" s="184">
        <f>RES_hhdet_in_tesh!L161/RES_summary!L$21</f>
        <v>79.964017120130379</v>
      </c>
      <c r="M161" s="184">
        <f>RES_hhdet_in_tesh!M161/RES_summary!M$21</f>
        <v>46.575020086333531</v>
      </c>
      <c r="N161" s="184">
        <f>RES_hhdet_in_tesh!N161/RES_summary!N$21</f>
        <v>70.234991552583196</v>
      </c>
      <c r="O161" s="184">
        <f>RES_hhdet_in_tesh!O161/RES_summary!O$21</f>
        <v>64.324318313006586</v>
      </c>
      <c r="P161" s="184">
        <f>RES_hhdet_in_tesh!P161/RES_summary!P$21</f>
        <v>64.795950106039413</v>
      </c>
      <c r="Q161" s="184">
        <f>RES_hhdet_in_tesh!Q161/RES_summary!Q$21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32.451288971653767</v>
      </c>
      <c r="D162" s="178">
        <f>RES_hhdet_in_tesh!D162/RES_summary!D$21</f>
        <v>31.197126422339728</v>
      </c>
      <c r="E162" s="178">
        <f>RES_hhdet_in_tesh!E162/RES_summary!E$21</f>
        <v>32.420701044474818</v>
      </c>
      <c r="F162" s="178">
        <f>RES_hhdet_in_tesh!F162/RES_summary!F$21</f>
        <v>33.552541988564869</v>
      </c>
      <c r="G162" s="178">
        <f>RES_hhdet_in_tesh!G162/RES_summary!G$21</f>
        <v>34.332694390891113</v>
      </c>
      <c r="H162" s="178">
        <f>RES_hhdet_in_tesh!H162/RES_summary!H$21</f>
        <v>36.539338205078039</v>
      </c>
      <c r="I162" s="178">
        <f>RES_hhdet_in_tesh!I162/RES_summary!I$21</f>
        <v>34.038363808173813</v>
      </c>
      <c r="J162" s="178">
        <f>RES_hhdet_in_tesh!J162/RES_summary!J$21</f>
        <v>30.709258537299057</v>
      </c>
      <c r="K162" s="178">
        <f>RES_hhdet_in_tesh!K162/RES_summary!K$21</f>
        <v>29.081155208305361</v>
      </c>
      <c r="L162" s="178">
        <f>RES_hhdet_in_tesh!L162/RES_summary!L$21</f>
        <v>35.164278367057314</v>
      </c>
      <c r="M162" s="178">
        <f>RES_hhdet_in_tesh!M162/RES_summary!M$21</f>
        <v>27.985617113237701</v>
      </c>
      <c r="N162" s="178">
        <f>RES_hhdet_in_tesh!N162/RES_summary!N$21</f>
        <v>27.921742489803538</v>
      </c>
      <c r="O162" s="178">
        <f>RES_hhdet_in_tesh!O162/RES_summary!O$21</f>
        <v>22.900651689787622</v>
      </c>
      <c r="P162" s="178">
        <f>RES_hhdet_in_tesh!P162/RES_summary!P$21</f>
        <v>23.544441599300658</v>
      </c>
      <c r="Q162" s="178">
        <f>RES_hhdet_in_tesh!Q162/RES_summary!Q$21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32.451288971653767</v>
      </c>
      <c r="D163" s="176">
        <f>RES_hhdet_in_tesh!D163/RES_summary!D$21</f>
        <v>31.197126422339728</v>
      </c>
      <c r="E163" s="176">
        <f>RES_hhdet_in_tesh!E163/RES_summary!E$21</f>
        <v>32.420701044474818</v>
      </c>
      <c r="F163" s="176">
        <f>RES_hhdet_in_tesh!F163/RES_summary!F$21</f>
        <v>33.552541988564869</v>
      </c>
      <c r="G163" s="176">
        <f>RES_hhdet_in_tesh!G163/RES_summary!G$21</f>
        <v>34.332694390891113</v>
      </c>
      <c r="H163" s="176">
        <f>RES_hhdet_in_tesh!H163/RES_summary!H$21</f>
        <v>36.539338205078039</v>
      </c>
      <c r="I163" s="176">
        <f>RES_hhdet_in_tesh!I163/RES_summary!I$21</f>
        <v>34.038363808173813</v>
      </c>
      <c r="J163" s="176">
        <f>RES_hhdet_in_tesh!J163/RES_summary!J$21</f>
        <v>30.709258537299057</v>
      </c>
      <c r="K163" s="176">
        <f>RES_hhdet_in_tesh!K163/RES_summary!K$21</f>
        <v>29.081155208305361</v>
      </c>
      <c r="L163" s="176">
        <f>RES_hhdet_in_tesh!L163/RES_summary!L$21</f>
        <v>35.164278367057314</v>
      </c>
      <c r="M163" s="176">
        <f>RES_hhdet_in_tesh!M163/RES_summary!M$21</f>
        <v>27.985617113237701</v>
      </c>
      <c r="N163" s="176">
        <f>RES_hhdet_in_tesh!N163/RES_summary!N$21</f>
        <v>27.921742489803538</v>
      </c>
      <c r="O163" s="176">
        <f>RES_hhdet_in_tesh!O163/RES_summary!O$21</f>
        <v>22.900651689787622</v>
      </c>
      <c r="P163" s="176">
        <f>RES_hhdet_in_tesh!P163/RES_summary!P$21</f>
        <v>23.544441599300658</v>
      </c>
      <c r="Q163" s="176">
        <f>RES_hhdet_in_tesh!Q163/RES_summary!Q$21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23.833567289719362</v>
      </c>
      <c r="D164" s="178">
        <f>RES_hhdet_in_tesh!D164/RES_summary!D$21</f>
        <v>22.673984496910453</v>
      </c>
      <c r="E164" s="178">
        <f>RES_hhdet_in_tesh!E164/RES_summary!E$21</f>
        <v>22.186384548756433</v>
      </c>
      <c r="F164" s="178">
        <f>RES_hhdet_in_tesh!F164/RES_summary!F$21</f>
        <v>21.841476084153001</v>
      </c>
      <c r="G164" s="178">
        <f>RES_hhdet_in_tesh!G164/RES_summary!G$21</f>
        <v>21.582563289245709</v>
      </c>
      <c r="H164" s="178">
        <f>RES_hhdet_in_tesh!H164/RES_summary!H$21</f>
        <v>21.862044333301462</v>
      </c>
      <c r="I164" s="178">
        <f>RES_hhdet_in_tesh!I164/RES_summary!I$21</f>
        <v>21.667206836262856</v>
      </c>
      <c r="J164" s="178">
        <f>RES_hhdet_in_tesh!J164/RES_summary!J$21</f>
        <v>25.382234917728177</v>
      </c>
      <c r="K164" s="178">
        <f>RES_hhdet_in_tesh!K164/RES_summary!K$21</f>
        <v>24.673169236741746</v>
      </c>
      <c r="L164" s="178">
        <f>RES_hhdet_in_tesh!L164/RES_summary!L$21</f>
        <v>24.748841237358437</v>
      </c>
      <c r="M164" s="178">
        <f>RES_hhdet_in_tesh!M164/RES_summary!M$21</f>
        <v>0</v>
      </c>
      <c r="N164" s="178">
        <f>RES_hhdet_in_tesh!N164/RES_summary!N$21</f>
        <v>24.094219905139592</v>
      </c>
      <c r="O164" s="178">
        <f>RES_hhdet_in_tesh!O164/RES_summary!O$21</f>
        <v>24.171881734763243</v>
      </c>
      <c r="P164" s="178">
        <f>RES_hhdet_in_tesh!P164/RES_summary!P$21</f>
        <v>24.00274855219293</v>
      </c>
      <c r="Q164" s="178">
        <f>RES_hhdet_in_tesh!Q164/RES_summary!Q$21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23.833567289719362</v>
      </c>
      <c r="D165" s="177">
        <f>RES_hhdet_in_tesh!D165/RES_summary!D$21</f>
        <v>22.673984496910453</v>
      </c>
      <c r="E165" s="177">
        <f>RES_hhdet_in_tesh!E165/RES_summary!E$21</f>
        <v>22.186384548756433</v>
      </c>
      <c r="F165" s="177">
        <f>RES_hhdet_in_tesh!F165/RES_summary!F$21</f>
        <v>21.841476084153001</v>
      </c>
      <c r="G165" s="177">
        <f>RES_hhdet_in_tesh!G165/RES_summary!G$21</f>
        <v>21.582563289245709</v>
      </c>
      <c r="H165" s="177">
        <f>RES_hhdet_in_tesh!H165/RES_summary!H$21</f>
        <v>21.862044333301462</v>
      </c>
      <c r="I165" s="177">
        <f>RES_hhdet_in_tesh!I165/RES_summary!I$21</f>
        <v>21.667206836262856</v>
      </c>
      <c r="J165" s="177">
        <f>RES_hhdet_in_tesh!J165/RES_summary!J$21</f>
        <v>25.382234917728177</v>
      </c>
      <c r="K165" s="177">
        <f>RES_hhdet_in_tesh!K165/RES_summary!K$21</f>
        <v>24.673169236741746</v>
      </c>
      <c r="L165" s="177">
        <f>RES_hhdet_in_tesh!L165/RES_summary!L$21</f>
        <v>24.748841237358437</v>
      </c>
      <c r="M165" s="177">
        <f>RES_hhdet_in_tesh!M165/RES_summary!M$21</f>
        <v>0</v>
      </c>
      <c r="N165" s="177">
        <f>RES_hhdet_in_tesh!N165/RES_summary!N$21</f>
        <v>24.094219905139592</v>
      </c>
      <c r="O165" s="177">
        <f>RES_hhdet_in_tesh!O165/RES_summary!O$21</f>
        <v>24.171881734763243</v>
      </c>
      <c r="P165" s="177">
        <f>RES_hhdet_in_tesh!P165/RES_summary!P$21</f>
        <v>24.00274855219293</v>
      </c>
      <c r="Q165" s="177">
        <f>RES_hhdet_in_tesh!Q165/RES_summary!Q$21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13.808332325578812</v>
      </c>
      <c r="D166" s="178">
        <f>RES_hhdet_in_tesh!D166/RES_summary!D$21</f>
        <v>13.426317931789013</v>
      </c>
      <c r="E166" s="178">
        <f>RES_hhdet_in_tesh!E166/RES_summary!E$21</f>
        <v>13.124258331115945</v>
      </c>
      <c r="F166" s="178">
        <f>RES_hhdet_in_tesh!F166/RES_summary!F$21</f>
        <v>13.395389778322588</v>
      </c>
      <c r="G166" s="178">
        <f>RES_hhdet_in_tesh!G166/RES_summary!G$21</f>
        <v>13.299095781582414</v>
      </c>
      <c r="H166" s="178">
        <f>RES_hhdet_in_tesh!H166/RES_summary!H$21</f>
        <v>13.78436472169459</v>
      </c>
      <c r="I166" s="178">
        <f>RES_hhdet_in_tesh!I166/RES_summary!I$21</f>
        <v>13.17388008665721</v>
      </c>
      <c r="J166" s="178">
        <f>RES_hhdet_in_tesh!J166/RES_summary!J$21</f>
        <v>12.795305329164563</v>
      </c>
      <c r="K166" s="178">
        <f>RES_hhdet_in_tesh!K166/RES_summary!K$21</f>
        <v>12.134773561633914</v>
      </c>
      <c r="L166" s="178">
        <f>RES_hhdet_in_tesh!L166/RES_summary!L$21</f>
        <v>13.317134768301532</v>
      </c>
      <c r="M166" s="178">
        <f>RES_hhdet_in_tesh!M166/RES_summary!M$21</f>
        <v>11.997626966623031</v>
      </c>
      <c r="N166" s="178">
        <f>RES_hhdet_in_tesh!N166/RES_summary!N$21</f>
        <v>11.966784975707732</v>
      </c>
      <c r="O166" s="178">
        <f>RES_hhdet_in_tesh!O166/RES_summary!O$21</f>
        <v>11.392143132917903</v>
      </c>
      <c r="P166" s="178">
        <f>RES_hhdet_in_tesh!P166/RES_summary!P$21</f>
        <v>11.267910613899987</v>
      </c>
      <c r="Q166" s="178">
        <f>RES_hhdet_in_tesh!Q166/RES_summary!Q$21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13.880422090631114</v>
      </c>
      <c r="D171" s="180">
        <f>RES_hhdet_in_tesh!D171/RES_summary!D$21</f>
        <v>13.474671230764129</v>
      </c>
      <c r="E171" s="180">
        <f>RES_hhdet_in_tesh!E171/RES_summary!E$21</f>
        <v>13.155232206225813</v>
      </c>
      <c r="F171" s="180">
        <f>RES_hhdet_in_tesh!F171/RES_summary!F$21</f>
        <v>13.434266045703243</v>
      </c>
      <c r="G171" s="180">
        <f>RES_hhdet_in_tesh!G171/RES_summary!G$21</f>
        <v>13.357689855401452</v>
      </c>
      <c r="H171" s="180">
        <f>RES_hhdet_in_tesh!H171/RES_summary!H$21</f>
        <v>13.900053614210476</v>
      </c>
      <c r="I171" s="180">
        <f>RES_hhdet_in_tesh!I171/RES_summary!I$21</f>
        <v>13.423339958572077</v>
      </c>
      <c r="J171" s="180">
        <f>RES_hhdet_in_tesh!J171/RES_summary!J$21</f>
        <v>13.160852721791237</v>
      </c>
      <c r="K171" s="180">
        <f>RES_hhdet_in_tesh!K171/RES_summary!K$21</f>
        <v>12.388857578736459</v>
      </c>
      <c r="L171" s="180">
        <f>RES_hhdet_in_tesh!L171/RES_summary!L$21</f>
        <v>13.848933366746392</v>
      </c>
      <c r="M171" s="180">
        <f>RES_hhdet_in_tesh!M171/RES_summary!M$21</f>
        <v>0</v>
      </c>
      <c r="N171" s="180">
        <f>RES_hhdet_in_tesh!N171/RES_summary!N$21</f>
        <v>12.405748357156574</v>
      </c>
      <c r="O171" s="180">
        <f>RES_hhdet_in_tesh!O171/RES_summary!O$21</f>
        <v>11.725526512632827</v>
      </c>
      <c r="P171" s="180">
        <f>RES_hhdet_in_tesh!P171/RES_summary!P$21</f>
        <v>0</v>
      </c>
      <c r="Q171" s="180">
        <f>RES_hhdet_in_tesh!Q171/RES_summary!Q$21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12.536789088680383</v>
      </c>
      <c r="D172" s="179">
        <f>RES_hhdet_in_tesh!D172/RES_summary!D$21</f>
        <v>12.333981725658855</v>
      </c>
      <c r="E172" s="179">
        <f>RES_hhdet_in_tesh!E172/RES_summary!E$21</f>
        <v>12.202462517506635</v>
      </c>
      <c r="F172" s="179">
        <f>RES_hhdet_in_tesh!F172/RES_summary!F$21</f>
        <v>12.379428392721882</v>
      </c>
      <c r="G172" s="179">
        <f>RES_hhdet_in_tesh!G172/RES_summary!G$21</f>
        <v>12.25494567724863</v>
      </c>
      <c r="H172" s="179">
        <f>RES_hhdet_in_tesh!H172/RES_summary!H$21</f>
        <v>12.38077325961166</v>
      </c>
      <c r="I172" s="179">
        <f>RES_hhdet_in_tesh!I172/RES_summary!I$21</f>
        <v>12.175295668945632</v>
      </c>
      <c r="J172" s="179">
        <f>RES_hhdet_in_tesh!J172/RES_summary!J$21</f>
        <v>12.097589339823536</v>
      </c>
      <c r="K172" s="179">
        <f>RES_hhdet_in_tesh!K172/RES_summary!K$21</f>
        <v>11.871753136266259</v>
      </c>
      <c r="L172" s="179">
        <f>RES_hhdet_in_tesh!L172/RES_summary!L$21</f>
        <v>12.329829308519933</v>
      </c>
      <c r="M172" s="179">
        <f>RES_hhdet_in_tesh!M172/RES_summary!M$21</f>
        <v>11.997626966623031</v>
      </c>
      <c r="N172" s="179">
        <f>RES_hhdet_in_tesh!N172/RES_summary!N$21</f>
        <v>11.504849360999051</v>
      </c>
      <c r="O172" s="179">
        <f>RES_hhdet_in_tesh!O172/RES_summary!O$21</f>
        <v>11.198859035997707</v>
      </c>
      <c r="P172" s="179">
        <f>RES_hhdet_in_tesh!P172/RES_summary!P$21</f>
        <v>11.267910613899987</v>
      </c>
      <c r="Q172" s="179">
        <f>RES_hhdet_in_tesh!Q172/RES_summary!Q$21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4.9473629825944991</v>
      </c>
      <c r="D173" s="177">
        <f>RES_hhdet_in_tesh!D173/RES_summary!D$21</f>
        <v>4.7219540514523857</v>
      </c>
      <c r="E173" s="177">
        <f>RES_hhdet_in_tesh!E173/RES_summary!E$21</f>
        <v>4.604331272179067</v>
      </c>
      <c r="F173" s="177">
        <f>RES_hhdet_in_tesh!F173/RES_summary!F$21</f>
        <v>4.7019931159960864</v>
      </c>
      <c r="G173" s="177">
        <f>RES_hhdet_in_tesh!G173/RES_summary!G$21</f>
        <v>4.6818908656609679</v>
      </c>
      <c r="H173" s="177">
        <f>RES_hhdet_in_tesh!H173/RES_summary!H$21</f>
        <v>4.8789795895102692</v>
      </c>
      <c r="I173" s="177">
        <f>RES_hhdet_in_tesh!I173/RES_summary!I$21</f>
        <v>4.7264773989180116</v>
      </c>
      <c r="J173" s="177">
        <f>RES_hhdet_in_tesh!J173/RES_summary!J$21</f>
        <v>4.6442850886032669</v>
      </c>
      <c r="K173" s="177">
        <f>RES_hhdet_in_tesh!K173/RES_summary!K$21</f>
        <v>4.3807411650189021</v>
      </c>
      <c r="L173" s="177">
        <f>RES_hhdet_in_tesh!L173/RES_summary!L$21</f>
        <v>4.893583876990327</v>
      </c>
      <c r="M173" s="177">
        <f>RES_hhdet_in_tesh!M173/RES_summary!M$21</f>
        <v>4.7988596368463989</v>
      </c>
      <c r="N173" s="177">
        <f>RES_hhdet_in_tesh!N173/RES_summary!N$21</f>
        <v>4.3914447533379963</v>
      </c>
      <c r="O173" s="177">
        <f>RES_hhdet_in_tesh!O173/RES_summary!O$21</f>
        <v>4.1544412947852072</v>
      </c>
      <c r="P173" s="177">
        <f>RES_hhdet_in_tesh!P173/RES_summary!P$21</f>
        <v>4.2827717318595884</v>
      </c>
      <c r="Q173" s="177">
        <f>RES_hhdet_in_tesh!Q173/RES_summary!Q$21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7.5894261060858828</v>
      </c>
      <c r="D174" s="176">
        <f>RES_hhdet_in_tesh!D174/RES_summary!D$21</f>
        <v>7.6120276742064696</v>
      </c>
      <c r="E174" s="176">
        <f>RES_hhdet_in_tesh!E174/RES_summary!E$21</f>
        <v>7.5981312453275667</v>
      </c>
      <c r="F174" s="176">
        <f>RES_hhdet_in_tesh!F174/RES_summary!F$21</f>
        <v>7.6774352767257952</v>
      </c>
      <c r="G174" s="176">
        <f>RES_hhdet_in_tesh!G174/RES_summary!G$21</f>
        <v>7.5730548115876637</v>
      </c>
      <c r="H174" s="176">
        <f>RES_hhdet_in_tesh!H174/RES_summary!H$21</f>
        <v>7.5017936701013905</v>
      </c>
      <c r="I174" s="176">
        <f>RES_hhdet_in_tesh!I174/RES_summary!I$21</f>
        <v>7.44881827002762</v>
      </c>
      <c r="J174" s="176">
        <f>RES_hhdet_in_tesh!J174/RES_summary!J$21</f>
        <v>7.4533042512202661</v>
      </c>
      <c r="K174" s="176">
        <f>RES_hhdet_in_tesh!K174/RES_summary!K$21</f>
        <v>7.4910119712473575</v>
      </c>
      <c r="L174" s="176">
        <f>RES_hhdet_in_tesh!L174/RES_summary!L$21</f>
        <v>7.4362454315296072</v>
      </c>
      <c r="M174" s="176">
        <f>RES_hhdet_in_tesh!M174/RES_summary!M$21</f>
        <v>7.198767329776631</v>
      </c>
      <c r="N174" s="176">
        <f>RES_hhdet_in_tesh!N174/RES_summary!N$21</f>
        <v>7.1134046076610549</v>
      </c>
      <c r="O174" s="176">
        <f>RES_hhdet_in_tesh!O174/RES_summary!O$21</f>
        <v>7.0444177412125013</v>
      </c>
      <c r="P174" s="176">
        <f>RES_hhdet_in_tesh!P174/RES_summary!P$21</f>
        <v>6.9851388820403972</v>
      </c>
      <c r="Q174" s="176">
        <f>RES_hhdet_in_tesh!Q174/RES_summary!Q$21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6.8287526735306754</v>
      </c>
      <c r="D175" s="178">
        <f>RES_hhdet_in_tesh!D175/RES_summary!D$21</f>
        <v>6.4663056939711696</v>
      </c>
      <c r="E175" s="178">
        <f>RES_hhdet_in_tesh!E175/RES_summary!E$21</f>
        <v>6.4227739839436486</v>
      </c>
      <c r="F175" s="178">
        <f>RES_hhdet_in_tesh!F175/RES_summary!F$21</f>
        <v>6.3675223007108794</v>
      </c>
      <c r="G175" s="178">
        <f>RES_hhdet_in_tesh!G175/RES_summary!G$21</f>
        <v>6.3886176077688717</v>
      </c>
      <c r="H175" s="178">
        <f>RES_hhdet_in_tesh!H175/RES_summary!H$21</f>
        <v>6.7783279940232886</v>
      </c>
      <c r="I175" s="178">
        <f>RES_hhdet_in_tesh!I175/RES_summary!I$21</f>
        <v>6.6233993118946044</v>
      </c>
      <c r="J175" s="178">
        <f>RES_hhdet_in_tesh!J175/RES_summary!J$21</f>
        <v>6.4967395590785486</v>
      </c>
      <c r="K175" s="178">
        <f>RES_hhdet_in_tesh!K175/RES_summary!K$21</f>
        <v>6.3698255792289684</v>
      </c>
      <c r="L175" s="178">
        <f>RES_hhdet_in_tesh!L175/RES_summary!L$21</f>
        <v>6.7337627474131008</v>
      </c>
      <c r="M175" s="178">
        <f>RES_hhdet_in_tesh!M175/RES_summary!M$21</f>
        <v>6.5917760064728022</v>
      </c>
      <c r="N175" s="178">
        <f>RES_hhdet_in_tesh!N175/RES_summary!N$21</f>
        <v>6.2522441819323271</v>
      </c>
      <c r="O175" s="178">
        <f>RES_hhdet_in_tesh!O175/RES_summary!O$21</f>
        <v>5.8596417555378109</v>
      </c>
      <c r="P175" s="178">
        <f>RES_hhdet_in_tesh!P175/RES_summary!P$21</f>
        <v>5.9808493406458396</v>
      </c>
      <c r="Q175" s="178">
        <f>RES_hhdet_in_tesh!Q175/RES_summary!Q$21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6.8287526735306754</v>
      </c>
      <c r="D177" s="176">
        <f>RES_hhdet_in_tesh!D177/RES_summary!D$21</f>
        <v>6.4663056939711696</v>
      </c>
      <c r="E177" s="176">
        <f>RES_hhdet_in_tesh!E177/RES_summary!E$21</f>
        <v>6.4227739839436486</v>
      </c>
      <c r="F177" s="176">
        <f>RES_hhdet_in_tesh!F177/RES_summary!F$21</f>
        <v>6.3675223007108794</v>
      </c>
      <c r="G177" s="176">
        <f>RES_hhdet_in_tesh!G177/RES_summary!G$21</f>
        <v>6.3886176077688717</v>
      </c>
      <c r="H177" s="176">
        <f>RES_hhdet_in_tesh!H177/RES_summary!H$21</f>
        <v>6.7783279940232886</v>
      </c>
      <c r="I177" s="176">
        <f>RES_hhdet_in_tesh!I177/RES_summary!I$21</f>
        <v>6.6233993118946044</v>
      </c>
      <c r="J177" s="176">
        <f>RES_hhdet_in_tesh!J177/RES_summary!J$21</f>
        <v>6.4967395590785486</v>
      </c>
      <c r="K177" s="176">
        <f>RES_hhdet_in_tesh!K177/RES_summary!K$21</f>
        <v>6.3698255792289684</v>
      </c>
      <c r="L177" s="176">
        <f>RES_hhdet_in_tesh!L177/RES_summary!L$21</f>
        <v>6.7337627474131008</v>
      </c>
      <c r="M177" s="176">
        <f>RES_hhdet_in_tesh!M177/RES_summary!M$21</f>
        <v>6.5917760064728022</v>
      </c>
      <c r="N177" s="176">
        <f>RES_hhdet_in_tesh!N177/RES_summary!N$21</f>
        <v>6.2522441819323271</v>
      </c>
      <c r="O177" s="176">
        <f>RES_hhdet_in_tesh!O177/RES_summary!O$21</f>
        <v>5.8596417555378109</v>
      </c>
      <c r="P177" s="176">
        <f>RES_hhdet_in_tesh!P177/RES_summary!P$21</f>
        <v>5.9808493406458396</v>
      </c>
      <c r="Q177" s="176">
        <f>RES_hhdet_in_tesh!Q177/RES_summary!Q$21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22.8996407806709</v>
      </c>
      <c r="D3" s="184">
        <f>RES_hhdet_in_emih!D3/RES_summary!D$21</f>
        <v>29.347411046914988</v>
      </c>
      <c r="E3" s="184">
        <f>RES_hhdet_in_emih!E3/RES_summary!E$21</f>
        <v>21.799371756909117</v>
      </c>
      <c r="F3" s="184">
        <f>RES_hhdet_in_emih!F3/RES_summary!F$21</f>
        <v>30.164704690746738</v>
      </c>
      <c r="G3" s="184">
        <f>RES_hhdet_in_emih!G3/RES_summary!G$21</f>
        <v>31.47581078585808</v>
      </c>
      <c r="H3" s="184">
        <f>RES_hhdet_in_emih!H3/RES_summary!H$21</f>
        <v>31.633163481965603</v>
      </c>
      <c r="I3" s="184">
        <f>RES_hhdet_in_emih!I3/RES_summary!I$21</f>
        <v>22.962493398278834</v>
      </c>
      <c r="J3" s="184">
        <f>RES_hhdet_in_emih!J3/RES_summary!J$21</f>
        <v>28.448808759419997</v>
      </c>
      <c r="K3" s="184">
        <f>RES_hhdet_in_emih!K3/RES_summary!K$21</f>
        <v>23.982891409597176</v>
      </c>
      <c r="L3" s="184">
        <f>RES_hhdet_in_emih!L3/RES_summary!L$21</f>
        <v>0</v>
      </c>
      <c r="M3" s="184">
        <f>RES_hhdet_in_emih!M3/RES_summary!M$21</f>
        <v>19.356829886140616</v>
      </c>
      <c r="N3" s="184">
        <f>RES_hhdet_in_emih!N3/RES_summary!N$21</f>
        <v>21.747072062697537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19.78526623338583</v>
      </c>
      <c r="D4" s="178">
        <f>RES_hhdet_in_emih!D4/RES_summary!D$21</f>
        <v>20.848436262695774</v>
      </c>
      <c r="E4" s="178">
        <f>RES_hhdet_in_emih!E4/RES_summary!E$21</f>
        <v>18.780516866580442</v>
      </c>
      <c r="F4" s="178">
        <f>RES_hhdet_in_emih!F4/RES_summary!F$21</f>
        <v>22.698438205643271</v>
      </c>
      <c r="G4" s="178">
        <f>RES_hhdet_in_emih!G4/RES_summary!G$21</f>
        <v>23.227135293002789</v>
      </c>
      <c r="H4" s="178">
        <f>RES_hhdet_in_emih!H4/RES_summary!H$21</f>
        <v>23.451357596473223</v>
      </c>
      <c r="I4" s="178">
        <f>RES_hhdet_in_emih!I4/RES_summary!I$21</f>
        <v>20.101606452476542</v>
      </c>
      <c r="J4" s="178">
        <f>RES_hhdet_in_emih!J4/RES_summary!J$21</f>
        <v>19.617527391415813</v>
      </c>
      <c r="K4" s="178">
        <f>RES_hhdet_in_emih!K4/RES_summary!K$21</f>
        <v>19.617165064002943</v>
      </c>
      <c r="L4" s="178">
        <f>RES_hhdet_in_emih!L4/RES_summary!L$21</f>
        <v>0</v>
      </c>
      <c r="M4" s="178">
        <f>RES_hhdet_in_emih!M4/RES_summary!M$21</f>
        <v>17.416624647825547</v>
      </c>
      <c r="N4" s="178">
        <f>RES_hhdet_in_emih!N4/RES_summary!N$21</f>
        <v>16.091711973868559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19.78526623338583</v>
      </c>
      <c r="D5" s="177">
        <f>RES_hhdet_in_emih!D5/RES_summary!D$21</f>
        <v>20.848436262695774</v>
      </c>
      <c r="E5" s="177">
        <f>RES_hhdet_in_emih!E5/RES_summary!E$21</f>
        <v>18.780516866580442</v>
      </c>
      <c r="F5" s="177">
        <f>RES_hhdet_in_emih!F5/RES_summary!F$21</f>
        <v>22.698438205643271</v>
      </c>
      <c r="G5" s="177">
        <f>RES_hhdet_in_emih!G5/RES_summary!G$21</f>
        <v>23.227135293002789</v>
      </c>
      <c r="H5" s="177">
        <f>RES_hhdet_in_emih!H5/RES_summary!H$21</f>
        <v>23.451357596473223</v>
      </c>
      <c r="I5" s="177">
        <f>RES_hhdet_in_emih!I5/RES_summary!I$21</f>
        <v>20.101606452476542</v>
      </c>
      <c r="J5" s="177">
        <f>RES_hhdet_in_emih!J5/RES_summary!J$21</f>
        <v>19.617527391415813</v>
      </c>
      <c r="K5" s="177">
        <f>RES_hhdet_in_emih!K5/RES_summary!K$21</f>
        <v>19.617165064002943</v>
      </c>
      <c r="L5" s="177">
        <f>RES_hhdet_in_emih!L5/RES_summary!L$21</f>
        <v>0</v>
      </c>
      <c r="M5" s="177">
        <f>RES_hhdet_in_emih!M5/RES_summary!M$21</f>
        <v>17.416624647825547</v>
      </c>
      <c r="N5" s="177">
        <f>RES_hhdet_in_emih!N5/RES_summary!N$21</f>
        <v>16.091711973868559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2.3985954165525989</v>
      </c>
      <c r="D9" s="178">
        <f>RES_hhdet_in_emih!D9/RES_summary!D$21</f>
        <v>6.4828772304613933</v>
      </c>
      <c r="E9" s="178">
        <f>RES_hhdet_in_emih!E9/RES_summary!E$21</f>
        <v>1.3183596189326181</v>
      </c>
      <c r="F9" s="178">
        <f>RES_hhdet_in_emih!F9/RES_summary!F$21</f>
        <v>6.1524601896913831</v>
      </c>
      <c r="G9" s="178">
        <f>RES_hhdet_in_emih!G9/RES_summary!G$21</f>
        <v>6.7061659977560222</v>
      </c>
      <c r="H9" s="178">
        <f>RES_hhdet_in_emih!H9/RES_summary!H$21</f>
        <v>6.4552201356111425</v>
      </c>
      <c r="I9" s="178">
        <f>RES_hhdet_in_emih!I9/RES_summary!I$21</f>
        <v>1.1992760243437885</v>
      </c>
      <c r="J9" s="178">
        <f>RES_hhdet_in_emih!J9/RES_summary!J$21</f>
        <v>6.5333543747601333</v>
      </c>
      <c r="K9" s="178">
        <f>RES_hhdet_in_emih!K9/RES_summary!K$21</f>
        <v>2.5071689091883114</v>
      </c>
      <c r="L9" s="178">
        <f>RES_hhdet_in_emih!L9/RES_summary!L$21</f>
        <v>0</v>
      </c>
      <c r="M9" s="178">
        <f>RES_hhdet_in_emih!M9/RES_summary!M$21</f>
        <v>1.7594891658651486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9.789104530456866</v>
      </c>
      <c r="D10" s="183">
        <f>RES_hhdet_in_emih!D10/RES_summary!D$21</f>
        <v>9.7494110602777795</v>
      </c>
      <c r="E10" s="183">
        <f>RES_hhdet_in_emih!E10/RES_summary!E$21</f>
        <v>9.532419140290088</v>
      </c>
      <c r="F10" s="183">
        <f>RES_hhdet_in_emih!F10/RES_summary!F$21</f>
        <v>9.8189861179060394</v>
      </c>
      <c r="G10" s="183">
        <f>RES_hhdet_in_emih!G10/RES_summary!G$21</f>
        <v>9.6203333161657092</v>
      </c>
      <c r="H10" s="183">
        <f>RES_hhdet_in_emih!H10/RES_summary!H$21</f>
        <v>9.4692690762110239</v>
      </c>
      <c r="I10" s="183">
        <f>RES_hhdet_in_emih!I10/RES_summary!I$21</f>
        <v>9.2249058086484848</v>
      </c>
      <c r="J10" s="183">
        <f>RES_hhdet_in_emih!J10/RES_summary!J$21</f>
        <v>9.1431480017057236</v>
      </c>
      <c r="K10" s="183">
        <f>RES_hhdet_in_emih!K10/RES_summary!K$21</f>
        <v>9.5762588047345041</v>
      </c>
      <c r="L10" s="183">
        <f>RES_hhdet_in_emih!L10/RES_summary!L$21</f>
        <v>0</v>
      </c>
      <c r="M10" s="183">
        <f>RES_hhdet_in_emih!M10/RES_summary!M$21</f>
        <v>8.6747584648385772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0.7157791307324719</v>
      </c>
      <c r="D19" s="178">
        <f>RES_hhdet_in_emih!D19/RES_summary!D$21</f>
        <v>2.0160975537578194</v>
      </c>
      <c r="E19" s="178">
        <f>RES_hhdet_in_emih!E19/RES_summary!E$21</f>
        <v>1.7004952713960597</v>
      </c>
      <c r="F19" s="178">
        <f>RES_hhdet_in_emih!F19/RES_summary!F$21</f>
        <v>1.3138062954120837</v>
      </c>
      <c r="G19" s="178">
        <f>RES_hhdet_in_emih!G19/RES_summary!G$21</f>
        <v>1.5425094950992673</v>
      </c>
      <c r="H19" s="178">
        <f>RES_hhdet_in_emih!H19/RES_summary!H$21</f>
        <v>1.7265857498812351</v>
      </c>
      <c r="I19" s="178">
        <f>RES_hhdet_in_emih!I19/RES_summary!I$21</f>
        <v>1.6616109214585031</v>
      </c>
      <c r="J19" s="178">
        <f>RES_hhdet_in_emih!J19/RES_summary!J$21</f>
        <v>2.2979269932440491</v>
      </c>
      <c r="K19" s="178">
        <f>RES_hhdet_in_emih!K19/RES_summary!K$21</f>
        <v>1.8585574364059223</v>
      </c>
      <c r="L19" s="178">
        <f>RES_hhdet_in_emih!L19/RES_summary!L$21</f>
        <v>0</v>
      </c>
      <c r="M19" s="178">
        <f>RES_hhdet_in_emih!M19/RES_summary!M$21</f>
        <v>0.18071607244991628</v>
      </c>
      <c r="N19" s="178">
        <f>RES_hhdet_in_emih!N19/RES_summary!N$21</f>
        <v>5.6553600888289797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6.3065660939609325</v>
      </c>
      <c r="D20" s="177">
        <f>RES_hhdet_in_emih!D20/RES_summary!D$21</f>
        <v>6.4039283342452427</v>
      </c>
      <c r="E20" s="177">
        <f>RES_hhdet_in_emih!E20/RES_summary!E$21</f>
        <v>5.4897714498183285</v>
      </c>
      <c r="F20" s="177">
        <f>RES_hhdet_in_emih!F20/RES_summary!F$21</f>
        <v>6.2695234896033103</v>
      </c>
      <c r="G20" s="177">
        <f>RES_hhdet_in_emih!G20/RES_summary!G$21</f>
        <v>6.4184754660279921</v>
      </c>
      <c r="H20" s="177">
        <f>RES_hhdet_in_emih!H20/RES_summary!H$21</f>
        <v>5.8130954596185589</v>
      </c>
      <c r="I20" s="177">
        <f>RES_hhdet_in_emih!I20/RES_summary!I$21</f>
        <v>5.7576039291415348</v>
      </c>
      <c r="J20" s="177">
        <f>RES_hhdet_in_emih!J20/RES_summary!J$21</f>
        <v>6.0016107040118083</v>
      </c>
      <c r="K20" s="177">
        <f>RES_hhdet_in_emih!K20/RES_summary!K$21</f>
        <v>6.077686109286879</v>
      </c>
      <c r="L20" s="177">
        <f>RES_hhdet_in_emih!L20/RES_summary!L$21</f>
        <v>0</v>
      </c>
      <c r="M20" s="177">
        <f>RES_hhdet_in_emih!M20/RES_summary!M$21</f>
        <v>5.7511706729427319</v>
      </c>
      <c r="N20" s="177">
        <f>RES_hhdet_in_emih!N20/RES_summary!N$21</f>
        <v>5.6553600888289797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14.171747032451563</v>
      </c>
      <c r="D24" s="184">
        <f>RES_hhdet_in_emih!D24/RES_summary!D$21</f>
        <v>17.838730422487458</v>
      </c>
      <c r="E24" s="184">
        <f>RES_hhdet_in_emih!E24/RES_summary!E$21</f>
        <v>0</v>
      </c>
      <c r="F24" s="184">
        <f>RES_hhdet_in_emih!F24/RES_summary!F$21</f>
        <v>18.458499894365264</v>
      </c>
      <c r="G24" s="184">
        <f>RES_hhdet_in_emih!G24/RES_summary!G$21</f>
        <v>18.75064984281768</v>
      </c>
      <c r="H24" s="184">
        <f>RES_hhdet_in_emih!H24/RES_summary!H$21</f>
        <v>15.475203353261533</v>
      </c>
      <c r="I24" s="184">
        <f>RES_hhdet_in_emih!I24/RES_summary!I$21</f>
        <v>17.781184706886776</v>
      </c>
      <c r="J24" s="184">
        <f>RES_hhdet_in_emih!J24/RES_summary!J$21</f>
        <v>17.11486296202488</v>
      </c>
      <c r="K24" s="184">
        <f>RES_hhdet_in_emih!K24/RES_summary!K$21</f>
        <v>12.50259429409364</v>
      </c>
      <c r="L24" s="184">
        <f>RES_hhdet_in_emih!L24/RES_summary!L$21</f>
        <v>13.955004570036323</v>
      </c>
      <c r="M24" s="184">
        <f>RES_hhdet_in_emih!M24/RES_summary!M$21</f>
        <v>9.0896464931296723</v>
      </c>
      <c r="N24" s="184">
        <f>RES_hhdet_in_emih!N24/RES_summary!N$21</f>
        <v>12.25574506294161</v>
      </c>
      <c r="O24" s="184">
        <f>RES_hhdet_in_emih!O24/RES_summary!O$21</f>
        <v>12.023358351238132</v>
      </c>
      <c r="P24" s="184">
        <f>RES_hhdet_in_emih!P24/RES_summary!P$21</f>
        <v>11.155762376762649</v>
      </c>
      <c r="Q24" s="184">
        <f>RES_hhdet_in_emih!Q24/RES_summary!Q$21</f>
        <v>10.45982034926349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9.8755695291450447</v>
      </c>
      <c r="D25" s="178">
        <f>RES_hhdet_in_emih!D25/RES_summary!D$21</f>
        <v>10.098796543106193</v>
      </c>
      <c r="E25" s="178">
        <f>RES_hhdet_in_emih!E25/RES_summary!E$21</f>
        <v>0</v>
      </c>
      <c r="F25" s="178">
        <f>RES_hhdet_in_emih!F25/RES_summary!F$21</f>
        <v>11.402979723004945</v>
      </c>
      <c r="G25" s="178">
        <f>RES_hhdet_in_emih!G25/RES_summary!G$21</f>
        <v>11.561711860208183</v>
      </c>
      <c r="H25" s="178">
        <f>RES_hhdet_in_emih!H25/RES_summary!H$21</f>
        <v>11.514912535886349</v>
      </c>
      <c r="I25" s="178">
        <f>RES_hhdet_in_emih!I25/RES_summary!I$21</f>
        <v>11.169707059866472</v>
      </c>
      <c r="J25" s="178">
        <f>RES_hhdet_in_emih!J25/RES_summary!J$21</f>
        <v>10.548374818185362</v>
      </c>
      <c r="K25" s="178">
        <f>RES_hhdet_in_emih!K25/RES_summary!K$21</f>
        <v>10.66935146996566</v>
      </c>
      <c r="L25" s="178">
        <f>RES_hhdet_in_emih!L25/RES_summary!L$21</f>
        <v>10.948125546280844</v>
      </c>
      <c r="M25" s="178">
        <f>RES_hhdet_in_emih!M25/RES_summary!M$21</f>
        <v>8.884118644212208</v>
      </c>
      <c r="N25" s="178">
        <f>RES_hhdet_in_emih!N25/RES_summary!N$21</f>
        <v>8.9221149336894783</v>
      </c>
      <c r="O25" s="178">
        <f>RES_hhdet_in_emih!O25/RES_summary!O$21</f>
        <v>8.2758693352612838</v>
      </c>
      <c r="P25" s="178">
        <f>RES_hhdet_in_emih!P25/RES_summary!P$21</f>
        <v>8.0502785892815751</v>
      </c>
      <c r="Q25" s="178">
        <f>RES_hhdet_in_emih!Q25/RES_summary!Q$21</f>
        <v>8.1157616249389335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9.8755695291450447</v>
      </c>
      <c r="D26" s="177">
        <f>RES_hhdet_in_emih!D26/RES_summary!D$21</f>
        <v>10.098796543106193</v>
      </c>
      <c r="E26" s="177">
        <f>RES_hhdet_in_emih!E26/RES_summary!E$21</f>
        <v>0</v>
      </c>
      <c r="F26" s="177">
        <f>RES_hhdet_in_emih!F26/RES_summary!F$21</f>
        <v>11.402979723004945</v>
      </c>
      <c r="G26" s="177">
        <f>RES_hhdet_in_emih!G26/RES_summary!G$21</f>
        <v>11.561711860208183</v>
      </c>
      <c r="H26" s="177">
        <f>RES_hhdet_in_emih!H26/RES_summary!H$21</f>
        <v>11.514912535886349</v>
      </c>
      <c r="I26" s="177">
        <f>RES_hhdet_in_emih!I26/RES_summary!I$21</f>
        <v>11.169707059866472</v>
      </c>
      <c r="J26" s="177">
        <f>RES_hhdet_in_emih!J26/RES_summary!J$21</f>
        <v>10.548374818185362</v>
      </c>
      <c r="K26" s="177">
        <f>RES_hhdet_in_emih!K26/RES_summary!K$21</f>
        <v>10.66935146996566</v>
      </c>
      <c r="L26" s="177">
        <f>RES_hhdet_in_emih!L26/RES_summary!L$21</f>
        <v>10.948125546280844</v>
      </c>
      <c r="M26" s="177">
        <f>RES_hhdet_in_emih!M26/RES_summary!M$21</f>
        <v>8.884118644212208</v>
      </c>
      <c r="N26" s="177">
        <f>RES_hhdet_in_emih!N26/RES_summary!N$21</f>
        <v>8.9221149336894783</v>
      </c>
      <c r="O26" s="177">
        <f>RES_hhdet_in_emih!O26/RES_summary!O$21</f>
        <v>8.2758693352612838</v>
      </c>
      <c r="P26" s="177">
        <f>RES_hhdet_in_emih!P26/RES_summary!P$21</f>
        <v>8.0502785892815751</v>
      </c>
      <c r="Q26" s="177">
        <f>RES_hhdet_in_emih!Q26/RES_summary!Q$21</f>
        <v>8.1157616249389335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4.2961775033065193</v>
      </c>
      <c r="D30" s="178">
        <f>RES_hhdet_in_emih!D30/RES_summary!D$21</f>
        <v>4.5941034461451258</v>
      </c>
      <c r="E30" s="178">
        <f>RES_hhdet_in_emih!E30/RES_summary!E$21</f>
        <v>0</v>
      </c>
      <c r="F30" s="178">
        <f>RES_hhdet_in_emih!F30/RES_summary!F$21</f>
        <v>3.9715685830516199</v>
      </c>
      <c r="G30" s="178">
        <f>RES_hhdet_in_emih!G30/RES_summary!G$21</f>
        <v>4.1689066386774609</v>
      </c>
      <c r="H30" s="178">
        <f>RES_hhdet_in_emih!H30/RES_summary!H$21</f>
        <v>3.9602908173751823</v>
      </c>
      <c r="I30" s="178">
        <f>RES_hhdet_in_emih!I30/RES_summary!I$21</f>
        <v>3.6545608729996948</v>
      </c>
      <c r="J30" s="178">
        <f>RES_hhdet_in_emih!J30/RES_summary!J$21</f>
        <v>3.4341005183063804</v>
      </c>
      <c r="K30" s="178">
        <f>RES_hhdet_in_emih!K30/RES_summary!K$21</f>
        <v>1.8332428241279799</v>
      </c>
      <c r="L30" s="178">
        <f>RES_hhdet_in_emih!L30/RES_summary!L$21</f>
        <v>3.0068790237554794</v>
      </c>
      <c r="M30" s="178">
        <f>RES_hhdet_in_emih!M30/RES_summary!M$21</f>
        <v>0.20552784891746417</v>
      </c>
      <c r="N30" s="178">
        <f>RES_hhdet_in_emih!N30/RES_summary!N$21</f>
        <v>3.333630129252132</v>
      </c>
      <c r="O30" s="178">
        <f>RES_hhdet_in_emih!O30/RES_summary!O$21</f>
        <v>3.1954469003886028</v>
      </c>
      <c r="P30" s="178">
        <f>RES_hhdet_in_emih!P30/RES_summary!P$21</f>
        <v>3.1054837874810723</v>
      </c>
      <c r="Q30" s="178">
        <f>RES_hhdet_in_emih!Q30/RES_summary!Q$21</f>
        <v>1.971870155675844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4.7805069434617247</v>
      </c>
      <c r="D31" s="183">
        <f>RES_hhdet_in_emih!D31/RES_summary!D$21</f>
        <v>4.7422775386892333</v>
      </c>
      <c r="E31" s="183">
        <f>RES_hhdet_in_emih!E31/RES_summary!E$21</f>
        <v>0</v>
      </c>
      <c r="F31" s="183">
        <f>RES_hhdet_in_emih!F31/RES_summary!F$21</f>
        <v>4.6386596091874956</v>
      </c>
      <c r="G31" s="183">
        <f>RES_hhdet_in_emih!G31/RES_summary!G$21</f>
        <v>4.5508576336052453</v>
      </c>
      <c r="H31" s="183">
        <f>RES_hhdet_in_emih!H31/RES_summary!H$21</f>
        <v>4.4830535992297316</v>
      </c>
      <c r="I31" s="183">
        <f>RES_hhdet_in_emih!I31/RES_summary!I$21</f>
        <v>4.4379748253341953</v>
      </c>
      <c r="J31" s="183">
        <f>RES_hhdet_in_emih!J31/RES_summary!J$21</f>
        <v>4.4274829235134856</v>
      </c>
      <c r="K31" s="183">
        <f>RES_hhdet_in_emih!K31/RES_summary!K$21</f>
        <v>4.4172036333546885</v>
      </c>
      <c r="L31" s="183">
        <f>RES_hhdet_in_emih!L31/RES_summary!L$21</f>
        <v>4.3709803752600926</v>
      </c>
      <c r="M31" s="183">
        <f>RES_hhdet_in_emih!M31/RES_summary!M$21</f>
        <v>0</v>
      </c>
      <c r="N31" s="183">
        <f>RES_hhdet_in_emih!N31/RES_summary!N$21</f>
        <v>4.2194557607813605</v>
      </c>
      <c r="O31" s="183">
        <f>RES_hhdet_in_emih!O31/RES_summary!O$21</f>
        <v>4.2016654835329987</v>
      </c>
      <c r="P31" s="183">
        <f>RES_hhdet_in_emih!P31/RES_summary!P$21</f>
        <v>4.1880380695152395</v>
      </c>
      <c r="Q31" s="183">
        <f>RES_hhdet_in_emih!Q31/RES_summary!Q$21</f>
        <v>4.1325694362035525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1.7794108773584845</v>
      </c>
      <c r="D32" s="183">
        <f>RES_hhdet_in_emih!D32/RES_summary!D$21</f>
        <v>1.7676607383659508</v>
      </c>
      <c r="E32" s="183">
        <f>RES_hhdet_in_emih!E32/RES_summary!E$21</f>
        <v>0</v>
      </c>
      <c r="F32" s="183">
        <f>RES_hhdet_in_emih!F32/RES_summary!F$21</f>
        <v>1.74662834906122</v>
      </c>
      <c r="G32" s="183">
        <f>RES_hhdet_in_emih!G32/RES_summary!G$21</f>
        <v>1.7205940828909247</v>
      </c>
      <c r="H32" s="183">
        <f>RES_hhdet_in_emih!H32/RES_summary!H$21</f>
        <v>1.7062963722835167</v>
      </c>
      <c r="I32" s="183">
        <f>RES_hhdet_in_emih!I32/RES_summary!I$21</f>
        <v>1.7017271198214921</v>
      </c>
      <c r="J32" s="183">
        <f>RES_hhdet_in_emih!J32/RES_summary!J$21</f>
        <v>1.7034982112142207</v>
      </c>
      <c r="K32" s="183">
        <f>RES_hhdet_in_emih!K32/RES_summary!K$21</f>
        <v>1.6977498130473303</v>
      </c>
      <c r="L32" s="183">
        <f>RES_hhdet_in_emih!L32/RES_summary!L$21</f>
        <v>1.6721005971616481</v>
      </c>
      <c r="M32" s="183">
        <f>RES_hhdet_in_emih!M32/RES_summary!M$21</f>
        <v>1.6123700312887803</v>
      </c>
      <c r="N32" s="183">
        <f>RES_hhdet_in_emih!N32/RES_summary!N$21</f>
        <v>1.5851485507898051</v>
      </c>
      <c r="O32" s="183">
        <f>RES_hhdet_in_emih!O32/RES_summary!O$21</f>
        <v>1.5569683207918741</v>
      </c>
      <c r="P32" s="183">
        <f>RES_hhdet_in_emih!P32/RES_summary!P$21</f>
        <v>1.5319538671693669</v>
      </c>
      <c r="Q32" s="183">
        <f>RES_hhdet_in_emih!Q32/RES_summary!Q$21</f>
        <v>1.493536485397408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1.7794108773584845</v>
      </c>
      <c r="D33" s="182">
        <f>RES_hhdet_in_emih!D33/RES_summary!D$21</f>
        <v>1.7676607383659508</v>
      </c>
      <c r="E33" s="182">
        <f>RES_hhdet_in_emih!E33/RES_summary!E$21</f>
        <v>0</v>
      </c>
      <c r="F33" s="182">
        <f>RES_hhdet_in_emih!F33/RES_summary!F$21</f>
        <v>1.74662834906122</v>
      </c>
      <c r="G33" s="182">
        <f>RES_hhdet_in_emih!G33/RES_summary!G$21</f>
        <v>1.7205940828909247</v>
      </c>
      <c r="H33" s="182">
        <f>RES_hhdet_in_emih!H33/RES_summary!H$21</f>
        <v>1.7062963722835167</v>
      </c>
      <c r="I33" s="182">
        <f>RES_hhdet_in_emih!I33/RES_summary!I$21</f>
        <v>1.7017271198214921</v>
      </c>
      <c r="J33" s="182">
        <f>RES_hhdet_in_emih!J33/RES_summary!J$21</f>
        <v>1.7034982112142207</v>
      </c>
      <c r="K33" s="182">
        <f>RES_hhdet_in_emih!K33/RES_summary!K$21</f>
        <v>1.6977498130473303</v>
      </c>
      <c r="L33" s="182">
        <f>RES_hhdet_in_emih!L33/RES_summary!L$21</f>
        <v>1.6721005971616481</v>
      </c>
      <c r="M33" s="182">
        <f>RES_hhdet_in_emih!M33/RES_summary!M$21</f>
        <v>1.6123700312887803</v>
      </c>
      <c r="N33" s="182">
        <f>RES_hhdet_in_emih!N33/RES_summary!N$21</f>
        <v>1.5851485507898051</v>
      </c>
      <c r="O33" s="182">
        <f>RES_hhdet_in_emih!O33/RES_summary!O$21</f>
        <v>1.5569683207918741</v>
      </c>
      <c r="P33" s="182">
        <f>RES_hhdet_in_emih!P33/RES_summary!P$21</f>
        <v>1.5319538671693669</v>
      </c>
      <c r="Q33" s="182">
        <f>RES_hhdet_in_emih!Q33/RES_summary!Q$21</f>
        <v>1.493536485397408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0</v>
      </c>
      <c r="D39" s="178">
        <f>RES_hhdet_in_emih!D39/RES_summary!D$21</f>
        <v>3.1458304332361386</v>
      </c>
      <c r="E39" s="178">
        <f>RES_hhdet_in_emih!E39/RES_summary!E$21</f>
        <v>0</v>
      </c>
      <c r="F39" s="178">
        <f>RES_hhdet_in_emih!F39/RES_summary!F$21</f>
        <v>3.0839515883087003</v>
      </c>
      <c r="G39" s="178">
        <f>RES_hhdet_in_emih!G39/RES_summary!G$21</f>
        <v>3.0200313439320352</v>
      </c>
      <c r="H39" s="178">
        <f>RES_hhdet_in_emih!H39/RES_summary!H$21</f>
        <v>0</v>
      </c>
      <c r="I39" s="178">
        <f>RES_hhdet_in_emih!I39/RES_summary!I$21</f>
        <v>2.9569167740206113</v>
      </c>
      <c r="J39" s="178">
        <f>RES_hhdet_in_emih!J39/RES_summary!J$21</f>
        <v>3.1323876255331355</v>
      </c>
      <c r="K39" s="178">
        <f>RES_hhdet_in_emih!K39/RES_summary!K$21</f>
        <v>0</v>
      </c>
      <c r="L39" s="178">
        <f>RES_hhdet_in_emih!L39/RES_summary!L$21</f>
        <v>0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0.55204211558824612</v>
      </c>
      <c r="P39" s="178">
        <f>RES_hhdet_in_emih!P39/RES_summary!P$21</f>
        <v>0</v>
      </c>
      <c r="Q39" s="178">
        <f>RES_hhdet_in_emih!Q39/RES_summary!Q$21</f>
        <v>0.37218856864871275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0</v>
      </c>
      <c r="D40" s="177">
        <f>RES_hhdet_in_emih!D40/RES_summary!D$21</f>
        <v>3.1458304332361386</v>
      </c>
      <c r="E40" s="177">
        <f>RES_hhdet_in_emih!E40/RES_summary!E$21</f>
        <v>0</v>
      </c>
      <c r="F40" s="177">
        <f>RES_hhdet_in_emih!F40/RES_summary!F$21</f>
        <v>3.0839515883087003</v>
      </c>
      <c r="G40" s="177">
        <f>RES_hhdet_in_emih!G40/RES_summary!G$21</f>
        <v>3.0200313439320352</v>
      </c>
      <c r="H40" s="177">
        <f>RES_hhdet_in_emih!H40/RES_summary!H$21</f>
        <v>0</v>
      </c>
      <c r="I40" s="177">
        <f>RES_hhdet_in_emih!I40/RES_summary!I$21</f>
        <v>2.9569167740206113</v>
      </c>
      <c r="J40" s="177">
        <f>RES_hhdet_in_emih!J40/RES_summary!J$21</f>
        <v>3.1323876255331355</v>
      </c>
      <c r="K40" s="177">
        <f>RES_hhdet_in_emih!K40/RES_summary!K$21</f>
        <v>0</v>
      </c>
      <c r="L40" s="177">
        <f>RES_hhdet_in_emih!L40/RES_summary!L$21</f>
        <v>0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2.7926640759667047</v>
      </c>
      <c r="P40" s="177">
        <f>RES_hhdet_in_emih!P40/RES_summary!P$21</f>
        <v>0</v>
      </c>
      <c r="Q40" s="177">
        <f>RES_hhdet_in_emih!Q40/RES_summary!Q$21</f>
        <v>2.6799271892053644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15.322786292431108</v>
      </c>
      <c r="D43" s="184">
        <f>RES_hhdet_in_emih!D43/RES_summary!D$21</f>
        <v>14.217747672417737</v>
      </c>
      <c r="E43" s="184">
        <f>RES_hhdet_in_emih!E43/RES_summary!E$21</f>
        <v>18.647286610453744</v>
      </c>
      <c r="F43" s="184">
        <f>RES_hhdet_in_emih!F43/RES_summary!F$21</f>
        <v>20.172908655752572</v>
      </c>
      <c r="G43" s="184">
        <f>RES_hhdet_in_emih!G43/RES_summary!G$21</f>
        <v>15.42011745429763</v>
      </c>
      <c r="H43" s="184">
        <f>RES_hhdet_in_emih!H43/RES_summary!H$21</f>
        <v>0</v>
      </c>
      <c r="I43" s="184">
        <f>RES_hhdet_in_emih!I43/RES_summary!I$21</f>
        <v>16.99682172977715</v>
      </c>
      <c r="J43" s="184">
        <f>RES_hhdet_in_emih!J43/RES_summary!J$21</f>
        <v>15.000888493232875</v>
      </c>
      <c r="K43" s="184">
        <f>RES_hhdet_in_emih!K43/RES_summary!K$21</f>
        <v>14.769798646066635</v>
      </c>
      <c r="L43" s="184">
        <f>RES_hhdet_in_emih!L43/RES_summary!L$21</f>
        <v>14.432091597010906</v>
      </c>
      <c r="M43" s="184">
        <f>RES_hhdet_in_emih!M43/RES_summary!M$21</f>
        <v>13.263039126520093</v>
      </c>
      <c r="N43" s="184">
        <f>RES_hhdet_in_emih!N43/RES_summary!N$21</f>
        <v>13.036048263083762</v>
      </c>
      <c r="O43" s="184">
        <f>RES_hhdet_in_emih!O43/RES_summary!O$21</f>
        <v>11.899253941027732</v>
      </c>
      <c r="P43" s="184">
        <f>RES_hhdet_in_emih!P43/RES_summary!P$21</f>
        <v>10.916257028219201</v>
      </c>
      <c r="Q43" s="184">
        <f>RES_hhdet_in_emih!Q43/RES_summary!Q$21</f>
        <v>11.504449201368367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11.936800481765752</v>
      </c>
      <c r="D44" s="178">
        <f>RES_hhdet_in_emih!D44/RES_summary!D$21</f>
        <v>11.795254520950207</v>
      </c>
      <c r="E44" s="178">
        <f>RES_hhdet_in_emih!E44/RES_summary!E$21</f>
        <v>13.309985863895227</v>
      </c>
      <c r="F44" s="178">
        <f>RES_hhdet_in_emih!F44/RES_summary!F$21</f>
        <v>14.972091656195154</v>
      </c>
      <c r="G44" s="178">
        <f>RES_hhdet_in_emih!G44/RES_summary!G$21</f>
        <v>14.543008852561817</v>
      </c>
      <c r="H44" s="178">
        <f>RES_hhdet_in_emih!H44/RES_summary!H$21</f>
        <v>0</v>
      </c>
      <c r="I44" s="178">
        <f>RES_hhdet_in_emih!I44/RES_summary!I$21</f>
        <v>13.468944272671928</v>
      </c>
      <c r="J44" s="178">
        <f>RES_hhdet_in_emih!J44/RES_summary!J$21</f>
        <v>12.547017220390957</v>
      </c>
      <c r="K44" s="178">
        <f>RES_hhdet_in_emih!K44/RES_summary!K$21</f>
        <v>12.723414492144137</v>
      </c>
      <c r="L44" s="178">
        <f>RES_hhdet_in_emih!L44/RES_summary!L$21</f>
        <v>13.64705708236419</v>
      </c>
      <c r="M44" s="178">
        <f>RES_hhdet_in_emih!M44/RES_summary!M$21</f>
        <v>11.126753876822248</v>
      </c>
      <c r="N44" s="178">
        <f>RES_hhdet_in_emih!N44/RES_summary!N$21</f>
        <v>10.78429557132965</v>
      </c>
      <c r="O44" s="178">
        <f>RES_hhdet_in_emih!O44/RES_summary!O$21</f>
        <v>9.9442673873433236</v>
      </c>
      <c r="P44" s="178">
        <f>RES_hhdet_in_emih!P44/RES_summary!P$21</f>
        <v>9.5586163047077886</v>
      </c>
      <c r="Q44" s="178">
        <f>RES_hhdet_in_emih!Q44/RES_summary!Q$21</f>
        <v>9.7037915522147564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11.936800481765752</v>
      </c>
      <c r="D45" s="177">
        <f>RES_hhdet_in_emih!D45/RES_summary!D$21</f>
        <v>11.795254520950207</v>
      </c>
      <c r="E45" s="177">
        <f>RES_hhdet_in_emih!E45/RES_summary!E$21</f>
        <v>13.309985863895227</v>
      </c>
      <c r="F45" s="177">
        <f>RES_hhdet_in_emih!F45/RES_summary!F$21</f>
        <v>14.972091656195154</v>
      </c>
      <c r="G45" s="177">
        <f>RES_hhdet_in_emih!G45/RES_summary!G$21</f>
        <v>14.543008852561817</v>
      </c>
      <c r="H45" s="177">
        <f>RES_hhdet_in_emih!H45/RES_summary!H$21</f>
        <v>0</v>
      </c>
      <c r="I45" s="177">
        <f>RES_hhdet_in_emih!I45/RES_summary!I$21</f>
        <v>13.468944272671928</v>
      </c>
      <c r="J45" s="177">
        <f>RES_hhdet_in_emih!J45/RES_summary!J$21</f>
        <v>12.547017220390957</v>
      </c>
      <c r="K45" s="177">
        <f>RES_hhdet_in_emih!K45/RES_summary!K$21</f>
        <v>12.723414492144137</v>
      </c>
      <c r="L45" s="177">
        <f>RES_hhdet_in_emih!L45/RES_summary!L$21</f>
        <v>13.64705708236419</v>
      </c>
      <c r="M45" s="177">
        <f>RES_hhdet_in_emih!M45/RES_summary!M$21</f>
        <v>11.126753876822248</v>
      </c>
      <c r="N45" s="177">
        <f>RES_hhdet_in_emih!N45/RES_summary!N$21</f>
        <v>10.78429557132965</v>
      </c>
      <c r="O45" s="177">
        <f>RES_hhdet_in_emih!O45/RES_summary!O$21</f>
        <v>9.9442673873433236</v>
      </c>
      <c r="P45" s="177">
        <f>RES_hhdet_in_emih!P45/RES_summary!P$21</f>
        <v>9.5586163047077886</v>
      </c>
      <c r="Q45" s="177">
        <f>RES_hhdet_in_emih!Q45/RES_summary!Q$21</f>
        <v>9.7037915522147564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3.3859858106653551</v>
      </c>
      <c r="D49" s="178">
        <f>RES_hhdet_in_emih!D49/RES_summary!D$21</f>
        <v>2.4224931514675307</v>
      </c>
      <c r="E49" s="178">
        <f>RES_hhdet_in_emih!E49/RES_summary!E$21</f>
        <v>5.3373007465585154</v>
      </c>
      <c r="F49" s="178">
        <f>RES_hhdet_in_emih!F49/RES_summary!F$21</f>
        <v>5.2008169995574169</v>
      </c>
      <c r="G49" s="178">
        <f>RES_hhdet_in_emih!G49/RES_summary!G$21</f>
        <v>0.87710860173581151</v>
      </c>
      <c r="H49" s="178">
        <f>RES_hhdet_in_emih!H49/RES_summary!H$21</f>
        <v>0</v>
      </c>
      <c r="I49" s="178">
        <f>RES_hhdet_in_emih!I49/RES_summary!I$21</f>
        <v>3.5278774571052209</v>
      </c>
      <c r="J49" s="178">
        <f>RES_hhdet_in_emih!J49/RES_summary!J$21</f>
        <v>2.453871272841917</v>
      </c>
      <c r="K49" s="178">
        <f>RES_hhdet_in_emih!K49/RES_summary!K$21</f>
        <v>2.0463841539224985</v>
      </c>
      <c r="L49" s="178">
        <f>RES_hhdet_in_emih!L49/RES_summary!L$21</f>
        <v>0.78503451464671536</v>
      </c>
      <c r="M49" s="178">
        <f>RES_hhdet_in_emih!M49/RES_summary!M$21</f>
        <v>2.1362852496978455</v>
      </c>
      <c r="N49" s="178">
        <f>RES_hhdet_in_emih!N49/RES_summary!N$21</f>
        <v>2.2517526917541111</v>
      </c>
      <c r="O49" s="178">
        <f>RES_hhdet_in_emih!O49/RES_summary!O$21</f>
        <v>1.9549865536844087</v>
      </c>
      <c r="P49" s="178">
        <f>RES_hhdet_in_emih!P49/RES_summary!P$21</f>
        <v>1.3576407235114127</v>
      </c>
      <c r="Q49" s="178">
        <f>RES_hhdet_in_emih!Q49/RES_summary!Q$21</f>
        <v>1.8006576491536115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5.8879974555958929</v>
      </c>
      <c r="D50" s="183">
        <f>RES_hhdet_in_emih!D50/RES_summary!D$21</f>
        <v>5.8682057673000818</v>
      </c>
      <c r="E50" s="183">
        <f>RES_hhdet_in_emih!E50/RES_summary!E$21</f>
        <v>5.8145009074097516</v>
      </c>
      <c r="F50" s="183">
        <f>RES_hhdet_in_emih!F50/RES_summary!F$21</f>
        <v>5.8384617162136241</v>
      </c>
      <c r="G50" s="183">
        <f>RES_hhdet_in_emih!G50/RES_summary!G$21</f>
        <v>5.7048281952040325</v>
      </c>
      <c r="H50" s="183">
        <f>RES_hhdet_in_emih!H50/RES_summary!H$21</f>
        <v>0</v>
      </c>
      <c r="I50" s="183">
        <f>RES_hhdet_in_emih!I50/RES_summary!I$21</f>
        <v>5.4935060889467344</v>
      </c>
      <c r="J50" s="183">
        <f>RES_hhdet_in_emih!J50/RES_summary!J$21</f>
        <v>5.4354551815308083</v>
      </c>
      <c r="K50" s="183">
        <f>RES_hhdet_in_emih!K50/RES_summary!K$21</f>
        <v>0</v>
      </c>
      <c r="L50" s="183">
        <f>RES_hhdet_in_emih!L50/RES_summary!L$21</f>
        <v>0</v>
      </c>
      <c r="M50" s="183">
        <f>RES_hhdet_in_emih!M50/RES_summary!M$21</f>
        <v>5.1291698393136054</v>
      </c>
      <c r="N50" s="183">
        <f>RES_hhdet_in_emih!N50/RES_summary!N$21</f>
        <v>5.0539503637377461</v>
      </c>
      <c r="O50" s="183">
        <f>RES_hhdet_in_emih!O50/RES_summary!O$21</f>
        <v>5.0770265897655058</v>
      </c>
      <c r="P50" s="183">
        <f>RES_hhdet_in_emih!P50/RES_summary!P$21</f>
        <v>5.0856087840883948</v>
      </c>
      <c r="Q50" s="183">
        <f>RES_hhdet_in_emih!Q50/RES_summary!Q$21</f>
        <v>5.0855150248084469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2.1686536893461477</v>
      </c>
      <c r="D51" s="183">
        <f>RES_hhdet_in_emih!D51/RES_summary!D$21</f>
        <v>2.1682805224196455</v>
      </c>
      <c r="E51" s="183">
        <f>RES_hhdet_in_emih!E51/RES_summary!E$21</f>
        <v>2.1522194397220136</v>
      </c>
      <c r="F51" s="183">
        <f>RES_hhdet_in_emih!F51/RES_summary!F$21</f>
        <v>2.1721685136741993</v>
      </c>
      <c r="G51" s="183">
        <f>RES_hhdet_in_emih!G51/RES_summary!G$21</f>
        <v>2.1250772812627439</v>
      </c>
      <c r="H51" s="183">
        <f>RES_hhdet_in_emih!H51/RES_summary!H$21</f>
        <v>0</v>
      </c>
      <c r="I51" s="183">
        <f>RES_hhdet_in_emih!I51/RES_summary!I$21</f>
        <v>2.064556681139281</v>
      </c>
      <c r="J51" s="183">
        <f>RES_hhdet_in_emih!J51/RES_summary!J$21</f>
        <v>2.0564931989620647</v>
      </c>
      <c r="K51" s="183">
        <f>RES_hhdet_in_emih!K51/RES_summary!K$21</f>
        <v>2.0463841539224985</v>
      </c>
      <c r="L51" s="183">
        <f>RES_hhdet_in_emih!L51/RES_summary!L$21</f>
        <v>2.0107884694493392</v>
      </c>
      <c r="M51" s="183">
        <f>RES_hhdet_in_emih!M51/RES_summary!M$21</f>
        <v>1.9423222468481764</v>
      </c>
      <c r="N51" s="183">
        <f>RES_hhdet_in_emih!N51/RES_summary!N$21</f>
        <v>1.9067306692891579</v>
      </c>
      <c r="O51" s="183">
        <f>RES_hhdet_in_emih!O51/RES_summary!O$21</f>
        <v>1.8830955899175075</v>
      </c>
      <c r="P51" s="183">
        <f>RES_hhdet_in_emih!P51/RES_summary!P$21</f>
        <v>1.8557119490106888</v>
      </c>
      <c r="Q51" s="183">
        <f>RES_hhdet_in_emih!Q51/RES_summary!Q$21</f>
        <v>1.8194812857669416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2.1686536893461477</v>
      </c>
      <c r="D52" s="182">
        <f>RES_hhdet_in_emih!D52/RES_summary!D$21</f>
        <v>2.1682805224196455</v>
      </c>
      <c r="E52" s="182">
        <f>RES_hhdet_in_emih!E52/RES_summary!E$21</f>
        <v>2.1522194397220136</v>
      </c>
      <c r="F52" s="182">
        <f>RES_hhdet_in_emih!F52/RES_summary!F$21</f>
        <v>2.1721685136741993</v>
      </c>
      <c r="G52" s="182">
        <f>RES_hhdet_in_emih!G52/RES_summary!G$21</f>
        <v>2.1250772812627439</v>
      </c>
      <c r="H52" s="182">
        <f>RES_hhdet_in_emih!H52/RES_summary!H$21</f>
        <v>0</v>
      </c>
      <c r="I52" s="182">
        <f>RES_hhdet_in_emih!I52/RES_summary!I$21</f>
        <v>2.064556681139281</v>
      </c>
      <c r="J52" s="182">
        <f>RES_hhdet_in_emih!J52/RES_summary!J$21</f>
        <v>2.0564931989620647</v>
      </c>
      <c r="K52" s="182">
        <f>RES_hhdet_in_emih!K52/RES_summary!K$21</f>
        <v>2.0463841539224985</v>
      </c>
      <c r="L52" s="182">
        <f>RES_hhdet_in_emih!L52/RES_summary!L$21</f>
        <v>2.0107884694493392</v>
      </c>
      <c r="M52" s="182">
        <f>RES_hhdet_in_emih!M52/RES_summary!M$21</f>
        <v>1.9423222468481764</v>
      </c>
      <c r="N52" s="182">
        <f>RES_hhdet_in_emih!N52/RES_summary!N$21</f>
        <v>1.9067306692891579</v>
      </c>
      <c r="O52" s="182">
        <f>RES_hhdet_in_emih!O52/RES_summary!O$21</f>
        <v>1.8830955899175075</v>
      </c>
      <c r="P52" s="182">
        <f>RES_hhdet_in_emih!P52/RES_summary!P$21</f>
        <v>1.8557119490106888</v>
      </c>
      <c r="Q52" s="182">
        <f>RES_hhdet_in_emih!Q52/RES_summary!Q$21</f>
        <v>1.8194812857669416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12.044649906942874</v>
      </c>
      <c r="D62" s="184">
        <f>RES_hhdet_in_emih!D62/RES_summary!D$21</f>
        <v>15.053326730488964</v>
      </c>
      <c r="E62" s="184">
        <f>RES_hhdet_in_emih!E62/RES_summary!E$21</f>
        <v>13.915383799825552</v>
      </c>
      <c r="F62" s="184">
        <f>RES_hhdet_in_emih!F62/RES_summary!F$21</f>
        <v>11.662326687352813</v>
      </c>
      <c r="G62" s="184">
        <f>RES_hhdet_in_emih!G62/RES_summary!G$21</f>
        <v>16.074848434389462</v>
      </c>
      <c r="H62" s="184">
        <f>RES_hhdet_in_emih!H62/RES_summary!H$21</f>
        <v>14.62073884868242</v>
      </c>
      <c r="I62" s="184">
        <f>RES_hhdet_in_emih!I62/RES_summary!I$21</f>
        <v>14.654806659738503</v>
      </c>
      <c r="J62" s="184">
        <f>RES_hhdet_in_emih!J62/RES_summary!J$21</f>
        <v>12.363211416813035</v>
      </c>
      <c r="K62" s="184">
        <f>RES_hhdet_in_emih!K62/RES_summary!K$21</f>
        <v>11.972410778509589</v>
      </c>
      <c r="L62" s="184">
        <f>RES_hhdet_in_emih!L62/RES_summary!L$21</f>
        <v>14.896562512026135</v>
      </c>
      <c r="M62" s="184">
        <f>RES_hhdet_in_emih!M62/RES_summary!M$21</f>
        <v>0</v>
      </c>
      <c r="N62" s="184">
        <f>RES_hhdet_in_emih!N62/RES_summary!N$21</f>
        <v>10.145471531503121</v>
      </c>
      <c r="O62" s="184">
        <f>RES_hhdet_in_emih!O62/RES_summary!O$21</f>
        <v>0</v>
      </c>
      <c r="P62" s="184">
        <f>RES_hhdet_in_emih!P62/RES_summary!P$21</f>
        <v>9.8034292319583241</v>
      </c>
      <c r="Q62" s="184">
        <f>RES_hhdet_in_emih!Q62/RES_summary!Q$21</f>
        <v>0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8.617732916105048</v>
      </c>
      <c r="D63" s="178">
        <f>RES_hhdet_in_emih!D63/RES_summary!D$21</f>
        <v>9.1703840717721743</v>
      </c>
      <c r="E63" s="178">
        <f>RES_hhdet_in_emih!E63/RES_summary!E$21</f>
        <v>9.8551277207411694</v>
      </c>
      <c r="F63" s="178">
        <f>RES_hhdet_in_emih!F63/RES_summary!F$21</f>
        <v>9.6381501200551973</v>
      </c>
      <c r="G63" s="178">
        <f>RES_hhdet_in_emih!G63/RES_summary!G$21</f>
        <v>9.994795747742927</v>
      </c>
      <c r="H63" s="178">
        <f>RES_hhdet_in_emih!H63/RES_summary!H$21</f>
        <v>10.268995674589348</v>
      </c>
      <c r="I63" s="178">
        <f>RES_hhdet_in_emih!I63/RES_summary!I$21</f>
        <v>9.9921614540471921</v>
      </c>
      <c r="J63" s="178">
        <f>RES_hhdet_in_emih!J63/RES_summary!J$21</f>
        <v>8.9517504835823321</v>
      </c>
      <c r="K63" s="178">
        <f>RES_hhdet_in_emih!K63/RES_summary!K$21</f>
        <v>8.9037329820707996</v>
      </c>
      <c r="L63" s="178">
        <f>RES_hhdet_in_emih!L63/RES_summary!L$21</f>
        <v>9.9817298986325422</v>
      </c>
      <c r="M63" s="178">
        <f>RES_hhdet_in_emih!M63/RES_summary!M$21</f>
        <v>0</v>
      </c>
      <c r="N63" s="178">
        <f>RES_hhdet_in_emih!N63/RES_summary!N$21</f>
        <v>7.5242203443526732</v>
      </c>
      <c r="O63" s="178">
        <f>RES_hhdet_in_emih!O63/RES_summary!O$21</f>
        <v>0</v>
      </c>
      <c r="P63" s="178">
        <f>RES_hhdet_in_emih!P63/RES_summary!P$21</f>
        <v>6.6866886462819828</v>
      </c>
      <c r="Q63" s="178">
        <f>RES_hhdet_in_emih!Q63/RES_summary!Q$21</f>
        <v>0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8.617732916105048</v>
      </c>
      <c r="D64" s="177">
        <f>RES_hhdet_in_emih!D64/RES_summary!D$21</f>
        <v>9.1703840717721743</v>
      </c>
      <c r="E64" s="177">
        <f>RES_hhdet_in_emih!E64/RES_summary!E$21</f>
        <v>9.8551277207411694</v>
      </c>
      <c r="F64" s="177">
        <f>RES_hhdet_in_emih!F64/RES_summary!F$21</f>
        <v>9.6381501200551973</v>
      </c>
      <c r="G64" s="177">
        <f>RES_hhdet_in_emih!G64/RES_summary!G$21</f>
        <v>9.994795747742927</v>
      </c>
      <c r="H64" s="177">
        <f>RES_hhdet_in_emih!H64/RES_summary!H$21</f>
        <v>10.268995674589348</v>
      </c>
      <c r="I64" s="177">
        <f>RES_hhdet_in_emih!I64/RES_summary!I$21</f>
        <v>9.9921614540471921</v>
      </c>
      <c r="J64" s="177">
        <f>RES_hhdet_in_emih!J64/RES_summary!J$21</f>
        <v>8.9517504835823321</v>
      </c>
      <c r="K64" s="177">
        <f>RES_hhdet_in_emih!K64/RES_summary!K$21</f>
        <v>8.9037329820707996</v>
      </c>
      <c r="L64" s="177">
        <f>RES_hhdet_in_emih!L64/RES_summary!L$21</f>
        <v>9.9817298986325422</v>
      </c>
      <c r="M64" s="177">
        <f>RES_hhdet_in_emih!M64/RES_summary!M$21</f>
        <v>0</v>
      </c>
      <c r="N64" s="177">
        <f>RES_hhdet_in_emih!N64/RES_summary!N$21</f>
        <v>7.5242203443526732</v>
      </c>
      <c r="O64" s="177">
        <f>RES_hhdet_in_emih!O64/RES_summary!O$21</f>
        <v>0</v>
      </c>
      <c r="P64" s="177">
        <f>RES_hhdet_in_emih!P64/RES_summary!P$21</f>
        <v>6.6866886462819828</v>
      </c>
      <c r="Q64" s="177">
        <f>RES_hhdet_in_emih!Q64/RES_summary!Q$21</f>
        <v>0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2.2869947432146658</v>
      </c>
      <c r="D68" s="178">
        <f>RES_hhdet_in_emih!D68/RES_summary!D$21</f>
        <v>3.4490072281350046</v>
      </c>
      <c r="E68" s="178">
        <f>RES_hhdet_in_emih!E68/RES_summary!E$21</f>
        <v>2.4638504272774391</v>
      </c>
      <c r="F68" s="178">
        <f>RES_hhdet_in_emih!F68/RES_summary!F$21</f>
        <v>0.91916941728032653</v>
      </c>
      <c r="G68" s="178">
        <f>RES_hhdet_in_emih!G68/RES_summary!G$21</f>
        <v>3.5683364901265837</v>
      </c>
      <c r="H68" s="178">
        <f>RES_hhdet_in_emih!H68/RES_summary!H$21</f>
        <v>2.6590777781828225</v>
      </c>
      <c r="I68" s="178">
        <f>RES_hhdet_in_emih!I68/RES_summary!I$21</f>
        <v>2.1975050492026398</v>
      </c>
      <c r="J68" s="178">
        <f>RES_hhdet_in_emih!J68/RES_summary!J$21</f>
        <v>1.3155223272503298</v>
      </c>
      <c r="K68" s="178">
        <f>RES_hhdet_in_emih!K68/RES_summary!K$21</f>
        <v>0.75105946422710046</v>
      </c>
      <c r="L68" s="178">
        <f>RES_hhdet_in_emih!L68/RES_summary!L$21</f>
        <v>2.4956203580497869</v>
      </c>
      <c r="M68" s="178">
        <f>RES_hhdet_in_emih!M68/RES_summary!M$21</f>
        <v>0</v>
      </c>
      <c r="N68" s="178">
        <f>RES_hhdet_in_emih!N68/RES_summary!N$21</f>
        <v>0.63928273452552331</v>
      </c>
      <c r="O68" s="178">
        <f>RES_hhdet_in_emih!O68/RES_summary!O$21</f>
        <v>0</v>
      </c>
      <c r="P68" s="178">
        <f>RES_hhdet_in_emih!P68/RES_summary!P$21</f>
        <v>0.87036162628677916</v>
      </c>
      <c r="Q68" s="178">
        <f>RES_hhdet_in_emih!Q68/RES_summary!Q$21</f>
        <v>0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4.3259378353839564</v>
      </c>
      <c r="D69" s="183">
        <f>RES_hhdet_in_emih!D69/RES_summary!D$21</f>
        <v>4.3080684324480139</v>
      </c>
      <c r="E69" s="183">
        <f>RES_hhdet_in_emih!E69/RES_summary!E$21</f>
        <v>4.2866112989461573</v>
      </c>
      <c r="F69" s="183">
        <f>RES_hhdet_in_emih!F69/RES_summary!F$21</f>
        <v>4.2377038451628204</v>
      </c>
      <c r="G69" s="183">
        <f>RES_hhdet_in_emih!G69/RES_summary!G$21</f>
        <v>4.1619332293633331</v>
      </c>
      <c r="H69" s="183">
        <f>RES_hhdet_in_emih!H69/RES_summary!H$21</f>
        <v>4.0930828575527975</v>
      </c>
      <c r="I69" s="183">
        <f>RES_hhdet_in_emih!I69/RES_summary!I$21</f>
        <v>4.0215009944409053</v>
      </c>
      <c r="J69" s="183">
        <f>RES_hhdet_in_emih!J69/RES_summary!J$21</f>
        <v>3.9675012417427573</v>
      </c>
      <c r="K69" s="183">
        <f>RES_hhdet_in_emih!K69/RES_summary!K$21</f>
        <v>0</v>
      </c>
      <c r="L69" s="183">
        <f>RES_hhdet_in_emih!L69/RES_summary!L$21</f>
        <v>3.8966676080441989</v>
      </c>
      <c r="M69" s="183">
        <f>RES_hhdet_in_emih!M69/RES_summary!M$21</f>
        <v>0</v>
      </c>
      <c r="N69" s="183">
        <f>RES_hhdet_in_emih!N69/RES_summary!N$21</f>
        <v>3.815065760680084</v>
      </c>
      <c r="O69" s="183">
        <f>RES_hhdet_in_emih!O69/RES_summary!O$21</f>
        <v>0</v>
      </c>
      <c r="P69" s="183">
        <f>RES_hhdet_in_emih!P69/RES_summary!P$21</f>
        <v>0</v>
      </c>
      <c r="Q69" s="183">
        <f>RES_hhdet_in_emih!Q69/RES_summary!Q$21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1.5660309113032631</v>
      </c>
      <c r="D70" s="183">
        <f>RES_hhdet_in_emih!D70/RES_summary!D$21</f>
        <v>1.5625610492217741</v>
      </c>
      <c r="E70" s="183">
        <f>RES_hhdet_in_emih!E70/RES_summary!E$21</f>
        <v>1.5591359485690512</v>
      </c>
      <c r="F70" s="183">
        <f>RES_hhdet_in_emih!F70/RES_summary!F$21</f>
        <v>1.5412215416772088</v>
      </c>
      <c r="G70" s="183">
        <f>RES_hhdet_in_emih!G70/RES_summary!G$21</f>
        <v>1.517912577195307</v>
      </c>
      <c r="H70" s="183">
        <f>RES_hhdet_in_emih!H70/RES_summary!H$21</f>
        <v>1.4953609262572891</v>
      </c>
      <c r="I70" s="183">
        <f>RES_hhdet_in_emih!I70/RES_summary!I$21</f>
        <v>1.4715241516507163</v>
      </c>
      <c r="J70" s="183">
        <f>RES_hhdet_in_emih!J70/RES_summary!J$21</f>
        <v>1.4555074863562989</v>
      </c>
      <c r="K70" s="183">
        <f>RES_hhdet_in_emih!K70/RES_summary!K$21</f>
        <v>1.447565044098317</v>
      </c>
      <c r="L70" s="183">
        <f>RES_hhdet_in_emih!L70/RES_summary!L$21</f>
        <v>1.4275054987887434</v>
      </c>
      <c r="M70" s="183">
        <f>RES_hhdet_in_emih!M70/RES_summary!M$21</f>
        <v>0</v>
      </c>
      <c r="N70" s="183">
        <f>RES_hhdet_in_emih!N70/RES_summary!N$21</f>
        <v>1.393902255965527</v>
      </c>
      <c r="O70" s="183">
        <f>RES_hhdet_in_emih!O70/RES_summary!O$21</f>
        <v>0</v>
      </c>
      <c r="P70" s="183">
        <f>RES_hhdet_in_emih!P70/RES_summary!P$21</f>
        <v>1.3100659869176952</v>
      </c>
      <c r="Q70" s="183">
        <f>RES_hhdet_in_emih!Q70/RES_summary!Q$21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1.5660309113032631</v>
      </c>
      <c r="D71" s="182">
        <f>RES_hhdet_in_emih!D71/RES_summary!D$21</f>
        <v>1.5625610492217741</v>
      </c>
      <c r="E71" s="182">
        <f>RES_hhdet_in_emih!E71/RES_summary!E$21</f>
        <v>1.5591359485690512</v>
      </c>
      <c r="F71" s="182">
        <f>RES_hhdet_in_emih!F71/RES_summary!F$21</f>
        <v>1.5412215416772088</v>
      </c>
      <c r="G71" s="182">
        <f>RES_hhdet_in_emih!G71/RES_summary!G$21</f>
        <v>1.517912577195307</v>
      </c>
      <c r="H71" s="182">
        <f>RES_hhdet_in_emih!H71/RES_summary!H$21</f>
        <v>1.4953609262572891</v>
      </c>
      <c r="I71" s="182">
        <f>RES_hhdet_in_emih!I71/RES_summary!I$21</f>
        <v>1.4715241516507163</v>
      </c>
      <c r="J71" s="182">
        <f>RES_hhdet_in_emih!J71/RES_summary!J$21</f>
        <v>1.4555074863562989</v>
      </c>
      <c r="K71" s="182">
        <f>RES_hhdet_in_emih!K71/RES_summary!K$21</f>
        <v>1.447565044098317</v>
      </c>
      <c r="L71" s="182">
        <f>RES_hhdet_in_emih!L71/RES_summary!L$21</f>
        <v>1.4275054987887434</v>
      </c>
      <c r="M71" s="182">
        <f>RES_hhdet_in_emih!M71/RES_summary!M$21</f>
        <v>0</v>
      </c>
      <c r="N71" s="182">
        <f>RES_hhdet_in_emih!N71/RES_summary!N$21</f>
        <v>1.393902255965527</v>
      </c>
      <c r="O71" s="182">
        <f>RES_hhdet_in_emih!O71/RES_summary!O$21</f>
        <v>0</v>
      </c>
      <c r="P71" s="182">
        <f>RES_hhdet_in_emih!P71/RES_summary!P$21</f>
        <v>1.3100659869176952</v>
      </c>
      <c r="Q71" s="182">
        <f>RES_hhdet_in_emih!Q71/RES_summary!Q$21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1.139922247623161</v>
      </c>
      <c r="D77" s="178">
        <f>RES_hhdet_in_emih!D77/RES_summary!D$21</f>
        <v>2.4339354305817862</v>
      </c>
      <c r="E77" s="178">
        <f>RES_hhdet_in_emih!E77/RES_summary!E$21</f>
        <v>1.5964056518069423</v>
      </c>
      <c r="F77" s="178">
        <f>RES_hhdet_in_emih!F77/RES_summary!F$21</f>
        <v>1.105007150017288</v>
      </c>
      <c r="G77" s="178">
        <f>RES_hhdet_in_emih!G77/RES_summary!G$21</f>
        <v>2.5117161965199508</v>
      </c>
      <c r="H77" s="178">
        <f>RES_hhdet_in_emih!H77/RES_summary!H$21</f>
        <v>1.6926653959102487</v>
      </c>
      <c r="I77" s="178">
        <f>RES_hhdet_in_emih!I77/RES_summary!I$21</f>
        <v>2.4651401564886712</v>
      </c>
      <c r="J77" s="178">
        <f>RES_hhdet_in_emih!J77/RES_summary!J$21</f>
        <v>2.0959386059803724</v>
      </c>
      <c r="K77" s="178">
        <f>RES_hhdet_in_emih!K77/RES_summary!K$21</f>
        <v>2.3176183322116901</v>
      </c>
      <c r="L77" s="178">
        <f>RES_hhdet_in_emih!L77/RES_summary!L$21</f>
        <v>2.4192122553438065</v>
      </c>
      <c r="M77" s="178">
        <f>RES_hhdet_in_emih!M77/RES_summary!M$21</f>
        <v>0</v>
      </c>
      <c r="N77" s="178">
        <f>RES_hhdet_in_emih!N77/RES_summary!N$21</f>
        <v>1.9819684526249257</v>
      </c>
      <c r="O77" s="178">
        <f>RES_hhdet_in_emih!O77/RES_summary!O$21</f>
        <v>0</v>
      </c>
      <c r="P77" s="178">
        <f>RES_hhdet_in_emih!P77/RES_summary!P$21</f>
        <v>2.2463789593895633</v>
      </c>
      <c r="Q77" s="178">
        <f>RES_hhdet_in_emih!Q77/RES_summary!Q$21</f>
        <v>0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2.5927296904664097</v>
      </c>
      <c r="D78" s="177">
        <f>RES_hhdet_in_emih!D78/RES_summary!D$21</f>
        <v>2.598198649614432</v>
      </c>
      <c r="E78" s="177">
        <f>RES_hhdet_in_emih!E78/RES_summary!E$21</f>
        <v>2.6055886482563007</v>
      </c>
      <c r="F78" s="177">
        <f>RES_hhdet_in_emih!F78/RES_summary!F$21</f>
        <v>2.5684521864330536</v>
      </c>
      <c r="G78" s="177">
        <f>RES_hhdet_in_emih!G78/RES_summary!G$21</f>
        <v>2.5117161965199508</v>
      </c>
      <c r="H78" s="177">
        <f>RES_hhdet_in_emih!H78/RES_summary!H$21</f>
        <v>2.5110150905955808</v>
      </c>
      <c r="I78" s="177">
        <f>RES_hhdet_in_emih!I78/RES_summary!I$21</f>
        <v>2.4777263028898164</v>
      </c>
      <c r="J78" s="177">
        <f>RES_hhdet_in_emih!J78/RES_summary!J$21</f>
        <v>2.4562819177954047</v>
      </c>
      <c r="K78" s="177">
        <f>RES_hhdet_in_emih!K78/RES_summary!K$21</f>
        <v>2.4785873432022467</v>
      </c>
      <c r="L78" s="177">
        <f>RES_hhdet_in_emih!L78/RES_summary!L$21</f>
        <v>2.4192122553438065</v>
      </c>
      <c r="M78" s="177">
        <f>RES_hhdet_in_emih!M78/RES_summary!M$21</f>
        <v>0</v>
      </c>
      <c r="N78" s="177">
        <f>RES_hhdet_in_emih!N78/RES_summary!N$21</f>
        <v>2.3639220473276734</v>
      </c>
      <c r="O78" s="177">
        <f>RES_hhdet_in_emih!O78/RES_summary!O$21</f>
        <v>0</v>
      </c>
      <c r="P78" s="177">
        <f>RES_hhdet_in_emih!P78/RES_summary!P$21</f>
        <v>2.2463789593895633</v>
      </c>
      <c r="Q78" s="177">
        <f>RES_hhdet_in_emih!Q78/RES_summary!Q$21</f>
        <v>0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276662</v>
      </c>
      <c r="C5" s="151">
        <f>RES_hhdet_num!C$3</f>
        <v>315832</v>
      </c>
      <c r="D5" s="151">
        <f>RES_hhdet_num!D$3</f>
        <v>316961</v>
      </c>
      <c r="E5" s="151">
        <f>RES_hhdet_num!E$3</f>
        <v>317298.00000000012</v>
      </c>
      <c r="F5" s="151">
        <f>RES_hhdet_num!F$3</f>
        <v>337536.00000000006</v>
      </c>
      <c r="G5" s="151">
        <f>RES_hhdet_num!G$3</f>
        <v>339383</v>
      </c>
      <c r="H5" s="151">
        <f>RES_hhdet_num!H$3</f>
        <v>339563</v>
      </c>
      <c r="I5" s="151">
        <f>RES_hhdet_num!I$3</f>
        <v>341289.00000000012</v>
      </c>
      <c r="J5" s="151">
        <f>RES_hhdet_num!J$3</f>
        <v>352969.99999999994</v>
      </c>
      <c r="K5" s="151">
        <f>RES_hhdet_num!K$3</f>
        <v>362165.99999999994</v>
      </c>
      <c r="L5" s="151">
        <f>RES_hhdet_num!L$3</f>
        <v>318265.99999999988</v>
      </c>
      <c r="M5" s="151">
        <f>RES_hhdet_num!M$3</f>
        <v>317772</v>
      </c>
      <c r="N5" s="151">
        <f>RES_hhdet_num!N$3</f>
        <v>302639.99999999994</v>
      </c>
      <c r="O5" s="151">
        <f>RES_hhdet_num!O$3</f>
        <v>231818</v>
      </c>
      <c r="P5" s="151">
        <f>RES_hhdet_num!P$3</f>
        <v>216511.99999999997</v>
      </c>
      <c r="Q5" s="151">
        <f>RES_hhdet_num!Q$3</f>
        <v>191302.99999999994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276662</v>
      </c>
      <c r="C7" s="67">
        <f>RES_hhdet_num!C$5</f>
        <v>315832</v>
      </c>
      <c r="D7" s="67">
        <f>RES_hhdet_num!D$5</f>
        <v>316961</v>
      </c>
      <c r="E7" s="67">
        <f>RES_hhdet_num!E$5</f>
        <v>317298.00000000012</v>
      </c>
      <c r="F7" s="67">
        <f>RES_hhdet_num!F$5</f>
        <v>337536.00000000006</v>
      </c>
      <c r="G7" s="67">
        <f>RES_hhdet_num!G$5</f>
        <v>339383</v>
      </c>
      <c r="H7" s="67">
        <f>RES_hhdet_num!H$5</f>
        <v>339563</v>
      </c>
      <c r="I7" s="67">
        <f>RES_hhdet_num!I$5</f>
        <v>341289.00000000012</v>
      </c>
      <c r="J7" s="67">
        <f>RES_hhdet_num!J$5</f>
        <v>352969.99999999994</v>
      </c>
      <c r="K7" s="67">
        <f>RES_hhdet_num!K$5</f>
        <v>362165.99999999994</v>
      </c>
      <c r="L7" s="67">
        <f>RES_hhdet_num!L$5</f>
        <v>318265.99999999988</v>
      </c>
      <c r="M7" s="67">
        <f>RES_hhdet_num!M$5</f>
        <v>317772</v>
      </c>
      <c r="N7" s="67">
        <f>RES_hhdet_num!N$5</f>
        <v>302639.99999999994</v>
      </c>
      <c r="O7" s="67">
        <f>RES_hhdet_num!O$5</f>
        <v>231818</v>
      </c>
      <c r="P7" s="67">
        <f>RES_hhdet_num!P$5</f>
        <v>216511.99999999997</v>
      </c>
      <c r="Q7" s="67">
        <f>RES_hhdet_num!Q$5</f>
        <v>191302.99999999994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6702</v>
      </c>
      <c r="C9" s="67">
        <f>RES_hhdet_num!C$8</f>
        <v>7829</v>
      </c>
      <c r="D9" s="67">
        <f>RES_hhdet_num!D$8</f>
        <v>8283</v>
      </c>
      <c r="E9" s="67">
        <f>RES_hhdet_num!E$8</f>
        <v>8423.0000000000018</v>
      </c>
      <c r="F9" s="67">
        <f>RES_hhdet_num!F$8</f>
        <v>10285.000000000002</v>
      </c>
      <c r="G9" s="67">
        <f>RES_hhdet_num!G$8</f>
        <v>11036</v>
      </c>
      <c r="H9" s="67">
        <f>RES_hhdet_num!H$8</f>
        <v>13608</v>
      </c>
      <c r="I9" s="67">
        <f>RES_hhdet_num!I$8</f>
        <v>15491.000000000002</v>
      </c>
      <c r="J9" s="67">
        <f>RES_hhdet_num!J$8</f>
        <v>18497.999999999996</v>
      </c>
      <c r="K9" s="67">
        <f>RES_hhdet_num!K$8</f>
        <v>21643.999999999996</v>
      </c>
      <c r="L9" s="67">
        <f>RES_hhdet_num!L$8</f>
        <v>19929.999999999996</v>
      </c>
      <c r="M9" s="67">
        <f>RES_hhdet_num!M$8</f>
        <v>18707.999999999996</v>
      </c>
      <c r="N9" s="67">
        <f>RES_hhdet_num!N$8</f>
        <v>17781.999999999996</v>
      </c>
      <c r="O9" s="67">
        <f>RES_hhdet_num!O$8</f>
        <v>13107.999999999998</v>
      </c>
      <c r="P9" s="67">
        <f>RES_hhdet_num!P$8</f>
        <v>12446.999999999998</v>
      </c>
      <c r="Q9" s="67">
        <f>RES_hhdet_num!Q$8</f>
        <v>11105.999999999995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52067</v>
      </c>
      <c r="C11" s="67">
        <f>RES_hhdet_num!C$10</f>
        <v>69204</v>
      </c>
      <c r="D11" s="67">
        <f>RES_hhdet_num!D$10</f>
        <v>83668.000000000029</v>
      </c>
      <c r="E11" s="67">
        <f>RES_hhdet_num!E$10</f>
        <v>83684.000000000015</v>
      </c>
      <c r="F11" s="67">
        <f>RES_hhdet_num!F$10</f>
        <v>113326</v>
      </c>
      <c r="G11" s="67">
        <f>RES_hhdet_num!G$10</f>
        <v>129341</v>
      </c>
      <c r="H11" s="67">
        <f>RES_hhdet_num!H$10</f>
        <v>142108</v>
      </c>
      <c r="I11" s="67">
        <f>RES_hhdet_num!I$10</f>
        <v>142278.00000000006</v>
      </c>
      <c r="J11" s="67">
        <f>RES_hhdet_num!J$10</f>
        <v>167008</v>
      </c>
      <c r="K11" s="67">
        <f>RES_hhdet_num!K$10</f>
        <v>173248</v>
      </c>
      <c r="L11" s="67">
        <f>RES_hhdet_num!L$10</f>
        <v>174433.99999999997</v>
      </c>
      <c r="M11" s="67">
        <f>RES_hhdet_num!M$10</f>
        <v>174652</v>
      </c>
      <c r="N11" s="67">
        <f>RES_hhdet_num!N$10</f>
        <v>170651.99999999997</v>
      </c>
      <c r="O11" s="67">
        <f>RES_hhdet_num!O$10</f>
        <v>141081</v>
      </c>
      <c r="P11" s="67">
        <f>RES_hhdet_num!P$10</f>
        <v>138251.99999999997</v>
      </c>
      <c r="Q11" s="67">
        <f>RES_hhdet_num!Q$10</f>
        <v>129460.99999999994</v>
      </c>
    </row>
    <row r="12" spans="1:17" ht="12" customHeight="1" x14ac:dyDescent="0.25">
      <c r="A12" s="23" t="s">
        <v>144</v>
      </c>
      <c r="B12" s="67">
        <f>RES_hhdet_num!B$11</f>
        <v>212612</v>
      </c>
      <c r="C12" s="67">
        <f>RES_hhdet_num!C$11</f>
        <v>217272</v>
      </c>
      <c r="D12" s="67">
        <f>RES_hhdet_num!D$11</f>
        <v>207360</v>
      </c>
      <c r="E12" s="67">
        <f>RES_hhdet_num!E$11</f>
        <v>206571.00000000009</v>
      </c>
      <c r="F12" s="67">
        <f>RES_hhdet_num!F$11</f>
        <v>193815.00000000006</v>
      </c>
      <c r="G12" s="67">
        <f>RES_hhdet_num!G$11</f>
        <v>173934.00000000003</v>
      </c>
      <c r="H12" s="67">
        <f>RES_hhdet_num!H$11</f>
        <v>157453</v>
      </c>
      <c r="I12" s="67">
        <f>RES_hhdet_num!I$11</f>
        <v>140759.00000000003</v>
      </c>
      <c r="J12" s="67">
        <f>RES_hhdet_num!J$11</f>
        <v>127286.99999999996</v>
      </c>
      <c r="K12" s="67">
        <f>RES_hhdet_num!K$11</f>
        <v>126794.99999999994</v>
      </c>
      <c r="L12" s="67">
        <f>RES_hhdet_num!L$11</f>
        <v>108261.99999999994</v>
      </c>
      <c r="M12" s="67">
        <f>RES_hhdet_num!M$11</f>
        <v>105294.99999999999</v>
      </c>
      <c r="N12" s="67">
        <f>RES_hhdet_num!N$11</f>
        <v>98356.999999999956</v>
      </c>
      <c r="O12" s="67">
        <f>RES_hhdet_num!O$11</f>
        <v>52692.000000000015</v>
      </c>
      <c r="P12" s="67">
        <f>RES_hhdet_num!P$11</f>
        <v>48052.999999999993</v>
      </c>
      <c r="Q12" s="67">
        <f>RES_hhdet_num!Q$11</f>
        <v>37029.999999999985</v>
      </c>
    </row>
    <row r="13" spans="1:17" ht="12" customHeight="1" x14ac:dyDescent="0.25">
      <c r="A13" s="23" t="s">
        <v>143</v>
      </c>
      <c r="B13" s="67">
        <f>RES_hhdet_num!B$12</f>
        <v>6101</v>
      </c>
      <c r="C13" s="67">
        <f>RES_hhdet_num!C$12</f>
        <v>6820</v>
      </c>
      <c r="D13" s="67">
        <f>RES_hhdet_num!D$12</f>
        <v>6763.0000000000018</v>
      </c>
      <c r="E13" s="67">
        <f>RES_hhdet_num!E$12</f>
        <v>6941.0000000000018</v>
      </c>
      <c r="F13" s="67">
        <f>RES_hhdet_num!F$12</f>
        <v>7417.0000000000027</v>
      </c>
      <c r="G13" s="67">
        <f>RES_hhdet_num!G$12</f>
        <v>7355</v>
      </c>
      <c r="H13" s="67">
        <f>RES_hhdet_num!H$12</f>
        <v>7798</v>
      </c>
      <c r="I13" s="67">
        <f>RES_hhdet_num!I$12</f>
        <v>9139.9999999999945</v>
      </c>
      <c r="J13" s="67">
        <f>RES_hhdet_num!J$12</f>
        <v>11471.999999999991</v>
      </c>
      <c r="K13" s="67">
        <f>RES_hhdet_num!K$12</f>
        <v>14255.999999999996</v>
      </c>
      <c r="L13" s="67">
        <f>RES_hhdet_num!L$12</f>
        <v>14527.999999999996</v>
      </c>
      <c r="M13" s="67">
        <f>RES_hhdet_num!M$12</f>
        <v>16141.999999999998</v>
      </c>
      <c r="N13" s="67">
        <f>RES_hhdet_num!N$12</f>
        <v>16189.999999999993</v>
      </c>
      <c r="O13" s="67">
        <f>RES_hhdet_num!O$12</f>
        <v>9200.9999999999982</v>
      </c>
      <c r="P13" s="67">
        <f>RES_hhdet_num!P$12</f>
        <v>8994.9999999999945</v>
      </c>
      <c r="Q13" s="67">
        <f>RES_hhdet_num!Q$12</f>
        <v>7707.9999999999982</v>
      </c>
    </row>
    <row r="14" spans="1:17" ht="12" customHeight="1" x14ac:dyDescent="0.25">
      <c r="A14" s="23" t="s">
        <v>142</v>
      </c>
      <c r="B14" s="67">
        <f>RES_hhdet_num!B$15</f>
        <v>5718</v>
      </c>
      <c r="C14" s="67">
        <f>RES_hhdet_num!C$15</f>
        <v>21850</v>
      </c>
      <c r="D14" s="67">
        <f>RES_hhdet_num!D$15</f>
        <v>18564</v>
      </c>
      <c r="E14" s="67">
        <f>RES_hhdet_num!E$15</f>
        <v>19449.000000000004</v>
      </c>
      <c r="F14" s="67">
        <f>RES_hhdet_num!F$15</f>
        <v>22131.000000000004</v>
      </c>
      <c r="G14" s="67">
        <f>RES_hhdet_num!G$15</f>
        <v>27586.999999999993</v>
      </c>
      <c r="H14" s="67">
        <f>RES_hhdet_num!H$15</f>
        <v>30684</v>
      </c>
      <c r="I14" s="67">
        <f>RES_hhdet_num!I$15</f>
        <v>46116.999999999978</v>
      </c>
      <c r="J14" s="67">
        <f>RES_hhdet_num!J$15</f>
        <v>43299.999999999993</v>
      </c>
      <c r="K14" s="67">
        <f>RES_hhdet_num!K$15</f>
        <v>43028.999999999993</v>
      </c>
      <c r="L14" s="67">
        <f>RES_hhdet_num!L$15</f>
        <v>18551.999999999996</v>
      </c>
      <c r="M14" s="67">
        <f>RES_hhdet_num!M$15</f>
        <v>18800.999999999996</v>
      </c>
      <c r="N14" s="67">
        <f>RES_hhdet_num!N$15</f>
        <v>14975.999999999996</v>
      </c>
      <c r="O14" s="67">
        <f>RES_hhdet_num!O$15</f>
        <v>24555.999999999989</v>
      </c>
      <c r="P14" s="67">
        <f>RES_hhdet_num!P$15</f>
        <v>17867.999999999996</v>
      </c>
      <c r="Q14" s="67">
        <f>RES_hhdet_num!Q$15</f>
        <v>14156.999999999995</v>
      </c>
    </row>
    <row r="15" spans="1:17" ht="12" customHeight="1" x14ac:dyDescent="0.25">
      <c r="A15" s="23" t="s">
        <v>141</v>
      </c>
      <c r="B15" s="67">
        <f>RES_hhdet_num!B$16</f>
        <v>164</v>
      </c>
      <c r="C15" s="67">
        <f>RES_hhdet_num!C$16</f>
        <v>686</v>
      </c>
      <c r="D15" s="67">
        <f>RES_hhdet_num!D$16</f>
        <v>606</v>
      </c>
      <c r="E15" s="67">
        <f>RES_hhdet_num!E$16</f>
        <v>653.00000000000011</v>
      </c>
      <c r="F15" s="67">
        <f>RES_hhdet_num!F$16</f>
        <v>847.00000000000023</v>
      </c>
      <c r="G15" s="67">
        <f>RES_hhdet_num!G$16</f>
        <v>1166</v>
      </c>
      <c r="H15" s="67">
        <f>RES_hhdet_num!H$16</f>
        <v>1520</v>
      </c>
      <c r="I15" s="67">
        <f>RES_hhdet_num!I$16</f>
        <v>2995.0000000000005</v>
      </c>
      <c r="J15" s="67">
        <f>RES_hhdet_num!J$16</f>
        <v>3902.9999999999991</v>
      </c>
      <c r="K15" s="67">
        <f>RES_hhdet_num!K$16</f>
        <v>4837.9999999999991</v>
      </c>
      <c r="L15" s="67">
        <f>RES_hhdet_num!L$16</f>
        <v>2489.9999999999995</v>
      </c>
      <c r="M15" s="67">
        <f>RES_hhdet_num!M$16</f>
        <v>2881.9999999999995</v>
      </c>
      <c r="N15" s="67">
        <f>RES_hhdet_num!N$16</f>
        <v>2464.9999999999995</v>
      </c>
      <c r="O15" s="67">
        <f>RES_hhdet_num!O$16</f>
        <v>4287.9999999999973</v>
      </c>
      <c r="P15" s="67">
        <f>RES_hhdet_num!P$16</f>
        <v>3343.9999999999986</v>
      </c>
      <c r="Q15" s="67">
        <f>RES_hhdet_num!Q$16</f>
        <v>2946.9999999999986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70396</v>
      </c>
      <c r="C17" s="67">
        <f>RES_hhdet_num!C$20</f>
        <v>76620.999999999985</v>
      </c>
      <c r="D17" s="67">
        <f>RES_hhdet_num!D$20</f>
        <v>78300</v>
      </c>
      <c r="E17" s="67">
        <f>RES_hhdet_num!E$20</f>
        <v>78489.000000000015</v>
      </c>
      <c r="F17" s="67">
        <f>RES_hhdet_num!F$20</f>
        <v>83223.000000000015</v>
      </c>
      <c r="G17" s="67">
        <f>RES_hhdet_num!G$20</f>
        <v>82716</v>
      </c>
      <c r="H17" s="67">
        <f>RES_hhdet_num!H$20</f>
        <v>83194</v>
      </c>
      <c r="I17" s="67">
        <f>RES_hhdet_num!I$20</f>
        <v>83701.000000000015</v>
      </c>
      <c r="J17" s="67">
        <f>RES_hhdet_num!J$20</f>
        <v>93044.999999999985</v>
      </c>
      <c r="K17" s="67">
        <f>RES_hhdet_num!K$20</f>
        <v>96440.999999999985</v>
      </c>
      <c r="L17" s="67">
        <f>RES_hhdet_num!L$20</f>
        <v>86374.999999999985</v>
      </c>
      <c r="M17" s="67">
        <f>RES_hhdet_num!M$20</f>
        <v>76607.999999999971</v>
      </c>
      <c r="N17" s="67">
        <f>RES_hhdet_num!N$20</f>
        <v>70213.999999999985</v>
      </c>
      <c r="O17" s="67">
        <f>RES_hhdet_num!O$20</f>
        <v>50587.000000000007</v>
      </c>
      <c r="P17" s="67">
        <f>RES_hhdet_num!P$20</f>
        <v>47258.068846559254</v>
      </c>
      <c r="Q17" s="67">
        <f>RES_hhdet_num!Q$20</f>
        <v>43902.999999999971</v>
      </c>
    </row>
    <row r="18" spans="1:17" ht="12" customHeight="1" x14ac:dyDescent="0.25">
      <c r="A18" s="23" t="s">
        <v>57</v>
      </c>
      <c r="B18" s="67">
        <f>RES_hhdet_num!B$21</f>
        <v>78462</v>
      </c>
      <c r="C18" s="67">
        <f>RES_hhdet_num!C$21</f>
        <v>69384</v>
      </c>
      <c r="D18" s="67">
        <f>RES_hhdet_num!D$21</f>
        <v>68931.999999999985</v>
      </c>
      <c r="E18" s="67">
        <f>RES_hhdet_num!E$21</f>
        <v>65876</v>
      </c>
      <c r="F18" s="67">
        <f>RES_hhdet_num!F$21</f>
        <v>77699</v>
      </c>
      <c r="G18" s="67">
        <f>RES_hhdet_num!G$21</f>
        <v>73114</v>
      </c>
      <c r="H18" s="67">
        <f>RES_hhdet_num!H$21</f>
        <v>51333</v>
      </c>
      <c r="I18" s="67">
        <f>RES_hhdet_num!I$21</f>
        <v>56636.000000000029</v>
      </c>
      <c r="J18" s="67">
        <f>RES_hhdet_num!J$21</f>
        <v>55353.999999999993</v>
      </c>
      <c r="K18" s="67">
        <f>RES_hhdet_num!K$21</f>
        <v>55614.999999999985</v>
      </c>
      <c r="L18" s="67">
        <f>RES_hhdet_num!L$21</f>
        <v>48495.000000000007</v>
      </c>
      <c r="M18" s="67">
        <f>RES_hhdet_num!M$21</f>
        <v>45215.000000000007</v>
      </c>
      <c r="N18" s="67">
        <f>RES_hhdet_num!N$21</f>
        <v>43166</v>
      </c>
      <c r="O18" s="67">
        <f>RES_hhdet_num!O$21</f>
        <v>31354</v>
      </c>
      <c r="P18" s="67">
        <f>RES_hhdet_num!P$21</f>
        <v>28333.11197083773</v>
      </c>
      <c r="Q18" s="67">
        <f>RES_hhdet_num!Q$21</f>
        <v>23911.999999999989</v>
      </c>
    </row>
    <row r="19" spans="1:17" ht="12" customHeight="1" x14ac:dyDescent="0.25">
      <c r="A19" s="29" t="s">
        <v>140</v>
      </c>
      <c r="B19" s="83">
        <f>RES_hhdet_num!B$22</f>
        <v>127804</v>
      </c>
      <c r="C19" s="83">
        <f>RES_hhdet_num!C$22</f>
        <v>169827</v>
      </c>
      <c r="D19" s="83">
        <f>RES_hhdet_num!D$22</f>
        <v>169729</v>
      </c>
      <c r="E19" s="83">
        <f>RES_hhdet_num!E$22</f>
        <v>172933.00000000003</v>
      </c>
      <c r="F19" s="83">
        <f>RES_hhdet_num!F$22</f>
        <v>176614.00000000006</v>
      </c>
      <c r="G19" s="83">
        <f>RES_hhdet_num!G$22</f>
        <v>183553.00000000003</v>
      </c>
      <c r="H19" s="83">
        <f>RES_hhdet_num!H$22</f>
        <v>205036</v>
      </c>
      <c r="I19" s="83">
        <f>RES_hhdet_num!I$22</f>
        <v>200952.00000000006</v>
      </c>
      <c r="J19" s="83">
        <f>RES_hhdet_num!J$22</f>
        <v>204570.99999999994</v>
      </c>
      <c r="K19" s="83">
        <f>RES_hhdet_num!K$22</f>
        <v>210109.99999999994</v>
      </c>
      <c r="L19" s="83">
        <f>RES_hhdet_num!L$22</f>
        <v>183395.99999999997</v>
      </c>
      <c r="M19" s="83">
        <f>RES_hhdet_num!M$22</f>
        <v>195948.99999999997</v>
      </c>
      <c r="N19" s="83">
        <f>RES_hhdet_num!N$22</f>
        <v>189259.99999999997</v>
      </c>
      <c r="O19" s="83">
        <f>RES_hhdet_num!O$22</f>
        <v>149877</v>
      </c>
      <c r="P19" s="83">
        <f>RES_hhdet_num!P$22</f>
        <v>140920.81918260295</v>
      </c>
      <c r="Q19" s="83">
        <f>RES_hhdet_num!Q$22</f>
        <v>123487.99999999994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17291.375</v>
      </c>
      <c r="D23" s="67">
        <f t="shared" ref="D23:Q23" si="0">C7+D39-D7</f>
        <v>17291.375</v>
      </c>
      <c r="E23" s="67">
        <f t="shared" si="0"/>
        <v>17291.374999999884</v>
      </c>
      <c r="F23" s="67">
        <f t="shared" si="0"/>
        <v>17291.375000000058</v>
      </c>
      <c r="G23" s="67">
        <f t="shared" si="0"/>
        <v>17291.375000000058</v>
      </c>
      <c r="H23" s="67">
        <f t="shared" si="0"/>
        <v>17291.375</v>
      </c>
      <c r="I23" s="67">
        <f t="shared" si="0"/>
        <v>17291.374999999884</v>
      </c>
      <c r="J23" s="67">
        <f t="shared" si="0"/>
        <v>17291.375000000175</v>
      </c>
      <c r="K23" s="67">
        <f t="shared" si="0"/>
        <v>17291.375</v>
      </c>
      <c r="L23" s="67">
        <f t="shared" si="0"/>
        <v>43900.000000000058</v>
      </c>
      <c r="M23" s="67">
        <f t="shared" si="0"/>
        <v>17291.374999999884</v>
      </c>
      <c r="N23" s="67">
        <f t="shared" si="0"/>
        <v>17291.375000000058</v>
      </c>
      <c r="O23" s="67">
        <f t="shared" si="0"/>
        <v>70821.999999999942</v>
      </c>
      <c r="P23" s="67">
        <f t="shared" si="0"/>
        <v>15306.000000000029</v>
      </c>
      <c r="Q23" s="67">
        <f t="shared" si="0"/>
        <v>25209.000000000029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633</v>
      </c>
      <c r="D25" s="67">
        <f t="shared" ref="D25:Q25" si="1">C9+D41-D9</f>
        <v>968</v>
      </c>
      <c r="E25" s="67">
        <f t="shared" si="1"/>
        <v>761.99999999999818</v>
      </c>
      <c r="F25" s="67">
        <f t="shared" si="1"/>
        <v>864</v>
      </c>
      <c r="G25" s="67">
        <f t="shared" si="1"/>
        <v>815.00000000000182</v>
      </c>
      <c r="H25" s="67">
        <f t="shared" si="1"/>
        <v>808</v>
      </c>
      <c r="I25" s="67">
        <f t="shared" si="1"/>
        <v>825.99999999999818</v>
      </c>
      <c r="J25" s="67">
        <f t="shared" si="1"/>
        <v>1026.0000000000036</v>
      </c>
      <c r="K25" s="67">
        <f t="shared" si="1"/>
        <v>3217</v>
      </c>
      <c r="L25" s="67">
        <f t="shared" si="1"/>
        <v>2073</v>
      </c>
      <c r="M25" s="67">
        <f t="shared" si="1"/>
        <v>1222</v>
      </c>
      <c r="N25" s="67">
        <f t="shared" si="1"/>
        <v>3085.375</v>
      </c>
      <c r="O25" s="67">
        <f t="shared" si="1"/>
        <v>5748.9999999999982</v>
      </c>
      <c r="P25" s="67">
        <f t="shared" si="1"/>
        <v>4401.0000000000018</v>
      </c>
      <c r="Q25" s="67">
        <f t="shared" si="1"/>
        <v>3536.0000000000036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2440.5</v>
      </c>
      <c r="D27" s="67">
        <f t="shared" si="2"/>
        <v>2440.5</v>
      </c>
      <c r="E27" s="67">
        <f t="shared" si="2"/>
        <v>3370.6405599932623</v>
      </c>
      <c r="F27" s="67">
        <f t="shared" si="2"/>
        <v>2440.5</v>
      </c>
      <c r="G27" s="67">
        <f t="shared" si="2"/>
        <v>2440.5</v>
      </c>
      <c r="H27" s="67">
        <f t="shared" si="2"/>
        <v>2440.5</v>
      </c>
      <c r="I27" s="67">
        <f t="shared" si="2"/>
        <v>4758.9522714592458</v>
      </c>
      <c r="J27" s="67">
        <f t="shared" si="2"/>
        <v>2440.5000000000582</v>
      </c>
      <c r="K27" s="67">
        <f t="shared" si="2"/>
        <v>3873.9896037361177</v>
      </c>
      <c r="L27" s="67">
        <f t="shared" si="2"/>
        <v>16812.701134717034</v>
      </c>
      <c r="M27" s="67">
        <f t="shared" si="2"/>
        <v>7210.4079947261489</v>
      </c>
      <c r="N27" s="67">
        <f t="shared" si="2"/>
        <v>7943.3118776544579</v>
      </c>
      <c r="O27" s="67">
        <f t="shared" si="2"/>
        <v>47746.608199139708</v>
      </c>
      <c r="P27" s="67">
        <f t="shared" si="2"/>
        <v>8329.6624506865628</v>
      </c>
      <c r="Q27" s="67">
        <f t="shared" si="2"/>
        <v>23161.074787425401</v>
      </c>
    </row>
    <row r="28" spans="1:17" ht="12" customHeight="1" x14ac:dyDescent="0.25">
      <c r="A28" s="23" t="s">
        <v>144</v>
      </c>
      <c r="B28" s="67"/>
      <c r="C28" s="67">
        <f t="shared" si="2"/>
        <v>19932.75</v>
      </c>
      <c r="D28" s="67">
        <f t="shared" si="2"/>
        <v>19932.75</v>
      </c>
      <c r="E28" s="67">
        <f t="shared" si="2"/>
        <v>20409.102402491699</v>
      </c>
      <c r="F28" s="67">
        <f t="shared" si="2"/>
        <v>24113.961663710914</v>
      </c>
      <c r="G28" s="67">
        <f t="shared" si="2"/>
        <v>25449.559912417579</v>
      </c>
      <c r="H28" s="67">
        <f t="shared" si="2"/>
        <v>22339.62639128734</v>
      </c>
      <c r="I28" s="67">
        <f t="shared" si="2"/>
        <v>22992.539651398954</v>
      </c>
      <c r="J28" s="67">
        <f t="shared" si="2"/>
        <v>21916.28875546217</v>
      </c>
      <c r="K28" s="67">
        <f t="shared" si="2"/>
        <v>43485.474385648005</v>
      </c>
      <c r="L28" s="67">
        <f t="shared" si="2"/>
        <v>32666.203352111217</v>
      </c>
      <c r="M28" s="67">
        <f t="shared" si="2"/>
        <v>31267.227622443825</v>
      </c>
      <c r="N28" s="67">
        <f t="shared" si="2"/>
        <v>19706.154011582039</v>
      </c>
      <c r="O28" s="67">
        <f t="shared" si="2"/>
        <v>45664.999999999942</v>
      </c>
      <c r="P28" s="67">
        <f t="shared" si="2"/>
        <v>4639.0000000000218</v>
      </c>
      <c r="Q28" s="67">
        <f t="shared" si="2"/>
        <v>11023.000000000007</v>
      </c>
    </row>
    <row r="29" spans="1:17" ht="12" customHeight="1" x14ac:dyDescent="0.25">
      <c r="A29" s="23" t="s">
        <v>143</v>
      </c>
      <c r="B29" s="67"/>
      <c r="C29" s="67">
        <f t="shared" si="2"/>
        <v>572.25</v>
      </c>
      <c r="D29" s="67">
        <f t="shared" si="2"/>
        <v>572.24999999999909</v>
      </c>
      <c r="E29" s="67">
        <f t="shared" si="2"/>
        <v>657.26193273387162</v>
      </c>
      <c r="F29" s="67">
        <f t="shared" si="2"/>
        <v>572.24999999999909</v>
      </c>
      <c r="G29" s="67">
        <f t="shared" si="2"/>
        <v>572.25000000000273</v>
      </c>
      <c r="H29" s="67">
        <f t="shared" si="2"/>
        <v>572.25</v>
      </c>
      <c r="I29" s="67">
        <f t="shared" si="2"/>
        <v>572.24999999999818</v>
      </c>
      <c r="J29" s="67">
        <f t="shared" si="2"/>
        <v>572.25000000000364</v>
      </c>
      <c r="K29" s="67">
        <f t="shared" si="2"/>
        <v>2407.1420414699132</v>
      </c>
      <c r="L29" s="67">
        <f t="shared" si="2"/>
        <v>2444.0565709698312</v>
      </c>
      <c r="M29" s="67">
        <f t="shared" si="2"/>
        <v>2182.1451478681975</v>
      </c>
      <c r="N29" s="67">
        <f t="shared" si="2"/>
        <v>1642.793820065006</v>
      </c>
      <c r="O29" s="67">
        <f t="shared" si="2"/>
        <v>7419.1932269195331</v>
      </c>
      <c r="P29" s="67">
        <f t="shared" si="2"/>
        <v>608.7044610981593</v>
      </c>
      <c r="Q29" s="67">
        <f t="shared" si="2"/>
        <v>1500.4356019741826</v>
      </c>
    </row>
    <row r="30" spans="1:17" ht="12" customHeight="1" x14ac:dyDescent="0.25">
      <c r="A30" s="23" t="s">
        <v>142</v>
      </c>
      <c r="B30" s="67"/>
      <c r="C30" s="67">
        <f t="shared" si="2"/>
        <v>2403.8799367835854</v>
      </c>
      <c r="D30" s="67">
        <f t="shared" si="2"/>
        <v>6135.0518685278657</v>
      </c>
      <c r="E30" s="67">
        <f t="shared" si="2"/>
        <v>6779.6337655205934</v>
      </c>
      <c r="F30" s="67">
        <f t="shared" si="2"/>
        <v>4456.3984425419985</v>
      </c>
      <c r="G30" s="67">
        <f t="shared" si="2"/>
        <v>0</v>
      </c>
      <c r="H30" s="67">
        <f t="shared" si="2"/>
        <v>536.25</v>
      </c>
      <c r="I30" s="67">
        <f t="shared" si="2"/>
        <v>536.24999999998545</v>
      </c>
      <c r="J30" s="67">
        <f t="shared" si="2"/>
        <v>6967.9094800884122</v>
      </c>
      <c r="K30" s="67">
        <f t="shared" si="2"/>
        <v>9522.4428868534669</v>
      </c>
      <c r="L30" s="67">
        <f t="shared" si="2"/>
        <v>24476.999999999996</v>
      </c>
      <c r="M30" s="67">
        <f t="shared" si="2"/>
        <v>4613.7588474428521</v>
      </c>
      <c r="N30" s="67">
        <f t="shared" si="2"/>
        <v>4869.402360893775</v>
      </c>
      <c r="O30" s="67">
        <f t="shared" si="2"/>
        <v>0</v>
      </c>
      <c r="P30" s="67">
        <f t="shared" si="2"/>
        <v>6687.9999999999927</v>
      </c>
      <c r="Q30" s="67">
        <f t="shared" si="2"/>
        <v>3711.0000000000018</v>
      </c>
    </row>
    <row r="31" spans="1:17" ht="12" customHeight="1" x14ac:dyDescent="0.25">
      <c r="A31" s="23" t="s">
        <v>141</v>
      </c>
      <c r="B31" s="67"/>
      <c r="C31" s="67">
        <f t="shared" si="2"/>
        <v>164</v>
      </c>
      <c r="D31" s="67">
        <f t="shared" si="2"/>
        <v>173.00395563067696</v>
      </c>
      <c r="E31" s="67">
        <f t="shared" si="2"/>
        <v>257.34000971180774</v>
      </c>
      <c r="F31" s="67">
        <f t="shared" si="2"/>
        <v>273.20154899611725</v>
      </c>
      <c r="G31" s="67">
        <f t="shared" si="2"/>
        <v>103.99839743316375</v>
      </c>
      <c r="H31" s="67">
        <f t="shared" si="2"/>
        <v>118.82577130205959</v>
      </c>
      <c r="I31" s="67">
        <f t="shared" si="2"/>
        <v>490.66691400997661</v>
      </c>
      <c r="J31" s="67">
        <f t="shared" si="2"/>
        <v>347.63697238444456</v>
      </c>
      <c r="K31" s="67">
        <f t="shared" si="2"/>
        <v>1040.1933739244942</v>
      </c>
      <c r="L31" s="67">
        <f t="shared" si="2"/>
        <v>2347.9999999999995</v>
      </c>
      <c r="M31" s="67">
        <f t="shared" si="2"/>
        <v>745.41093549972356</v>
      </c>
      <c r="N31" s="67">
        <f t="shared" si="2"/>
        <v>588.90516957820228</v>
      </c>
      <c r="O31" s="67">
        <f t="shared" si="2"/>
        <v>1424.1797254194998</v>
      </c>
      <c r="P31" s="67">
        <f t="shared" si="2"/>
        <v>983.90110761183723</v>
      </c>
      <c r="Q31" s="67">
        <f t="shared" si="2"/>
        <v>398.70509490216637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6600.0000000000146</v>
      </c>
      <c r="D33" s="67">
        <f t="shared" si="3"/>
        <v>6599.9999999999854</v>
      </c>
      <c r="E33" s="67">
        <f t="shared" si="3"/>
        <v>6599.9999999999854</v>
      </c>
      <c r="F33" s="67">
        <f t="shared" si="3"/>
        <v>6599.9999999999854</v>
      </c>
      <c r="G33" s="67">
        <f t="shared" si="3"/>
        <v>6600.0000000000146</v>
      </c>
      <c r="H33" s="67">
        <f t="shared" si="3"/>
        <v>6600</v>
      </c>
      <c r="I33" s="67">
        <f t="shared" si="3"/>
        <v>6599.9999999999854</v>
      </c>
      <c r="J33" s="67">
        <f t="shared" si="3"/>
        <v>6600.0000000000437</v>
      </c>
      <c r="K33" s="67">
        <f t="shared" si="3"/>
        <v>17428.300717273203</v>
      </c>
      <c r="L33" s="67">
        <f t="shared" si="3"/>
        <v>16022.323798173922</v>
      </c>
      <c r="M33" s="67">
        <f t="shared" si="3"/>
        <v>12004.204799691797</v>
      </c>
      <c r="N33" s="67">
        <f t="shared" si="3"/>
        <v>15289.529927920012</v>
      </c>
      <c r="O33" s="67">
        <f t="shared" si="3"/>
        <v>23313.597801021293</v>
      </c>
      <c r="P33" s="67">
        <f t="shared" si="3"/>
        <v>6641.7469693110106</v>
      </c>
      <c r="Q33" s="67">
        <f t="shared" si="3"/>
        <v>9933.2542632003606</v>
      </c>
    </row>
    <row r="34" spans="1:17" ht="12" customHeight="1" x14ac:dyDescent="0.25">
      <c r="A34" s="23" t="s">
        <v>57</v>
      </c>
      <c r="B34" s="67"/>
      <c r="C34" s="67">
        <f t="shared" si="3"/>
        <v>16599.365978008223</v>
      </c>
      <c r="D34" s="67">
        <f t="shared" si="3"/>
        <v>7456.0673007127043</v>
      </c>
      <c r="E34" s="67">
        <f t="shared" si="3"/>
        <v>7794.9292451238434</v>
      </c>
      <c r="F34" s="67">
        <f t="shared" si="3"/>
        <v>7356</v>
      </c>
      <c r="G34" s="67">
        <f t="shared" si="3"/>
        <v>7356</v>
      </c>
      <c r="H34" s="67">
        <f t="shared" si="3"/>
        <v>23258.585705625213</v>
      </c>
      <c r="I34" s="67">
        <f t="shared" si="3"/>
        <v>7355.9999999999854</v>
      </c>
      <c r="J34" s="67">
        <f t="shared" si="3"/>
        <v>7356.0000000000291</v>
      </c>
      <c r="K34" s="67">
        <f t="shared" si="3"/>
        <v>14877.365978008223</v>
      </c>
      <c r="L34" s="67">
        <f t="shared" si="3"/>
        <v>12336.085354902367</v>
      </c>
      <c r="M34" s="67">
        <f t="shared" si="3"/>
        <v>9368.820754876142</v>
      </c>
      <c r="N34" s="67">
        <f t="shared" si="3"/>
        <v>20916.330792380264</v>
      </c>
      <c r="O34" s="67">
        <f t="shared" si="3"/>
        <v>13138.68397152119</v>
      </c>
      <c r="P34" s="67">
        <f t="shared" si="3"/>
        <v>3020.88802916227</v>
      </c>
      <c r="Q34" s="67">
        <f t="shared" si="3"/>
        <v>5328.1421493332673</v>
      </c>
    </row>
    <row r="35" spans="1:17" ht="12" customHeight="1" x14ac:dyDescent="0.25">
      <c r="A35" s="29" t="s">
        <v>140</v>
      </c>
      <c r="B35" s="83"/>
      <c r="C35" s="83">
        <f t="shared" si="3"/>
        <v>11982</v>
      </c>
      <c r="D35" s="83">
        <f t="shared" si="3"/>
        <v>11982</v>
      </c>
      <c r="E35" s="83">
        <f t="shared" si="3"/>
        <v>11981.999999999971</v>
      </c>
      <c r="F35" s="83">
        <f t="shared" si="3"/>
        <v>20131.412029671803</v>
      </c>
      <c r="G35" s="83">
        <f t="shared" si="3"/>
        <v>11982.000000000029</v>
      </c>
      <c r="H35" s="83">
        <f t="shared" si="3"/>
        <v>11982.000000000029</v>
      </c>
      <c r="I35" s="83">
        <f t="shared" si="3"/>
        <v>16156.852957330004</v>
      </c>
      <c r="J35" s="83">
        <f t="shared" si="3"/>
        <v>13002.648907738359</v>
      </c>
      <c r="K35" s="83">
        <f t="shared" si="3"/>
        <v>50093.708304718573</v>
      </c>
      <c r="L35" s="83">
        <f t="shared" si="3"/>
        <v>33961.965846923675</v>
      </c>
      <c r="M35" s="83">
        <f t="shared" si="3"/>
        <v>22592.482725569716</v>
      </c>
      <c r="N35" s="83">
        <f t="shared" si="3"/>
        <v>35794.412029671803</v>
      </c>
      <c r="O35" s="83">
        <f t="shared" si="3"/>
        <v>56306.015039329941</v>
      </c>
      <c r="P35" s="83">
        <f t="shared" si="3"/>
        <v>22842.965032192296</v>
      </c>
      <c r="Q35" s="83">
        <f t="shared" si="3"/>
        <v>28642.571126276162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56461.374999999985</v>
      </c>
      <c r="D39" s="67">
        <f>RES_hhdet_in!D$5</f>
        <v>18420.375</v>
      </c>
      <c r="E39" s="67">
        <f>RES_hhdet_in!E$5</f>
        <v>17628.375</v>
      </c>
      <c r="F39" s="67">
        <f>RES_hhdet_in!F$5</f>
        <v>37529.375</v>
      </c>
      <c r="G39" s="67">
        <f>RES_hhdet_in!G$5</f>
        <v>19138.375</v>
      </c>
      <c r="H39" s="67">
        <f>RES_hhdet_in!H$5</f>
        <v>17471.375</v>
      </c>
      <c r="I39" s="67">
        <f>RES_hhdet_in!I$5</f>
        <v>19017.375</v>
      </c>
      <c r="J39" s="67">
        <f>RES_hhdet_in!J$5</f>
        <v>28972.375</v>
      </c>
      <c r="K39" s="67">
        <f>RES_hhdet_in!K$5</f>
        <v>26487.375</v>
      </c>
      <c r="L39" s="67">
        <f>RES_hhdet_in!L$5</f>
        <v>0</v>
      </c>
      <c r="M39" s="67">
        <f>RES_hhdet_in!M$5</f>
        <v>16797.375</v>
      </c>
      <c r="N39" s="67">
        <f>RES_hhdet_in!N$5</f>
        <v>2159.375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1760</v>
      </c>
      <c r="D41" s="67">
        <f>RES_hhdet_in!D$8</f>
        <v>1422</v>
      </c>
      <c r="E41" s="67">
        <f>RES_hhdet_in!E$8</f>
        <v>902</v>
      </c>
      <c r="F41" s="67">
        <f>RES_hhdet_in!F$8</f>
        <v>2726</v>
      </c>
      <c r="G41" s="67">
        <f>RES_hhdet_in!G$8</f>
        <v>1566</v>
      </c>
      <c r="H41" s="67">
        <f>RES_hhdet_in!H$8</f>
        <v>3380</v>
      </c>
      <c r="I41" s="67">
        <f>RES_hhdet_in!I$8</f>
        <v>2709</v>
      </c>
      <c r="J41" s="67">
        <f>RES_hhdet_in!J$8</f>
        <v>4033</v>
      </c>
      <c r="K41" s="67">
        <f>RES_hhdet_in!K$8</f>
        <v>6363</v>
      </c>
      <c r="L41" s="67">
        <f>RES_hhdet_in!L$8</f>
        <v>359</v>
      </c>
      <c r="M41" s="67">
        <f>RES_hhdet_in!M$8</f>
        <v>0</v>
      </c>
      <c r="N41" s="67">
        <f>RES_hhdet_in!N$8</f>
        <v>2159.375</v>
      </c>
      <c r="O41" s="67">
        <f>RES_hhdet_in!O$8</f>
        <v>1075</v>
      </c>
      <c r="P41" s="67">
        <f>RES_hhdet_in!P$8</f>
        <v>3740</v>
      </c>
      <c r="Q41" s="67">
        <f>RES_hhdet_in!Q$8</f>
        <v>2195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19577.5</v>
      </c>
      <c r="D43" s="67">
        <f>RES_hhdet_in!D$10</f>
        <v>16904.500000000029</v>
      </c>
      <c r="E43" s="67">
        <f>RES_hhdet_in!E$10</f>
        <v>3386.6405599932414</v>
      </c>
      <c r="F43" s="67">
        <f>RES_hhdet_in!F$10</f>
        <v>32082.499999999978</v>
      </c>
      <c r="G43" s="67">
        <f>RES_hhdet_in!G$10</f>
        <v>18455.500000000004</v>
      </c>
      <c r="H43" s="67">
        <f>RES_hhdet_in!H$10</f>
        <v>15207.499999999996</v>
      </c>
      <c r="I43" s="67">
        <f>RES_hhdet_in!I$10</f>
        <v>4928.9522714593058</v>
      </c>
      <c r="J43" s="67">
        <f>RES_hhdet_in!J$10</f>
        <v>27170.499999999985</v>
      </c>
      <c r="K43" s="67">
        <f>RES_hhdet_in!K$10</f>
        <v>10113.989603736116</v>
      </c>
      <c r="L43" s="67">
        <f>RES_hhdet_in!L$10</f>
        <v>17998.701134716994</v>
      </c>
      <c r="M43" s="67">
        <f>RES_hhdet_in!M$10</f>
        <v>7428.4079947261744</v>
      </c>
      <c r="N43" s="67">
        <f>RES_hhdet_in!N$10</f>
        <v>3943.3118776544211</v>
      </c>
      <c r="O43" s="67">
        <f>RES_hhdet_in!O$10</f>
        <v>18175.608199139733</v>
      </c>
      <c r="P43" s="67">
        <f>RES_hhdet_in!P$10</f>
        <v>5500.6624506865201</v>
      </c>
      <c r="Q43" s="67">
        <f>RES_hhdet_in!Q$10</f>
        <v>14370.074787425368</v>
      </c>
    </row>
    <row r="44" spans="1:17" ht="12" customHeight="1" x14ac:dyDescent="0.25">
      <c r="A44" s="23" t="s">
        <v>144</v>
      </c>
      <c r="B44" s="67"/>
      <c r="C44" s="67">
        <f>RES_hhdet_in!C$11</f>
        <v>24592.749999999985</v>
      </c>
      <c r="D44" s="67">
        <f>RES_hhdet_in!D$11</f>
        <v>10020.749999999998</v>
      </c>
      <c r="E44" s="67">
        <f>RES_hhdet_in!E$11</f>
        <v>19620.102402491779</v>
      </c>
      <c r="F44" s="67">
        <f>RES_hhdet_in!F$11</f>
        <v>11357.961663710877</v>
      </c>
      <c r="G44" s="67">
        <f>RES_hhdet_in!G$11</f>
        <v>5568.5599124175505</v>
      </c>
      <c r="H44" s="67">
        <f>RES_hhdet_in!H$11</f>
        <v>5858.6263912873192</v>
      </c>
      <c r="I44" s="67">
        <f>RES_hhdet_in!I$11</f>
        <v>6298.5396513989926</v>
      </c>
      <c r="J44" s="67">
        <f>RES_hhdet_in!J$11</f>
        <v>8444.2887554620884</v>
      </c>
      <c r="K44" s="67">
        <f>RES_hhdet_in!K$11</f>
        <v>42993.474385647998</v>
      </c>
      <c r="L44" s="67">
        <f>RES_hhdet_in!L$11</f>
        <v>14133.203352111221</v>
      </c>
      <c r="M44" s="67">
        <f>RES_hhdet_in!M$11</f>
        <v>28300.227622443868</v>
      </c>
      <c r="N44" s="67">
        <f>RES_hhdet_in!N$11</f>
        <v>12768.154011582012</v>
      </c>
      <c r="O44" s="67">
        <f>RES_hhdet_in!O$11</f>
        <v>0</v>
      </c>
      <c r="P44" s="67">
        <f>RES_hhdet_in!P$11</f>
        <v>0</v>
      </c>
      <c r="Q44" s="67">
        <f>RES_hhdet_in!Q$11</f>
        <v>0</v>
      </c>
    </row>
    <row r="45" spans="1:17" ht="12" customHeight="1" x14ac:dyDescent="0.25">
      <c r="A45" s="23" t="s">
        <v>143</v>
      </c>
      <c r="B45" s="67"/>
      <c r="C45" s="67">
        <f>RES_hhdet_in!C$12</f>
        <v>1291.2499999999995</v>
      </c>
      <c r="D45" s="67">
        <f>RES_hhdet_in!D$12</f>
        <v>515.25000000000114</v>
      </c>
      <c r="E45" s="67">
        <f>RES_hhdet_in!E$12</f>
        <v>835.26193273387173</v>
      </c>
      <c r="F45" s="67">
        <f>RES_hhdet_in!F$12</f>
        <v>1048.2500000000005</v>
      </c>
      <c r="G45" s="67">
        <f>RES_hhdet_in!G$12</f>
        <v>510.24999999999972</v>
      </c>
      <c r="H45" s="67">
        <f>RES_hhdet_in!H$12</f>
        <v>1015.2499999999995</v>
      </c>
      <c r="I45" s="67">
        <f>RES_hhdet_in!I$12</f>
        <v>1914.2499999999936</v>
      </c>
      <c r="J45" s="67">
        <f>RES_hhdet_in!J$12</f>
        <v>2904.25</v>
      </c>
      <c r="K45" s="67">
        <f>RES_hhdet_in!K$12</f>
        <v>5191.1420414699196</v>
      </c>
      <c r="L45" s="67">
        <f>RES_hhdet_in!L$12</f>
        <v>2716.0565709698308</v>
      </c>
      <c r="M45" s="67">
        <f>RES_hhdet_in!M$12</f>
        <v>3796.1451478681988</v>
      </c>
      <c r="N45" s="67">
        <f>RES_hhdet_in!N$12</f>
        <v>1690.7938200650008</v>
      </c>
      <c r="O45" s="67">
        <f>RES_hhdet_in!O$12</f>
        <v>430.19322691954</v>
      </c>
      <c r="P45" s="67">
        <f>RES_hhdet_in!P$12</f>
        <v>402.70446109815612</v>
      </c>
      <c r="Q45" s="67">
        <f>RES_hhdet_in!Q$12</f>
        <v>213.43560197418554</v>
      </c>
    </row>
    <row r="46" spans="1:17" ht="12" customHeight="1" x14ac:dyDescent="0.25">
      <c r="A46" s="23" t="s">
        <v>142</v>
      </c>
      <c r="B46" s="67"/>
      <c r="C46" s="67">
        <f>RES_hhdet_in!C$15</f>
        <v>18535.879936783585</v>
      </c>
      <c r="D46" s="67">
        <f>RES_hhdet_in!D$15</f>
        <v>2849.0518685278653</v>
      </c>
      <c r="E46" s="67">
        <f>RES_hhdet_in!E$15</f>
        <v>7664.633765520598</v>
      </c>
      <c r="F46" s="67">
        <f>RES_hhdet_in!F$15</f>
        <v>7138.3984425419976</v>
      </c>
      <c r="G46" s="67">
        <f>RES_hhdet_in!G$15</f>
        <v>5455.9999999999927</v>
      </c>
      <c r="H46" s="67">
        <f>RES_hhdet_in!H$15</f>
        <v>3633.2500000000073</v>
      </c>
      <c r="I46" s="67">
        <f>RES_hhdet_in!I$15</f>
        <v>15969.249999999965</v>
      </c>
      <c r="J46" s="67">
        <f>RES_hhdet_in!J$15</f>
        <v>4150.9094800884241</v>
      </c>
      <c r="K46" s="67">
        <f>RES_hhdet_in!K$15</f>
        <v>9251.4428868534633</v>
      </c>
      <c r="L46" s="67">
        <f>RES_hhdet_in!L$15</f>
        <v>0</v>
      </c>
      <c r="M46" s="67">
        <f>RES_hhdet_in!M$15</f>
        <v>4862.758847442853</v>
      </c>
      <c r="N46" s="67">
        <f>RES_hhdet_in!N$15</f>
        <v>1044.4023608937753</v>
      </c>
      <c r="O46" s="67">
        <f>RES_hhdet_in!O$15</f>
        <v>9580</v>
      </c>
      <c r="P46" s="67">
        <f>RES_hhdet_in!P$15</f>
        <v>0</v>
      </c>
      <c r="Q46" s="67">
        <f>RES_hhdet_in!Q$15</f>
        <v>0</v>
      </c>
    </row>
    <row r="47" spans="1:17" ht="12" customHeight="1" x14ac:dyDescent="0.25">
      <c r="A47" s="23" t="s">
        <v>141</v>
      </c>
      <c r="B47" s="67"/>
      <c r="C47" s="67">
        <f>RES_hhdet_in!C$16</f>
        <v>686</v>
      </c>
      <c r="D47" s="67">
        <f>RES_hhdet_in!D$16</f>
        <v>93.003955630676927</v>
      </c>
      <c r="E47" s="67">
        <f>RES_hhdet_in!E$16</f>
        <v>304.3400097118078</v>
      </c>
      <c r="F47" s="67">
        <f>RES_hhdet_in!F$16</f>
        <v>467.20154899611731</v>
      </c>
      <c r="G47" s="67">
        <f>RES_hhdet_in!G$16</f>
        <v>422.99839743316352</v>
      </c>
      <c r="H47" s="67">
        <f>RES_hhdet_in!H$16</f>
        <v>472.82577130205959</v>
      </c>
      <c r="I47" s="67">
        <f>RES_hhdet_in!I$16</f>
        <v>1965.6669140099771</v>
      </c>
      <c r="J47" s="67">
        <f>RES_hhdet_in!J$16</f>
        <v>1255.6369723844427</v>
      </c>
      <c r="K47" s="67">
        <f>RES_hhdet_in!K$16</f>
        <v>1975.1933739244939</v>
      </c>
      <c r="L47" s="67">
        <f>RES_hhdet_in!L$16</f>
        <v>0</v>
      </c>
      <c r="M47" s="67">
        <f>RES_hhdet_in!M$16</f>
        <v>1137.4109354997236</v>
      </c>
      <c r="N47" s="67">
        <f>RES_hhdet_in!N$16</f>
        <v>171.90516957820222</v>
      </c>
      <c r="O47" s="67">
        <f>RES_hhdet_in!O$16</f>
        <v>3247.179725419498</v>
      </c>
      <c r="P47" s="67">
        <f>RES_hhdet_in!P$16</f>
        <v>39.901107611838306</v>
      </c>
      <c r="Q47" s="67">
        <f>RES_hhdet_in!Q$16</f>
        <v>1.7050949021664226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12824.999999999996</v>
      </c>
      <c r="D49" s="67">
        <f>RES_hhdet_in!D$20</f>
        <v>8279</v>
      </c>
      <c r="E49" s="67">
        <f>RES_hhdet_in!E$20</f>
        <v>6788.9999999999955</v>
      </c>
      <c r="F49" s="67">
        <f>RES_hhdet_in!F$20</f>
        <v>11333.999999999993</v>
      </c>
      <c r="G49" s="67">
        <f>RES_hhdet_in!G$20</f>
        <v>6093.0000000000009</v>
      </c>
      <c r="H49" s="67">
        <f>RES_hhdet_in!H$20</f>
        <v>7078</v>
      </c>
      <c r="I49" s="67">
        <f>RES_hhdet_in!I$20</f>
        <v>7107.0000000000009</v>
      </c>
      <c r="J49" s="67">
        <f>RES_hhdet_in!J$20</f>
        <v>15944.000000000018</v>
      </c>
      <c r="K49" s="67">
        <f>RES_hhdet_in!K$20</f>
        <v>20824.300717273207</v>
      </c>
      <c r="L49" s="67">
        <f>RES_hhdet_in!L$20</f>
        <v>5956.3237981739212</v>
      </c>
      <c r="M49" s="67">
        <f>RES_hhdet_in!M$20</f>
        <v>2237.2047996917759</v>
      </c>
      <c r="N49" s="67">
        <f>RES_hhdet_in!N$20</f>
        <v>8895.5299279200262</v>
      </c>
      <c r="O49" s="67">
        <f>RES_hhdet_in!O$20</f>
        <v>3686.5978010213203</v>
      </c>
      <c r="P49" s="67">
        <f>RES_hhdet_in!P$20</f>
        <v>3312.815815870259</v>
      </c>
      <c r="Q49" s="67">
        <f>RES_hhdet_in!Q$20</f>
        <v>6578.1854166410749</v>
      </c>
    </row>
    <row r="50" spans="1:17" ht="12" customHeight="1" x14ac:dyDescent="0.25">
      <c r="A50" s="23" t="s">
        <v>57</v>
      </c>
      <c r="B50" s="67"/>
      <c r="C50" s="67">
        <f>RES_hhdet_in!C$21</f>
        <v>7521.3659780082226</v>
      </c>
      <c r="D50" s="67">
        <f>RES_hhdet_in!D$21</f>
        <v>7004.0673007126834</v>
      </c>
      <c r="E50" s="67">
        <f>RES_hhdet_in!E$21</f>
        <v>4738.9292451238525</v>
      </c>
      <c r="F50" s="67">
        <f>RES_hhdet_in!F$21</f>
        <v>19179.000000000007</v>
      </c>
      <c r="G50" s="67">
        <f>RES_hhdet_in!G$21</f>
        <v>2771.0000000000018</v>
      </c>
      <c r="H50" s="67">
        <f>RES_hhdet_in!H$21</f>
        <v>1477.5857056252146</v>
      </c>
      <c r="I50" s="67">
        <f>RES_hhdet_in!I$21</f>
        <v>12659.000000000015</v>
      </c>
      <c r="J50" s="67">
        <f>RES_hhdet_in!J$21</f>
        <v>6073.9999999999955</v>
      </c>
      <c r="K50" s="67">
        <f>RES_hhdet_in!K$21</f>
        <v>15138.365978008214</v>
      </c>
      <c r="L50" s="67">
        <f>RES_hhdet_in!L$21</f>
        <v>5216.0853549023868</v>
      </c>
      <c r="M50" s="67">
        <f>RES_hhdet_in!M$21</f>
        <v>6088.8207548761438</v>
      </c>
      <c r="N50" s="67">
        <f>RES_hhdet_in!N$21</f>
        <v>18867.330792380257</v>
      </c>
      <c r="O50" s="67">
        <f>RES_hhdet_in!O$21</f>
        <v>1326.6839715211931</v>
      </c>
      <c r="P50" s="67">
        <f>RES_hhdet_in!P$21</f>
        <v>0</v>
      </c>
      <c r="Q50" s="67">
        <f>RES_hhdet_in!Q$21</f>
        <v>907.03017849552691</v>
      </c>
    </row>
    <row r="51" spans="1:17" ht="12" customHeight="1" x14ac:dyDescent="0.25">
      <c r="A51" s="29" t="s">
        <v>140</v>
      </c>
      <c r="B51" s="83"/>
      <c r="C51" s="83">
        <f>RES_hhdet_in!C$22</f>
        <v>54005.000000000007</v>
      </c>
      <c r="D51" s="83">
        <f>RES_hhdet_in!D$22</f>
        <v>11884.000000000004</v>
      </c>
      <c r="E51" s="83">
        <f>RES_hhdet_in!E$22</f>
        <v>15186.000000000004</v>
      </c>
      <c r="F51" s="83">
        <f>RES_hhdet_in!F$22</f>
        <v>23812.412029671832</v>
      </c>
      <c r="G51" s="83">
        <f>RES_hhdet_in!G$22</f>
        <v>18920.999999999996</v>
      </c>
      <c r="H51" s="83">
        <f>RES_hhdet_in!H$22</f>
        <v>33465</v>
      </c>
      <c r="I51" s="83">
        <f>RES_hhdet_in!I$22</f>
        <v>12072.852957330077</v>
      </c>
      <c r="J51" s="83">
        <f>RES_hhdet_in!J$22</f>
        <v>16621.648907738232</v>
      </c>
      <c r="K51" s="83">
        <f>RES_hhdet_in!K$22</f>
        <v>55632.708304718581</v>
      </c>
      <c r="L51" s="83">
        <f>RES_hhdet_in!L$22</f>
        <v>7247.965846923692</v>
      </c>
      <c r="M51" s="83">
        <f>RES_hhdet_in!M$22</f>
        <v>35145.482725569731</v>
      </c>
      <c r="N51" s="83">
        <f>RES_hhdet_in!N$22</f>
        <v>29105.412029671796</v>
      </c>
      <c r="O51" s="83">
        <f>RES_hhdet_in!O$22</f>
        <v>16923.015039329974</v>
      </c>
      <c r="P51" s="83">
        <f>RES_hhdet_in!P$22</f>
        <v>13886.784214795236</v>
      </c>
      <c r="Q51" s="83">
        <f>RES_hhdet_in!Q$22</f>
        <v>11209.75194367316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24926.64607338779</v>
      </c>
      <c r="D55" s="67">
        <f>RES_hhdet_in_new!D$5</f>
        <v>8780.9626614576537</v>
      </c>
      <c r="E55" s="67">
        <f>RES_hhdet_in_new!E$5</f>
        <v>9247.9970404379637</v>
      </c>
      <c r="F55" s="67">
        <f>RES_hhdet_in_new!F$5</f>
        <v>20367.858348031001</v>
      </c>
      <c r="G55" s="67">
        <f>RES_hhdet_in_new!G$5</f>
        <v>9519.2602996890637</v>
      </c>
      <c r="H55" s="67">
        <f>RES_hhdet_in_new!H$5</f>
        <v>9021.5562156028845</v>
      </c>
      <c r="I55" s="67">
        <f>RES_hhdet_in_new!I$5</f>
        <v>10943.677950733494</v>
      </c>
      <c r="J55" s="67">
        <f>RES_hhdet_in_new!J$5</f>
        <v>17910.538259660829</v>
      </c>
      <c r="K55" s="67">
        <f>RES_hhdet_in_new!K$5</f>
        <v>15208.347316047233</v>
      </c>
      <c r="L55" s="67">
        <f>RES_hhdet_in_new!L$5</f>
        <v>0</v>
      </c>
      <c r="M55" s="67">
        <f>RES_hhdet_in_new!M$5</f>
        <v>7526.8252565054236</v>
      </c>
      <c r="N55" s="67">
        <f>RES_hhdet_in_new!N$5</f>
        <v>1216.3075304719773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777</v>
      </c>
      <c r="D57" s="67">
        <f>RES_hhdet_in_new!D$8</f>
        <v>678</v>
      </c>
      <c r="E57" s="67">
        <f>RES_hhdet_in_new!E$8</f>
        <v>473.00000000000011</v>
      </c>
      <c r="F57" s="67">
        <f>RES_hhdet_in_new!F$8</f>
        <v>1479.0000000000002</v>
      </c>
      <c r="G57" s="67">
        <f>RES_hhdet_in_new!G$8</f>
        <v>779</v>
      </c>
      <c r="H57" s="67">
        <f>RES_hhdet_in_new!H$8</f>
        <v>1745</v>
      </c>
      <c r="I57" s="67">
        <f>RES_hhdet_in_new!I$8</f>
        <v>1559.0000000000005</v>
      </c>
      <c r="J57" s="67">
        <f>RES_hhdet_in_new!J$8</f>
        <v>2492.9999999999995</v>
      </c>
      <c r="K57" s="67">
        <f>RES_hhdet_in_new!K$8</f>
        <v>3652.9999999999991</v>
      </c>
      <c r="L57" s="67">
        <f>RES_hhdet_in_new!L$8</f>
        <v>0</v>
      </c>
      <c r="M57" s="67">
        <f>RES_hhdet_in_new!M$8</f>
        <v>0</v>
      </c>
      <c r="N57" s="67">
        <f>RES_hhdet_in_new!N$8</f>
        <v>1216.3075304719773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6107.7025825636356</v>
      </c>
      <c r="D59" s="67">
        <f>RES_hhdet_in_new!D$10</f>
        <v>5838.9068372991114</v>
      </c>
      <c r="E59" s="67">
        <f>RES_hhdet_in_new!E$10</f>
        <v>1279.0232652055568</v>
      </c>
      <c r="F59" s="67">
        <f>RES_hhdet_in_new!F$10</f>
        <v>12762.258356492888</v>
      </c>
      <c r="G59" s="67">
        <f>RES_hhdet_in_new!G$10</f>
        <v>6635.7097667596045</v>
      </c>
      <c r="H59" s="67">
        <f>RES_hhdet_in_new!H$10</f>
        <v>6150.0133609900386</v>
      </c>
      <c r="I59" s="67">
        <f>RES_hhdet_in_new!I$10</f>
        <v>1422.7235330847541</v>
      </c>
      <c r="J59" s="67">
        <f>RES_hhdet_in_new!J$10</f>
        <v>12798.206205481263</v>
      </c>
      <c r="K59" s="67">
        <f>RES_hhdet_in_new!K$10</f>
        <v>3981.711055269277</v>
      </c>
      <c r="L59" s="67">
        <f>RES_hhdet_in_new!L$10</f>
        <v>0</v>
      </c>
      <c r="M59" s="67">
        <f>RES_hhdet_in_new!M$10</f>
        <v>1526.6554735628479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18132.943490824153</v>
      </c>
      <c r="D62" s="67">
        <f>RES_hhdet_in_new!D$15</f>
        <v>2849.0518685278653</v>
      </c>
      <c r="E62" s="67">
        <f>RES_hhdet_in_new!E$15</f>
        <v>7664.633765520598</v>
      </c>
      <c r="F62" s="67">
        <f>RES_hhdet_in_new!F$15</f>
        <v>7138.3984425419976</v>
      </c>
      <c r="G62" s="67">
        <f>RES_hhdet_in_new!G$15</f>
        <v>2460.5521354962975</v>
      </c>
      <c r="H62" s="67">
        <f>RES_hhdet_in_new!H$15</f>
        <v>2398.7170833107866</v>
      </c>
      <c r="I62" s="67">
        <f>RES_hhdet_in_new!I$15</f>
        <v>7555.2875036387632</v>
      </c>
      <c r="J62" s="67">
        <f>RES_hhdet_in_new!J$15</f>
        <v>3856.695081795122</v>
      </c>
      <c r="K62" s="67">
        <f>RES_hhdet_in_new!K$15</f>
        <v>9251.4428868534615</v>
      </c>
      <c r="L62" s="67">
        <f>RES_hhdet_in_new!L$15</f>
        <v>0</v>
      </c>
      <c r="M62" s="67">
        <f>RES_hhdet_in_new!M$15</f>
        <v>4862.7588474428521</v>
      </c>
      <c r="N62" s="67">
        <f>RES_hhdet_in_new!N$15</f>
        <v>1044.402360893775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686</v>
      </c>
      <c r="D63" s="67">
        <f>RES_hhdet_in_new!D$16</f>
        <v>93.003955630676927</v>
      </c>
      <c r="E63" s="67">
        <f>RES_hhdet_in_new!E$16</f>
        <v>304.3400097118078</v>
      </c>
      <c r="F63" s="67">
        <f>RES_hhdet_in_new!F$16</f>
        <v>467.20154899611731</v>
      </c>
      <c r="G63" s="67">
        <f>RES_hhdet_in_new!G$16</f>
        <v>422.99839743316352</v>
      </c>
      <c r="H63" s="67">
        <f>RES_hhdet_in_new!H$16</f>
        <v>472.82577130205959</v>
      </c>
      <c r="I63" s="67">
        <f>RES_hhdet_in_new!I$16</f>
        <v>1965.6669140099771</v>
      </c>
      <c r="J63" s="67">
        <f>RES_hhdet_in_new!J$16</f>
        <v>1255.6369723844425</v>
      </c>
      <c r="K63" s="67">
        <f>RES_hhdet_in_new!K$16</f>
        <v>1975.1933739244935</v>
      </c>
      <c r="L63" s="67">
        <f>RES_hhdet_in_new!L$16</f>
        <v>0</v>
      </c>
      <c r="M63" s="67">
        <f>RES_hhdet_in_new!M$16</f>
        <v>1137.4109354997233</v>
      </c>
      <c r="N63" s="67">
        <f>RES_hhdet_in_new!N$16</f>
        <v>171.90516957820219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2829.1106114896165</v>
      </c>
      <c r="D65" s="67">
        <f>RES_hhdet_in_new!D$20</f>
        <v>2764.4402650064958</v>
      </c>
      <c r="E65" s="67">
        <f>RES_hhdet_in_new!E$20</f>
        <v>2864.6320490573303</v>
      </c>
      <c r="F65" s="67">
        <f>RES_hhdet_in_new!F$20</f>
        <v>4268.1745376789131</v>
      </c>
      <c r="G65" s="67">
        <f>RES_hhdet_in_new!G$20</f>
        <v>2287.7004790794417</v>
      </c>
      <c r="H65" s="67">
        <f>RES_hhdet_in_new!H$20</f>
        <v>2679.5518002098174</v>
      </c>
      <c r="I65" s="67">
        <f>RES_hhdet_in_new!I$20</f>
        <v>3158.2816441794839</v>
      </c>
      <c r="J65" s="67">
        <f>RES_hhdet_in_new!J$20</f>
        <v>6857.6772736847506</v>
      </c>
      <c r="K65" s="67">
        <f>RES_hhdet_in_new!K$20</f>
        <v>4650.7151720937027</v>
      </c>
      <c r="L65" s="67">
        <f>RES_hhdet_in_new!L$20</f>
        <v>0</v>
      </c>
      <c r="M65" s="67">
        <f>RES_hhdet_in_new!M$20</f>
        <v>236.51155142584275</v>
      </c>
      <c r="N65" s="67">
        <f>RES_hhdet_in_new!N$20</f>
        <v>1216.3075304719773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22097.535461898173</v>
      </c>
      <c r="D67" s="83">
        <f>RES_hhdet_in_new!D$22</f>
        <v>6016.5223964511579</v>
      </c>
      <c r="E67" s="83">
        <f>RES_hhdet_in_new!E$22</f>
        <v>6383.3649913806321</v>
      </c>
      <c r="F67" s="83">
        <f>RES_hhdet_in_new!F$22</f>
        <v>16099.683810352089</v>
      </c>
      <c r="G67" s="83">
        <f>RES_hhdet_in_new!G$22</f>
        <v>7231.5598206096238</v>
      </c>
      <c r="H67" s="83">
        <f>RES_hhdet_in_new!H$22</f>
        <v>6342.0044153930667</v>
      </c>
      <c r="I67" s="83">
        <f>RES_hhdet_in_new!I$22</f>
        <v>7785.3963065540111</v>
      </c>
      <c r="J67" s="83">
        <f>RES_hhdet_in_new!J$22</f>
        <v>11052.860985976078</v>
      </c>
      <c r="K67" s="83">
        <f>RES_hhdet_in_new!K$22</f>
        <v>10557.63214395353</v>
      </c>
      <c r="L67" s="83">
        <f>RES_hhdet_in_new!L$22</f>
        <v>0</v>
      </c>
      <c r="M67" s="83">
        <f>RES_hhdet_in_new!M$22</f>
        <v>7290.3137050795794</v>
      </c>
      <c r="N67" s="83">
        <f>RES_hhdet_in_new!N$22</f>
        <v>0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31534.728926612195</v>
      </c>
      <c r="D71" s="67">
        <f t="shared" ref="D71:Q71" si="4">D39-D55</f>
        <v>9639.4123385423463</v>
      </c>
      <c r="E71" s="67">
        <f t="shared" si="4"/>
        <v>8380.3779595620363</v>
      </c>
      <c r="F71" s="67">
        <f t="shared" si="4"/>
        <v>17161.516651968999</v>
      </c>
      <c r="G71" s="67">
        <f t="shared" si="4"/>
        <v>9619.1147003109363</v>
      </c>
      <c r="H71" s="67">
        <f t="shared" si="4"/>
        <v>8449.8187843971155</v>
      </c>
      <c r="I71" s="67">
        <f t="shared" si="4"/>
        <v>8073.6970492665059</v>
      </c>
      <c r="J71" s="67">
        <f t="shared" si="4"/>
        <v>11061.836740339171</v>
      </c>
      <c r="K71" s="67">
        <f t="shared" si="4"/>
        <v>11279.027683952767</v>
      </c>
      <c r="L71" s="67">
        <f t="shared" si="4"/>
        <v>0</v>
      </c>
      <c r="M71" s="67">
        <f t="shared" si="4"/>
        <v>9270.5497434945755</v>
      </c>
      <c r="N71" s="67">
        <f t="shared" si="4"/>
        <v>943.06746952802268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983</v>
      </c>
      <c r="D73" s="67">
        <f t="shared" ref="D73:Q73" si="5">D41-D57</f>
        <v>744</v>
      </c>
      <c r="E73" s="67">
        <f t="shared" si="5"/>
        <v>428.99999999999989</v>
      </c>
      <c r="F73" s="67">
        <f t="shared" si="5"/>
        <v>1246.9999999999998</v>
      </c>
      <c r="G73" s="67">
        <f t="shared" si="5"/>
        <v>787</v>
      </c>
      <c r="H73" s="67">
        <f t="shared" si="5"/>
        <v>1635</v>
      </c>
      <c r="I73" s="67">
        <f t="shared" si="5"/>
        <v>1149.9999999999995</v>
      </c>
      <c r="J73" s="67">
        <f t="shared" si="5"/>
        <v>1540.0000000000005</v>
      </c>
      <c r="K73" s="67">
        <f t="shared" si="5"/>
        <v>2710.0000000000009</v>
      </c>
      <c r="L73" s="67">
        <f t="shared" si="5"/>
        <v>359</v>
      </c>
      <c r="M73" s="67">
        <f t="shared" si="5"/>
        <v>0</v>
      </c>
      <c r="N73" s="67">
        <f t="shared" si="5"/>
        <v>943.06746952802268</v>
      </c>
      <c r="O73" s="67">
        <f t="shared" si="5"/>
        <v>1075</v>
      </c>
      <c r="P73" s="67">
        <f t="shared" si="5"/>
        <v>3740</v>
      </c>
      <c r="Q73" s="67">
        <f t="shared" si="5"/>
        <v>2195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13469.797417436364</v>
      </c>
      <c r="D75" s="67">
        <f t="shared" si="6"/>
        <v>11065.593162700918</v>
      </c>
      <c r="E75" s="67">
        <f t="shared" si="6"/>
        <v>2107.6172947876848</v>
      </c>
      <c r="F75" s="67">
        <f t="shared" si="6"/>
        <v>19320.241643507092</v>
      </c>
      <c r="G75" s="67">
        <f t="shared" si="6"/>
        <v>11819.790233240399</v>
      </c>
      <c r="H75" s="67">
        <f t="shared" si="6"/>
        <v>9057.4866390099578</v>
      </c>
      <c r="I75" s="67">
        <f t="shared" si="6"/>
        <v>3506.2287383745515</v>
      </c>
      <c r="J75" s="67">
        <f t="shared" si="6"/>
        <v>14372.293794518722</v>
      </c>
      <c r="K75" s="67">
        <f t="shared" si="6"/>
        <v>6132.2785484668384</v>
      </c>
      <c r="L75" s="67">
        <f t="shared" si="6"/>
        <v>17998.701134716994</v>
      </c>
      <c r="M75" s="67">
        <f t="shared" si="6"/>
        <v>5901.7525211633265</v>
      </c>
      <c r="N75" s="67">
        <f t="shared" si="6"/>
        <v>3943.3118776544211</v>
      </c>
      <c r="O75" s="67">
        <f t="shared" si="6"/>
        <v>18175.608199139733</v>
      </c>
      <c r="P75" s="67">
        <f t="shared" si="6"/>
        <v>5500.6624506865201</v>
      </c>
      <c r="Q75" s="67">
        <f t="shared" si="6"/>
        <v>14370.074787425368</v>
      </c>
    </row>
    <row r="76" spans="1:17" ht="12" customHeight="1" x14ac:dyDescent="0.25">
      <c r="A76" s="148" t="s">
        <v>144</v>
      </c>
      <c r="B76" s="67"/>
      <c r="C76" s="67">
        <f t="shared" si="6"/>
        <v>24592.749999999985</v>
      </c>
      <c r="D76" s="67">
        <f t="shared" si="6"/>
        <v>10020.749999999998</v>
      </c>
      <c r="E76" s="67">
        <f t="shared" si="6"/>
        <v>19620.102402491779</v>
      </c>
      <c r="F76" s="67">
        <f t="shared" si="6"/>
        <v>11357.961663710877</v>
      </c>
      <c r="G76" s="67">
        <f t="shared" si="6"/>
        <v>5568.5599124175505</v>
      </c>
      <c r="H76" s="67">
        <f t="shared" si="6"/>
        <v>5858.6263912873192</v>
      </c>
      <c r="I76" s="67">
        <f t="shared" si="6"/>
        <v>6298.5396513989926</v>
      </c>
      <c r="J76" s="67">
        <f t="shared" si="6"/>
        <v>8444.2887554620884</v>
      </c>
      <c r="K76" s="67">
        <f t="shared" si="6"/>
        <v>42993.474385647998</v>
      </c>
      <c r="L76" s="67">
        <f t="shared" si="6"/>
        <v>14133.203352111221</v>
      </c>
      <c r="M76" s="67">
        <f t="shared" si="6"/>
        <v>28300.227622443868</v>
      </c>
      <c r="N76" s="67">
        <f t="shared" si="6"/>
        <v>12768.154011582012</v>
      </c>
      <c r="O76" s="67">
        <f t="shared" si="6"/>
        <v>0</v>
      </c>
      <c r="P76" s="67">
        <f t="shared" si="6"/>
        <v>0</v>
      </c>
      <c r="Q76" s="67">
        <f t="shared" si="6"/>
        <v>0</v>
      </c>
    </row>
    <row r="77" spans="1:17" ht="12" customHeight="1" x14ac:dyDescent="0.25">
      <c r="A77" s="148" t="s">
        <v>143</v>
      </c>
      <c r="B77" s="67"/>
      <c r="C77" s="67">
        <f t="shared" si="6"/>
        <v>1291.2499999999995</v>
      </c>
      <c r="D77" s="67">
        <f t="shared" si="6"/>
        <v>515.25000000000114</v>
      </c>
      <c r="E77" s="67">
        <f t="shared" si="6"/>
        <v>835.26193273387173</v>
      </c>
      <c r="F77" s="67">
        <f t="shared" si="6"/>
        <v>1048.2500000000005</v>
      </c>
      <c r="G77" s="67">
        <f t="shared" si="6"/>
        <v>510.24999999999972</v>
      </c>
      <c r="H77" s="67">
        <f t="shared" si="6"/>
        <v>1015.2499999999995</v>
      </c>
      <c r="I77" s="67">
        <f t="shared" si="6"/>
        <v>1914.2499999999936</v>
      </c>
      <c r="J77" s="67">
        <f t="shared" si="6"/>
        <v>2904.25</v>
      </c>
      <c r="K77" s="67">
        <f t="shared" si="6"/>
        <v>5191.1420414699196</v>
      </c>
      <c r="L77" s="67">
        <f t="shared" si="6"/>
        <v>2716.0565709698308</v>
      </c>
      <c r="M77" s="67">
        <f t="shared" si="6"/>
        <v>3796.1451478681988</v>
      </c>
      <c r="N77" s="67">
        <f t="shared" si="6"/>
        <v>1690.7938200650008</v>
      </c>
      <c r="O77" s="67">
        <f t="shared" si="6"/>
        <v>430.19322691954</v>
      </c>
      <c r="P77" s="67">
        <f t="shared" si="6"/>
        <v>402.70446109815612</v>
      </c>
      <c r="Q77" s="67">
        <f t="shared" si="6"/>
        <v>213.43560197418554</v>
      </c>
    </row>
    <row r="78" spans="1:17" ht="12" customHeight="1" x14ac:dyDescent="0.25">
      <c r="A78" s="148" t="s">
        <v>142</v>
      </c>
      <c r="B78" s="67"/>
      <c r="C78" s="67">
        <f t="shared" si="6"/>
        <v>402.9364459594326</v>
      </c>
      <c r="D78" s="67">
        <f t="shared" si="6"/>
        <v>0</v>
      </c>
      <c r="E78" s="67">
        <f t="shared" si="6"/>
        <v>0</v>
      </c>
      <c r="F78" s="67">
        <f t="shared" si="6"/>
        <v>0</v>
      </c>
      <c r="G78" s="67">
        <f t="shared" si="6"/>
        <v>2995.4478645036952</v>
      </c>
      <c r="H78" s="67">
        <f t="shared" si="6"/>
        <v>1234.5329166892207</v>
      </c>
      <c r="I78" s="67">
        <f t="shared" si="6"/>
        <v>8413.9624963612023</v>
      </c>
      <c r="J78" s="67">
        <f t="shared" si="6"/>
        <v>294.21439829330211</v>
      </c>
      <c r="K78" s="67">
        <f t="shared" si="6"/>
        <v>0</v>
      </c>
      <c r="L78" s="67">
        <f t="shared" si="6"/>
        <v>0</v>
      </c>
      <c r="M78" s="67">
        <f t="shared" si="6"/>
        <v>0</v>
      </c>
      <c r="N78" s="67">
        <f t="shared" si="6"/>
        <v>0</v>
      </c>
      <c r="O78" s="67">
        <f t="shared" si="6"/>
        <v>9580</v>
      </c>
      <c r="P78" s="67">
        <f t="shared" si="6"/>
        <v>0</v>
      </c>
      <c r="Q78" s="67">
        <f t="shared" si="6"/>
        <v>0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0</v>
      </c>
      <c r="O79" s="67">
        <f t="shared" si="6"/>
        <v>3247.179725419498</v>
      </c>
      <c r="P79" s="67">
        <f t="shared" si="6"/>
        <v>39.901107611838306</v>
      </c>
      <c r="Q79" s="67">
        <f t="shared" si="6"/>
        <v>1.7050949021664226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9995.8893885103789</v>
      </c>
      <c r="D81" s="67">
        <f t="shared" si="7"/>
        <v>5514.5597349935042</v>
      </c>
      <c r="E81" s="67">
        <f t="shared" si="7"/>
        <v>3924.3679509426652</v>
      </c>
      <c r="F81" s="67">
        <f t="shared" si="7"/>
        <v>7065.8254623210796</v>
      </c>
      <c r="G81" s="67">
        <f t="shared" si="7"/>
        <v>3805.2995209205592</v>
      </c>
      <c r="H81" s="67">
        <f t="shared" si="7"/>
        <v>4398.4481997901821</v>
      </c>
      <c r="I81" s="67">
        <f t="shared" si="7"/>
        <v>3948.718355820517</v>
      </c>
      <c r="J81" s="67">
        <f t="shared" si="7"/>
        <v>9086.3227263152676</v>
      </c>
      <c r="K81" s="67">
        <f t="shared" si="7"/>
        <v>16173.585545179503</v>
      </c>
      <c r="L81" s="67">
        <f t="shared" si="7"/>
        <v>5956.3237981739212</v>
      </c>
      <c r="M81" s="67">
        <f t="shared" si="7"/>
        <v>2000.6932482659331</v>
      </c>
      <c r="N81" s="67">
        <f t="shared" si="7"/>
        <v>7679.2223974480494</v>
      </c>
      <c r="O81" s="67">
        <f t="shared" si="7"/>
        <v>3686.5978010213203</v>
      </c>
      <c r="P81" s="67">
        <f t="shared" si="7"/>
        <v>3312.815815870259</v>
      </c>
      <c r="Q81" s="67">
        <f t="shared" si="7"/>
        <v>6578.1854166410749</v>
      </c>
    </row>
    <row r="82" spans="1:17" ht="12" customHeight="1" x14ac:dyDescent="0.25">
      <c r="A82" s="148" t="s">
        <v>57</v>
      </c>
      <c r="B82" s="67"/>
      <c r="C82" s="67">
        <f t="shared" si="7"/>
        <v>7521.3659780082226</v>
      </c>
      <c r="D82" s="67">
        <f t="shared" si="7"/>
        <v>7004.0673007126834</v>
      </c>
      <c r="E82" s="67">
        <f t="shared" si="7"/>
        <v>4738.9292451238525</v>
      </c>
      <c r="F82" s="67">
        <f t="shared" si="7"/>
        <v>19179.000000000007</v>
      </c>
      <c r="G82" s="67">
        <f t="shared" si="7"/>
        <v>2771.0000000000018</v>
      </c>
      <c r="H82" s="67">
        <f t="shared" si="7"/>
        <v>1477.5857056252146</v>
      </c>
      <c r="I82" s="67">
        <f t="shared" si="7"/>
        <v>12659.000000000015</v>
      </c>
      <c r="J82" s="67">
        <f t="shared" si="7"/>
        <v>6073.9999999999955</v>
      </c>
      <c r="K82" s="67">
        <f t="shared" si="7"/>
        <v>15138.365978008214</v>
      </c>
      <c r="L82" s="67">
        <f t="shared" si="7"/>
        <v>5216.0853549023868</v>
      </c>
      <c r="M82" s="67">
        <f t="shared" si="7"/>
        <v>6088.8207548761438</v>
      </c>
      <c r="N82" s="67">
        <f t="shared" si="7"/>
        <v>18867.330792380257</v>
      </c>
      <c r="O82" s="67">
        <f t="shared" si="7"/>
        <v>1326.6839715211931</v>
      </c>
      <c r="P82" s="67">
        <f t="shared" si="7"/>
        <v>0</v>
      </c>
      <c r="Q82" s="67">
        <f t="shared" si="7"/>
        <v>907.03017849552691</v>
      </c>
    </row>
    <row r="83" spans="1:17" ht="12" customHeight="1" x14ac:dyDescent="0.25">
      <c r="A83" s="159" t="s">
        <v>140</v>
      </c>
      <c r="B83" s="83"/>
      <c r="C83" s="83">
        <f t="shared" si="7"/>
        <v>31907.464538101834</v>
      </c>
      <c r="D83" s="83">
        <f t="shared" si="7"/>
        <v>5867.4776035488458</v>
      </c>
      <c r="E83" s="83">
        <f t="shared" si="7"/>
        <v>8802.6350086193706</v>
      </c>
      <c r="F83" s="83">
        <f t="shared" si="7"/>
        <v>7712.7282193197425</v>
      </c>
      <c r="G83" s="83">
        <f t="shared" si="7"/>
        <v>11689.440179390373</v>
      </c>
      <c r="H83" s="83">
        <f t="shared" si="7"/>
        <v>27122.995584606935</v>
      </c>
      <c r="I83" s="83">
        <f t="shared" si="7"/>
        <v>4287.4566507760655</v>
      </c>
      <c r="J83" s="83">
        <f t="shared" si="7"/>
        <v>5568.7879217621539</v>
      </c>
      <c r="K83" s="83">
        <f t="shared" si="7"/>
        <v>45075.076160765049</v>
      </c>
      <c r="L83" s="83">
        <f t="shared" si="7"/>
        <v>7247.965846923692</v>
      </c>
      <c r="M83" s="83">
        <f t="shared" si="7"/>
        <v>27855.169020490153</v>
      </c>
      <c r="N83" s="83">
        <f t="shared" si="7"/>
        <v>29105.412029671796</v>
      </c>
      <c r="O83" s="83">
        <f t="shared" si="7"/>
        <v>16923.015039329974</v>
      </c>
      <c r="P83" s="83">
        <f t="shared" si="7"/>
        <v>13886.784214795236</v>
      </c>
      <c r="Q83" s="83">
        <f t="shared" si="7"/>
        <v>11209.75194367316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6101.6249999999964</v>
      </c>
      <c r="E89" s="80">
        <f>RES_hhdet_numvin!E5</f>
        <v>17628.374999999989</v>
      </c>
      <c r="F89" s="80">
        <f>RES_hhdet_numvin!F5</f>
        <v>37529.374999999985</v>
      </c>
      <c r="G89" s="80">
        <f>RES_hhdet_numvin!G5</f>
        <v>19138.374999999996</v>
      </c>
      <c r="H89" s="80">
        <f>RES_hhdet_numvin!H5</f>
        <v>17471.374999999993</v>
      </c>
      <c r="I89" s="80">
        <f>RES_hhdet_numvin!I5</f>
        <v>19017.374999999993</v>
      </c>
      <c r="J89" s="80">
        <f>RES_hhdet_numvin!J5</f>
        <v>28972.374999999985</v>
      </c>
      <c r="K89" s="80">
        <f>RES_hhdet_numvin!K5</f>
        <v>26487.374999999989</v>
      </c>
      <c r="L89" s="80">
        <f>RES_hhdet_numvin!L5</f>
        <v>0</v>
      </c>
      <c r="M89" s="80">
        <f>RES_hhdet_numvin!M5</f>
        <v>16797.374999999993</v>
      </c>
      <c r="N89" s="80">
        <f>RES_hhdet_numvin!N5</f>
        <v>2159.3749999999991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2583.6249999999991</v>
      </c>
      <c r="K91" s="80">
        <f>RES_hhdet_numvin!K8</f>
        <v>6362.9999999999964</v>
      </c>
      <c r="L91" s="80">
        <f>RES_hhdet_numvin!L8</f>
        <v>0</v>
      </c>
      <c r="M91" s="80">
        <f>RES_hhdet_numvin!M8</f>
        <v>0</v>
      </c>
      <c r="N91" s="80">
        <f>RES_hhdet_numvin!N8</f>
        <v>2159.3749999999991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5957.3009598082381</v>
      </c>
      <c r="E93" s="80">
        <f>RES_hhdet_numvin!E10</f>
        <v>16326.662228423658</v>
      </c>
      <c r="F93" s="80">
        <f>RES_hhdet_numvin!F10</f>
        <v>24364.311668090428</v>
      </c>
      <c r="G93" s="80">
        <f>RES_hhdet_numvin!G10</f>
        <v>17133.502500393857</v>
      </c>
      <c r="H93" s="80">
        <f>RES_hhdet_numvin!H10</f>
        <v>15406.019238773484</v>
      </c>
      <c r="I93" s="80">
        <f>RES_hhdet_numvin!I10</f>
        <v>11345.941743330482</v>
      </c>
      <c r="J93" s="80">
        <f>RES_hhdet_numvin!J10</f>
        <v>19847.907095558563</v>
      </c>
      <c r="K93" s="80">
        <f>RES_hhdet_numvin!K10</f>
        <v>11069.465781735726</v>
      </c>
      <c r="L93" s="80">
        <f>RES_hhdet_numvin!L10</f>
        <v>0</v>
      </c>
      <c r="M93" s="80">
        <f>RES_hhdet_numvin!M10</f>
        <v>7428.4079947261707</v>
      </c>
      <c r="N93" s="80">
        <f>RES_hhdet_numvin!N10</f>
        <v>581.48078915933206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37.995177215998396</v>
      </c>
      <c r="F94" s="80">
        <f>RES_hhdet_numvin!F11</f>
        <v>11486.190565457184</v>
      </c>
      <c r="G94" s="80">
        <f>RES_hhdet_numvin!G11</f>
        <v>1283.7910509292028</v>
      </c>
      <c r="H94" s="80">
        <f>RES_hhdet_numvin!H11</f>
        <v>1476.1317158086724</v>
      </c>
      <c r="I94" s="80">
        <f>RES_hhdet_numvin!I11</f>
        <v>6876.3649513677074</v>
      </c>
      <c r="J94" s="80">
        <f>RES_hhdet_numvin!J11</f>
        <v>8030.8865971877385</v>
      </c>
      <c r="K94" s="80">
        <f>RES_hhdet_numvin!K11</f>
        <v>5064.8396375005432</v>
      </c>
      <c r="L94" s="80">
        <f>RES_hhdet_numvin!L11</f>
        <v>0</v>
      </c>
      <c r="M94" s="80">
        <f>RES_hhdet_numvin!M11</f>
        <v>2510.9168796158501</v>
      </c>
      <c r="N94" s="80">
        <f>RES_hhdet_numvin!N11</f>
        <v>262.88342491709119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142.73280437718751</v>
      </c>
      <c r="E95" s="80">
        <f>RES_hhdet_numvin!E12</f>
        <v>1169.5492211655851</v>
      </c>
      <c r="F95" s="80">
        <f>RES_hhdet_numvin!F12</f>
        <v>1678.8661814693969</v>
      </c>
      <c r="G95" s="80">
        <f>RES_hhdet_numvin!G12</f>
        <v>367.21726802202369</v>
      </c>
      <c r="H95" s="80">
        <f>RES_hhdet_numvin!H12</f>
        <v>557.41956600282776</v>
      </c>
      <c r="I95" s="80">
        <f>RES_hhdet_numvin!I12</f>
        <v>794.5989051366073</v>
      </c>
      <c r="J95" s="80">
        <f>RES_hhdet_numvin!J12</f>
        <v>1093.5813072536821</v>
      </c>
      <c r="K95" s="80">
        <f>RES_hhdet_numvin!K12</f>
        <v>947.45114840569215</v>
      </c>
      <c r="L95" s="80">
        <f>RES_hhdet_numvin!L12</f>
        <v>0</v>
      </c>
      <c r="M95" s="80">
        <f>RES_hhdet_numvin!M12</f>
        <v>857.88034271539675</v>
      </c>
      <c r="N95" s="80">
        <f>RES_hhdet_numvin!N12</f>
        <v>98.703255451598693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0</v>
      </c>
      <c r="J96" s="80">
        <f>RES_hhdet_numvin!J15</f>
        <v>0</v>
      </c>
      <c r="K96" s="80">
        <f>RES_hhdet_numvin!K15</f>
        <v>8249.8387916633692</v>
      </c>
      <c r="L96" s="80">
        <f>RES_hhdet_numvin!L15</f>
        <v>0</v>
      </c>
      <c r="M96" s="80">
        <f>RES_hhdet_numvin!M15</f>
        <v>4862.7588474428512</v>
      </c>
      <c r="N96" s="80">
        <f>RES_hhdet_numvin!N15</f>
        <v>1044.4023608937748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1.5912358145707115</v>
      </c>
      <c r="E97" s="80">
        <f>RES_hhdet_numvin!E16</f>
        <v>94.168373194749819</v>
      </c>
      <c r="F97" s="80">
        <f>RES_hhdet_numvin!F16</f>
        <v>6.5849829793103365E-3</v>
      </c>
      <c r="G97" s="80">
        <f>RES_hhdet_numvin!G16</f>
        <v>353.86418065491148</v>
      </c>
      <c r="H97" s="80">
        <f>RES_hhdet_numvin!H16</f>
        <v>31.804479415007716</v>
      </c>
      <c r="I97" s="80">
        <f>RES_hhdet_numvin!I16</f>
        <v>0.46940016519501687</v>
      </c>
      <c r="J97" s="80">
        <f>RES_hhdet_numvin!J16</f>
        <v>0</v>
      </c>
      <c r="K97" s="80">
        <f>RES_hhdet_numvin!K16</f>
        <v>1155.7796406946595</v>
      </c>
      <c r="L97" s="80">
        <f>RES_hhdet_numvin!L16</f>
        <v>0</v>
      </c>
      <c r="M97" s="80">
        <f>RES_hhdet_numvin!M16</f>
        <v>1137.4109354997231</v>
      </c>
      <c r="N97" s="80">
        <f>RES_hhdet_numvin!N16</f>
        <v>171.90516957820213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3357.5371590200593</v>
      </c>
      <c r="E99" s="80">
        <f>RES_hhdet_numvin!E20</f>
        <v>0</v>
      </c>
      <c r="F99" s="80">
        <f>RES_hhdet_numvin!F20</f>
        <v>6136.8152757609878</v>
      </c>
      <c r="G99" s="80">
        <f>RES_hhdet_numvin!G20</f>
        <v>3158.1723748308468</v>
      </c>
      <c r="H99" s="80">
        <f>RES_hhdet_numvin!H20</f>
        <v>3312.8158158702572</v>
      </c>
      <c r="I99" s="80">
        <f>RES_hhdet_numvin!I20</f>
        <v>6578.1854166410703</v>
      </c>
      <c r="J99" s="80">
        <f>RES_hhdet_numvin!J20</f>
        <v>9943.8937442111746</v>
      </c>
      <c r="K99" s="80">
        <f>RES_hhdet_numvin!K20</f>
        <v>7833.5596179448548</v>
      </c>
      <c r="L99" s="80">
        <f>RES_hhdet_numvin!L20</f>
        <v>0</v>
      </c>
      <c r="M99" s="80">
        <f>RES_hhdet_numvin!M20</f>
        <v>2237.204799691775</v>
      </c>
      <c r="N99" s="80">
        <f>RES_hhdet_numvin!N20</f>
        <v>1344.8157960289539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2744.0878409799384</v>
      </c>
      <c r="E100" s="80">
        <f>RES_hhdet_numvin!E21</f>
        <v>2878.9329289118195</v>
      </c>
      <c r="F100" s="80">
        <f>RES_hhdet_numvin!F21</f>
        <v>8281.7138862698357</v>
      </c>
      <c r="G100" s="80">
        <f>RES_hhdet_numvin!G21</f>
        <v>1634.1270081672867</v>
      </c>
      <c r="H100" s="80">
        <f>RES_hhdet_numvin!H21</f>
        <v>271.77496933450595</v>
      </c>
      <c r="I100" s="80">
        <f>RES_hhdet_numvin!I21</f>
        <v>1229.437639685767</v>
      </c>
      <c r="J100" s="80">
        <f>RES_hhdet_numvin!J21</f>
        <v>2406.8323480505915</v>
      </c>
      <c r="K100" s="80">
        <f>RES_hhdet_numvin!K21</f>
        <v>2587.8465731972524</v>
      </c>
      <c r="L100" s="80">
        <f>RES_hhdet_numvin!L21</f>
        <v>0</v>
      </c>
      <c r="M100" s="80">
        <f>RES_hhdet_numvin!M21</f>
        <v>1732.6029724446391</v>
      </c>
      <c r="N100" s="80">
        <f>RES_hhdet_numvin!N21</f>
        <v>144.64383295835179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14749.442071088171</v>
      </c>
      <c r="F101" s="78">
        <f>RES_hhdet_numvin!F22</f>
        <v>23110.845837969162</v>
      </c>
      <c r="G101" s="78">
        <f>RES_hhdet_numvin!G22</f>
        <v>14346.075617001858</v>
      </c>
      <c r="H101" s="78">
        <f>RES_hhdet_numvin!H22</f>
        <v>13886.784214795229</v>
      </c>
      <c r="I101" s="78">
        <f>RES_hhdet_numvin!I22</f>
        <v>11209.751943673153</v>
      </c>
      <c r="J101" s="78">
        <f>RES_hhdet_numvin!J22</f>
        <v>16621.648907738225</v>
      </c>
      <c r="K101" s="78">
        <f>RES_hhdet_numvin!K22</f>
        <v>16065.968808857881</v>
      </c>
      <c r="L101" s="78">
        <f>RES_hhdet_numvin!L22</f>
        <v>0</v>
      </c>
      <c r="M101" s="78">
        <f>RES_hhdet_numvin!M22</f>
        <v>12827.567227863576</v>
      </c>
      <c r="N101" s="78">
        <f>RES_hhdet_numvin!N22</f>
        <v>669.91537101269353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210.71840556549873</v>
      </c>
      <c r="C105" s="168">
        <f t="shared" ref="C105:Q105" si="8">SUM(C106,C109,C111,C121)</f>
        <v>252.11260341139126</v>
      </c>
      <c r="D105" s="168">
        <f t="shared" si="8"/>
        <v>264.11128344533921</v>
      </c>
      <c r="E105" s="168">
        <f t="shared" si="8"/>
        <v>246.25278427949235</v>
      </c>
      <c r="F105" s="168">
        <f t="shared" si="8"/>
        <v>296.28136193165</v>
      </c>
      <c r="G105" s="168">
        <f t="shared" si="8"/>
        <v>304.53803475166546</v>
      </c>
      <c r="H105" s="168">
        <f t="shared" si="8"/>
        <v>307.00228411624295</v>
      </c>
      <c r="I105" s="168">
        <f t="shared" si="8"/>
        <v>280.73953734123438</v>
      </c>
      <c r="J105" s="168">
        <f t="shared" si="8"/>
        <v>289.26864146618215</v>
      </c>
      <c r="K105" s="168">
        <f t="shared" si="8"/>
        <v>301.11097979439808</v>
      </c>
      <c r="L105" s="168">
        <f t="shared" si="8"/>
        <v>273.75420221804825</v>
      </c>
      <c r="M105" s="168">
        <f t="shared" si="8"/>
        <v>250.44597811999466</v>
      </c>
      <c r="N105" s="168">
        <f t="shared" si="8"/>
        <v>230.26795139567622</v>
      </c>
      <c r="O105" s="168">
        <f t="shared" si="8"/>
        <v>168.28323412671097</v>
      </c>
      <c r="P105" s="168">
        <f t="shared" si="8"/>
        <v>156.61178277845278</v>
      </c>
      <c r="Q105" s="168">
        <f t="shared" si="8"/>
        <v>140.94383014469545</v>
      </c>
    </row>
    <row r="106" spans="1:17" ht="12" customHeight="1" x14ac:dyDescent="0.25">
      <c r="A106" s="158" t="s">
        <v>65</v>
      </c>
      <c r="B106" s="157">
        <f>SUM(B107:B108)</f>
        <v>123.92959737464317</v>
      </c>
      <c r="C106" s="157">
        <f t="shared" ref="C106:Q106" si="9">SUM(C107:C108)</f>
        <v>153.97640032163562</v>
      </c>
      <c r="D106" s="157">
        <f t="shared" si="9"/>
        <v>164.24593242503104</v>
      </c>
      <c r="E106" s="157">
        <f t="shared" si="9"/>
        <v>148.11857856260394</v>
      </c>
      <c r="F106" s="157">
        <f t="shared" si="9"/>
        <v>188.53162089599985</v>
      </c>
      <c r="G106" s="157">
        <f t="shared" si="9"/>
        <v>194.99167593442453</v>
      </c>
      <c r="H106" s="157">
        <f t="shared" si="9"/>
        <v>198.23433846976215</v>
      </c>
      <c r="I106" s="157">
        <f t="shared" si="9"/>
        <v>171.86749961133768</v>
      </c>
      <c r="J106" s="157">
        <f t="shared" si="9"/>
        <v>174.86534502730453</v>
      </c>
      <c r="K106" s="157">
        <f t="shared" si="9"/>
        <v>182.01194904886677</v>
      </c>
      <c r="L106" s="157">
        <f t="shared" si="9"/>
        <v>170.6391308351989</v>
      </c>
      <c r="M106" s="157">
        <f t="shared" si="9"/>
        <v>145.68018187822582</v>
      </c>
      <c r="N106" s="157">
        <f t="shared" si="9"/>
        <v>131.81516449823403</v>
      </c>
      <c r="O106" s="157">
        <f t="shared" si="9"/>
        <v>93.964832946046059</v>
      </c>
      <c r="P106" s="157">
        <f t="shared" si="9"/>
        <v>86.575607994424431</v>
      </c>
      <c r="Q106" s="157">
        <f t="shared" si="9"/>
        <v>79.637351381235845</v>
      </c>
    </row>
    <row r="107" spans="1:17" ht="12" customHeight="1" x14ac:dyDescent="0.25">
      <c r="A107" s="23" t="s">
        <v>58</v>
      </c>
      <c r="B107" s="156">
        <f>RES_hhdet_fec!B$5</f>
        <v>123.38349924443771</v>
      </c>
      <c r="C107" s="156">
        <f>RES_hhdet_fec!C$5</f>
        <v>152.40192694686729</v>
      </c>
      <c r="D107" s="156">
        <f>RES_hhdet_fec!D$5</f>
        <v>163.18130701316258</v>
      </c>
      <c r="E107" s="156">
        <f>RES_hhdet_fec!E$5</f>
        <v>147.46605841471842</v>
      </c>
      <c r="F107" s="156">
        <f>RES_hhdet_fec!F$5</f>
        <v>187.78589183589594</v>
      </c>
      <c r="G107" s="156">
        <f>RES_hhdet_fec!G$5</f>
        <v>193.97742113093489</v>
      </c>
      <c r="H107" s="156">
        <f>RES_hhdet_fec!H$5</f>
        <v>196.32731695573796</v>
      </c>
      <c r="I107" s="156">
        <f>RES_hhdet_fec!I$5</f>
        <v>170.64298027926918</v>
      </c>
      <c r="J107" s="156">
        <f>RES_hhdet_fec!J$5</f>
        <v>173.77069427532575</v>
      </c>
      <c r="K107" s="156">
        <f>RES_hhdet_fec!K$5</f>
        <v>181.61282227788155</v>
      </c>
      <c r="L107" s="156">
        <f>RES_hhdet_fec!L$5</f>
        <v>169.25588570365503</v>
      </c>
      <c r="M107" s="156">
        <f>RES_hhdet_fec!M$5</f>
        <v>144.26520948075384</v>
      </c>
      <c r="N107" s="156">
        <f>RES_hhdet_fec!N$5</f>
        <v>130.62732653167359</v>
      </c>
      <c r="O107" s="156">
        <f>RES_hhdet_fec!O$5</f>
        <v>93.755858642772537</v>
      </c>
      <c r="P107" s="156">
        <f>RES_hhdet_fec!P$5</f>
        <v>86.015537866950368</v>
      </c>
      <c r="Q107" s="156">
        <f>RES_hhdet_fec!Q$5</f>
        <v>79.413038465265132</v>
      </c>
    </row>
    <row r="108" spans="1:17" ht="12" customHeight="1" x14ac:dyDescent="0.25">
      <c r="A108" s="23" t="s">
        <v>60</v>
      </c>
      <c r="B108" s="156">
        <f>RES_hhdet_fec!B$6</f>
        <v>0.54609813020545295</v>
      </c>
      <c r="C108" s="156">
        <f>RES_hhdet_fec!C$6</f>
        <v>1.5744733747683199</v>
      </c>
      <c r="D108" s="156">
        <f>RES_hhdet_fec!D$6</f>
        <v>1.0646254118684497</v>
      </c>
      <c r="E108" s="156">
        <f>RES_hhdet_fec!E$6</f>
        <v>0.65252014788551727</v>
      </c>
      <c r="F108" s="156">
        <f>RES_hhdet_fec!F$6</f>
        <v>0.74572906010389906</v>
      </c>
      <c r="G108" s="156">
        <f>RES_hhdet_fec!G$6</f>
        <v>1.0142548034896584</v>
      </c>
      <c r="H108" s="156">
        <f>RES_hhdet_fec!H$6</f>
        <v>1.9070215140242035</v>
      </c>
      <c r="I108" s="156">
        <f>RES_hhdet_fec!I$6</f>
        <v>1.2245193320684995</v>
      </c>
      <c r="J108" s="156">
        <f>RES_hhdet_fec!J$6</f>
        <v>1.0946507519787778</v>
      </c>
      <c r="K108" s="156">
        <f>RES_hhdet_fec!K$6</f>
        <v>0.39912677098521993</v>
      </c>
      <c r="L108" s="156">
        <f>RES_hhdet_fec!L$6</f>
        <v>1.383245131543885</v>
      </c>
      <c r="M108" s="156">
        <f>RES_hhdet_fec!M$6</f>
        <v>1.4149723974719759</v>
      </c>
      <c r="N108" s="156">
        <f>RES_hhdet_fec!N$6</f>
        <v>1.1878379665604397</v>
      </c>
      <c r="O108" s="156">
        <f>RES_hhdet_fec!O$6</f>
        <v>0.20897430327351801</v>
      </c>
      <c r="P108" s="156">
        <f>RES_hhdet_fec!P$6</f>
        <v>0.56007012747406315</v>
      </c>
      <c r="Q108" s="156">
        <f>RES_hhdet_fec!Q$6</f>
        <v>0.22431291597071173</v>
      </c>
    </row>
    <row r="109" spans="1:17" ht="12" customHeight="1" x14ac:dyDescent="0.25">
      <c r="A109" s="158" t="s">
        <v>112</v>
      </c>
      <c r="B109" s="157">
        <f>B110</f>
        <v>0.86356198250131655</v>
      </c>
      <c r="C109" s="157">
        <f t="shared" ref="C109:Q109" si="10">C110</f>
        <v>0.97615143162306428</v>
      </c>
      <c r="D109" s="157">
        <f t="shared" si="10"/>
        <v>1.0045461766911488</v>
      </c>
      <c r="E109" s="157">
        <f t="shared" si="10"/>
        <v>1.0054257864867362</v>
      </c>
      <c r="F109" s="157">
        <f t="shared" si="10"/>
        <v>1.1787280731034488</v>
      </c>
      <c r="G109" s="157">
        <f t="shared" si="10"/>
        <v>1.233382451672651</v>
      </c>
      <c r="H109" s="157">
        <f t="shared" si="10"/>
        <v>1.4620205287648054</v>
      </c>
      <c r="I109" s="157">
        <f t="shared" si="10"/>
        <v>1.6004275531504335</v>
      </c>
      <c r="J109" s="157">
        <f t="shared" si="10"/>
        <v>1.8373786554504627</v>
      </c>
      <c r="K109" s="157">
        <f t="shared" si="10"/>
        <v>2.0077835936264448</v>
      </c>
      <c r="L109" s="157">
        <f t="shared" si="10"/>
        <v>1.8145919936038986</v>
      </c>
      <c r="M109" s="157">
        <f t="shared" si="10"/>
        <v>1.684642846437828</v>
      </c>
      <c r="N109" s="157">
        <f t="shared" si="10"/>
        <v>1.5095332495105098</v>
      </c>
      <c r="O109" s="157">
        <f t="shared" si="10"/>
        <v>1.0152432638861808</v>
      </c>
      <c r="P109" s="157">
        <f t="shared" si="10"/>
        <v>0.87900950078739071</v>
      </c>
      <c r="Q109" s="157">
        <f t="shared" si="10"/>
        <v>0.72475028660169027</v>
      </c>
    </row>
    <row r="110" spans="1:17" ht="12" customHeight="1" x14ac:dyDescent="0.25">
      <c r="A110" s="23" t="s">
        <v>60</v>
      </c>
      <c r="B110" s="156">
        <f>RES_hhdet_fec!B$8</f>
        <v>0.86356198250131655</v>
      </c>
      <c r="C110" s="156">
        <f>RES_hhdet_fec!C$8</f>
        <v>0.97615143162306428</v>
      </c>
      <c r="D110" s="156">
        <f>RES_hhdet_fec!D$8</f>
        <v>1.0045461766911488</v>
      </c>
      <c r="E110" s="156">
        <f>RES_hhdet_fec!E$8</f>
        <v>1.0054257864867362</v>
      </c>
      <c r="F110" s="156">
        <f>RES_hhdet_fec!F$8</f>
        <v>1.1787280731034488</v>
      </c>
      <c r="G110" s="156">
        <f>RES_hhdet_fec!G$8</f>
        <v>1.233382451672651</v>
      </c>
      <c r="H110" s="156">
        <f>RES_hhdet_fec!H$8</f>
        <v>1.4620205287648054</v>
      </c>
      <c r="I110" s="156">
        <f>RES_hhdet_fec!I$8</f>
        <v>1.6004275531504335</v>
      </c>
      <c r="J110" s="156">
        <f>RES_hhdet_fec!J$8</f>
        <v>1.8373786554504627</v>
      </c>
      <c r="K110" s="156">
        <f>RES_hhdet_fec!K$8</f>
        <v>2.0077835936264448</v>
      </c>
      <c r="L110" s="156">
        <f>RES_hhdet_fec!L$8</f>
        <v>1.8145919936038986</v>
      </c>
      <c r="M110" s="156">
        <f>RES_hhdet_fec!M$8</f>
        <v>1.684642846437828</v>
      </c>
      <c r="N110" s="156">
        <f>RES_hhdet_fec!N$8</f>
        <v>1.5095332495105098</v>
      </c>
      <c r="O110" s="156">
        <f>RES_hhdet_fec!O$8</f>
        <v>1.0152432638861808</v>
      </c>
      <c r="P110" s="156">
        <f>RES_hhdet_fec!P$8</f>
        <v>0.87900950078739071</v>
      </c>
      <c r="Q110" s="156">
        <f>RES_hhdet_fec!Q$8</f>
        <v>0.72475028660169027</v>
      </c>
    </row>
    <row r="111" spans="1:17" ht="12" customHeight="1" x14ac:dyDescent="0.25">
      <c r="A111" s="158" t="s">
        <v>63</v>
      </c>
      <c r="B111" s="157">
        <f>SUM(B112:B114,B117:B118)</f>
        <v>56.060235656078056</v>
      </c>
      <c r="C111" s="157">
        <f t="shared" ref="C111:Q111" si="11">SUM(C112:C114,C117:C118)</f>
        <v>63.835700474044835</v>
      </c>
      <c r="D111" s="157">
        <f t="shared" si="11"/>
        <v>65.196155503778058</v>
      </c>
      <c r="E111" s="157">
        <f t="shared" si="11"/>
        <v>65.361600428518315</v>
      </c>
      <c r="F111" s="157">
        <f t="shared" si="11"/>
        <v>71.181735975256004</v>
      </c>
      <c r="G111" s="157">
        <f t="shared" si="11"/>
        <v>72.28232816933911</v>
      </c>
      <c r="H111" s="157">
        <f t="shared" si="11"/>
        <v>72.70395827663107</v>
      </c>
      <c r="I111" s="157">
        <f t="shared" si="11"/>
        <v>72.36895866198617</v>
      </c>
      <c r="J111" s="157">
        <f t="shared" si="11"/>
        <v>75.45455897021634</v>
      </c>
      <c r="K111" s="157">
        <f t="shared" si="11"/>
        <v>79.381031067138423</v>
      </c>
      <c r="L111" s="157">
        <f t="shared" si="11"/>
        <v>67.087569727085551</v>
      </c>
      <c r="M111" s="157">
        <f t="shared" si="11"/>
        <v>69.902614395360743</v>
      </c>
      <c r="N111" s="157">
        <f t="shared" si="11"/>
        <v>66.285195050849865</v>
      </c>
      <c r="O111" s="157">
        <f t="shared" si="11"/>
        <v>50.762859835210953</v>
      </c>
      <c r="P111" s="157">
        <f t="shared" si="11"/>
        <v>47.989031525729047</v>
      </c>
      <c r="Q111" s="157">
        <f t="shared" si="11"/>
        <v>42.203860655419923</v>
      </c>
    </row>
    <row r="112" spans="1:17" ht="12" customHeight="1" x14ac:dyDescent="0.25">
      <c r="A112" s="167" t="s">
        <v>171</v>
      </c>
      <c r="B112" s="132">
        <f>RES_hhdet_fec!B$10</f>
        <v>12.7</v>
      </c>
      <c r="C112" s="132">
        <f>RES_hhdet_fec!C$10</f>
        <v>16.8</v>
      </c>
      <c r="D112" s="132">
        <f>RES_hhdet_fec!D$10</f>
        <v>20.499999999999996</v>
      </c>
      <c r="E112" s="132">
        <f>RES_hhdet_fec!E$10</f>
        <v>20.499999999999996</v>
      </c>
      <c r="F112" s="132">
        <f>RES_hhdet_fec!F$10</f>
        <v>28</v>
      </c>
      <c r="G112" s="132">
        <f>RES_hhdet_fec!G$10</f>
        <v>32.000000000000007</v>
      </c>
      <c r="H112" s="132">
        <f>RES_hhdet_fec!H$10</f>
        <v>34.999999999999993</v>
      </c>
      <c r="I112" s="132">
        <f>RES_hhdet_fec!I$10</f>
        <v>35</v>
      </c>
      <c r="J112" s="132">
        <f>RES_hhdet_fec!J$10</f>
        <v>41</v>
      </c>
      <c r="K112" s="132">
        <f>RES_hhdet_fec!K$10</f>
        <v>44.999999999999972</v>
      </c>
      <c r="L112" s="132">
        <f>RES_hhdet_fec!L$10</f>
        <v>39.999999999999986</v>
      </c>
      <c r="M112" s="132">
        <f>RES_hhdet_fec!M$10</f>
        <v>43.009334082941884</v>
      </c>
      <c r="N112" s="132">
        <f>RES_hhdet_fec!N$10</f>
        <v>41.830467023444776</v>
      </c>
      <c r="O112" s="132">
        <f>RES_hhdet_fec!O$10</f>
        <v>34.615542541205166</v>
      </c>
      <c r="P112" s="132">
        <f>RES_hhdet_fec!P$10</f>
        <v>33.911000390673628</v>
      </c>
      <c r="Q112" s="132">
        <f>RES_hhdet_fec!Q$10</f>
        <v>31.390393997053863</v>
      </c>
    </row>
    <row r="113" spans="1:17" ht="12" customHeight="1" x14ac:dyDescent="0.25">
      <c r="A113" s="167" t="s">
        <v>144</v>
      </c>
      <c r="B113" s="132">
        <f>RES_hhdet_fec!B$11</f>
        <v>41.621970498669299</v>
      </c>
      <c r="C113" s="132">
        <f>RES_hhdet_fec!C$11</f>
        <v>42.332170954422452</v>
      </c>
      <c r="D113" s="132">
        <f>RES_hhdet_fec!D$11</f>
        <v>40.679259734234506</v>
      </c>
      <c r="E113" s="132">
        <f>RES_hhdet_fec!E$11</f>
        <v>40.711003692124081</v>
      </c>
      <c r="F113" s="132">
        <f>RES_hhdet_fec!F$11</f>
        <v>38.433261221873501</v>
      </c>
      <c r="G113" s="132">
        <f>RES_hhdet_fec!G$11</f>
        <v>34.537341201013227</v>
      </c>
      <c r="H113" s="132">
        <f>RES_hhdet_fec!H$11</f>
        <v>31.079911343878354</v>
      </c>
      <c r="I113" s="132">
        <f>RES_hhdet_fec!I$11</f>
        <v>27.829648149705118</v>
      </c>
      <c r="J113" s="132">
        <f>RES_hhdet_fec!J$11</f>
        <v>25.079612915982111</v>
      </c>
      <c r="K113" s="132">
        <f>RES_hhdet_fec!K$11</f>
        <v>24.988866861306082</v>
      </c>
      <c r="L113" s="132">
        <f>RES_hhdet_fec!L$11</f>
        <v>21.398042030429458</v>
      </c>
      <c r="M113" s="132">
        <f>RES_hhdet_fec!M$11</f>
        <v>20.83599562413729</v>
      </c>
      <c r="N113" s="132">
        <f>RES_hhdet_fec!N$11</f>
        <v>19.360088452280543</v>
      </c>
      <c r="O113" s="132">
        <f>RES_hhdet_fec!O$11</f>
        <v>10.346143943676832</v>
      </c>
      <c r="P113" s="132">
        <f>RES_hhdet_fec!P$11</f>
        <v>9.3965302781553639</v>
      </c>
      <c r="Q113" s="132">
        <f>RES_hhdet_fec!Q$11</f>
        <v>7.1268561651973226</v>
      </c>
    </row>
    <row r="114" spans="1:17" ht="12" customHeight="1" x14ac:dyDescent="0.25">
      <c r="A114" s="167" t="s">
        <v>143</v>
      </c>
      <c r="B114" s="132">
        <f>SUM(B115:B116)</f>
        <v>0.79772734089825037</v>
      </c>
      <c r="C114" s="132">
        <f t="shared" ref="C114:Q114" si="12">SUM(C115:C116)</f>
        <v>0.8912538748407659</v>
      </c>
      <c r="D114" s="132">
        <f t="shared" si="12"/>
        <v>0.89388858962247708</v>
      </c>
      <c r="E114" s="132">
        <f t="shared" si="12"/>
        <v>0.92618988019657911</v>
      </c>
      <c r="F114" s="132">
        <f t="shared" si="12"/>
        <v>1.0006100948904082</v>
      </c>
      <c r="G114" s="132">
        <f t="shared" si="12"/>
        <v>0.99770961541155223</v>
      </c>
      <c r="H114" s="132">
        <f t="shared" si="12"/>
        <v>1.0570001923397436</v>
      </c>
      <c r="I114" s="132">
        <f t="shared" si="12"/>
        <v>1.2470957285916258</v>
      </c>
      <c r="J114" s="132">
        <f t="shared" si="12"/>
        <v>1.5685551575223711</v>
      </c>
      <c r="K114" s="132">
        <f t="shared" si="12"/>
        <v>1.9589002229241796</v>
      </c>
      <c r="L114" s="132">
        <f t="shared" si="12"/>
        <v>2.010825663089745</v>
      </c>
      <c r="M114" s="132">
        <f t="shared" si="12"/>
        <v>2.2411496654209762</v>
      </c>
      <c r="N114" s="132">
        <f t="shared" si="12"/>
        <v>2.2435162113095535</v>
      </c>
      <c r="O114" s="132">
        <f t="shared" si="12"/>
        <v>1.2764085937450791</v>
      </c>
      <c r="P114" s="132">
        <f t="shared" si="12"/>
        <v>1.2469269817828041</v>
      </c>
      <c r="Q114" s="132">
        <f t="shared" si="12"/>
        <v>1.0555179343903041</v>
      </c>
    </row>
    <row r="115" spans="1:17" ht="12" customHeight="1" x14ac:dyDescent="0.25">
      <c r="A115" s="166" t="s">
        <v>57</v>
      </c>
      <c r="B115" s="165">
        <f>RES_hhdet_fec!B$13</f>
        <v>0.41802661516911921</v>
      </c>
      <c r="C115" s="165">
        <f>RES_hhdet_fec!C$13</f>
        <v>0.46507093444257774</v>
      </c>
      <c r="D115" s="165">
        <f>RES_hhdet_fec!D$13</f>
        <v>0.4643607337669694</v>
      </c>
      <c r="E115" s="165">
        <f>RES_hhdet_fec!E$13</f>
        <v>0.47877619229931867</v>
      </c>
      <c r="F115" s="165">
        <f>RES_hhdet_fec!F$13</f>
        <v>0.51477349260337113</v>
      </c>
      <c r="G115" s="165">
        <f>RES_hhdet_fec!G$13</f>
        <v>0.51115797133801821</v>
      </c>
      <c r="H115" s="165">
        <f>RES_hhdet_fec!H$13</f>
        <v>0.53874109753926214</v>
      </c>
      <c r="I115" s="165">
        <f>RES_hhdet_fec!I$13</f>
        <v>0.63247852308489183</v>
      </c>
      <c r="J115" s="165">
        <f>RES_hhdet_fec!J$13</f>
        <v>0.79112290948998243</v>
      </c>
      <c r="K115" s="165">
        <f>RES_hhdet_fec!K$13</f>
        <v>0.98335462826745546</v>
      </c>
      <c r="L115" s="165">
        <f>RES_hhdet_fec!L$13</f>
        <v>1.005013431456347</v>
      </c>
      <c r="M115" s="165">
        <f>RES_hhdet_fec!M$13</f>
        <v>1.1179744952532191</v>
      </c>
      <c r="N115" s="165">
        <f>RES_hhdet_fec!N$13</f>
        <v>1.115364856744792</v>
      </c>
      <c r="O115" s="165">
        <f>RES_hhdet_fec!O$13</f>
        <v>0.63231998498860364</v>
      </c>
      <c r="P115" s="165">
        <f>RES_hhdet_fec!P$13</f>
        <v>0.61562496510524767</v>
      </c>
      <c r="Q115" s="165">
        <f>RES_hhdet_fec!Q$13</f>
        <v>0.51922313158166999</v>
      </c>
    </row>
    <row r="116" spans="1:17" ht="12" customHeight="1" x14ac:dyDescent="0.25">
      <c r="A116" s="147" t="s">
        <v>59</v>
      </c>
      <c r="B116" s="164">
        <f>RES_hhdet_fec!B$14</f>
        <v>0.37970072572913111</v>
      </c>
      <c r="C116" s="164">
        <f>RES_hhdet_fec!C$14</f>
        <v>0.42618294039818821</v>
      </c>
      <c r="D116" s="164">
        <f>RES_hhdet_fec!D$14</f>
        <v>0.42952785585550773</v>
      </c>
      <c r="E116" s="164">
        <f>RES_hhdet_fec!E$14</f>
        <v>0.44741368789726044</v>
      </c>
      <c r="F116" s="164">
        <f>RES_hhdet_fec!F$14</f>
        <v>0.48583660228703712</v>
      </c>
      <c r="G116" s="164">
        <f>RES_hhdet_fec!G$14</f>
        <v>0.48655164407353402</v>
      </c>
      <c r="H116" s="164">
        <f>RES_hhdet_fec!H$14</f>
        <v>0.51825909480048149</v>
      </c>
      <c r="I116" s="164">
        <f>RES_hhdet_fec!I$14</f>
        <v>0.61461720550673393</v>
      </c>
      <c r="J116" s="164">
        <f>RES_hhdet_fec!J$14</f>
        <v>0.77743224803238875</v>
      </c>
      <c r="K116" s="164">
        <f>RES_hhdet_fec!K$14</f>
        <v>0.97554559465672419</v>
      </c>
      <c r="L116" s="164">
        <f>RES_hhdet_fec!L$14</f>
        <v>1.0058122316333979</v>
      </c>
      <c r="M116" s="164">
        <f>RES_hhdet_fec!M$14</f>
        <v>1.1231751701677573</v>
      </c>
      <c r="N116" s="164">
        <f>RES_hhdet_fec!N$14</f>
        <v>1.1281513545647612</v>
      </c>
      <c r="O116" s="164">
        <f>RES_hhdet_fec!O$14</f>
        <v>0.64408860875647544</v>
      </c>
      <c r="P116" s="164">
        <f>RES_hhdet_fec!P$14</f>
        <v>0.63130201667755637</v>
      </c>
      <c r="Q116" s="164">
        <f>RES_hhdet_fec!Q$14</f>
        <v>0.53629480280863406</v>
      </c>
    </row>
    <row r="117" spans="1:17" ht="12" customHeight="1" x14ac:dyDescent="0.25">
      <c r="A117" s="163" t="s">
        <v>142</v>
      </c>
      <c r="B117" s="162">
        <f>RES_hhdet_fec!B$15</f>
        <v>0.92108485507304028</v>
      </c>
      <c r="C117" s="162">
        <f>RES_hhdet_fec!C$15</f>
        <v>3.728437239899042</v>
      </c>
      <c r="D117" s="162">
        <f>RES_hhdet_fec!D$15</f>
        <v>3.0496756689581423</v>
      </c>
      <c r="E117" s="162">
        <f>RES_hhdet_fec!E$15</f>
        <v>3.1453529556107549</v>
      </c>
      <c r="F117" s="162">
        <f>RES_hhdet_fec!F$15</f>
        <v>3.6435769419734729</v>
      </c>
      <c r="G117" s="162">
        <f>RES_hhdet_fec!G$15</f>
        <v>4.6020642809525176</v>
      </c>
      <c r="H117" s="162">
        <f>RES_hhdet_fec!H$15</f>
        <v>5.3728717656839793</v>
      </c>
      <c r="I117" s="162">
        <f>RES_hhdet_fec!I$15</f>
        <v>7.9109978962045986</v>
      </c>
      <c r="J117" s="162">
        <f>RES_hhdet_fec!J$15</f>
        <v>7.3112346786963345</v>
      </c>
      <c r="K117" s="162">
        <f>RES_hhdet_fec!K$15</f>
        <v>6.8332898509549329</v>
      </c>
      <c r="L117" s="162">
        <f>RES_hhdet_fec!L$15</f>
        <v>3.3489902917138807</v>
      </c>
      <c r="M117" s="162">
        <f>RES_hhdet_fec!M$15</f>
        <v>3.4314981344176507</v>
      </c>
      <c r="N117" s="162">
        <f>RES_hhdet_fec!N$15</f>
        <v>2.533410429967164</v>
      </c>
      <c r="O117" s="162">
        <f>RES_hhdet_fec!O$15</f>
        <v>3.9812709712742649</v>
      </c>
      <c r="P117" s="162">
        <f>RES_hhdet_fec!P$15</f>
        <v>3.0031646987262972</v>
      </c>
      <c r="Q117" s="162">
        <f>RES_hhdet_fec!Q$15</f>
        <v>2.2612974452746557</v>
      </c>
    </row>
    <row r="118" spans="1:17" ht="12" customHeight="1" x14ac:dyDescent="0.25">
      <c r="A118" s="161" t="s">
        <v>141</v>
      </c>
      <c r="B118" s="160">
        <f>SUM(B119:B120)</f>
        <v>1.9452961437462869E-2</v>
      </c>
      <c r="C118" s="160">
        <f t="shared" ref="C118:Q118" si="13">SUM(C119:C120)</f>
        <v>8.3838404882576489E-2</v>
      </c>
      <c r="D118" s="160">
        <f t="shared" si="13"/>
        <v>7.3331510962926644E-2</v>
      </c>
      <c r="E118" s="160">
        <f t="shared" si="13"/>
        <v>7.905390058689539E-2</v>
      </c>
      <c r="F118" s="160">
        <f t="shared" si="13"/>
        <v>0.10428771651862297</v>
      </c>
      <c r="G118" s="160">
        <f t="shared" si="13"/>
        <v>0.14521307196180949</v>
      </c>
      <c r="H118" s="160">
        <f t="shared" si="13"/>
        <v>0.19417497472898873</v>
      </c>
      <c r="I118" s="160">
        <f t="shared" si="13"/>
        <v>0.3812168874848183</v>
      </c>
      <c r="J118" s="160">
        <f t="shared" si="13"/>
        <v>0.49515621801552934</v>
      </c>
      <c r="K118" s="160">
        <f t="shared" si="13"/>
        <v>0.59997413195325344</v>
      </c>
      <c r="L118" s="160">
        <f t="shared" si="13"/>
        <v>0.32971174185247176</v>
      </c>
      <c r="M118" s="160">
        <f t="shared" si="13"/>
        <v>0.38463688844294197</v>
      </c>
      <c r="N118" s="160">
        <f t="shared" si="13"/>
        <v>0.31771293384782651</v>
      </c>
      <c r="O118" s="160">
        <f t="shared" si="13"/>
        <v>0.54349378530961467</v>
      </c>
      <c r="P118" s="160">
        <f t="shared" si="13"/>
        <v>0.43140917639095933</v>
      </c>
      <c r="Q118" s="160">
        <f t="shared" si="13"/>
        <v>0.36979511350377348</v>
      </c>
    </row>
    <row r="119" spans="1:17" ht="12" customHeight="1" x14ac:dyDescent="0.25">
      <c r="A119" s="148" t="s">
        <v>60</v>
      </c>
      <c r="B119" s="156">
        <f>RES_hhdet_fec!B$17</f>
        <v>9.2462872824755678E-3</v>
      </c>
      <c r="C119" s="156">
        <f>RES_hhdet_fec!C$17</f>
        <v>4.0970150173902445E-2</v>
      </c>
      <c r="D119" s="156">
        <f>RES_hhdet_fec!D$17</f>
        <v>3.4843579475652094E-2</v>
      </c>
      <c r="E119" s="156">
        <f>RES_hhdet_fec!E$17</f>
        <v>3.6961819014080098E-2</v>
      </c>
      <c r="F119" s="156">
        <f>RES_hhdet_fec!F$17</f>
        <v>4.8806578304099527E-2</v>
      </c>
      <c r="G119" s="156">
        <f>RES_hhdet_fec!G$17</f>
        <v>6.8079255919696519E-2</v>
      </c>
      <c r="H119" s="156">
        <f>RES_hhdet_fec!H$17</f>
        <v>9.3154992156953387E-2</v>
      </c>
      <c r="I119" s="156">
        <f>RES_hhdet_fec!I$17</f>
        <v>0.17981879880947169</v>
      </c>
      <c r="J119" s="156">
        <f>RES_hhdet_fec!J$17</f>
        <v>0.23065847881831755</v>
      </c>
      <c r="K119" s="156">
        <f>RES_hhdet_fec!K$17</f>
        <v>0.26890724173515368</v>
      </c>
      <c r="L119" s="156">
        <f>RES_hhdet_fec!L$17</f>
        <v>0.15732239323138411</v>
      </c>
      <c r="M119" s="156">
        <f>RES_hhdet_fec!M$17</f>
        <v>0.18410468422887458</v>
      </c>
      <c r="N119" s="156">
        <f>RES_hhdet_fec!N$17</f>
        <v>0.14594683817135118</v>
      </c>
      <c r="O119" s="156">
        <f>RES_hhdet_fec!O$17</f>
        <v>0.24332511295359169</v>
      </c>
      <c r="P119" s="156">
        <f>RES_hhdet_fec!P$17</f>
        <v>0.19671501921811343</v>
      </c>
      <c r="Q119" s="156">
        <f>RES_hhdet_fec!Q$17</f>
        <v>0.16475349649844859</v>
      </c>
    </row>
    <row r="120" spans="1:17" ht="12" customHeight="1" x14ac:dyDescent="0.25">
      <c r="A120" s="148" t="s">
        <v>59</v>
      </c>
      <c r="B120" s="156">
        <f>RES_hhdet_fec!B$18</f>
        <v>1.02066741549873E-2</v>
      </c>
      <c r="C120" s="156">
        <f>RES_hhdet_fec!C$18</f>
        <v>4.2868254708674051E-2</v>
      </c>
      <c r="D120" s="156">
        <f>RES_hhdet_fec!D$18</f>
        <v>3.848793148727455E-2</v>
      </c>
      <c r="E120" s="156">
        <f>RES_hhdet_fec!E$18</f>
        <v>4.2092081572815292E-2</v>
      </c>
      <c r="F120" s="156">
        <f>RES_hhdet_fec!F$18</f>
        <v>5.548113821452344E-2</v>
      </c>
      <c r="G120" s="156">
        <f>RES_hhdet_fec!G$18</f>
        <v>7.713381604211296E-2</v>
      </c>
      <c r="H120" s="156">
        <f>RES_hhdet_fec!H$18</f>
        <v>0.10101998257203534</v>
      </c>
      <c r="I120" s="156">
        <f>RES_hhdet_fec!I$18</f>
        <v>0.20139808867534664</v>
      </c>
      <c r="J120" s="156">
        <f>RES_hhdet_fec!J$18</f>
        <v>0.26449773919721176</v>
      </c>
      <c r="K120" s="156">
        <f>RES_hhdet_fec!K$18</f>
        <v>0.33106689021809976</v>
      </c>
      <c r="L120" s="156">
        <f>RES_hhdet_fec!L$18</f>
        <v>0.17238934862108762</v>
      </c>
      <c r="M120" s="156">
        <f>RES_hhdet_fec!M$18</f>
        <v>0.20053220421406742</v>
      </c>
      <c r="N120" s="156">
        <f>RES_hhdet_fec!N$18</f>
        <v>0.1717660956764753</v>
      </c>
      <c r="O120" s="156">
        <f>RES_hhdet_fec!O$18</f>
        <v>0.30016867235602296</v>
      </c>
      <c r="P120" s="156">
        <f>RES_hhdet_fec!P$18</f>
        <v>0.23469415717284589</v>
      </c>
      <c r="Q120" s="156">
        <f>RES_hhdet_fec!Q$18</f>
        <v>0.20504161700532489</v>
      </c>
    </row>
    <row r="121" spans="1:17" ht="12" customHeight="1" x14ac:dyDescent="0.25">
      <c r="A121" s="158" t="s">
        <v>62</v>
      </c>
      <c r="B121" s="157">
        <f>SUM(B122:B124)</f>
        <v>29.865010552276207</v>
      </c>
      <c r="C121" s="157">
        <f t="shared" ref="C121:Q121" si="14">SUM(C122:C124)</f>
        <v>33.324351184087725</v>
      </c>
      <c r="D121" s="157">
        <f t="shared" si="14"/>
        <v>33.664649339838938</v>
      </c>
      <c r="E121" s="157">
        <f t="shared" si="14"/>
        <v>31.767179501883334</v>
      </c>
      <c r="F121" s="157">
        <f t="shared" si="14"/>
        <v>35.389276987290643</v>
      </c>
      <c r="G121" s="157">
        <f t="shared" si="14"/>
        <v>36.03064819622923</v>
      </c>
      <c r="H121" s="157">
        <f t="shared" si="14"/>
        <v>34.601966841084916</v>
      </c>
      <c r="I121" s="157">
        <f t="shared" si="14"/>
        <v>34.90265151476008</v>
      </c>
      <c r="J121" s="157">
        <f t="shared" si="14"/>
        <v>37.111358813210835</v>
      </c>
      <c r="K121" s="157">
        <f t="shared" si="14"/>
        <v>37.710216084766451</v>
      </c>
      <c r="L121" s="157">
        <f t="shared" si="14"/>
        <v>34.212909662159895</v>
      </c>
      <c r="M121" s="157">
        <f t="shared" si="14"/>
        <v>33.178538999970286</v>
      </c>
      <c r="N121" s="157">
        <f t="shared" si="14"/>
        <v>30.658058597081819</v>
      </c>
      <c r="O121" s="157">
        <f t="shared" si="14"/>
        <v>22.540298081567791</v>
      </c>
      <c r="P121" s="157">
        <f t="shared" si="14"/>
        <v>21.168133757511882</v>
      </c>
      <c r="Q121" s="157">
        <f t="shared" si="14"/>
        <v>18.377867821438002</v>
      </c>
    </row>
    <row r="122" spans="1:17" ht="12" customHeight="1" x14ac:dyDescent="0.25">
      <c r="A122" s="23" t="s">
        <v>58</v>
      </c>
      <c r="B122" s="156">
        <f>RES_hhdet_fec!B$20</f>
        <v>11.500929164876194</v>
      </c>
      <c r="C122" s="156">
        <f>RES_hhdet_fec!C$20</f>
        <v>12.592013053132693</v>
      </c>
      <c r="D122" s="156">
        <f>RES_hhdet_fec!D$20</f>
        <v>13.203622986837431</v>
      </c>
      <c r="E122" s="156">
        <f>RES_hhdet_fec!E$20</f>
        <v>11.526531585281594</v>
      </c>
      <c r="F122" s="156">
        <f>RES_hhdet_fec!F$20</f>
        <v>13.64853816410398</v>
      </c>
      <c r="G122" s="156">
        <f>RES_hhdet_fec!G$20</f>
        <v>14.158021982997472</v>
      </c>
      <c r="H122" s="156">
        <f>RES_hhdet_fec!H$20</f>
        <v>12.978773044262047</v>
      </c>
      <c r="I122" s="156">
        <f>RES_hhdet_fec!I$20</f>
        <v>13.165489720730864</v>
      </c>
      <c r="J122" s="156">
        <f>RES_hhdet_fec!J$20</f>
        <v>15.247685724674216</v>
      </c>
      <c r="K122" s="156">
        <f>RES_hhdet_fec!K$20</f>
        <v>15.97052772211272</v>
      </c>
      <c r="L122" s="156">
        <f>RES_hhdet_fec!L$20</f>
        <v>14.09277213777704</v>
      </c>
      <c r="M122" s="156">
        <f>RES_hhdet_fec!M$20</f>
        <v>12.462933081849664</v>
      </c>
      <c r="N122" s="156">
        <f>RES_hhdet_fec!N$20</f>
        <v>11.375804629604742</v>
      </c>
      <c r="O122" s="156">
        <f>RES_hhdet_fec!O$20</f>
        <v>8.2039763338219878</v>
      </c>
      <c r="P122" s="156">
        <f>RES_hhdet_fec!P$20</f>
        <v>7.608653219396043</v>
      </c>
      <c r="Q122" s="156">
        <f>RES_hhdet_fec!Q$20</f>
        <v>6.9705843070819906</v>
      </c>
    </row>
    <row r="123" spans="1:17" ht="12" customHeight="1" x14ac:dyDescent="0.25">
      <c r="A123" s="23" t="s">
        <v>57</v>
      </c>
      <c r="B123" s="156">
        <f>RES_hhdet_fec!B$21</f>
        <v>9.8605719921790058</v>
      </c>
      <c r="C123" s="156">
        <f>RES_hhdet_fec!C$21</f>
        <v>8.6019108276834686</v>
      </c>
      <c r="D123" s="156">
        <f>RES_hhdet_fec!D$21</f>
        <v>8.8843690698675282</v>
      </c>
      <c r="E123" s="156">
        <f>RES_hhdet_fec!E$21</f>
        <v>8.3956423326723471</v>
      </c>
      <c r="F123" s="156">
        <f>RES_hhdet_fec!F$21</f>
        <v>9.7498072543527066</v>
      </c>
      <c r="G123" s="156">
        <f>RES_hhdet_fec!G$21</f>
        <v>9.1531627728547882</v>
      </c>
      <c r="H123" s="156">
        <f>RES_hhdet_fec!H$21</f>
        <v>6.4507607797189355</v>
      </c>
      <c r="I123" s="156">
        <f>RES_hhdet_fec!I$21</f>
        <v>7.0033370907156769</v>
      </c>
      <c r="J123" s="156">
        <f>RES_hhdet_fec!J$21</f>
        <v>7.1337697678605441</v>
      </c>
      <c r="K123" s="156">
        <f>RES_hhdet_fec!K$21</f>
        <v>6.9569738638916263</v>
      </c>
      <c r="L123" s="156">
        <f>RES_hhdet_fec!L$21</f>
        <v>6.2466327812878415</v>
      </c>
      <c r="M123" s="156">
        <f>RES_hhdet_fec!M$21</f>
        <v>5.6827349196807804</v>
      </c>
      <c r="N123" s="156">
        <f>RES_hhdet_fec!N$21</f>
        <v>5.3567887236303635</v>
      </c>
      <c r="O123" s="156">
        <f>RES_hhdet_fec!O$21</f>
        <v>3.8785510693791867</v>
      </c>
      <c r="P123" s="156">
        <f>RES_hhdet_fec!P$21</f>
        <v>3.4203662355111311</v>
      </c>
      <c r="Q123" s="156">
        <f>RES_hhdet_fec!Q$21</f>
        <v>2.8929371139562572</v>
      </c>
    </row>
    <row r="124" spans="1:17" ht="12" customHeight="1" x14ac:dyDescent="0.25">
      <c r="A124" s="29" t="s">
        <v>140</v>
      </c>
      <c r="B124" s="57">
        <f>RES_hhdet_fec!B$22</f>
        <v>8.5035093952210055</v>
      </c>
      <c r="C124" s="57">
        <f>RES_hhdet_fec!C$22</f>
        <v>12.130427303271565</v>
      </c>
      <c r="D124" s="57">
        <f>RES_hhdet_fec!D$22</f>
        <v>11.576657283133979</v>
      </c>
      <c r="E124" s="57">
        <f>RES_hhdet_fec!E$22</f>
        <v>11.845005583929391</v>
      </c>
      <c r="F124" s="57">
        <f>RES_hhdet_fec!F$22</f>
        <v>11.990931568833959</v>
      </c>
      <c r="G124" s="57">
        <f>RES_hhdet_fec!G$22</f>
        <v>12.71946344037697</v>
      </c>
      <c r="H124" s="57">
        <f>RES_hhdet_fec!H$22</f>
        <v>15.172433017103932</v>
      </c>
      <c r="I124" s="57">
        <f>RES_hhdet_fec!I$22</f>
        <v>14.733824703313539</v>
      </c>
      <c r="J124" s="57">
        <f>RES_hhdet_fec!J$22</f>
        <v>14.729903320676073</v>
      </c>
      <c r="K124" s="57">
        <f>RES_hhdet_fec!K$22</f>
        <v>14.782714498762106</v>
      </c>
      <c r="L124" s="57">
        <f>RES_hhdet_fec!L$22</f>
        <v>13.873504743095012</v>
      </c>
      <c r="M124" s="57">
        <f>RES_hhdet_fec!M$22</f>
        <v>15.032870998439842</v>
      </c>
      <c r="N124" s="57">
        <f>RES_hhdet_fec!N$22</f>
        <v>13.925465243846711</v>
      </c>
      <c r="O124" s="57">
        <f>RES_hhdet_fec!O$22</f>
        <v>10.457770678366616</v>
      </c>
      <c r="P124" s="57">
        <f>RES_hhdet_fec!P$22</f>
        <v>10.139114302604705</v>
      </c>
      <c r="Q124" s="57">
        <f>RES_hhdet_fec!Q$22</f>
        <v>8.514346400399754</v>
      </c>
    </row>
    <row r="126" spans="1:17" ht="12" customHeight="1" x14ac:dyDescent="0.25">
      <c r="A126" s="152" t="s">
        <v>119</v>
      </c>
      <c r="B126" s="168">
        <f>SUM(B127,B130,B132,B142)</f>
        <v>99.98735280342332</v>
      </c>
      <c r="C126" s="168">
        <f t="shared" ref="C126:Q126" si="15">SUM(C127,C130,C132,C142)</f>
        <v>122.62119995389844</v>
      </c>
      <c r="D126" s="168">
        <f t="shared" si="15"/>
        <v>127.99952063088753</v>
      </c>
      <c r="E126" s="168">
        <f t="shared" si="15"/>
        <v>120.549245304832</v>
      </c>
      <c r="F126" s="168">
        <f t="shared" si="15"/>
        <v>144.87535496775305</v>
      </c>
      <c r="G126" s="168">
        <f t="shared" si="15"/>
        <v>149.8492422392809</v>
      </c>
      <c r="H126" s="168">
        <f t="shared" si="15"/>
        <v>153.84882287795088</v>
      </c>
      <c r="I126" s="168">
        <f t="shared" si="15"/>
        <v>142.4386718449343</v>
      </c>
      <c r="J126" s="168">
        <f t="shared" si="15"/>
        <v>147.37371302157288</v>
      </c>
      <c r="K126" s="168">
        <f t="shared" si="15"/>
        <v>154.03290369518604</v>
      </c>
      <c r="L126" s="168">
        <f t="shared" si="15"/>
        <v>140.75690003541459</v>
      </c>
      <c r="M126" s="168">
        <f t="shared" si="15"/>
        <v>130.27272802311822</v>
      </c>
      <c r="N126" s="168">
        <f t="shared" si="15"/>
        <v>120.11516743839562</v>
      </c>
      <c r="O126" s="168">
        <f t="shared" si="15"/>
        <v>88.237953840189419</v>
      </c>
      <c r="P126" s="168">
        <f t="shared" si="15"/>
        <v>82.398508612335348</v>
      </c>
      <c r="Q126" s="168">
        <f t="shared" si="15"/>
        <v>73.71930312531083</v>
      </c>
    </row>
    <row r="127" spans="1:17" ht="12" customHeight="1" x14ac:dyDescent="0.25">
      <c r="A127" s="158" t="s">
        <v>65</v>
      </c>
      <c r="B127" s="157">
        <f>SUM(B128:B129)</f>
        <v>58.253573090845975</v>
      </c>
      <c r="C127" s="157">
        <f t="shared" ref="C127:Q127" si="16">SUM(C128:C129)</f>
        <v>73.3118893735261</v>
      </c>
      <c r="D127" s="157">
        <f t="shared" si="16"/>
        <v>78.063782293306048</v>
      </c>
      <c r="E127" s="157">
        <f t="shared" si="16"/>
        <v>70.428008347870133</v>
      </c>
      <c r="F127" s="157">
        <f t="shared" si="16"/>
        <v>90.09932273793909</v>
      </c>
      <c r="G127" s="157">
        <f t="shared" si="16"/>
        <v>93.631978228083995</v>
      </c>
      <c r="H127" s="157">
        <f t="shared" si="16"/>
        <v>95.984689639159342</v>
      </c>
      <c r="I127" s="157">
        <f t="shared" si="16"/>
        <v>83.337586296639813</v>
      </c>
      <c r="J127" s="157">
        <f t="shared" si="16"/>
        <v>85.221228113862594</v>
      </c>
      <c r="K127" s="157">
        <f t="shared" si="16"/>
        <v>88.837110209657624</v>
      </c>
      <c r="L127" s="157">
        <f t="shared" si="16"/>
        <v>84.253341019065786</v>
      </c>
      <c r="M127" s="157">
        <f t="shared" si="16"/>
        <v>72.429766424600032</v>
      </c>
      <c r="N127" s="157">
        <f t="shared" si="16"/>
        <v>65.696315291394342</v>
      </c>
      <c r="O127" s="157">
        <f t="shared" si="16"/>
        <v>47.065295562134573</v>
      </c>
      <c r="P127" s="157">
        <f t="shared" si="16"/>
        <v>43.640799619318869</v>
      </c>
      <c r="Q127" s="157">
        <f t="shared" si="16"/>
        <v>40.15289633332084</v>
      </c>
    </row>
    <row r="128" spans="1:17" ht="12" customHeight="1" x14ac:dyDescent="0.25">
      <c r="A128" s="23" t="s">
        <v>58</v>
      </c>
      <c r="B128" s="156">
        <f>RES_hhdet_tes!B$5</f>
        <v>57.707474960640525</v>
      </c>
      <c r="C128" s="156">
        <f>RES_hhdet_tes!C$5</f>
        <v>71.737415998757783</v>
      </c>
      <c r="D128" s="156">
        <f>RES_hhdet_tes!D$5</f>
        <v>76.9991568814376</v>
      </c>
      <c r="E128" s="156">
        <f>RES_hhdet_tes!E$5</f>
        <v>69.775488199984622</v>
      </c>
      <c r="F128" s="156">
        <f>RES_hhdet_tes!F$5</f>
        <v>89.353593677835192</v>
      </c>
      <c r="G128" s="156">
        <f>RES_hhdet_tes!G$5</f>
        <v>92.617723424594331</v>
      </c>
      <c r="H128" s="156">
        <f>RES_hhdet_tes!H$5</f>
        <v>94.077668125135133</v>
      </c>
      <c r="I128" s="156">
        <f>RES_hhdet_tes!I$5</f>
        <v>82.113066964571317</v>
      </c>
      <c r="J128" s="156">
        <f>RES_hhdet_tes!J$5</f>
        <v>84.126577361883818</v>
      </c>
      <c r="K128" s="156">
        <f>RES_hhdet_tes!K$5</f>
        <v>88.437983438672404</v>
      </c>
      <c r="L128" s="156">
        <f>RES_hhdet_tes!L$5</f>
        <v>82.870095887521899</v>
      </c>
      <c r="M128" s="156">
        <f>RES_hhdet_tes!M$5</f>
        <v>71.014794027128062</v>
      </c>
      <c r="N128" s="156">
        <f>RES_hhdet_tes!N$5</f>
        <v>64.508477324833905</v>
      </c>
      <c r="O128" s="156">
        <f>RES_hhdet_tes!O$5</f>
        <v>46.856321258861051</v>
      </c>
      <c r="P128" s="156">
        <f>RES_hhdet_tes!P$5</f>
        <v>43.080729491844806</v>
      </c>
      <c r="Q128" s="156">
        <f>RES_hhdet_tes!Q$5</f>
        <v>39.928583417350126</v>
      </c>
    </row>
    <row r="129" spans="1:17" ht="12" customHeight="1" x14ac:dyDescent="0.25">
      <c r="A129" s="23" t="s">
        <v>60</v>
      </c>
      <c r="B129" s="156">
        <f>RES_hhdet_tes!B$6</f>
        <v>0.54609813020545295</v>
      </c>
      <c r="C129" s="156">
        <f>RES_hhdet_tes!C$6</f>
        <v>1.5744733747683199</v>
      </c>
      <c r="D129" s="156">
        <f>RES_hhdet_tes!D$6</f>
        <v>1.0646254118684497</v>
      </c>
      <c r="E129" s="156">
        <f>RES_hhdet_tes!E$6</f>
        <v>0.65252014788551738</v>
      </c>
      <c r="F129" s="156">
        <f>RES_hhdet_tes!F$6</f>
        <v>0.74572906010389906</v>
      </c>
      <c r="G129" s="156">
        <f>RES_hhdet_tes!G$6</f>
        <v>1.0142548034896584</v>
      </c>
      <c r="H129" s="156">
        <f>RES_hhdet_tes!H$6</f>
        <v>1.9070215140242028</v>
      </c>
      <c r="I129" s="156">
        <f>RES_hhdet_tes!I$6</f>
        <v>1.2245193320684995</v>
      </c>
      <c r="J129" s="156">
        <f>RES_hhdet_tes!J$6</f>
        <v>1.0946507519787776</v>
      </c>
      <c r="K129" s="156">
        <f>RES_hhdet_tes!K$6</f>
        <v>0.39912677098522004</v>
      </c>
      <c r="L129" s="156">
        <f>RES_hhdet_tes!L$6</f>
        <v>1.3832451315438847</v>
      </c>
      <c r="M129" s="156">
        <f>RES_hhdet_tes!M$6</f>
        <v>1.4149723974719757</v>
      </c>
      <c r="N129" s="156">
        <f>RES_hhdet_tes!N$6</f>
        <v>1.1878379665604393</v>
      </c>
      <c r="O129" s="156">
        <f>RES_hhdet_tes!O$6</f>
        <v>0.20897430327351799</v>
      </c>
      <c r="P129" s="156">
        <f>RES_hhdet_tes!P$6</f>
        <v>0.56007012747406315</v>
      </c>
      <c r="Q129" s="156">
        <f>RES_hhdet_tes!Q$6</f>
        <v>0.22431291597071187</v>
      </c>
    </row>
    <row r="130" spans="1:17" ht="12" customHeight="1" x14ac:dyDescent="0.25">
      <c r="A130" s="158" t="s">
        <v>112</v>
      </c>
      <c r="B130" s="157">
        <f>B131</f>
        <v>1.3431349846733984</v>
      </c>
      <c r="C130" s="157">
        <f t="shared" ref="C130:Q130" si="17">C131</f>
        <v>1.5778583160315178</v>
      </c>
      <c r="D130" s="157">
        <f t="shared" si="17"/>
        <v>1.6751925013395166</v>
      </c>
      <c r="E130" s="157">
        <f t="shared" si="17"/>
        <v>1.714970224138801</v>
      </c>
      <c r="F130" s="157">
        <f t="shared" si="17"/>
        <v>2.1159546377152196</v>
      </c>
      <c r="G130" s="157">
        <f t="shared" si="17"/>
        <v>2.2850118629512357</v>
      </c>
      <c r="H130" s="157">
        <f t="shared" si="17"/>
        <v>2.8505103124132067</v>
      </c>
      <c r="I130" s="157">
        <f t="shared" si="17"/>
        <v>3.2488868532022002</v>
      </c>
      <c r="J130" s="157">
        <f t="shared" si="17"/>
        <v>3.9379552244164566</v>
      </c>
      <c r="K130" s="157">
        <f t="shared" si="17"/>
        <v>4.6589811776979717</v>
      </c>
      <c r="L130" s="157">
        <f t="shared" si="17"/>
        <v>4.2929807820709511</v>
      </c>
      <c r="M130" s="157">
        <f t="shared" si="17"/>
        <v>4.0263101543735882</v>
      </c>
      <c r="N130" s="157">
        <f t="shared" si="17"/>
        <v>3.8828020961281773</v>
      </c>
      <c r="O130" s="157">
        <f t="shared" si="17"/>
        <v>2.8005608836175964</v>
      </c>
      <c r="P130" s="157">
        <f t="shared" si="17"/>
        <v>2.7091885552949462</v>
      </c>
      <c r="Q130" s="157">
        <f t="shared" si="17"/>
        <v>2.4331396334077322</v>
      </c>
    </row>
    <row r="131" spans="1:17" ht="12" customHeight="1" x14ac:dyDescent="0.25">
      <c r="A131" s="23" t="s">
        <v>60</v>
      </c>
      <c r="B131" s="156">
        <f>RES_hhdet_tes!B$8</f>
        <v>1.3431349846733984</v>
      </c>
      <c r="C131" s="156">
        <f>RES_hhdet_tes!C$8</f>
        <v>1.5778583160315178</v>
      </c>
      <c r="D131" s="156">
        <f>RES_hhdet_tes!D$8</f>
        <v>1.6751925013395166</v>
      </c>
      <c r="E131" s="156">
        <f>RES_hhdet_tes!E$8</f>
        <v>1.714970224138801</v>
      </c>
      <c r="F131" s="156">
        <f>RES_hhdet_tes!F$8</f>
        <v>2.1159546377152196</v>
      </c>
      <c r="G131" s="156">
        <f>RES_hhdet_tes!G$8</f>
        <v>2.2850118629512357</v>
      </c>
      <c r="H131" s="156">
        <f>RES_hhdet_tes!H$8</f>
        <v>2.8505103124132067</v>
      </c>
      <c r="I131" s="156">
        <f>RES_hhdet_tes!I$8</f>
        <v>3.2488868532022002</v>
      </c>
      <c r="J131" s="156">
        <f>RES_hhdet_tes!J$8</f>
        <v>3.9379552244164566</v>
      </c>
      <c r="K131" s="156">
        <f>RES_hhdet_tes!K$8</f>
        <v>4.6589811776979717</v>
      </c>
      <c r="L131" s="156">
        <f>RES_hhdet_tes!L$8</f>
        <v>4.2929807820709511</v>
      </c>
      <c r="M131" s="156">
        <f>RES_hhdet_tes!M$8</f>
        <v>4.0263101543735882</v>
      </c>
      <c r="N131" s="156">
        <f>RES_hhdet_tes!N$8</f>
        <v>3.8828020961281773</v>
      </c>
      <c r="O131" s="156">
        <f>RES_hhdet_tes!O$8</f>
        <v>2.8005608836175964</v>
      </c>
      <c r="P131" s="156">
        <f>RES_hhdet_tes!P$8</f>
        <v>2.7091885552949462</v>
      </c>
      <c r="Q131" s="156">
        <f>RES_hhdet_tes!Q$8</f>
        <v>2.4331396334077322</v>
      </c>
    </row>
    <row r="132" spans="1:17" ht="12" customHeight="1" x14ac:dyDescent="0.25">
      <c r="A132" s="158" t="s">
        <v>63</v>
      </c>
      <c r="B132" s="157">
        <f>SUM(B133:B135,B138:B139)</f>
        <v>26.517988170295581</v>
      </c>
      <c r="C132" s="157">
        <f t="shared" ref="C132:Q132" si="18">SUM(C133:C135,C138:C139)</f>
        <v>30.982935312002912</v>
      </c>
      <c r="D132" s="157">
        <f t="shared" si="18"/>
        <v>31.492319582943843</v>
      </c>
      <c r="E132" s="157">
        <f t="shared" si="18"/>
        <v>31.991556043965055</v>
      </c>
      <c r="F132" s="157">
        <f t="shared" si="18"/>
        <v>34.657339944954749</v>
      </c>
      <c r="G132" s="157">
        <f t="shared" si="18"/>
        <v>35.258776097042677</v>
      </c>
      <c r="H132" s="157">
        <f t="shared" si="18"/>
        <v>35.645762190363818</v>
      </c>
      <c r="I132" s="157">
        <f t="shared" si="18"/>
        <v>36.374765411859606</v>
      </c>
      <c r="J132" s="157">
        <f t="shared" si="18"/>
        <v>37.805592104949532</v>
      </c>
      <c r="K132" s="157">
        <f t="shared" si="18"/>
        <v>39.766786042645016</v>
      </c>
      <c r="L132" s="157">
        <f t="shared" si="18"/>
        <v>33.0956978980023</v>
      </c>
      <c r="M132" s="157">
        <f t="shared" si="18"/>
        <v>34.498668737412615</v>
      </c>
      <c r="N132" s="157">
        <f t="shared" si="18"/>
        <v>32.549607677469311</v>
      </c>
      <c r="O132" s="157">
        <f t="shared" si="18"/>
        <v>24.994763635330319</v>
      </c>
      <c r="P132" s="157">
        <f t="shared" si="18"/>
        <v>23.328623997052439</v>
      </c>
      <c r="Q132" s="157">
        <f t="shared" si="18"/>
        <v>20.226942571827554</v>
      </c>
    </row>
    <row r="133" spans="1:17" ht="12" customHeight="1" x14ac:dyDescent="0.25">
      <c r="A133" s="167" t="s">
        <v>171</v>
      </c>
      <c r="B133" s="132">
        <f>RES_hhdet_tes!B$10</f>
        <v>4.9852222460355451</v>
      </c>
      <c r="C133" s="132">
        <f>RES_hhdet_tes!C$10</f>
        <v>6.6644321154585811</v>
      </c>
      <c r="D133" s="132">
        <f>RES_hhdet_tes!D$10</f>
        <v>8.1902752918439479</v>
      </c>
      <c r="E133" s="132">
        <f>RES_hhdet_tes!E$10</f>
        <v>8.2060386758317811</v>
      </c>
      <c r="F133" s="132">
        <f>RES_hhdet_tes!F$10</f>
        <v>11.33493842043802</v>
      </c>
      <c r="G133" s="132">
        <f>RES_hhdet_tes!G$10</f>
        <v>13.025015216692024</v>
      </c>
      <c r="H133" s="132">
        <f>RES_hhdet_tes!H$10</f>
        <v>14.31165971801336</v>
      </c>
      <c r="I133" s="132">
        <f>RES_hhdet_tes!I$10</f>
        <v>14.337215208992918</v>
      </c>
      <c r="J133" s="132">
        <f>RES_hhdet_tes!J$10</f>
        <v>16.928122782052945</v>
      </c>
      <c r="K133" s="132">
        <f>RES_hhdet_tes!K$10</f>
        <v>18.63869372823525</v>
      </c>
      <c r="L133" s="132">
        <f>RES_hhdet_tes!L$10</f>
        <v>16.602556333730163</v>
      </c>
      <c r="M133" s="132">
        <f>RES_hhdet_tes!M$10</f>
        <v>17.885756467197357</v>
      </c>
      <c r="N133" s="132">
        <f>RES_hhdet_tes!N$10</f>
        <v>17.418380987014928</v>
      </c>
      <c r="O133" s="132">
        <f>RES_hhdet_tes!O$10</f>
        <v>14.527364524714059</v>
      </c>
      <c r="P133" s="132">
        <f>RES_hhdet_tes!P$10</f>
        <v>14.240731427321373</v>
      </c>
      <c r="Q133" s="132">
        <f>RES_hhdet_tes!Q$10</f>
        <v>13.20505817432683</v>
      </c>
    </row>
    <row r="134" spans="1:17" ht="12" customHeight="1" x14ac:dyDescent="0.25">
      <c r="A134" s="167" t="s">
        <v>144</v>
      </c>
      <c r="B134" s="132">
        <f>RES_hhdet_tes!B$11</f>
        <v>20.35699299686193</v>
      </c>
      <c r="C134" s="132">
        <f>RES_hhdet_tes!C$11</f>
        <v>21.080023378689429</v>
      </c>
      <c r="D134" s="132">
        <f>RES_hhdet_tes!D$11</f>
        <v>20.491214497633749</v>
      </c>
      <c r="E134" s="132">
        <f>RES_hhdet_tes!E$11</f>
        <v>20.862597099841075</v>
      </c>
      <c r="F134" s="132">
        <f>RES_hhdet_tes!F$11</f>
        <v>19.959550258294989</v>
      </c>
      <c r="G134" s="132">
        <f>RES_hhdet_tes!G$11</f>
        <v>18.164148540709423</v>
      </c>
      <c r="H134" s="132">
        <f>RES_hhdet_tes!H$11</f>
        <v>16.631465527068872</v>
      </c>
      <c r="I134" s="132">
        <f>RES_hhdet_tes!I$11</f>
        <v>15.212606096168345</v>
      </c>
      <c r="J134" s="132">
        <f>RES_hhdet_tes!J$11</f>
        <v>14.081577179946009</v>
      </c>
      <c r="K134" s="132">
        <f>RES_hhdet_tes!K$11</f>
        <v>14.211271954161697</v>
      </c>
      <c r="L134" s="132">
        <f>RES_hhdet_tes!L$11</f>
        <v>12.220194387714525</v>
      </c>
      <c r="M134" s="132">
        <f>RES_hhdet_tes!M$11</f>
        <v>12.027165468521712</v>
      </c>
      <c r="N134" s="132">
        <f>RES_hhdet_tes!N$11</f>
        <v>11.237768430952979</v>
      </c>
      <c r="O134" s="132">
        <f>RES_hhdet_tes!O$11</f>
        <v>6.0692288872611693</v>
      </c>
      <c r="P134" s="132">
        <f>RES_hhdet_tes!P$11</f>
        <v>5.5157149610887588</v>
      </c>
      <c r="Q134" s="132">
        <f>RES_hhdet_tes!Q$11</f>
        <v>4.1925216475948615</v>
      </c>
    </row>
    <row r="135" spans="1:17" ht="12" customHeight="1" x14ac:dyDescent="0.25">
      <c r="A135" s="167" t="s">
        <v>143</v>
      </c>
      <c r="B135" s="132">
        <f>SUM(B136:B137)</f>
        <v>0.58415440188969936</v>
      </c>
      <c r="C135" s="132">
        <f t="shared" ref="C135:Q135" si="19">SUM(C136:C137)</f>
        <v>0.66082007245494478</v>
      </c>
      <c r="D135" s="132">
        <f t="shared" si="19"/>
        <v>0.66634448608400942</v>
      </c>
      <c r="E135" s="132">
        <f t="shared" si="19"/>
        <v>0.69633467806641247</v>
      </c>
      <c r="F135" s="132">
        <f t="shared" si="19"/>
        <v>0.75763465962584953</v>
      </c>
      <c r="G135" s="132">
        <f t="shared" si="19"/>
        <v>0.75821414076053462</v>
      </c>
      <c r="H135" s="132">
        <f t="shared" si="19"/>
        <v>0.80864439790859188</v>
      </c>
      <c r="I135" s="132">
        <f t="shared" si="19"/>
        <v>0.96263959934678422</v>
      </c>
      <c r="J135" s="132">
        <f t="shared" si="19"/>
        <v>1.224449311225082</v>
      </c>
      <c r="K135" s="132">
        <f t="shared" si="19"/>
        <v>1.5431437509727908</v>
      </c>
      <c r="L135" s="132">
        <f t="shared" si="19"/>
        <v>1.5860837712471771</v>
      </c>
      <c r="M135" s="132">
        <f t="shared" si="19"/>
        <v>1.7750180803896738</v>
      </c>
      <c r="N135" s="132">
        <f t="shared" si="19"/>
        <v>1.7799464520788142</v>
      </c>
      <c r="O135" s="132">
        <f t="shared" si="19"/>
        <v>1.0156373995224555</v>
      </c>
      <c r="P135" s="132">
        <f t="shared" si="19"/>
        <v>0.9931097893079488</v>
      </c>
      <c r="Q135" s="132">
        <f t="shared" si="19"/>
        <v>0.84187988201718833</v>
      </c>
    </row>
    <row r="136" spans="1:17" ht="12" customHeight="1" x14ac:dyDescent="0.25">
      <c r="A136" s="166" t="s">
        <v>57</v>
      </c>
      <c r="B136" s="165">
        <f>RES_hhdet_tes!B$13</f>
        <v>0.2044536761605682</v>
      </c>
      <c r="C136" s="165">
        <f>RES_hhdet_tes!C$13</f>
        <v>0.23463713205675668</v>
      </c>
      <c r="D136" s="165">
        <f>RES_hhdet_tes!D$13</f>
        <v>0.23681663022850166</v>
      </c>
      <c r="E136" s="165">
        <f>RES_hhdet_tes!E$13</f>
        <v>0.24892099016915203</v>
      </c>
      <c r="F136" s="165">
        <f>RES_hhdet_tes!F$13</f>
        <v>0.27179805733881263</v>
      </c>
      <c r="G136" s="165">
        <f>RES_hhdet_tes!G$13</f>
        <v>0.27166249668700038</v>
      </c>
      <c r="H136" s="165">
        <f>RES_hhdet_tes!H$13</f>
        <v>0.2903853031081105</v>
      </c>
      <c r="I136" s="165">
        <f>RES_hhdet_tes!I$13</f>
        <v>0.34802239384005001</v>
      </c>
      <c r="J136" s="165">
        <f>RES_hhdet_tes!J$13</f>
        <v>0.4470170631926933</v>
      </c>
      <c r="K136" s="165">
        <f>RES_hhdet_tes!K$13</f>
        <v>0.56759815631606747</v>
      </c>
      <c r="L136" s="165">
        <f>RES_hhdet_tes!L$13</f>
        <v>0.5802715396137792</v>
      </c>
      <c r="M136" s="165">
        <f>RES_hhdet_tes!M$13</f>
        <v>0.65184291022191643</v>
      </c>
      <c r="N136" s="165">
        <f>RES_hhdet_tes!N$13</f>
        <v>0.65179509751405351</v>
      </c>
      <c r="O136" s="165">
        <f>RES_hhdet_tes!O$13</f>
        <v>0.37154879076598013</v>
      </c>
      <c r="P136" s="165">
        <f>RES_hhdet_tes!P$13</f>
        <v>0.3618077726303926</v>
      </c>
      <c r="Q136" s="165">
        <f>RES_hhdet_tes!Q$13</f>
        <v>0.30558507920855427</v>
      </c>
    </row>
    <row r="137" spans="1:17" ht="12" customHeight="1" x14ac:dyDescent="0.25">
      <c r="A137" s="147" t="s">
        <v>59</v>
      </c>
      <c r="B137" s="164">
        <f>RES_hhdet_tes!B$14</f>
        <v>0.37970072572913111</v>
      </c>
      <c r="C137" s="164">
        <f>RES_hhdet_tes!C$14</f>
        <v>0.4261829403981881</v>
      </c>
      <c r="D137" s="164">
        <f>RES_hhdet_tes!D$14</f>
        <v>0.42952785585550779</v>
      </c>
      <c r="E137" s="164">
        <f>RES_hhdet_tes!E$14</f>
        <v>0.44741368789726044</v>
      </c>
      <c r="F137" s="164">
        <f>RES_hhdet_tes!F$14</f>
        <v>0.4858366022870369</v>
      </c>
      <c r="G137" s="164">
        <f>RES_hhdet_tes!G$14</f>
        <v>0.48655164407353424</v>
      </c>
      <c r="H137" s="164">
        <f>RES_hhdet_tes!H$14</f>
        <v>0.51825909480048138</v>
      </c>
      <c r="I137" s="164">
        <f>RES_hhdet_tes!I$14</f>
        <v>0.61461720550673427</v>
      </c>
      <c r="J137" s="164">
        <f>RES_hhdet_tes!J$14</f>
        <v>0.77743224803238875</v>
      </c>
      <c r="K137" s="164">
        <f>RES_hhdet_tes!K$14</f>
        <v>0.9755455946567233</v>
      </c>
      <c r="L137" s="164">
        <f>RES_hhdet_tes!L$14</f>
        <v>1.0058122316333979</v>
      </c>
      <c r="M137" s="164">
        <f>RES_hhdet_tes!M$14</f>
        <v>1.1231751701677575</v>
      </c>
      <c r="N137" s="164">
        <f>RES_hhdet_tes!N$14</f>
        <v>1.1281513545647606</v>
      </c>
      <c r="O137" s="164">
        <f>RES_hhdet_tes!O$14</f>
        <v>0.64408860875647533</v>
      </c>
      <c r="P137" s="164">
        <f>RES_hhdet_tes!P$14</f>
        <v>0.63130201667755614</v>
      </c>
      <c r="Q137" s="164">
        <f>RES_hhdet_tes!Q$14</f>
        <v>0.53629480280863406</v>
      </c>
    </row>
    <row r="138" spans="1:17" ht="12" customHeight="1" x14ac:dyDescent="0.25">
      <c r="A138" s="163" t="s">
        <v>142</v>
      </c>
      <c r="B138" s="162">
        <f>RES_hhdet_tes!B$15</f>
        <v>0.57563337016290661</v>
      </c>
      <c r="C138" s="162">
        <f>RES_hhdet_tes!C$15</f>
        <v>2.5068467141680522</v>
      </c>
      <c r="D138" s="162">
        <f>RES_hhdet_tes!D$15</f>
        <v>2.082207449156757</v>
      </c>
      <c r="E138" s="162">
        <f>RES_hhdet_tes!E$15</f>
        <v>2.1590970669548266</v>
      </c>
      <c r="F138" s="162">
        <f>RES_hhdet_tes!F$15</f>
        <v>2.5158784606415194</v>
      </c>
      <c r="G138" s="162">
        <f>RES_hhdet_tes!G$15</f>
        <v>3.1867745067494839</v>
      </c>
      <c r="H138" s="162">
        <f>RES_hhdet_tes!H$15</f>
        <v>3.7276880905460725</v>
      </c>
      <c r="I138" s="162">
        <f>RES_hhdet_tes!I$15</f>
        <v>5.5333126806584421</v>
      </c>
      <c r="J138" s="162">
        <f>RES_hhdet_tes!J$15</f>
        <v>5.1426758757178979</v>
      </c>
      <c r="K138" s="162">
        <f>RES_hhdet_tes!K$15</f>
        <v>4.8499792660586509</v>
      </c>
      <c r="L138" s="162">
        <f>RES_hhdet_tes!L$15</f>
        <v>2.4011971464623323</v>
      </c>
      <c r="M138" s="162">
        <f>RES_hhdet_tes!M$15</f>
        <v>2.4768333744280508</v>
      </c>
      <c r="N138" s="162">
        <f>RES_hhdet_tes!N$15</f>
        <v>1.8358158409313878</v>
      </c>
      <c r="O138" s="162">
        <f>RES_hhdet_tes!O$15</f>
        <v>2.903516808480584</v>
      </c>
      <c r="P138" s="162">
        <f>RES_hhdet_tes!P$15</f>
        <v>2.1994990083674777</v>
      </c>
      <c r="Q138" s="162">
        <f>RES_hhdet_tes!Q$15</f>
        <v>1.6610894304983872</v>
      </c>
    </row>
    <row r="139" spans="1:17" ht="12" customHeight="1" x14ac:dyDescent="0.25">
      <c r="A139" s="161" t="s">
        <v>141</v>
      </c>
      <c r="B139" s="160">
        <f>SUM(B140:B141)</f>
        <v>1.5985155345500164E-2</v>
      </c>
      <c r="C139" s="160">
        <f t="shared" ref="C139:Q139" si="20">SUM(C140:C141)</f>
        <v>7.0813031231902551E-2</v>
      </c>
      <c r="D139" s="160">
        <f t="shared" si="20"/>
        <v>6.2277858225377139E-2</v>
      </c>
      <c r="E139" s="160">
        <f t="shared" si="20"/>
        <v>6.7488523270960929E-2</v>
      </c>
      <c r="F139" s="160">
        <f t="shared" si="20"/>
        <v>8.9338145954375253E-2</v>
      </c>
      <c r="G139" s="160">
        <f t="shared" si="20"/>
        <v>0.12462369213120697</v>
      </c>
      <c r="H139" s="160">
        <f t="shared" si="20"/>
        <v>0.16630445682692019</v>
      </c>
      <c r="I139" s="160">
        <f t="shared" si="20"/>
        <v>0.32899182669312044</v>
      </c>
      <c r="J139" s="160">
        <f t="shared" si="20"/>
        <v>0.42876695600759862</v>
      </c>
      <c r="K139" s="160">
        <f t="shared" si="20"/>
        <v>0.52369734321662476</v>
      </c>
      <c r="L139" s="160">
        <f t="shared" si="20"/>
        <v>0.28566625884810615</v>
      </c>
      <c r="M139" s="160">
        <f t="shared" si="20"/>
        <v>0.33389534687582145</v>
      </c>
      <c r="N139" s="160">
        <f t="shared" si="20"/>
        <v>0.27769596649120387</v>
      </c>
      <c r="O139" s="160">
        <f t="shared" si="20"/>
        <v>0.4790160153520534</v>
      </c>
      <c r="P139" s="160">
        <f t="shared" si="20"/>
        <v>0.37956881096687844</v>
      </c>
      <c r="Q139" s="160">
        <f t="shared" si="20"/>
        <v>0.32639343739028637</v>
      </c>
    </row>
    <row r="140" spans="1:17" ht="12" customHeight="1" x14ac:dyDescent="0.25">
      <c r="A140" s="148" t="s">
        <v>60</v>
      </c>
      <c r="B140" s="156">
        <f>RES_hhdet_tes!B$17</f>
        <v>5.7784811905128679E-3</v>
      </c>
      <c r="C140" s="156">
        <f>RES_hhdet_tes!C$17</f>
        <v>2.7944776523228503E-2</v>
      </c>
      <c r="D140" s="156">
        <f>RES_hhdet_tes!D$17</f>
        <v>2.3789926738102599E-2</v>
      </c>
      <c r="E140" s="156">
        <f>RES_hhdet_tes!E$17</f>
        <v>2.5396441698145644E-2</v>
      </c>
      <c r="F140" s="156">
        <f>RES_hhdet_tes!F$17</f>
        <v>3.385700773985182E-2</v>
      </c>
      <c r="G140" s="156">
        <f>RES_hhdet_tes!G$17</f>
        <v>4.7489876089094003E-2</v>
      </c>
      <c r="H140" s="156">
        <f>RES_hhdet_tes!H$17</f>
        <v>6.5284474254884858E-2</v>
      </c>
      <c r="I140" s="156">
        <f>RES_hhdet_tes!I$17</f>
        <v>0.12759373801777379</v>
      </c>
      <c r="J140" s="156">
        <f>RES_hhdet_tes!J$17</f>
        <v>0.16426921681038686</v>
      </c>
      <c r="K140" s="156">
        <f>RES_hhdet_tes!K$17</f>
        <v>0.19263045299852494</v>
      </c>
      <c r="L140" s="156">
        <f>RES_hhdet_tes!L$17</f>
        <v>0.11327691022701855</v>
      </c>
      <c r="M140" s="156">
        <f>RES_hhdet_tes!M$17</f>
        <v>0.133363142661754</v>
      </c>
      <c r="N140" s="156">
        <f>RES_hhdet_tes!N$17</f>
        <v>0.1059298708147285</v>
      </c>
      <c r="O140" s="156">
        <f>RES_hhdet_tes!O$17</f>
        <v>0.17884734299603047</v>
      </c>
      <c r="P140" s="156">
        <f>RES_hhdet_tes!P$17</f>
        <v>0.14487465379403267</v>
      </c>
      <c r="Q140" s="156">
        <f>RES_hhdet_tes!Q$17</f>
        <v>0.12135182038496145</v>
      </c>
    </row>
    <row r="141" spans="1:17" ht="12" customHeight="1" x14ac:dyDescent="0.25">
      <c r="A141" s="148" t="s">
        <v>59</v>
      </c>
      <c r="B141" s="156">
        <f>RES_hhdet_tes!B$18</f>
        <v>1.0206674154987298E-2</v>
      </c>
      <c r="C141" s="156">
        <f>RES_hhdet_tes!C$18</f>
        <v>4.2868254708674051E-2</v>
      </c>
      <c r="D141" s="156">
        <f>RES_hhdet_tes!D$18</f>
        <v>3.8487931487274543E-2</v>
      </c>
      <c r="E141" s="156">
        <f>RES_hhdet_tes!E$18</f>
        <v>4.2092081572815285E-2</v>
      </c>
      <c r="F141" s="156">
        <f>RES_hhdet_tes!F$18</f>
        <v>5.548113821452344E-2</v>
      </c>
      <c r="G141" s="156">
        <f>RES_hhdet_tes!G$18</f>
        <v>7.713381604211296E-2</v>
      </c>
      <c r="H141" s="156">
        <f>RES_hhdet_tes!H$18</f>
        <v>0.10101998257203534</v>
      </c>
      <c r="I141" s="156">
        <f>RES_hhdet_tes!I$18</f>
        <v>0.20139808867534664</v>
      </c>
      <c r="J141" s="156">
        <f>RES_hhdet_tes!J$18</f>
        <v>0.26449773919721176</v>
      </c>
      <c r="K141" s="156">
        <f>RES_hhdet_tes!K$18</f>
        <v>0.33106689021809982</v>
      </c>
      <c r="L141" s="156">
        <f>RES_hhdet_tes!L$18</f>
        <v>0.1723893486210876</v>
      </c>
      <c r="M141" s="156">
        <f>RES_hhdet_tes!M$18</f>
        <v>0.20053220421406742</v>
      </c>
      <c r="N141" s="156">
        <f>RES_hhdet_tes!N$18</f>
        <v>0.17176609567647536</v>
      </c>
      <c r="O141" s="156">
        <f>RES_hhdet_tes!O$18</f>
        <v>0.30016867235602296</v>
      </c>
      <c r="P141" s="156">
        <f>RES_hhdet_tes!P$18</f>
        <v>0.23469415717284581</v>
      </c>
      <c r="Q141" s="156">
        <f>RES_hhdet_tes!Q$18</f>
        <v>0.20504161700532494</v>
      </c>
    </row>
    <row r="142" spans="1:17" ht="12" customHeight="1" x14ac:dyDescent="0.25">
      <c r="A142" s="158" t="s">
        <v>62</v>
      </c>
      <c r="B142" s="157">
        <f>SUM(B143:B145)</f>
        <v>13.872656557608362</v>
      </c>
      <c r="C142" s="157">
        <f t="shared" ref="C142:Q142" si="21">SUM(C143:C145)</f>
        <v>16.748516952337916</v>
      </c>
      <c r="D142" s="157">
        <f t="shared" si="21"/>
        <v>16.768226253298103</v>
      </c>
      <c r="E142" s="157">
        <f t="shared" si="21"/>
        <v>16.414710688858001</v>
      </c>
      <c r="F142" s="157">
        <f t="shared" si="21"/>
        <v>18.002737647143981</v>
      </c>
      <c r="G142" s="157">
        <f t="shared" si="21"/>
        <v>18.673476051202968</v>
      </c>
      <c r="H142" s="157">
        <f t="shared" si="21"/>
        <v>19.367860736014503</v>
      </c>
      <c r="I142" s="157">
        <f t="shared" si="21"/>
        <v>19.477433283232703</v>
      </c>
      <c r="J142" s="157">
        <f t="shared" si="21"/>
        <v>20.408937578344297</v>
      </c>
      <c r="K142" s="157">
        <f t="shared" si="21"/>
        <v>20.770026265185439</v>
      </c>
      <c r="L142" s="157">
        <f t="shared" si="21"/>
        <v>19.114880336275547</v>
      </c>
      <c r="M142" s="157">
        <f t="shared" si="21"/>
        <v>19.317982706731975</v>
      </c>
      <c r="N142" s="157">
        <f t="shared" si="21"/>
        <v>17.986442373403793</v>
      </c>
      <c r="O142" s="157">
        <f t="shared" si="21"/>
        <v>13.377333759106925</v>
      </c>
      <c r="P142" s="157">
        <f t="shared" si="21"/>
        <v>12.719896440669093</v>
      </c>
      <c r="Q142" s="157">
        <f t="shared" si="21"/>
        <v>10.9063245867547</v>
      </c>
    </row>
    <row r="143" spans="1:17" ht="12" customHeight="1" x14ac:dyDescent="0.25">
      <c r="A143" s="23" t="s">
        <v>58</v>
      </c>
      <c r="B143" s="156">
        <f>RES_hhdet_tes!B$20</f>
        <v>3.4470092112944282</v>
      </c>
      <c r="C143" s="156">
        <f>RES_hhdet_tes!C$20</f>
        <v>3.8433283750866289</v>
      </c>
      <c r="D143" s="156">
        <f>RES_hhdet_tes!D$20</f>
        <v>4.0818424540054181</v>
      </c>
      <c r="E143" s="156">
        <f>RES_hhdet_tes!E$20</f>
        <v>3.6061339768463534</v>
      </c>
      <c r="F143" s="156">
        <f>RES_hhdet_tes!F$20</f>
        <v>4.3372731006193348</v>
      </c>
      <c r="G143" s="156">
        <f>RES_hhdet_tes!G$20</f>
        <v>4.5531215394659945</v>
      </c>
      <c r="H143" s="156">
        <f>RES_hhdet_tes!H$20</f>
        <v>4.2292801231421695</v>
      </c>
      <c r="I143" s="156">
        <f>RES_hhdet_tes!I$20</f>
        <v>4.3492434571807319</v>
      </c>
      <c r="J143" s="156">
        <f>RES_hhdet_tes!J$20</f>
        <v>5.1224899867801463</v>
      </c>
      <c r="K143" s="156">
        <f>RES_hhdet_tes!K$20</f>
        <v>5.4178138842050609</v>
      </c>
      <c r="L143" s="156">
        <f>RES_hhdet_tes!L$20</f>
        <v>4.7973459329904244</v>
      </c>
      <c r="M143" s="156">
        <f>RES_hhdet_tes!M$20</f>
        <v>4.2556992081946889</v>
      </c>
      <c r="N143" s="156">
        <f>RES_hhdet_tes!N$20</f>
        <v>3.9071204137749014</v>
      </c>
      <c r="O143" s="156">
        <f>RES_hhdet_tes!O$20</f>
        <v>2.8341069025897712</v>
      </c>
      <c r="P143" s="156">
        <f>RES_hhdet_tes!P$20</f>
        <v>2.630511014722869</v>
      </c>
      <c r="Q143" s="156">
        <f>RES_hhdet_tes!Q$20</f>
        <v>2.4130226698213986</v>
      </c>
    </row>
    <row r="144" spans="1:17" ht="12" customHeight="1" x14ac:dyDescent="0.25">
      <c r="A144" s="23" t="s">
        <v>57</v>
      </c>
      <c r="B144" s="156">
        <f>RES_hhdet_tes!B$21</f>
        <v>3.8419789043062442</v>
      </c>
      <c r="C144" s="156">
        <f>RES_hhdet_tes!C$21</f>
        <v>3.3560153550152321</v>
      </c>
      <c r="D144" s="156">
        <f>RES_hhdet_tes!D$21</f>
        <v>3.5290183408194404</v>
      </c>
      <c r="E144" s="156">
        <f>RES_hhdet_tes!E$21</f>
        <v>3.3853678002625074</v>
      </c>
      <c r="F144" s="156">
        <f>RES_hhdet_tes!F$21</f>
        <v>4.0695365878460059</v>
      </c>
      <c r="G144" s="156">
        <f>RES_hhdet_tes!G$21</f>
        <v>3.8763217431576122</v>
      </c>
      <c r="H144" s="156">
        <f>RES_hhdet_tes!H$21</f>
        <v>2.8245590451545146</v>
      </c>
      <c r="I144" s="156">
        <f>RES_hhdet_tes!I$21</f>
        <v>3.1111251697922606</v>
      </c>
      <c r="J144" s="156">
        <f>RES_hhdet_tes!J$21</f>
        <v>3.2013788552419316</v>
      </c>
      <c r="K144" s="156">
        <f>RES_hhdet_tes!K$21</f>
        <v>3.1248186144535728</v>
      </c>
      <c r="L144" s="156">
        <f>RES_hhdet_tes!L$21</f>
        <v>2.8198311721937461</v>
      </c>
      <c r="M144" s="156">
        <f>RES_hhdet_tes!M$21</f>
        <v>2.578670080400602</v>
      </c>
      <c r="N144" s="156">
        <f>RES_hhdet_tes!N$21</f>
        <v>2.490007844917832</v>
      </c>
      <c r="O144" s="156">
        <f>RES_hhdet_tes!O$21</f>
        <v>1.8182661239218965</v>
      </c>
      <c r="P144" s="156">
        <f>RES_hhdet_tes!P$21</f>
        <v>1.607864042648347</v>
      </c>
      <c r="Q144" s="156">
        <f>RES_hhdet_tes!Q$21</f>
        <v>1.3631579258867166</v>
      </c>
    </row>
    <row r="145" spans="1:17" ht="12" customHeight="1" x14ac:dyDescent="0.25">
      <c r="A145" s="29" t="s">
        <v>140</v>
      </c>
      <c r="B145" s="57">
        <f>RES_hhdet_tes!B$22</f>
        <v>6.5836684420076912</v>
      </c>
      <c r="C145" s="57">
        <f>RES_hhdet_tes!C$22</f>
        <v>9.5491732222360532</v>
      </c>
      <c r="D145" s="57">
        <f>RES_hhdet_tes!D$22</f>
        <v>9.1573654584732456</v>
      </c>
      <c r="E145" s="57">
        <f>RES_hhdet_tes!E$22</f>
        <v>9.4232089117491391</v>
      </c>
      <c r="F145" s="57">
        <f>RES_hhdet_tes!F$22</f>
        <v>9.5959279586786419</v>
      </c>
      <c r="G145" s="57">
        <f>RES_hhdet_tes!G$22</f>
        <v>10.244032768579363</v>
      </c>
      <c r="H145" s="57">
        <f>RES_hhdet_tes!H$22</f>
        <v>12.31402156771782</v>
      </c>
      <c r="I145" s="57">
        <f>RES_hhdet_tes!I$22</f>
        <v>12.017064656259711</v>
      </c>
      <c r="J145" s="57">
        <f>RES_hhdet_tes!J$22</f>
        <v>12.085068736322219</v>
      </c>
      <c r="K145" s="57">
        <f>RES_hhdet_tes!K$22</f>
        <v>12.227393766526806</v>
      </c>
      <c r="L145" s="57">
        <f>RES_hhdet_tes!L$22</f>
        <v>11.497703231091378</v>
      </c>
      <c r="M145" s="57">
        <f>RES_hhdet_tes!M$22</f>
        <v>12.483613418136686</v>
      </c>
      <c r="N145" s="57">
        <f>RES_hhdet_tes!N$22</f>
        <v>11.58931411471106</v>
      </c>
      <c r="O145" s="57">
        <f>RES_hhdet_tes!O$22</f>
        <v>8.7249607325952567</v>
      </c>
      <c r="P145" s="57">
        <f>RES_hhdet_tes!P$22</f>
        <v>8.481521383297876</v>
      </c>
      <c r="Q145" s="57">
        <f>RES_hhdet_tes!Q$22</f>
        <v>7.1301439910465838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0.47450697310987255</v>
      </c>
      <c r="C147" s="175">
        <f t="shared" si="22"/>
        <v>0.48637473214224092</v>
      </c>
      <c r="D147" s="175">
        <f t="shared" si="22"/>
        <v>0.48464237862589643</v>
      </c>
      <c r="E147" s="175">
        <f t="shared" si="22"/>
        <v>0.48953454742672409</v>
      </c>
      <c r="F147" s="175">
        <f t="shared" si="22"/>
        <v>0.48897896925819712</v>
      </c>
      <c r="G147" s="175">
        <f t="shared" si="22"/>
        <v>0.49205427611521485</v>
      </c>
      <c r="H147" s="175">
        <f t="shared" si="22"/>
        <v>0.50113250238782514</v>
      </c>
      <c r="I147" s="175">
        <f t="shared" si="22"/>
        <v>0.50736947561398305</v>
      </c>
      <c r="J147" s="175">
        <f t="shared" si="22"/>
        <v>0.50947006310326959</v>
      </c>
      <c r="K147" s="175">
        <f t="shared" si="22"/>
        <v>0.51154861174561428</v>
      </c>
      <c r="L147" s="175">
        <f t="shared" si="22"/>
        <v>0.51417256390935751</v>
      </c>
      <c r="M147" s="175">
        <f t="shared" si="22"/>
        <v>0.52016298684861062</v>
      </c>
      <c r="N147" s="175">
        <f t="shared" si="22"/>
        <v>0.5216321538032801</v>
      </c>
      <c r="O147" s="175">
        <f t="shared" si="22"/>
        <v>0.52434191854043843</v>
      </c>
      <c r="P147" s="175">
        <f t="shared" si="22"/>
        <v>0.52613224337595654</v>
      </c>
      <c r="Q147" s="175">
        <f t="shared" si="22"/>
        <v>0.52304029945567165</v>
      </c>
    </row>
    <row r="148" spans="1:17" ht="12" customHeight="1" x14ac:dyDescent="0.25">
      <c r="A148" s="158" t="s">
        <v>65</v>
      </c>
      <c r="B148" s="169">
        <f t="shared" si="22"/>
        <v>0.47005375894786089</v>
      </c>
      <c r="C148" s="169">
        <f t="shared" si="22"/>
        <v>0.47612419319056426</v>
      </c>
      <c r="D148" s="169">
        <f t="shared" si="22"/>
        <v>0.475285939448989</v>
      </c>
      <c r="E148" s="169">
        <f t="shared" si="22"/>
        <v>0.47548396042771207</v>
      </c>
      <c r="F148" s="169">
        <f t="shared" si="22"/>
        <v>0.47790032414584072</v>
      </c>
      <c r="G148" s="169">
        <f t="shared" si="22"/>
        <v>0.48018448879619002</v>
      </c>
      <c r="H148" s="169">
        <f t="shared" si="22"/>
        <v>0.48419809796878582</v>
      </c>
      <c r="I148" s="169">
        <f t="shared" si="22"/>
        <v>0.48489438948666846</v>
      </c>
      <c r="J148" s="169">
        <f t="shared" si="22"/>
        <v>0.48735344387737684</v>
      </c>
      <c r="K148" s="169">
        <f t="shared" si="22"/>
        <v>0.48808394544363976</v>
      </c>
      <c r="L148" s="169">
        <f t="shared" si="22"/>
        <v>0.4937515832780266</v>
      </c>
      <c r="M148" s="169">
        <f t="shared" si="22"/>
        <v>0.49718338823289038</v>
      </c>
      <c r="N148" s="169">
        <f t="shared" si="22"/>
        <v>0.49839724846130656</v>
      </c>
      <c r="O148" s="169">
        <f t="shared" si="22"/>
        <v>0.5008820224174626</v>
      </c>
      <c r="P148" s="169">
        <f t="shared" si="22"/>
        <v>0.50407731034507308</v>
      </c>
      <c r="Q148" s="169">
        <f t="shared" si="22"/>
        <v>0.50419678250100197</v>
      </c>
    </row>
    <row r="149" spans="1:17" ht="12" customHeight="1" x14ac:dyDescent="0.25">
      <c r="A149" s="23" t="s">
        <v>58</v>
      </c>
      <c r="B149" s="73">
        <f t="shared" si="22"/>
        <v>0.46770820501949778</v>
      </c>
      <c r="C149" s="73">
        <f t="shared" si="22"/>
        <v>0.47071200106129885</v>
      </c>
      <c r="D149" s="73">
        <f t="shared" si="22"/>
        <v>0.47186260663561586</v>
      </c>
      <c r="E149" s="73">
        <f t="shared" si="22"/>
        <v>0.47316303799044518</v>
      </c>
      <c r="F149" s="73">
        <f t="shared" si="22"/>
        <v>0.47582697935540508</v>
      </c>
      <c r="G149" s="73">
        <f t="shared" si="22"/>
        <v>0.47746651586875827</v>
      </c>
      <c r="H149" s="73">
        <f t="shared" si="22"/>
        <v>0.47918786638511934</v>
      </c>
      <c r="I149" s="73">
        <f t="shared" si="22"/>
        <v>0.48119803598242095</v>
      </c>
      <c r="J149" s="73">
        <f t="shared" si="22"/>
        <v>0.48412407922242628</v>
      </c>
      <c r="K149" s="73">
        <f t="shared" si="22"/>
        <v>0.48695891804024444</v>
      </c>
      <c r="L149" s="73">
        <f t="shared" si="22"/>
        <v>0.48961426388809087</v>
      </c>
      <c r="M149" s="73">
        <f t="shared" si="22"/>
        <v>0.49225169590594897</v>
      </c>
      <c r="N149" s="73">
        <f t="shared" si="22"/>
        <v>0.49383600688782636</v>
      </c>
      <c r="O149" s="73">
        <f t="shared" si="22"/>
        <v>0.49976952840240579</v>
      </c>
      <c r="P149" s="73">
        <f t="shared" si="22"/>
        <v>0.50084822533438644</v>
      </c>
      <c r="Q149" s="73">
        <f t="shared" si="22"/>
        <v>0.50279631895478583</v>
      </c>
    </row>
    <row r="150" spans="1:17" ht="12" customHeight="1" x14ac:dyDescent="0.25">
      <c r="A150" s="23" t="s">
        <v>60</v>
      </c>
      <c r="B150" s="73">
        <f t="shared" si="22"/>
        <v>1</v>
      </c>
      <c r="C150" s="73">
        <f t="shared" si="22"/>
        <v>1</v>
      </c>
      <c r="D150" s="73">
        <f t="shared" si="22"/>
        <v>1</v>
      </c>
      <c r="E150" s="73">
        <f t="shared" si="22"/>
        <v>1.0000000000000002</v>
      </c>
      <c r="F150" s="73">
        <f t="shared" si="22"/>
        <v>1</v>
      </c>
      <c r="G150" s="73">
        <f t="shared" si="22"/>
        <v>1</v>
      </c>
      <c r="H150" s="73">
        <f t="shared" si="22"/>
        <v>0.99999999999999967</v>
      </c>
      <c r="I150" s="73">
        <f t="shared" si="22"/>
        <v>1</v>
      </c>
      <c r="J150" s="73">
        <f t="shared" si="22"/>
        <v>0.99999999999999978</v>
      </c>
      <c r="K150" s="73">
        <f t="shared" si="22"/>
        <v>1.0000000000000002</v>
      </c>
      <c r="L150" s="73">
        <f t="shared" si="22"/>
        <v>0.99999999999999989</v>
      </c>
      <c r="M150" s="73">
        <f t="shared" si="22"/>
        <v>0.99999999999999989</v>
      </c>
      <c r="N150" s="73">
        <f t="shared" si="22"/>
        <v>0.99999999999999967</v>
      </c>
      <c r="O150" s="73">
        <f t="shared" si="22"/>
        <v>0.99999999999999989</v>
      </c>
      <c r="P150" s="73">
        <f t="shared" si="22"/>
        <v>1</v>
      </c>
      <c r="Q150" s="73">
        <f t="shared" si="22"/>
        <v>1.0000000000000007</v>
      </c>
    </row>
    <row r="151" spans="1:17" ht="12" customHeight="1" x14ac:dyDescent="0.25">
      <c r="A151" s="158" t="s">
        <v>112</v>
      </c>
      <c r="B151" s="169">
        <f t="shared" si="22"/>
        <v>1.5553428843439745</v>
      </c>
      <c r="C151" s="169">
        <f t="shared" si="22"/>
        <v>1.6164073164426802</v>
      </c>
      <c r="D151" s="169">
        <f t="shared" si="22"/>
        <v>1.6676112459632211</v>
      </c>
      <c r="E151" s="169">
        <f t="shared" si="22"/>
        <v>1.7057153766976965</v>
      </c>
      <c r="F151" s="169">
        <f t="shared" si="22"/>
        <v>1.7951168602815799</v>
      </c>
      <c r="G151" s="169">
        <f t="shared" si="22"/>
        <v>1.8526385387212361</v>
      </c>
      <c r="H151" s="169">
        <f t="shared" si="22"/>
        <v>1.9497060789026492</v>
      </c>
      <c r="I151" s="169">
        <f t="shared" si="22"/>
        <v>2.0300118220326704</v>
      </c>
      <c r="J151" s="169">
        <f t="shared" si="22"/>
        <v>2.143246419421915</v>
      </c>
      <c r="K151" s="169">
        <f t="shared" si="22"/>
        <v>2.3204598306747553</v>
      </c>
      <c r="L151" s="169">
        <f t="shared" si="22"/>
        <v>2.3658104947023437</v>
      </c>
      <c r="M151" s="169">
        <f t="shared" si="22"/>
        <v>2.3900081627908305</v>
      </c>
      <c r="N151" s="169">
        <f t="shared" si="22"/>
        <v>2.5721871958681519</v>
      </c>
      <c r="O151" s="169">
        <f t="shared" si="22"/>
        <v>2.7585121549071099</v>
      </c>
      <c r="P151" s="169">
        <f t="shared" si="22"/>
        <v>3.0820924607392017</v>
      </c>
      <c r="Q151" s="169">
        <f t="shared" si="22"/>
        <v>3.3572109985862508</v>
      </c>
    </row>
    <row r="152" spans="1:17" ht="12" customHeight="1" x14ac:dyDescent="0.25">
      <c r="A152" s="23" t="s">
        <v>60</v>
      </c>
      <c r="B152" s="73">
        <f t="shared" si="22"/>
        <v>1.5553428843439745</v>
      </c>
      <c r="C152" s="73">
        <f t="shared" si="22"/>
        <v>1.6164073164426802</v>
      </c>
      <c r="D152" s="73">
        <f t="shared" si="22"/>
        <v>1.6676112459632211</v>
      </c>
      <c r="E152" s="73">
        <f t="shared" si="22"/>
        <v>1.7057153766976965</v>
      </c>
      <c r="F152" s="73">
        <f t="shared" si="22"/>
        <v>1.7951168602815799</v>
      </c>
      <c r="G152" s="73">
        <f t="shared" si="22"/>
        <v>1.8526385387212361</v>
      </c>
      <c r="H152" s="73">
        <f t="shared" si="22"/>
        <v>1.9497060789026492</v>
      </c>
      <c r="I152" s="73">
        <f t="shared" si="22"/>
        <v>2.0300118220326704</v>
      </c>
      <c r="J152" s="73">
        <f t="shared" si="22"/>
        <v>2.143246419421915</v>
      </c>
      <c r="K152" s="73">
        <f t="shared" si="22"/>
        <v>2.3204598306747553</v>
      </c>
      <c r="L152" s="73">
        <f t="shared" si="22"/>
        <v>2.3658104947023437</v>
      </c>
      <c r="M152" s="73">
        <f t="shared" si="22"/>
        <v>2.3900081627908305</v>
      </c>
      <c r="N152" s="73">
        <f t="shared" si="22"/>
        <v>2.5721871958681519</v>
      </c>
      <c r="O152" s="73">
        <f t="shared" si="22"/>
        <v>2.7585121549071099</v>
      </c>
      <c r="P152" s="73">
        <f t="shared" si="22"/>
        <v>3.0820924607392017</v>
      </c>
      <c r="Q152" s="73">
        <f t="shared" si="22"/>
        <v>3.3572109985862508</v>
      </c>
    </row>
    <row r="153" spans="1:17" ht="12" customHeight="1" x14ac:dyDescent="0.25">
      <c r="A153" s="158" t="s">
        <v>63</v>
      </c>
      <c r="B153" s="169">
        <f t="shared" si="22"/>
        <v>0.47302669815695819</v>
      </c>
      <c r="C153" s="169">
        <f t="shared" si="22"/>
        <v>0.48535435629159213</v>
      </c>
      <c r="D153" s="169">
        <f t="shared" si="22"/>
        <v>0.48303951881210067</v>
      </c>
      <c r="E153" s="169">
        <f t="shared" si="22"/>
        <v>0.48945490676826553</v>
      </c>
      <c r="F153" s="169">
        <f t="shared" si="22"/>
        <v>0.4868852869365568</v>
      </c>
      <c r="G153" s="169">
        <f t="shared" si="22"/>
        <v>0.48779247971150475</v>
      </c>
      <c r="H153" s="169">
        <f t="shared" si="22"/>
        <v>0.49028640304198245</v>
      </c>
      <c r="I153" s="169">
        <f t="shared" si="22"/>
        <v>0.50262938812972691</v>
      </c>
      <c r="J153" s="169">
        <f t="shared" si="22"/>
        <v>0.50103787790837495</v>
      </c>
      <c r="K153" s="169">
        <f t="shared" si="22"/>
        <v>0.50096081529869896</v>
      </c>
      <c r="L153" s="169">
        <f t="shared" si="22"/>
        <v>0.49332086454520102</v>
      </c>
      <c r="M153" s="169">
        <f t="shared" si="22"/>
        <v>0.49352472773467831</v>
      </c>
      <c r="N153" s="169">
        <f t="shared" si="22"/>
        <v>0.49105396238932819</v>
      </c>
      <c r="O153" s="169">
        <f t="shared" si="22"/>
        <v>0.49238289009858044</v>
      </c>
      <c r="P153" s="169">
        <f t="shared" si="22"/>
        <v>0.48612408409502761</v>
      </c>
      <c r="Q153" s="169">
        <f t="shared" si="22"/>
        <v>0.47926758968743682</v>
      </c>
    </row>
    <row r="154" spans="1:17" ht="12" customHeight="1" x14ac:dyDescent="0.25">
      <c r="A154" s="167" t="s">
        <v>171</v>
      </c>
      <c r="B154" s="174">
        <f t="shared" si="22"/>
        <v>0.39253718472720828</v>
      </c>
      <c r="C154" s="174">
        <f t="shared" si="22"/>
        <v>0.3966923878249155</v>
      </c>
      <c r="D154" s="174">
        <f t="shared" si="22"/>
        <v>0.39952562399238778</v>
      </c>
      <c r="E154" s="174">
        <f t="shared" si="22"/>
        <v>0.40029456955276987</v>
      </c>
      <c r="F154" s="174">
        <f t="shared" si="22"/>
        <v>0.40481922930135783</v>
      </c>
      <c r="G154" s="174">
        <f t="shared" si="22"/>
        <v>0.40703172552162564</v>
      </c>
      <c r="H154" s="174">
        <f t="shared" si="22"/>
        <v>0.40890456337181036</v>
      </c>
      <c r="I154" s="174">
        <f t="shared" si="22"/>
        <v>0.40963472025694053</v>
      </c>
      <c r="J154" s="174">
        <f t="shared" si="22"/>
        <v>0.412881043464706</v>
      </c>
      <c r="K154" s="174">
        <f t="shared" si="22"/>
        <v>0.41419319396078358</v>
      </c>
      <c r="L154" s="174">
        <f t="shared" si="22"/>
        <v>0.41506390834325424</v>
      </c>
      <c r="M154" s="174">
        <f t="shared" si="22"/>
        <v>0.4158575539138864</v>
      </c>
      <c r="N154" s="174">
        <f t="shared" si="22"/>
        <v>0.4164041720416945</v>
      </c>
      <c r="O154" s="174">
        <f t="shared" si="22"/>
        <v>0.41967750490754774</v>
      </c>
      <c r="P154" s="174">
        <f t="shared" si="22"/>
        <v>0.41994430312465597</v>
      </c>
      <c r="Q154" s="174">
        <f t="shared" si="22"/>
        <v>0.42067194746157655</v>
      </c>
    </row>
    <row r="155" spans="1:17" ht="12" customHeight="1" x14ac:dyDescent="0.25">
      <c r="A155" s="167" t="s">
        <v>144</v>
      </c>
      <c r="B155" s="174">
        <f t="shared" si="22"/>
        <v>0.48909248536209415</v>
      </c>
      <c r="C155" s="174">
        <f t="shared" si="22"/>
        <v>0.49796698122063104</v>
      </c>
      <c r="D155" s="174">
        <f t="shared" si="22"/>
        <v>0.50372633699597358</v>
      </c>
      <c r="E155" s="174">
        <f t="shared" si="22"/>
        <v>0.51245597523494946</v>
      </c>
      <c r="F155" s="174">
        <f t="shared" si="22"/>
        <v>0.51933012249648547</v>
      </c>
      <c r="G155" s="174">
        <f t="shared" si="22"/>
        <v>0.52592781925484577</v>
      </c>
      <c r="H155" s="174">
        <f t="shared" si="22"/>
        <v>0.53511946488691264</v>
      </c>
      <c r="I155" s="174">
        <f t="shared" si="22"/>
        <v>0.5466330732725968</v>
      </c>
      <c r="J155" s="174">
        <f t="shared" si="22"/>
        <v>0.56147506052505514</v>
      </c>
      <c r="K155" s="174">
        <f t="shared" si="22"/>
        <v>0.56870413664763197</v>
      </c>
      <c r="L155" s="174">
        <f t="shared" si="22"/>
        <v>0.57108937211809307</v>
      </c>
      <c r="M155" s="174">
        <f t="shared" si="22"/>
        <v>0.57723017826846446</v>
      </c>
      <c r="N155" s="174">
        <f t="shared" si="22"/>
        <v>0.58046059338273392</v>
      </c>
      <c r="O155" s="174">
        <f t="shared" si="22"/>
        <v>0.58661747993274826</v>
      </c>
      <c r="P155" s="174">
        <f t="shared" si="22"/>
        <v>0.58699485850766087</v>
      </c>
      <c r="Q155" s="174">
        <f t="shared" si="22"/>
        <v>0.58827083785810941</v>
      </c>
    </row>
    <row r="156" spans="1:17" ht="12" customHeight="1" x14ac:dyDescent="0.25">
      <c r="A156" s="167" t="s">
        <v>143</v>
      </c>
      <c r="B156" s="174">
        <f t="shared" si="22"/>
        <v>0.73227326172866869</v>
      </c>
      <c r="C156" s="174">
        <f t="shared" si="22"/>
        <v>0.7414498731610103</v>
      </c>
      <c r="D156" s="174">
        <f t="shared" si="22"/>
        <v>0.74544467153947214</v>
      </c>
      <c r="E156" s="174">
        <f t="shared" si="22"/>
        <v>0.75182712849185851</v>
      </c>
      <c r="F156" s="174">
        <f t="shared" si="22"/>
        <v>0.75717271242284379</v>
      </c>
      <c r="G156" s="174">
        <f t="shared" si="22"/>
        <v>0.75995472936058006</v>
      </c>
      <c r="H156" s="174">
        <f t="shared" si="22"/>
        <v>0.76503713411688334</v>
      </c>
      <c r="I156" s="174">
        <f t="shared" si="22"/>
        <v>0.7719051370931368</v>
      </c>
      <c r="J156" s="174">
        <f t="shared" si="22"/>
        <v>0.78062241251316578</v>
      </c>
      <c r="K156" s="174">
        <f t="shared" si="22"/>
        <v>0.78776026104547492</v>
      </c>
      <c r="L156" s="174">
        <f t="shared" si="22"/>
        <v>0.78877239353016393</v>
      </c>
      <c r="M156" s="174">
        <f t="shared" si="22"/>
        <v>0.79201229073483381</v>
      </c>
      <c r="N156" s="174">
        <f t="shared" si="22"/>
        <v>0.79337356383079094</v>
      </c>
      <c r="O156" s="174">
        <f t="shared" si="22"/>
        <v>0.79569928038677551</v>
      </c>
      <c r="P156" s="174">
        <f t="shared" si="22"/>
        <v>0.79644582547090437</v>
      </c>
      <c r="Q156" s="174">
        <f t="shared" si="22"/>
        <v>0.79759884184581009</v>
      </c>
    </row>
    <row r="157" spans="1:17" ht="12" customHeight="1" x14ac:dyDescent="0.25">
      <c r="A157" s="166" t="s">
        <v>57</v>
      </c>
      <c r="B157" s="173">
        <f t="shared" si="22"/>
        <v>0.48909248536209415</v>
      </c>
      <c r="C157" s="173">
        <f t="shared" si="22"/>
        <v>0.50451901995979775</v>
      </c>
      <c r="D157" s="173">
        <f t="shared" si="22"/>
        <v>0.50998418472510987</v>
      </c>
      <c r="E157" s="173">
        <f t="shared" si="22"/>
        <v>0.51991096084730337</v>
      </c>
      <c r="F157" s="173">
        <f t="shared" si="22"/>
        <v>0.52799544118762709</v>
      </c>
      <c r="G157" s="173">
        <f t="shared" si="22"/>
        <v>0.53146485415436395</v>
      </c>
      <c r="H157" s="173">
        <f t="shared" si="22"/>
        <v>0.53900714913799186</v>
      </c>
      <c r="I157" s="173">
        <f t="shared" si="22"/>
        <v>0.55025171786479476</v>
      </c>
      <c r="J157" s="173">
        <f t="shared" si="22"/>
        <v>0.56504123168531961</v>
      </c>
      <c r="K157" s="173">
        <f t="shared" si="22"/>
        <v>0.5772059641556806</v>
      </c>
      <c r="L157" s="173">
        <f t="shared" si="22"/>
        <v>0.57737690010064646</v>
      </c>
      <c r="M157" s="173">
        <f t="shared" si="22"/>
        <v>0.58305704914518219</v>
      </c>
      <c r="N157" s="173">
        <f t="shared" si="22"/>
        <v>0.58437837051485253</v>
      </c>
      <c r="O157" s="173">
        <f t="shared" si="22"/>
        <v>0.58759615319240077</v>
      </c>
      <c r="P157" s="173">
        <f t="shared" si="22"/>
        <v>0.58770809037696792</v>
      </c>
      <c r="Q157" s="173">
        <f t="shared" si="22"/>
        <v>0.58854288382274811</v>
      </c>
    </row>
    <row r="158" spans="1:17" ht="12" customHeight="1" x14ac:dyDescent="0.25">
      <c r="A158" s="147" t="s">
        <v>59</v>
      </c>
      <c r="B158" s="172">
        <f t="shared" si="22"/>
        <v>1</v>
      </c>
      <c r="C158" s="172">
        <f t="shared" si="22"/>
        <v>0.99999999999999978</v>
      </c>
      <c r="D158" s="172">
        <f t="shared" si="22"/>
        <v>1.0000000000000002</v>
      </c>
      <c r="E158" s="172">
        <f t="shared" si="22"/>
        <v>1</v>
      </c>
      <c r="F158" s="172">
        <f t="shared" si="22"/>
        <v>0.99999999999999956</v>
      </c>
      <c r="G158" s="172">
        <f t="shared" si="22"/>
        <v>1.0000000000000004</v>
      </c>
      <c r="H158" s="172">
        <f t="shared" si="22"/>
        <v>0.99999999999999978</v>
      </c>
      <c r="I158" s="172">
        <f t="shared" si="22"/>
        <v>1.0000000000000004</v>
      </c>
      <c r="J158" s="172">
        <f t="shared" si="22"/>
        <v>1</v>
      </c>
      <c r="K158" s="172">
        <f t="shared" si="22"/>
        <v>0.99999999999999911</v>
      </c>
      <c r="L158" s="172">
        <f t="shared" si="22"/>
        <v>1</v>
      </c>
      <c r="M158" s="172">
        <f t="shared" si="22"/>
        <v>1.0000000000000002</v>
      </c>
      <c r="N158" s="172">
        <f t="shared" si="22"/>
        <v>0.99999999999999944</v>
      </c>
      <c r="O158" s="172">
        <f t="shared" si="22"/>
        <v>0.99999999999999978</v>
      </c>
      <c r="P158" s="172">
        <f t="shared" si="22"/>
        <v>0.99999999999999967</v>
      </c>
      <c r="Q158" s="172">
        <f t="shared" si="22"/>
        <v>1</v>
      </c>
    </row>
    <row r="159" spans="1:17" ht="12" customHeight="1" x14ac:dyDescent="0.25">
      <c r="A159" s="163" t="s">
        <v>142</v>
      </c>
      <c r="B159" s="171">
        <f t="shared" si="22"/>
        <v>0.62495150907378672</v>
      </c>
      <c r="C159" s="171">
        <f t="shared" si="22"/>
        <v>0.67235856549805628</v>
      </c>
      <c r="D159" s="171">
        <f t="shared" si="22"/>
        <v>0.68276357068097659</v>
      </c>
      <c r="E159" s="171">
        <f t="shared" si="22"/>
        <v>0.68644031287597729</v>
      </c>
      <c r="F159" s="171">
        <f t="shared" si="22"/>
        <v>0.69049686632357554</v>
      </c>
      <c r="G159" s="171">
        <f t="shared" si="22"/>
        <v>0.69246631776510026</v>
      </c>
      <c r="H159" s="171">
        <f t="shared" si="22"/>
        <v>0.69379807542671346</v>
      </c>
      <c r="I159" s="171">
        <f t="shared" si="22"/>
        <v>0.6994456013334448</v>
      </c>
      <c r="J159" s="171">
        <f t="shared" si="22"/>
        <v>0.70339362661996896</v>
      </c>
      <c r="K159" s="171">
        <f t="shared" si="22"/>
        <v>0.70975757970823972</v>
      </c>
      <c r="L159" s="171">
        <f t="shared" si="22"/>
        <v>0.71699137271416058</v>
      </c>
      <c r="M159" s="171">
        <f t="shared" si="22"/>
        <v>0.7217935949274199</v>
      </c>
      <c r="N159" s="171">
        <f t="shared" si="22"/>
        <v>0.72464209478887409</v>
      </c>
      <c r="O159" s="171">
        <f t="shared" si="22"/>
        <v>0.72929394392647184</v>
      </c>
      <c r="P159" s="171">
        <f t="shared" si="22"/>
        <v>0.73239373428314791</v>
      </c>
      <c r="Q159" s="171">
        <f t="shared" si="22"/>
        <v>0.73457361125556497</v>
      </c>
    </row>
    <row r="160" spans="1:17" ht="12" customHeight="1" x14ac:dyDescent="0.25">
      <c r="A160" s="161" t="s">
        <v>141</v>
      </c>
      <c r="B160" s="170">
        <f t="shared" si="22"/>
        <v>0.82173377029965522</v>
      </c>
      <c r="C160" s="170">
        <f t="shared" si="22"/>
        <v>0.8446371484653461</v>
      </c>
      <c r="D160" s="170">
        <f t="shared" si="22"/>
        <v>0.84926462591043883</v>
      </c>
      <c r="E160" s="170">
        <f t="shared" si="22"/>
        <v>0.85370263541617541</v>
      </c>
      <c r="F160" s="170">
        <f t="shared" si="22"/>
        <v>0.85665070572737945</v>
      </c>
      <c r="G160" s="170">
        <f t="shared" si="22"/>
        <v>0.85821262815776356</v>
      </c>
      <c r="H160" s="170">
        <f t="shared" si="22"/>
        <v>0.85646699354040035</v>
      </c>
      <c r="I160" s="170">
        <f t="shared" si="22"/>
        <v>0.86300433557320388</v>
      </c>
      <c r="J160" s="170">
        <f t="shared" si="22"/>
        <v>0.86592259252240955</v>
      </c>
      <c r="K160" s="170">
        <f t="shared" si="22"/>
        <v>0.87286653761503885</v>
      </c>
      <c r="L160" s="170">
        <f t="shared" si="22"/>
        <v>0.86641214911880937</v>
      </c>
      <c r="M160" s="170">
        <f t="shared" si="22"/>
        <v>0.8680793676016656</v>
      </c>
      <c r="N160" s="170">
        <f t="shared" si="22"/>
        <v>0.8740467790468065</v>
      </c>
      <c r="O160" s="170">
        <f t="shared" si="22"/>
        <v>0.88136429210348755</v>
      </c>
      <c r="P160" s="170">
        <f t="shared" si="22"/>
        <v>0.87983481052081014</v>
      </c>
      <c r="Q160" s="170">
        <f t="shared" si="22"/>
        <v>0.8826331811086946</v>
      </c>
    </row>
    <row r="161" spans="1:17" ht="12" customHeight="1" x14ac:dyDescent="0.25">
      <c r="A161" s="148" t="s">
        <v>60</v>
      </c>
      <c r="B161" s="73">
        <f t="shared" si="22"/>
        <v>0.6249515090737866</v>
      </c>
      <c r="C161" s="73">
        <f t="shared" si="22"/>
        <v>0.68207649726968866</v>
      </c>
      <c r="D161" s="73">
        <f t="shared" si="22"/>
        <v>0.68276357068097615</v>
      </c>
      <c r="E161" s="73">
        <f t="shared" si="22"/>
        <v>0.68709934671968442</v>
      </c>
      <c r="F161" s="73">
        <f t="shared" si="22"/>
        <v>0.69369763085825642</v>
      </c>
      <c r="G161" s="73">
        <f t="shared" si="22"/>
        <v>0.69756749611234148</v>
      </c>
      <c r="H161" s="73">
        <f t="shared" si="22"/>
        <v>0.70081562719568991</v>
      </c>
      <c r="I161" s="73">
        <f t="shared" si="22"/>
        <v>0.70956840365153739</v>
      </c>
      <c r="J161" s="73">
        <f t="shared" si="22"/>
        <v>0.71217506354828852</v>
      </c>
      <c r="K161" s="73">
        <f t="shared" si="22"/>
        <v>0.71634535297582791</v>
      </c>
      <c r="L161" s="73">
        <f t="shared" si="22"/>
        <v>0.72003042860157196</v>
      </c>
      <c r="M161" s="73">
        <f t="shared" si="22"/>
        <v>0.72438755820009504</v>
      </c>
      <c r="N161" s="73">
        <f t="shared" si="22"/>
        <v>0.72581134433594152</v>
      </c>
      <c r="O161" s="73">
        <f t="shared" si="22"/>
        <v>0.73501391132669991</v>
      </c>
      <c r="P161" s="73">
        <f t="shared" si="22"/>
        <v>0.73646971324237687</v>
      </c>
      <c r="Q161" s="73">
        <f t="shared" si="22"/>
        <v>0.73656597865347384</v>
      </c>
    </row>
    <row r="162" spans="1:17" ht="12" customHeight="1" x14ac:dyDescent="0.25">
      <c r="A162" s="148" t="s">
        <v>59</v>
      </c>
      <c r="B162" s="73">
        <f t="shared" si="22"/>
        <v>0.99999999999999978</v>
      </c>
      <c r="C162" s="73">
        <f t="shared" si="22"/>
        <v>1</v>
      </c>
      <c r="D162" s="73">
        <f t="shared" si="22"/>
        <v>0.99999999999999978</v>
      </c>
      <c r="E162" s="73">
        <f t="shared" si="22"/>
        <v>0.99999999999999989</v>
      </c>
      <c r="F162" s="73">
        <f t="shared" si="22"/>
        <v>1</v>
      </c>
      <c r="G162" s="73">
        <f t="shared" si="22"/>
        <v>1</v>
      </c>
      <c r="H162" s="73">
        <f t="shared" si="22"/>
        <v>1</v>
      </c>
      <c r="I162" s="73">
        <f t="shared" si="22"/>
        <v>1</v>
      </c>
      <c r="J162" s="73">
        <f t="shared" si="22"/>
        <v>1</v>
      </c>
      <c r="K162" s="73">
        <f t="shared" si="22"/>
        <v>1.0000000000000002</v>
      </c>
      <c r="L162" s="73">
        <f t="shared" si="22"/>
        <v>0.99999999999999989</v>
      </c>
      <c r="M162" s="73">
        <f t="shared" si="22"/>
        <v>1</v>
      </c>
      <c r="N162" s="73">
        <f t="shared" si="22"/>
        <v>1.0000000000000002</v>
      </c>
      <c r="O162" s="73">
        <f t="shared" si="22"/>
        <v>1</v>
      </c>
      <c r="P162" s="73">
        <f t="shared" si="22"/>
        <v>0.99999999999999967</v>
      </c>
      <c r="Q162" s="73">
        <f t="shared" ref="Q162" si="23">IF(Q141=0,"",Q141/Q120)</f>
        <v>1.0000000000000002</v>
      </c>
    </row>
    <row r="163" spans="1:17" ht="12" customHeight="1" x14ac:dyDescent="0.25">
      <c r="A163" s="158" t="s">
        <v>62</v>
      </c>
      <c r="B163" s="169">
        <f t="shared" ref="B163:Q166" si="24">IF(B142=0,"",B142/B121)</f>
        <v>0.46451202598189062</v>
      </c>
      <c r="C163" s="169">
        <f t="shared" si="24"/>
        <v>0.50259093897483831</v>
      </c>
      <c r="D163" s="169">
        <f t="shared" si="24"/>
        <v>0.49809597254454357</v>
      </c>
      <c r="E163" s="169">
        <f t="shared" si="24"/>
        <v>0.51671917199589112</v>
      </c>
      <c r="F163" s="169">
        <f t="shared" si="24"/>
        <v>0.50870600305310865</v>
      </c>
      <c r="G163" s="169">
        <f t="shared" si="24"/>
        <v>0.51826644776147079</v>
      </c>
      <c r="H163" s="169">
        <f t="shared" si="24"/>
        <v>0.55973294307125687</v>
      </c>
      <c r="I163" s="169">
        <f t="shared" si="24"/>
        <v>0.55805024655493107</v>
      </c>
      <c r="J163" s="169">
        <f t="shared" si="24"/>
        <v>0.54993776113309978</v>
      </c>
      <c r="K163" s="169">
        <f t="shared" si="24"/>
        <v>0.55077982630748623</v>
      </c>
      <c r="L163" s="169">
        <f t="shared" si="24"/>
        <v>0.55870373274381147</v>
      </c>
      <c r="M163" s="169">
        <f t="shared" si="24"/>
        <v>0.58224332020012326</v>
      </c>
      <c r="N163" s="169">
        <f t="shared" si="24"/>
        <v>0.58667910482485119</v>
      </c>
      <c r="O163" s="169">
        <f t="shared" si="24"/>
        <v>0.59348521970284718</v>
      </c>
      <c r="P163" s="169">
        <f t="shared" si="24"/>
        <v>0.60089834023064104</v>
      </c>
      <c r="Q163" s="169">
        <f t="shared" si="24"/>
        <v>0.59344885341009701</v>
      </c>
    </row>
    <row r="164" spans="1:17" ht="12" customHeight="1" x14ac:dyDescent="0.25">
      <c r="A164" s="23" t="s">
        <v>58</v>
      </c>
      <c r="B164" s="73">
        <f t="shared" si="24"/>
        <v>0.29971571530251528</v>
      </c>
      <c r="C164" s="73">
        <f t="shared" si="24"/>
        <v>0.30521953549996284</v>
      </c>
      <c r="D164" s="73">
        <f t="shared" si="24"/>
        <v>0.30914563813845403</v>
      </c>
      <c r="E164" s="73">
        <f t="shared" si="24"/>
        <v>0.31285508135431489</v>
      </c>
      <c r="F164" s="73">
        <f t="shared" si="24"/>
        <v>0.31778297781563736</v>
      </c>
      <c r="G164" s="73">
        <f t="shared" si="24"/>
        <v>0.32159305480199774</v>
      </c>
      <c r="H164" s="73">
        <f t="shared" si="24"/>
        <v>0.32586132053614625</v>
      </c>
      <c r="I164" s="73">
        <f t="shared" si="24"/>
        <v>0.33035181747415387</v>
      </c>
      <c r="J164" s="73">
        <f t="shared" si="24"/>
        <v>0.33595196538519906</v>
      </c>
      <c r="K164" s="73">
        <f t="shared" si="24"/>
        <v>0.3392382505121343</v>
      </c>
      <c r="L164" s="73">
        <f t="shared" si="24"/>
        <v>0.34041180018306505</v>
      </c>
      <c r="M164" s="73">
        <f t="shared" si="24"/>
        <v>0.34146851148486523</v>
      </c>
      <c r="N164" s="73">
        <f t="shared" si="24"/>
        <v>0.34345881816631163</v>
      </c>
      <c r="O164" s="73">
        <f t="shared" si="24"/>
        <v>0.34545527525546205</v>
      </c>
      <c r="P164" s="73">
        <f t="shared" si="24"/>
        <v>0.34572623286564674</v>
      </c>
      <c r="Q164" s="73">
        <f t="shared" si="24"/>
        <v>0.34617222366420702</v>
      </c>
    </row>
    <row r="165" spans="1:17" ht="12" customHeight="1" x14ac:dyDescent="0.25">
      <c r="A165" s="23" t="s">
        <v>57</v>
      </c>
      <c r="B165" s="73">
        <f t="shared" si="24"/>
        <v>0.38963042989327001</v>
      </c>
      <c r="C165" s="73">
        <f t="shared" si="24"/>
        <v>0.39014765698507264</v>
      </c>
      <c r="D165" s="73">
        <f t="shared" si="24"/>
        <v>0.39721653986534133</v>
      </c>
      <c r="E165" s="73">
        <f t="shared" si="24"/>
        <v>0.40322915938046389</v>
      </c>
      <c r="F165" s="73">
        <f t="shared" si="24"/>
        <v>0.41739661940795814</v>
      </c>
      <c r="G165" s="73">
        <f t="shared" si="24"/>
        <v>0.42349533591312094</v>
      </c>
      <c r="H165" s="73">
        <f t="shared" si="24"/>
        <v>0.4378644847650951</v>
      </c>
      <c r="I165" s="73">
        <f t="shared" si="24"/>
        <v>0.44423467405512707</v>
      </c>
      <c r="J165" s="73">
        <f t="shared" si="24"/>
        <v>0.44876397184346506</v>
      </c>
      <c r="K165" s="73">
        <f t="shared" si="24"/>
        <v>0.44916348337488166</v>
      </c>
      <c r="L165" s="73">
        <f t="shared" si="24"/>
        <v>0.45141619027785934</v>
      </c>
      <c r="M165" s="73">
        <f t="shared" si="24"/>
        <v>0.4537727197990532</v>
      </c>
      <c r="N165" s="73">
        <f t="shared" si="24"/>
        <v>0.46483219208061693</v>
      </c>
      <c r="O165" s="73">
        <f t="shared" si="24"/>
        <v>0.46880035647253548</v>
      </c>
      <c r="P165" s="73">
        <f t="shared" si="24"/>
        <v>0.47008534523440348</v>
      </c>
      <c r="Q165" s="73">
        <f t="shared" si="24"/>
        <v>0.47120205942621407</v>
      </c>
    </row>
    <row r="166" spans="1:17" ht="12" customHeight="1" x14ac:dyDescent="0.25">
      <c r="A166" s="29" t="s">
        <v>140</v>
      </c>
      <c r="B166" s="65">
        <f t="shared" si="24"/>
        <v>0.77422957228785216</v>
      </c>
      <c r="C166" s="65">
        <f t="shared" si="24"/>
        <v>0.78720831373027145</v>
      </c>
      <c r="D166" s="65">
        <f t="shared" si="24"/>
        <v>0.79101982847972896</v>
      </c>
      <c r="E166" s="65">
        <f t="shared" si="24"/>
        <v>0.79554280029500335</v>
      </c>
      <c r="F166" s="65">
        <f t="shared" si="24"/>
        <v>0.80026542588398608</v>
      </c>
      <c r="G166" s="65">
        <f t="shared" si="24"/>
        <v>0.80538246102901312</v>
      </c>
      <c r="H166" s="65">
        <f t="shared" si="24"/>
        <v>0.81160493863022387</v>
      </c>
      <c r="I166" s="65">
        <f t="shared" si="24"/>
        <v>0.81561067124391351</v>
      </c>
      <c r="J166" s="65">
        <f t="shared" si="24"/>
        <v>0.82044453878788515</v>
      </c>
      <c r="K166" s="65">
        <f t="shared" si="24"/>
        <v>0.82714130530970609</v>
      </c>
      <c r="L166" s="65">
        <f t="shared" si="24"/>
        <v>0.8287526075063264</v>
      </c>
      <c r="M166" s="65">
        <f t="shared" si="24"/>
        <v>0.83042110980878336</v>
      </c>
      <c r="N166" s="65">
        <f t="shared" si="24"/>
        <v>0.83223891710419273</v>
      </c>
      <c r="O166" s="65">
        <f t="shared" si="24"/>
        <v>0.83430407884579805</v>
      </c>
      <c r="P166" s="65">
        <f t="shared" si="24"/>
        <v>0.83651501799511241</v>
      </c>
      <c r="Q166" s="65">
        <f t="shared" si="24"/>
        <v>0.83742705026798292</v>
      </c>
    </row>
    <row r="168" spans="1:17" ht="12" customHeight="1" x14ac:dyDescent="0.25">
      <c r="A168" s="152" t="s">
        <v>121</v>
      </c>
      <c r="B168" s="168">
        <f>SUM(B169,B172,B174,B184)</f>
        <v>721.65413270602289</v>
      </c>
      <c r="C168" s="168">
        <f t="shared" ref="C168:Q168" si="25">SUM(C169,C172,C174,C184)</f>
        <v>855.82350582702202</v>
      </c>
      <c r="D168" s="168">
        <f t="shared" si="25"/>
        <v>911.97214712090567</v>
      </c>
      <c r="E168" s="168">
        <f t="shared" si="25"/>
        <v>841.91687777916854</v>
      </c>
      <c r="F168" s="168">
        <f t="shared" si="25"/>
        <v>1058.4944988886489</v>
      </c>
      <c r="G168" s="168">
        <f t="shared" si="25"/>
        <v>1092.5763431513446</v>
      </c>
      <c r="H168" s="168">
        <f t="shared" si="25"/>
        <v>1099.8033258332187</v>
      </c>
      <c r="I168" s="168">
        <f t="shared" si="25"/>
        <v>987.98557583260788</v>
      </c>
      <c r="J168" s="168">
        <f t="shared" si="25"/>
        <v>1028.0819428619182</v>
      </c>
      <c r="K168" s="168">
        <f t="shared" si="25"/>
        <v>1077.6620951519399</v>
      </c>
      <c r="L168" s="168">
        <f t="shared" si="25"/>
        <v>987.67924465773547</v>
      </c>
      <c r="M168" s="168">
        <f t="shared" si="25"/>
        <v>897.43817756080796</v>
      </c>
      <c r="N168" s="168">
        <f t="shared" si="25"/>
        <v>819.35947203205774</v>
      </c>
      <c r="O168" s="168">
        <f t="shared" si="25"/>
        <v>597.40253864452075</v>
      </c>
      <c r="P168" s="168">
        <f t="shared" si="25"/>
        <v>557.33962193854325</v>
      </c>
      <c r="Q168" s="168">
        <f t="shared" si="25"/>
        <v>511.03258529770108</v>
      </c>
    </row>
    <row r="169" spans="1:17" ht="12" customHeight="1" x14ac:dyDescent="0.25">
      <c r="A169" s="158" t="s">
        <v>65</v>
      </c>
      <c r="B169" s="157">
        <f>SUM(B170:B171)</f>
        <v>488.68660476623484</v>
      </c>
      <c r="C169" s="157">
        <f t="shared" ref="C169:Q169" si="26">SUM(C170:C171)</f>
        <v>603.62026280312205</v>
      </c>
      <c r="D169" s="157">
        <f t="shared" si="26"/>
        <v>646.31429140776288</v>
      </c>
      <c r="E169" s="157">
        <f t="shared" si="26"/>
        <v>584.07070512872292</v>
      </c>
      <c r="F169" s="157">
        <f t="shared" si="26"/>
        <v>761.04985096816517</v>
      </c>
      <c r="G169" s="157">
        <f t="shared" si="26"/>
        <v>788.23604756972895</v>
      </c>
      <c r="H169" s="157">
        <f t="shared" si="26"/>
        <v>802.99234481770236</v>
      </c>
      <c r="I169" s="157">
        <f t="shared" si="26"/>
        <v>697.43360279028036</v>
      </c>
      <c r="J169" s="157">
        <f t="shared" si="26"/>
        <v>710.80760456684084</v>
      </c>
      <c r="K169" s="157">
        <f t="shared" si="26"/>
        <v>741.67458427828774</v>
      </c>
      <c r="L169" s="157">
        <f t="shared" si="26"/>
        <v>691.115658455691</v>
      </c>
      <c r="M169" s="157">
        <f t="shared" si="26"/>
        <v>595.46125274605527</v>
      </c>
      <c r="N169" s="157">
        <f t="shared" si="26"/>
        <v>533.72189915070567</v>
      </c>
      <c r="O169" s="157">
        <f t="shared" si="26"/>
        <v>383.15867777020065</v>
      </c>
      <c r="P169" s="157">
        <f t="shared" si="26"/>
        <v>351.96116950058865</v>
      </c>
      <c r="Q169" s="157">
        <f t="shared" si="26"/>
        <v>325.80679876595701</v>
      </c>
    </row>
    <row r="170" spans="1:17" ht="12" customHeight="1" x14ac:dyDescent="0.25">
      <c r="A170" s="23" t="s">
        <v>58</v>
      </c>
      <c r="B170" s="156">
        <f>RES_hhdet_emi!B$5</f>
        <v>488.68660476623484</v>
      </c>
      <c r="C170" s="156">
        <f>RES_hhdet_emi!C$5</f>
        <v>603.62026280312205</v>
      </c>
      <c r="D170" s="156">
        <f>RES_hhdet_emi!D$5</f>
        <v>646.31429140776288</v>
      </c>
      <c r="E170" s="156">
        <f>RES_hhdet_emi!E$5</f>
        <v>584.07070512872292</v>
      </c>
      <c r="F170" s="156">
        <f>RES_hhdet_emi!F$5</f>
        <v>761.04985096816517</v>
      </c>
      <c r="G170" s="156">
        <f>RES_hhdet_emi!G$5</f>
        <v>788.23604756972895</v>
      </c>
      <c r="H170" s="156">
        <f>RES_hhdet_emi!H$5</f>
        <v>802.99234481770236</v>
      </c>
      <c r="I170" s="156">
        <f>RES_hhdet_emi!I$5</f>
        <v>697.43360279028036</v>
      </c>
      <c r="J170" s="156">
        <f>RES_hhdet_emi!J$5</f>
        <v>710.80760456684084</v>
      </c>
      <c r="K170" s="156">
        <f>RES_hhdet_emi!K$5</f>
        <v>741.67458427828774</v>
      </c>
      <c r="L170" s="156">
        <f>RES_hhdet_emi!L$5</f>
        <v>691.115658455691</v>
      </c>
      <c r="M170" s="156">
        <f>RES_hhdet_emi!M$5</f>
        <v>595.46125274605527</v>
      </c>
      <c r="N170" s="156">
        <f>RES_hhdet_emi!N$5</f>
        <v>533.72189915070567</v>
      </c>
      <c r="O170" s="156">
        <f>RES_hhdet_emi!O$5</f>
        <v>383.15867777020065</v>
      </c>
      <c r="P170" s="156">
        <f>RES_hhdet_emi!P$5</f>
        <v>351.96116950058865</v>
      </c>
      <c r="Q170" s="156">
        <f>RES_hhdet_emi!Q$5</f>
        <v>325.80679876595701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161.36529336713406</v>
      </c>
      <c r="C174" s="157">
        <f t="shared" ref="C174:Q174" si="28">SUM(C175:C177,C180:C181)</f>
        <v>179.6047587067294</v>
      </c>
      <c r="D174" s="157">
        <f t="shared" si="28"/>
        <v>189.89074192069546</v>
      </c>
      <c r="E174" s="157">
        <f t="shared" si="28"/>
        <v>190.01268913508557</v>
      </c>
      <c r="F174" s="157">
        <f t="shared" si="28"/>
        <v>216.37276178750847</v>
      </c>
      <c r="G174" s="157">
        <f t="shared" si="28"/>
        <v>222.62705773540222</v>
      </c>
      <c r="H174" s="157">
        <f t="shared" si="28"/>
        <v>226.68482243533342</v>
      </c>
      <c r="I174" s="157">
        <f t="shared" si="28"/>
        <v>218.24149023047147</v>
      </c>
      <c r="J174" s="157">
        <f t="shared" si="28"/>
        <v>236.05730642615168</v>
      </c>
      <c r="K174" s="157">
        <f t="shared" si="28"/>
        <v>252.38727953656823</v>
      </c>
      <c r="L174" s="157">
        <f t="shared" si="28"/>
        <v>222.5163474740026</v>
      </c>
      <c r="M174" s="157">
        <f t="shared" si="28"/>
        <v>235.52254685023939</v>
      </c>
      <c r="N174" s="157">
        <f t="shared" si="28"/>
        <v>225.00595135368661</v>
      </c>
      <c r="O174" s="157">
        <f t="shared" si="28"/>
        <v>170.46946155321447</v>
      </c>
      <c r="P174" s="157">
        <f t="shared" si="28"/>
        <v>165.20895257111249</v>
      </c>
      <c r="Q174" s="157">
        <f t="shared" si="28"/>
        <v>148.98489849201979</v>
      </c>
    </row>
    <row r="175" spans="1:17" ht="12" customHeight="1" x14ac:dyDescent="0.25">
      <c r="A175" s="167" t="s">
        <v>171</v>
      </c>
      <c r="B175" s="132">
        <f>RES_hhdet_emi!B$10</f>
        <v>50.301052560000002</v>
      </c>
      <c r="C175" s="132">
        <f>RES_hhdet_emi!C$10</f>
        <v>66.539975040000002</v>
      </c>
      <c r="D175" s="132">
        <f>RES_hhdet_emi!D$10</f>
        <v>81.194612399999983</v>
      </c>
      <c r="E175" s="132">
        <f>RES_hhdet_emi!E$10</f>
        <v>81.194612399999983</v>
      </c>
      <c r="F175" s="132">
        <f>RES_hhdet_emi!F$10</f>
        <v>113.47708615794566</v>
      </c>
      <c r="G175" s="132">
        <f>RES_hhdet_emi!G$10</f>
        <v>130.03345118814326</v>
      </c>
      <c r="H175" s="132">
        <f>RES_hhdet_emi!H$10</f>
        <v>143.15242781500348</v>
      </c>
      <c r="I175" s="132">
        <f>RES_hhdet_emi!I$10</f>
        <v>143.04822886772635</v>
      </c>
      <c r="J175" s="132">
        <f>RES_hhdet_emi!J$10</f>
        <v>167.71016487432306</v>
      </c>
      <c r="K175" s="132">
        <f>RES_hhdet_emi!K$10</f>
        <v>183.77202597213136</v>
      </c>
      <c r="L175" s="132">
        <f>RES_hhdet_emi!L$10</f>
        <v>163.33036941846595</v>
      </c>
      <c r="M175" s="132">
        <f>RES_hhdet_emi!M$10</f>
        <v>177.52299424774907</v>
      </c>
      <c r="N175" s="132">
        <f>RES_hhdet_emi!N$10</f>
        <v>170.91244913980918</v>
      </c>
      <c r="O175" s="132">
        <f>RES_hhdet_emi!O$10</f>
        <v>141.46577827121996</v>
      </c>
      <c r="P175" s="132">
        <f>RES_hhdet_emi!P$10</f>
        <v>138.75813198887539</v>
      </c>
      <c r="Q175" s="132">
        <f>RES_hhdet_emi!Q$10</f>
        <v>128.78494486337482</v>
      </c>
    </row>
    <row r="176" spans="1:17" ht="12" customHeight="1" x14ac:dyDescent="0.25">
      <c r="A176" s="167" t="s">
        <v>144</v>
      </c>
      <c r="B176" s="132">
        <f>RES_hhdet_emi!B$11</f>
        <v>109.9598684988959</v>
      </c>
      <c r="C176" s="132">
        <f>RES_hhdet_emi!C$11</f>
        <v>111.83612634509684</v>
      </c>
      <c r="D176" s="132">
        <f>RES_hhdet_emi!D$11</f>
        <v>107.46934845748994</v>
      </c>
      <c r="E176" s="132">
        <f>RES_hhdet_emi!E$11</f>
        <v>107.55321189291483</v>
      </c>
      <c r="F176" s="132">
        <f>RES_hhdet_emi!F$11</f>
        <v>101.53571057083995</v>
      </c>
      <c r="G176" s="132">
        <f>RES_hhdet_emi!G$11</f>
        <v>91.24319322859381</v>
      </c>
      <c r="H176" s="132">
        <f>RES_hhdet_emi!H$11</f>
        <v>82.109110245981014</v>
      </c>
      <c r="I176" s="132">
        <f>RES_hhdet_emi!I$11</f>
        <v>73.522334820980006</v>
      </c>
      <c r="J176" s="132">
        <f>RES_hhdet_emi!J$11</f>
        <v>66.257097038036008</v>
      </c>
      <c r="K176" s="132">
        <f>RES_hhdet_emi!K$11</f>
        <v>66.017357685972215</v>
      </c>
      <c r="L176" s="132">
        <f>RES_hhdet_emi!L$11</f>
        <v>56.530862417364318</v>
      </c>
      <c r="M176" s="132">
        <f>RES_hhdet_emi!M$11</f>
        <v>55.046008428336101</v>
      </c>
      <c r="N176" s="132">
        <f>RES_hhdet_emi!N$11</f>
        <v>51.146852367497175</v>
      </c>
      <c r="O176" s="132">
        <f>RES_hhdet_emi!O$11</f>
        <v>27.333175577396677</v>
      </c>
      <c r="P176" s="132">
        <f>RES_hhdet_emi!P$11</f>
        <v>24.824418963174544</v>
      </c>
      <c r="Q176" s="132">
        <f>RES_hhdet_emi!Q$11</f>
        <v>18.828233198634788</v>
      </c>
    </row>
    <row r="177" spans="1:17" ht="12" customHeight="1" x14ac:dyDescent="0.25">
      <c r="A177" s="167" t="s">
        <v>143</v>
      </c>
      <c r="B177" s="132">
        <f>SUM(B178:B179)</f>
        <v>1.1043723082381334</v>
      </c>
      <c r="C177" s="132">
        <f t="shared" ref="C177:Q177" si="29">SUM(C178:C179)</f>
        <v>1.2286573216325607</v>
      </c>
      <c r="D177" s="132">
        <f t="shared" si="29"/>
        <v>1.2267810632055307</v>
      </c>
      <c r="E177" s="132">
        <f t="shared" si="29"/>
        <v>1.2648648421707551</v>
      </c>
      <c r="F177" s="132">
        <f t="shared" si="29"/>
        <v>1.3599650587228624</v>
      </c>
      <c r="G177" s="132">
        <f t="shared" si="29"/>
        <v>1.3504133186651475</v>
      </c>
      <c r="H177" s="132">
        <f t="shared" si="29"/>
        <v>1.423284374348929</v>
      </c>
      <c r="I177" s="132">
        <f t="shared" si="29"/>
        <v>1.670926541765102</v>
      </c>
      <c r="J177" s="132">
        <f t="shared" si="29"/>
        <v>2.0900445137926282</v>
      </c>
      <c r="K177" s="132">
        <f t="shared" si="29"/>
        <v>2.5978958784646458</v>
      </c>
      <c r="L177" s="132">
        <f t="shared" si="29"/>
        <v>2.6551156381723255</v>
      </c>
      <c r="M177" s="132">
        <f t="shared" si="29"/>
        <v>2.953544174154219</v>
      </c>
      <c r="N177" s="132">
        <f t="shared" si="29"/>
        <v>2.9466498463802497</v>
      </c>
      <c r="O177" s="132">
        <f t="shared" si="29"/>
        <v>1.6705077045978307</v>
      </c>
      <c r="P177" s="132">
        <f t="shared" si="29"/>
        <v>1.6264016190625734</v>
      </c>
      <c r="Q177" s="132">
        <f t="shared" si="29"/>
        <v>1.3717204300101722</v>
      </c>
    </row>
    <row r="178" spans="1:17" ht="12" customHeight="1" x14ac:dyDescent="0.25">
      <c r="A178" s="166" t="s">
        <v>57</v>
      </c>
      <c r="B178" s="165">
        <f>RES_hhdet_emi!B$13</f>
        <v>1.1043723082381334</v>
      </c>
      <c r="C178" s="165">
        <f>RES_hhdet_emi!C$13</f>
        <v>1.2286573216325607</v>
      </c>
      <c r="D178" s="165">
        <f>RES_hhdet_emi!D$13</f>
        <v>1.2267810632055307</v>
      </c>
      <c r="E178" s="165">
        <f>RES_hhdet_emi!E$13</f>
        <v>1.2648648421707551</v>
      </c>
      <c r="F178" s="165">
        <f>RES_hhdet_emi!F$13</f>
        <v>1.3599650587228624</v>
      </c>
      <c r="G178" s="165">
        <f>RES_hhdet_emi!G$13</f>
        <v>1.3504133186651475</v>
      </c>
      <c r="H178" s="165">
        <f>RES_hhdet_emi!H$13</f>
        <v>1.423284374348929</v>
      </c>
      <c r="I178" s="165">
        <f>RES_hhdet_emi!I$13</f>
        <v>1.670926541765102</v>
      </c>
      <c r="J178" s="165">
        <f>RES_hhdet_emi!J$13</f>
        <v>2.0900445137926282</v>
      </c>
      <c r="K178" s="165">
        <f>RES_hhdet_emi!K$13</f>
        <v>2.5978958784646458</v>
      </c>
      <c r="L178" s="165">
        <f>RES_hhdet_emi!L$13</f>
        <v>2.6551156381723255</v>
      </c>
      <c r="M178" s="165">
        <f>RES_hhdet_emi!M$13</f>
        <v>2.953544174154219</v>
      </c>
      <c r="N178" s="165">
        <f>RES_hhdet_emi!N$13</f>
        <v>2.9466498463802497</v>
      </c>
      <c r="O178" s="165">
        <f>RES_hhdet_emi!O$13</f>
        <v>1.6705077045978307</v>
      </c>
      <c r="P178" s="165">
        <f>RES_hhdet_emi!P$13</f>
        <v>1.6264016190625734</v>
      </c>
      <c r="Q178" s="165">
        <f>RES_hhdet_emi!Q$13</f>
        <v>1.3717204300101722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71.602234572653998</v>
      </c>
      <c r="C184" s="157">
        <f t="shared" ref="C184:Q184" si="31">SUM(C185:C187)</f>
        <v>72.598484317170531</v>
      </c>
      <c r="D184" s="157">
        <f t="shared" si="31"/>
        <v>75.767113792447432</v>
      </c>
      <c r="E184" s="157">
        <f t="shared" si="31"/>
        <v>67.833483515360058</v>
      </c>
      <c r="F184" s="157">
        <f t="shared" si="31"/>
        <v>81.071886132975322</v>
      </c>
      <c r="G184" s="157">
        <f t="shared" si="31"/>
        <v>81.713237846213389</v>
      </c>
      <c r="H184" s="157">
        <f t="shared" si="31"/>
        <v>70.126158580182846</v>
      </c>
      <c r="I184" s="157">
        <f t="shared" si="31"/>
        <v>72.310482811856062</v>
      </c>
      <c r="J184" s="157">
        <f t="shared" si="31"/>
        <v>81.217031868925631</v>
      </c>
      <c r="K184" s="157">
        <f t="shared" si="31"/>
        <v>83.600231337083883</v>
      </c>
      <c r="L184" s="157">
        <f t="shared" si="31"/>
        <v>74.047238728041862</v>
      </c>
      <c r="M184" s="157">
        <f t="shared" si="31"/>
        <v>66.454377964513327</v>
      </c>
      <c r="N184" s="157">
        <f t="shared" si="31"/>
        <v>60.631621527665459</v>
      </c>
      <c r="O184" s="157">
        <f t="shared" si="31"/>
        <v>43.774399321105612</v>
      </c>
      <c r="P184" s="157">
        <f t="shared" si="31"/>
        <v>40.169499866842074</v>
      </c>
      <c r="Q184" s="157">
        <f t="shared" si="31"/>
        <v>36.240888039724254</v>
      </c>
    </row>
    <row r="185" spans="1:17" ht="12" customHeight="1" x14ac:dyDescent="0.25">
      <c r="A185" s="23" t="s">
        <v>58</v>
      </c>
      <c r="B185" s="156">
        <f>RES_hhdet_emi!B$20</f>
        <v>45.551877355218451</v>
      </c>
      <c r="C185" s="156">
        <f>RES_hhdet_emi!C$20</f>
        <v>49.87334727730974</v>
      </c>
      <c r="D185" s="156">
        <f>RES_hhdet_emi!D$20</f>
        <v>52.295758570341249</v>
      </c>
      <c r="E185" s="156">
        <f>RES_hhdet_emi!E$20</f>
        <v>45.653281189429102</v>
      </c>
      <c r="F185" s="156">
        <f>RES_hhdet_emi!F$20</f>
        <v>55.314155042072734</v>
      </c>
      <c r="G185" s="156">
        <f>RES_hhdet_emi!G$20</f>
        <v>57.531764388961278</v>
      </c>
      <c r="H185" s="156">
        <f>RES_hhdet_emi!H$20</f>
        <v>53.084082038458163</v>
      </c>
      <c r="I185" s="156">
        <f>RES_hhdet_emi!I$20</f>
        <v>53.80857104933736</v>
      </c>
      <c r="J185" s="156">
        <f>RES_hhdet_emi!J$20</f>
        <v>62.370533825292085</v>
      </c>
      <c r="K185" s="156">
        <f>RES_hhdet_emi!K$20</f>
        <v>65.220805229705419</v>
      </c>
      <c r="L185" s="156">
        <f>RES_hhdet_emi!L$20</f>
        <v>57.54444198483472</v>
      </c>
      <c r="M185" s="156">
        <f>RES_hhdet_emi!M$20</f>
        <v>51.44132651606833</v>
      </c>
      <c r="N185" s="156">
        <f>RES_hhdet_emi!N$20</f>
        <v>46.479677816937127</v>
      </c>
      <c r="O185" s="156">
        <f>RES_hhdet_emi!O$20</f>
        <v>33.527768504603962</v>
      </c>
      <c r="P185" s="156">
        <f>RES_hhdet_emi!P$20</f>
        <v>31.13333418393929</v>
      </c>
      <c r="Q185" s="156">
        <f>RES_hhdet_emi!Q$20</f>
        <v>28.598121952126945</v>
      </c>
    </row>
    <row r="186" spans="1:17" ht="12" customHeight="1" x14ac:dyDescent="0.25">
      <c r="A186" s="23" t="s">
        <v>57</v>
      </c>
      <c r="B186" s="156">
        <f>RES_hhdet_emi!B$21</f>
        <v>26.05035721743555</v>
      </c>
      <c r="C186" s="156">
        <f>RES_hhdet_emi!C$21</f>
        <v>22.725137039860794</v>
      </c>
      <c r="D186" s="156">
        <f>RES_hhdet_emi!D$21</f>
        <v>23.471355222106187</v>
      </c>
      <c r="E186" s="156">
        <f>RES_hhdet_emi!E$21</f>
        <v>22.180202325930964</v>
      </c>
      <c r="F186" s="156">
        <f>RES_hhdet_emi!F$21</f>
        <v>25.757731090902595</v>
      </c>
      <c r="G186" s="156">
        <f>RES_hhdet_emi!G$21</f>
        <v>24.181473457252107</v>
      </c>
      <c r="H186" s="156">
        <f>RES_hhdet_emi!H$21</f>
        <v>17.04207654172469</v>
      </c>
      <c r="I186" s="156">
        <f>RES_hhdet_emi!I$21</f>
        <v>18.501911762518702</v>
      </c>
      <c r="J186" s="156">
        <f>RES_hhdet_emi!J$21</f>
        <v>18.846498043633552</v>
      </c>
      <c r="K186" s="156">
        <f>RES_hhdet_emi!K$21</f>
        <v>18.379426107378467</v>
      </c>
      <c r="L186" s="156">
        <f>RES_hhdet_emi!L$21</f>
        <v>16.502796743207139</v>
      </c>
      <c r="M186" s="156">
        <f>RES_hhdet_emi!M$21</f>
        <v>15.013051448445003</v>
      </c>
      <c r="N186" s="156">
        <f>RES_hhdet_emi!N$21</f>
        <v>14.151943710728331</v>
      </c>
      <c r="O186" s="156">
        <f>RES_hhdet_emi!O$21</f>
        <v>10.24663081650165</v>
      </c>
      <c r="P186" s="156">
        <f>RES_hhdet_emi!P$21</f>
        <v>9.0361656829027837</v>
      </c>
      <c r="Q186" s="156">
        <f>RES_hhdet_emi!Q$21</f>
        <v>7.6427660875973107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8856.3446306448805</v>
      </c>
      <c r="C189" s="168">
        <f t="shared" ref="C189:Q189" si="32">SUM(C190,C193,C195,C205)</f>
        <v>9281.9660456586316</v>
      </c>
      <c r="D189" s="168">
        <f t="shared" si="32"/>
        <v>9689.082995734243</v>
      </c>
      <c r="E189" s="168">
        <f t="shared" si="32"/>
        <v>9024.3382194851165</v>
      </c>
      <c r="F189" s="168">
        <f t="shared" si="32"/>
        <v>10206.710144945433</v>
      </c>
      <c r="G189" s="168">
        <f t="shared" si="32"/>
        <v>10434.05220347765</v>
      </c>
      <c r="H189" s="168">
        <f t="shared" si="32"/>
        <v>10512.90629824705</v>
      </c>
      <c r="I189" s="168">
        <f t="shared" si="32"/>
        <v>9564.9529428082151</v>
      </c>
      <c r="J189" s="168">
        <f t="shared" si="32"/>
        <v>9529.3901868655503</v>
      </c>
      <c r="K189" s="168">
        <f t="shared" si="32"/>
        <v>9667.6398743271329</v>
      </c>
      <c r="L189" s="168">
        <f t="shared" si="32"/>
        <v>10001.660239812873</v>
      </c>
      <c r="M189" s="168">
        <f t="shared" si="32"/>
        <v>9164.314465336809</v>
      </c>
      <c r="N189" s="168">
        <f t="shared" si="32"/>
        <v>8847.2585202034606</v>
      </c>
      <c r="O189" s="168">
        <f t="shared" si="32"/>
        <v>8441.0261160524969</v>
      </c>
      <c r="P189" s="168">
        <f t="shared" si="32"/>
        <v>8410.9298404241617</v>
      </c>
      <c r="Q189" s="168">
        <f t="shared" si="32"/>
        <v>8566.9422114057397</v>
      </c>
    </row>
    <row r="190" spans="1:17" ht="12" customHeight="1" x14ac:dyDescent="0.25">
      <c r="A190" s="158" t="s">
        <v>65</v>
      </c>
      <c r="B190" s="157">
        <f>SUM(B191:B192)</f>
        <v>5208.6727846170097</v>
      </c>
      <c r="C190" s="157">
        <f t="shared" ref="C190:Q190" si="33">SUM(C191:C192)</f>
        <v>5668.9102420081017</v>
      </c>
      <c r="D190" s="157">
        <f t="shared" si="33"/>
        <v>6025.4618818935851</v>
      </c>
      <c r="E190" s="157">
        <f t="shared" si="33"/>
        <v>5428.0488785102134</v>
      </c>
      <c r="F190" s="157">
        <f t="shared" si="33"/>
        <v>6494.7980362197995</v>
      </c>
      <c r="G190" s="157">
        <f t="shared" si="33"/>
        <v>6680.7856286406113</v>
      </c>
      <c r="H190" s="157">
        <f t="shared" si="33"/>
        <v>6788.2850820696485</v>
      </c>
      <c r="I190" s="157">
        <f t="shared" si="33"/>
        <v>5855.6217686660038</v>
      </c>
      <c r="J190" s="157">
        <f t="shared" si="33"/>
        <v>5760.5971199642299</v>
      </c>
      <c r="K190" s="157">
        <f t="shared" si="33"/>
        <v>5843.7788533327976</v>
      </c>
      <c r="L190" s="157">
        <f t="shared" si="33"/>
        <v>6234.3320993891093</v>
      </c>
      <c r="M190" s="157">
        <f t="shared" si="33"/>
        <v>5330.7264429691231</v>
      </c>
      <c r="N190" s="157">
        <f t="shared" si="33"/>
        <v>5064.5468903968358</v>
      </c>
      <c r="O190" s="157">
        <f t="shared" si="33"/>
        <v>4713.2420113275539</v>
      </c>
      <c r="P190" s="157">
        <f t="shared" si="33"/>
        <v>4649.5950165082659</v>
      </c>
      <c r="Q190" s="157">
        <f t="shared" si="33"/>
        <v>4840.5707894559982</v>
      </c>
    </row>
    <row r="191" spans="1:17" ht="12" customHeight="1" x14ac:dyDescent="0.25">
      <c r="A191" s="23" t="s">
        <v>58</v>
      </c>
      <c r="B191" s="156">
        <f>IF(B107=0,0,B107/0.086*1000000/B$7)</f>
        <v>5185.7206688287806</v>
      </c>
      <c r="C191" s="156">
        <f t="shared" ref="C191:Q192" si="34">IF(C107=0,0,C107/0.086*1000000/C$7)</f>
        <v>5610.9432534218704</v>
      </c>
      <c r="D191" s="156">
        <f t="shared" si="34"/>
        <v>5986.4054514359441</v>
      </c>
      <c r="E191" s="156">
        <f t="shared" si="34"/>
        <v>5404.1362046828835</v>
      </c>
      <c r="F191" s="156">
        <f t="shared" si="34"/>
        <v>6469.1081301335062</v>
      </c>
      <c r="G191" s="156">
        <f t="shared" si="34"/>
        <v>6646.0353302883259</v>
      </c>
      <c r="H191" s="156">
        <f t="shared" si="34"/>
        <v>6722.9815337804557</v>
      </c>
      <c r="I191" s="156">
        <f t="shared" si="34"/>
        <v>5813.9017106374195</v>
      </c>
      <c r="J191" s="156">
        <f t="shared" si="34"/>
        <v>5724.5359897944354</v>
      </c>
      <c r="K191" s="156">
        <f t="shared" si="34"/>
        <v>5830.964262882715</v>
      </c>
      <c r="L191" s="156">
        <f t="shared" si="34"/>
        <v>6183.7949835312211</v>
      </c>
      <c r="M191" s="156">
        <f t="shared" si="34"/>
        <v>5278.9497999279965</v>
      </c>
      <c r="N191" s="156">
        <f t="shared" si="34"/>
        <v>5018.9082789158365</v>
      </c>
      <c r="O191" s="156">
        <f t="shared" si="34"/>
        <v>4702.7599359106562</v>
      </c>
      <c r="P191" s="156">
        <f t="shared" si="34"/>
        <v>4619.5161139868278</v>
      </c>
      <c r="Q191" s="156">
        <f t="shared" si="34"/>
        <v>4826.9364516746273</v>
      </c>
    </row>
    <row r="192" spans="1:17" ht="12" customHeight="1" x14ac:dyDescent="0.25">
      <c r="A192" s="23" t="s">
        <v>60</v>
      </c>
      <c r="B192" s="156">
        <f>IF(B108=0,0,B108/0.086*1000000/B$7)</f>
        <v>22.952115788228749</v>
      </c>
      <c r="C192" s="156">
        <f t="shared" si="34"/>
        <v>57.966988586231011</v>
      </c>
      <c r="D192" s="156">
        <f t="shared" si="34"/>
        <v>39.056430457640843</v>
      </c>
      <c r="E192" s="156">
        <f t="shared" si="34"/>
        <v>23.912673827329989</v>
      </c>
      <c r="F192" s="156">
        <f t="shared" si="34"/>
        <v>25.689906086293053</v>
      </c>
      <c r="G192" s="156">
        <f t="shared" si="34"/>
        <v>34.750298352285476</v>
      </c>
      <c r="H192" s="156">
        <f t="shared" si="34"/>
        <v>65.303548289193159</v>
      </c>
      <c r="I192" s="156">
        <f t="shared" si="34"/>
        <v>41.720058028584077</v>
      </c>
      <c r="J192" s="156">
        <f t="shared" si="34"/>
        <v>36.061130169794325</v>
      </c>
      <c r="K192" s="156">
        <f t="shared" si="34"/>
        <v>12.814590450082058</v>
      </c>
      <c r="L192" s="156">
        <f t="shared" si="34"/>
        <v>50.537115857887976</v>
      </c>
      <c r="M192" s="156">
        <f t="shared" si="34"/>
        <v>51.776643041126455</v>
      </c>
      <c r="N192" s="156">
        <f t="shared" si="34"/>
        <v>45.638611480999764</v>
      </c>
      <c r="O192" s="156">
        <f t="shared" si="34"/>
        <v>10.48207541689772</v>
      </c>
      <c r="P192" s="156">
        <f t="shared" si="34"/>
        <v>30.07890252143838</v>
      </c>
      <c r="Q192" s="156">
        <f t="shared" si="34"/>
        <v>13.634337781371293</v>
      </c>
    </row>
    <row r="193" spans="1:17" ht="12" customHeight="1" x14ac:dyDescent="0.25">
      <c r="A193" s="158" t="s">
        <v>112</v>
      </c>
      <c r="B193" s="157">
        <f>B194</f>
        <v>36.294895580810163</v>
      </c>
      <c r="C193" s="157">
        <f t="shared" ref="C193:Q193" si="35">C194</f>
        <v>35.938720719017248</v>
      </c>
      <c r="D193" s="157">
        <f t="shared" si="35"/>
        <v>36.852387190880606</v>
      </c>
      <c r="E193" s="157">
        <f t="shared" si="35"/>
        <v>36.845481274031435</v>
      </c>
      <c r="F193" s="157">
        <f t="shared" si="35"/>
        <v>40.606454970503364</v>
      </c>
      <c r="G193" s="157">
        <f t="shared" si="35"/>
        <v>42.258028288978146</v>
      </c>
      <c r="H193" s="157">
        <f t="shared" si="35"/>
        <v>50.065050392909427</v>
      </c>
      <c r="I193" s="157">
        <f t="shared" si="35"/>
        <v>54.527461216305085</v>
      </c>
      <c r="J193" s="157">
        <f t="shared" si="35"/>
        <v>60.528849722733646</v>
      </c>
      <c r="K193" s="157">
        <f t="shared" si="35"/>
        <v>64.463038651119803</v>
      </c>
      <c r="L193" s="157">
        <f t="shared" si="35"/>
        <v>66.296452974464515</v>
      </c>
      <c r="M193" s="157">
        <f t="shared" si="35"/>
        <v>61.644418977809899</v>
      </c>
      <c r="N193" s="157">
        <f t="shared" si="35"/>
        <v>57.998652536381783</v>
      </c>
      <c r="O193" s="157">
        <f t="shared" si="35"/>
        <v>50.924234663549257</v>
      </c>
      <c r="P193" s="157">
        <f t="shared" si="35"/>
        <v>47.207733090221915</v>
      </c>
      <c r="Q193" s="157">
        <f t="shared" si="35"/>
        <v>44.052256963942781</v>
      </c>
    </row>
    <row r="194" spans="1:17" ht="12" customHeight="1" x14ac:dyDescent="0.25">
      <c r="A194" s="23" t="s">
        <v>60</v>
      </c>
      <c r="B194" s="156">
        <f>IF(B110=0,0,B110/0.086*1000000/B$5)</f>
        <v>36.294895580810163</v>
      </c>
      <c r="C194" s="156">
        <f t="shared" ref="C194:Q195" si="36">IF(C110=0,0,C110/0.086*1000000/C$5)</f>
        <v>35.938720719017248</v>
      </c>
      <c r="D194" s="156">
        <f t="shared" si="36"/>
        <v>36.852387190880606</v>
      </c>
      <c r="E194" s="156">
        <f t="shared" si="36"/>
        <v>36.845481274031435</v>
      </c>
      <c r="F194" s="156">
        <f t="shared" si="36"/>
        <v>40.606454970503364</v>
      </c>
      <c r="G194" s="156">
        <f t="shared" si="36"/>
        <v>42.258028288978146</v>
      </c>
      <c r="H194" s="156">
        <f t="shared" si="36"/>
        <v>50.065050392909427</v>
      </c>
      <c r="I194" s="156">
        <f t="shared" si="36"/>
        <v>54.527461216305085</v>
      </c>
      <c r="J194" s="156">
        <f t="shared" si="36"/>
        <v>60.528849722733646</v>
      </c>
      <c r="K194" s="156">
        <f t="shared" si="36"/>
        <v>64.463038651119803</v>
      </c>
      <c r="L194" s="156">
        <f t="shared" si="36"/>
        <v>66.296452974464515</v>
      </c>
      <c r="M194" s="156">
        <f t="shared" si="36"/>
        <v>61.644418977809899</v>
      </c>
      <c r="N194" s="156">
        <f t="shared" si="36"/>
        <v>57.998652536381783</v>
      </c>
      <c r="O194" s="156">
        <f t="shared" si="36"/>
        <v>50.924234663549257</v>
      </c>
      <c r="P194" s="156">
        <f t="shared" si="36"/>
        <v>47.207733090221915</v>
      </c>
      <c r="Q194" s="156">
        <f t="shared" si="36"/>
        <v>44.052256963942781</v>
      </c>
    </row>
    <row r="195" spans="1:17" ht="12" customHeight="1" x14ac:dyDescent="0.25">
      <c r="A195" s="158" t="s">
        <v>63</v>
      </c>
      <c r="B195" s="157">
        <f>IF(B111=0,0,B111/0.086*1000000/B$5)</f>
        <v>2356.1718100181206</v>
      </c>
      <c r="C195" s="157">
        <f t="shared" si="36"/>
        <v>2350.22286186168</v>
      </c>
      <c r="D195" s="157">
        <f t="shared" si="36"/>
        <v>2391.7605996929583</v>
      </c>
      <c r="E195" s="157">
        <f t="shared" si="36"/>
        <v>2395.2833287128619</v>
      </c>
      <c r="F195" s="157">
        <f t="shared" si="36"/>
        <v>2452.1668929045845</v>
      </c>
      <c r="G195" s="157">
        <f t="shared" si="36"/>
        <v>2476.5300207010109</v>
      </c>
      <c r="H195" s="157">
        <f t="shared" si="36"/>
        <v>2489.6554208843622</v>
      </c>
      <c r="I195" s="157">
        <f t="shared" si="36"/>
        <v>2465.6508686931616</v>
      </c>
      <c r="J195" s="157">
        <f t="shared" si="36"/>
        <v>2485.7030135052109</v>
      </c>
      <c r="K195" s="157">
        <f t="shared" si="36"/>
        <v>2548.6523996364267</v>
      </c>
      <c r="L195" s="157">
        <f t="shared" si="36"/>
        <v>2451.0567263936155</v>
      </c>
      <c r="M195" s="157">
        <f t="shared" si="36"/>
        <v>2557.8751356962657</v>
      </c>
      <c r="N195" s="157">
        <f t="shared" si="36"/>
        <v>2546.7819256761386</v>
      </c>
      <c r="O195" s="157">
        <f t="shared" si="36"/>
        <v>2546.2466764329633</v>
      </c>
      <c r="P195" s="157">
        <f t="shared" si="36"/>
        <v>2577.2797557882313</v>
      </c>
      <c r="Q195" s="157">
        <f t="shared" si="36"/>
        <v>2565.2633035587364</v>
      </c>
    </row>
    <row r="196" spans="1:17" ht="12" customHeight="1" x14ac:dyDescent="0.25">
      <c r="A196" s="167" t="s">
        <v>171</v>
      </c>
      <c r="B196" s="132">
        <f>IF(B112=0,0,B112/0.086*1000000/B$11)</f>
        <v>2836.2382815343917</v>
      </c>
      <c r="C196" s="132">
        <f t="shared" ref="C196:Q196" si="37">IF(C112=0,0,C112/0.086*1000000/C$11)</f>
        <v>2822.7969078276165</v>
      </c>
      <c r="D196" s="132">
        <f t="shared" si="37"/>
        <v>2849.0234381514524</v>
      </c>
      <c r="E196" s="132">
        <f t="shared" si="37"/>
        <v>2848.4787178344218</v>
      </c>
      <c r="F196" s="132">
        <f t="shared" si="37"/>
        <v>2872.9629153842652</v>
      </c>
      <c r="G196" s="132">
        <f t="shared" si="37"/>
        <v>2876.8373775973132</v>
      </c>
      <c r="H196" s="132">
        <f t="shared" si="37"/>
        <v>2863.8552663189016</v>
      </c>
      <c r="I196" s="132">
        <f t="shared" si="37"/>
        <v>2860.4334063315928</v>
      </c>
      <c r="J196" s="132">
        <f t="shared" si="37"/>
        <v>2854.6188568602206</v>
      </c>
      <c r="K196" s="132">
        <f t="shared" si="37"/>
        <v>3020.2704444119881</v>
      </c>
      <c r="L196" s="132">
        <f t="shared" si="37"/>
        <v>2666.4313096630667</v>
      </c>
      <c r="M196" s="132">
        <f t="shared" si="37"/>
        <v>2863.457251266298</v>
      </c>
      <c r="N196" s="132">
        <f t="shared" si="37"/>
        <v>2850.2495097765118</v>
      </c>
      <c r="O196" s="132">
        <f t="shared" si="37"/>
        <v>2853.0157045857686</v>
      </c>
      <c r="P196" s="132">
        <f t="shared" si="37"/>
        <v>2852.1392676495734</v>
      </c>
      <c r="Q196" s="132">
        <f t="shared" si="37"/>
        <v>2819.4172867588823</v>
      </c>
    </row>
    <row r="197" spans="1:17" ht="12" customHeight="1" x14ac:dyDescent="0.25">
      <c r="A197" s="167" t="s">
        <v>144</v>
      </c>
      <c r="B197" s="132">
        <f>IF(B113=0,0,B113/0.086*1000000/B$12)</f>
        <v>2276.3362422973182</v>
      </c>
      <c r="C197" s="132">
        <f t="shared" ref="C197:Q197" si="38">IF(C113=0,0,C113/0.086*1000000/C$12)</f>
        <v>2265.5222301155072</v>
      </c>
      <c r="D197" s="132">
        <f t="shared" si="38"/>
        <v>2281.127739547137</v>
      </c>
      <c r="E197" s="132">
        <f t="shared" si="38"/>
        <v>2291.6274010481034</v>
      </c>
      <c r="F197" s="132">
        <f t="shared" si="38"/>
        <v>2305.7987580984682</v>
      </c>
      <c r="G197" s="132">
        <f t="shared" si="38"/>
        <v>2308.9044735903053</v>
      </c>
      <c r="H197" s="132">
        <f t="shared" si="38"/>
        <v>2295.2520304603522</v>
      </c>
      <c r="I197" s="132">
        <f t="shared" si="38"/>
        <v>2298.9688750296041</v>
      </c>
      <c r="J197" s="132">
        <f t="shared" si="38"/>
        <v>2291.0698343098043</v>
      </c>
      <c r="K197" s="132">
        <f t="shared" si="38"/>
        <v>2291.6378352262532</v>
      </c>
      <c r="L197" s="132">
        <f t="shared" si="38"/>
        <v>2298.2620145045926</v>
      </c>
      <c r="M197" s="132">
        <f t="shared" si="38"/>
        <v>2300.954640631724</v>
      </c>
      <c r="N197" s="132">
        <f t="shared" si="38"/>
        <v>2288.7776933482883</v>
      </c>
      <c r="O197" s="132">
        <f t="shared" si="38"/>
        <v>2283.1549257018037</v>
      </c>
      <c r="P197" s="132">
        <f t="shared" si="38"/>
        <v>2273.7806167887702</v>
      </c>
      <c r="Q197" s="132">
        <f t="shared" si="38"/>
        <v>2237.9265602363034</v>
      </c>
    </row>
    <row r="198" spans="1:17" ht="12" customHeight="1" x14ac:dyDescent="0.25">
      <c r="A198" s="167" t="s">
        <v>143</v>
      </c>
      <c r="B198" s="132">
        <f>IF(B114=0,0,B114/0.086*1000000/B$13)</f>
        <v>1520.3899873414773</v>
      </c>
      <c r="C198" s="132">
        <f t="shared" ref="C198:Q200" si="39">IF(C114=0,0,C114/0.086*1000000/C$13)</f>
        <v>1519.5626318638169</v>
      </c>
      <c r="D198" s="132">
        <f t="shared" si="39"/>
        <v>1536.8998030021025</v>
      </c>
      <c r="E198" s="132">
        <f t="shared" si="39"/>
        <v>1551.5991600241553</v>
      </c>
      <c r="F198" s="132">
        <f t="shared" si="39"/>
        <v>1568.6936906265116</v>
      </c>
      <c r="G198" s="132">
        <f t="shared" si="39"/>
        <v>1577.3316924281098</v>
      </c>
      <c r="H198" s="132">
        <f t="shared" si="39"/>
        <v>1576.1348949637409</v>
      </c>
      <c r="I198" s="132">
        <f t="shared" si="39"/>
        <v>1586.5550462974234</v>
      </c>
      <c r="J198" s="132">
        <f t="shared" si="39"/>
        <v>1589.8721634904525</v>
      </c>
      <c r="K198" s="132">
        <f t="shared" si="39"/>
        <v>1597.777046077849</v>
      </c>
      <c r="L198" s="132">
        <f t="shared" si="39"/>
        <v>1609.422753087659</v>
      </c>
      <c r="M198" s="132">
        <f t="shared" si="39"/>
        <v>1614.414560183154</v>
      </c>
      <c r="N198" s="132">
        <f t="shared" si="39"/>
        <v>1611.3278447143334</v>
      </c>
      <c r="O198" s="132">
        <f t="shared" si="39"/>
        <v>1613.0812294733882</v>
      </c>
      <c r="P198" s="132">
        <f t="shared" si="39"/>
        <v>1611.912279150956</v>
      </c>
      <c r="Q198" s="132">
        <f t="shared" si="39"/>
        <v>1592.3020697166105</v>
      </c>
    </row>
    <row r="199" spans="1:17" ht="12" customHeight="1" x14ac:dyDescent="0.25">
      <c r="A199" s="166" t="s">
        <v>57</v>
      </c>
      <c r="B199" s="165">
        <f>IF(B115=0,0,B115/0.086*1000000/B$13)</f>
        <v>796.71768480409094</v>
      </c>
      <c r="C199" s="165">
        <f t="shared" si="39"/>
        <v>792.9327805404381</v>
      </c>
      <c r="D199" s="165">
        <f t="shared" si="39"/>
        <v>798.39470884148932</v>
      </c>
      <c r="E199" s="165">
        <f t="shared" si="39"/>
        <v>802.06959036684373</v>
      </c>
      <c r="F199" s="165">
        <f t="shared" si="39"/>
        <v>807.02956533446252</v>
      </c>
      <c r="G199" s="165">
        <f t="shared" si="39"/>
        <v>808.11656575659367</v>
      </c>
      <c r="H199" s="165">
        <f t="shared" si="39"/>
        <v>803.33821066114467</v>
      </c>
      <c r="I199" s="165">
        <f t="shared" si="39"/>
        <v>804.63910626035852</v>
      </c>
      <c r="J199" s="165">
        <f t="shared" si="39"/>
        <v>801.8744420084322</v>
      </c>
      <c r="K199" s="165">
        <f t="shared" si="39"/>
        <v>802.07324232918313</v>
      </c>
      <c r="L199" s="165">
        <f t="shared" si="39"/>
        <v>804.39170507660219</v>
      </c>
      <c r="M199" s="165">
        <f t="shared" si="39"/>
        <v>805.33412422109836</v>
      </c>
      <c r="N199" s="165">
        <f t="shared" si="39"/>
        <v>801.07219267189953</v>
      </c>
      <c r="O199" s="165">
        <f t="shared" si="39"/>
        <v>799.10422399562719</v>
      </c>
      <c r="P199" s="165">
        <f t="shared" si="39"/>
        <v>795.82321587606566</v>
      </c>
      <c r="Q199" s="165">
        <f t="shared" si="39"/>
        <v>783.27429608270199</v>
      </c>
    </row>
    <row r="200" spans="1:17" ht="12" customHeight="1" x14ac:dyDescent="0.25">
      <c r="A200" s="147" t="s">
        <v>59</v>
      </c>
      <c r="B200" s="164">
        <f>IF(B116=0,0,B116/0.086*1000000/B$13)</f>
        <v>723.67230253738649</v>
      </c>
      <c r="C200" s="164">
        <f t="shared" si="39"/>
        <v>726.62985132337906</v>
      </c>
      <c r="D200" s="164">
        <f t="shared" si="39"/>
        <v>738.50509416061334</v>
      </c>
      <c r="E200" s="164">
        <f t="shared" si="39"/>
        <v>749.52956965731153</v>
      </c>
      <c r="F200" s="164">
        <f t="shared" si="39"/>
        <v>761.66412529204911</v>
      </c>
      <c r="G200" s="164">
        <f t="shared" si="39"/>
        <v>769.21512667151603</v>
      </c>
      <c r="H200" s="164">
        <f t="shared" si="39"/>
        <v>772.79668430259619</v>
      </c>
      <c r="I200" s="164">
        <f t="shared" si="39"/>
        <v>781.91594003706473</v>
      </c>
      <c r="J200" s="164">
        <f t="shared" si="39"/>
        <v>787.99772148202032</v>
      </c>
      <c r="K200" s="164">
        <f t="shared" si="39"/>
        <v>795.70380374866602</v>
      </c>
      <c r="L200" s="164">
        <f t="shared" si="39"/>
        <v>805.03104801105655</v>
      </c>
      <c r="M200" s="164">
        <f t="shared" si="39"/>
        <v>809.08043596205584</v>
      </c>
      <c r="N200" s="164">
        <f t="shared" si="39"/>
        <v>810.25565204243344</v>
      </c>
      <c r="O200" s="164">
        <f t="shared" si="39"/>
        <v>813.97700547776105</v>
      </c>
      <c r="P200" s="164">
        <f t="shared" si="39"/>
        <v>816.08906327489012</v>
      </c>
      <c r="Q200" s="164">
        <f t="shared" si="39"/>
        <v>809.0277736339084</v>
      </c>
    </row>
    <row r="201" spans="1:17" ht="12" customHeight="1" x14ac:dyDescent="0.25">
      <c r="A201" s="163" t="s">
        <v>142</v>
      </c>
      <c r="B201" s="162">
        <f>IF(B117=0,0,B117/0.086*1000000/B$14)</f>
        <v>1873.0830731859414</v>
      </c>
      <c r="C201" s="162">
        <f t="shared" ref="C201:Q201" si="40">IF(C117=0,0,C117/0.086*1000000/C$14)</f>
        <v>1984.1611622048015</v>
      </c>
      <c r="D201" s="162">
        <f t="shared" si="40"/>
        <v>1910.2211262597166</v>
      </c>
      <c r="E201" s="162">
        <f t="shared" si="40"/>
        <v>1880.5013921985312</v>
      </c>
      <c r="F201" s="162">
        <f t="shared" si="40"/>
        <v>1914.3813539323839</v>
      </c>
      <c r="G201" s="162">
        <f t="shared" si="40"/>
        <v>1939.7678384714907</v>
      </c>
      <c r="H201" s="162">
        <f t="shared" si="40"/>
        <v>2036.0856827450332</v>
      </c>
      <c r="I201" s="162">
        <f t="shared" si="40"/>
        <v>1994.6732794909922</v>
      </c>
      <c r="J201" s="162">
        <f t="shared" si="40"/>
        <v>1963.3800630260316</v>
      </c>
      <c r="K201" s="162">
        <f t="shared" si="40"/>
        <v>1846.5885503273169</v>
      </c>
      <c r="L201" s="162">
        <f t="shared" si="40"/>
        <v>2099.0592700554334</v>
      </c>
      <c r="M201" s="162">
        <f t="shared" si="40"/>
        <v>2122.2882345555913</v>
      </c>
      <c r="N201" s="162">
        <f t="shared" si="40"/>
        <v>1967.0313043250324</v>
      </c>
      <c r="O201" s="162">
        <f t="shared" si="40"/>
        <v>1885.2357266325603</v>
      </c>
      <c r="P201" s="162">
        <f t="shared" si="40"/>
        <v>1954.3608547476704</v>
      </c>
      <c r="Q201" s="162">
        <f t="shared" si="40"/>
        <v>1857.3254460975479</v>
      </c>
    </row>
    <row r="202" spans="1:17" ht="12" customHeight="1" x14ac:dyDescent="0.25">
      <c r="A202" s="161" t="s">
        <v>141</v>
      </c>
      <c r="B202" s="160">
        <f>IF(B118=0,0,B118/0.086*1000000/B$15)</f>
        <v>1379.2513781525006</v>
      </c>
      <c r="C202" s="160">
        <f t="shared" ref="C202:Q204" si="41">IF(C118=0,0,C118/0.086*1000000/C$15)</f>
        <v>1421.0862580950657</v>
      </c>
      <c r="D202" s="160">
        <f t="shared" si="41"/>
        <v>1407.0824883514974</v>
      </c>
      <c r="E202" s="160">
        <f t="shared" si="41"/>
        <v>1407.7050569268029</v>
      </c>
      <c r="F202" s="160">
        <f t="shared" si="41"/>
        <v>1431.6975991683776</v>
      </c>
      <c r="G202" s="160">
        <f t="shared" si="41"/>
        <v>1448.1338701365182</v>
      </c>
      <c r="H202" s="160">
        <f t="shared" si="41"/>
        <v>1485.4266732633778</v>
      </c>
      <c r="I202" s="160">
        <f t="shared" si="41"/>
        <v>1480.0515878589056</v>
      </c>
      <c r="J202" s="160">
        <f t="shared" si="41"/>
        <v>1475.1807435411326</v>
      </c>
      <c r="K202" s="160">
        <f t="shared" si="41"/>
        <v>1442.0097963632236</v>
      </c>
      <c r="L202" s="160">
        <f t="shared" si="41"/>
        <v>1539.701792530456</v>
      </c>
      <c r="M202" s="160">
        <f t="shared" si="41"/>
        <v>1551.8813180565096</v>
      </c>
      <c r="N202" s="160">
        <f t="shared" si="41"/>
        <v>1498.7166085561894</v>
      </c>
      <c r="O202" s="160">
        <f t="shared" si="41"/>
        <v>1473.8095097991556</v>
      </c>
      <c r="P202" s="160">
        <f t="shared" si="41"/>
        <v>1500.1153624365736</v>
      </c>
      <c r="Q202" s="160">
        <f t="shared" si="41"/>
        <v>1459.0916797680484</v>
      </c>
    </row>
    <row r="203" spans="1:17" ht="12" customHeight="1" x14ac:dyDescent="0.25">
      <c r="A203" s="148" t="s">
        <v>60</v>
      </c>
      <c r="B203" s="156">
        <f>IF(B119=0,0,B119/0.086*1000000/B$15)</f>
        <v>655.57907561511399</v>
      </c>
      <c r="C203" s="156">
        <f t="shared" si="41"/>
        <v>694.45640677168706</v>
      </c>
      <c r="D203" s="156">
        <f t="shared" si="41"/>
        <v>668.57739419088375</v>
      </c>
      <c r="E203" s="156">
        <f t="shared" si="41"/>
        <v>658.17548726949133</v>
      </c>
      <c r="F203" s="156">
        <f t="shared" si="41"/>
        <v>670.03347387632834</v>
      </c>
      <c r="G203" s="156">
        <f t="shared" si="41"/>
        <v>678.91874346500185</v>
      </c>
      <c r="H203" s="156">
        <f t="shared" si="41"/>
        <v>712.62998896078193</v>
      </c>
      <c r="I203" s="156">
        <f t="shared" si="41"/>
        <v>698.1356478218413</v>
      </c>
      <c r="J203" s="156">
        <f t="shared" si="41"/>
        <v>687.18302205911266</v>
      </c>
      <c r="K203" s="156">
        <f t="shared" si="41"/>
        <v>646.30599261455757</v>
      </c>
      <c r="L203" s="156">
        <f t="shared" si="41"/>
        <v>734.67074451939925</v>
      </c>
      <c r="M203" s="156">
        <f t="shared" si="41"/>
        <v>742.80088209445398</v>
      </c>
      <c r="N203" s="156">
        <f t="shared" si="41"/>
        <v>688.4609565137564</v>
      </c>
      <c r="O203" s="156">
        <f t="shared" si="41"/>
        <v>659.83250432139403</v>
      </c>
      <c r="P203" s="156">
        <f t="shared" si="41"/>
        <v>684.02629916168337</v>
      </c>
      <c r="Q203" s="156">
        <f t="shared" si="41"/>
        <v>650.06390613413987</v>
      </c>
    </row>
    <row r="204" spans="1:17" ht="12" customHeight="1" x14ac:dyDescent="0.25">
      <c r="A204" s="148" t="s">
        <v>59</v>
      </c>
      <c r="B204" s="156">
        <f>IF(B120=0,0,B120/0.086*1000000/B$15)</f>
        <v>723.67230253738649</v>
      </c>
      <c r="C204" s="156">
        <f t="shared" si="41"/>
        <v>726.62985132337872</v>
      </c>
      <c r="D204" s="156">
        <f t="shared" si="41"/>
        <v>738.50509416061391</v>
      </c>
      <c r="E204" s="156">
        <f t="shared" si="41"/>
        <v>749.52956965731141</v>
      </c>
      <c r="F204" s="156">
        <f t="shared" si="41"/>
        <v>761.66412529204899</v>
      </c>
      <c r="G204" s="156">
        <f t="shared" si="41"/>
        <v>769.21512667151637</v>
      </c>
      <c r="H204" s="156">
        <f t="shared" si="41"/>
        <v>772.79668430259608</v>
      </c>
      <c r="I204" s="156">
        <f t="shared" si="41"/>
        <v>781.91594003706427</v>
      </c>
      <c r="J204" s="156">
        <f t="shared" si="41"/>
        <v>787.99772148201987</v>
      </c>
      <c r="K204" s="156">
        <f t="shared" si="41"/>
        <v>795.70380374866579</v>
      </c>
      <c r="L204" s="156">
        <f t="shared" si="41"/>
        <v>805.03104801105667</v>
      </c>
      <c r="M204" s="156">
        <f t="shared" si="41"/>
        <v>809.08043596205584</v>
      </c>
      <c r="N204" s="156">
        <f t="shared" si="41"/>
        <v>810.25565204243287</v>
      </c>
      <c r="O204" s="156">
        <f t="shared" si="41"/>
        <v>813.97700547776151</v>
      </c>
      <c r="P204" s="156">
        <f t="shared" si="41"/>
        <v>816.08906327489012</v>
      </c>
      <c r="Q204" s="156">
        <f t="shared" si="41"/>
        <v>809.0277736339084</v>
      </c>
    </row>
    <row r="205" spans="1:17" ht="12" customHeight="1" x14ac:dyDescent="0.25">
      <c r="A205" s="158" t="s">
        <v>62</v>
      </c>
      <c r="B205" s="157">
        <f>IF(B121=0,0,B121/0.086*1000000/B$5)</f>
        <v>1255.2051404289393</v>
      </c>
      <c r="C205" s="157">
        <f t="shared" ref="C205:Q205" si="42">IF(C121=0,0,C121/0.086*1000000/C$5)</f>
        <v>1226.8942210698317</v>
      </c>
      <c r="D205" s="157">
        <f t="shared" si="42"/>
        <v>1235.0081269568175</v>
      </c>
      <c r="E205" s="157">
        <f t="shared" si="42"/>
        <v>1164.1605309880113</v>
      </c>
      <c r="F205" s="157">
        <f t="shared" si="42"/>
        <v>1219.1387608505443</v>
      </c>
      <c r="G205" s="157">
        <f t="shared" si="42"/>
        <v>1234.4785258470497</v>
      </c>
      <c r="H205" s="157">
        <f t="shared" si="42"/>
        <v>1184.9007449001285</v>
      </c>
      <c r="I205" s="157">
        <f t="shared" si="42"/>
        <v>1189.152844232746</v>
      </c>
      <c r="J205" s="157">
        <f t="shared" si="42"/>
        <v>1222.5612036733751</v>
      </c>
      <c r="K205" s="157">
        <f t="shared" si="42"/>
        <v>1210.7455827067884</v>
      </c>
      <c r="L205" s="157">
        <f t="shared" si="42"/>
        <v>1249.9749610556823</v>
      </c>
      <c r="M205" s="157">
        <f t="shared" si="42"/>
        <v>1214.0684676936091</v>
      </c>
      <c r="N205" s="157">
        <f t="shared" si="42"/>
        <v>1177.9310515941047</v>
      </c>
      <c r="O205" s="157">
        <f t="shared" si="42"/>
        <v>1130.6131936284316</v>
      </c>
      <c r="P205" s="157">
        <f t="shared" si="42"/>
        <v>1136.8473350374418</v>
      </c>
      <c r="Q205" s="157">
        <f t="shared" si="42"/>
        <v>1117.0558614270633</v>
      </c>
    </row>
    <row r="206" spans="1:17" ht="12" customHeight="1" x14ac:dyDescent="0.25">
      <c r="A206" s="23" t="s">
        <v>58</v>
      </c>
      <c r="B206" s="156">
        <f>IF(B122=0,0,B122/0.086*1000000/B$17)</f>
        <v>1899.706438935516</v>
      </c>
      <c r="C206" s="156">
        <f t="shared" ref="C206:Q206" si="43">IF(C122=0,0,C122/0.086*1000000/C$17)</f>
        <v>1910.9481269074474</v>
      </c>
      <c r="D206" s="156">
        <f t="shared" si="43"/>
        <v>1960.7982100504069</v>
      </c>
      <c r="E206" s="156">
        <f t="shared" si="43"/>
        <v>1707.6206479654224</v>
      </c>
      <c r="F206" s="156">
        <f t="shared" si="43"/>
        <v>1906.9720166389573</v>
      </c>
      <c r="G206" s="156">
        <f t="shared" si="43"/>
        <v>1990.2819598746783</v>
      </c>
      <c r="H206" s="156">
        <f t="shared" si="43"/>
        <v>1814.0246367641182</v>
      </c>
      <c r="I206" s="156">
        <f t="shared" si="43"/>
        <v>1828.975636801714</v>
      </c>
      <c r="J206" s="156">
        <f t="shared" si="43"/>
        <v>1905.5153013825795</v>
      </c>
      <c r="K206" s="156">
        <f t="shared" si="43"/>
        <v>1925.5691119154819</v>
      </c>
      <c r="L206" s="156">
        <f t="shared" si="43"/>
        <v>1897.1860314040377</v>
      </c>
      <c r="M206" s="156">
        <f t="shared" si="43"/>
        <v>1891.6800664830789</v>
      </c>
      <c r="N206" s="156">
        <f t="shared" si="43"/>
        <v>1883.9091636804601</v>
      </c>
      <c r="O206" s="156">
        <f t="shared" si="43"/>
        <v>1885.762619825111</v>
      </c>
      <c r="P206" s="156">
        <f t="shared" si="43"/>
        <v>1872.1186458274806</v>
      </c>
      <c r="Q206" s="156">
        <f t="shared" si="43"/>
        <v>1846.1905996470009</v>
      </c>
    </row>
    <row r="207" spans="1:17" ht="12" customHeight="1" x14ac:dyDescent="0.25">
      <c r="A207" s="23" t="s">
        <v>57</v>
      </c>
      <c r="B207" s="156">
        <f>IF(B123=0,0,B123/0.086*1000000/B$18)</f>
        <v>1461.31648266099</v>
      </c>
      <c r="C207" s="156">
        <f t="shared" ref="C207:Q207" si="44">IF(C123=0,0,C123/0.086*1000000/C$18)</f>
        <v>1441.5746991604976</v>
      </c>
      <c r="D207" s="156">
        <f t="shared" si="44"/>
        <v>1498.6743035380218</v>
      </c>
      <c r="E207" s="156">
        <f t="shared" si="44"/>
        <v>1481.9319335468094</v>
      </c>
      <c r="F207" s="156">
        <f t="shared" si="44"/>
        <v>1459.0902301805547</v>
      </c>
      <c r="G207" s="156">
        <f t="shared" si="44"/>
        <v>1455.7010321655682</v>
      </c>
      <c r="H207" s="156">
        <f t="shared" si="44"/>
        <v>1461.2207795336642</v>
      </c>
      <c r="I207" s="156">
        <f t="shared" si="44"/>
        <v>1437.8514057776699</v>
      </c>
      <c r="J207" s="156">
        <f t="shared" si="44"/>
        <v>1498.5513468618776</v>
      </c>
      <c r="K207" s="156">
        <f t="shared" si="44"/>
        <v>1454.554435475545</v>
      </c>
      <c r="L207" s="156">
        <f t="shared" si="44"/>
        <v>1497.7887390183696</v>
      </c>
      <c r="M207" s="156">
        <f t="shared" si="44"/>
        <v>1461.4245940405608</v>
      </c>
      <c r="N207" s="156">
        <f t="shared" si="44"/>
        <v>1442.9931189465342</v>
      </c>
      <c r="O207" s="156">
        <f t="shared" si="44"/>
        <v>1438.3948153120136</v>
      </c>
      <c r="P207" s="156">
        <f t="shared" si="44"/>
        <v>1403.7180403570119</v>
      </c>
      <c r="Q207" s="156">
        <f t="shared" si="44"/>
        <v>1406.7749937543563</v>
      </c>
    </row>
    <row r="208" spans="1:17" ht="12" customHeight="1" x14ac:dyDescent="0.25">
      <c r="A208" s="29" t="s">
        <v>140</v>
      </c>
      <c r="B208" s="57">
        <f>IF(B124=0,0,B124/0.086*1000000/B$19)</f>
        <v>773.66918268207621</v>
      </c>
      <c r="C208" s="57">
        <f t="shared" ref="C208:Q208" si="45">IF(C124=0,0,C124/0.086*1000000/C$19)</f>
        <v>830.55980657139094</v>
      </c>
      <c r="D208" s="57">
        <f t="shared" si="45"/>
        <v>793.10132028074167</v>
      </c>
      <c r="E208" s="57">
        <f t="shared" si="45"/>
        <v>796.45078191522964</v>
      </c>
      <c r="F208" s="57">
        <f t="shared" si="45"/>
        <v>789.45857546347668</v>
      </c>
      <c r="G208" s="57">
        <f t="shared" si="45"/>
        <v>805.76584244769606</v>
      </c>
      <c r="H208" s="57">
        <f t="shared" si="45"/>
        <v>860.45201688370173</v>
      </c>
      <c r="I208" s="57">
        <f t="shared" si="45"/>
        <v>852.55953193690698</v>
      </c>
      <c r="J208" s="57">
        <f t="shared" si="45"/>
        <v>837.25428134611809</v>
      </c>
      <c r="K208" s="57">
        <f t="shared" si="45"/>
        <v>818.10494053292746</v>
      </c>
      <c r="L208" s="57">
        <f t="shared" si="45"/>
        <v>879.62563302431931</v>
      </c>
      <c r="M208" s="57">
        <f t="shared" si="45"/>
        <v>892.07306780465342</v>
      </c>
      <c r="N208" s="57">
        <f t="shared" si="45"/>
        <v>855.5638511219164</v>
      </c>
      <c r="O208" s="57">
        <f t="shared" si="45"/>
        <v>811.34520061230182</v>
      </c>
      <c r="P208" s="57">
        <f t="shared" si="45"/>
        <v>836.61646746812744</v>
      </c>
      <c r="Q208" s="57">
        <f t="shared" si="45"/>
        <v>801.72994875311861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4202.3972835051736</v>
      </c>
      <c r="C210" s="168">
        <f t="shared" si="46"/>
        <v>4514.5137492105914</v>
      </c>
      <c r="D210" s="168">
        <f t="shared" si="46"/>
        <v>4695.7402297563685</v>
      </c>
      <c r="E210" s="168">
        <f t="shared" si="46"/>
        <v>4417.7253261013357</v>
      </c>
      <c r="F210" s="168">
        <f t="shared" si="46"/>
        <v>4990.8666061926015</v>
      </c>
      <c r="G210" s="168">
        <f t="shared" si="46"/>
        <v>5134.120003930555</v>
      </c>
      <c r="H210" s="168">
        <f t="shared" si="46"/>
        <v>5268.3590406092699</v>
      </c>
      <c r="I210" s="168">
        <f t="shared" si="46"/>
        <v>4852.9651588650295</v>
      </c>
      <c r="J210" s="168">
        <f t="shared" si="46"/>
        <v>4854.9390198380697</v>
      </c>
      <c r="K210" s="168">
        <f t="shared" si="46"/>
        <v>4945.4677565685888</v>
      </c>
      <c r="L210" s="168">
        <f t="shared" si="46"/>
        <v>5142.5792888548631</v>
      </c>
      <c r="M210" s="168">
        <f t="shared" si="46"/>
        <v>4766.9371847095226</v>
      </c>
      <c r="N210" s="168">
        <f t="shared" si="46"/>
        <v>4615.0145171481536</v>
      </c>
      <c r="O210" s="168">
        <f t="shared" si="46"/>
        <v>4425.9838281409129</v>
      </c>
      <c r="P210" s="168">
        <f t="shared" si="46"/>
        <v>4425.2613858201412</v>
      </c>
      <c r="Q210" s="168">
        <f t="shared" si="46"/>
        <v>4480.8560196730923</v>
      </c>
    </row>
    <row r="211" spans="1:17" ht="12" customHeight="1" x14ac:dyDescent="0.25">
      <c r="A211" s="158" t="s">
        <v>65</v>
      </c>
      <c r="B211" s="157">
        <f t="shared" ref="B211:Q211" si="47">SUM(B212:B213)</f>
        <v>2448.3562215386473</v>
      </c>
      <c r="C211" s="157">
        <f t="shared" si="47"/>
        <v>2699.1053152458335</v>
      </c>
      <c r="D211" s="157">
        <f t="shared" si="47"/>
        <v>2863.8173111498663</v>
      </c>
      <c r="E211" s="157">
        <f t="shared" si="47"/>
        <v>2580.9501781492372</v>
      </c>
      <c r="F211" s="157">
        <f t="shared" si="47"/>
        <v>3103.8660867712119</v>
      </c>
      <c r="G211" s="157">
        <f t="shared" si="47"/>
        <v>3208.0096318457249</v>
      </c>
      <c r="H211" s="157">
        <f t="shared" si="47"/>
        <v>3286.8747252080066</v>
      </c>
      <c r="I211" s="157">
        <f t="shared" si="47"/>
        <v>2839.3581425821471</v>
      </c>
      <c r="J211" s="157">
        <f t="shared" si="47"/>
        <v>2807.4468452046663</v>
      </c>
      <c r="K211" s="157">
        <f t="shared" si="47"/>
        <v>2852.2546390347807</v>
      </c>
      <c r="L211" s="157">
        <f t="shared" si="47"/>
        <v>3078.2113447543957</v>
      </c>
      <c r="M211" s="157">
        <f t="shared" si="47"/>
        <v>2650.348634658053</v>
      </c>
      <c r="N211" s="157">
        <f t="shared" si="47"/>
        <v>2524.1562348770499</v>
      </c>
      <c r="O211" s="157">
        <f t="shared" si="47"/>
        <v>2360.7781907766948</v>
      </c>
      <c r="P211" s="157">
        <f t="shared" si="47"/>
        <v>2343.7553501153425</v>
      </c>
      <c r="Q211" s="157">
        <f t="shared" si="47"/>
        <v>2440.6002175120498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2425.4041057504187</v>
      </c>
      <c r="C212" s="156">
        <f t="shared" si="48"/>
        <v>2641.1383266596026</v>
      </c>
      <c r="D212" s="156">
        <f t="shared" si="48"/>
        <v>2824.7608806922253</v>
      </c>
      <c r="E212" s="156">
        <f t="shared" si="48"/>
        <v>2557.0375043219074</v>
      </c>
      <c r="F212" s="156">
        <f t="shared" si="48"/>
        <v>3078.176180684919</v>
      </c>
      <c r="G212" s="156">
        <f t="shared" si="48"/>
        <v>3173.2593334934395</v>
      </c>
      <c r="H212" s="156">
        <f t="shared" si="48"/>
        <v>3221.5711769188133</v>
      </c>
      <c r="I212" s="156">
        <f t="shared" si="48"/>
        <v>2797.6380845535632</v>
      </c>
      <c r="J212" s="156">
        <f t="shared" si="48"/>
        <v>2771.3857150348717</v>
      </c>
      <c r="K212" s="156">
        <f t="shared" si="48"/>
        <v>2839.4400485846986</v>
      </c>
      <c r="L212" s="156">
        <f t="shared" si="48"/>
        <v>3027.6742288965079</v>
      </c>
      <c r="M212" s="156">
        <f t="shared" si="48"/>
        <v>2598.5719916169264</v>
      </c>
      <c r="N212" s="156">
        <f t="shared" si="48"/>
        <v>2478.5176233960501</v>
      </c>
      <c r="O212" s="156">
        <f t="shared" si="48"/>
        <v>2350.2961153597971</v>
      </c>
      <c r="P212" s="156">
        <f t="shared" si="48"/>
        <v>2313.676447593904</v>
      </c>
      <c r="Q212" s="156">
        <f t="shared" si="48"/>
        <v>2426.9658797306784</v>
      </c>
    </row>
    <row r="213" spans="1:17" ht="12" customHeight="1" x14ac:dyDescent="0.25">
      <c r="A213" s="23" t="s">
        <v>60</v>
      </c>
      <c r="B213" s="156">
        <f t="shared" si="48"/>
        <v>22.952115788228749</v>
      </c>
      <c r="C213" s="156">
        <f t="shared" si="48"/>
        <v>57.966988586231011</v>
      </c>
      <c r="D213" s="156">
        <f t="shared" si="48"/>
        <v>39.056430457640843</v>
      </c>
      <c r="E213" s="156">
        <f t="shared" si="48"/>
        <v>23.912673827329996</v>
      </c>
      <c r="F213" s="156">
        <f t="shared" si="48"/>
        <v>25.689906086293053</v>
      </c>
      <c r="G213" s="156">
        <f t="shared" si="48"/>
        <v>34.750298352285476</v>
      </c>
      <c r="H213" s="156">
        <f t="shared" si="48"/>
        <v>65.303548289193131</v>
      </c>
      <c r="I213" s="156">
        <f t="shared" si="48"/>
        <v>41.720058028584077</v>
      </c>
      <c r="J213" s="156">
        <f t="shared" si="48"/>
        <v>36.061130169794318</v>
      </c>
      <c r="K213" s="156">
        <f t="shared" si="48"/>
        <v>12.814590450082063</v>
      </c>
      <c r="L213" s="156">
        <f t="shared" si="48"/>
        <v>50.537115857887976</v>
      </c>
      <c r="M213" s="156">
        <f t="shared" si="48"/>
        <v>51.776643041126455</v>
      </c>
      <c r="N213" s="156">
        <f t="shared" si="48"/>
        <v>45.638611480999742</v>
      </c>
      <c r="O213" s="156">
        <f t="shared" si="48"/>
        <v>10.482075416897718</v>
      </c>
      <c r="P213" s="156">
        <f t="shared" si="48"/>
        <v>30.07890252143838</v>
      </c>
      <c r="Q213" s="156">
        <f t="shared" si="48"/>
        <v>13.6343377813713</v>
      </c>
    </row>
    <row r="214" spans="1:17" ht="12" customHeight="1" x14ac:dyDescent="0.25">
      <c r="A214" s="158" t="s">
        <v>112</v>
      </c>
      <c r="B214" s="157">
        <f t="shared" ref="B214:Q214" si="49">B215</f>
        <v>56.451007579620644</v>
      </c>
      <c r="C214" s="157">
        <f t="shared" si="49"/>
        <v>58.091611113809634</v>
      </c>
      <c r="D214" s="157">
        <f t="shared" si="49"/>
        <v>61.455455320103454</v>
      </c>
      <c r="E214" s="157">
        <f t="shared" si="49"/>
        <v>62.847903970942454</v>
      </c>
      <c r="F214" s="157">
        <f t="shared" si="49"/>
        <v>72.893331953815348</v>
      </c>
      <c r="G214" s="157">
        <f t="shared" si="49"/>
        <v>78.288851778533115</v>
      </c>
      <c r="H214" s="157">
        <f t="shared" si="49"/>
        <v>97.612133091623008</v>
      </c>
      <c r="I214" s="157">
        <f t="shared" si="49"/>
        <v>110.69139089452727</v>
      </c>
      <c r="J214" s="157">
        <f t="shared" si="49"/>
        <v>129.72824043997605</v>
      </c>
      <c r="K214" s="157">
        <f t="shared" si="49"/>
        <v>149.58389175315767</v>
      </c>
      <c r="L214" s="157">
        <f t="shared" si="49"/>
        <v>156.84484420852854</v>
      </c>
      <c r="M214" s="157">
        <f t="shared" si="49"/>
        <v>147.33066454746361</v>
      </c>
      <c r="N214" s="157">
        <f t="shared" si="49"/>
        <v>149.18339143168714</v>
      </c>
      <c r="O214" s="157">
        <f t="shared" si="49"/>
        <v>140.47512029874261</v>
      </c>
      <c r="P214" s="157">
        <f t="shared" si="49"/>
        <v>145.49859824596149</v>
      </c>
      <c r="Q214" s="157">
        <f t="shared" si="49"/>
        <v>147.89272159189647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56.451007579620644</v>
      </c>
      <c r="C215" s="156">
        <f t="shared" si="50"/>
        <v>58.091611113809634</v>
      </c>
      <c r="D215" s="156">
        <f t="shared" si="50"/>
        <v>61.455455320103454</v>
      </c>
      <c r="E215" s="156">
        <f t="shared" si="50"/>
        <v>62.847903970942454</v>
      </c>
      <c r="F215" s="156">
        <f t="shared" si="50"/>
        <v>72.893331953815348</v>
      </c>
      <c r="G215" s="156">
        <f t="shared" si="50"/>
        <v>78.288851778533115</v>
      </c>
      <c r="H215" s="156">
        <f t="shared" si="50"/>
        <v>97.612133091623008</v>
      </c>
      <c r="I215" s="156">
        <f t="shared" si="50"/>
        <v>110.69139089452727</v>
      </c>
      <c r="J215" s="156">
        <f t="shared" si="50"/>
        <v>129.72824043997605</v>
      </c>
      <c r="K215" s="156">
        <f t="shared" si="50"/>
        <v>149.58389175315767</v>
      </c>
      <c r="L215" s="156">
        <f t="shared" si="50"/>
        <v>156.84484420852854</v>
      </c>
      <c r="M215" s="156">
        <f t="shared" si="50"/>
        <v>147.33066454746361</v>
      </c>
      <c r="N215" s="156">
        <f t="shared" si="50"/>
        <v>149.18339143168714</v>
      </c>
      <c r="O215" s="156">
        <f t="shared" si="50"/>
        <v>140.47512029874261</v>
      </c>
      <c r="P215" s="156">
        <f t="shared" si="50"/>
        <v>145.49859824596149</v>
      </c>
      <c r="Q215" s="156">
        <f t="shared" si="50"/>
        <v>147.89272159189647</v>
      </c>
    </row>
    <row r="216" spans="1:17" ht="12" customHeight="1" x14ac:dyDescent="0.25">
      <c r="A216" s="158" t="s">
        <v>63</v>
      </c>
      <c r="B216" s="157">
        <f t="shared" si="50"/>
        <v>1114.5321715833754</v>
      </c>
      <c r="C216" s="157">
        <f t="shared" si="50"/>
        <v>1140.6909042606592</v>
      </c>
      <c r="D216" s="157">
        <f t="shared" si="50"/>
        <v>1155.314889189428</v>
      </c>
      <c r="E216" s="157">
        <f t="shared" si="50"/>
        <v>1172.3831783387345</v>
      </c>
      <c r="F216" s="157">
        <f t="shared" si="50"/>
        <v>1193.9239812681737</v>
      </c>
      <c r="G216" s="157">
        <f t="shared" si="50"/>
        <v>1208.0327198777302</v>
      </c>
      <c r="H216" s="157">
        <f t="shared" si="50"/>
        <v>1220.6442011193667</v>
      </c>
      <c r="I216" s="157">
        <f t="shared" si="50"/>
        <v>1239.3085874727733</v>
      </c>
      <c r="J216" s="157">
        <f t="shared" si="50"/>
        <v>1245.4313629971039</v>
      </c>
      <c r="K216" s="157">
        <f t="shared" si="50"/>
        <v>1276.7749840348497</v>
      </c>
      <c r="L216" s="157">
        <f t="shared" si="50"/>
        <v>1209.1574233138288</v>
      </c>
      <c r="M216" s="157">
        <f t="shared" si="50"/>
        <v>1262.3746299238028</v>
      </c>
      <c r="N216" s="157">
        <f t="shared" si="50"/>
        <v>1250.6073559447914</v>
      </c>
      <c r="O216" s="157">
        <f t="shared" si="50"/>
        <v>1253.7282974459677</v>
      </c>
      <c r="P216" s="157">
        <f t="shared" si="50"/>
        <v>1252.8777607392108</v>
      </c>
      <c r="Q216" s="157">
        <f t="shared" si="50"/>
        <v>1229.4475604102272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1113.3289902490453</v>
      </c>
      <c r="C217" s="132">
        <f t="shared" si="51"/>
        <v>1119.7820457109251</v>
      </c>
      <c r="D217" s="132">
        <f t="shared" si="51"/>
        <v>1138.257866896397</v>
      </c>
      <c r="E217" s="132">
        <f t="shared" si="51"/>
        <v>1140.2305622357558</v>
      </c>
      <c r="F217" s="132">
        <f t="shared" si="51"/>
        <v>1163.0306332172406</v>
      </c>
      <c r="G217" s="132">
        <f t="shared" si="51"/>
        <v>1170.9640818485429</v>
      </c>
      <c r="H217" s="132">
        <f t="shared" si="51"/>
        <v>1171.0434872341903</v>
      </c>
      <c r="I217" s="132">
        <f t="shared" si="51"/>
        <v>1171.7328382162495</v>
      </c>
      <c r="J217" s="132">
        <f t="shared" si="51"/>
        <v>1178.6180123144738</v>
      </c>
      <c r="K217" s="132">
        <f t="shared" si="51"/>
        <v>1250.9754619963564</v>
      </c>
      <c r="L217" s="132">
        <f t="shared" si="51"/>
        <v>1106.7394007175744</v>
      </c>
      <c r="M217" s="132">
        <f t="shared" si="51"/>
        <v>1190.7903282485834</v>
      </c>
      <c r="N217" s="132">
        <f t="shared" si="51"/>
        <v>1186.855787230734</v>
      </c>
      <c r="O217" s="132">
        <f t="shared" si="51"/>
        <v>1197.3465123626047</v>
      </c>
      <c r="P217" s="132">
        <f t="shared" si="51"/>
        <v>1197.7396371675668</v>
      </c>
      <c r="Q217" s="132">
        <f t="shared" si="51"/>
        <v>1186.0497607276932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1113.3389502650057</v>
      </c>
      <c r="C218" s="132">
        <f t="shared" si="52"/>
        <v>1128.1552658188509</v>
      </c>
      <c r="D218" s="132">
        <f t="shared" si="52"/>
        <v>1149.0641204619844</v>
      </c>
      <c r="E218" s="132">
        <f t="shared" si="52"/>
        <v>1174.3581546792384</v>
      </c>
      <c r="F218" s="132">
        <f t="shared" si="52"/>
        <v>1197.4707514955214</v>
      </c>
      <c r="G218" s="132">
        <f t="shared" si="52"/>
        <v>1214.3170946631067</v>
      </c>
      <c r="H218" s="132">
        <f t="shared" si="52"/>
        <v>1228.2340383205437</v>
      </c>
      <c r="I218" s="132">
        <f t="shared" si="52"/>
        <v>1256.692421515477</v>
      </c>
      <c r="J218" s="132">
        <f t="shared" si="52"/>
        <v>1286.3785738862255</v>
      </c>
      <c r="K218" s="132">
        <f t="shared" si="52"/>
        <v>1303.2639165913945</v>
      </c>
      <c r="L218" s="132">
        <f t="shared" si="52"/>
        <v>1312.5130108262915</v>
      </c>
      <c r="M218" s="132">
        <f t="shared" si="52"/>
        <v>1328.1804573995007</v>
      </c>
      <c r="N218" s="132">
        <f t="shared" si="52"/>
        <v>1328.5452580021126</v>
      </c>
      <c r="O218" s="132">
        <f t="shared" si="52"/>
        <v>1339.3385888112327</v>
      </c>
      <c r="P218" s="132">
        <f t="shared" si="52"/>
        <v>1334.6975314293859</v>
      </c>
      <c r="Q218" s="132">
        <f t="shared" si="52"/>
        <v>1316.5069326551265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1113.3409351301527</v>
      </c>
      <c r="C219" s="132">
        <f t="shared" si="53"/>
        <v>1126.679520655638</v>
      </c>
      <c r="D219" s="132">
        <f t="shared" si="53"/>
        <v>1145.6737688379817</v>
      </c>
      <c r="E219" s="132">
        <f t="shared" si="53"/>
        <v>1166.5343410513403</v>
      </c>
      <c r="F219" s="132">
        <f t="shared" si="53"/>
        <v>1187.7720566922774</v>
      </c>
      <c r="G219" s="132">
        <f t="shared" si="53"/>
        <v>1198.7006794310701</v>
      </c>
      <c r="H219" s="132">
        <f t="shared" si="53"/>
        <v>1205.8017230246753</v>
      </c>
      <c r="I219" s="132">
        <f t="shared" si="53"/>
        <v>1224.6699905180205</v>
      </c>
      <c r="J219" s="132">
        <f t="shared" si="53"/>
        <v>1241.0898438514432</v>
      </c>
      <c r="K219" s="132">
        <f t="shared" si="53"/>
        <v>1258.6652629107541</v>
      </c>
      <c r="L219" s="132">
        <f t="shared" si="53"/>
        <v>1269.4682371548586</v>
      </c>
      <c r="M219" s="132">
        <f t="shared" si="53"/>
        <v>1278.6361740063292</v>
      </c>
      <c r="N219" s="132">
        <f t="shared" si="53"/>
        <v>1278.3849146607977</v>
      </c>
      <c r="O219" s="132">
        <f t="shared" si="53"/>
        <v>1283.52757349739</v>
      </c>
      <c r="P219" s="132">
        <f t="shared" si="53"/>
        <v>1283.8008057550699</v>
      </c>
      <c r="Q219" s="132">
        <f t="shared" si="53"/>
        <v>1270.0182866746547</v>
      </c>
    </row>
    <row r="220" spans="1:17" ht="12" customHeight="1" x14ac:dyDescent="0.25">
      <c r="A220" s="166" t="s">
        <v>57</v>
      </c>
      <c r="B220" s="165">
        <f t="shared" si="53"/>
        <v>389.66863259276641</v>
      </c>
      <c r="C220" s="165">
        <f t="shared" si="53"/>
        <v>400.04966933225927</v>
      </c>
      <c r="D220" s="165">
        <f t="shared" si="53"/>
        <v>407.16867467736836</v>
      </c>
      <c r="E220" s="165">
        <f t="shared" si="53"/>
        <v>417.00477139402875</v>
      </c>
      <c r="F220" s="165">
        <f t="shared" si="53"/>
        <v>426.10793140022849</v>
      </c>
      <c r="G220" s="165">
        <f t="shared" si="53"/>
        <v>429.48555275955351</v>
      </c>
      <c r="H220" s="165">
        <f t="shared" si="53"/>
        <v>433.00503872207923</v>
      </c>
      <c r="I220" s="165">
        <f t="shared" si="53"/>
        <v>442.75405048095553</v>
      </c>
      <c r="J220" s="165">
        <f t="shared" si="53"/>
        <v>453.0921223694229</v>
      </c>
      <c r="K220" s="165">
        <f t="shared" si="53"/>
        <v>462.96145916208894</v>
      </c>
      <c r="L220" s="165">
        <f t="shared" si="53"/>
        <v>464.43718914380202</v>
      </c>
      <c r="M220" s="165">
        <f t="shared" si="53"/>
        <v>469.55573804427314</v>
      </c>
      <c r="N220" s="165">
        <f t="shared" si="53"/>
        <v>468.12926261836469</v>
      </c>
      <c r="O220" s="165">
        <f t="shared" si="53"/>
        <v>469.55056801962911</v>
      </c>
      <c r="P220" s="165">
        <f t="shared" si="53"/>
        <v>467.71174248018002</v>
      </c>
      <c r="Q220" s="165">
        <f t="shared" si="53"/>
        <v>460.99051304074652</v>
      </c>
    </row>
    <row r="221" spans="1:17" ht="12" customHeight="1" x14ac:dyDescent="0.25">
      <c r="A221" s="147" t="s">
        <v>59</v>
      </c>
      <c r="B221" s="164">
        <f t="shared" si="53"/>
        <v>723.67230253738649</v>
      </c>
      <c r="C221" s="164">
        <f t="shared" si="53"/>
        <v>726.62985132337872</v>
      </c>
      <c r="D221" s="164">
        <f t="shared" si="53"/>
        <v>738.50509416061345</v>
      </c>
      <c r="E221" s="164">
        <f t="shared" si="53"/>
        <v>749.52956965731153</v>
      </c>
      <c r="F221" s="164">
        <f t="shared" si="53"/>
        <v>761.66412529204877</v>
      </c>
      <c r="G221" s="164">
        <f t="shared" si="53"/>
        <v>769.21512667151649</v>
      </c>
      <c r="H221" s="164">
        <f t="shared" si="53"/>
        <v>772.79668430259608</v>
      </c>
      <c r="I221" s="164">
        <f t="shared" si="53"/>
        <v>781.91594003706507</v>
      </c>
      <c r="J221" s="164">
        <f t="shared" si="53"/>
        <v>787.99772148202032</v>
      </c>
      <c r="K221" s="164">
        <f t="shared" si="53"/>
        <v>795.70380374866534</v>
      </c>
      <c r="L221" s="164">
        <f t="shared" si="53"/>
        <v>805.03104801105655</v>
      </c>
      <c r="M221" s="164">
        <f t="shared" si="53"/>
        <v>809.08043596205607</v>
      </c>
      <c r="N221" s="164">
        <f t="shared" si="53"/>
        <v>810.25565204243298</v>
      </c>
      <c r="O221" s="164">
        <f t="shared" si="53"/>
        <v>813.97700547776094</v>
      </c>
      <c r="P221" s="164">
        <f t="shared" si="53"/>
        <v>816.0890632748899</v>
      </c>
      <c r="Q221" s="164">
        <f t="shared" si="53"/>
        <v>809.0277736339084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1170.58609320812</v>
      </c>
      <c r="C222" s="162">
        <f t="shared" si="54"/>
        <v>1334.0677527369764</v>
      </c>
      <c r="D222" s="162">
        <f t="shared" si="54"/>
        <v>1304.2293969553207</v>
      </c>
      <c r="E222" s="162">
        <f t="shared" si="54"/>
        <v>1290.8519640244708</v>
      </c>
      <c r="F222" s="162">
        <f t="shared" si="54"/>
        <v>1321.8743258385948</v>
      </c>
      <c r="G222" s="162">
        <f t="shared" si="54"/>
        <v>1343.2238924255212</v>
      </c>
      <c r="H222" s="162">
        <f t="shared" si="54"/>
        <v>1412.63232809239</v>
      </c>
      <c r="I222" s="162">
        <f t="shared" si="54"/>
        <v>1395.1654514373313</v>
      </c>
      <c r="J222" s="162">
        <f t="shared" si="54"/>
        <v>1381.0290229652235</v>
      </c>
      <c r="K222" s="162">
        <f t="shared" si="54"/>
        <v>1310.6302201972633</v>
      </c>
      <c r="L222" s="162">
        <f t="shared" si="54"/>
        <v>1505.0073874454285</v>
      </c>
      <c r="M222" s="162">
        <f t="shared" si="54"/>
        <v>1531.8540542920475</v>
      </c>
      <c r="N222" s="162">
        <f t="shared" si="54"/>
        <v>1425.3936848813828</v>
      </c>
      <c r="O222" s="162">
        <f t="shared" si="54"/>
        <v>1374.8909983069477</v>
      </c>
      <c r="P222" s="162">
        <f t="shared" si="54"/>
        <v>1431.3616445454511</v>
      </c>
      <c r="Q222" s="162">
        <f t="shared" si="54"/>
        <v>1364.3422602167291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1133.3774351602499</v>
      </c>
      <c r="C223" s="160">
        <f t="shared" si="55"/>
        <v>1200.3022447607052</v>
      </c>
      <c r="D223" s="160">
        <f t="shared" si="55"/>
        <v>1194.9853830949639</v>
      </c>
      <c r="E223" s="160">
        <f t="shared" si="55"/>
        <v>1201.7615169870885</v>
      </c>
      <c r="F223" s="160">
        <f t="shared" si="55"/>
        <v>1226.4647587157854</v>
      </c>
      <c r="G223" s="160">
        <f t="shared" si="55"/>
        <v>1242.8067746141348</v>
      </c>
      <c r="H223" s="160">
        <f t="shared" si="55"/>
        <v>1272.2189169746039</v>
      </c>
      <c r="I223" s="160">
        <f t="shared" si="55"/>
        <v>1277.2909371942401</v>
      </c>
      <c r="J223" s="160">
        <f t="shared" si="55"/>
        <v>1277.3923338862733</v>
      </c>
      <c r="K223" s="160">
        <f t="shared" si="55"/>
        <v>1258.6820981585338</v>
      </c>
      <c r="L223" s="160">
        <f t="shared" si="55"/>
        <v>1334.0163390683956</v>
      </c>
      <c r="M223" s="160">
        <f t="shared" si="55"/>
        <v>1347.1561531713344</v>
      </c>
      <c r="N223" s="160">
        <f t="shared" si="55"/>
        <v>1309.948424412491</v>
      </c>
      <c r="O223" s="160">
        <f t="shared" si="55"/>
        <v>1298.9630752995208</v>
      </c>
      <c r="P223" s="160">
        <f t="shared" si="55"/>
        <v>1319.8537156687391</v>
      </c>
      <c r="Q223" s="160">
        <f t="shared" si="55"/>
        <v>1287.8427308429011</v>
      </c>
    </row>
    <row r="224" spans="1:17" ht="12" customHeight="1" x14ac:dyDescent="0.25">
      <c r="A224" s="148" t="s">
        <v>60</v>
      </c>
      <c r="B224" s="156">
        <f t="shared" si="55"/>
        <v>409.70513262286363</v>
      </c>
      <c r="C224" s="156">
        <f t="shared" si="55"/>
        <v>473.67239343732632</v>
      </c>
      <c r="D224" s="156">
        <f t="shared" si="55"/>
        <v>456.48028893435037</v>
      </c>
      <c r="E224" s="156">
        <f t="shared" si="55"/>
        <v>452.23194732977748</v>
      </c>
      <c r="F224" s="156">
        <f t="shared" si="55"/>
        <v>464.80063342373649</v>
      </c>
      <c r="G224" s="156">
        <f t="shared" si="55"/>
        <v>473.59164794261847</v>
      </c>
      <c r="H224" s="156">
        <f t="shared" si="55"/>
        <v>499.42223267200785</v>
      </c>
      <c r="I224" s="156">
        <f t="shared" si="55"/>
        <v>495.37499715717587</v>
      </c>
      <c r="J224" s="156">
        <f t="shared" si="55"/>
        <v>489.39461240425351</v>
      </c>
      <c r="K224" s="156">
        <f t="shared" si="55"/>
        <v>462.978294409868</v>
      </c>
      <c r="L224" s="156">
        <f t="shared" si="55"/>
        <v>528.98529105733894</v>
      </c>
      <c r="M224" s="156">
        <f t="shared" si="55"/>
        <v>538.0757172092782</v>
      </c>
      <c r="N224" s="156">
        <f t="shared" si="55"/>
        <v>499.69277237005764</v>
      </c>
      <c r="O224" s="156">
        <f t="shared" si="55"/>
        <v>484.98606982175943</v>
      </c>
      <c r="P224" s="156">
        <f t="shared" si="55"/>
        <v>503.76465239384925</v>
      </c>
      <c r="Q224" s="156">
        <f t="shared" si="55"/>
        <v>478.81495720899267</v>
      </c>
    </row>
    <row r="225" spans="1:17" ht="12" customHeight="1" x14ac:dyDescent="0.25">
      <c r="A225" s="148" t="s">
        <v>59</v>
      </c>
      <c r="B225" s="156">
        <f t="shared" si="55"/>
        <v>723.67230253738649</v>
      </c>
      <c r="C225" s="156">
        <f t="shared" si="55"/>
        <v>726.62985132337872</v>
      </c>
      <c r="D225" s="156">
        <f t="shared" si="55"/>
        <v>738.50509416061368</v>
      </c>
      <c r="E225" s="156">
        <f t="shared" si="55"/>
        <v>749.52956965731119</v>
      </c>
      <c r="F225" s="156">
        <f t="shared" si="55"/>
        <v>761.66412529204899</v>
      </c>
      <c r="G225" s="156">
        <f t="shared" si="55"/>
        <v>769.21512667151637</v>
      </c>
      <c r="H225" s="156">
        <f t="shared" si="55"/>
        <v>772.79668430259608</v>
      </c>
      <c r="I225" s="156">
        <f t="shared" si="55"/>
        <v>781.91594003706427</v>
      </c>
      <c r="J225" s="156">
        <f t="shared" si="55"/>
        <v>787.99772148201987</v>
      </c>
      <c r="K225" s="156">
        <f t="shared" si="55"/>
        <v>795.70380374866591</v>
      </c>
      <c r="L225" s="156">
        <f t="shared" si="55"/>
        <v>805.03104801105644</v>
      </c>
      <c r="M225" s="156">
        <f t="shared" si="55"/>
        <v>809.08043596205584</v>
      </c>
      <c r="N225" s="156">
        <f t="shared" si="55"/>
        <v>810.2556520424331</v>
      </c>
      <c r="O225" s="156">
        <f t="shared" si="55"/>
        <v>813.97700547776151</v>
      </c>
      <c r="P225" s="156">
        <f t="shared" si="55"/>
        <v>816.0890632748899</v>
      </c>
      <c r="Q225" s="156">
        <f t="shared" si="55"/>
        <v>809.02777363390862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583.05788280353022</v>
      </c>
      <c r="C226" s="157">
        <f t="shared" si="56"/>
        <v>616.62591859028953</v>
      </c>
      <c r="D226" s="157">
        <f t="shared" si="56"/>
        <v>615.15257409697108</v>
      </c>
      <c r="E226" s="157">
        <f t="shared" si="56"/>
        <v>601.54406564242208</v>
      </c>
      <c r="F226" s="157">
        <f t="shared" si="56"/>
        <v>620.18320619940005</v>
      </c>
      <c r="G226" s="157">
        <f t="shared" si="56"/>
        <v>639.78880042856736</v>
      </c>
      <c r="H226" s="157">
        <f t="shared" si="56"/>
        <v>663.22798119027357</v>
      </c>
      <c r="I226" s="157">
        <f t="shared" si="56"/>
        <v>663.60703791558149</v>
      </c>
      <c r="J226" s="157">
        <f t="shared" si="56"/>
        <v>672.33257119632356</v>
      </c>
      <c r="K226" s="157">
        <f t="shared" si="56"/>
        <v>666.85424174580112</v>
      </c>
      <c r="L226" s="157">
        <f t="shared" si="56"/>
        <v>698.36567657811008</v>
      </c>
      <c r="M226" s="157">
        <f t="shared" si="56"/>
        <v>706.88325558020313</v>
      </c>
      <c r="N226" s="157">
        <f t="shared" si="56"/>
        <v>691.06753489462483</v>
      </c>
      <c r="O226" s="157">
        <f t="shared" si="56"/>
        <v>671.0022196195074</v>
      </c>
      <c r="P226" s="157">
        <f t="shared" si="56"/>
        <v>683.12967671962622</v>
      </c>
      <c r="Q226" s="157">
        <f t="shared" si="56"/>
        <v>662.91552015891898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569.3718742103523</v>
      </c>
      <c r="C227" s="156">
        <f t="shared" si="57"/>
        <v>583.25869965921515</v>
      </c>
      <c r="D227" s="156">
        <f t="shared" si="57"/>
        <v>606.17221390677162</v>
      </c>
      <c r="E227" s="156">
        <f t="shared" si="57"/>
        <v>534.23779674153025</v>
      </c>
      <c r="F227" s="156">
        <f t="shared" si="57"/>
        <v>606.00324605861886</v>
      </c>
      <c r="G227" s="156">
        <f t="shared" si="57"/>
        <v>640.06085539340484</v>
      </c>
      <c r="H227" s="156">
        <f t="shared" si="57"/>
        <v>591.12046362105855</v>
      </c>
      <c r="I227" s="156">
        <f t="shared" si="57"/>
        <v>604.20542573339435</v>
      </c>
      <c r="J227" s="156">
        <f t="shared" si="57"/>
        <v>640.16161057104739</v>
      </c>
      <c r="K227" s="156">
        <f t="shared" si="57"/>
        <v>653.22669676641215</v>
      </c>
      <c r="L227" s="156">
        <f t="shared" si="57"/>
        <v>645.82451223241355</v>
      </c>
      <c r="M227" s="156">
        <f t="shared" si="57"/>
        <v>645.94917650756781</v>
      </c>
      <c r="N227" s="156">
        <f t="shared" si="57"/>
        <v>647.04521489037552</v>
      </c>
      <c r="O227" s="156">
        <f t="shared" si="57"/>
        <v>651.44664489814477</v>
      </c>
      <c r="P227" s="156">
        <f t="shared" si="57"/>
        <v>647.24052689947086</v>
      </c>
      <c r="Q227" s="156">
        <f t="shared" si="57"/>
        <v>639.09990518775805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569.37336934932273</v>
      </c>
      <c r="C228" s="156">
        <f t="shared" si="58"/>
        <v>562.426991246429</v>
      </c>
      <c r="D228" s="156">
        <f t="shared" si="58"/>
        <v>595.2982212364733</v>
      </c>
      <c r="E228" s="156">
        <f t="shared" si="58"/>
        <v>597.55816782314548</v>
      </c>
      <c r="F228" s="156">
        <f t="shared" si="58"/>
        <v>609.01932948854301</v>
      </c>
      <c r="G228" s="156">
        <f t="shared" si="58"/>
        <v>616.48259760603435</v>
      </c>
      <c r="H228" s="156">
        <f t="shared" si="58"/>
        <v>639.81668375855838</v>
      </c>
      <c r="I228" s="156">
        <f t="shared" si="58"/>
        <v>638.74345058534948</v>
      </c>
      <c r="J228" s="156">
        <f t="shared" si="58"/>
        <v>672.49585442911052</v>
      </c>
      <c r="K228" s="156">
        <f t="shared" si="58"/>
        <v>653.33273699658025</v>
      </c>
      <c r="L228" s="156">
        <f t="shared" si="58"/>
        <v>676.12608640875123</v>
      </c>
      <c r="M228" s="156">
        <f t="shared" si="58"/>
        <v>663.15461281901253</v>
      </c>
      <c r="N228" s="156">
        <f t="shared" si="58"/>
        <v>670.74965463716387</v>
      </c>
      <c r="O228" s="156">
        <f t="shared" si="58"/>
        <v>674.32000216651886</v>
      </c>
      <c r="P228" s="156">
        <f t="shared" si="58"/>
        <v>659.86727961298618</v>
      </c>
      <c r="Q228" s="156">
        <f t="shared" si="58"/>
        <v>662.87527420635217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598.99756040023613</v>
      </c>
      <c r="C229" s="57">
        <f t="shared" si="59"/>
        <v>653.82358478320509</v>
      </c>
      <c r="D229" s="57">
        <f t="shared" si="59"/>
        <v>627.35887033551887</v>
      </c>
      <c r="E229" s="57">
        <f t="shared" si="59"/>
        <v>633.61068534198671</v>
      </c>
      <c r="F229" s="57">
        <f t="shared" si="59"/>
        <v>631.77640311104415</v>
      </c>
      <c r="G229" s="57">
        <f t="shared" si="59"/>
        <v>648.94967720364161</v>
      </c>
      <c r="H229" s="57">
        <f t="shared" si="59"/>
        <v>698.34710635714919</v>
      </c>
      <c r="I229" s="57">
        <f t="shared" si="59"/>
        <v>695.3566521184573</v>
      </c>
      <c r="J229" s="57">
        <f t="shared" si="59"/>
        <v>686.92070270719796</v>
      </c>
      <c r="K229" s="57">
        <f t="shared" si="59"/>
        <v>676.68838839272519</v>
      </c>
      <c r="L229" s="57">
        <f t="shared" si="59"/>
        <v>728.99203699830775</v>
      </c>
      <c r="M229" s="57">
        <f t="shared" si="59"/>
        <v>740.79630699686629</v>
      </c>
      <c r="N229" s="57">
        <f t="shared" si="59"/>
        <v>712.03353297119645</v>
      </c>
      <c r="O229" s="57">
        <f t="shared" si="59"/>
        <v>676.90861022280581</v>
      </c>
      <c r="P229" s="57">
        <f t="shared" si="59"/>
        <v>699.84223933910812</v>
      </c>
      <c r="Q229" s="57">
        <f t="shared" si="59"/>
        <v>671.39034609582518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2608.4324291229836</v>
      </c>
      <c r="C231" s="168">
        <f t="shared" si="60"/>
        <v>2709.7428564142388</v>
      </c>
      <c r="D231" s="168">
        <f t="shared" si="60"/>
        <v>2877.237726789434</v>
      </c>
      <c r="E231" s="168">
        <f t="shared" si="60"/>
        <v>2653.3948457890319</v>
      </c>
      <c r="F231" s="168">
        <f t="shared" si="60"/>
        <v>3135.9454958542165</v>
      </c>
      <c r="G231" s="168">
        <f t="shared" si="60"/>
        <v>3219.3019189274205</v>
      </c>
      <c r="H231" s="168">
        <f t="shared" si="60"/>
        <v>3238.8785757965939</v>
      </c>
      <c r="I231" s="168">
        <f t="shared" si="60"/>
        <v>2894.8649849031394</v>
      </c>
      <c r="J231" s="168">
        <f t="shared" si="60"/>
        <v>2912.6609707961538</v>
      </c>
      <c r="K231" s="168">
        <f t="shared" si="60"/>
        <v>2975.6026108247052</v>
      </c>
      <c r="L231" s="168">
        <f t="shared" si="60"/>
        <v>3103.3137207799009</v>
      </c>
      <c r="M231" s="168">
        <f t="shared" si="60"/>
        <v>2824.1575014815903</v>
      </c>
      <c r="N231" s="168">
        <f t="shared" si="60"/>
        <v>2707.3733545864984</v>
      </c>
      <c r="O231" s="168">
        <f t="shared" si="60"/>
        <v>2577.0325800607402</v>
      </c>
      <c r="P231" s="168">
        <f t="shared" si="60"/>
        <v>2574.1742810492874</v>
      </c>
      <c r="Q231" s="168">
        <f t="shared" si="60"/>
        <v>2671.3255165768505</v>
      </c>
    </row>
    <row r="232" spans="1:17" ht="12" customHeight="1" x14ac:dyDescent="0.25">
      <c r="A232" s="158" t="s">
        <v>65</v>
      </c>
      <c r="B232" s="157">
        <f t="shared" ref="B232:Q232" si="61">SUM(B233:B234)</f>
        <v>1766.3669198019056</v>
      </c>
      <c r="C232" s="157">
        <f t="shared" si="61"/>
        <v>1911.2067896955407</v>
      </c>
      <c r="D232" s="157">
        <f t="shared" si="61"/>
        <v>2039.0972119843227</v>
      </c>
      <c r="E232" s="157">
        <f t="shared" si="61"/>
        <v>1840.7639037394586</v>
      </c>
      <c r="F232" s="157">
        <f t="shared" si="61"/>
        <v>2254.7220177052673</v>
      </c>
      <c r="G232" s="157">
        <f t="shared" si="61"/>
        <v>2322.5560725485043</v>
      </c>
      <c r="H232" s="157">
        <f t="shared" si="61"/>
        <v>2364.7816305595793</v>
      </c>
      <c r="I232" s="157">
        <f t="shared" si="61"/>
        <v>2043.5279273292726</v>
      </c>
      <c r="J232" s="157">
        <f t="shared" si="61"/>
        <v>2013.7904200550784</v>
      </c>
      <c r="K232" s="157">
        <f t="shared" si="61"/>
        <v>2047.8857327255676</v>
      </c>
      <c r="L232" s="157">
        <f t="shared" si="61"/>
        <v>2171.5032659966546</v>
      </c>
      <c r="M232" s="157">
        <f t="shared" si="61"/>
        <v>1873.8631872728097</v>
      </c>
      <c r="N232" s="157">
        <f t="shared" si="61"/>
        <v>1763.553724394349</v>
      </c>
      <c r="O232" s="157">
        <f t="shared" si="61"/>
        <v>1652.8426514343178</v>
      </c>
      <c r="P232" s="157">
        <f t="shared" si="61"/>
        <v>1625.5965928012706</v>
      </c>
      <c r="Q232" s="157">
        <f t="shared" si="61"/>
        <v>1703.0929926135873</v>
      </c>
    </row>
    <row r="233" spans="1:17" ht="12" customHeight="1" x14ac:dyDescent="0.25">
      <c r="A233" s="23" t="s">
        <v>58</v>
      </c>
      <c r="B233" s="156">
        <f>IF(B170=0,0,B170*1000000/B$7)</f>
        <v>1766.3669198019056</v>
      </c>
      <c r="C233" s="156">
        <f t="shared" ref="C233:Q234" si="62">IF(C170=0,0,C170*1000000/C$7)</f>
        <v>1911.2067896955407</v>
      </c>
      <c r="D233" s="156">
        <f t="shared" si="62"/>
        <v>2039.0972119843227</v>
      </c>
      <c r="E233" s="156">
        <f t="shared" si="62"/>
        <v>1840.7639037394586</v>
      </c>
      <c r="F233" s="156">
        <f t="shared" si="62"/>
        <v>2254.7220177052673</v>
      </c>
      <c r="G233" s="156">
        <f t="shared" si="62"/>
        <v>2322.5560725485043</v>
      </c>
      <c r="H233" s="156">
        <f t="shared" si="62"/>
        <v>2364.7816305595793</v>
      </c>
      <c r="I233" s="156">
        <f t="shared" si="62"/>
        <v>2043.5279273292726</v>
      </c>
      <c r="J233" s="156">
        <f t="shared" si="62"/>
        <v>2013.7904200550784</v>
      </c>
      <c r="K233" s="156">
        <f t="shared" si="62"/>
        <v>2047.8857327255676</v>
      </c>
      <c r="L233" s="156">
        <f t="shared" si="62"/>
        <v>2171.5032659966546</v>
      </c>
      <c r="M233" s="156">
        <f t="shared" si="62"/>
        <v>1873.8631872728097</v>
      </c>
      <c r="N233" s="156">
        <f t="shared" si="62"/>
        <v>1763.553724394349</v>
      </c>
      <c r="O233" s="156">
        <f t="shared" si="62"/>
        <v>1652.8426514343178</v>
      </c>
      <c r="P233" s="156">
        <f t="shared" si="62"/>
        <v>1625.5965928012706</v>
      </c>
      <c r="Q233" s="156">
        <f t="shared" si="62"/>
        <v>1703.0929926135873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583.25788639977327</v>
      </c>
      <c r="C237" s="157">
        <f t="shared" si="64"/>
        <v>568.67182143269019</v>
      </c>
      <c r="D237" s="157">
        <f t="shared" si="64"/>
        <v>599.09812854166739</v>
      </c>
      <c r="E237" s="157">
        <f t="shared" si="64"/>
        <v>598.8461608175453</v>
      </c>
      <c r="F237" s="157">
        <f t="shared" si="64"/>
        <v>641.03610218616211</v>
      </c>
      <c r="G237" s="157">
        <f t="shared" si="64"/>
        <v>655.97586719252945</v>
      </c>
      <c r="H237" s="157">
        <f t="shared" si="64"/>
        <v>667.578100191521</v>
      </c>
      <c r="I237" s="157">
        <f t="shared" si="64"/>
        <v>639.46242108732304</v>
      </c>
      <c r="J237" s="157">
        <f t="shared" si="64"/>
        <v>668.77441829660233</v>
      </c>
      <c r="K237" s="157">
        <f t="shared" si="64"/>
        <v>696.88286458852645</v>
      </c>
      <c r="L237" s="157">
        <f t="shared" si="64"/>
        <v>699.15211638693006</v>
      </c>
      <c r="M237" s="157">
        <f t="shared" si="64"/>
        <v>741.16834349860721</v>
      </c>
      <c r="N237" s="157">
        <f t="shared" si="64"/>
        <v>743.47723814990297</v>
      </c>
      <c r="O237" s="157">
        <f t="shared" si="64"/>
        <v>735.35903835428849</v>
      </c>
      <c r="P237" s="157">
        <f t="shared" si="64"/>
        <v>763.04755658398847</v>
      </c>
      <c r="Q237" s="157">
        <f t="shared" si="64"/>
        <v>778.79018359367001</v>
      </c>
    </row>
    <row r="238" spans="1:17" ht="12" customHeight="1" x14ac:dyDescent="0.25">
      <c r="A238" s="167" t="s">
        <v>171</v>
      </c>
      <c r="B238" s="132">
        <f>IF(B175=0,0,B175*1000000/B$11)</f>
        <v>966.08317283500105</v>
      </c>
      <c r="C238" s="132">
        <f t="shared" ref="C238:Q238" si="65">IF(C175=0,0,C175*1000000/C$11)</f>
        <v>961.50475463846021</v>
      </c>
      <c r="D238" s="132">
        <f t="shared" si="65"/>
        <v>970.4380695128358</v>
      </c>
      <c r="E238" s="132">
        <f t="shared" si="65"/>
        <v>970.25252616987666</v>
      </c>
      <c r="F238" s="132">
        <f t="shared" si="65"/>
        <v>1001.3331994241892</v>
      </c>
      <c r="G238" s="132">
        <f t="shared" si="65"/>
        <v>1005.3536866743202</v>
      </c>
      <c r="H238" s="132">
        <f t="shared" si="65"/>
        <v>1007.3495356700782</v>
      </c>
      <c r="I238" s="132">
        <f t="shared" si="65"/>
        <v>1005.4135486001089</v>
      </c>
      <c r="J238" s="132">
        <f t="shared" si="65"/>
        <v>1004.2043786784051</v>
      </c>
      <c r="K238" s="132">
        <f t="shared" si="65"/>
        <v>1060.7454399019405</v>
      </c>
      <c r="L238" s="132">
        <f t="shared" si="65"/>
        <v>936.34480329790051</v>
      </c>
      <c r="M238" s="132">
        <f t="shared" si="65"/>
        <v>1016.4383702891982</v>
      </c>
      <c r="N238" s="132">
        <f t="shared" si="65"/>
        <v>1001.5262003364111</v>
      </c>
      <c r="O238" s="132">
        <f t="shared" si="65"/>
        <v>1002.7273571297337</v>
      </c>
      <c r="P238" s="132">
        <f t="shared" si="65"/>
        <v>1003.6609379168143</v>
      </c>
      <c r="Q238" s="132">
        <f t="shared" si="65"/>
        <v>994.77792434304445</v>
      </c>
    </row>
    <row r="239" spans="1:17" ht="12" customHeight="1" x14ac:dyDescent="0.25">
      <c r="A239" s="167" t="s">
        <v>144</v>
      </c>
      <c r="B239" s="132">
        <f>IF(B176=0,0,B176*1000000/B$12)</f>
        <v>517.18561745760303</v>
      </c>
      <c r="C239" s="132">
        <f t="shared" ref="C239:Q239" si="66">IF(C176=0,0,C176*1000000/C$12)</f>
        <v>514.72866427840142</v>
      </c>
      <c r="D239" s="132">
        <f t="shared" si="66"/>
        <v>518.27424989144458</v>
      </c>
      <c r="E239" s="132">
        <f t="shared" si="66"/>
        <v>520.65978231656322</v>
      </c>
      <c r="F239" s="132">
        <f t="shared" si="66"/>
        <v>523.87952723390822</v>
      </c>
      <c r="G239" s="132">
        <f t="shared" si="66"/>
        <v>524.58514855401359</v>
      </c>
      <c r="H239" s="132">
        <f t="shared" si="66"/>
        <v>521.48330134059688</v>
      </c>
      <c r="I239" s="132">
        <f t="shared" si="66"/>
        <v>522.32777173026238</v>
      </c>
      <c r="J239" s="132">
        <f t="shared" si="66"/>
        <v>520.53310265805646</v>
      </c>
      <c r="K239" s="132">
        <f t="shared" si="66"/>
        <v>520.66215297111273</v>
      </c>
      <c r="L239" s="132">
        <f t="shared" si="66"/>
        <v>522.16717239072204</v>
      </c>
      <c r="M239" s="132">
        <f t="shared" si="66"/>
        <v>522.77893944001244</v>
      </c>
      <c r="N239" s="132">
        <f t="shared" si="66"/>
        <v>520.01232619434506</v>
      </c>
      <c r="O239" s="132">
        <f t="shared" si="66"/>
        <v>518.73482838754785</v>
      </c>
      <c r="P239" s="132">
        <f t="shared" si="66"/>
        <v>516.60497707062098</v>
      </c>
      <c r="Q239" s="132">
        <f t="shared" si="66"/>
        <v>508.45890355481492</v>
      </c>
    </row>
    <row r="240" spans="1:17" ht="12" customHeight="1" x14ac:dyDescent="0.25">
      <c r="A240" s="167" t="s">
        <v>143</v>
      </c>
      <c r="B240" s="132">
        <f>IF(B177=0,0,B177*1000000/B$13)</f>
        <v>181.01496611016773</v>
      </c>
      <c r="C240" s="132">
        <f t="shared" ref="C240:Q242" si="67">IF(C177=0,0,C177*1000000/C$13)</f>
        <v>180.15503249744293</v>
      </c>
      <c r="D240" s="132">
        <f t="shared" si="67"/>
        <v>181.3959874620036</v>
      </c>
      <c r="E240" s="132">
        <f t="shared" si="67"/>
        <v>182.23092381079886</v>
      </c>
      <c r="F240" s="132">
        <f t="shared" si="67"/>
        <v>183.35783453186761</v>
      </c>
      <c r="G240" s="132">
        <f t="shared" si="67"/>
        <v>183.60480199390176</v>
      </c>
      <c r="H240" s="132">
        <f t="shared" si="67"/>
        <v>182.51915546921376</v>
      </c>
      <c r="I240" s="132">
        <f t="shared" si="67"/>
        <v>182.81472010559114</v>
      </c>
      <c r="J240" s="132">
        <f t="shared" si="67"/>
        <v>182.18658593031989</v>
      </c>
      <c r="K240" s="132">
        <f t="shared" si="67"/>
        <v>182.23175353988822</v>
      </c>
      <c r="L240" s="132">
        <f t="shared" si="67"/>
        <v>182.75851033675153</v>
      </c>
      <c r="M240" s="132">
        <f t="shared" si="67"/>
        <v>182.97262880400319</v>
      </c>
      <c r="N240" s="132">
        <f t="shared" si="67"/>
        <v>182.00431416802044</v>
      </c>
      <c r="O240" s="132">
        <f t="shared" si="67"/>
        <v>181.55718993564082</v>
      </c>
      <c r="P240" s="132">
        <f t="shared" si="67"/>
        <v>180.81174197471645</v>
      </c>
      <c r="Q240" s="132">
        <f t="shared" si="67"/>
        <v>177.96061624418428</v>
      </c>
    </row>
    <row r="241" spans="1:17" ht="12" customHeight="1" x14ac:dyDescent="0.25">
      <c r="A241" s="166" t="s">
        <v>57</v>
      </c>
      <c r="B241" s="165">
        <f>IF(B178=0,0,B178*1000000/B$13)</f>
        <v>181.01496611016773</v>
      </c>
      <c r="C241" s="165">
        <f t="shared" si="67"/>
        <v>180.15503249744293</v>
      </c>
      <c r="D241" s="165">
        <f t="shared" si="67"/>
        <v>181.3959874620036</v>
      </c>
      <c r="E241" s="165">
        <f t="shared" si="67"/>
        <v>182.23092381079886</v>
      </c>
      <c r="F241" s="165">
        <f t="shared" si="67"/>
        <v>183.35783453186761</v>
      </c>
      <c r="G241" s="165">
        <f t="shared" si="67"/>
        <v>183.60480199390176</v>
      </c>
      <c r="H241" s="165">
        <f t="shared" si="67"/>
        <v>182.51915546921376</v>
      </c>
      <c r="I241" s="165">
        <f t="shared" si="67"/>
        <v>182.81472010559114</v>
      </c>
      <c r="J241" s="165">
        <f t="shared" si="67"/>
        <v>182.18658593031989</v>
      </c>
      <c r="K241" s="165">
        <f t="shared" si="67"/>
        <v>182.23175353988822</v>
      </c>
      <c r="L241" s="165">
        <f t="shared" si="67"/>
        <v>182.75851033675153</v>
      </c>
      <c r="M241" s="165">
        <f t="shared" si="67"/>
        <v>182.97262880400319</v>
      </c>
      <c r="N241" s="165">
        <f t="shared" si="67"/>
        <v>182.00431416802044</v>
      </c>
      <c r="O241" s="165">
        <f t="shared" si="67"/>
        <v>181.55718993564082</v>
      </c>
      <c r="P241" s="165">
        <f t="shared" si="67"/>
        <v>180.81174197471645</v>
      </c>
      <c r="Q241" s="165">
        <f t="shared" si="67"/>
        <v>177.96061624418428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258.8076229213047</v>
      </c>
      <c r="C247" s="157">
        <f t="shared" ref="C247:Q247" si="70">IF(C184=0,0,C184*1000000/C$5)</f>
        <v>229.86424528600816</v>
      </c>
      <c r="D247" s="157">
        <f t="shared" si="70"/>
        <v>239.04238626344386</v>
      </c>
      <c r="E247" s="157">
        <f t="shared" si="70"/>
        <v>213.78478123202802</v>
      </c>
      <c r="F247" s="157">
        <f t="shared" si="70"/>
        <v>240.18737596278712</v>
      </c>
      <c r="G247" s="157">
        <f t="shared" si="70"/>
        <v>240.76997918638642</v>
      </c>
      <c r="H247" s="157">
        <f t="shared" si="70"/>
        <v>206.51884504549332</v>
      </c>
      <c r="I247" s="157">
        <f t="shared" si="70"/>
        <v>211.87463648654378</v>
      </c>
      <c r="J247" s="157">
        <f t="shared" si="70"/>
        <v>230.09613244447303</v>
      </c>
      <c r="K247" s="157">
        <f t="shared" si="70"/>
        <v>230.83401351061084</v>
      </c>
      <c r="L247" s="157">
        <f t="shared" si="70"/>
        <v>232.65833839631591</v>
      </c>
      <c r="M247" s="157">
        <f t="shared" si="70"/>
        <v>209.12597071017373</v>
      </c>
      <c r="N247" s="157">
        <f t="shared" si="70"/>
        <v>200.34239204224647</v>
      </c>
      <c r="O247" s="157">
        <f t="shared" si="70"/>
        <v>188.83089027213424</v>
      </c>
      <c r="P247" s="157">
        <f t="shared" si="70"/>
        <v>185.53013166402823</v>
      </c>
      <c r="Q247" s="157">
        <f t="shared" si="70"/>
        <v>189.44234036959307</v>
      </c>
    </row>
    <row r="248" spans="1:17" ht="12" customHeight="1" x14ac:dyDescent="0.25">
      <c r="A248" s="23" t="s">
        <v>58</v>
      </c>
      <c r="B248" s="156">
        <f>IF(B185=0,0,B185*1000000/B$17)</f>
        <v>647.08047836835112</v>
      </c>
      <c r="C248" s="156">
        <f t="shared" ref="C248:Q248" si="71">IF(C185=0,0,C185*1000000/C$17)</f>
        <v>650.90963674853822</v>
      </c>
      <c r="D248" s="156">
        <f t="shared" si="71"/>
        <v>667.88963691368133</v>
      </c>
      <c r="E248" s="156">
        <f t="shared" si="71"/>
        <v>581.65196638292116</v>
      </c>
      <c r="F248" s="156">
        <f t="shared" si="71"/>
        <v>664.6498569154287</v>
      </c>
      <c r="G248" s="156">
        <f t="shared" si="71"/>
        <v>695.53368621501613</v>
      </c>
      <c r="H248" s="156">
        <f t="shared" si="71"/>
        <v>638.07584727814697</v>
      </c>
      <c r="I248" s="156">
        <f t="shared" si="71"/>
        <v>642.86652548162328</v>
      </c>
      <c r="J248" s="156">
        <f t="shared" si="71"/>
        <v>670.32654979087647</v>
      </c>
      <c r="K248" s="156">
        <f t="shared" si="71"/>
        <v>676.27674152803718</v>
      </c>
      <c r="L248" s="156">
        <f t="shared" si="71"/>
        <v>666.21640503426613</v>
      </c>
      <c r="M248" s="156">
        <f t="shared" si="71"/>
        <v>671.48765815669844</v>
      </c>
      <c r="N248" s="156">
        <f t="shared" si="71"/>
        <v>661.9716554666752</v>
      </c>
      <c r="O248" s="156">
        <f t="shared" si="71"/>
        <v>662.77439865190581</v>
      </c>
      <c r="P248" s="156">
        <f t="shared" si="71"/>
        <v>658.79404181802556</v>
      </c>
      <c r="Q248" s="156">
        <f t="shared" si="71"/>
        <v>651.39334332794942</v>
      </c>
    </row>
    <row r="249" spans="1:17" ht="12" customHeight="1" x14ac:dyDescent="0.25">
      <c r="A249" s="23" t="s">
        <v>57</v>
      </c>
      <c r="B249" s="156">
        <f>IF(B186=0,0,B186*1000000/B$18)</f>
        <v>332.01240367866671</v>
      </c>
      <c r="C249" s="156">
        <f t="shared" ref="C249:Q249" si="72">IF(C186=0,0,C186*1000000/C$18)</f>
        <v>327.52705292085773</v>
      </c>
      <c r="D249" s="156">
        <f t="shared" si="72"/>
        <v>340.50013378555957</v>
      </c>
      <c r="E249" s="156">
        <f t="shared" si="72"/>
        <v>336.69625244293769</v>
      </c>
      <c r="F249" s="156">
        <f t="shared" si="72"/>
        <v>331.50659713641869</v>
      </c>
      <c r="G249" s="156">
        <f t="shared" si="72"/>
        <v>330.7365683350946</v>
      </c>
      <c r="H249" s="156">
        <f t="shared" si="72"/>
        <v>331.99065984307737</v>
      </c>
      <c r="I249" s="156">
        <f t="shared" si="72"/>
        <v>326.68111735501617</v>
      </c>
      <c r="J249" s="156">
        <f t="shared" si="72"/>
        <v>340.47219791945582</v>
      </c>
      <c r="K249" s="156">
        <f t="shared" si="72"/>
        <v>330.47606054802611</v>
      </c>
      <c r="L249" s="156">
        <f t="shared" si="72"/>
        <v>340.29893273960482</v>
      </c>
      <c r="M249" s="156">
        <f t="shared" si="72"/>
        <v>332.03696668019467</v>
      </c>
      <c r="N249" s="156">
        <f t="shared" si="72"/>
        <v>327.8493191569367</v>
      </c>
      <c r="O249" s="156">
        <f t="shared" si="72"/>
        <v>326.80458048420132</v>
      </c>
      <c r="P249" s="156">
        <f t="shared" si="72"/>
        <v>318.92598639370743</v>
      </c>
      <c r="Q249" s="156">
        <f t="shared" si="72"/>
        <v>319.62052892260431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92.679685342089542</v>
      </c>
      <c r="C252" s="184">
        <f>C189/RES_summary!C$19</f>
        <v>97.127763805322346</v>
      </c>
      <c r="D252" s="184">
        <f>D189/RES_summary!D$19</f>
        <v>101.3325643921937</v>
      </c>
      <c r="E252" s="184">
        <f>E189/RES_summary!E$19</f>
        <v>94.244099002344683</v>
      </c>
      <c r="F252" s="184">
        <f>F189/RES_summary!F$19</f>
        <v>106.42407064456945</v>
      </c>
      <c r="G252" s="184">
        <f>G189/RES_summary!G$19</f>
        <v>108.56684712757519</v>
      </c>
      <c r="H252" s="184">
        <f>H189/RES_summary!H$19</f>
        <v>109.01311907317675</v>
      </c>
      <c r="I252" s="184">
        <f>I189/RES_summary!I$19</f>
        <v>98.789748061270757</v>
      </c>
      <c r="J252" s="184">
        <f>J189/RES_summary!J$19</f>
        <v>97.960550332496638</v>
      </c>
      <c r="K252" s="184">
        <f>K189/RES_summary!K$19</f>
        <v>99.008522571222926</v>
      </c>
      <c r="L252" s="184">
        <f>L189/RES_summary!L$19</f>
        <v>102.01333852857648</v>
      </c>
      <c r="M252" s="184">
        <f>M189/RES_summary!M$19</f>
        <v>92.994979415044838</v>
      </c>
      <c r="N252" s="184">
        <f>N189/RES_summary!N$19</f>
        <v>89.276069830509201</v>
      </c>
      <c r="O252" s="184">
        <f>O189/RES_summary!O$19</f>
        <v>84.748731903057489</v>
      </c>
      <c r="P252" s="184">
        <f>P189/RES_summary!P$19</f>
        <v>84.079653196988787</v>
      </c>
      <c r="Q252" s="184">
        <f>Q189/RES_summary!Q$19</f>
        <v>85.262427324162829</v>
      </c>
    </row>
    <row r="253" spans="1:17" ht="12.95" customHeight="1" x14ac:dyDescent="0.25">
      <c r="A253" s="158" t="s">
        <v>65</v>
      </c>
      <c r="B253" s="178">
        <f>B190/RES_summary!B$19</f>
        <v>54.5076072421381</v>
      </c>
      <c r="C253" s="178">
        <f>C190/RES_summary!C$19</f>
        <v>59.32025309194777</v>
      </c>
      <c r="D253" s="178">
        <f>D190/RES_summary!D$19</f>
        <v>63.016851482075744</v>
      </c>
      <c r="E253" s="178">
        <f>E190/RES_summary!E$19</f>
        <v>56.686879797050615</v>
      </c>
      <c r="F253" s="178">
        <f>F190/RES_summary!F$19</f>
        <v>67.720434421385463</v>
      </c>
      <c r="G253" s="178">
        <f>G190/RES_summary!G$19</f>
        <v>69.513916347378583</v>
      </c>
      <c r="H253" s="178">
        <f>H190/RES_summary!H$19</f>
        <v>70.39082333281327</v>
      </c>
      <c r="I253" s="178">
        <f>I190/RES_summary!I$19</f>
        <v>60.478645606255341</v>
      </c>
      <c r="J253" s="178">
        <f>J190/RES_summary!J$19</f>
        <v>59.217982793199795</v>
      </c>
      <c r="K253" s="178">
        <f>K190/RES_summary!K$19</f>
        <v>59.847482738562903</v>
      </c>
      <c r="L253" s="178">
        <f>L190/RES_summary!L$19</f>
        <v>63.587945971503146</v>
      </c>
      <c r="M253" s="178">
        <f>M190/RES_summary!M$19</f>
        <v>54.093603804867868</v>
      </c>
      <c r="N253" s="178">
        <f>N190/RES_summary!N$19</f>
        <v>51.105417662934777</v>
      </c>
      <c r="O253" s="178">
        <f>O190/RES_summary!O$19</f>
        <v>47.321413074720795</v>
      </c>
      <c r="P253" s="178">
        <f>P190/RES_summary!P$19</f>
        <v>46.479562178198776</v>
      </c>
      <c r="Q253" s="178">
        <f>Q190/RES_summary!Q$19</f>
        <v>48.175744035482992</v>
      </c>
    </row>
    <row r="254" spans="1:17" ht="12" customHeight="1" x14ac:dyDescent="0.25">
      <c r="A254" s="23" t="s">
        <v>58</v>
      </c>
      <c r="B254" s="177">
        <f>B191/RES_summary!B$19</f>
        <v>54.267418433108723</v>
      </c>
      <c r="C254" s="177">
        <f>C191/RES_summary!C$19</f>
        <v>58.713678585187679</v>
      </c>
      <c r="D254" s="177">
        <f>D191/RES_summary!D$19</f>
        <v>62.608382666603674</v>
      </c>
      <c r="E254" s="177">
        <f>E191/RES_summary!E$19</f>
        <v>56.437151967177435</v>
      </c>
      <c r="F254" s="177">
        <f>F191/RES_summary!F$19</f>
        <v>67.452569032699571</v>
      </c>
      <c r="G254" s="177">
        <f>G191/RES_summary!G$19</f>
        <v>69.152337714717277</v>
      </c>
      <c r="H254" s="177">
        <f>H191/RES_summary!H$19</f>
        <v>69.713661063542617</v>
      </c>
      <c r="I254" s="177">
        <f>I191/RES_summary!I$19</f>
        <v>60.047748136462317</v>
      </c>
      <c r="J254" s="177">
        <f>J191/RES_summary!J$19</f>
        <v>58.847280357076038</v>
      </c>
      <c r="K254" s="177">
        <f>K191/RES_summary!K$19</f>
        <v>59.716245571652372</v>
      </c>
      <c r="L254" s="177">
        <f>L191/RES_summary!L$19</f>
        <v>63.072485559466081</v>
      </c>
      <c r="M254" s="177">
        <f>M191/RES_summary!M$19</f>
        <v>53.568199763790723</v>
      </c>
      <c r="N254" s="177">
        <f>N191/RES_summary!N$19</f>
        <v>50.644886770089173</v>
      </c>
      <c r="O254" s="177">
        <f>O191/RES_summary!O$19</f>
        <v>47.216172007215398</v>
      </c>
      <c r="P254" s="177">
        <f>P191/RES_summary!P$19</f>
        <v>46.178879169241348</v>
      </c>
      <c r="Q254" s="177">
        <f>Q191/RES_summary!Q$19</f>
        <v>48.040048392217244</v>
      </c>
    </row>
    <row r="255" spans="1:17" ht="12" customHeight="1" x14ac:dyDescent="0.25">
      <c r="A255" s="23" t="s">
        <v>60</v>
      </c>
      <c r="B255" s="177">
        <f>B192/RES_summary!B$19</f>
        <v>0.24018880902936957</v>
      </c>
      <c r="C255" s="177">
        <f>C192/RES_summary!C$19</f>
        <v>0.60657450676008728</v>
      </c>
      <c r="D255" s="177">
        <f>D192/RES_summary!D$19</f>
        <v>0.40846881547206837</v>
      </c>
      <c r="E255" s="177">
        <f>E192/RES_summary!E$19</f>
        <v>0.2497278298731854</v>
      </c>
      <c r="F255" s="177">
        <f>F192/RES_summary!F$19</f>
        <v>0.26786538868588816</v>
      </c>
      <c r="G255" s="177">
        <f>G192/RES_summary!G$19</f>
        <v>0.36157863266131268</v>
      </c>
      <c r="H255" s="177">
        <f>H192/RES_summary!H$19</f>
        <v>0.6771622692706577</v>
      </c>
      <c r="I255" s="177">
        <f>I192/RES_summary!I$19</f>
        <v>0.4308974697930259</v>
      </c>
      <c r="J255" s="177">
        <f>J192/RES_summary!J$19</f>
        <v>0.37070243612375348</v>
      </c>
      <c r="K255" s="177">
        <f>K192/RES_summary!K$19</f>
        <v>0.13123716691052606</v>
      </c>
      <c r="L255" s="177">
        <f>L192/RES_summary!L$19</f>
        <v>0.51546041203705928</v>
      </c>
      <c r="M255" s="177">
        <f>M192/RES_summary!M$19</f>
        <v>0.52540404107714334</v>
      </c>
      <c r="N255" s="177">
        <f>N192/RES_summary!N$19</f>
        <v>0.46053089284560811</v>
      </c>
      <c r="O255" s="177">
        <f>O192/RES_summary!O$19</f>
        <v>0.10524106750539634</v>
      </c>
      <c r="P255" s="177">
        <f>P192/RES_summary!P$19</f>
        <v>0.30068300895742966</v>
      </c>
      <c r="Q255" s="177">
        <f>Q192/RES_summary!Q$19</f>
        <v>0.1356956432657557</v>
      </c>
    </row>
    <row r="256" spans="1:17" ht="12.95" customHeight="1" x14ac:dyDescent="0.25">
      <c r="A256" s="158" t="s">
        <v>112</v>
      </c>
      <c r="B256" s="178">
        <f>B193/RES_summary!B$19</f>
        <v>0.37981804483014397</v>
      </c>
      <c r="C256" s="178">
        <f>C193/RES_summary!C$19</f>
        <v>0.37606769517270533</v>
      </c>
      <c r="D256" s="178">
        <f>D193/RES_summary!D$19</f>
        <v>0.38541799050230685</v>
      </c>
      <c r="E256" s="178">
        <f>E193/RES_summary!E$19</f>
        <v>0.38478934416278754</v>
      </c>
      <c r="F256" s="178">
        <f>F193/RES_summary!F$19</f>
        <v>0.42339834981465341</v>
      </c>
      <c r="G256" s="178">
        <f>G193/RES_summary!G$19</f>
        <v>0.43969694685187849</v>
      </c>
      <c r="H256" s="178">
        <f>H193/RES_summary!H$19</f>
        <v>0.51914733614593989</v>
      </c>
      <c r="I256" s="178">
        <f>I193/RES_summary!I$19</f>
        <v>0.56317623183182874</v>
      </c>
      <c r="J256" s="178">
        <f>J193/RES_summary!J$19</f>
        <v>0.62222653428595853</v>
      </c>
      <c r="K256" s="178">
        <f>K193/RES_summary!K$19</f>
        <v>0.66018079906428295</v>
      </c>
      <c r="L256" s="178">
        <f>L193/RES_summary!L$19</f>
        <v>0.67619998463919373</v>
      </c>
      <c r="M256" s="178">
        <f>M193/RES_summary!M$19</f>
        <v>0.62553740332426977</v>
      </c>
      <c r="N256" s="178">
        <f>N193/RES_summary!N$19</f>
        <v>0.58525380965067397</v>
      </c>
      <c r="O256" s="178">
        <f>O193/RES_summary!O$19</f>
        <v>0.51128432154263004</v>
      </c>
      <c r="P256" s="178">
        <f>P193/RES_summary!P$19</f>
        <v>0.47191094227956415</v>
      </c>
      <c r="Q256" s="178">
        <f>Q193/RES_summary!Q$19</f>
        <v>0.43842975301653159</v>
      </c>
    </row>
    <row r="257" spans="1:17" ht="12" customHeight="1" x14ac:dyDescent="0.25">
      <c r="A257" s="23" t="s">
        <v>60</v>
      </c>
      <c r="B257" s="177">
        <f>B194/RES_summary!B$19</f>
        <v>0.37981804483014397</v>
      </c>
      <c r="C257" s="177">
        <f>C194/RES_summary!C$19</f>
        <v>0.37606769517270533</v>
      </c>
      <c r="D257" s="177">
        <f>D194/RES_summary!D$19</f>
        <v>0.38541799050230685</v>
      </c>
      <c r="E257" s="177">
        <f>E194/RES_summary!E$19</f>
        <v>0.38478934416278754</v>
      </c>
      <c r="F257" s="177">
        <f>F194/RES_summary!F$19</f>
        <v>0.42339834981465341</v>
      </c>
      <c r="G257" s="177">
        <f>G194/RES_summary!G$19</f>
        <v>0.43969694685187849</v>
      </c>
      <c r="H257" s="177">
        <f>H194/RES_summary!H$19</f>
        <v>0.51914733614593989</v>
      </c>
      <c r="I257" s="177">
        <f>I194/RES_summary!I$19</f>
        <v>0.56317623183182874</v>
      </c>
      <c r="J257" s="177">
        <f>J194/RES_summary!J$19</f>
        <v>0.62222653428595853</v>
      </c>
      <c r="K257" s="177">
        <f>K194/RES_summary!K$19</f>
        <v>0.66018079906428295</v>
      </c>
      <c r="L257" s="177">
        <f>L194/RES_summary!L$19</f>
        <v>0.67619998463919373</v>
      </c>
      <c r="M257" s="177">
        <f>M194/RES_summary!M$19</f>
        <v>0.62553740332426977</v>
      </c>
      <c r="N257" s="177">
        <f>N194/RES_summary!N$19</f>
        <v>0.58525380965067397</v>
      </c>
      <c r="O257" s="177">
        <f>O194/RES_summary!O$19</f>
        <v>0.51128432154263004</v>
      </c>
      <c r="P257" s="177">
        <f>P194/RES_summary!P$19</f>
        <v>0.47191094227956415</v>
      </c>
      <c r="Q257" s="177">
        <f>Q194/RES_summary!Q$19</f>
        <v>0.43842975301653159</v>
      </c>
    </row>
    <row r="258" spans="1:17" ht="12" customHeight="1" x14ac:dyDescent="0.25">
      <c r="A258" s="158" t="s">
        <v>63</v>
      </c>
      <c r="B258" s="178">
        <f>B195/RES_summary!B$19</f>
        <v>24.656816222889045</v>
      </c>
      <c r="C258" s="178">
        <f>C195/RES_summary!C$19</f>
        <v>24.593053873919036</v>
      </c>
      <c r="D258" s="178">
        <f>D195/RES_summary!D$19</f>
        <v>25.014052938322685</v>
      </c>
      <c r="E258" s="178">
        <f>E195/RES_summary!E$19</f>
        <v>25.014722817288241</v>
      </c>
      <c r="F258" s="178">
        <f>F195/RES_summary!F$19</f>
        <v>25.568432818873497</v>
      </c>
      <c r="G258" s="178">
        <f>G195/RES_summary!G$19</f>
        <v>25.768421598914728</v>
      </c>
      <c r="H258" s="178">
        <f>H195/RES_summary!H$19</f>
        <v>25.816372290248776</v>
      </c>
      <c r="I258" s="178">
        <f>I195/RES_summary!I$19</f>
        <v>25.465993359475622</v>
      </c>
      <c r="J258" s="178">
        <f>J195/RES_summary!J$19</f>
        <v>25.552614636531025</v>
      </c>
      <c r="K258" s="178">
        <f>K195/RES_summary!K$19</f>
        <v>26.101335167200499</v>
      </c>
      <c r="L258" s="178">
        <f>L195/RES_summary!L$19</f>
        <v>24.999897375739543</v>
      </c>
      <c r="M258" s="178">
        <f>M195/RES_summary!M$19</f>
        <v>25.956065398022876</v>
      </c>
      <c r="N258" s="178">
        <f>N195/RES_summary!N$19</f>
        <v>25.699111258084145</v>
      </c>
      <c r="O258" s="178">
        <f>O195/RES_summary!O$19</f>
        <v>25.564566910851422</v>
      </c>
      <c r="P258" s="178">
        <f>P195/RES_summary!P$19</f>
        <v>25.763713664191791</v>
      </c>
      <c r="Q258" s="178">
        <f>Q195/RES_summary!Q$19</f>
        <v>25.530763554798046</v>
      </c>
    </row>
    <row r="259" spans="1:17" ht="12" customHeight="1" x14ac:dyDescent="0.25">
      <c r="A259" s="167" t="s">
        <v>171</v>
      </c>
      <c r="B259" s="183">
        <f>B196/RES_summary!B$19</f>
        <v>29.680605537665908</v>
      </c>
      <c r="C259" s="183">
        <f>C196/RES_summary!C$19</f>
        <v>29.538133406780876</v>
      </c>
      <c r="D259" s="183">
        <f>D196/RES_summary!D$19</f>
        <v>29.796302821273688</v>
      </c>
      <c r="E259" s="183">
        <f>E196/RES_summary!E$19</f>
        <v>29.74758965815619</v>
      </c>
      <c r="F259" s="183">
        <f>F196/RES_summary!F$19</f>
        <v>29.956019513055139</v>
      </c>
      <c r="G259" s="183">
        <f>G196/RES_summary!G$19</f>
        <v>29.933640132680484</v>
      </c>
      <c r="H259" s="183">
        <f>H196/RES_summary!H$19</f>
        <v>29.69662111490744</v>
      </c>
      <c r="I259" s="183">
        <f>I196/RES_summary!I$19</f>
        <v>29.543427683040569</v>
      </c>
      <c r="J259" s="183">
        <f>J196/RES_summary!J$19</f>
        <v>29.345008308399439</v>
      </c>
      <c r="K259" s="183">
        <f>K196/RES_summary!K$19</f>
        <v>30.931283990093235</v>
      </c>
      <c r="L259" s="183">
        <f>L196/RES_summary!L$19</f>
        <v>27.196640691020235</v>
      </c>
      <c r="M259" s="183">
        <f>M196/RES_summary!M$19</f>
        <v>29.056963196164574</v>
      </c>
      <c r="N259" s="183">
        <f>N196/RES_summary!N$19</f>
        <v>28.761347222770048</v>
      </c>
      <c r="O259" s="183">
        <f>O196/RES_summary!O$19</f>
        <v>28.644558106903055</v>
      </c>
      <c r="P259" s="183">
        <f>P196/RES_summary!P$19</f>
        <v>28.511340011533886</v>
      </c>
      <c r="Q259" s="183">
        <f>Q196/RES_summary!Q$19</f>
        <v>28.060229143219839</v>
      </c>
    </row>
    <row r="260" spans="1:17" ht="12" customHeight="1" x14ac:dyDescent="0.25">
      <c r="A260" s="167" t="s">
        <v>144</v>
      </c>
      <c r="B260" s="183">
        <f>B197/RES_summary!B$19</f>
        <v>23.821354686097848</v>
      </c>
      <c r="C260" s="183">
        <f>C197/RES_summary!C$19</f>
        <v>23.706734864138593</v>
      </c>
      <c r="D260" s="183">
        <f>D197/RES_summary!D$19</f>
        <v>23.857007278836161</v>
      </c>
      <c r="E260" s="183">
        <f>E197/RES_summary!E$19</f>
        <v>23.932210252774148</v>
      </c>
      <c r="F260" s="183">
        <f>F197/RES_summary!F$19</f>
        <v>24.042270862914155</v>
      </c>
      <c r="G260" s="183">
        <f>G197/RES_summary!G$19</f>
        <v>24.024269203186961</v>
      </c>
      <c r="H260" s="183">
        <f>H197/RES_summary!H$19</f>
        <v>23.800514891038858</v>
      </c>
      <c r="I260" s="183">
        <f>I197/RES_summary!I$19</f>
        <v>23.744450947418681</v>
      </c>
      <c r="J260" s="183">
        <f>J197/RES_summary!J$19</f>
        <v>23.551817841241352</v>
      </c>
      <c r="K260" s="183">
        <f>K197/RES_summary!K$19</f>
        <v>23.469189924687651</v>
      </c>
      <c r="L260" s="183">
        <f>L197/RES_summary!L$19</f>
        <v>23.441446249069113</v>
      </c>
      <c r="M260" s="183">
        <f>M197/RES_summary!M$19</f>
        <v>23.348961916338489</v>
      </c>
      <c r="N260" s="183">
        <f>N197/RES_summary!N$19</f>
        <v>23.095637672535705</v>
      </c>
      <c r="O260" s="183">
        <f>O197/RES_summary!O$19</f>
        <v>22.923099873305013</v>
      </c>
      <c r="P260" s="183">
        <f>P197/RES_summary!P$19</f>
        <v>22.729791988847925</v>
      </c>
      <c r="Q260" s="183">
        <f>Q197/RES_summary!Q$19</f>
        <v>22.272947101816808</v>
      </c>
    </row>
    <row r="261" spans="1:17" ht="12" customHeight="1" x14ac:dyDescent="0.25">
      <c r="A261" s="167" t="s">
        <v>143</v>
      </c>
      <c r="B261" s="183">
        <f>B198/RES_summary!B$19</f>
        <v>15.910544530583744</v>
      </c>
      <c r="C261" s="183">
        <f>C198/RES_summary!C$19</f>
        <v>15.900911473824504</v>
      </c>
      <c r="D261" s="183">
        <f>D198/RES_summary!D$19</f>
        <v>16.073553949390902</v>
      </c>
      <c r="E261" s="183">
        <f>E198/RES_summary!E$19</f>
        <v>16.203854653135377</v>
      </c>
      <c r="F261" s="183">
        <f>F198/RES_summary!F$19</f>
        <v>16.356569921171086</v>
      </c>
      <c r="G261" s="183">
        <f>G198/RES_summary!G$19</f>
        <v>16.412216977814822</v>
      </c>
      <c r="H261" s="183">
        <f>H198/RES_summary!H$19</f>
        <v>16.343661410614956</v>
      </c>
      <c r="I261" s="183">
        <f>I198/RES_summary!I$19</f>
        <v>16.386423879576725</v>
      </c>
      <c r="J261" s="183">
        <f>J198/RES_summary!J$19</f>
        <v>16.34362210380537</v>
      </c>
      <c r="K261" s="183">
        <f>K198/RES_summary!K$19</f>
        <v>16.363202062425898</v>
      </c>
      <c r="L261" s="183">
        <f>L198/RES_summary!L$19</f>
        <v>16.415533442415427</v>
      </c>
      <c r="M261" s="183">
        <f>M198/RES_summary!M$19</f>
        <v>16.382289080044504</v>
      </c>
      <c r="N261" s="183">
        <f>N198/RES_summary!N$19</f>
        <v>16.259614981981166</v>
      </c>
      <c r="O261" s="183">
        <f>O198/RES_summary!O$19</f>
        <v>16.195494099291604</v>
      </c>
      <c r="P261" s="183">
        <f>P198/RES_summary!P$19</f>
        <v>16.113441437070108</v>
      </c>
      <c r="Q261" s="183">
        <f>Q198/RES_summary!Q$19</f>
        <v>15.847374261095812</v>
      </c>
    </row>
    <row r="262" spans="1:17" ht="12" customHeight="1" x14ac:dyDescent="0.25">
      <c r="A262" s="166" t="s">
        <v>57</v>
      </c>
      <c r="B262" s="182">
        <f>B199/RES_summary!B$19</f>
        <v>8.3374741401345567</v>
      </c>
      <c r="C262" s="182">
        <f>C199/RES_summary!C$19</f>
        <v>8.2973572024486177</v>
      </c>
      <c r="D262" s="182">
        <f>D199/RES_summary!D$19</f>
        <v>8.3499525475925669</v>
      </c>
      <c r="E262" s="182">
        <f>E199/RES_summary!E$19</f>
        <v>8.3762735884710295</v>
      </c>
      <c r="F262" s="182">
        <f>F199/RES_summary!F$19</f>
        <v>8.414794802019939</v>
      </c>
      <c r="G262" s="182">
        <f>G199/RES_summary!G$19</f>
        <v>8.4084942211152995</v>
      </c>
      <c r="H262" s="182">
        <f>H199/RES_summary!H$19</f>
        <v>8.3301802118638211</v>
      </c>
      <c r="I262" s="182">
        <f>I199/RES_summary!I$19</f>
        <v>8.3105578315965083</v>
      </c>
      <c r="J262" s="182">
        <f>J199/RES_summary!J$19</f>
        <v>8.2431362444344796</v>
      </c>
      <c r="K262" s="182">
        <f>K199/RES_summary!K$19</f>
        <v>8.2142164736406222</v>
      </c>
      <c r="L262" s="182">
        <f>L199/RES_summary!L$19</f>
        <v>8.204506187174136</v>
      </c>
      <c r="M262" s="182">
        <f>M199/RES_summary!M$19</f>
        <v>8.1721366707184195</v>
      </c>
      <c r="N262" s="182">
        <f>N199/RES_summary!N$19</f>
        <v>8.0834731853874828</v>
      </c>
      <c r="O262" s="182">
        <f>O199/RES_summary!O$19</f>
        <v>8.0230849556567136</v>
      </c>
      <c r="P262" s="182">
        <f>P199/RES_summary!P$19</f>
        <v>7.9554271960967338</v>
      </c>
      <c r="Q262" s="182">
        <f>Q199/RES_summary!Q$19</f>
        <v>7.7955314856358404</v>
      </c>
    </row>
    <row r="263" spans="1:17" ht="12" customHeight="1" x14ac:dyDescent="0.25">
      <c r="A263" s="147" t="s">
        <v>59</v>
      </c>
      <c r="B263" s="181">
        <f>B200/RES_summary!B$19</f>
        <v>7.5730703904491889</v>
      </c>
      <c r="C263" s="181">
        <f>C200/RES_summary!C$19</f>
        <v>7.6035542713758879</v>
      </c>
      <c r="D263" s="181">
        <f>D200/RES_summary!D$19</f>
        <v>7.7236014017983363</v>
      </c>
      <c r="E263" s="181">
        <f>E200/RES_summary!E$19</f>
        <v>7.827581064664348</v>
      </c>
      <c r="F263" s="181">
        <f>F200/RES_summary!F$19</f>
        <v>7.9417751191511465</v>
      </c>
      <c r="G263" s="181">
        <f>G200/RES_summary!G$19</f>
        <v>8.0037227566995224</v>
      </c>
      <c r="H263" s="181">
        <f>H200/RES_summary!H$19</f>
        <v>8.0134811987511334</v>
      </c>
      <c r="I263" s="181">
        <f>I200/RES_summary!I$19</f>
        <v>8.0758660479802167</v>
      </c>
      <c r="J263" s="181">
        <f>J200/RES_summary!J$19</f>
        <v>8.1004858593708899</v>
      </c>
      <c r="K263" s="181">
        <f>K200/RES_summary!K$19</f>
        <v>8.1489855887852798</v>
      </c>
      <c r="L263" s="181">
        <f>L200/RES_summary!L$19</f>
        <v>8.2110272552412891</v>
      </c>
      <c r="M263" s="181">
        <f>M200/RES_summary!M$19</f>
        <v>8.2101524093260849</v>
      </c>
      <c r="N263" s="181">
        <f>N200/RES_summary!N$19</f>
        <v>8.1761417965936776</v>
      </c>
      <c r="O263" s="181">
        <f>O200/RES_summary!O$19</f>
        <v>8.1724091436348889</v>
      </c>
      <c r="P263" s="181">
        <f>P200/RES_summary!P$19</f>
        <v>8.1580142409733707</v>
      </c>
      <c r="Q263" s="181">
        <f>Q200/RES_summary!Q$19</f>
        <v>8.0518427754599706</v>
      </c>
    </row>
    <row r="264" spans="1:17" ht="12" customHeight="1" x14ac:dyDescent="0.25">
      <c r="A264" s="163" t="s">
        <v>142</v>
      </c>
      <c r="B264" s="180">
        <f>B201/RES_summary!B$19</f>
        <v>19.601399570855065</v>
      </c>
      <c r="C264" s="180">
        <f>C201/RES_summary!C$19</f>
        <v>20.762534118992996</v>
      </c>
      <c r="D264" s="180">
        <f>D201/RES_summary!D$19</f>
        <v>19.977907647737396</v>
      </c>
      <c r="E264" s="180">
        <f>E201/RES_summary!E$19</f>
        <v>19.638687632267956</v>
      </c>
      <c r="F264" s="180">
        <f>F201/RES_summary!F$19</f>
        <v>19.961011291423887</v>
      </c>
      <c r="G264" s="180">
        <f>G201/RES_summary!G$19</f>
        <v>20.18338362464111</v>
      </c>
      <c r="H264" s="180">
        <f>H201/RES_summary!H$19</f>
        <v>21.113100857113594</v>
      </c>
      <c r="I264" s="180">
        <f>I201/RES_summary!I$19</f>
        <v>20.601593329701224</v>
      </c>
      <c r="J264" s="180">
        <f>J201/RES_summary!J$19</f>
        <v>20.183221351454105</v>
      </c>
      <c r="K264" s="180">
        <f>K201/RES_summary!K$19</f>
        <v>18.911337879925817</v>
      </c>
      <c r="L264" s="180">
        <f>L201/RES_summary!L$19</f>
        <v>21.409649875460868</v>
      </c>
      <c r="M264" s="180">
        <f>M201/RES_summary!M$19</f>
        <v>21.535942642714147</v>
      </c>
      <c r="N264" s="180">
        <f>N201/RES_summary!N$19</f>
        <v>19.848953625883276</v>
      </c>
      <c r="O264" s="180">
        <f>O201/RES_summary!O$19</f>
        <v>18.927952001784206</v>
      </c>
      <c r="P264" s="180">
        <f>P201/RES_summary!P$19</f>
        <v>19.536720196998811</v>
      </c>
      <c r="Q264" s="180">
        <f>Q201/RES_summary!Q$19</f>
        <v>18.485017402635819</v>
      </c>
    </row>
    <row r="265" spans="1:17" ht="12" customHeight="1" x14ac:dyDescent="0.25">
      <c r="A265" s="161" t="s">
        <v>141</v>
      </c>
      <c r="B265" s="179">
        <f>B202/RES_summary!B$19</f>
        <v>14.433560240248823</v>
      </c>
      <c r="C265" s="179">
        <f>C202/RES_summary!C$19</f>
        <v>14.870441213023501</v>
      </c>
      <c r="D265" s="179">
        <f>D202/RES_summary!D$19</f>
        <v>14.71586907850625</v>
      </c>
      <c r="E265" s="179">
        <f>E202/RES_summary!E$19</f>
        <v>14.701121735958189</v>
      </c>
      <c r="F265" s="179">
        <f>F202/RES_summary!F$19</f>
        <v>14.928129071149446</v>
      </c>
      <c r="G265" s="179">
        <f>G202/RES_summary!G$19</f>
        <v>15.067907025323708</v>
      </c>
      <c r="H265" s="179">
        <f>H202/RES_summary!H$19</f>
        <v>15.403066498741097</v>
      </c>
      <c r="I265" s="179">
        <f>I202/RES_summary!I$19</f>
        <v>15.286423713375578</v>
      </c>
      <c r="J265" s="179">
        <f>J202/RES_summary!J$19</f>
        <v>15.16461333237984</v>
      </c>
      <c r="K265" s="179">
        <f>K202/RES_summary!K$19</f>
        <v>14.767953846759282</v>
      </c>
      <c r="L265" s="179">
        <f>L202/RES_summary!L$19</f>
        <v>15.704404711652568</v>
      </c>
      <c r="M265" s="179">
        <f>M202/RES_summary!M$19</f>
        <v>15.747732334276003</v>
      </c>
      <c r="N265" s="179">
        <f>N202/RES_summary!N$19</f>
        <v>15.12327556565277</v>
      </c>
      <c r="O265" s="179">
        <f>O202/RES_summary!O$19</f>
        <v>14.797192344259347</v>
      </c>
      <c r="P265" s="179">
        <f>P202/RES_summary!P$19</f>
        <v>14.995866309922944</v>
      </c>
      <c r="Q265" s="179">
        <f>Q202/RES_summary!Q$19</f>
        <v>14.52159886638249</v>
      </c>
    </row>
    <row r="266" spans="1:17" ht="12" customHeight="1" x14ac:dyDescent="0.25">
      <c r="A266" s="148" t="s">
        <v>60</v>
      </c>
      <c r="B266" s="177">
        <f>B203/RES_summary!B$19</f>
        <v>6.8604898497996336</v>
      </c>
      <c r="C266" s="177">
        <f>C203/RES_summary!C$19</f>
        <v>7.2668869416476172</v>
      </c>
      <c r="D266" s="177">
        <f>D203/RES_summary!D$19</f>
        <v>6.9922676767079111</v>
      </c>
      <c r="E266" s="177">
        <f>E203/RES_summary!E$19</f>
        <v>6.8735406712938412</v>
      </c>
      <c r="F266" s="177">
        <f>F203/RES_summary!F$19</f>
        <v>6.9863539519982982</v>
      </c>
      <c r="G266" s="177">
        <f>G203/RES_summary!G$19</f>
        <v>7.0641842686241816</v>
      </c>
      <c r="H266" s="177">
        <f>H203/RES_summary!H$19</f>
        <v>7.3895852999899683</v>
      </c>
      <c r="I266" s="177">
        <f>I203/RES_summary!I$19</f>
        <v>7.2105576653953669</v>
      </c>
      <c r="J266" s="177">
        <f>J203/RES_summary!J$19</f>
        <v>7.0641274730089529</v>
      </c>
      <c r="K266" s="177">
        <f>K203/RES_summary!K$19</f>
        <v>6.6189682579740019</v>
      </c>
      <c r="L266" s="177">
        <f>L203/RES_summary!L$19</f>
        <v>7.4933774564112783</v>
      </c>
      <c r="M266" s="177">
        <f>M203/RES_summary!M$19</f>
        <v>7.5375799249499211</v>
      </c>
      <c r="N266" s="177">
        <f>N203/RES_summary!N$19</f>
        <v>6.9471337690590964</v>
      </c>
      <c r="O266" s="177">
        <f>O203/RES_summary!O$19</f>
        <v>6.6247832006244511</v>
      </c>
      <c r="P266" s="177">
        <f>P203/RES_summary!P$19</f>
        <v>6.8378520689495712</v>
      </c>
      <c r="Q266" s="177">
        <f>Q203/RES_summary!Q$19</f>
        <v>6.4697560909225178</v>
      </c>
    </row>
    <row r="267" spans="1:17" ht="12" customHeight="1" x14ac:dyDescent="0.25">
      <c r="A267" s="148" t="s">
        <v>59</v>
      </c>
      <c r="B267" s="177">
        <f>B204/RES_summary!B$19</f>
        <v>7.5730703904491889</v>
      </c>
      <c r="C267" s="177">
        <f>C204/RES_summary!C$19</f>
        <v>7.6035542713758844</v>
      </c>
      <c r="D267" s="177">
        <f>D204/RES_summary!D$19</f>
        <v>7.7236014017983425</v>
      </c>
      <c r="E267" s="177">
        <f>E204/RES_summary!E$19</f>
        <v>7.8275810646643462</v>
      </c>
      <c r="F267" s="177">
        <f>F204/RES_summary!F$19</f>
        <v>7.9417751191511448</v>
      </c>
      <c r="G267" s="177">
        <f>G204/RES_summary!G$19</f>
        <v>8.0037227566995259</v>
      </c>
      <c r="H267" s="177">
        <f>H204/RES_summary!H$19</f>
        <v>8.0134811987511316</v>
      </c>
      <c r="I267" s="177">
        <f>I204/RES_summary!I$19</f>
        <v>8.0758660479802113</v>
      </c>
      <c r="J267" s="177">
        <f>J204/RES_summary!J$19</f>
        <v>8.1004858593708864</v>
      </c>
      <c r="K267" s="177">
        <f>K204/RES_summary!K$19</f>
        <v>8.1489855887852762</v>
      </c>
      <c r="L267" s="177">
        <f>L204/RES_summary!L$19</f>
        <v>8.2110272552412891</v>
      </c>
      <c r="M267" s="177">
        <f>M204/RES_summary!M$19</f>
        <v>8.2101524093260849</v>
      </c>
      <c r="N267" s="177">
        <f>N204/RES_summary!N$19</f>
        <v>8.1761417965936722</v>
      </c>
      <c r="O267" s="177">
        <f>O204/RES_summary!O$19</f>
        <v>8.1724091436348942</v>
      </c>
      <c r="P267" s="177">
        <f>P204/RES_summary!P$19</f>
        <v>8.1580142409733707</v>
      </c>
      <c r="Q267" s="177">
        <f>Q204/RES_summary!Q$19</f>
        <v>8.0518427754599706</v>
      </c>
    </row>
    <row r="268" spans="1:17" ht="12" customHeight="1" x14ac:dyDescent="0.25">
      <c r="A268" s="158" t="s">
        <v>62</v>
      </c>
      <c r="B268" s="178">
        <f>B205/RES_summary!B$19</f>
        <v>13.135443832232239</v>
      </c>
      <c r="C268" s="178">
        <f>C205/RES_summary!C$19</f>
        <v>12.838389144282825</v>
      </c>
      <c r="D268" s="178">
        <f>D205/RES_summary!D$19</f>
        <v>12.916241981292945</v>
      </c>
      <c r="E268" s="178">
        <f>E205/RES_summary!E$19</f>
        <v>12.157707043843054</v>
      </c>
      <c r="F268" s="178">
        <f>F205/RES_summary!F$19</f>
        <v>12.711805054495827</v>
      </c>
      <c r="G268" s="178">
        <f>G205/RES_summary!G$19</f>
        <v>12.84481223443</v>
      </c>
      <c r="H268" s="178">
        <f>H205/RES_summary!H$19</f>
        <v>12.286776113968756</v>
      </c>
      <c r="I268" s="178">
        <f>I205/RES_summary!I$19</f>
        <v>12.281932863707976</v>
      </c>
      <c r="J268" s="178">
        <f>J205/RES_summary!J$19</f>
        <v>12.567726368479853</v>
      </c>
      <c r="K268" s="178">
        <f>K205/RES_summary!K$19</f>
        <v>12.399523866395235</v>
      </c>
      <c r="L268" s="178">
        <f>L205/RES_summary!L$19</f>
        <v>12.749295196694591</v>
      </c>
      <c r="M268" s="178">
        <f>M205/RES_summary!M$19</f>
        <v>12.319772808829821</v>
      </c>
      <c r="N268" s="178">
        <f>N205/RES_summary!N$19</f>
        <v>11.886287099839604</v>
      </c>
      <c r="O268" s="178">
        <f>O205/RES_summary!O$19</f>
        <v>11.351467595942651</v>
      </c>
      <c r="P268" s="178">
        <f>P205/RES_summary!P$19</f>
        <v>11.364466412318647</v>
      </c>
      <c r="Q268" s="178">
        <f>Q205/RES_summary!Q$19</f>
        <v>11.117489980865273</v>
      </c>
    </row>
    <row r="269" spans="1:17" ht="12" customHeight="1" x14ac:dyDescent="0.25">
      <c r="A269" s="23" t="s">
        <v>58</v>
      </c>
      <c r="B269" s="177">
        <f>B206/RES_summary!B$19</f>
        <v>19.880007197739868</v>
      </c>
      <c r="C269" s="177">
        <f>C206/RES_summary!C$19</f>
        <v>19.996422891602965</v>
      </c>
      <c r="D269" s="177">
        <f>D206/RES_summary!D$19</f>
        <v>20.506864371737585</v>
      </c>
      <c r="E269" s="177">
        <f>E206/RES_summary!E$19</f>
        <v>17.833237794414501</v>
      </c>
      <c r="F269" s="177">
        <f>F206/RES_summary!F$19</f>
        <v>19.88375507229479</v>
      </c>
      <c r="G269" s="177">
        <f>G206/RES_summary!G$19</f>
        <v>20.708985642842226</v>
      </c>
      <c r="H269" s="177">
        <f>H206/RES_summary!H$19</f>
        <v>18.810448616118343</v>
      </c>
      <c r="I269" s="177">
        <f>I206/RES_summary!I$19</f>
        <v>18.890217594399974</v>
      </c>
      <c r="J269" s="177">
        <f>J206/RES_summary!J$19</f>
        <v>19.588381200689348</v>
      </c>
      <c r="K269" s="177">
        <f>K206/RES_summary!K$19</f>
        <v>19.720195969008696</v>
      </c>
      <c r="L269" s="177">
        <f>L206/RES_summary!L$19</f>
        <v>19.350615421118089</v>
      </c>
      <c r="M269" s="177">
        <f>M206/RES_summary!M$19</f>
        <v>19.195843781641692</v>
      </c>
      <c r="N269" s="177">
        <f>N206/RES_summary!N$19</f>
        <v>19.010183286382041</v>
      </c>
      <c r="O269" s="177">
        <f>O206/RES_summary!O$19</f>
        <v>18.933242061227585</v>
      </c>
      <c r="P269" s="177">
        <f>P206/RES_summary!P$19</f>
        <v>18.714587979116093</v>
      </c>
      <c r="Q269" s="177">
        <f>Q206/RES_summary!Q$19</f>
        <v>18.374197927865524</v>
      </c>
    </row>
    <row r="270" spans="1:17" ht="12" customHeight="1" x14ac:dyDescent="0.25">
      <c r="A270" s="23" t="s">
        <v>57</v>
      </c>
      <c r="B270" s="177">
        <f>B207/RES_summary!B$19</f>
        <v>15.292353385797258</v>
      </c>
      <c r="C270" s="177">
        <f>C207/RES_summary!C$19</f>
        <v>15.084835066087992</v>
      </c>
      <c r="D270" s="177">
        <f>D207/RES_summary!D$19</f>
        <v>15.673775364815553</v>
      </c>
      <c r="E270" s="177">
        <f>E207/RES_summary!E$19</f>
        <v>15.476297149231856</v>
      </c>
      <c r="F270" s="177">
        <f>F207/RES_summary!F$19</f>
        <v>15.213748556427397</v>
      </c>
      <c r="G270" s="177">
        <f>G207/RES_summary!G$19</f>
        <v>15.146643733476619</v>
      </c>
      <c r="H270" s="177">
        <f>H207/RES_summary!H$19</f>
        <v>15.152064549273526</v>
      </c>
      <c r="I270" s="177">
        <f>I207/RES_summary!I$19</f>
        <v>14.850567376091702</v>
      </c>
      <c r="J270" s="177">
        <f>J207/RES_summary!J$19</f>
        <v>15.404859257670857</v>
      </c>
      <c r="K270" s="177">
        <f>K207/RES_summary!K$19</f>
        <v>14.896426379957211</v>
      </c>
      <c r="L270" s="177">
        <f>L207/RES_summary!L$19</f>
        <v>15.276906634915781</v>
      </c>
      <c r="M270" s="177">
        <f>M207/RES_summary!M$19</f>
        <v>14.829821756279879</v>
      </c>
      <c r="N270" s="177">
        <f>N207/RES_summary!N$19</f>
        <v>14.560980009551304</v>
      </c>
      <c r="O270" s="177">
        <f>O207/RES_summary!O$19</f>
        <v>14.441625330574631</v>
      </c>
      <c r="P270" s="177">
        <f>P207/RES_summary!P$19</f>
        <v>14.032232851632291</v>
      </c>
      <c r="Q270" s="177">
        <f>Q207/RES_summary!Q$19</f>
        <v>14.000917445986691</v>
      </c>
    </row>
    <row r="271" spans="1:17" ht="12" customHeight="1" x14ac:dyDescent="0.25">
      <c r="A271" s="29" t="s">
        <v>140</v>
      </c>
      <c r="B271" s="176">
        <f>B208/RES_summary!B$19</f>
        <v>8.0962766694666524</v>
      </c>
      <c r="C271" s="176">
        <f>C208/RES_summary!C$19</f>
        <v>8.691091555607608</v>
      </c>
      <c r="D271" s="176">
        <f>D208/RES_summary!D$19</f>
        <v>8.2945920312856032</v>
      </c>
      <c r="E271" s="176">
        <f>E208/RES_summary!E$19</f>
        <v>8.3175945444115165</v>
      </c>
      <c r="F271" s="176">
        <f>F208/RES_summary!F$19</f>
        <v>8.2315843217800495</v>
      </c>
      <c r="G271" s="176">
        <f>G208/RES_summary!G$19</f>
        <v>8.3840348247907102</v>
      </c>
      <c r="H271" s="176">
        <f>H208/RES_summary!H$19</f>
        <v>8.9224193112934547</v>
      </c>
      <c r="I271" s="176">
        <f>I208/RES_summary!I$19</f>
        <v>8.8054945874678019</v>
      </c>
      <c r="J271" s="176">
        <f>J208/RES_summary!J$19</f>
        <v>8.6068351238204883</v>
      </c>
      <c r="K271" s="176">
        <f>K208/RES_summary!K$19</f>
        <v>8.3784007806787368</v>
      </c>
      <c r="L271" s="176">
        <f>L208/RES_summary!L$19</f>
        <v>8.9718652032317134</v>
      </c>
      <c r="M271" s="176">
        <f>M208/RES_summary!M$19</f>
        <v>9.0523210318668106</v>
      </c>
      <c r="N271" s="176">
        <f>N208/RES_summary!N$19</f>
        <v>8.6333385582433539</v>
      </c>
      <c r="O271" s="176">
        <f>O208/RES_summary!O$19</f>
        <v>8.1459855640964012</v>
      </c>
      <c r="P271" s="176">
        <f>P208/RES_summary!P$19</f>
        <v>8.3632159319096928</v>
      </c>
      <c r="Q271" s="176">
        <f>Q208/RES_summary!Q$19</f>
        <v>7.979211228734421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43.977156960450323</v>
      </c>
      <c r="C273" s="184">
        <f>C210/RES_summary!C$19</f>
        <v>47.240490104388492</v>
      </c>
      <c r="D273" s="184">
        <f>D210/RES_summary!D$19</f>
        <v>49.110055039294558</v>
      </c>
      <c r="E273" s="184">
        <f>E210/RES_summary!E$19</f>
        <v>46.135742352752182</v>
      </c>
      <c r="F273" s="184">
        <f>F210/RES_summary!F$19</f>
        <v>52.03913236804312</v>
      </c>
      <c r="G273" s="184">
        <f>G210/RES_summary!G$19</f>
        <v>53.420781373470177</v>
      </c>
      <c r="H273" s="184">
        <f>H210/RES_summary!H$19</f>
        <v>54.630017154242999</v>
      </c>
      <c r="I273" s="184">
        <f>I210/RES_summary!I$19</f>
        <v>50.122902669884454</v>
      </c>
      <c r="J273" s="184">
        <f>J210/RES_summary!J$19</f>
        <v>49.907967759528077</v>
      </c>
      <c r="K273" s="184">
        <f>K210/RES_summary!K$19</f>
        <v>50.647672272293391</v>
      </c>
      <c r="L273" s="184">
        <f>L210/RES_summary!L$19</f>
        <v>52.452459824191401</v>
      </c>
      <c r="M273" s="184">
        <f>M210/RES_summary!M$19</f>
        <v>48.37254625445479</v>
      </c>
      <c r="N273" s="184">
        <f>N210/RES_summary!N$19</f>
        <v>46.569268588780567</v>
      </c>
      <c r="O273" s="184">
        <f>O210/RES_summary!O$19</f>
        <v>44.437312679918435</v>
      </c>
      <c r="P273" s="184">
        <f>P210/RES_summary!P$19</f>
        <v>44.237016558804136</v>
      </c>
      <c r="Q273" s="184">
        <f>Q210/RES_summary!Q$19</f>
        <v>44.595685519947573</v>
      </c>
    </row>
    <row r="274" spans="1:17" ht="12" customHeight="1" x14ac:dyDescent="0.25">
      <c r="A274" s="158" t="s">
        <v>65</v>
      </c>
      <c r="B274" s="178">
        <f>B211/RES_summary!B$19</f>
        <v>25.621505675420661</v>
      </c>
      <c r="C274" s="178">
        <f>C211/RES_summary!C$19</f>
        <v>28.2438076432637</v>
      </c>
      <c r="D274" s="178">
        <f>D211/RES_summary!D$19</f>
        <v>29.951023457775793</v>
      </c>
      <c r="E274" s="178">
        <f>E211/RES_summary!E$19</f>
        <v>26.953702110191287</v>
      </c>
      <c r="F274" s="178">
        <f>F211/RES_summary!F$19</f>
        <v>32.363617561277259</v>
      </c>
      <c r="G274" s="178">
        <f>G211/RES_summary!G$19</f>
        <v>33.379504385487103</v>
      </c>
      <c r="H274" s="178">
        <f>H211/RES_summary!H$19</f>
        <v>34.08310277220501</v>
      </c>
      <c r="I274" s="178">
        <f>I211/RES_summary!I$19</f>
        <v>29.325755938225765</v>
      </c>
      <c r="J274" s="178">
        <f>J211/RES_summary!J$19</f>
        <v>28.860087853737166</v>
      </c>
      <c r="K274" s="178">
        <f>K211/RES_summary!K$19</f>
        <v>29.210595499907907</v>
      </c>
      <c r="L274" s="178">
        <f>L211/RES_summary!L$19</f>
        <v>31.396649000827285</v>
      </c>
      <c r="M274" s="178">
        <f>M211/RES_summary!M$19</f>
        <v>26.894441221431784</v>
      </c>
      <c r="N274" s="178">
        <f>N211/RES_summary!N$19</f>
        <v>25.470799544672552</v>
      </c>
      <c r="O274" s="178">
        <f>O211/RES_summary!O$19</f>
        <v>23.702445084518313</v>
      </c>
      <c r="P274" s="178">
        <f>P211/RES_summary!P$19</f>
        <v>23.429292688803027</v>
      </c>
      <c r="Q274" s="178">
        <f>Q211/RES_summary!Q$19</f>
        <v>24.290055137282366</v>
      </c>
    </row>
    <row r="275" spans="1:17" ht="12" customHeight="1" x14ac:dyDescent="0.25">
      <c r="A275" s="23" t="s">
        <v>58</v>
      </c>
      <c r="B275" s="177">
        <f>B212/RES_summary!B$19</f>
        <v>25.381316866391291</v>
      </c>
      <c r="C275" s="177">
        <f>C212/RES_summary!C$19</f>
        <v>27.637233136503617</v>
      </c>
      <c r="D275" s="177">
        <f>D212/RES_summary!D$19</f>
        <v>29.54255464230372</v>
      </c>
      <c r="E275" s="177">
        <f>E212/RES_summary!E$19</f>
        <v>26.703974280318103</v>
      </c>
      <c r="F275" s="177">
        <f>F212/RES_summary!F$19</f>
        <v>32.095752172591375</v>
      </c>
      <c r="G275" s="177">
        <f>G212/RES_summary!G$19</f>
        <v>33.017925752825789</v>
      </c>
      <c r="H275" s="177">
        <f>H212/RES_summary!H$19</f>
        <v>33.405940502934349</v>
      </c>
      <c r="I275" s="177">
        <f>I212/RES_summary!I$19</f>
        <v>28.894858468432737</v>
      </c>
      <c r="J275" s="177">
        <f>J212/RES_summary!J$19</f>
        <v>28.489385417613409</v>
      </c>
      <c r="K275" s="177">
        <f>K212/RES_summary!K$19</f>
        <v>29.07935833299738</v>
      </c>
      <c r="L275" s="177">
        <f>L212/RES_summary!L$19</f>
        <v>30.881188588790227</v>
      </c>
      <c r="M275" s="177">
        <f>M212/RES_summary!M$19</f>
        <v>26.369037180354638</v>
      </c>
      <c r="N275" s="177">
        <f>N212/RES_summary!N$19</f>
        <v>25.010268651826944</v>
      </c>
      <c r="O275" s="177">
        <f>O212/RES_summary!O$19</f>
        <v>23.597204017012917</v>
      </c>
      <c r="P275" s="177">
        <f>P212/RES_summary!P$19</f>
        <v>23.128609679845596</v>
      </c>
      <c r="Q275" s="177">
        <f>Q212/RES_summary!Q$19</f>
        <v>24.15435949401661</v>
      </c>
    </row>
    <row r="276" spans="1:17" ht="12" customHeight="1" x14ac:dyDescent="0.25">
      <c r="A276" s="23" t="s">
        <v>60</v>
      </c>
      <c r="B276" s="177">
        <f>B213/RES_summary!B$19</f>
        <v>0.24018880902936957</v>
      </c>
      <c r="C276" s="177">
        <f>C213/RES_summary!C$19</f>
        <v>0.60657450676008728</v>
      </c>
      <c r="D276" s="177">
        <f>D213/RES_summary!D$19</f>
        <v>0.40846881547206837</v>
      </c>
      <c r="E276" s="177">
        <f>E213/RES_summary!E$19</f>
        <v>0.24972782987318548</v>
      </c>
      <c r="F276" s="177">
        <f>F213/RES_summary!F$19</f>
        <v>0.26786538868588816</v>
      </c>
      <c r="G276" s="177">
        <f>G213/RES_summary!G$19</f>
        <v>0.36157863266131268</v>
      </c>
      <c r="H276" s="177">
        <f>H213/RES_summary!H$19</f>
        <v>0.67716226927065737</v>
      </c>
      <c r="I276" s="177">
        <f>I213/RES_summary!I$19</f>
        <v>0.4308974697930259</v>
      </c>
      <c r="J276" s="177">
        <f>J213/RES_summary!J$19</f>
        <v>0.37070243612375342</v>
      </c>
      <c r="K276" s="177">
        <f>K213/RES_summary!K$19</f>
        <v>0.13123716691052612</v>
      </c>
      <c r="L276" s="177">
        <f>L213/RES_summary!L$19</f>
        <v>0.51546041203705928</v>
      </c>
      <c r="M276" s="177">
        <f>M213/RES_summary!M$19</f>
        <v>0.52540404107714334</v>
      </c>
      <c r="N276" s="177">
        <f>N213/RES_summary!N$19</f>
        <v>0.46053089284560794</v>
      </c>
      <c r="O276" s="177">
        <f>O213/RES_summary!O$19</f>
        <v>0.10524106750539633</v>
      </c>
      <c r="P276" s="177">
        <f>P213/RES_summary!P$19</f>
        <v>0.30068300895742966</v>
      </c>
      <c r="Q276" s="177">
        <f>Q213/RES_summary!Q$19</f>
        <v>0.13569564326575576</v>
      </c>
    </row>
    <row r="277" spans="1:17" ht="12" customHeight="1" x14ac:dyDescent="0.25">
      <c r="A277" s="158" t="s">
        <v>112</v>
      </c>
      <c r="B277" s="178">
        <f>B214/RES_summary!B$19</f>
        <v>0.59074729337200504</v>
      </c>
      <c r="C277" s="178">
        <f>C214/RES_summary!C$19</f>
        <v>0.60787857395489675</v>
      </c>
      <c r="D277" s="178">
        <f>D214/RES_summary!D$19</f>
        <v>0.6427273753581928</v>
      </c>
      <c r="E277" s="178">
        <f>E214/RES_summary!E$19</f>
        <v>0.65634110112788868</v>
      </c>
      <c r="F277" s="178">
        <f>F214/RES_summary!F$19</f>
        <v>0.76004951636768259</v>
      </c>
      <c r="G277" s="178">
        <f>G214/RES_summary!G$19</f>
        <v>0.8145995090958531</v>
      </c>
      <c r="H277" s="178">
        <f>H214/RES_summary!H$19</f>
        <v>1.0121847171298564</v>
      </c>
      <c r="I277" s="178">
        <f>I214/RES_summary!I$19</f>
        <v>1.1432544085064245</v>
      </c>
      <c r="J277" s="178">
        <f>J214/RES_summary!J$19</f>
        <v>1.333584791677688</v>
      </c>
      <c r="K277" s="178">
        <f>K214/RES_summary!K$19</f>
        <v>1.5319230252114309</v>
      </c>
      <c r="L277" s="178">
        <f>L214/RES_summary!L$19</f>
        <v>1.5997610201769681</v>
      </c>
      <c r="M277" s="178">
        <f>M214/RES_summary!M$19</f>
        <v>1.4950395000759844</v>
      </c>
      <c r="N277" s="178">
        <f>N214/RES_summary!N$19</f>
        <v>1.5053823555165202</v>
      </c>
      <c r="O277" s="178">
        <f>O214/RES_summary!O$19</f>
        <v>1.4103840155887801</v>
      </c>
      <c r="P277" s="178">
        <f>P214/RES_summary!P$19</f>
        <v>1.4544731573401772</v>
      </c>
      <c r="Q277" s="178">
        <f>Q214/RES_summary!Q$19</f>
        <v>1.4719011889345535</v>
      </c>
    </row>
    <row r="278" spans="1:17" ht="12" customHeight="1" x14ac:dyDescent="0.25">
      <c r="A278" s="23" t="s">
        <v>60</v>
      </c>
      <c r="B278" s="177">
        <f>B215/RES_summary!B$19</f>
        <v>0.59074729337200504</v>
      </c>
      <c r="C278" s="177">
        <f>C215/RES_summary!C$19</f>
        <v>0.60787857395489675</v>
      </c>
      <c r="D278" s="177">
        <f>D215/RES_summary!D$19</f>
        <v>0.6427273753581928</v>
      </c>
      <c r="E278" s="177">
        <f>E215/RES_summary!E$19</f>
        <v>0.65634110112788868</v>
      </c>
      <c r="F278" s="177">
        <f>F215/RES_summary!F$19</f>
        <v>0.76004951636768259</v>
      </c>
      <c r="G278" s="177">
        <f>G215/RES_summary!G$19</f>
        <v>0.8145995090958531</v>
      </c>
      <c r="H278" s="177">
        <f>H215/RES_summary!H$19</f>
        <v>1.0121847171298564</v>
      </c>
      <c r="I278" s="177">
        <f>I215/RES_summary!I$19</f>
        <v>1.1432544085064245</v>
      </c>
      <c r="J278" s="177">
        <f>J215/RES_summary!J$19</f>
        <v>1.333584791677688</v>
      </c>
      <c r="K278" s="177">
        <f>K215/RES_summary!K$19</f>
        <v>1.5319230252114309</v>
      </c>
      <c r="L278" s="177">
        <f>L215/RES_summary!L$19</f>
        <v>1.5997610201769681</v>
      </c>
      <c r="M278" s="177">
        <f>M215/RES_summary!M$19</f>
        <v>1.4950395000759844</v>
      </c>
      <c r="N278" s="177">
        <f>N215/RES_summary!N$19</f>
        <v>1.5053823555165202</v>
      </c>
      <c r="O278" s="177">
        <f>O215/RES_summary!O$19</f>
        <v>1.4103840155887801</v>
      </c>
      <c r="P278" s="177">
        <f>P215/RES_summary!P$19</f>
        <v>1.4544731573401772</v>
      </c>
      <c r="Q278" s="177">
        <f>Q215/RES_summary!Q$19</f>
        <v>1.4719011889345535</v>
      </c>
    </row>
    <row r="279" spans="1:17" ht="12" customHeight="1" x14ac:dyDescent="0.25">
      <c r="A279" s="158" t="s">
        <v>63</v>
      </c>
      <c r="B279" s="178">
        <f>B216/RES_summary!B$19</f>
        <v>11.663332364976128</v>
      </c>
      <c r="C279" s="178">
        <f>C216/RES_summary!C$19</f>
        <v>11.936345832220422</v>
      </c>
      <c r="D279" s="178">
        <f>D216/RES_summary!D$19</f>
        <v>12.082776094867803</v>
      </c>
      <c r="E279" s="178">
        <f>E216/RES_summary!E$19</f>
        <v>12.24357882436982</v>
      </c>
      <c r="F279" s="178">
        <f>F216/RES_summary!F$19</f>
        <v>12.4488937495353</v>
      </c>
      <c r="G279" s="178">
        <f>G216/RES_summary!G$19</f>
        <v>12.569642269986112</v>
      </c>
      <c r="H279" s="178">
        <f>H216/RES_summary!H$19</f>
        <v>12.657416309778776</v>
      </c>
      <c r="I279" s="178">
        <f>I216/RES_summary!I$19</f>
        <v>12.799956660388919</v>
      </c>
      <c r="J279" s="178">
        <f>J216/RES_summary!J$19</f>
        <v>12.80282781249799</v>
      </c>
      <c r="K279" s="178">
        <f>K216/RES_summary!K$19</f>
        <v>13.075746145745365</v>
      </c>
      <c r="L279" s="178">
        <f>L216/RES_summary!L$19</f>
        <v>12.332970986941135</v>
      </c>
      <c r="M279" s="178">
        <f>M216/RES_summary!M$19</f>
        <v>12.809960108622745</v>
      </c>
      <c r="N279" s="178">
        <f>N216/RES_summary!N$19</f>
        <v>12.619650413166411</v>
      </c>
      <c r="O279" s="178">
        <f>O216/RES_summary!O$19</f>
        <v>12.587555339683563</v>
      </c>
      <c r="P279" s="178">
        <f>P216/RES_summary!P$19</f>
        <v>12.524361707891785</v>
      </c>
      <c r="Q279" s="178">
        <f>Q216/RES_summary!Q$19</f>
        <v>12.236067511787915</v>
      </c>
    </row>
    <row r="280" spans="1:17" ht="12" customHeight="1" x14ac:dyDescent="0.25">
      <c r="A280" s="167" t="s">
        <v>171</v>
      </c>
      <c r="B280" s="183">
        <f>B217/RES_summary!B$19</f>
        <v>11.650741338754164</v>
      </c>
      <c r="C280" s="183">
        <f>C217/RES_summary!C$19</f>
        <v>11.717552673026811</v>
      </c>
      <c r="D280" s="183">
        <f>D217/RES_summary!D$19</f>
        <v>11.904386477335514</v>
      </c>
      <c r="E280" s="183">
        <f>E217/RES_summary!E$19</f>
        <v>11.907798597444062</v>
      </c>
      <c r="F280" s="183">
        <f>F217/RES_summary!F$19</f>
        <v>12.126772732211421</v>
      </c>
      <c r="G280" s="183">
        <f>G217/RES_summary!G$19</f>
        <v>12.183941194348321</v>
      </c>
      <c r="H280" s="183">
        <f>H217/RES_summary!H$19</f>
        <v>12.143083890609311</v>
      </c>
      <c r="I280" s="183">
        <f>I217/RES_summary!I$19</f>
        <v>12.102013734373477</v>
      </c>
      <c r="J280" s="183">
        <f>J217/RES_summary!J$19</f>
        <v>12.115997650852425</v>
      </c>
      <c r="K280" s="183">
        <f>K217/RES_summary!K$19</f>
        <v>12.811527309164765</v>
      </c>
      <c r="L280" s="183">
        <f>L217/RES_summary!L$19</f>
        <v>11.28834397902204</v>
      </c>
      <c r="M280" s="183">
        <f>M217/RES_summary!M$19</f>
        <v>12.083557638922821</v>
      </c>
      <c r="N280" s="183">
        <f>N217/RES_summary!N$19</f>
        <v>11.976344977101252</v>
      </c>
      <c r="O280" s="183">
        <f>O217/RES_summary!O$19</f>
        <v>12.021476675484344</v>
      </c>
      <c r="P280" s="183">
        <f>P217/RES_summary!P$19</f>
        <v>11.973174812293719</v>
      </c>
      <c r="Q280" s="183">
        <f>Q217/RES_summary!Q$19</f>
        <v>11.804151239896376</v>
      </c>
    </row>
    <row r="281" spans="1:17" ht="12" customHeight="1" x14ac:dyDescent="0.25">
      <c r="A281" s="167" t="s">
        <v>144</v>
      </c>
      <c r="B281" s="183">
        <f>B218/RES_summary!B$19</f>
        <v>11.650845568115566</v>
      </c>
      <c r="C281" s="183">
        <f>C218/RES_summary!C$19</f>
        <v>11.805171194892981</v>
      </c>
      <c r="D281" s="183">
        <f>D218/RES_summary!D$19</f>
        <v>12.017402888254418</v>
      </c>
      <c r="E281" s="183">
        <f>E218/RES_summary!E$19</f>
        <v>12.264204144613231</v>
      </c>
      <c r="F281" s="183">
        <f>F218/RES_summary!F$19</f>
        <v>12.485875472330889</v>
      </c>
      <c r="G281" s="183">
        <f>G218/RES_summary!G$19</f>
        <v>12.635031511223467</v>
      </c>
      <c r="H281" s="183">
        <f>H218/RES_summary!H$19</f>
        <v>12.736118792525712</v>
      </c>
      <c r="I281" s="183">
        <f>I218/RES_summary!I$19</f>
        <v>12.979502194557897</v>
      </c>
      <c r="J281" s="183">
        <f>J218/RES_summary!J$19</f>
        <v>13.223758347886061</v>
      </c>
      <c r="K281" s="183">
        <f>K218/RES_summary!K$19</f>
        <v>13.347025393938791</v>
      </c>
      <c r="L281" s="183">
        <f>L218/RES_summary!L$19</f>
        <v>13.387160819920908</v>
      </c>
      <c r="M281" s="183">
        <f>M218/RES_summary!M$19</f>
        <v>13.477725449351654</v>
      </c>
      <c r="N281" s="183">
        <f>N218/RES_summary!N$19</f>
        <v>13.406107547952701</v>
      </c>
      <c r="O281" s="183">
        <f>O218/RES_summary!O$19</f>
        <v>13.447091079924883</v>
      </c>
      <c r="P281" s="183">
        <f>P218/RES_summary!P$19</f>
        <v>13.342271032402349</v>
      </c>
      <c r="Q281" s="183">
        <f>Q218/RES_summary!Q$19</f>
        <v>13.102525253155118</v>
      </c>
    </row>
    <row r="282" spans="1:17" ht="12" customHeight="1" x14ac:dyDescent="0.25">
      <c r="A282" s="167" t="s">
        <v>143</v>
      </c>
      <c r="B282" s="183">
        <f>B219/RES_summary!B$19</f>
        <v>11.650866339289786</v>
      </c>
      <c r="C282" s="183">
        <f>C219/RES_summary!C$19</f>
        <v>11.789728795411632</v>
      </c>
      <c r="D282" s="183">
        <f>D219/RES_summary!D$19</f>
        <v>11.981945144275684</v>
      </c>
      <c r="E282" s="183">
        <f>E219/RES_summary!E$19</f>
        <v>12.182497514366212</v>
      </c>
      <c r="F282" s="183">
        <f>F219/RES_summary!F$19</f>
        <v>12.384748413147014</v>
      </c>
      <c r="G282" s="183">
        <f>G219/RES_summary!G$19</f>
        <v>12.472541911582383</v>
      </c>
      <c r="H282" s="183">
        <f>H219/RES_summary!H$19</f>
        <v>12.503507886553564</v>
      </c>
      <c r="I282" s="183">
        <f>I219/RES_summary!I$19</f>
        <v>12.648764771230923</v>
      </c>
      <c r="J282" s="183">
        <f>J219/RES_summary!J$19</f>
        <v>12.758197715876049</v>
      </c>
      <c r="K282" s="183">
        <f>K219/RES_summary!K$19</f>
        <v>12.89028032823648</v>
      </c>
      <c r="L282" s="183">
        <f>L219/RES_summary!L$19</f>
        <v>12.948119604448465</v>
      </c>
      <c r="M282" s="183">
        <f>M219/RES_summary!M$19</f>
        <v>12.974974301766302</v>
      </c>
      <c r="N282" s="183">
        <f>N219/RES_summary!N$19</f>
        <v>12.899948684770916</v>
      </c>
      <c r="O282" s="183">
        <f>O219/RES_summary!O$19</f>
        <v>12.886743000314596</v>
      </c>
      <c r="P282" s="183">
        <f>P219/RES_summary!P$19</f>
        <v>12.833483166524376</v>
      </c>
      <c r="Q282" s="183">
        <f>Q219/RES_summary!Q$19</f>
        <v>12.639847356947119</v>
      </c>
    </row>
    <row r="283" spans="1:17" ht="12" customHeight="1" x14ac:dyDescent="0.25">
      <c r="A283" s="166" t="s">
        <v>57</v>
      </c>
      <c r="B283" s="182">
        <f>B220/RES_summary!B$19</f>
        <v>4.077795948840599</v>
      </c>
      <c r="C283" s="182">
        <f>C220/RES_summary!C$19</f>
        <v>4.1861745240357466</v>
      </c>
      <c r="D283" s="182">
        <f>D220/RES_summary!D$19</f>
        <v>4.2583437424773489</v>
      </c>
      <c r="E283" s="182">
        <f>E220/RES_summary!E$19</f>
        <v>4.3549164497018635</v>
      </c>
      <c r="F283" s="182">
        <f>F220/RES_summary!F$19</f>
        <v>4.4429732939958697</v>
      </c>
      <c r="G283" s="182">
        <f>G220/RES_summary!G$19</f>
        <v>4.468819154882854</v>
      </c>
      <c r="H283" s="182">
        <f>H220/RES_summary!H$19</f>
        <v>4.4900266878024331</v>
      </c>
      <c r="I283" s="182">
        <f>I220/RES_summary!I$19</f>
        <v>4.5728987232507041</v>
      </c>
      <c r="J283" s="182">
        <f>J220/RES_summary!J$19</f>
        <v>4.6577118565051583</v>
      </c>
      <c r="K283" s="182">
        <f>K220/RES_summary!K$19</f>
        <v>4.7412947394512095</v>
      </c>
      <c r="L283" s="182">
        <f>L220/RES_summary!L$19</f>
        <v>4.7370923492071775</v>
      </c>
      <c r="M283" s="182">
        <f>M220/RES_summary!M$19</f>
        <v>4.7648218924402146</v>
      </c>
      <c r="N283" s="182">
        <f>N220/RES_summary!N$19</f>
        <v>4.7238068881772426</v>
      </c>
      <c r="O283" s="182">
        <f>O220/RES_summary!O$19</f>
        <v>4.7143338566797084</v>
      </c>
      <c r="P283" s="182">
        <f>P220/RES_summary!P$19</f>
        <v>4.6754689255510078</v>
      </c>
      <c r="Q283" s="182">
        <f>Q220/RES_summary!Q$19</f>
        <v>4.5880045814871497</v>
      </c>
    </row>
    <row r="284" spans="1:17" ht="12" customHeight="1" x14ac:dyDescent="0.25">
      <c r="A284" s="147" t="s">
        <v>59</v>
      </c>
      <c r="B284" s="181">
        <f>B221/RES_summary!B$19</f>
        <v>7.5730703904491889</v>
      </c>
      <c r="C284" s="181">
        <f>C221/RES_summary!C$19</f>
        <v>7.6035542713758844</v>
      </c>
      <c r="D284" s="181">
        <f>D221/RES_summary!D$19</f>
        <v>7.7236014017983372</v>
      </c>
      <c r="E284" s="181">
        <f>E221/RES_summary!E$19</f>
        <v>7.827581064664348</v>
      </c>
      <c r="F284" s="181">
        <f>F221/RES_summary!F$19</f>
        <v>7.941775119151143</v>
      </c>
      <c r="G284" s="181">
        <f>G221/RES_summary!G$19</f>
        <v>8.0037227566995277</v>
      </c>
      <c r="H284" s="181">
        <f>H221/RES_summary!H$19</f>
        <v>8.0134811987511316</v>
      </c>
      <c r="I284" s="181">
        <f>I221/RES_summary!I$19</f>
        <v>8.0758660479802202</v>
      </c>
      <c r="J284" s="181">
        <f>J221/RES_summary!J$19</f>
        <v>8.1004858593708899</v>
      </c>
      <c r="K284" s="181">
        <f>K221/RES_summary!K$19</f>
        <v>8.1489855887852727</v>
      </c>
      <c r="L284" s="181">
        <f>L221/RES_summary!L$19</f>
        <v>8.2110272552412891</v>
      </c>
      <c r="M284" s="181">
        <f>M221/RES_summary!M$19</f>
        <v>8.2101524093260867</v>
      </c>
      <c r="N284" s="181">
        <f>N221/RES_summary!N$19</f>
        <v>8.176141796593674</v>
      </c>
      <c r="O284" s="181">
        <f>O221/RES_summary!O$19</f>
        <v>8.1724091436348889</v>
      </c>
      <c r="P284" s="181">
        <f>P221/RES_summary!P$19</f>
        <v>8.1580142409733689</v>
      </c>
      <c r="Q284" s="181">
        <f>Q221/RES_summary!Q$19</f>
        <v>8.0518427754599706</v>
      </c>
    </row>
    <row r="285" spans="1:17" ht="12" customHeight="1" x14ac:dyDescent="0.25">
      <c r="A285" s="163" t="s">
        <v>142</v>
      </c>
      <c r="B285" s="180">
        <f>B222/RES_summary!B$19</f>
        <v>12.249924241764147</v>
      </c>
      <c r="C285" s="180">
        <f>C222/RES_summary!C$19</f>
        <v>13.95986765635058</v>
      </c>
      <c r="D285" s="180">
        <f>D222/RES_summary!D$19</f>
        <v>13.640187560303975</v>
      </c>
      <c r="E285" s="180">
        <f>E222/RES_summary!E$19</f>
        <v>13.480786882767603</v>
      </c>
      <c r="F285" s="180">
        <f>F222/RES_summary!F$19</f>
        <v>13.783015745377702</v>
      </c>
      <c r="G285" s="180">
        <f>G222/RES_summary!G$19</f>
        <v>13.976313338595654</v>
      </c>
      <c r="H285" s="180">
        <f>H222/RES_summary!H$19</f>
        <v>14.648228740955508</v>
      </c>
      <c r="I285" s="180">
        <f>I222/RES_summary!I$19</f>
        <v>14.409693834919956</v>
      </c>
      <c r="J285" s="180">
        <f>J222/RES_summary!J$19</f>
        <v>14.196749263272892</v>
      </c>
      <c r="K285" s="180">
        <f>K222/RES_summary!K$19</f>
        <v>13.422465402700899</v>
      </c>
      <c r="L285" s="180">
        <f>L222/RES_summary!L$19</f>
        <v>15.350534253536239</v>
      </c>
      <c r="M285" s="180">
        <f>M222/RES_summary!M$19</f>
        <v>15.544505460235364</v>
      </c>
      <c r="N285" s="180">
        <f>N222/RES_summary!N$19</f>
        <v>14.383387334827274</v>
      </c>
      <c r="O285" s="180">
        <f>O222/RES_summary!O$19</f>
        <v>13.804040765832161</v>
      </c>
      <c r="P285" s="180">
        <f>P222/RES_summary!P$19</f>
        <v>14.308571460724956</v>
      </c>
      <c r="Q285" s="180">
        <f>Q222/RES_summary!Q$19</f>
        <v>13.578605987576159</v>
      </c>
    </row>
    <row r="286" spans="1:17" ht="12" customHeight="1" x14ac:dyDescent="0.25">
      <c r="A286" s="161" t="s">
        <v>141</v>
      </c>
      <c r="B286" s="179">
        <f>B223/RES_summary!B$19</f>
        <v>11.860543875066863</v>
      </c>
      <c r="C286" s="179">
        <f>C223/RES_summary!C$19</f>
        <v>12.560127062589732</v>
      </c>
      <c r="D286" s="179">
        <f>D223/RES_summary!D$19</f>
        <v>12.497667047904606</v>
      </c>
      <c r="E286" s="179">
        <f>E223/RES_summary!E$19</f>
        <v>12.550386369561522</v>
      </c>
      <c r="F286" s="179">
        <f>F223/RES_summary!F$19</f>
        <v>12.788192303989581</v>
      </c>
      <c r="G286" s="179">
        <f>G223/RES_summary!G$19</f>
        <v>12.931468089039889</v>
      </c>
      <c r="H286" s="179">
        <f>H223/RES_summary!H$19</f>
        <v>13.19221805547965</v>
      </c>
      <c r="I286" s="179">
        <f>I223/RES_summary!I$19</f>
        <v>13.192249940052157</v>
      </c>
      <c r="J286" s="179">
        <f>J223/RES_summary!J$19</f>
        <v>13.131381291374247</v>
      </c>
      <c r="K286" s="179">
        <f>K223/RES_summary!K$19</f>
        <v>12.890452741879463</v>
      </c>
      <c r="L286" s="179">
        <f>L223/RES_summary!L$19</f>
        <v>13.606487036854459</v>
      </c>
      <c r="M286" s="179">
        <f>M223/RES_summary!M$19</f>
        <v>13.670281525898616</v>
      </c>
      <c r="N286" s="179">
        <f>N223/RES_summary!N$19</f>
        <v>13.218450296796076</v>
      </c>
      <c r="O286" s="179">
        <f>O223/RES_summary!O$19</f>
        <v>13.041716955617284</v>
      </c>
      <c r="P286" s="179">
        <f>P223/RES_summary!P$19</f>
        <v>13.193885193386453</v>
      </c>
      <c r="Q286" s="179">
        <f>Q223/RES_summary!Q$19</f>
        <v>12.81724500221959</v>
      </c>
    </row>
    <row r="287" spans="1:17" ht="12" customHeight="1" x14ac:dyDescent="0.25">
      <c r="A287" s="148" t="s">
        <v>60</v>
      </c>
      <c r="B287" s="177">
        <f>B224/RES_summary!B$19</f>
        <v>4.2874734846176779</v>
      </c>
      <c r="C287" s="177">
        <f>C224/RES_summary!C$19</f>
        <v>4.956572791213846</v>
      </c>
      <c r="D287" s="177">
        <f>D224/RES_summary!D$19</f>
        <v>4.7740656461062674</v>
      </c>
      <c r="E287" s="177">
        <f>E224/RES_summary!E$19</f>
        <v>4.7228053048971796</v>
      </c>
      <c r="F287" s="177">
        <f>F224/RES_summary!F$19</f>
        <v>4.8464171848384368</v>
      </c>
      <c r="G287" s="177">
        <f>G224/RES_summary!G$19</f>
        <v>4.927745332340363</v>
      </c>
      <c r="H287" s="177">
        <f>H224/RES_summary!H$19</f>
        <v>5.178736856728519</v>
      </c>
      <c r="I287" s="177">
        <f>I224/RES_summary!I$19</f>
        <v>5.1163838920719469</v>
      </c>
      <c r="J287" s="177">
        <f>J224/RES_summary!J$19</f>
        <v>5.0308954320033621</v>
      </c>
      <c r="K287" s="177">
        <f>K224/RES_summary!K$19</f>
        <v>4.7414671530941863</v>
      </c>
      <c r="L287" s="177">
        <f>L224/RES_summary!L$19</f>
        <v>5.3954597816131686</v>
      </c>
      <c r="M287" s="177">
        <f>M224/RES_summary!M$19</f>
        <v>5.4601291165725288</v>
      </c>
      <c r="N287" s="177">
        <f>N224/RES_summary!N$19</f>
        <v>5.042308500202398</v>
      </c>
      <c r="O287" s="177">
        <f>O224/RES_summary!O$19</f>
        <v>4.8693078119823916</v>
      </c>
      <c r="P287" s="177">
        <f>P224/RES_summary!P$19</f>
        <v>5.0358709524130836</v>
      </c>
      <c r="Q287" s="177">
        <f>Q224/RES_summary!Q$19</f>
        <v>4.7654022267596172</v>
      </c>
    </row>
    <row r="288" spans="1:17" ht="12" customHeight="1" x14ac:dyDescent="0.25">
      <c r="A288" s="148" t="s">
        <v>59</v>
      </c>
      <c r="B288" s="177">
        <f>B225/RES_summary!B$19</f>
        <v>7.5730703904491889</v>
      </c>
      <c r="C288" s="177">
        <f>C225/RES_summary!C$19</f>
        <v>7.6035542713758844</v>
      </c>
      <c r="D288" s="177">
        <f>D225/RES_summary!D$19</f>
        <v>7.7236014017983399</v>
      </c>
      <c r="E288" s="177">
        <f>E225/RES_summary!E$19</f>
        <v>7.8275810646643444</v>
      </c>
      <c r="F288" s="177">
        <f>F225/RES_summary!F$19</f>
        <v>7.9417751191511448</v>
      </c>
      <c r="G288" s="177">
        <f>G225/RES_summary!G$19</f>
        <v>8.0037227566995259</v>
      </c>
      <c r="H288" s="177">
        <f>H225/RES_summary!H$19</f>
        <v>8.0134811987511316</v>
      </c>
      <c r="I288" s="177">
        <f>I225/RES_summary!I$19</f>
        <v>8.0758660479802113</v>
      </c>
      <c r="J288" s="177">
        <f>J225/RES_summary!J$19</f>
        <v>8.1004858593708864</v>
      </c>
      <c r="K288" s="177">
        <f>K225/RES_summary!K$19</f>
        <v>8.148985588785278</v>
      </c>
      <c r="L288" s="177">
        <f>L225/RES_summary!L$19</f>
        <v>8.2110272552412873</v>
      </c>
      <c r="M288" s="177">
        <f>M225/RES_summary!M$19</f>
        <v>8.2101524093260849</v>
      </c>
      <c r="N288" s="177">
        <f>N225/RES_summary!N$19</f>
        <v>8.176141796593674</v>
      </c>
      <c r="O288" s="177">
        <f>O225/RES_summary!O$19</f>
        <v>8.1724091436348942</v>
      </c>
      <c r="P288" s="177">
        <f>P225/RES_summary!P$19</f>
        <v>8.1580142409733689</v>
      </c>
      <c r="Q288" s="177">
        <f>Q225/RES_summary!Q$19</f>
        <v>8.0518427754599742</v>
      </c>
    </row>
    <row r="289" spans="1:17" ht="12" customHeight="1" x14ac:dyDescent="0.25">
      <c r="A289" s="158" t="s">
        <v>62</v>
      </c>
      <c r="B289" s="178">
        <f>B226/RES_summary!B$19</f>
        <v>6.1015716266815279</v>
      </c>
      <c r="C289" s="178">
        <f>C226/RES_summary!C$19</f>
        <v>6.4524580549494752</v>
      </c>
      <c r="D289" s="178">
        <f>D226/RES_summary!D$19</f>
        <v>6.4335281112927714</v>
      </c>
      <c r="E289" s="178">
        <f>E226/RES_summary!E$19</f>
        <v>6.2821203170631961</v>
      </c>
      <c r="F289" s="178">
        <f>F226/RES_summary!F$19</f>
        <v>6.4665715408628754</v>
      </c>
      <c r="G289" s="178">
        <f>G226/RES_summary!G$19</f>
        <v>6.6570352089011156</v>
      </c>
      <c r="H289" s="178">
        <f>H226/RES_summary!H$19</f>
        <v>6.8773133551293526</v>
      </c>
      <c r="I289" s="178">
        <f>I226/RES_summary!I$19</f>
        <v>6.8539356627633463</v>
      </c>
      <c r="J289" s="178">
        <f>J226/RES_summary!J$19</f>
        <v>6.9114673016152341</v>
      </c>
      <c r="K289" s="178">
        <f>K226/RES_summary!K$19</f>
        <v>6.8294076014286977</v>
      </c>
      <c r="L289" s="178">
        <f>L226/RES_summary!L$19</f>
        <v>7.1230788162460135</v>
      </c>
      <c r="M289" s="178">
        <f>M226/RES_summary!M$19</f>
        <v>7.173105424324274</v>
      </c>
      <c r="N289" s="178">
        <f>N226/RES_summary!N$19</f>
        <v>6.9734362754250743</v>
      </c>
      <c r="O289" s="178">
        <f>O226/RES_summary!O$19</f>
        <v>6.7369282401277744</v>
      </c>
      <c r="P289" s="178">
        <f>P226/RES_summary!P$19</f>
        <v>6.8288890047691426</v>
      </c>
      <c r="Q289" s="178">
        <f>Q226/RES_summary!Q$19</f>
        <v>6.5976616819427374</v>
      </c>
    </row>
    <row r="290" spans="1:17" ht="12" customHeight="1" x14ac:dyDescent="0.25">
      <c r="A290" s="23" t="s">
        <v>58</v>
      </c>
      <c r="B290" s="177">
        <f>B227/RES_summary!B$19</f>
        <v>5.9583505774897576</v>
      </c>
      <c r="C290" s="177">
        <f>C227/RES_summary!C$19</f>
        <v>6.1032989066358807</v>
      </c>
      <c r="D290" s="177">
        <f>D227/RES_summary!D$19</f>
        <v>6.339607672419544</v>
      </c>
      <c r="E290" s="177">
        <f>E227/RES_summary!E$19</f>
        <v>5.5792190609823926</v>
      </c>
      <c r="F290" s="177">
        <f>F227/RES_summary!F$19</f>
        <v>6.318718897030621</v>
      </c>
      <c r="G290" s="177">
        <f>G227/RES_summary!G$19</f>
        <v>6.6598659547323438</v>
      </c>
      <c r="H290" s="177">
        <f>H227/RES_summary!H$19</f>
        <v>6.1295976259256477</v>
      </c>
      <c r="I290" s="177">
        <f>I227/RES_summary!I$19</f>
        <v>6.2404177147922724</v>
      </c>
      <c r="J290" s="177">
        <f>J227/RES_summary!J$19</f>
        <v>6.5807551630860699</v>
      </c>
      <c r="K290" s="177">
        <f>K227/RES_summary!K$19</f>
        <v>6.6898447802829528</v>
      </c>
      <c r="L290" s="177">
        <f>L227/RES_summary!L$19</f>
        <v>6.5871778301529895</v>
      </c>
      <c r="M290" s="177">
        <f>M227/RES_summary!M$19</f>
        <v>6.5547762028131942</v>
      </c>
      <c r="N290" s="177">
        <f>N227/RES_summary!N$19</f>
        <v>6.5292150846657471</v>
      </c>
      <c r="O290" s="177">
        <f>O227/RES_summary!O$19</f>
        <v>6.5405883477396651</v>
      </c>
      <c r="P290" s="177">
        <f>P227/RES_summary!P$19</f>
        <v>6.4701240016525237</v>
      </c>
      <c r="Q290" s="177">
        <f>Q227/RES_summary!Q$19</f>
        <v>6.3606369547354724</v>
      </c>
    </row>
    <row r="291" spans="1:17" ht="12" customHeight="1" x14ac:dyDescent="0.25">
      <c r="A291" s="23" t="s">
        <v>57</v>
      </c>
      <c r="B291" s="177">
        <f>B228/RES_summary!B$19</f>
        <v>5.958366223787988</v>
      </c>
      <c r="C291" s="177">
        <f>C228/RES_summary!C$19</f>
        <v>5.8853130570404923</v>
      </c>
      <c r="D291" s="177">
        <f>D228/RES_summary!D$19</f>
        <v>6.2258828170386611</v>
      </c>
      <c r="E291" s="177">
        <f>E228/RES_summary!E$19</f>
        <v>6.2404942898070317</v>
      </c>
      <c r="F291" s="177">
        <f>F228/RES_summary!F$19</f>
        <v>6.3501672159754987</v>
      </c>
      <c r="G291" s="177">
        <f>G228/RES_summary!G$19</f>
        <v>6.4145329758650513</v>
      </c>
      <c r="H291" s="177">
        <f>H228/RES_summary!H$19</f>
        <v>6.6345509369951143</v>
      </c>
      <c r="I291" s="177">
        <f>I228/RES_summary!I$19</f>
        <v>6.5971369578518013</v>
      </c>
      <c r="J291" s="177">
        <f>J228/RES_summary!J$19</f>
        <v>6.9131458261619487</v>
      </c>
      <c r="K291" s="177">
        <f>K228/RES_summary!K$19</f>
        <v>6.6909307626590584</v>
      </c>
      <c r="L291" s="177">
        <f>L228/RES_summary!L$19</f>
        <v>6.8962429923642325</v>
      </c>
      <c r="M291" s="177">
        <f>M228/RES_summary!M$19</f>
        <v>6.7293685524822937</v>
      </c>
      <c r="N291" s="177">
        <f>N228/RES_summary!N$19</f>
        <v>6.768412256681775</v>
      </c>
      <c r="O291" s="177">
        <f>O228/RES_summary!O$19</f>
        <v>6.770239103016185</v>
      </c>
      <c r="P291" s="177">
        <f>P228/RES_summary!P$19</f>
        <v>6.5963470244691029</v>
      </c>
      <c r="Q291" s="177">
        <f>Q228/RES_summary!Q$19</f>
        <v>6.5972611344053389</v>
      </c>
    </row>
    <row r="292" spans="1:17" ht="12" customHeight="1" x14ac:dyDescent="0.25">
      <c r="A292" s="29" t="s">
        <v>140</v>
      </c>
      <c r="B292" s="176">
        <f>B229/RES_summary!B$19</f>
        <v>6.2683768229252843</v>
      </c>
      <c r="C292" s="176">
        <f>C229/RES_summary!C$19</f>
        <v>6.8416995279652664</v>
      </c>
      <c r="D292" s="176">
        <f>D229/RES_summary!D$19</f>
        <v>6.5611867658968652</v>
      </c>
      <c r="E292" s="176">
        <f>E229/RES_summary!E$19</f>
        <v>6.6170024555795788</v>
      </c>
      <c r="F292" s="176">
        <f>F229/RES_summary!F$19</f>
        <v>6.5874523329692547</v>
      </c>
      <c r="G292" s="176">
        <f>G229/RES_summary!G$19</f>
        <v>6.7523546005428932</v>
      </c>
      <c r="H292" s="176">
        <f>H229/RES_summary!H$19</f>
        <v>7.2414795775754497</v>
      </c>
      <c r="I292" s="176">
        <f>I229/RES_summary!I$19</f>
        <v>7.1818553511192595</v>
      </c>
      <c r="J292" s="176">
        <f>J229/RES_summary!J$19</f>
        <v>7.0614308735862696</v>
      </c>
      <c r="K292" s="176">
        <f>K229/RES_summary!K$19</f>
        <v>6.9301213581384715</v>
      </c>
      <c r="L292" s="176">
        <f>L229/RES_summary!L$19</f>
        <v>7.4354566813735614</v>
      </c>
      <c r="M292" s="176">
        <f>M229/RES_summary!M$19</f>
        <v>7.5172384776282284</v>
      </c>
      <c r="N292" s="176">
        <f>N229/RES_summary!N$19</f>
        <v>7.1850003327063217</v>
      </c>
      <c r="O292" s="176">
        <f>O229/RES_summary!O$19</f>
        <v>6.7962289823446183</v>
      </c>
      <c r="P292" s="176">
        <f>P229/RES_summary!P$19</f>
        <v>6.9959557257784493</v>
      </c>
      <c r="Q292" s="176">
        <f>Q229/RES_summary!Q$19</f>
        <v>6.6820073227442327</v>
      </c>
    </row>
    <row r="294" spans="1:17" ht="12" customHeight="1" x14ac:dyDescent="0.25">
      <c r="A294" s="152" t="s">
        <v>195</v>
      </c>
      <c r="B294" s="184">
        <f>B231/RES_summary!B$19</f>
        <v>27.296667739274426</v>
      </c>
      <c r="C294" s="184">
        <f>C231/RES_summary!C$19</f>
        <v>28.355120330790449</v>
      </c>
      <c r="D294" s="184">
        <f>D231/RES_summary!D$19</f>
        <v>30.091379891151913</v>
      </c>
      <c r="E294" s="184">
        <f>E231/RES_summary!E$19</f>
        <v>27.710265335458601</v>
      </c>
      <c r="F294" s="184">
        <f>F231/RES_summary!F$19</f>
        <v>32.698105486377827</v>
      </c>
      <c r="G294" s="184">
        <f>G231/RES_summary!G$19</f>
        <v>33.497001210441702</v>
      </c>
      <c r="H294" s="184">
        <f>H231/RES_summary!H$19</f>
        <v>33.585408813712036</v>
      </c>
      <c r="I294" s="184">
        <f>I231/RES_summary!I$19</f>
        <v>29.899047516486011</v>
      </c>
      <c r="J294" s="184">
        <f>J231/RES_summary!J$19</f>
        <v>29.941671611310714</v>
      </c>
      <c r="K294" s="184">
        <f>K231/RES_summary!K$19</f>
        <v>30.473830437062336</v>
      </c>
      <c r="L294" s="184">
        <f>L231/RES_summary!L$19</f>
        <v>31.65268421117846</v>
      </c>
      <c r="M294" s="184">
        <f>M231/RES_summary!M$19</f>
        <v>28.658168563345196</v>
      </c>
      <c r="N294" s="184">
        <f>N231/RES_summary!N$19</f>
        <v>27.319610036190703</v>
      </c>
      <c r="O294" s="184">
        <f>O231/RES_summary!O$19</f>
        <v>25.873660409328121</v>
      </c>
      <c r="P294" s="184">
        <f>P231/RES_summary!P$19</f>
        <v>25.732669862374838</v>
      </c>
      <c r="Q294" s="184">
        <f>Q231/RES_summary!Q$19</f>
        <v>26.586346924703019</v>
      </c>
    </row>
    <row r="295" spans="1:17" ht="12" customHeight="1" x14ac:dyDescent="0.25">
      <c r="A295" s="158" t="s">
        <v>65</v>
      </c>
      <c r="B295" s="178">
        <f>B232/RES_summary!B$19</f>
        <v>18.484638657743396</v>
      </c>
      <c r="C295" s="178">
        <f>C232/RES_summary!C$19</f>
        <v>19.999129574439721</v>
      </c>
      <c r="D295" s="178">
        <f>D232/RES_summary!D$19</f>
        <v>21.32574874488272</v>
      </c>
      <c r="E295" s="178">
        <f>E232/RES_summary!E$19</f>
        <v>19.223696116507252</v>
      </c>
      <c r="F295" s="178">
        <f>F232/RES_summary!F$19</f>
        <v>23.509700176502307</v>
      </c>
      <c r="G295" s="178">
        <f>G232/RES_summary!G$19</f>
        <v>24.166314788951595</v>
      </c>
      <c r="H295" s="178">
        <f>H232/RES_summary!H$19</f>
        <v>24.521499018519499</v>
      </c>
      <c r="I295" s="178">
        <f>I232/RES_summary!I$19</f>
        <v>21.106179016679928</v>
      </c>
      <c r="J295" s="178">
        <f>J232/RES_summary!J$19</f>
        <v>20.701431459361057</v>
      </c>
      <c r="K295" s="178">
        <f>K232/RES_summary!K$19</f>
        <v>20.97286860366804</v>
      </c>
      <c r="L295" s="178">
        <f>L232/RES_summary!L$19</f>
        <v>22.14855258812219</v>
      </c>
      <c r="M295" s="178">
        <f>M232/RES_summary!M$19</f>
        <v>19.015046808592988</v>
      </c>
      <c r="N295" s="178">
        <f>N232/RES_summary!N$19</f>
        <v>17.795698530719971</v>
      </c>
      <c r="O295" s="178">
        <f>O232/RES_summary!O$19</f>
        <v>16.594702684068146</v>
      </c>
      <c r="P295" s="178">
        <f>P232/RES_summary!P$19</f>
        <v>16.250236341769877</v>
      </c>
      <c r="Q295" s="178">
        <f>Q232/RES_summary!Q$19</f>
        <v>16.950020080172767</v>
      </c>
    </row>
    <row r="296" spans="1:17" ht="12" customHeight="1" x14ac:dyDescent="0.25">
      <c r="A296" s="23" t="s">
        <v>58</v>
      </c>
      <c r="B296" s="177">
        <f>B233/RES_summary!B$19</f>
        <v>18.484638657743396</v>
      </c>
      <c r="C296" s="177">
        <f>C233/RES_summary!C$19</f>
        <v>19.999129574439721</v>
      </c>
      <c r="D296" s="177">
        <f>D233/RES_summary!D$19</f>
        <v>21.32574874488272</v>
      </c>
      <c r="E296" s="177">
        <f>E233/RES_summary!E$19</f>
        <v>19.223696116507252</v>
      </c>
      <c r="F296" s="177">
        <f>F233/RES_summary!F$19</f>
        <v>23.509700176502307</v>
      </c>
      <c r="G296" s="177">
        <f>G233/RES_summary!G$19</f>
        <v>24.166314788951595</v>
      </c>
      <c r="H296" s="177">
        <f>H233/RES_summary!H$19</f>
        <v>24.521499018519499</v>
      </c>
      <c r="I296" s="177">
        <f>I233/RES_summary!I$19</f>
        <v>21.106179016679928</v>
      </c>
      <c r="J296" s="177">
        <f>J233/RES_summary!J$19</f>
        <v>20.701431459361057</v>
      </c>
      <c r="K296" s="177">
        <f>K233/RES_summary!K$19</f>
        <v>20.97286860366804</v>
      </c>
      <c r="L296" s="177">
        <f>L233/RES_summary!L$19</f>
        <v>22.14855258812219</v>
      </c>
      <c r="M296" s="177">
        <f>M233/RES_summary!M$19</f>
        <v>19.015046808592988</v>
      </c>
      <c r="N296" s="177">
        <f>N233/RES_summary!N$19</f>
        <v>17.795698530719971</v>
      </c>
      <c r="O296" s="177">
        <f>O233/RES_summary!O$19</f>
        <v>16.594702684068146</v>
      </c>
      <c r="P296" s="177">
        <f>P233/RES_summary!P$19</f>
        <v>16.250236341769877</v>
      </c>
      <c r="Q296" s="177">
        <f>Q233/RES_summary!Q$19</f>
        <v>16.950020080172767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6.1036646200258646</v>
      </c>
      <c r="C300" s="178">
        <f>C237/RES_summary!C$19</f>
        <v>5.950659815297513</v>
      </c>
      <c r="D300" s="178">
        <f>D237/RES_summary!D$19</f>
        <v>6.2656238690925532</v>
      </c>
      <c r="E300" s="178">
        <f>E237/RES_summary!E$19</f>
        <v>6.2539452195401886</v>
      </c>
      <c r="F300" s="178">
        <f>F237/RES_summary!F$19</f>
        <v>6.6840020394391519</v>
      </c>
      <c r="G300" s="178">
        <f>G237/RES_summary!G$19</f>
        <v>6.825462466934308</v>
      </c>
      <c r="H300" s="178">
        <f>H237/RES_summary!H$19</f>
        <v>6.9224217226170905</v>
      </c>
      <c r="I300" s="178">
        <f>I237/RES_summary!I$19</f>
        <v>6.6045627042384423</v>
      </c>
      <c r="J300" s="178">
        <f>J237/RES_summary!J$19</f>
        <v>6.8748900800523804</v>
      </c>
      <c r="K300" s="178">
        <f>K237/RES_summary!K$19</f>
        <v>7.1369376316278865</v>
      </c>
      <c r="L300" s="178">
        <f>L237/RES_summary!L$19</f>
        <v>7.1311002195456528</v>
      </c>
      <c r="M300" s="178">
        <f>M237/RES_summary!M$19</f>
        <v>7.5210137220234206</v>
      </c>
      <c r="N300" s="178">
        <f>N237/RES_summary!N$19</f>
        <v>7.5022930186670331</v>
      </c>
      <c r="O300" s="178">
        <f>O237/RES_summary!O$19</f>
        <v>7.3830770260810992</v>
      </c>
      <c r="P300" s="178">
        <f>P237/RES_summary!P$19</f>
        <v>7.6277861244359171</v>
      </c>
      <c r="Q300" s="178">
        <f>Q237/RES_summary!Q$19</f>
        <v>7.7509033901293201</v>
      </c>
    </row>
    <row r="301" spans="1:17" ht="12" customHeight="1" x14ac:dyDescent="0.25">
      <c r="A301" s="167" t="s">
        <v>171</v>
      </c>
      <c r="B301" s="183">
        <f>B238/RES_summary!B$19</f>
        <v>10.109846466771444</v>
      </c>
      <c r="C301" s="183">
        <f>C238/RES_summary!C$19</f>
        <v>10.061317424221635</v>
      </c>
      <c r="D301" s="183">
        <f>D238/RES_summary!D$19</f>
        <v>10.149255426012951</v>
      </c>
      <c r="E301" s="183">
        <f>E238/RES_summary!E$19</f>
        <v>10.132662685025785</v>
      </c>
      <c r="F301" s="183">
        <f>F238/RES_summary!F$19</f>
        <v>10.440774122212753</v>
      </c>
      <c r="G301" s="183">
        <f>G238/RES_summary!G$19</f>
        <v>10.460756557642696</v>
      </c>
      <c r="H301" s="183">
        <f>H238/RES_summary!H$19</f>
        <v>10.445666665803184</v>
      </c>
      <c r="I301" s="183">
        <f>I238/RES_summary!I$19</f>
        <v>10.384217440220029</v>
      </c>
      <c r="J301" s="183">
        <f>J238/RES_summary!J$19</f>
        <v>10.323054429781568</v>
      </c>
      <c r="K301" s="183">
        <f>K238/RES_summary!K$19</f>
        <v>10.863337918466129</v>
      </c>
      <c r="L301" s="183">
        <f>L238/RES_summary!L$19</f>
        <v>9.550380347662081</v>
      </c>
      <c r="M301" s="183">
        <f>M238/RES_summary!M$19</f>
        <v>10.314319273878361</v>
      </c>
      <c r="N301" s="183">
        <f>N238/RES_summary!N$19</f>
        <v>10.106217965049558</v>
      </c>
      <c r="O301" s="183">
        <f>O238/RES_summary!O$19</f>
        <v>10.067481227150923</v>
      </c>
      <c r="P301" s="183">
        <f>P238/RES_summary!P$19</f>
        <v>10.033071870583406</v>
      </c>
      <c r="Q301" s="183">
        <f>Q238/RES_summary!Q$19</f>
        <v>9.9005197402939906</v>
      </c>
    </row>
    <row r="302" spans="1:17" ht="12" customHeight="1" x14ac:dyDescent="0.25">
      <c r="A302" s="167" t="s">
        <v>144</v>
      </c>
      <c r="B302" s="183">
        <f>B239/RES_summary!B$19</f>
        <v>5.4122329571014776</v>
      </c>
      <c r="C302" s="183">
        <f>C239/RES_summary!C$19</f>
        <v>5.3861912316782368</v>
      </c>
      <c r="D302" s="183">
        <f>D239/RES_summary!D$19</f>
        <v>5.4203332578596468</v>
      </c>
      <c r="E302" s="183">
        <f>E239/RES_summary!E$19</f>
        <v>5.4374194403787595</v>
      </c>
      <c r="F302" s="183">
        <f>F239/RES_summary!F$19</f>
        <v>5.4624253088244394</v>
      </c>
      <c r="G302" s="183">
        <f>G239/RES_summary!G$19</f>
        <v>5.458335315734546</v>
      </c>
      <c r="H302" s="183">
        <f>H239/RES_summary!H$19</f>
        <v>5.4074981371416655</v>
      </c>
      <c r="I302" s="183">
        <f>I239/RES_summary!I$19</f>
        <v>5.3947603593215288</v>
      </c>
      <c r="J302" s="183">
        <f>J239/RES_summary!J$19</f>
        <v>5.3509939463857341</v>
      </c>
      <c r="K302" s="183">
        <f>K239/RES_summary!K$19</f>
        <v>5.3322208103050395</v>
      </c>
      <c r="L302" s="183">
        <f>L239/RES_summary!L$19</f>
        <v>5.3259174225459303</v>
      </c>
      <c r="M302" s="183">
        <f>M239/RES_summary!M$19</f>
        <v>5.3049048999494577</v>
      </c>
      <c r="N302" s="183">
        <f>N239/RES_summary!N$19</f>
        <v>5.2473494066028765</v>
      </c>
      <c r="O302" s="183">
        <f>O239/RES_summary!O$19</f>
        <v>5.2081486652660667</v>
      </c>
      <c r="P302" s="183">
        <f>P239/RES_summary!P$19</f>
        <v>5.1642289421053693</v>
      </c>
      <c r="Q302" s="183">
        <f>Q239/RES_summary!Q$19</f>
        <v>5.0604333777281632</v>
      </c>
    </row>
    <row r="303" spans="1:17" ht="12" customHeight="1" x14ac:dyDescent="0.25">
      <c r="A303" s="167" t="s">
        <v>143</v>
      </c>
      <c r="B303" s="183">
        <f>B240/RES_summary!B$19</f>
        <v>1.894281534985587</v>
      </c>
      <c r="C303" s="183">
        <f>C240/RES_summary!C$19</f>
        <v>1.8851669310874082</v>
      </c>
      <c r="D303" s="183">
        <f>D240/RES_summary!D$19</f>
        <v>1.8971166402508555</v>
      </c>
      <c r="E303" s="183">
        <f>E240/RES_summary!E$19</f>
        <v>1.903096804132584</v>
      </c>
      <c r="F303" s="183">
        <f>F240/RES_summary!F$19</f>
        <v>1.9118488580885509</v>
      </c>
      <c r="G303" s="183">
        <f>G240/RES_summary!G$19</f>
        <v>1.91041736050706</v>
      </c>
      <c r="H303" s="183">
        <f>H240/RES_summary!H$19</f>
        <v>1.8926243479996332</v>
      </c>
      <c r="I303" s="183">
        <f>I240/RES_summary!I$19</f>
        <v>1.888166125762528</v>
      </c>
      <c r="J303" s="183">
        <f>J240/RES_summary!J$19</f>
        <v>1.8728478812350082</v>
      </c>
      <c r="K303" s="183">
        <f>K240/RES_summary!K$19</f>
        <v>1.8662772836067512</v>
      </c>
      <c r="L303" s="183">
        <f>L240/RES_summary!L$19</f>
        <v>1.8640710978910633</v>
      </c>
      <c r="M303" s="183">
        <f>M240/RES_summary!M$19</f>
        <v>1.8567167149822985</v>
      </c>
      <c r="N303" s="183">
        <f>N240/RES_summary!N$19</f>
        <v>1.8365722923110035</v>
      </c>
      <c r="O303" s="183">
        <f>O240/RES_summary!O$19</f>
        <v>1.8228520328431141</v>
      </c>
      <c r="P303" s="183">
        <f>P240/RES_summary!P$19</f>
        <v>1.8074801297368706</v>
      </c>
      <c r="Q303" s="183">
        <f>Q240/RES_summary!Q$19</f>
        <v>1.7711516822048476</v>
      </c>
    </row>
    <row r="304" spans="1:17" ht="12" customHeight="1" x14ac:dyDescent="0.25">
      <c r="A304" s="166" t="s">
        <v>57</v>
      </c>
      <c r="B304" s="182">
        <f>B241/RES_summary!B$19</f>
        <v>1.894281534985587</v>
      </c>
      <c r="C304" s="182">
        <f>C241/RES_summary!C$19</f>
        <v>1.8851669310874082</v>
      </c>
      <c r="D304" s="182">
        <f>D241/RES_summary!D$19</f>
        <v>1.8971166402508555</v>
      </c>
      <c r="E304" s="182">
        <f>E241/RES_summary!E$19</f>
        <v>1.903096804132584</v>
      </c>
      <c r="F304" s="182">
        <f>F241/RES_summary!F$19</f>
        <v>1.9118488580885509</v>
      </c>
      <c r="G304" s="182">
        <f>G241/RES_summary!G$19</f>
        <v>1.91041736050706</v>
      </c>
      <c r="H304" s="182">
        <f>H241/RES_summary!H$19</f>
        <v>1.8926243479996332</v>
      </c>
      <c r="I304" s="182">
        <f>I241/RES_summary!I$19</f>
        <v>1.888166125762528</v>
      </c>
      <c r="J304" s="182">
        <f>J241/RES_summary!J$19</f>
        <v>1.8728478812350082</v>
      </c>
      <c r="K304" s="182">
        <f>K241/RES_summary!K$19</f>
        <v>1.8662772836067512</v>
      </c>
      <c r="L304" s="182">
        <f>L241/RES_summary!L$19</f>
        <v>1.8640710978910633</v>
      </c>
      <c r="M304" s="182">
        <f>M241/RES_summary!M$19</f>
        <v>1.8567167149822985</v>
      </c>
      <c r="N304" s="182">
        <f>N241/RES_summary!N$19</f>
        <v>1.8365722923110035</v>
      </c>
      <c r="O304" s="182">
        <f>O241/RES_summary!O$19</f>
        <v>1.8228520328431141</v>
      </c>
      <c r="P304" s="182">
        <f>P241/RES_summary!P$19</f>
        <v>1.8074801297368706</v>
      </c>
      <c r="Q304" s="182">
        <f>Q241/RES_summary!Q$19</f>
        <v>1.7711516822048476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2.7083644615051647</v>
      </c>
      <c r="C310" s="178">
        <f>C247/RES_summary!C$19</f>
        <v>2.4053309410532164</v>
      </c>
      <c r="D310" s="178">
        <f>D247/RES_summary!D$19</f>
        <v>2.5000072771766417</v>
      </c>
      <c r="E310" s="178">
        <f>E247/RES_summary!E$19</f>
        <v>2.2326239994111603</v>
      </c>
      <c r="F310" s="178">
        <f>F247/RES_summary!F$19</f>
        <v>2.5044032704363701</v>
      </c>
      <c r="G310" s="178">
        <f>G247/RES_summary!G$19</f>
        <v>2.5052239545557939</v>
      </c>
      <c r="H310" s="178">
        <f>H247/RES_summary!H$19</f>
        <v>2.1414880725754424</v>
      </c>
      <c r="I310" s="178">
        <f>I247/RES_summary!I$19</f>
        <v>2.1883057955676413</v>
      </c>
      <c r="J310" s="178">
        <f>J247/RES_summary!J$19</f>
        <v>2.3653500718972746</v>
      </c>
      <c r="K310" s="178">
        <f>K247/RES_summary!K$19</f>
        <v>2.3640242017664073</v>
      </c>
      <c r="L310" s="178">
        <f>L247/RES_summary!L$19</f>
        <v>2.3730314035106175</v>
      </c>
      <c r="M310" s="178">
        <f>M247/RES_summary!M$19</f>
        <v>2.1221080327287889</v>
      </c>
      <c r="N310" s="178">
        <f>N247/RES_summary!N$19</f>
        <v>2.0216184868036979</v>
      </c>
      <c r="O310" s="178">
        <f>O247/RES_summary!O$19</f>
        <v>1.8958806991788772</v>
      </c>
      <c r="P310" s="178">
        <f>P247/RES_summary!P$19</f>
        <v>1.8546473961690413</v>
      </c>
      <c r="Q310" s="178">
        <f>Q247/RES_summary!Q$19</f>
        <v>1.8854234544009294</v>
      </c>
    </row>
    <row r="311" spans="1:17" ht="12" customHeight="1" x14ac:dyDescent="0.25">
      <c r="A311" s="23" t="s">
        <v>58</v>
      </c>
      <c r="B311" s="177">
        <f>B248/RES_summary!B$19</f>
        <v>6.7715539116075156</v>
      </c>
      <c r="C311" s="177">
        <f>C248/RES_summary!C$19</f>
        <v>6.8112075766846987</v>
      </c>
      <c r="D311" s="177">
        <f>D248/RES_summary!D$19</f>
        <v>6.9850748176304318</v>
      </c>
      <c r="E311" s="177">
        <f>E248/RES_summary!E$19</f>
        <v>6.0743806550091914</v>
      </c>
      <c r="F311" s="177">
        <f>F248/RES_summary!F$19</f>
        <v>6.9302196615527309</v>
      </c>
      <c r="G311" s="177">
        <f>G248/RES_summary!G$19</f>
        <v>7.2370635981882989</v>
      </c>
      <c r="H311" s="177">
        <f>H248/RES_summary!H$19</f>
        <v>6.6164994097444945</v>
      </c>
      <c r="I311" s="177">
        <f>I248/RES_summary!I$19</f>
        <v>6.6397213315205601</v>
      </c>
      <c r="J311" s="177">
        <f>J248/RES_summary!J$19</f>
        <v>6.8908457343372751</v>
      </c>
      <c r="K311" s="177">
        <f>K248/RES_summary!K$19</f>
        <v>6.9259055879584031</v>
      </c>
      <c r="L311" s="177">
        <f>L248/RES_summary!L$19</f>
        <v>6.7951678051926487</v>
      </c>
      <c r="M311" s="177">
        <f>M248/RES_summary!M$19</f>
        <v>6.8139282195009061</v>
      </c>
      <c r="N311" s="177">
        <f>N248/RES_summary!N$19</f>
        <v>6.6798350702994478</v>
      </c>
      <c r="O311" s="177">
        <f>O248/RES_summary!O$19</f>
        <v>6.6543201088718416</v>
      </c>
      <c r="P311" s="177">
        <f>P248/RES_summary!P$19</f>
        <v>6.5856184292590356</v>
      </c>
      <c r="Q311" s="177">
        <f>Q248/RES_summary!Q$19</f>
        <v>6.4829873045016537</v>
      </c>
    </row>
    <row r="312" spans="1:17" ht="12" customHeight="1" x14ac:dyDescent="0.25">
      <c r="A312" s="23" t="s">
        <v>57</v>
      </c>
      <c r="B312" s="177">
        <f>B249/RES_summary!B$19</f>
        <v>3.4744362810968261</v>
      </c>
      <c r="C312" s="177">
        <f>C249/RES_summary!C$19</f>
        <v>3.4272879344165994</v>
      </c>
      <c r="D312" s="177">
        <f>D249/RES_summary!D$19</f>
        <v>3.5610956937376379</v>
      </c>
      <c r="E312" s="177">
        <f>E249/RES_summary!E$19</f>
        <v>3.5162284676383844</v>
      </c>
      <c r="F312" s="177">
        <f>F249/RES_summary!F$19</f>
        <v>3.4565771940000225</v>
      </c>
      <c r="G312" s="177">
        <f>G249/RES_summary!G$19</f>
        <v>3.4413309185828393</v>
      </c>
      <c r="H312" s="177">
        <f>H249/RES_summary!H$19</f>
        <v>3.4425625327499167</v>
      </c>
      <c r="I312" s="177">
        <f>I249/RES_summary!I$19</f>
        <v>3.3740621070323198</v>
      </c>
      <c r="J312" s="177">
        <f>J249/RES_summary!J$19</f>
        <v>3.4999977151817285</v>
      </c>
      <c r="K312" s="177">
        <f>K249/RES_summary!K$19</f>
        <v>3.3844813134700451</v>
      </c>
      <c r="L312" s="177">
        <f>L249/RES_summary!L$19</f>
        <v>3.4709267655674823</v>
      </c>
      <c r="M312" s="177">
        <f>M249/RES_summary!M$19</f>
        <v>3.3693486837723663</v>
      </c>
      <c r="N312" s="177">
        <f>N249/RES_summary!N$19</f>
        <v>3.3082675999690889</v>
      </c>
      <c r="O312" s="177">
        <f>O249/RES_summary!O$19</f>
        <v>3.2811501108231496</v>
      </c>
      <c r="P312" s="177">
        <f>P249/RES_summary!P$19</f>
        <v>3.1881357757394158</v>
      </c>
      <c r="Q312" s="177">
        <f>Q249/RES_summary!Q$19</f>
        <v>3.1810208877436033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18.667358803044035</v>
      </c>
      <c r="D317" s="168">
        <f t="shared" ref="D317:Q317" si="74">SUM(D318,D321,D323,D333)</f>
        <v>7.2820974583318687</v>
      </c>
      <c r="E317" s="168">
        <f t="shared" si="74"/>
        <v>6.7747857981800133</v>
      </c>
      <c r="F317" s="168">
        <f t="shared" si="74"/>
        <v>17.501854713853568</v>
      </c>
      <c r="G317" s="168">
        <f t="shared" si="74"/>
        <v>8.5315999870429771</v>
      </c>
      <c r="H317" s="168">
        <f t="shared" si="74"/>
        <v>8.3174701483714877</v>
      </c>
      <c r="I317" s="168">
        <f t="shared" si="74"/>
        <v>8.7012260283201019</v>
      </c>
      <c r="J317" s="168">
        <f t="shared" si="74"/>
        <v>15.029680131020132</v>
      </c>
      <c r="K317" s="168">
        <f t="shared" si="74"/>
        <v>12.232978227374474</v>
      </c>
      <c r="L317" s="168">
        <f t="shared" si="74"/>
        <v>0</v>
      </c>
      <c r="M317" s="168">
        <f t="shared" si="74"/>
        <v>5.5810901998980311</v>
      </c>
      <c r="N317" s="168">
        <f t="shared" si="74"/>
        <v>1.0264447019112499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12.044822293209521</v>
      </c>
      <c r="D318" s="157">
        <f t="shared" ref="D318:Q318" si="75">SUM(D319:D320)</f>
        <v>4.5133499015669658</v>
      </c>
      <c r="E318" s="157">
        <f t="shared" si="75"/>
        <v>4.3447069222504675</v>
      </c>
      <c r="F318" s="157">
        <f t="shared" si="75"/>
        <v>11.362098321714587</v>
      </c>
      <c r="G318" s="157">
        <f t="shared" si="75"/>
        <v>5.5556560147095668</v>
      </c>
      <c r="H318" s="157">
        <f t="shared" si="75"/>
        <v>5.3802963809634585</v>
      </c>
      <c r="I318" s="157">
        <f t="shared" si="75"/>
        <v>5.690421760902753</v>
      </c>
      <c r="J318" s="157">
        <f t="shared" si="75"/>
        <v>9.1374211336718698</v>
      </c>
      <c r="K318" s="157">
        <f t="shared" si="75"/>
        <v>7.7762310817099038</v>
      </c>
      <c r="L318" s="157">
        <f t="shared" si="75"/>
        <v>0</v>
      </c>
      <c r="M318" s="157">
        <f t="shared" si="75"/>
        <v>3.6032328573939139</v>
      </c>
      <c r="N318" s="157">
        <f t="shared" si="75"/>
        <v>0.55032320053949124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11.921658925544993</v>
      </c>
      <c r="D319" s="156">
        <f>RES_hhdet_in_fec!D$5</f>
        <v>4.4840948270155438</v>
      </c>
      <c r="E319" s="156">
        <f>RES_hhdet_in_fec!E$5</f>
        <v>4.3255667925588508</v>
      </c>
      <c r="F319" s="156">
        <f>RES_hhdet_in_fec!F$5</f>
        <v>11.317156009852036</v>
      </c>
      <c r="G319" s="156">
        <f>RES_hhdet_in_fec!G$5</f>
        <v>5.5267581103633816</v>
      </c>
      <c r="H319" s="156">
        <f>RES_hhdet_in_fec!H$5</f>
        <v>5.3285377349613237</v>
      </c>
      <c r="I319" s="156">
        <f>RES_hhdet_in_fec!I$5</f>
        <v>5.6498787177467973</v>
      </c>
      <c r="J319" s="156">
        <f>RES_hhdet_in_fec!J$5</f>
        <v>9.0802212069879467</v>
      </c>
      <c r="K319" s="156">
        <f>RES_hhdet_in_fec!K$5</f>
        <v>7.7591788935524963</v>
      </c>
      <c r="L319" s="156">
        <f>RES_hhdet_in_fec!L$5</f>
        <v>0</v>
      </c>
      <c r="M319" s="156">
        <f>RES_hhdet_in_fec!M$5</f>
        <v>3.5682351317654666</v>
      </c>
      <c r="N319" s="156">
        <f>RES_hhdet_in_fec!N$5</f>
        <v>0.54536402308848853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0.12316336766452891</v>
      </c>
      <c r="D320" s="156">
        <f>RES_hhdet_in_fec!D$6</f>
        <v>2.9255074551422341E-2</v>
      </c>
      <c r="E320" s="156">
        <f>RES_hhdet_in_fec!E$6</f>
        <v>1.914012969161635E-2</v>
      </c>
      <c r="F320" s="156">
        <f>RES_hhdet_in_fec!F$6</f>
        <v>4.4942311862551265E-2</v>
      </c>
      <c r="G320" s="156">
        <f>RES_hhdet_in_fec!G$6</f>
        <v>2.889790434618544E-2</v>
      </c>
      <c r="H320" s="156">
        <f>RES_hhdet_in_fec!H$6</f>
        <v>5.1758646002135235E-2</v>
      </c>
      <c r="I320" s="156">
        <f>RES_hhdet_in_fec!I$6</f>
        <v>4.0543043155955895E-2</v>
      </c>
      <c r="J320" s="156">
        <f>RES_hhdet_in_fec!J$6</f>
        <v>5.7199926683922812E-2</v>
      </c>
      <c r="K320" s="156">
        <f>RES_hhdet_in_fec!K$6</f>
        <v>1.7052188157407687E-2</v>
      </c>
      <c r="L320" s="156">
        <f>RES_hhdet_in_fec!L$6</f>
        <v>0</v>
      </c>
      <c r="M320" s="156">
        <f>RES_hhdet_in_fec!M$6</f>
        <v>3.4997725628447413E-2</v>
      </c>
      <c r="N320" s="156">
        <f>RES_hhdet_in_fec!N$6</f>
        <v>4.959177451002765E-3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8.3139512484056419E-2</v>
      </c>
      <c r="D321" s="157">
        <f t="shared" ref="D321:Q321" si="76">D322</f>
        <v>6.7213225390040598E-2</v>
      </c>
      <c r="E321" s="157">
        <f t="shared" si="76"/>
        <v>4.4764568451009873E-2</v>
      </c>
      <c r="F321" s="157">
        <f t="shared" si="76"/>
        <v>0.13355677798765289</v>
      </c>
      <c r="G321" s="157">
        <f t="shared" si="76"/>
        <v>6.7646395347527005E-2</v>
      </c>
      <c r="H321" s="157">
        <f t="shared" si="76"/>
        <v>0.1474701381162816</v>
      </c>
      <c r="I321" s="157">
        <f t="shared" si="76"/>
        <v>0.12585384902811286</v>
      </c>
      <c r="J321" s="157">
        <f t="shared" si="76"/>
        <v>0.23525861682534044</v>
      </c>
      <c r="K321" s="157">
        <f t="shared" si="76"/>
        <v>0.32164931848348804</v>
      </c>
      <c r="L321" s="157">
        <f t="shared" si="76"/>
        <v>0</v>
      </c>
      <c r="M321" s="157">
        <f t="shared" si="76"/>
        <v>0</v>
      </c>
      <c r="N321" s="157">
        <f t="shared" si="76"/>
        <v>8.7896512130678478E-2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8.3139512484056419E-2</v>
      </c>
      <c r="D322" s="156">
        <f>RES_hhdet_in_fec!D$8</f>
        <v>6.7213225390040598E-2</v>
      </c>
      <c r="E322" s="156">
        <f>RES_hhdet_in_fec!E$8</f>
        <v>4.4764568451009873E-2</v>
      </c>
      <c r="F322" s="156">
        <f>RES_hhdet_in_fec!F$8</f>
        <v>0.13355677798765289</v>
      </c>
      <c r="G322" s="156">
        <f>RES_hhdet_in_fec!G$8</f>
        <v>6.7646395347527005E-2</v>
      </c>
      <c r="H322" s="156">
        <f>RES_hhdet_in_fec!H$8</f>
        <v>0.1474701381162816</v>
      </c>
      <c r="I322" s="156">
        <f>RES_hhdet_in_fec!I$8</f>
        <v>0.12585384902811286</v>
      </c>
      <c r="J322" s="156">
        <f>RES_hhdet_in_fec!J$8</f>
        <v>0.23525861682534044</v>
      </c>
      <c r="K322" s="156">
        <f>RES_hhdet_in_fec!K$8</f>
        <v>0.32164931848348804</v>
      </c>
      <c r="L322" s="156">
        <f>RES_hhdet_in_fec!L$8</f>
        <v>0</v>
      </c>
      <c r="M322" s="156">
        <f>RES_hhdet_in_fec!M$8</f>
        <v>0</v>
      </c>
      <c r="N322" s="156">
        <f>RES_hhdet_in_fec!N$8</f>
        <v>8.7896512130678478E-2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4.5808920319550221</v>
      </c>
      <c r="D323" s="157">
        <f t="shared" ref="D323:Q323" si="77">SUM(D324:D326,D329:D330)</f>
        <v>1.8709082089668641</v>
      </c>
      <c r="E323" s="157">
        <f t="shared" si="77"/>
        <v>1.5704982077011576</v>
      </c>
      <c r="F323" s="157">
        <f t="shared" si="77"/>
        <v>4.2901485214940225</v>
      </c>
      <c r="G323" s="157">
        <f t="shared" si="77"/>
        <v>2.053999642848892</v>
      </c>
      <c r="H323" s="157">
        <f t="shared" si="77"/>
        <v>1.939891791379265</v>
      </c>
      <c r="I323" s="157">
        <f t="shared" si="77"/>
        <v>1.861769907824502</v>
      </c>
      <c r="J323" s="157">
        <f t="shared" si="77"/>
        <v>3.818266392105103</v>
      </c>
      <c r="K323" s="157">
        <f t="shared" si="77"/>
        <v>2.6726235535876706</v>
      </c>
      <c r="L323" s="157">
        <f t="shared" si="77"/>
        <v>0</v>
      </c>
      <c r="M323" s="157">
        <f t="shared" si="77"/>
        <v>1.3905522509723303</v>
      </c>
      <c r="N323" s="157">
        <f t="shared" si="77"/>
        <v>0.19655924633775548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1.4452793366138159</v>
      </c>
      <c r="D324" s="132">
        <f>RES_hhdet_in_fec!D$10</f>
        <v>1.3943413255076409</v>
      </c>
      <c r="E324" s="132">
        <f>RES_hhdet_in_fec!E$10</f>
        <v>0.30364726534514241</v>
      </c>
      <c r="F324" s="132">
        <f>RES_hhdet_in_fec!F$10</f>
        <v>3.0675393249668725</v>
      </c>
      <c r="G324" s="132">
        <f>RES_hhdet_in_fec!G$10</f>
        <v>1.5956921441236294</v>
      </c>
      <c r="H324" s="132">
        <f>RES_hhdet_in_fec!H$10</f>
        <v>1.4667331705034836</v>
      </c>
      <c r="I324" s="132">
        <f>RES_hhdet_in_fec!I$10</f>
        <v>0.33707575076961954</v>
      </c>
      <c r="J324" s="132">
        <f>RES_hhdet_in_fec!J$10</f>
        <v>3.0240458831944039</v>
      </c>
      <c r="K324" s="132">
        <f>RES_hhdet_in_fec!K$10</f>
        <v>0.99166072260062954</v>
      </c>
      <c r="L324" s="132">
        <f>RES_hhdet_in_fec!L$10</f>
        <v>0</v>
      </c>
      <c r="M324" s="132">
        <f>RES_hhdet_in_fec!M$10</f>
        <v>0.36047576281576332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3.0517742904586296</v>
      </c>
      <c r="D329" s="162">
        <f>RES_hhdet_in_fec!D$15</f>
        <v>0.46539091494381568</v>
      </c>
      <c r="E329" s="162">
        <f>RES_hhdet_in_fec!E$15</f>
        <v>1.2302383897664497</v>
      </c>
      <c r="F329" s="162">
        <f>RES_hhdet_in_fec!F$15</f>
        <v>1.1651750280270063</v>
      </c>
      <c r="G329" s="162">
        <f>RES_hhdet_in_fec!G$15</f>
        <v>0.40571978600099795</v>
      </c>
      <c r="H329" s="162">
        <f>RES_hhdet_in_fec!H$15</f>
        <v>0.41280442128398676</v>
      </c>
      <c r="I329" s="162">
        <f>RES_hhdet_in_fec!I$15</f>
        <v>1.2749470376814911</v>
      </c>
      <c r="J329" s="162">
        <f>RES_hhdet_in_fec!J$15</f>
        <v>0.63566853442774529</v>
      </c>
      <c r="K329" s="162">
        <f>RES_hhdet_in_fec!K$15</f>
        <v>1.4376783656163619</v>
      </c>
      <c r="L329" s="162">
        <f>RES_hhdet_in_fec!L$15</f>
        <v>0</v>
      </c>
      <c r="M329" s="162">
        <f>RES_hhdet_in_fec!M$15</f>
        <v>0.87785187112167229</v>
      </c>
      <c r="N329" s="162">
        <f>RES_hhdet_in_fec!N$15</f>
        <v>0.17452535037383513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8.3838404882576489E-2</v>
      </c>
      <c r="D330" s="160">
        <f t="shared" ref="D330:Q330" si="79">SUM(D331:D332)</f>
        <v>1.1175968515407336E-2</v>
      </c>
      <c r="E330" s="160">
        <f t="shared" si="79"/>
        <v>3.661255258956541E-2</v>
      </c>
      <c r="F330" s="160">
        <f t="shared" si="79"/>
        <v>5.7434168500143684E-2</v>
      </c>
      <c r="G330" s="160">
        <f t="shared" si="79"/>
        <v>5.2587712724264775E-2</v>
      </c>
      <c r="H330" s="160">
        <f t="shared" si="79"/>
        <v>6.0354199591794638E-2</v>
      </c>
      <c r="I330" s="160">
        <f t="shared" si="79"/>
        <v>0.24974711937339128</v>
      </c>
      <c r="J330" s="160">
        <f t="shared" si="79"/>
        <v>0.15855197448295366</v>
      </c>
      <c r="K330" s="160">
        <f t="shared" si="79"/>
        <v>0.24328446537067872</v>
      </c>
      <c r="L330" s="160">
        <f t="shared" si="79"/>
        <v>0</v>
      </c>
      <c r="M330" s="160">
        <f t="shared" si="79"/>
        <v>0.1522246170348947</v>
      </c>
      <c r="N330" s="160">
        <f t="shared" si="79"/>
        <v>2.2033895963920365E-2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4.0970150173902445E-2</v>
      </c>
      <c r="D331" s="156">
        <f>RES_hhdet_in_fec!D$17</f>
        <v>5.3102785156145336E-3</v>
      </c>
      <c r="E331" s="156">
        <f>RES_hhdet_in_fec!E$17</f>
        <v>1.7118276674678523E-2</v>
      </c>
      <c r="F331" s="156">
        <f>RES_hhdet_in_fec!F$17</f>
        <v>2.6879150640262986E-2</v>
      </c>
      <c r="G331" s="156">
        <f>RES_hhdet_in_fec!G$17</f>
        <v>2.4654339340250749E-2</v>
      </c>
      <c r="H331" s="156">
        <f>RES_hhdet_in_fec!H$17</f>
        <v>2.895478677136383E-2</v>
      </c>
      <c r="I331" s="156">
        <f>RES_hhdet_in_fec!I$17</f>
        <v>0.117804925453722</v>
      </c>
      <c r="J331" s="156">
        <f>RES_hhdet_in_fec!J$17</f>
        <v>7.3858220733747967E-2</v>
      </c>
      <c r="K331" s="156">
        <f>RES_hhdet_in_fec!K$17</f>
        <v>0.10903962530327548</v>
      </c>
      <c r="L331" s="156">
        <f>RES_hhdet_in_fec!L$17</f>
        <v>0</v>
      </c>
      <c r="M331" s="156">
        <f>RES_hhdet_in_fec!M$17</f>
        <v>7.2861615443387179E-2</v>
      </c>
      <c r="N331" s="156">
        <f>RES_hhdet_in_fec!N$17</f>
        <v>1.0121644748875473E-2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4.2868254708674051E-2</v>
      </c>
      <c r="D332" s="156">
        <f>RES_hhdet_in_fec!D$18</f>
        <v>5.8656899997928027E-3</v>
      </c>
      <c r="E332" s="156">
        <f>RES_hhdet_in_fec!E$18</f>
        <v>1.9494275914886887E-2</v>
      </c>
      <c r="F332" s="156">
        <f>RES_hhdet_in_fec!F$18</f>
        <v>3.0555017859880695E-2</v>
      </c>
      <c r="G332" s="156">
        <f>RES_hhdet_in_fec!G$18</f>
        <v>2.7933373384014026E-2</v>
      </c>
      <c r="H332" s="156">
        <f>RES_hhdet_in_fec!H$18</f>
        <v>3.1399412820430808E-2</v>
      </c>
      <c r="I332" s="156">
        <f>RES_hhdet_in_fec!I$18</f>
        <v>0.13194219391966927</v>
      </c>
      <c r="J332" s="156">
        <f>RES_hhdet_in_fec!J$18</f>
        <v>8.4693753749205708E-2</v>
      </c>
      <c r="K332" s="156">
        <f>RES_hhdet_in_fec!K$18</f>
        <v>0.13424484006740323</v>
      </c>
      <c r="L332" s="156">
        <f>RES_hhdet_in_fec!L$18</f>
        <v>0</v>
      </c>
      <c r="M332" s="156">
        <f>RES_hhdet_in_fec!M$18</f>
        <v>7.936300159150754E-2</v>
      </c>
      <c r="N332" s="156">
        <f>RES_hhdet_in_fec!N$18</f>
        <v>1.1912251215044892E-2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1.9585049653954363</v>
      </c>
      <c r="D333" s="157">
        <f t="shared" ref="D333:Q333" si="80">SUM(D334:D336)</f>
        <v>0.83062612240799827</v>
      </c>
      <c r="E333" s="157">
        <f t="shared" si="80"/>
        <v>0.81481609977737857</v>
      </c>
      <c r="F333" s="157">
        <f t="shared" si="80"/>
        <v>1.7160510926573043</v>
      </c>
      <c r="G333" s="157">
        <f t="shared" si="80"/>
        <v>0.85429793413699162</v>
      </c>
      <c r="H333" s="157">
        <f t="shared" si="80"/>
        <v>0.84981183791248238</v>
      </c>
      <c r="I333" s="157">
        <f t="shared" si="80"/>
        <v>1.0231805105647342</v>
      </c>
      <c r="J333" s="157">
        <f t="shared" si="80"/>
        <v>1.8387339884178189</v>
      </c>
      <c r="K333" s="157">
        <f t="shared" si="80"/>
        <v>1.4624742735934113</v>
      </c>
      <c r="L333" s="157">
        <f t="shared" si="80"/>
        <v>0</v>
      </c>
      <c r="M333" s="157">
        <f t="shared" si="80"/>
        <v>0.58730509153178712</v>
      </c>
      <c r="N333" s="157">
        <f t="shared" si="80"/>
        <v>0.19166574290332472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0.43129440675488562</v>
      </c>
      <c r="D334" s="156">
        <f>RES_hhdet_in_fec!D$20</f>
        <v>0.43362353404605797</v>
      </c>
      <c r="E334" s="156">
        <f>RES_hhdet_in_fec!E$20</f>
        <v>0.39166152503200269</v>
      </c>
      <c r="F334" s="156">
        <f>RES_hhdet_in_fec!F$20</f>
        <v>0.6550473066560013</v>
      </c>
      <c r="G334" s="156">
        <f>RES_hhdet_in_fec!G$20</f>
        <v>0.36703092115369884</v>
      </c>
      <c r="H334" s="156">
        <f>RES_hhdet_in_fec!H$20</f>
        <v>0.39230894343925915</v>
      </c>
      <c r="I334" s="156">
        <f>RES_hhdet_in_fec!I$20</f>
        <v>0.46702238472922836</v>
      </c>
      <c r="J334" s="156">
        <f>RES_hhdet_in_fec!J$20</f>
        <v>1.0636246352481211</v>
      </c>
      <c r="K334" s="156">
        <f>RES_hhdet_in_fec!K$20</f>
        <v>0.73511537400874782</v>
      </c>
      <c r="L334" s="156">
        <f>RES_hhdet_in_fec!L$20</f>
        <v>0</v>
      </c>
      <c r="M334" s="156">
        <f>RES_hhdet_in_fec!M$20</f>
        <v>3.7024248476927021E-2</v>
      </c>
      <c r="N334" s="156">
        <f>RES_hhdet_in_fec!N$20</f>
        <v>0.19166574290332472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1.5272105586405507</v>
      </c>
      <c r="D336" s="57">
        <f>RES_hhdet_in_fec!D$22</f>
        <v>0.3970025883619403</v>
      </c>
      <c r="E336" s="57">
        <f>RES_hhdet_in_fec!E$22</f>
        <v>0.42315457474537593</v>
      </c>
      <c r="F336" s="57">
        <f>RES_hhdet_in_fec!F$22</f>
        <v>1.0610037860013031</v>
      </c>
      <c r="G336" s="57">
        <f>RES_hhdet_in_fec!G$22</f>
        <v>0.48726701298329272</v>
      </c>
      <c r="H336" s="57">
        <f>RES_hhdet_in_fec!H$22</f>
        <v>0.45750289447322323</v>
      </c>
      <c r="I336" s="57">
        <f>RES_hhdet_in_fec!I$22</f>
        <v>0.55615812583550595</v>
      </c>
      <c r="J336" s="57">
        <f>RES_hhdet_in_fec!J$22</f>
        <v>0.77510935316969776</v>
      </c>
      <c r="K336" s="57">
        <f>RES_hhdet_in_fec!K$22</f>
        <v>0.72735889958466349</v>
      </c>
      <c r="L336" s="57">
        <f>RES_hhdet_in_fec!L$22</f>
        <v>0</v>
      </c>
      <c r="M336" s="57">
        <f>RES_hhdet_in_fec!M$22</f>
        <v>0.55028084305486014</v>
      </c>
      <c r="N336" s="57">
        <f>RES_hhdet_in_fec!N$22</f>
        <v>0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10.065336998478628</v>
      </c>
      <c r="D338" s="168">
        <f t="shared" ref="D338:Q338" si="81">SUM(D339,D342,D344,D354)</f>
        <v>3.6857481827901033</v>
      </c>
      <c r="E338" s="168">
        <f t="shared" si="81"/>
        <v>3.6631914034602007</v>
      </c>
      <c r="F338" s="168">
        <f t="shared" si="81"/>
        <v>9.0699355488423166</v>
      </c>
      <c r="G338" s="168">
        <f t="shared" si="81"/>
        <v>4.4189815508970938</v>
      </c>
      <c r="H338" s="168">
        <f t="shared" si="81"/>
        <v>4.5074816108694922</v>
      </c>
      <c r="I338" s="168">
        <f t="shared" si="81"/>
        <v>5.0112291640892712</v>
      </c>
      <c r="J338" s="168">
        <f t="shared" si="81"/>
        <v>8.1354554651036306</v>
      </c>
      <c r="K338" s="168">
        <f t="shared" si="81"/>
        <v>7.3017746877620047</v>
      </c>
      <c r="L338" s="168">
        <f t="shared" si="81"/>
        <v>0</v>
      </c>
      <c r="M338" s="168">
        <f t="shared" si="81"/>
        <v>3.2288077165939741</v>
      </c>
      <c r="N338" s="168">
        <f t="shared" si="81"/>
        <v>0.780331936454286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5.7889827233650397</v>
      </c>
      <c r="D339" s="157">
        <f t="shared" ref="D339:Q339" si="82">SUM(D340:D341)</f>
        <v>2.1891042568773269</v>
      </c>
      <c r="E339" s="157">
        <f t="shared" si="82"/>
        <v>2.0883362391287066</v>
      </c>
      <c r="F339" s="157">
        <f t="shared" si="82"/>
        <v>5.5623025694122079</v>
      </c>
      <c r="G339" s="157">
        <f t="shared" si="82"/>
        <v>2.7465467808908826</v>
      </c>
      <c r="H339" s="157">
        <f t="shared" si="82"/>
        <v>2.6939918047251945</v>
      </c>
      <c r="I339" s="157">
        <f t="shared" si="82"/>
        <v>2.8137135181708697</v>
      </c>
      <c r="J339" s="157">
        <f t="shared" si="82"/>
        <v>4.6386178421500892</v>
      </c>
      <c r="K339" s="157">
        <f t="shared" si="82"/>
        <v>3.9007408542797473</v>
      </c>
      <c r="L339" s="157">
        <f t="shared" si="82"/>
        <v>0</v>
      </c>
      <c r="M339" s="157">
        <f t="shared" si="82"/>
        <v>1.8230537789307961</v>
      </c>
      <c r="N339" s="157">
        <f t="shared" si="82"/>
        <v>0.27614515110149773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5.6646563795370568</v>
      </c>
      <c r="D340" s="156">
        <f>RES_hhdet_in_tes!D$5</f>
        <v>2.1592494900106072</v>
      </c>
      <c r="E340" s="156">
        <f>RES_hhdet_in_tes!E$5</f>
        <v>2.0689876659749671</v>
      </c>
      <c r="F340" s="156">
        <f>RES_hhdet_in_tes!F$5</f>
        <v>5.5162648130667362</v>
      </c>
      <c r="G340" s="156">
        <f>RES_hhdet_in_tes!G$5</f>
        <v>2.7167952118410246</v>
      </c>
      <c r="H340" s="156">
        <f>RES_hhdet_in_tes!H$5</f>
        <v>2.6404676400950899</v>
      </c>
      <c r="I340" s="156">
        <f>RES_hhdet_in_tes!I$5</f>
        <v>2.772370268971899</v>
      </c>
      <c r="J340" s="156">
        <f>RES_hhdet_in_tes!J$5</f>
        <v>4.5790356626693196</v>
      </c>
      <c r="K340" s="156">
        <f>RES_hhdet_in_tes!K$5</f>
        <v>3.8832156320168383</v>
      </c>
      <c r="L340" s="156">
        <f>RES_hhdet_in_tes!L$5</f>
        <v>0</v>
      </c>
      <c r="M340" s="156">
        <f>RES_hhdet_in_tes!M$5</f>
        <v>1.7874389909281396</v>
      </c>
      <c r="N340" s="156">
        <f>RES_hhdet_in_tes!N$5</f>
        <v>0.27115224254483022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0.12432634382798297</v>
      </c>
      <c r="D341" s="156">
        <f>RES_hhdet_in_tes!D$6</f>
        <v>2.9854766866719534E-2</v>
      </c>
      <c r="E341" s="156">
        <f>RES_hhdet_in_tes!E$6</f>
        <v>1.9348573153739602E-2</v>
      </c>
      <c r="F341" s="156">
        <f>RES_hhdet_in_tes!F$6</f>
        <v>4.6037756345471824E-2</v>
      </c>
      <c r="G341" s="156">
        <f>RES_hhdet_in_tes!G$6</f>
        <v>2.9751569049857932E-2</v>
      </c>
      <c r="H341" s="156">
        <f>RES_hhdet_in_tes!H$6</f>
        <v>5.3524164630104357E-2</v>
      </c>
      <c r="I341" s="156">
        <f>RES_hhdet_in_tes!I$6</f>
        <v>4.1343249198970651E-2</v>
      </c>
      <c r="J341" s="156">
        <f>RES_hhdet_in_tes!J$6</f>
        <v>5.9582179480769611E-2</v>
      </c>
      <c r="K341" s="156">
        <f>RES_hhdet_in_tes!K$6</f>
        <v>1.7525222262909135E-2</v>
      </c>
      <c r="L341" s="156">
        <f>RES_hhdet_in_tes!L$6</f>
        <v>0</v>
      </c>
      <c r="M341" s="156">
        <f>RES_hhdet_in_tes!M$6</f>
        <v>3.5614788002656439E-2</v>
      </c>
      <c r="N341" s="156">
        <f>RES_hhdet_in_tes!N$6</f>
        <v>4.9929085566674915E-3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0.15271740145955834</v>
      </c>
      <c r="D342" s="157">
        <f t="shared" ref="D342:Q342" si="83">D343</f>
        <v>0.12745642042555</v>
      </c>
      <c r="E342" s="157">
        <f t="shared" si="83"/>
        <v>8.7911659175460802E-2</v>
      </c>
      <c r="F342" s="157">
        <f t="shared" si="83"/>
        <v>0.27406153984099807</v>
      </c>
      <c r="G342" s="157">
        <f t="shared" si="83"/>
        <v>0.14550414867828637</v>
      </c>
      <c r="H342" s="157">
        <f t="shared" si="83"/>
        <v>0.33446365596292682</v>
      </c>
      <c r="I342" s="157">
        <f t="shared" si="83"/>
        <v>0.3027347703657231</v>
      </c>
      <c r="J342" s="157">
        <f t="shared" si="83"/>
        <v>0.57485197346684913</v>
      </c>
      <c r="K342" s="157">
        <f t="shared" si="83"/>
        <v>0.8415941543222849</v>
      </c>
      <c r="L342" s="157">
        <f t="shared" si="83"/>
        <v>0</v>
      </c>
      <c r="M342" s="157">
        <f t="shared" si="83"/>
        <v>0</v>
      </c>
      <c r="N342" s="157">
        <f t="shared" si="83"/>
        <v>0.28919218165211541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0.15271740145955834</v>
      </c>
      <c r="D343" s="156">
        <f>RES_hhdet_in_tes!D$8</f>
        <v>0.12745642042555</v>
      </c>
      <c r="E343" s="156">
        <f>RES_hhdet_in_tes!E$8</f>
        <v>8.7911659175460802E-2</v>
      </c>
      <c r="F343" s="156">
        <f>RES_hhdet_in_tes!F$8</f>
        <v>0.27406153984099807</v>
      </c>
      <c r="G343" s="156">
        <f>RES_hhdet_in_tes!G$8</f>
        <v>0.14550414867828637</v>
      </c>
      <c r="H343" s="156">
        <f>RES_hhdet_in_tes!H$8</f>
        <v>0.33446365596292682</v>
      </c>
      <c r="I343" s="156">
        <f>RES_hhdet_in_tes!I$8</f>
        <v>0.3027347703657231</v>
      </c>
      <c r="J343" s="156">
        <f>RES_hhdet_in_tes!J$8</f>
        <v>0.57485197346684913</v>
      </c>
      <c r="K343" s="156">
        <f>RES_hhdet_in_tes!K$8</f>
        <v>0.8415941543222849</v>
      </c>
      <c r="L343" s="156">
        <f>RES_hhdet_in_tes!L$8</f>
        <v>0</v>
      </c>
      <c r="M343" s="156">
        <f>RES_hhdet_in_tes!M$8</f>
        <v>0</v>
      </c>
      <c r="N343" s="156">
        <f>RES_hhdet_in_tes!N$8</f>
        <v>0.28919218165211541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2.7392534276032872</v>
      </c>
      <c r="D344" s="157">
        <f t="shared" ref="D344:Q344" si="84">SUM(D345:D347,D350:D351)</f>
        <v>0.90049771848356053</v>
      </c>
      <c r="E344" s="157">
        <f t="shared" si="84"/>
        <v>1.0075454891953617</v>
      </c>
      <c r="F344" s="157">
        <f t="shared" si="84"/>
        <v>2.1365189663502231</v>
      </c>
      <c r="G344" s="157">
        <f t="shared" si="84"/>
        <v>0.9974533259734043</v>
      </c>
      <c r="H344" s="157">
        <f t="shared" si="84"/>
        <v>0.96200101389846993</v>
      </c>
      <c r="I344" s="157">
        <f t="shared" si="84"/>
        <v>1.2652101493708712</v>
      </c>
      <c r="J344" s="157">
        <f t="shared" si="84"/>
        <v>1.8917239174222276</v>
      </c>
      <c r="K344" s="157">
        <f t="shared" si="84"/>
        <v>1.6839721326078805</v>
      </c>
      <c r="L344" s="157">
        <f t="shared" si="84"/>
        <v>0</v>
      </c>
      <c r="M344" s="157">
        <f t="shared" si="84"/>
        <v>0.928299050701059</v>
      </c>
      <c r="N344" s="157">
        <f t="shared" si="84"/>
        <v>0.14733362495366342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0.58810202194791161</v>
      </c>
      <c r="D345" s="132">
        <f>RES_hhdet_in_tes!D$10</f>
        <v>0.57142357924518639</v>
      </c>
      <c r="E345" s="132">
        <f>RES_hhdet_in_tes!E$10</f>
        <v>0.12536952301489798</v>
      </c>
      <c r="F345" s="132">
        <f>RES_hhdet_in_tes!F$10</f>
        <v>1.2758936774498499</v>
      </c>
      <c r="G345" s="132">
        <f>RES_hhdet_in_tes!G$10</f>
        <v>0.66802911966854051</v>
      </c>
      <c r="H345" s="132">
        <f>RES_hhdet_in_tes!H$10</f>
        <v>0.61898572451109313</v>
      </c>
      <c r="I345" s="132">
        <f>RES_hhdet_in_tes!I$10</f>
        <v>0.14326283790387692</v>
      </c>
      <c r="J345" s="132">
        <f>RES_hhdet_in_tes!J$10</f>
        <v>1.2960631765356965</v>
      </c>
      <c r="K345" s="132">
        <f>RES_hhdet_in_tes!K$10</f>
        <v>0.42795520050413388</v>
      </c>
      <c r="L345" s="132">
        <f>RES_hhdet_in_tes!L$10</f>
        <v>0</v>
      </c>
      <c r="M345" s="132">
        <f>RES_hhdet_in_tes!M$10</f>
        <v>0.15615021647796345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2.0803383744234729</v>
      </c>
      <c r="D350" s="162">
        <f>RES_hhdet_in_tes!D$15</f>
        <v>0.31951751858045813</v>
      </c>
      <c r="E350" s="162">
        <f>RES_hhdet_in_tes!E$15</f>
        <v>0.85072676920806523</v>
      </c>
      <c r="F350" s="162">
        <f>RES_hhdet_in_tes!F$15</f>
        <v>0.81135068905218755</v>
      </c>
      <c r="G350" s="162">
        <f>RES_hhdet_in_tes!G$15</f>
        <v>0.28421108725811806</v>
      </c>
      <c r="H350" s="162">
        <f>RES_hhdet_in_tes!H$15</f>
        <v>0.29129321157896171</v>
      </c>
      <c r="I350" s="162">
        <f>RES_hhdet_in_tes!I$15</f>
        <v>0.90604780180022626</v>
      </c>
      <c r="J350" s="162">
        <f>RES_hhdet_in_tes!J$15</f>
        <v>0.4577548968381544</v>
      </c>
      <c r="K350" s="162">
        <f>RES_hhdet_in_tes!K$15</f>
        <v>1.042245127701235</v>
      </c>
      <c r="L350" s="162">
        <f>RES_hhdet_in_tes!L$15</f>
        <v>0</v>
      </c>
      <c r="M350" s="162">
        <f>RES_hhdet_in_tes!M$15</f>
        <v>0.64040501823886609</v>
      </c>
      <c r="N350" s="162">
        <f>RES_hhdet_in_tes!N$15</f>
        <v>0.1279744394772383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7.0813031231902551E-2</v>
      </c>
      <c r="D351" s="160">
        <f t="shared" ref="D351:Q351" si="86">SUM(D352:D353)</f>
        <v>9.5566206579160186E-3</v>
      </c>
      <c r="E351" s="160">
        <f t="shared" si="86"/>
        <v>3.144919697239839E-2</v>
      </c>
      <c r="F351" s="160">
        <f t="shared" si="86"/>
        <v>4.9274599848185184E-2</v>
      </c>
      <c r="G351" s="160">
        <f t="shared" si="86"/>
        <v>4.5213119046745756E-2</v>
      </c>
      <c r="H351" s="160">
        <f t="shared" si="86"/>
        <v>5.1722077808415118E-2</v>
      </c>
      <c r="I351" s="160">
        <f t="shared" si="86"/>
        <v>0.21589950966676802</v>
      </c>
      <c r="J351" s="160">
        <f t="shared" si="86"/>
        <v>0.13790584404837669</v>
      </c>
      <c r="K351" s="160">
        <f t="shared" si="86"/>
        <v>0.21377180440251162</v>
      </c>
      <c r="L351" s="160">
        <f t="shared" si="86"/>
        <v>0</v>
      </c>
      <c r="M351" s="160">
        <f t="shared" si="86"/>
        <v>0.13174381598422943</v>
      </c>
      <c r="N351" s="160">
        <f t="shared" si="86"/>
        <v>1.9359185476425116E-2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2.7944776523228503E-2</v>
      </c>
      <c r="D352" s="156">
        <f>RES_hhdet_in_tes!D$17</f>
        <v>3.6505960833286702E-3</v>
      </c>
      <c r="E352" s="156">
        <f>RES_hhdet_in_tes!E$17</f>
        <v>1.1834570659611384E-2</v>
      </c>
      <c r="F352" s="156">
        <f>RES_hhdet_in_tes!F$17</f>
        <v>1.8673887739847413E-2</v>
      </c>
      <c r="G352" s="156">
        <f>RES_hhdet_in_tes!G$17</f>
        <v>1.7229191210855973E-2</v>
      </c>
      <c r="H352" s="156">
        <f>RES_hhdet_in_tes!H$17</f>
        <v>2.0304017832828394E-2</v>
      </c>
      <c r="I352" s="156">
        <f>RES_hhdet_in_tes!I$17</f>
        <v>8.373285668365045E-2</v>
      </c>
      <c r="J352" s="156">
        <f>RES_hhdet_in_tes!J$17</f>
        <v>5.2834493605427753E-2</v>
      </c>
      <c r="K352" s="156">
        <f>RES_hhdet_in_tes!K$17</f>
        <v>7.8631217159592148E-2</v>
      </c>
      <c r="L352" s="156">
        <f>RES_hhdet_in_tes!L$17</f>
        <v>0</v>
      </c>
      <c r="M352" s="156">
        <f>RES_hhdet_in_tes!M$17</f>
        <v>5.2620587529310515E-2</v>
      </c>
      <c r="N352" s="156">
        <f>RES_hhdet_in_tes!N$17</f>
        <v>7.384752621752747E-3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4.2868254708674051E-2</v>
      </c>
      <c r="D353" s="156">
        <f>RES_hhdet_in_tes!D$18</f>
        <v>5.9060245745873492E-3</v>
      </c>
      <c r="E353" s="156">
        <f>RES_hhdet_in_tes!E$18</f>
        <v>1.9614626312787008E-2</v>
      </c>
      <c r="F353" s="156">
        <f>RES_hhdet_in_tes!F$18</f>
        <v>3.0600712108337771E-2</v>
      </c>
      <c r="G353" s="156">
        <f>RES_hhdet_in_tes!G$18</f>
        <v>2.7983927835889783E-2</v>
      </c>
      <c r="H353" s="156">
        <f>RES_hhdet_in_tes!H$18</f>
        <v>3.1418059975586721E-2</v>
      </c>
      <c r="I353" s="156">
        <f>RES_hhdet_in_tes!I$18</f>
        <v>0.13216665298311758</v>
      </c>
      <c r="J353" s="156">
        <f>RES_hhdet_in_tes!J$18</f>
        <v>8.5071350442948945E-2</v>
      </c>
      <c r="K353" s="156">
        <f>RES_hhdet_in_tes!K$18</f>
        <v>0.13514058724291947</v>
      </c>
      <c r="L353" s="156">
        <f>RES_hhdet_in_tes!L$18</f>
        <v>0</v>
      </c>
      <c r="M353" s="156">
        <f>RES_hhdet_in_tes!M$18</f>
        <v>7.9123228454918926E-2</v>
      </c>
      <c r="N353" s="156">
        <f>RES_hhdet_in_tes!N$18</f>
        <v>1.1974432854672368E-2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1.3843834460507436</v>
      </c>
      <c r="D354" s="157">
        <f t="shared" ref="D354:Q354" si="87">SUM(D355:D357)</f>
        <v>0.46868978700366604</v>
      </c>
      <c r="E354" s="157">
        <f t="shared" si="87"/>
        <v>0.47939801596067189</v>
      </c>
      <c r="F354" s="157">
        <f t="shared" si="87"/>
        <v>1.0970524732388869</v>
      </c>
      <c r="G354" s="157">
        <f t="shared" si="87"/>
        <v>0.52947729535452048</v>
      </c>
      <c r="H354" s="157">
        <f t="shared" si="87"/>
        <v>0.51702513628290092</v>
      </c>
      <c r="I354" s="157">
        <f t="shared" si="87"/>
        <v>0.62957072618180754</v>
      </c>
      <c r="J354" s="157">
        <f t="shared" si="87"/>
        <v>1.0302617320644649</v>
      </c>
      <c r="K354" s="157">
        <f t="shared" si="87"/>
        <v>0.87546754655209236</v>
      </c>
      <c r="L354" s="157">
        <f t="shared" si="87"/>
        <v>0</v>
      </c>
      <c r="M354" s="157">
        <f t="shared" si="87"/>
        <v>0.47745488696211935</v>
      </c>
      <c r="N354" s="157">
        <f t="shared" si="87"/>
        <v>6.766097874700952E-2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0.14190395447561055</v>
      </c>
      <c r="D355" s="156">
        <f>RES_hhdet_in_tes!D$20</f>
        <v>0.1441025546299681</v>
      </c>
      <c r="E355" s="156">
        <f>RES_hhdet_in_tes!E$20</f>
        <v>0.13160029056196407</v>
      </c>
      <c r="F355" s="156">
        <f>RES_hhdet_in_tes!F$20</f>
        <v>0.22241370985619258</v>
      </c>
      <c r="G355" s="156">
        <f>RES_hhdet_in_tes!G$20</f>
        <v>0.12591664202892941</v>
      </c>
      <c r="H355" s="156">
        <f>RES_hhdet_in_tes!H$20</f>
        <v>0.13619724985215279</v>
      </c>
      <c r="I355" s="156">
        <f>RES_hhdet_in_tes!I$20</f>
        <v>0.16408039904221922</v>
      </c>
      <c r="J355" s="156">
        <f>RES_hhdet_in_tes!J$20</f>
        <v>0.37745764788930553</v>
      </c>
      <c r="K355" s="156">
        <f>RES_hhdet_in_tes!K$20</f>
        <v>0.26120573053091467</v>
      </c>
      <c r="L355" s="156">
        <f>RES_hhdet_in_tes!L$20</f>
        <v>0</v>
      </c>
      <c r="M355" s="156">
        <f>RES_hhdet_in_tes!M$20</f>
        <v>1.3134788345722428E-2</v>
      </c>
      <c r="N355" s="156">
        <f>RES_hhdet_in_tes!N$20</f>
        <v>6.766097874700952E-2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1.2424794915751329</v>
      </c>
      <c r="D357" s="57">
        <f>RES_hhdet_in_tes!D$22</f>
        <v>0.32458723237369791</v>
      </c>
      <c r="E357" s="57">
        <f>RES_hhdet_in_tes!E$22</f>
        <v>0.34779772539870785</v>
      </c>
      <c r="F357" s="57">
        <f>RES_hhdet_in_tes!F$22</f>
        <v>0.87463876338269431</v>
      </c>
      <c r="G357" s="57">
        <f>RES_hhdet_in_tes!G$22</f>
        <v>0.4035606533255911</v>
      </c>
      <c r="H357" s="57">
        <f>RES_hhdet_in_tes!H$22</f>
        <v>0.38082788643074816</v>
      </c>
      <c r="I357" s="57">
        <f>RES_hhdet_in_tes!I$22</f>
        <v>0.46549032713958838</v>
      </c>
      <c r="J357" s="57">
        <f>RES_hhdet_in_tes!J$22</f>
        <v>0.65280408417515945</v>
      </c>
      <c r="K357" s="57">
        <f>RES_hhdet_in_tes!K$22</f>
        <v>0.61426181602117769</v>
      </c>
      <c r="L357" s="57">
        <f>RES_hhdet_in_tes!L$22</f>
        <v>0</v>
      </c>
      <c r="M357" s="57">
        <f>RES_hhdet_in_tes!M$22</f>
        <v>0.46432009861639695</v>
      </c>
      <c r="N357" s="57">
        <f>RES_hhdet_in_tes!N$22</f>
        <v>0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>
        <f t="shared" ref="C359:Q374" si="88">IF(C338=0,"",C338/C317)</f>
        <v>0.53919448941203729</v>
      </c>
      <c r="D359" s="175">
        <f t="shared" si="88"/>
        <v>0.50613826632779069</v>
      </c>
      <c r="E359" s="175">
        <f t="shared" si="88"/>
        <v>0.54070955342149485</v>
      </c>
      <c r="F359" s="175">
        <f t="shared" si="88"/>
        <v>0.51822710776264314</v>
      </c>
      <c r="G359" s="175">
        <f t="shared" si="88"/>
        <v>0.51795461081253735</v>
      </c>
      <c r="H359" s="175">
        <f t="shared" si="88"/>
        <v>0.54192940046223437</v>
      </c>
      <c r="I359" s="175">
        <f t="shared" si="88"/>
        <v>0.57592219162898384</v>
      </c>
      <c r="J359" s="175">
        <f t="shared" si="88"/>
        <v>0.5412926552117806</v>
      </c>
      <c r="K359" s="175">
        <f t="shared" si="88"/>
        <v>0.59689264151736843</v>
      </c>
      <c r="L359" s="175" t="str">
        <f t="shared" si="88"/>
        <v/>
      </c>
      <c r="M359" s="175">
        <f t="shared" si="88"/>
        <v>0.57852634538194092</v>
      </c>
      <c r="N359" s="175">
        <f t="shared" si="88"/>
        <v>0.76022793532013988</v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>
        <f t="shared" si="88"/>
        <v>0.48062001932802945</v>
      </c>
      <c r="D360" s="169">
        <f t="shared" si="88"/>
        <v>0.48502870475814508</v>
      </c>
      <c r="E360" s="169">
        <f t="shared" si="88"/>
        <v>0.48066216582613402</v>
      </c>
      <c r="F360" s="169">
        <f t="shared" si="88"/>
        <v>0.48954888541862518</v>
      </c>
      <c r="G360" s="169">
        <f t="shared" si="88"/>
        <v>0.4943694810511885</v>
      </c>
      <c r="H360" s="169">
        <f t="shared" si="88"/>
        <v>0.50071438708415106</v>
      </c>
      <c r="I360" s="169">
        <f t="shared" si="88"/>
        <v>0.49446484573482474</v>
      </c>
      <c r="J360" s="169">
        <f t="shared" si="88"/>
        <v>0.50765065703894752</v>
      </c>
      <c r="K360" s="169">
        <f t="shared" si="88"/>
        <v>0.50162357744929809</v>
      </c>
      <c r="L360" s="169" t="str">
        <f t="shared" si="88"/>
        <v/>
      </c>
      <c r="M360" s="169">
        <f t="shared" si="88"/>
        <v>0.50594947678439639</v>
      </c>
      <c r="N360" s="169">
        <f t="shared" si="88"/>
        <v>0.50178722399998388</v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>
        <f t="shared" si="88"/>
        <v>0.47515672230809941</v>
      </c>
      <c r="D361" s="73">
        <f t="shared" si="88"/>
        <v>0.48153519791813321</v>
      </c>
      <c r="E361" s="73">
        <f t="shared" si="88"/>
        <v>0.47831596764016859</v>
      </c>
      <c r="F361" s="73">
        <f t="shared" si="88"/>
        <v>0.48742500397313665</v>
      </c>
      <c r="G361" s="73">
        <f t="shared" si="88"/>
        <v>0.4915712172650879</v>
      </c>
      <c r="H361" s="73">
        <f t="shared" si="88"/>
        <v>0.4955332534797664</v>
      </c>
      <c r="I361" s="73">
        <f t="shared" si="88"/>
        <v>0.49069553657207271</v>
      </c>
      <c r="J361" s="73">
        <f t="shared" si="88"/>
        <v>0.50428679635529039</v>
      </c>
      <c r="K361" s="73">
        <f t="shared" si="88"/>
        <v>0.50046734136309234</v>
      </c>
      <c r="L361" s="73" t="str">
        <f t="shared" si="88"/>
        <v/>
      </c>
      <c r="M361" s="73">
        <f t="shared" si="88"/>
        <v>0.50093083132774463</v>
      </c>
      <c r="N361" s="73">
        <f t="shared" si="88"/>
        <v>0.49719495798283375</v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>
        <f t="shared" si="88"/>
        <v>1.0094425492377064</v>
      </c>
      <c r="D362" s="73">
        <f t="shared" si="88"/>
        <v>1.0204987450721787</v>
      </c>
      <c r="E362" s="73">
        <f t="shared" si="88"/>
        <v>1.0108903892231489</v>
      </c>
      <c r="F362" s="73">
        <f t="shared" si="88"/>
        <v>1.0243744577775793</v>
      </c>
      <c r="G362" s="73">
        <f t="shared" si="88"/>
        <v>1.0295407131758043</v>
      </c>
      <c r="H362" s="73">
        <f t="shared" si="88"/>
        <v>1.0341106030458427</v>
      </c>
      <c r="I362" s="73">
        <f t="shared" si="88"/>
        <v>1.0197371973272116</v>
      </c>
      <c r="J362" s="73">
        <f t="shared" si="88"/>
        <v>1.0416478295507392</v>
      </c>
      <c r="K362" s="73">
        <f t="shared" si="88"/>
        <v>1.0277403756711396</v>
      </c>
      <c r="L362" s="73" t="str">
        <f t="shared" si="88"/>
        <v/>
      </c>
      <c r="M362" s="73">
        <f t="shared" si="88"/>
        <v>1.0176314992796975</v>
      </c>
      <c r="N362" s="73">
        <f t="shared" si="88"/>
        <v>1.0068017541211207</v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>
        <f t="shared" si="88"/>
        <v>1.8368811278373181</v>
      </c>
      <c r="D363" s="169">
        <f t="shared" si="88"/>
        <v>1.8962997190793347</v>
      </c>
      <c r="E363" s="169">
        <f t="shared" si="88"/>
        <v>1.963867009500402</v>
      </c>
      <c r="F363" s="169">
        <f t="shared" si="88"/>
        <v>2.0520226975401772</v>
      </c>
      <c r="G363" s="169">
        <f t="shared" si="88"/>
        <v>2.1509519898402933</v>
      </c>
      <c r="H363" s="169">
        <f t="shared" si="88"/>
        <v>2.268009376238592</v>
      </c>
      <c r="I363" s="169">
        <f t="shared" si="88"/>
        <v>2.4054470538926394</v>
      </c>
      <c r="J363" s="169">
        <f t="shared" si="88"/>
        <v>2.4434895572544657</v>
      </c>
      <c r="K363" s="169">
        <f t="shared" si="88"/>
        <v>2.6164959972252775</v>
      </c>
      <c r="L363" s="169" t="str">
        <f t="shared" si="88"/>
        <v/>
      </c>
      <c r="M363" s="169" t="str">
        <f t="shared" si="88"/>
        <v/>
      </c>
      <c r="N363" s="169">
        <f t="shared" si="88"/>
        <v>3.2901439959547472</v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>
        <f t="shared" si="88"/>
        <v>1.8368811278373181</v>
      </c>
      <c r="D364" s="73">
        <f t="shared" si="88"/>
        <v>1.8962997190793347</v>
      </c>
      <c r="E364" s="73">
        <f t="shared" si="88"/>
        <v>1.963867009500402</v>
      </c>
      <c r="F364" s="73">
        <f t="shared" si="88"/>
        <v>2.0520226975401772</v>
      </c>
      <c r="G364" s="73">
        <f t="shared" si="88"/>
        <v>2.1509519898402933</v>
      </c>
      <c r="H364" s="73">
        <f t="shared" si="88"/>
        <v>2.268009376238592</v>
      </c>
      <c r="I364" s="73">
        <f t="shared" si="88"/>
        <v>2.4054470538926394</v>
      </c>
      <c r="J364" s="73">
        <f t="shared" si="88"/>
        <v>2.4434895572544657</v>
      </c>
      <c r="K364" s="73">
        <f t="shared" si="88"/>
        <v>2.6164959972252775</v>
      </c>
      <c r="L364" s="73" t="str">
        <f t="shared" si="88"/>
        <v/>
      </c>
      <c r="M364" s="73" t="str">
        <f t="shared" si="88"/>
        <v/>
      </c>
      <c r="N364" s="73">
        <f t="shared" si="88"/>
        <v>3.2901439959547472</v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>
        <f t="shared" si="88"/>
        <v>0.59797380259019883</v>
      </c>
      <c r="D365" s="169">
        <f t="shared" si="88"/>
        <v>0.48131581986099958</v>
      </c>
      <c r="E365" s="169">
        <f t="shared" si="88"/>
        <v>0.64154513787708989</v>
      </c>
      <c r="F365" s="169">
        <f t="shared" si="88"/>
        <v>0.49800582792089237</v>
      </c>
      <c r="G365" s="169">
        <f t="shared" si="88"/>
        <v>0.48561514090135827</v>
      </c>
      <c r="H365" s="169">
        <f t="shared" si="88"/>
        <v>0.49590447166874513</v>
      </c>
      <c r="I365" s="169">
        <f t="shared" si="88"/>
        <v>0.67957385284483551</v>
      </c>
      <c r="J365" s="169">
        <f t="shared" si="88"/>
        <v>0.49544052801912392</v>
      </c>
      <c r="K365" s="169">
        <f t="shared" si="88"/>
        <v>0.63008205190265332</v>
      </c>
      <c r="L365" s="169" t="str">
        <f t="shared" si="88"/>
        <v/>
      </c>
      <c r="M365" s="169">
        <f t="shared" si="88"/>
        <v>0.66757581389117515</v>
      </c>
      <c r="N365" s="169">
        <f t="shared" si="88"/>
        <v>0.74956344053382384</v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>
        <f t="shared" si="88"/>
        <v>0.40691235738953535</v>
      </c>
      <c r="D366" s="174">
        <f t="shared" si="88"/>
        <v>0.40981613955761292</v>
      </c>
      <c r="E366" s="174">
        <f t="shared" si="88"/>
        <v>0.41287881474050486</v>
      </c>
      <c r="F366" s="174">
        <f t="shared" si="88"/>
        <v>0.41593392693136177</v>
      </c>
      <c r="G366" s="174">
        <f t="shared" si="88"/>
        <v>0.4186453647269342</v>
      </c>
      <c r="H366" s="174">
        <f t="shared" si="88"/>
        <v>0.42201658553792348</v>
      </c>
      <c r="I366" s="174">
        <f t="shared" si="88"/>
        <v>0.42501674349690161</v>
      </c>
      <c r="J366" s="174">
        <f t="shared" si="88"/>
        <v>0.42858581734435203</v>
      </c>
      <c r="K366" s="174">
        <f t="shared" si="88"/>
        <v>0.4315540494351956</v>
      </c>
      <c r="L366" s="174" t="str">
        <f t="shared" si="88"/>
        <v/>
      </c>
      <c r="M366" s="174">
        <f t="shared" si="88"/>
        <v>0.4331781289766512</v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>
        <f t="shared" si="88"/>
        <v>0.68168159779301163</v>
      </c>
      <c r="D371" s="171">
        <f t="shared" si="88"/>
        <v>0.68655727544451928</v>
      </c>
      <c r="E371" s="171">
        <f t="shared" si="88"/>
        <v>0.69151375561411998</v>
      </c>
      <c r="F371" s="171">
        <f t="shared" si="88"/>
        <v>0.6963337434600273</v>
      </c>
      <c r="G371" s="171">
        <f t="shared" si="88"/>
        <v>0.70051078863927774</v>
      </c>
      <c r="H371" s="171">
        <f t="shared" si="88"/>
        <v>0.70564460204404644</v>
      </c>
      <c r="I371" s="171">
        <f t="shared" si="88"/>
        <v>0.71065524686255732</v>
      </c>
      <c r="J371" s="171">
        <f t="shared" si="88"/>
        <v>0.72011570818153525</v>
      </c>
      <c r="K371" s="171">
        <f t="shared" si="88"/>
        <v>0.72495013671183917</v>
      </c>
      <c r="L371" s="171" t="str">
        <f t="shared" si="88"/>
        <v/>
      </c>
      <c r="M371" s="171">
        <f t="shared" si="88"/>
        <v>0.7295137588766436</v>
      </c>
      <c r="N371" s="171">
        <f t="shared" si="88"/>
        <v>0.73327135114248854</v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>
        <f t="shared" si="88"/>
        <v>0.8446371484653461</v>
      </c>
      <c r="D372" s="170">
        <f t="shared" si="88"/>
        <v>0.85510447213063789</v>
      </c>
      <c r="E372" s="170">
        <f t="shared" si="88"/>
        <v>0.85897307748385243</v>
      </c>
      <c r="F372" s="170">
        <f t="shared" si="88"/>
        <v>0.85793180496835975</v>
      </c>
      <c r="G372" s="170">
        <f t="shared" si="88"/>
        <v>0.85976584081177831</v>
      </c>
      <c r="H372" s="170">
        <f t="shared" si="88"/>
        <v>0.8569756232082798</v>
      </c>
      <c r="I372" s="170">
        <f t="shared" si="88"/>
        <v>0.86447247202872257</v>
      </c>
      <c r="J372" s="170">
        <f t="shared" si="88"/>
        <v>0.86978320199477122</v>
      </c>
      <c r="K372" s="170">
        <f t="shared" si="88"/>
        <v>0.87869072970524309</v>
      </c>
      <c r="L372" s="170" t="str">
        <f t="shared" si="88"/>
        <v/>
      </c>
      <c r="M372" s="170">
        <f t="shared" si="88"/>
        <v>0.86545670831958521</v>
      </c>
      <c r="N372" s="170">
        <f t="shared" si="88"/>
        <v>0.8786092803617217</v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>
        <f t="shared" si="88"/>
        <v>0.68207649726968866</v>
      </c>
      <c r="D373" s="73">
        <f t="shared" si="88"/>
        <v>0.68745849630943578</v>
      </c>
      <c r="E373" s="73">
        <f t="shared" si="88"/>
        <v>0.69134124214250869</v>
      </c>
      <c r="F373" s="73">
        <f t="shared" si="88"/>
        <v>0.69473503793960312</v>
      </c>
      <c r="G373" s="73">
        <f t="shared" si="88"/>
        <v>0.69882996956756993</v>
      </c>
      <c r="H373" s="73">
        <f t="shared" si="88"/>
        <v>0.70123182025671094</v>
      </c>
      <c r="I373" s="73">
        <f t="shared" si="88"/>
        <v>0.7107755160589081</v>
      </c>
      <c r="J373" s="73">
        <f t="shared" si="88"/>
        <v>0.71535020855554043</v>
      </c>
      <c r="K373" s="73">
        <f t="shared" si="88"/>
        <v>0.72112515923355913</v>
      </c>
      <c r="L373" s="73" t="str">
        <f t="shared" si="88"/>
        <v/>
      </c>
      <c r="M373" s="73">
        <f t="shared" si="88"/>
        <v>0.72219902357498844</v>
      </c>
      <c r="N373" s="73">
        <f t="shared" si="88"/>
        <v>0.72960006056063187</v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>
        <f t="shared" si="88"/>
        <v>1</v>
      </c>
      <c r="D374" s="73">
        <f t="shared" si="88"/>
        <v>1.0068763563700045</v>
      </c>
      <c r="E374" s="73">
        <f t="shared" si="88"/>
        <v>1.0061736275009945</v>
      </c>
      <c r="F374" s="73">
        <f t="shared" si="88"/>
        <v>1.0014954744476545</v>
      </c>
      <c r="G374" s="73">
        <f t="shared" si="88"/>
        <v>1.0018098226512338</v>
      </c>
      <c r="H374" s="73">
        <f t="shared" si="88"/>
        <v>1.0005938695498082</v>
      </c>
      <c r="I374" s="73">
        <f t="shared" si="88"/>
        <v>1.0017011924448138</v>
      </c>
      <c r="J374" s="73">
        <f t="shared" si="88"/>
        <v>1.004458377117885</v>
      </c>
      <c r="K374" s="73">
        <f t="shared" si="88"/>
        <v>1.0066724886786449</v>
      </c>
      <c r="L374" s="73" t="str">
        <f t="shared" si="88"/>
        <v/>
      </c>
      <c r="M374" s="73">
        <f t="shared" si="88"/>
        <v>0.99697877938358781</v>
      </c>
      <c r="N374" s="73">
        <f t="shared" si="88"/>
        <v>1.0052199738323973</v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>
        <f t="shared" ref="C375:Q378" si="89">IF(C354=0,"",C354/C333)</f>
        <v>0.70685725617817186</v>
      </c>
      <c r="D375" s="169">
        <f t="shared" si="89"/>
        <v>0.56426083211171707</v>
      </c>
      <c r="E375" s="169">
        <f t="shared" si="89"/>
        <v>0.5883511826676614</v>
      </c>
      <c r="F375" s="169">
        <f t="shared" si="89"/>
        <v>0.6392889337228892</v>
      </c>
      <c r="G375" s="169">
        <f t="shared" si="89"/>
        <v>0.61978061071796497</v>
      </c>
      <c r="H375" s="169">
        <f t="shared" si="89"/>
        <v>0.60839954589588408</v>
      </c>
      <c r="I375" s="169">
        <f t="shared" si="89"/>
        <v>0.61530758227042681</v>
      </c>
      <c r="J375" s="169">
        <f t="shared" si="89"/>
        <v>0.56031037580970444</v>
      </c>
      <c r="K375" s="169">
        <f t="shared" si="89"/>
        <v>0.59862081840318571</v>
      </c>
      <c r="L375" s="169" t="str">
        <f t="shared" si="89"/>
        <v/>
      </c>
      <c r="M375" s="169">
        <f t="shared" si="89"/>
        <v>0.81295887579799353</v>
      </c>
      <c r="N375" s="169">
        <f t="shared" si="89"/>
        <v>0.3530155035641262</v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>
        <f t="shared" si="89"/>
        <v>0.32901876827783155</v>
      </c>
      <c r="D376" s="73">
        <f t="shared" si="89"/>
        <v>0.33232180293669678</v>
      </c>
      <c r="E376" s="73">
        <f t="shared" si="89"/>
        <v>0.33600515279414028</v>
      </c>
      <c r="F376" s="73">
        <f t="shared" si="89"/>
        <v>0.33953839302325889</v>
      </c>
      <c r="G376" s="73">
        <f t="shared" si="89"/>
        <v>0.34306821243597679</v>
      </c>
      <c r="H376" s="73">
        <f t="shared" si="89"/>
        <v>0.34716835323240619</v>
      </c>
      <c r="I376" s="73">
        <f t="shared" si="89"/>
        <v>0.35133305042187696</v>
      </c>
      <c r="J376" s="73">
        <f t="shared" si="89"/>
        <v>0.35487862482731292</v>
      </c>
      <c r="K376" s="73">
        <f t="shared" si="89"/>
        <v>0.3553261702397838</v>
      </c>
      <c r="L376" s="73" t="str">
        <f t="shared" si="89"/>
        <v/>
      </c>
      <c r="M376" s="73">
        <f t="shared" si="89"/>
        <v>0.35476178142840192</v>
      </c>
      <c r="N376" s="73">
        <f t="shared" si="89"/>
        <v>0.3530155035641262</v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>
        <f t="shared" si="89"/>
        <v>0.81356135507675409</v>
      </c>
      <c r="D378" s="65">
        <f t="shared" si="89"/>
        <v>0.81759475098882084</v>
      </c>
      <c r="E378" s="65">
        <f t="shared" si="89"/>
        <v>0.82191649613616391</v>
      </c>
      <c r="F378" s="65">
        <f t="shared" si="89"/>
        <v>0.82435027558103369</v>
      </c>
      <c r="G378" s="65">
        <f t="shared" si="89"/>
        <v>0.82821254583763149</v>
      </c>
      <c r="H378" s="65">
        <f t="shared" si="89"/>
        <v>0.83240541432910498</v>
      </c>
      <c r="I378" s="65">
        <f t="shared" si="89"/>
        <v>0.83697478381762558</v>
      </c>
      <c r="J378" s="65">
        <f t="shared" si="89"/>
        <v>0.84220901412892446</v>
      </c>
      <c r="K378" s="65">
        <f t="shared" si="89"/>
        <v>0.8445099336406463</v>
      </c>
      <c r="L378" s="65" t="str">
        <f t="shared" si="89"/>
        <v/>
      </c>
      <c r="M378" s="65">
        <f t="shared" si="89"/>
        <v>0.84378750319335871</v>
      </c>
      <c r="N378" s="65" t="str">
        <f t="shared" si="89"/>
        <v/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54.650836749144645</v>
      </c>
      <c r="D380" s="168">
        <f t="shared" ref="D380:Q380" si="90">SUM(D381,D384,D386,D396)</f>
        <v>25.000255594958791</v>
      </c>
      <c r="E380" s="168">
        <f t="shared" si="90"/>
        <v>19.88624618854206</v>
      </c>
      <c r="F380" s="168">
        <f t="shared" si="90"/>
        <v>60.952363268570629</v>
      </c>
      <c r="G380" s="168">
        <f t="shared" si="90"/>
        <v>30.433846402412307</v>
      </c>
      <c r="H380" s="168">
        <f t="shared" si="90"/>
        <v>29.39770015670894</v>
      </c>
      <c r="I380" s="168">
        <f t="shared" si="90"/>
        <v>26.377998800288324</v>
      </c>
      <c r="J380" s="168">
        <f t="shared" si="90"/>
        <v>53.863153471199496</v>
      </c>
      <c r="K380" s="168">
        <f t="shared" si="90"/>
        <v>38.738959262722169</v>
      </c>
      <c r="L380" s="168">
        <f t="shared" si="90"/>
        <v>0</v>
      </c>
      <c r="M380" s="168">
        <f t="shared" si="90"/>
        <v>16.368753248575167</v>
      </c>
      <c r="N380" s="168">
        <f t="shared" si="90"/>
        <v>3.0113831223543364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47.218267103640308</v>
      </c>
      <c r="D381" s="157">
        <f t="shared" ref="D381:Q381" si="91">SUM(D382:D383)</f>
        <v>17.760211777774252</v>
      </c>
      <c r="E381" s="157">
        <f t="shared" si="91"/>
        <v>17.132327762542783</v>
      </c>
      <c r="F381" s="157">
        <f t="shared" si="91"/>
        <v>45.865638842603289</v>
      </c>
      <c r="G381" s="157">
        <f t="shared" si="91"/>
        <v>22.458232217894111</v>
      </c>
      <c r="H381" s="157">
        <f t="shared" si="91"/>
        <v>21.794088956102083</v>
      </c>
      <c r="I381" s="157">
        <f t="shared" si="91"/>
        <v>23.091575539746859</v>
      </c>
      <c r="J381" s="157">
        <f t="shared" si="91"/>
        <v>37.142570627299357</v>
      </c>
      <c r="K381" s="157">
        <f t="shared" si="91"/>
        <v>31.687111669963183</v>
      </c>
      <c r="L381" s="157">
        <f t="shared" si="91"/>
        <v>0</v>
      </c>
      <c r="M381" s="157">
        <f t="shared" si="91"/>
        <v>14.728053765014</v>
      </c>
      <c r="N381" s="157">
        <f t="shared" si="91"/>
        <v>2.2282682334517507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47.218267103640308</v>
      </c>
      <c r="D382" s="156">
        <f>RES_hhdet_in_emi!D$5</f>
        <v>17.760211777774252</v>
      </c>
      <c r="E382" s="156">
        <f>RES_hhdet_in_emi!E$5</f>
        <v>17.132327762542783</v>
      </c>
      <c r="F382" s="156">
        <f>RES_hhdet_in_emi!F$5</f>
        <v>45.865638842603289</v>
      </c>
      <c r="G382" s="156">
        <f>RES_hhdet_in_emi!G$5</f>
        <v>22.458232217894111</v>
      </c>
      <c r="H382" s="156">
        <f>RES_hhdet_in_emi!H$5</f>
        <v>21.794088956102083</v>
      </c>
      <c r="I382" s="156">
        <f>RES_hhdet_in_emi!I$5</f>
        <v>23.091575539746859</v>
      </c>
      <c r="J382" s="156">
        <f>RES_hhdet_in_emi!J$5</f>
        <v>37.142570627299357</v>
      </c>
      <c r="K382" s="156">
        <f>RES_hhdet_in_emi!K$5</f>
        <v>31.687111669963183</v>
      </c>
      <c r="L382" s="156">
        <f>RES_hhdet_in_emi!L$5</f>
        <v>0</v>
      </c>
      <c r="M382" s="156">
        <f>RES_hhdet_in_emi!M$5</f>
        <v>14.728053765014</v>
      </c>
      <c r="N382" s="156">
        <f>RES_hhdet_in_emi!N$5</f>
        <v>2.2282682334517507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5.7243363681018504</v>
      </c>
      <c r="D386" s="157">
        <f t="shared" ref="D386:Q386" si="93">SUM(D387:D389,D392:D393)</f>
        <v>5.5225855355070799</v>
      </c>
      <c r="E386" s="157">
        <f t="shared" si="93"/>
        <v>1.202659610537502</v>
      </c>
      <c r="F386" s="157">
        <f t="shared" si="93"/>
        <v>12.431979438291151</v>
      </c>
      <c r="G386" s="157">
        <f t="shared" si="93"/>
        <v>6.4841673916938616</v>
      </c>
      <c r="H386" s="157">
        <f t="shared" si="93"/>
        <v>5.9990404089820322</v>
      </c>
      <c r="I386" s="157">
        <f t="shared" si="93"/>
        <v>1.3776596897672351</v>
      </c>
      <c r="J386" s="157">
        <f t="shared" si="93"/>
        <v>12.369834967269547</v>
      </c>
      <c r="K386" s="157">
        <f t="shared" si="93"/>
        <v>4.0497666682067894</v>
      </c>
      <c r="L386" s="157">
        <f t="shared" si="93"/>
        <v>0</v>
      </c>
      <c r="M386" s="157">
        <f t="shared" si="93"/>
        <v>1.4878802039898624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5.7243363681018504</v>
      </c>
      <c r="D387" s="132">
        <f>RES_hhdet_in_emi!D$10</f>
        <v>5.5225855355070799</v>
      </c>
      <c r="E387" s="132">
        <f>RES_hhdet_in_emi!E$10</f>
        <v>1.202659610537502</v>
      </c>
      <c r="F387" s="132">
        <f>RES_hhdet_in_emi!F$10</f>
        <v>12.431979438291151</v>
      </c>
      <c r="G387" s="132">
        <f>RES_hhdet_in_emi!G$10</f>
        <v>6.4841673916938616</v>
      </c>
      <c r="H387" s="132">
        <f>RES_hhdet_in_emi!H$10</f>
        <v>5.9990404089820322</v>
      </c>
      <c r="I387" s="132">
        <f>RES_hhdet_in_emi!I$10</f>
        <v>1.3776596897672351</v>
      </c>
      <c r="J387" s="132">
        <f>RES_hhdet_in_emi!J$10</f>
        <v>12.369834967269547</v>
      </c>
      <c r="K387" s="132">
        <f>RES_hhdet_in_emi!K$10</f>
        <v>4.0497666682067894</v>
      </c>
      <c r="L387" s="132">
        <f>RES_hhdet_in_emi!L$10</f>
        <v>0</v>
      </c>
      <c r="M387" s="132">
        <f>RES_hhdet_in_emi!M$10</f>
        <v>1.4878802039898624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1.708233277402482</v>
      </c>
      <c r="D396" s="157">
        <f t="shared" ref="D396:Q396" si="96">SUM(D397:D399)</f>
        <v>1.7174582816774577</v>
      </c>
      <c r="E396" s="157">
        <f t="shared" si="96"/>
        <v>1.5512588154617737</v>
      </c>
      <c r="F396" s="157">
        <f t="shared" si="96"/>
        <v>2.6547449876761897</v>
      </c>
      <c r="G396" s="157">
        <f t="shared" si="96"/>
        <v>1.4914467928243358</v>
      </c>
      <c r="H396" s="157">
        <f t="shared" si="96"/>
        <v>1.6045707916248237</v>
      </c>
      <c r="I396" s="157">
        <f t="shared" si="96"/>
        <v>1.9087635707742288</v>
      </c>
      <c r="J396" s="157">
        <f t="shared" si="96"/>
        <v>4.3507478766305887</v>
      </c>
      <c r="K396" s="157">
        <f t="shared" si="96"/>
        <v>3.0020809245521942</v>
      </c>
      <c r="L396" s="157">
        <f t="shared" si="96"/>
        <v>0</v>
      </c>
      <c r="M396" s="157">
        <f t="shared" si="96"/>
        <v>0.15281927957130489</v>
      </c>
      <c r="N396" s="157">
        <f t="shared" si="96"/>
        <v>0.78311488890258563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1.708233277402482</v>
      </c>
      <c r="D397" s="156">
        <f>RES_hhdet_in_emi!D$20</f>
        <v>1.7174582816774577</v>
      </c>
      <c r="E397" s="156">
        <f>RES_hhdet_in_emi!E$20</f>
        <v>1.5512588154617737</v>
      </c>
      <c r="F397" s="156">
        <f>RES_hhdet_in_emi!F$20</f>
        <v>2.6547449876761897</v>
      </c>
      <c r="G397" s="156">
        <f>RES_hhdet_in_emi!G$20</f>
        <v>1.4914467928243358</v>
      </c>
      <c r="H397" s="156">
        <f>RES_hhdet_in_emi!H$20</f>
        <v>1.6045707916248237</v>
      </c>
      <c r="I397" s="156">
        <f>RES_hhdet_in_emi!I$20</f>
        <v>1.9087635707742288</v>
      </c>
      <c r="J397" s="156">
        <f>RES_hhdet_in_emi!J$20</f>
        <v>4.3507478766305887</v>
      </c>
      <c r="K397" s="156">
        <f>RES_hhdet_in_emi!K$20</f>
        <v>3.0020809245521942</v>
      </c>
      <c r="L397" s="156">
        <f>RES_hhdet_in_emi!L$20</f>
        <v>0</v>
      </c>
      <c r="M397" s="156">
        <f>RES_hhdet_in_emi!M$20</f>
        <v>0.15281927957130489</v>
      </c>
      <c r="N397" s="156">
        <f>RES_hhdet_in_emi!N$20</f>
        <v>0.78311488890258563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8708.0432331023876</v>
      </c>
      <c r="D401" s="168">
        <f t="shared" ref="D401:Q401" si="97">SUM(D402,D405,D407,D417)</f>
        <v>9643.0830087383583</v>
      </c>
      <c r="E401" s="168">
        <f t="shared" si="97"/>
        <v>8518.2314293727468</v>
      </c>
      <c r="F401" s="168">
        <f t="shared" si="97"/>
        <v>9991.7200451688495</v>
      </c>
      <c r="G401" s="168">
        <f t="shared" si="97"/>
        <v>10421.466362818977</v>
      </c>
      <c r="H401" s="168">
        <f t="shared" si="97"/>
        <v>10720.408636354894</v>
      </c>
      <c r="I401" s="168">
        <f t="shared" si="97"/>
        <v>9245.2507554053227</v>
      </c>
      <c r="J401" s="168">
        <f t="shared" si="97"/>
        <v>9757.591866869554</v>
      </c>
      <c r="K401" s="168">
        <f t="shared" si="97"/>
        <v>9353.0171241129756</v>
      </c>
      <c r="L401" s="168">
        <f t="shared" si="97"/>
        <v>0</v>
      </c>
      <c r="M401" s="168">
        <f t="shared" si="97"/>
        <v>8622.0146557996777</v>
      </c>
      <c r="N401" s="168">
        <f t="shared" si="97"/>
        <v>9812.8172452936342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5618.7291609352014</v>
      </c>
      <c r="D402" s="157">
        <f t="shared" ref="D402:Q402" si="98">SUM(D403:D404)</f>
        <v>5976.6582358074074</v>
      </c>
      <c r="E402" s="157">
        <f t="shared" si="98"/>
        <v>5462.7880731623236</v>
      </c>
      <c r="F402" s="157">
        <f t="shared" si="98"/>
        <v>6486.5642763216938</v>
      </c>
      <c r="G402" s="157">
        <f t="shared" si="98"/>
        <v>6786.3099967906437</v>
      </c>
      <c r="H402" s="157">
        <f t="shared" si="98"/>
        <v>6934.6778238720635</v>
      </c>
      <c r="I402" s="157">
        <f t="shared" si="98"/>
        <v>6046.2026744658733</v>
      </c>
      <c r="J402" s="157">
        <f t="shared" si="98"/>
        <v>5932.2104902326337</v>
      </c>
      <c r="K402" s="157">
        <f t="shared" si="98"/>
        <v>5945.5041214360417</v>
      </c>
      <c r="L402" s="157">
        <f t="shared" si="98"/>
        <v>0</v>
      </c>
      <c r="M402" s="157">
        <f t="shared" si="98"/>
        <v>5566.4978332148949</v>
      </c>
      <c r="N402" s="157">
        <f t="shared" si="98"/>
        <v>5261.0929577441857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5561.2752949827072</v>
      </c>
      <c r="D403" s="156">
        <f t="shared" si="99"/>
        <v>5937.918145614929</v>
      </c>
      <c r="E403" s="156">
        <f t="shared" si="99"/>
        <v>5438.7223596241629</v>
      </c>
      <c r="F403" s="156">
        <f t="shared" si="99"/>
        <v>6460.9069385334969</v>
      </c>
      <c r="G403" s="156">
        <f t="shared" si="99"/>
        <v>6751.0108104062483</v>
      </c>
      <c r="H403" s="156">
        <f t="shared" si="99"/>
        <v>6867.9659721059388</v>
      </c>
      <c r="I403" s="156">
        <f t="shared" si="99"/>
        <v>6003.124768071526</v>
      </c>
      <c r="J403" s="156">
        <f t="shared" si="99"/>
        <v>5895.0750665555433</v>
      </c>
      <c r="K403" s="156">
        <f t="shared" si="99"/>
        <v>5932.4664616874998</v>
      </c>
      <c r="L403" s="156">
        <f t="shared" si="99"/>
        <v>0</v>
      </c>
      <c r="M403" s="156">
        <f t="shared" si="99"/>
        <v>5512.4311737486778</v>
      </c>
      <c r="N403" s="156">
        <f t="shared" si="99"/>
        <v>5213.6831928313177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57.453865952494084</v>
      </c>
      <c r="D404" s="156">
        <f t="shared" si="99"/>
        <v>38.740090192478455</v>
      </c>
      <c r="E404" s="156">
        <f t="shared" si="99"/>
        <v>24.065713538160303</v>
      </c>
      <c r="F404" s="156">
        <f t="shared" si="99"/>
        <v>25.657337788196678</v>
      </c>
      <c r="G404" s="156">
        <f t="shared" si="99"/>
        <v>35.299186384394979</v>
      </c>
      <c r="H404" s="156">
        <f t="shared" si="99"/>
        <v>66.711851766124738</v>
      </c>
      <c r="I404" s="156">
        <f t="shared" si="99"/>
        <v>43.07790639434733</v>
      </c>
      <c r="J404" s="156">
        <f t="shared" si="99"/>
        <v>37.135423677090394</v>
      </c>
      <c r="K404" s="156">
        <f t="shared" si="99"/>
        <v>13.03765974854198</v>
      </c>
      <c r="L404" s="156">
        <f t="shared" si="99"/>
        <v>0</v>
      </c>
      <c r="M404" s="156">
        <f t="shared" si="99"/>
        <v>54.06665946621731</v>
      </c>
      <c r="N404" s="156">
        <f t="shared" si="99"/>
        <v>47.40976491286802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38.783337092773998</v>
      </c>
      <c r="D405" s="157">
        <f t="shared" ref="D405:Q405" si="100">D406</f>
        <v>89.004948839241976</v>
      </c>
      <c r="E405" s="157">
        <f t="shared" si="100"/>
        <v>56.284429539327562</v>
      </c>
      <c r="F405" s="157">
        <f t="shared" si="100"/>
        <v>76.246886836005203</v>
      </c>
      <c r="G405" s="157">
        <f t="shared" si="100"/>
        <v>82.630999431625767</v>
      </c>
      <c r="H405" s="157">
        <f t="shared" si="100"/>
        <v>190.07463977201925</v>
      </c>
      <c r="I405" s="157">
        <f t="shared" si="100"/>
        <v>133.72257989975103</v>
      </c>
      <c r="J405" s="157">
        <f t="shared" si="100"/>
        <v>152.73495817173543</v>
      </c>
      <c r="K405" s="157">
        <f t="shared" si="100"/>
        <v>245.92470678998453</v>
      </c>
      <c r="L405" s="157">
        <f t="shared" si="100"/>
        <v>0</v>
      </c>
      <c r="M405" s="157">
        <f t="shared" si="100"/>
        <v>0</v>
      </c>
      <c r="N405" s="157">
        <f t="shared" si="100"/>
        <v>840.29116077181402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38.783337092773998</v>
      </c>
      <c r="D406" s="156">
        <f t="shared" si="99"/>
        <v>89.004948839241976</v>
      </c>
      <c r="E406" s="156">
        <f t="shared" si="99"/>
        <v>56.284429539327562</v>
      </c>
      <c r="F406" s="156">
        <f t="shared" si="99"/>
        <v>76.246886836005203</v>
      </c>
      <c r="G406" s="156">
        <f t="shared" si="99"/>
        <v>82.630999431625767</v>
      </c>
      <c r="H406" s="156">
        <f t="shared" si="99"/>
        <v>190.07463977201925</v>
      </c>
      <c r="I406" s="156">
        <f t="shared" si="99"/>
        <v>133.72257989975103</v>
      </c>
      <c r="J406" s="156">
        <f t="shared" si="99"/>
        <v>152.73495817173543</v>
      </c>
      <c r="K406" s="156">
        <f t="shared" si="99"/>
        <v>245.92470678998453</v>
      </c>
      <c r="L406" s="156">
        <f t="shared" si="99"/>
        <v>0</v>
      </c>
      <c r="M406" s="156">
        <f t="shared" si="99"/>
        <v>0</v>
      </c>
      <c r="N406" s="156">
        <f t="shared" si="99"/>
        <v>840.29116077181402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2136.9175083265513</v>
      </c>
      <c r="D407" s="157">
        <f t="shared" ref="D407:Q407" si="101">IF(D323=0,0,D323/0.086*1000000/SUM(D$59:D$63))</f>
        <v>2477.4899352871689</v>
      </c>
      <c r="E407" s="157">
        <f t="shared" si="101"/>
        <v>1974.655375260339</v>
      </c>
      <c r="F407" s="157">
        <f t="shared" si="101"/>
        <v>2449.2240210994801</v>
      </c>
      <c r="G407" s="157">
        <f t="shared" si="101"/>
        <v>2508.9887265812908</v>
      </c>
      <c r="H407" s="157">
        <f t="shared" si="101"/>
        <v>2500.331512216856</v>
      </c>
      <c r="I407" s="157">
        <f t="shared" si="101"/>
        <v>1978.1729138725188</v>
      </c>
      <c r="J407" s="157">
        <f t="shared" si="101"/>
        <v>2478.9007329737033</v>
      </c>
      <c r="K407" s="157">
        <f t="shared" si="101"/>
        <v>2043.4184871739287</v>
      </c>
      <c r="L407" s="157">
        <f t="shared" si="101"/>
        <v>0</v>
      </c>
      <c r="M407" s="157">
        <f t="shared" si="101"/>
        <v>2148.2114529805867</v>
      </c>
      <c r="N407" s="157">
        <f t="shared" si="101"/>
        <v>1879.1075238574492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2751.5376615640739</v>
      </c>
      <c r="D408" s="132">
        <f t="shared" ref="D408:Q408" si="102">IF(D324=0,0,D324/0.086*1000000/D$59)</f>
        <v>2776.76484290898</v>
      </c>
      <c r="E408" s="132">
        <f t="shared" si="102"/>
        <v>2760.5300475973982</v>
      </c>
      <c r="F408" s="132">
        <f t="shared" si="102"/>
        <v>2794.8863690000885</v>
      </c>
      <c r="G408" s="132">
        <f t="shared" si="102"/>
        <v>2796.1680765992469</v>
      </c>
      <c r="H408" s="132">
        <f t="shared" si="102"/>
        <v>2773.1707014656035</v>
      </c>
      <c r="I408" s="132">
        <f t="shared" si="102"/>
        <v>2754.9171591806748</v>
      </c>
      <c r="J408" s="132">
        <f t="shared" si="102"/>
        <v>2747.5197428941933</v>
      </c>
      <c r="K408" s="132">
        <f t="shared" si="102"/>
        <v>2895.9757438027414</v>
      </c>
      <c r="L408" s="132">
        <f t="shared" si="102"/>
        <v>0</v>
      </c>
      <c r="M408" s="132">
        <f t="shared" si="102"/>
        <v>2745.5956566352575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1956.9766806712519</v>
      </c>
      <c r="D413" s="162">
        <f t="shared" ref="D413:Q413" si="106">IF(D329=0,0,D329/0.086*1000000/D$62)</f>
        <v>1899.4116346448773</v>
      </c>
      <c r="E413" s="162">
        <f t="shared" si="106"/>
        <v>1866.3771803129596</v>
      </c>
      <c r="F413" s="162">
        <f t="shared" si="106"/>
        <v>1897.9813114352673</v>
      </c>
      <c r="G413" s="162">
        <f t="shared" si="106"/>
        <v>1917.322483107069</v>
      </c>
      <c r="H413" s="162">
        <f t="shared" si="106"/>
        <v>2001.0911014373278</v>
      </c>
      <c r="I413" s="162">
        <f t="shared" si="106"/>
        <v>1962.1974077486757</v>
      </c>
      <c r="J413" s="162">
        <f t="shared" si="106"/>
        <v>1916.5359017515889</v>
      </c>
      <c r="K413" s="162">
        <f t="shared" si="106"/>
        <v>1806.9819489044496</v>
      </c>
      <c r="L413" s="162">
        <f t="shared" si="106"/>
        <v>0</v>
      </c>
      <c r="M413" s="162">
        <f t="shared" si="106"/>
        <v>2099.1334789574084</v>
      </c>
      <c r="N413" s="162">
        <f t="shared" si="106"/>
        <v>1943.0868937273931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1421.0862580950657</v>
      </c>
      <c r="D414" s="160">
        <f t="shared" ref="D414:Q414" si="107">IF(D330=0,0,D330/0.086*1000000/D$63)</f>
        <v>1397.2859690853181</v>
      </c>
      <c r="E414" s="160">
        <f t="shared" si="107"/>
        <v>1398.8543803220616</v>
      </c>
      <c r="F414" s="160">
        <f t="shared" si="107"/>
        <v>1429.4455359604815</v>
      </c>
      <c r="G414" s="160">
        <f t="shared" si="107"/>
        <v>1445.5965681858547</v>
      </c>
      <c r="H414" s="160">
        <f t="shared" si="107"/>
        <v>1484.2528920888858</v>
      </c>
      <c r="I414" s="160">
        <f t="shared" si="107"/>
        <v>1477.3796369494571</v>
      </c>
      <c r="J414" s="160">
        <f t="shared" si="107"/>
        <v>1468.2807617283459</v>
      </c>
      <c r="K414" s="160">
        <f t="shared" si="107"/>
        <v>1432.2086989369052</v>
      </c>
      <c r="L414" s="160">
        <f t="shared" si="107"/>
        <v>0</v>
      </c>
      <c r="M414" s="160">
        <f t="shared" si="107"/>
        <v>1556.2130020093293</v>
      </c>
      <c r="N414" s="160">
        <f t="shared" si="107"/>
        <v>1490.4036523879658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694.45640677168706</v>
      </c>
      <c r="D415" s="156">
        <f t="shared" si="108"/>
        <v>663.92256309367008</v>
      </c>
      <c r="E415" s="156">
        <f t="shared" si="108"/>
        <v>654.03733463707295</v>
      </c>
      <c r="F415" s="156">
        <f t="shared" si="108"/>
        <v>668.97950987202182</v>
      </c>
      <c r="G415" s="156">
        <f t="shared" si="108"/>
        <v>677.72919746538128</v>
      </c>
      <c r="H415" s="156">
        <f t="shared" si="108"/>
        <v>712.06687017445824</v>
      </c>
      <c r="I415" s="156">
        <f t="shared" si="108"/>
        <v>696.87529703784298</v>
      </c>
      <c r="J415" s="156">
        <f t="shared" si="108"/>
        <v>683.96880551309027</v>
      </c>
      <c r="K415" s="156">
        <f t="shared" si="108"/>
        <v>641.91315976640044</v>
      </c>
      <c r="L415" s="156">
        <f t="shared" si="108"/>
        <v>0</v>
      </c>
      <c r="M415" s="156">
        <f t="shared" si="108"/>
        <v>744.8742227704912</v>
      </c>
      <c r="N415" s="156">
        <f t="shared" si="108"/>
        <v>684.64225875438115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726.62985132337872</v>
      </c>
      <c r="D416" s="156">
        <f t="shared" si="108"/>
        <v>733.36340599164794</v>
      </c>
      <c r="E416" s="156">
        <f t="shared" si="108"/>
        <v>744.81704568498856</v>
      </c>
      <c r="F416" s="156">
        <f t="shared" si="108"/>
        <v>760.46602608845933</v>
      </c>
      <c r="G416" s="156">
        <f t="shared" si="108"/>
        <v>767.86737072047322</v>
      </c>
      <c r="H416" s="156">
        <f t="shared" si="108"/>
        <v>772.18602191442756</v>
      </c>
      <c r="I416" s="156">
        <f t="shared" si="108"/>
        <v>780.50433991161401</v>
      </c>
      <c r="J416" s="156">
        <f t="shared" si="108"/>
        <v>784.31195621525569</v>
      </c>
      <c r="K416" s="156">
        <f t="shared" si="108"/>
        <v>790.29553917050464</v>
      </c>
      <c r="L416" s="156">
        <f t="shared" si="108"/>
        <v>0</v>
      </c>
      <c r="M416" s="156">
        <f t="shared" si="108"/>
        <v>811.33877923883824</v>
      </c>
      <c r="N416" s="156">
        <f t="shared" si="108"/>
        <v>805.76139363358482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913.6132267478614</v>
      </c>
      <c r="D417" s="157">
        <f t="shared" ref="D417:Q417" si="109">IF(D333=0,0,D333/0.086*1000000/SUM(D$65:D$67))</f>
        <v>1099.92988880454</v>
      </c>
      <c r="E417" s="157">
        <f t="shared" si="109"/>
        <v>1024.5035514107576</v>
      </c>
      <c r="F417" s="157">
        <f t="shared" si="109"/>
        <v>979.68486091167017</v>
      </c>
      <c r="G417" s="157">
        <f t="shared" si="109"/>
        <v>1043.5366400154162</v>
      </c>
      <c r="H417" s="157">
        <f t="shared" si="109"/>
        <v>1095.3246604939545</v>
      </c>
      <c r="I417" s="157">
        <f t="shared" si="109"/>
        <v>1087.1525871671811</v>
      </c>
      <c r="J417" s="157">
        <f t="shared" si="109"/>
        <v>1193.7456854914815</v>
      </c>
      <c r="K417" s="157">
        <f t="shared" si="109"/>
        <v>1118.1698087130208</v>
      </c>
      <c r="L417" s="157">
        <f t="shared" si="109"/>
        <v>0</v>
      </c>
      <c r="M417" s="157">
        <f t="shared" si="109"/>
        <v>907.30536960419624</v>
      </c>
      <c r="N417" s="157">
        <f t="shared" si="109"/>
        <v>1832.3256029201852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1772.6600087563547</v>
      </c>
      <c r="D418" s="156">
        <f t="shared" ref="D418:Q418" si="110">IF(D334=0,0,D334/0.086*1000000/D$65)</f>
        <v>1823.925870506296</v>
      </c>
      <c r="E418" s="156">
        <f t="shared" si="110"/>
        <v>1589.804100998085</v>
      </c>
      <c r="F418" s="156">
        <f t="shared" si="110"/>
        <v>1784.5636536000079</v>
      </c>
      <c r="G418" s="156">
        <f t="shared" si="110"/>
        <v>1865.5420356782372</v>
      </c>
      <c r="H418" s="156">
        <f t="shared" si="110"/>
        <v>1702.4234799638148</v>
      </c>
      <c r="I418" s="156">
        <f t="shared" si="110"/>
        <v>1719.4454002215928</v>
      </c>
      <c r="J418" s="156">
        <f t="shared" si="110"/>
        <v>1803.4864901411759</v>
      </c>
      <c r="K418" s="156">
        <f t="shared" si="110"/>
        <v>1837.9653171277912</v>
      </c>
      <c r="L418" s="156">
        <f t="shared" si="110"/>
        <v>0</v>
      </c>
      <c r="M418" s="156">
        <f t="shared" si="110"/>
        <v>1820.2684586784596</v>
      </c>
      <c r="N418" s="156">
        <f t="shared" si="110"/>
        <v>1832.3256029201852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803.63089994328345</v>
      </c>
      <c r="D420" s="57">
        <f t="shared" ref="D420:Q420" si="112">IF(D336=0,0,D336/0.086*1000000/D$67)</f>
        <v>767.27199914060554</v>
      </c>
      <c r="E420" s="57">
        <f t="shared" si="112"/>
        <v>770.81633880671495</v>
      </c>
      <c r="F420" s="57">
        <f t="shared" si="112"/>
        <v>766.3040759635104</v>
      </c>
      <c r="G420" s="57">
        <f t="shared" si="112"/>
        <v>783.49562754886983</v>
      </c>
      <c r="H420" s="57">
        <f t="shared" si="112"/>
        <v>838.82015055269233</v>
      </c>
      <c r="I420" s="57">
        <f t="shared" si="112"/>
        <v>830.65199213192909</v>
      </c>
      <c r="J420" s="57">
        <f t="shared" si="112"/>
        <v>815.43588279063783</v>
      </c>
      <c r="K420" s="57">
        <f t="shared" si="112"/>
        <v>801.09455489233699</v>
      </c>
      <c r="L420" s="57">
        <f t="shared" si="112"/>
        <v>0</v>
      </c>
      <c r="M420" s="57">
        <f t="shared" si="112"/>
        <v>877.68712197775517</v>
      </c>
      <c r="N420" s="57">
        <f t="shared" si="112"/>
        <v>0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4695.3289248505889</v>
      </c>
      <c r="D422" s="168">
        <f t="shared" si="113"/>
        <v>4880.7333160978078</v>
      </c>
      <c r="E422" s="168">
        <f t="shared" si="113"/>
        <v>4605.88911211708</v>
      </c>
      <c r="F422" s="168">
        <f t="shared" si="113"/>
        <v>5177.9801805818779</v>
      </c>
      <c r="G422" s="168">
        <f t="shared" si="113"/>
        <v>5397.846554049851</v>
      </c>
      <c r="H422" s="168">
        <f t="shared" si="113"/>
        <v>5809.7046250099675</v>
      </c>
      <c r="I422" s="168">
        <f t="shared" si="113"/>
        <v>5324.5450772125523</v>
      </c>
      <c r="J422" s="168">
        <f t="shared" si="113"/>
        <v>5281.7128100906966</v>
      </c>
      <c r="K422" s="168">
        <f t="shared" si="113"/>
        <v>5582.7470973689751</v>
      </c>
      <c r="L422" s="168">
        <f t="shared" si="113"/>
        <v>0</v>
      </c>
      <c r="M422" s="168">
        <f t="shared" si="113"/>
        <v>4988.0626286493216</v>
      </c>
      <c r="N422" s="168">
        <f t="shared" si="113"/>
        <v>7459.9777940634431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2700.4737179276394</v>
      </c>
      <c r="D423" s="157">
        <f t="shared" si="114"/>
        <v>2898.8508028957663</v>
      </c>
      <c r="E423" s="157">
        <f t="shared" si="114"/>
        <v>2625.7555466953759</v>
      </c>
      <c r="F423" s="157">
        <f t="shared" si="114"/>
        <v>3175.4903116695559</v>
      </c>
      <c r="G423" s="157">
        <f t="shared" si="114"/>
        <v>3354.9445513658825</v>
      </c>
      <c r="H423" s="157">
        <f t="shared" si="114"/>
        <v>3472.2929562061549</v>
      </c>
      <c r="I423" s="157">
        <f t="shared" si="114"/>
        <v>2989.6346727112527</v>
      </c>
      <c r="J423" s="157">
        <f t="shared" si="114"/>
        <v>3011.4905530599335</v>
      </c>
      <c r="K423" s="157">
        <f t="shared" si="114"/>
        <v>2982.4050471342935</v>
      </c>
      <c r="L423" s="157">
        <f t="shared" si="114"/>
        <v>0</v>
      </c>
      <c r="M423" s="157">
        <f t="shared" si="114"/>
        <v>2816.3666662365517</v>
      </c>
      <c r="N423" s="157">
        <f t="shared" si="114"/>
        <v>2639.949230472319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2642.4773410169923</v>
      </c>
      <c r="D424" s="156">
        <f t="shared" si="115"/>
        <v>2859.3165894703588</v>
      </c>
      <c r="E424" s="156">
        <f t="shared" si="115"/>
        <v>2601.4277481698523</v>
      </c>
      <c r="F424" s="156">
        <f t="shared" si="115"/>
        <v>3149.2075901847556</v>
      </c>
      <c r="G424" s="156">
        <f t="shared" si="115"/>
        <v>3318.6026018411667</v>
      </c>
      <c r="H424" s="156">
        <f t="shared" si="115"/>
        <v>3403.3055229459828</v>
      </c>
      <c r="I424" s="156">
        <f t="shared" si="115"/>
        <v>2945.7065291779572</v>
      </c>
      <c r="J424" s="156">
        <f t="shared" si="115"/>
        <v>2972.808519587245</v>
      </c>
      <c r="K424" s="156">
        <f t="shared" si="115"/>
        <v>2969.0057178064544</v>
      </c>
      <c r="L424" s="156">
        <f t="shared" si="115"/>
        <v>0</v>
      </c>
      <c r="M424" s="156">
        <f t="shared" si="115"/>
        <v>2761.3467305029003</v>
      </c>
      <c r="N424" s="156">
        <f t="shared" si="115"/>
        <v>2592.2169959955736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57.996376910647101</v>
      </c>
      <c r="D425" s="156">
        <f t="shared" si="115"/>
        <v>39.534213425407287</v>
      </c>
      <c r="E425" s="156">
        <f t="shared" si="115"/>
        <v>24.327798525523672</v>
      </c>
      <c r="F425" s="156">
        <f t="shared" si="115"/>
        <v>26.282721484800167</v>
      </c>
      <c r="G425" s="156">
        <f t="shared" si="115"/>
        <v>36.341949524715645</v>
      </c>
      <c r="H425" s="156">
        <f t="shared" si="115"/>
        <v>68.987433260172111</v>
      </c>
      <c r="I425" s="156">
        <f t="shared" si="115"/>
        <v>43.92814353329571</v>
      </c>
      <c r="J425" s="156">
        <f t="shared" si="115"/>
        <v>38.682033472688339</v>
      </c>
      <c r="K425" s="156">
        <f t="shared" si="115"/>
        <v>13.39932932783903</v>
      </c>
      <c r="L425" s="156">
        <f t="shared" si="115"/>
        <v>0</v>
      </c>
      <c r="M425" s="156">
        <f t="shared" si="115"/>
        <v>55.019935733651579</v>
      </c>
      <c r="N425" s="156">
        <f t="shared" si="115"/>
        <v>47.732234476745482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71.240379980269594</v>
      </c>
      <c r="D426" s="157">
        <f t="shared" si="116"/>
        <v>168.78005948052513</v>
      </c>
      <c r="E426" s="157">
        <f t="shared" si="116"/>
        <v>110.53513432083531</v>
      </c>
      <c r="F426" s="157">
        <f t="shared" si="116"/>
        <v>156.46034240426002</v>
      </c>
      <c r="G426" s="157">
        <f t="shared" si="116"/>
        <v>177.73531264994762</v>
      </c>
      <c r="H426" s="157">
        <f t="shared" si="116"/>
        <v>431.09106518811251</v>
      </c>
      <c r="I426" s="157">
        <f t="shared" si="116"/>
        <v>321.66258585877921</v>
      </c>
      <c r="J426" s="157">
        <f t="shared" si="116"/>
        <v>373.20627532033313</v>
      </c>
      <c r="K426" s="157">
        <f t="shared" si="116"/>
        <v>643.46101093479456</v>
      </c>
      <c r="L426" s="157">
        <f t="shared" si="116"/>
        <v>0</v>
      </c>
      <c r="M426" s="157">
        <f t="shared" si="116"/>
        <v>0</v>
      </c>
      <c r="N426" s="157">
        <f t="shared" si="116"/>
        <v>2764.678917467229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71.240379980269594</v>
      </c>
      <c r="D427" s="156">
        <f t="shared" si="117"/>
        <v>168.78005948052513</v>
      </c>
      <c r="E427" s="156">
        <f t="shared" si="117"/>
        <v>110.53513432083531</v>
      </c>
      <c r="F427" s="156">
        <f t="shared" si="117"/>
        <v>156.46034240426002</v>
      </c>
      <c r="G427" s="156">
        <f t="shared" si="117"/>
        <v>177.73531264994762</v>
      </c>
      <c r="H427" s="156">
        <f t="shared" si="117"/>
        <v>431.09106518811251</v>
      </c>
      <c r="I427" s="156">
        <f t="shared" si="117"/>
        <v>321.66258585877921</v>
      </c>
      <c r="J427" s="156">
        <f t="shared" si="117"/>
        <v>373.20627532033313</v>
      </c>
      <c r="K427" s="156">
        <f t="shared" si="117"/>
        <v>643.46101093479456</v>
      </c>
      <c r="L427" s="156">
        <f t="shared" si="117"/>
        <v>0</v>
      </c>
      <c r="M427" s="156">
        <f t="shared" si="117"/>
        <v>0</v>
      </c>
      <c r="N427" s="156">
        <f t="shared" si="117"/>
        <v>2764.678917467229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1277.8206882756008</v>
      </c>
      <c r="D428" s="157">
        <f t="shared" si="118"/>
        <v>1192.4550994001186</v>
      </c>
      <c r="E428" s="157">
        <f t="shared" si="118"/>
        <v>1266.8305549811307</v>
      </c>
      <c r="F428" s="157">
        <f t="shared" si="118"/>
        <v>1219.727836391384</v>
      </c>
      <c r="G428" s="157">
        <f t="shared" si="118"/>
        <v>1218.4029139786931</v>
      </c>
      <c r="H428" s="157">
        <f t="shared" si="118"/>
        <v>1239.9255775626143</v>
      </c>
      <c r="I428" s="157">
        <f t="shared" si="118"/>
        <v>1344.3145886736427</v>
      </c>
      <c r="J428" s="157">
        <f t="shared" si="118"/>
        <v>1228.1478880514849</v>
      </c>
      <c r="K428" s="157">
        <f t="shared" si="118"/>
        <v>1287.5213132943645</v>
      </c>
      <c r="L428" s="157">
        <f t="shared" si="118"/>
        <v>0</v>
      </c>
      <c r="M428" s="157">
        <f t="shared" si="118"/>
        <v>1434.0940091338591</v>
      </c>
      <c r="N428" s="157">
        <f t="shared" si="118"/>
        <v>1408.5103007155844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1119.6346763131266</v>
      </c>
      <c r="D429" s="132">
        <f t="shared" si="119"/>
        <v>1137.9630483802596</v>
      </c>
      <c r="E429" s="132">
        <f t="shared" si="119"/>
        <v>1139.7643741075631</v>
      </c>
      <c r="F429" s="132">
        <f t="shared" si="119"/>
        <v>1162.4880627851421</v>
      </c>
      <c r="G429" s="132">
        <f t="shared" si="119"/>
        <v>1170.6028042657019</v>
      </c>
      <c r="H429" s="132">
        <f t="shared" si="119"/>
        <v>1170.3240305463221</v>
      </c>
      <c r="I429" s="132">
        <f t="shared" si="119"/>
        <v>1170.8859195987059</v>
      </c>
      <c r="J429" s="132">
        <f t="shared" si="119"/>
        <v>1177.5479946780515</v>
      </c>
      <c r="K429" s="132">
        <f t="shared" si="119"/>
        <v>1249.7700593041757</v>
      </c>
      <c r="L429" s="132">
        <f t="shared" si="119"/>
        <v>0</v>
      </c>
      <c r="M429" s="132">
        <f t="shared" si="119"/>
        <v>1189.3319894676808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1334.0349905236433</v>
      </c>
      <c r="D434" s="162">
        <f t="shared" si="122"/>
        <v>1304.0548768294077</v>
      </c>
      <c r="E434" s="162">
        <f t="shared" si="122"/>
        <v>1290.6254933507064</v>
      </c>
      <c r="F434" s="162">
        <f t="shared" si="122"/>
        <v>1321.6284316088916</v>
      </c>
      <c r="G434" s="162">
        <f t="shared" si="122"/>
        <v>1343.1050847171512</v>
      </c>
      <c r="H434" s="162">
        <f t="shared" si="122"/>
        <v>1412.0591339276257</v>
      </c>
      <c r="I434" s="162">
        <f t="shared" si="122"/>
        <v>1394.4458831967052</v>
      </c>
      <c r="J434" s="162">
        <f t="shared" si="122"/>
        <v>1380.1276081451824</v>
      </c>
      <c r="K434" s="162">
        <f t="shared" si="122"/>
        <v>1309.9718108941063</v>
      </c>
      <c r="L434" s="162">
        <f t="shared" si="122"/>
        <v>0</v>
      </c>
      <c r="M434" s="162">
        <f t="shared" si="122"/>
        <v>1531.346754618025</v>
      </c>
      <c r="N434" s="162">
        <f t="shared" si="122"/>
        <v>1424.8099519507464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1200.3022447607052</v>
      </c>
      <c r="D435" s="160">
        <f t="shared" si="123"/>
        <v>1194.8254810102476</v>
      </c>
      <c r="E435" s="160">
        <f t="shared" si="123"/>
        <v>1201.5782520170085</v>
      </c>
      <c r="F435" s="160">
        <f t="shared" si="123"/>
        <v>1226.3667887705401</v>
      </c>
      <c r="G435" s="160">
        <f t="shared" si="123"/>
        <v>1242.8745489209325</v>
      </c>
      <c r="H435" s="160">
        <f t="shared" si="123"/>
        <v>1271.9685471965647</v>
      </c>
      <c r="I435" s="160">
        <f t="shared" si="123"/>
        <v>1277.1540268785936</v>
      </c>
      <c r="J435" s="160">
        <f t="shared" si="123"/>
        <v>1277.0859423634024</v>
      </c>
      <c r="K435" s="160">
        <f t="shared" si="123"/>
        <v>1258.4685067590658</v>
      </c>
      <c r="L435" s="160">
        <f t="shared" si="123"/>
        <v>0</v>
      </c>
      <c r="M435" s="160">
        <f t="shared" si="123"/>
        <v>1346.8349821631343</v>
      </c>
      <c r="N435" s="160">
        <f t="shared" si="123"/>
        <v>1309.4824804730724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473.67239343732632</v>
      </c>
      <c r="D436" s="156">
        <f t="shared" si="123"/>
        <v>456.41920689028098</v>
      </c>
      <c r="E436" s="156">
        <f t="shared" si="123"/>
        <v>452.16298333556972</v>
      </c>
      <c r="F436" s="156">
        <f t="shared" si="123"/>
        <v>464.76350517175615</v>
      </c>
      <c r="G436" s="156">
        <f t="shared" si="123"/>
        <v>473.61747443978606</v>
      </c>
      <c r="H436" s="156">
        <f t="shared" si="123"/>
        <v>499.32394751693448</v>
      </c>
      <c r="I436" s="156">
        <f t="shared" si="123"/>
        <v>495.32189888077767</v>
      </c>
      <c r="J436" s="156">
        <f t="shared" si="123"/>
        <v>489.27722766927297</v>
      </c>
      <c r="K436" s="156">
        <f t="shared" si="123"/>
        <v>462.89972955066258</v>
      </c>
      <c r="L436" s="156">
        <f t="shared" si="123"/>
        <v>0</v>
      </c>
      <c r="M436" s="156">
        <f t="shared" si="123"/>
        <v>537.94743637102715</v>
      </c>
      <c r="N436" s="156">
        <f t="shared" si="123"/>
        <v>499.51503344956433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726.62985132337872</v>
      </c>
      <c r="D437" s="156">
        <f t="shared" si="123"/>
        <v>738.40627411996684</v>
      </c>
      <c r="E437" s="156">
        <f t="shared" si="123"/>
        <v>749.41526868143887</v>
      </c>
      <c r="F437" s="156">
        <f t="shared" si="123"/>
        <v>761.60328359878395</v>
      </c>
      <c r="G437" s="156">
        <f t="shared" si="123"/>
        <v>769.25707448114656</v>
      </c>
      <c r="H437" s="156">
        <f t="shared" si="123"/>
        <v>772.64459967963001</v>
      </c>
      <c r="I437" s="156">
        <f t="shared" si="123"/>
        <v>781.8321279978162</v>
      </c>
      <c r="J437" s="156">
        <f t="shared" si="123"/>
        <v>787.80871469412943</v>
      </c>
      <c r="K437" s="156">
        <f t="shared" si="123"/>
        <v>795.56877720840328</v>
      </c>
      <c r="L437" s="156">
        <f t="shared" si="123"/>
        <v>0</v>
      </c>
      <c r="M437" s="156">
        <f t="shared" si="123"/>
        <v>808.88754579210718</v>
      </c>
      <c r="N437" s="156">
        <f t="shared" si="123"/>
        <v>809.96744702350804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645.79413866707921</v>
      </c>
      <c r="D438" s="157">
        <f t="shared" si="124"/>
        <v>620.6473543213981</v>
      </c>
      <c r="E438" s="157">
        <f t="shared" si="124"/>
        <v>602.7678761197385</v>
      </c>
      <c r="F438" s="157">
        <f t="shared" si="124"/>
        <v>626.30169011667851</v>
      </c>
      <c r="G438" s="157">
        <f t="shared" si="124"/>
        <v>646.76377605532775</v>
      </c>
      <c r="H438" s="157">
        <f t="shared" si="124"/>
        <v>666.3950260530853</v>
      </c>
      <c r="I438" s="157">
        <f t="shared" si="124"/>
        <v>668.93322996887764</v>
      </c>
      <c r="J438" s="157">
        <f t="shared" si="124"/>
        <v>668.86809365894533</v>
      </c>
      <c r="K438" s="157">
        <f t="shared" si="124"/>
        <v>669.35972600552202</v>
      </c>
      <c r="L438" s="157">
        <f t="shared" si="124"/>
        <v>0</v>
      </c>
      <c r="M438" s="157">
        <f t="shared" si="124"/>
        <v>737.6019532789104</v>
      </c>
      <c r="N438" s="157">
        <f t="shared" si="124"/>
        <v>646.83934540831024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583.238412656386</v>
      </c>
      <c r="D439" s="156">
        <f t="shared" si="125"/>
        <v>606.13033370953633</v>
      </c>
      <c r="E439" s="156">
        <f t="shared" si="125"/>
        <v>534.18236986861257</v>
      </c>
      <c r="F439" s="156">
        <f t="shared" si="125"/>
        <v>605.92787519106241</v>
      </c>
      <c r="G439" s="156">
        <f t="shared" si="125"/>
        <v>640.00817140430615</v>
      </c>
      <c r="H439" s="156">
        <f t="shared" si="125"/>
        <v>591.02755604321987</v>
      </c>
      <c r="I439" s="156">
        <f t="shared" si="125"/>
        <v>604.09799749371723</v>
      </c>
      <c r="J439" s="156">
        <f t="shared" si="125"/>
        <v>640.01880551593774</v>
      </c>
      <c r="K439" s="156">
        <f t="shared" si="125"/>
        <v>653.0771771685678</v>
      </c>
      <c r="L439" s="156">
        <f t="shared" si="125"/>
        <v>0</v>
      </c>
      <c r="M439" s="156">
        <f t="shared" si="125"/>
        <v>645.76168107870171</v>
      </c>
      <c r="N439" s="156">
        <f t="shared" si="125"/>
        <v>646.83934540831024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653.80304393940889</v>
      </c>
      <c r="D441" s="57">
        <f t="shared" si="127"/>
        <v>627.31755907805803</v>
      </c>
      <c r="E441" s="57">
        <f t="shared" si="127"/>
        <v>633.54666435652132</v>
      </c>
      <c r="F441" s="57">
        <f t="shared" si="127"/>
        <v>631.70297619938935</v>
      </c>
      <c r="G441" s="57">
        <f t="shared" si="127"/>
        <v>648.90090834490206</v>
      </c>
      <c r="H441" s="57">
        <f t="shared" si="127"/>
        <v>698.23843496841596</v>
      </c>
      <c r="I441" s="57">
        <f t="shared" si="127"/>
        <v>695.23477154230125</v>
      </c>
      <c r="J441" s="57">
        <f t="shared" si="127"/>
        <v>686.76745093045224</v>
      </c>
      <c r="K441" s="57">
        <f t="shared" si="127"/>
        <v>676.53230939201069</v>
      </c>
      <c r="L441" s="57">
        <f t="shared" si="127"/>
        <v>0</v>
      </c>
      <c r="M441" s="57">
        <f t="shared" si="127"/>
        <v>740.58142523857498</v>
      </c>
      <c r="N441" s="57">
        <f t="shared" si="127"/>
        <v>0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2192.4665110678898</v>
      </c>
      <c r="D443" s="168">
        <f t="shared" si="128"/>
        <v>2847.0973580940736</v>
      </c>
      <c r="E443" s="168">
        <f t="shared" si="128"/>
        <v>2150.3300770520459</v>
      </c>
      <c r="F443" s="168">
        <f t="shared" si="128"/>
        <v>2992.5759609607167</v>
      </c>
      <c r="G443" s="168">
        <f t="shared" si="128"/>
        <v>3197.0810172515608</v>
      </c>
      <c r="H443" s="168">
        <f t="shared" si="128"/>
        <v>3258.6063262417283</v>
      </c>
      <c r="I443" s="168">
        <f t="shared" si="128"/>
        <v>2410.3412873658576</v>
      </c>
      <c r="J443" s="168">
        <f t="shared" si="128"/>
        <v>3007.344206539748</v>
      </c>
      <c r="K443" s="168">
        <f t="shared" si="128"/>
        <v>2547.2168972526283</v>
      </c>
      <c r="L443" s="168">
        <f t="shared" si="128"/>
        <v>0</v>
      </c>
      <c r="M443" s="168">
        <f t="shared" si="128"/>
        <v>2174.7221027122532</v>
      </c>
      <c r="N443" s="168">
        <f t="shared" si="128"/>
        <v>2475.8402352288285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1894.2888250839137</v>
      </c>
      <c r="D444" s="157">
        <f t="shared" si="129"/>
        <v>2022.581402803281</v>
      </c>
      <c r="E444" s="157">
        <f t="shared" si="129"/>
        <v>1852.5446848252275</v>
      </c>
      <c r="F444" s="157">
        <f t="shared" si="129"/>
        <v>2251.8636009189058</v>
      </c>
      <c r="G444" s="157">
        <f t="shared" si="129"/>
        <v>2359.2413182175178</v>
      </c>
      <c r="H444" s="157">
        <f t="shared" si="129"/>
        <v>2415.7793217991548</v>
      </c>
      <c r="I444" s="157">
        <f t="shared" si="129"/>
        <v>2110.0379272581899</v>
      </c>
      <c r="J444" s="157">
        <f t="shared" si="129"/>
        <v>2073.7830482154768</v>
      </c>
      <c r="K444" s="157">
        <f t="shared" si="129"/>
        <v>2083.5341941808647</v>
      </c>
      <c r="L444" s="157">
        <f t="shared" si="129"/>
        <v>0</v>
      </c>
      <c r="M444" s="157">
        <f t="shared" si="129"/>
        <v>1956.7418218304676</v>
      </c>
      <c r="N444" s="157">
        <f t="shared" si="129"/>
        <v>1831.9941113799491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1894.2888250839137</v>
      </c>
      <c r="D445" s="156">
        <f t="shared" si="130"/>
        <v>2022.581402803281</v>
      </c>
      <c r="E445" s="156">
        <f t="shared" si="130"/>
        <v>1852.5446848252275</v>
      </c>
      <c r="F445" s="156">
        <f t="shared" si="130"/>
        <v>2251.8636009189058</v>
      </c>
      <c r="G445" s="156">
        <f t="shared" si="130"/>
        <v>2359.2413182175178</v>
      </c>
      <c r="H445" s="156">
        <f t="shared" si="130"/>
        <v>2415.7793217991548</v>
      </c>
      <c r="I445" s="156">
        <f t="shared" si="130"/>
        <v>2110.0379272581899</v>
      </c>
      <c r="J445" s="156">
        <f t="shared" si="130"/>
        <v>2073.7830482154768</v>
      </c>
      <c r="K445" s="156">
        <f t="shared" si="130"/>
        <v>2083.5341941808647</v>
      </c>
      <c r="L445" s="156">
        <f t="shared" si="130"/>
        <v>0</v>
      </c>
      <c r="M445" s="156">
        <f t="shared" si="130"/>
        <v>1956.7418218304676</v>
      </c>
      <c r="N445" s="156">
        <f t="shared" si="130"/>
        <v>1831.9941113799491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229.64727590099943</v>
      </c>
      <c r="D449" s="157">
        <f t="shared" si="134"/>
        <v>628.92711749560294</v>
      </c>
      <c r="E449" s="157">
        <f t="shared" si="134"/>
        <v>130.04541472912786</v>
      </c>
      <c r="F449" s="157">
        <f t="shared" si="134"/>
        <v>610.37244200458485</v>
      </c>
      <c r="G449" s="157">
        <f t="shared" si="134"/>
        <v>681.16294623287683</v>
      </c>
      <c r="H449" s="157">
        <f t="shared" si="134"/>
        <v>664.96735880297717</v>
      </c>
      <c r="I449" s="157">
        <f t="shared" si="134"/>
        <v>125.88635155102477</v>
      </c>
      <c r="J449" s="157">
        <f t="shared" si="134"/>
        <v>690.64562929019394</v>
      </c>
      <c r="K449" s="157">
        <f t="shared" si="134"/>
        <v>266.28578267236435</v>
      </c>
      <c r="L449" s="157">
        <f t="shared" si="134"/>
        <v>0</v>
      </c>
      <c r="M449" s="157">
        <f t="shared" si="134"/>
        <v>197.67699571660575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937.232337482145</v>
      </c>
      <c r="D450" s="132">
        <f t="shared" si="135"/>
        <v>945.82525280736434</v>
      </c>
      <c r="E450" s="132">
        <f t="shared" si="135"/>
        <v>940.29533571011154</v>
      </c>
      <c r="F450" s="132">
        <f t="shared" si="135"/>
        <v>974.12065255412222</v>
      </c>
      <c r="G450" s="132">
        <f t="shared" si="135"/>
        <v>977.16259746246476</v>
      </c>
      <c r="H450" s="132">
        <f t="shared" si="135"/>
        <v>975.45160585086876</v>
      </c>
      <c r="I450" s="132">
        <f t="shared" si="135"/>
        <v>968.32564987534045</v>
      </c>
      <c r="J450" s="132">
        <f t="shared" si="135"/>
        <v>966.52880635504596</v>
      </c>
      <c r="K450" s="132">
        <f t="shared" si="135"/>
        <v>1017.0920521335795</v>
      </c>
      <c r="L450" s="132">
        <f t="shared" si="135"/>
        <v>0</v>
      </c>
      <c r="M450" s="132">
        <f t="shared" si="135"/>
        <v>974.60116559075823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68.53041008297653</v>
      </c>
      <c r="D459" s="157">
        <f t="shared" si="144"/>
        <v>195.58883779518965</v>
      </c>
      <c r="E459" s="157">
        <f t="shared" si="144"/>
        <v>167.73997749769066</v>
      </c>
      <c r="F459" s="157">
        <f t="shared" si="144"/>
        <v>130.33991803722597</v>
      </c>
      <c r="G459" s="157">
        <f t="shared" si="144"/>
        <v>156.67675280116586</v>
      </c>
      <c r="H459" s="157">
        <f t="shared" si="144"/>
        <v>177.85964563959601</v>
      </c>
      <c r="I459" s="157">
        <f t="shared" si="144"/>
        <v>174.41700855664297</v>
      </c>
      <c r="J459" s="157">
        <f t="shared" si="144"/>
        <v>242.91552903407708</v>
      </c>
      <c r="K459" s="157">
        <f t="shared" si="144"/>
        <v>197.39692039939936</v>
      </c>
      <c r="L459" s="157">
        <f t="shared" si="144"/>
        <v>0</v>
      </c>
      <c r="M459" s="157">
        <f t="shared" si="144"/>
        <v>20.303285165179492</v>
      </c>
      <c r="N459" s="157">
        <f t="shared" si="144"/>
        <v>643.84612384887964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603.80575805872888</v>
      </c>
      <c r="D460" s="156">
        <f t="shared" si="145"/>
        <v>621.26800257462685</v>
      </c>
      <c r="E460" s="156">
        <f t="shared" si="145"/>
        <v>541.52114089914244</v>
      </c>
      <c r="F460" s="156">
        <f t="shared" si="145"/>
        <v>621.98604209842676</v>
      </c>
      <c r="G460" s="156">
        <f t="shared" si="145"/>
        <v>651.94146107120014</v>
      </c>
      <c r="H460" s="156">
        <f t="shared" si="145"/>
        <v>598.82059062981386</v>
      </c>
      <c r="I460" s="156">
        <f t="shared" si="145"/>
        <v>604.36774987815318</v>
      </c>
      <c r="J460" s="156">
        <f t="shared" si="145"/>
        <v>634.43462020674167</v>
      </c>
      <c r="K460" s="156">
        <f t="shared" si="145"/>
        <v>645.5095213239407</v>
      </c>
      <c r="L460" s="156">
        <f t="shared" si="145"/>
        <v>0</v>
      </c>
      <c r="M460" s="156">
        <f t="shared" si="145"/>
        <v>646.13875580288834</v>
      </c>
      <c r="N460" s="156">
        <f t="shared" si="145"/>
        <v>643.84612384887964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90.952842806921183</v>
      </c>
      <c r="D464" s="184">
        <f>D401/RES_summary!D$21</f>
        <v>99.399312781637391</v>
      </c>
      <c r="E464" s="184">
        <f>E401/RES_summary!E$21</f>
        <v>86.355158039204326</v>
      </c>
      <c r="F464" s="184">
        <f>F401/RES_summary!F$21</f>
        <v>100.71499886618565</v>
      </c>
      <c r="G464" s="184">
        <f>G401/RES_summary!G$21</f>
        <v>102.60112320496266</v>
      </c>
      <c r="H464" s="184">
        <f>H401/RES_summary!H$21</f>
        <v>104.06916486239395</v>
      </c>
      <c r="I464" s="184">
        <f>I401/RES_summary!I$21</f>
        <v>88.076327841702749</v>
      </c>
      <c r="J464" s="184">
        <f>J401/RES_summary!J$21</f>
        <v>92.304653511026345</v>
      </c>
      <c r="K464" s="184">
        <f>K401/RES_summary!K$21</f>
        <v>88.06175645334433</v>
      </c>
      <c r="L464" s="184">
        <f>L401/RES_summary!L$21</f>
        <v>0</v>
      </c>
      <c r="M464" s="184">
        <f>M401/RES_summary!M$21</f>
        <v>76.743079384708025</v>
      </c>
      <c r="N464" s="184">
        <f>N401/RES_summary!N$21</f>
        <v>86.192978341253266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58.685904108348936</v>
      </c>
      <c r="D465" s="178">
        <f>D402/RES_summary!D$21</f>
        <v>61.60640957167233</v>
      </c>
      <c r="E465" s="178">
        <f>E402/RES_summary!E$21</f>
        <v>55.380031794622212</v>
      </c>
      <c r="F465" s="178">
        <f>F402/RES_summary!F$21</f>
        <v>65.383568673049197</v>
      </c>
      <c r="G465" s="178">
        <f>G402/RES_summary!G$21</f>
        <v>66.812385498065751</v>
      </c>
      <c r="H465" s="178">
        <f>H402/RES_summary!H$21</f>
        <v>67.318901191206237</v>
      </c>
      <c r="I465" s="178">
        <f>I402/RES_summary!I$21</f>
        <v>57.600095772663508</v>
      </c>
      <c r="J465" s="178">
        <f>J402/RES_summary!J$21</f>
        <v>56.117394673433026</v>
      </c>
      <c r="K465" s="178">
        <f>K402/RES_summary!K$21</f>
        <v>55.978892050185387</v>
      </c>
      <c r="L465" s="178">
        <f>L402/RES_summary!L$21</f>
        <v>0</v>
      </c>
      <c r="M465" s="178">
        <f>M402/RES_summary!M$21</f>
        <v>49.546446180285997</v>
      </c>
      <c r="N465" s="178">
        <f>N402/RES_summary!N$21</f>
        <v>46.211934862605837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58.085816086419648</v>
      </c>
      <c r="D466" s="177">
        <f>D403/RES_summary!D$21</f>
        <v>61.207083097064412</v>
      </c>
      <c r="E466" s="177">
        <f>E403/RES_summary!E$21</f>
        <v>55.136061140250462</v>
      </c>
      <c r="F466" s="177">
        <f>F403/RES_summary!F$21</f>
        <v>65.124946660566266</v>
      </c>
      <c r="G466" s="177">
        <f>G403/RES_summary!G$21</f>
        <v>66.464858955718341</v>
      </c>
      <c r="H466" s="177">
        <f>H403/RES_summary!H$21</f>
        <v>66.671290924170279</v>
      </c>
      <c r="I466" s="177">
        <f>I403/RES_summary!I$21</f>
        <v>57.189707357389381</v>
      </c>
      <c r="J466" s="177">
        <f>J403/RES_summary!J$21</f>
        <v>55.76610180709195</v>
      </c>
      <c r="K466" s="177">
        <f>K403/RES_summary!K$21</f>
        <v>55.85613816208037</v>
      </c>
      <c r="L466" s="177">
        <f>L403/RES_summary!L$21</f>
        <v>0</v>
      </c>
      <c r="M466" s="177">
        <f>M403/RES_summary!M$21</f>
        <v>49.065208081636882</v>
      </c>
      <c r="N466" s="177">
        <f>N403/RES_summary!N$21</f>
        <v>45.795501055866119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0.6000880219292859</v>
      </c>
      <c r="D467" s="177">
        <f>D404/RES_summary!D$21</f>
        <v>0.39932647460791859</v>
      </c>
      <c r="E467" s="177">
        <f>E404/RES_summary!E$21</f>
        <v>0.24397065437174714</v>
      </c>
      <c r="F467" s="177">
        <f>F404/RES_summary!F$21</f>
        <v>0.25862201248292704</v>
      </c>
      <c r="G467" s="177">
        <f>G404/RES_summary!G$21</f>
        <v>0.34752654234740343</v>
      </c>
      <c r="H467" s="177">
        <f>H404/RES_summary!H$21</f>
        <v>0.6476102670359617</v>
      </c>
      <c r="I467" s="177">
        <f>I404/RES_summary!I$21</f>
        <v>0.41038841527412728</v>
      </c>
      <c r="J467" s="177">
        <f>J404/RES_summary!J$21</f>
        <v>0.35129286634107765</v>
      </c>
      <c r="K467" s="177">
        <f>K404/RES_summary!K$21</f>
        <v>0.12275388810501724</v>
      </c>
      <c r="L467" s="177">
        <f>L404/RES_summary!L$21</f>
        <v>0</v>
      </c>
      <c r="M467" s="177">
        <f>M404/RES_summary!M$21</f>
        <v>0.48123809864912076</v>
      </c>
      <c r="N467" s="177">
        <f>N404/RES_summary!N$21</f>
        <v>0.41643380673971397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0.40508006996540757</v>
      </c>
      <c r="D468" s="178">
        <f>D405/RES_summary!D$21</f>
        <v>0.91744836591870615</v>
      </c>
      <c r="E468" s="178">
        <f>E405/RES_summary!E$21</f>
        <v>0.57059389009497696</v>
      </c>
      <c r="F468" s="178">
        <f>F405/RES_summary!F$21</f>
        <v>0.76855687374382187</v>
      </c>
      <c r="G468" s="178">
        <f>G405/RES_summary!G$21</f>
        <v>0.81351635730273097</v>
      </c>
      <c r="H468" s="178">
        <f>H405/RES_summary!H$21</f>
        <v>1.8451637147033446</v>
      </c>
      <c r="I468" s="178">
        <f>I405/RES_summary!I$21</f>
        <v>1.273929079771337</v>
      </c>
      <c r="J468" s="178">
        <f>J405/RES_summary!J$21</f>
        <v>1.4448388070965843</v>
      </c>
      <c r="K468" s="178">
        <f>K405/RES_summary!K$21</f>
        <v>2.3154626307020263</v>
      </c>
      <c r="L468" s="178">
        <f>L405/RES_summary!L$21</f>
        <v>0</v>
      </c>
      <c r="M468" s="178">
        <f>M405/RES_summary!M$21</f>
        <v>0</v>
      </c>
      <c r="N468" s="178">
        <f>N405/RES_summary!N$21</f>
        <v>7.3808770723299295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0.40508006996540757</v>
      </c>
      <c r="D469" s="177">
        <f>D406/RES_summary!D$21</f>
        <v>0.91744836591870615</v>
      </c>
      <c r="E469" s="177">
        <f>E406/RES_summary!E$21</f>
        <v>0.57059389009497696</v>
      </c>
      <c r="F469" s="177">
        <f>F406/RES_summary!F$21</f>
        <v>0.76855687374382187</v>
      </c>
      <c r="G469" s="177">
        <f>G406/RES_summary!G$21</f>
        <v>0.81351635730273097</v>
      </c>
      <c r="H469" s="177">
        <f>H406/RES_summary!H$21</f>
        <v>1.8451637147033446</v>
      </c>
      <c r="I469" s="177">
        <f>I406/RES_summary!I$21</f>
        <v>1.273929079771337</v>
      </c>
      <c r="J469" s="177">
        <f>J406/RES_summary!J$21</f>
        <v>1.4448388070965843</v>
      </c>
      <c r="K469" s="177">
        <f>K406/RES_summary!K$21</f>
        <v>2.3154626307020263</v>
      </c>
      <c r="L469" s="177">
        <f>L406/RES_summary!L$21</f>
        <v>0</v>
      </c>
      <c r="M469" s="177">
        <f>M406/RES_summary!M$21</f>
        <v>0</v>
      </c>
      <c r="N469" s="177">
        <f>N406/RES_summary!N$21</f>
        <v>7.3808770723299295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22.319448471196775</v>
      </c>
      <c r="D470" s="178">
        <f>D407/RES_summary!D$21</f>
        <v>25.537558555475623</v>
      </c>
      <c r="E470" s="178">
        <f>E407/RES_summary!E$21</f>
        <v>20.018436739764365</v>
      </c>
      <c r="F470" s="178">
        <f>F407/RES_summary!F$21</f>
        <v>24.687800838389109</v>
      </c>
      <c r="G470" s="178">
        <f>G407/RES_summary!G$21</f>
        <v>24.701424204011598</v>
      </c>
      <c r="H470" s="178">
        <f>H407/RES_summary!H$21</f>
        <v>24.272154279000446</v>
      </c>
      <c r="I470" s="178">
        <f>I407/RES_summary!I$21</f>
        <v>18.845373770738135</v>
      </c>
      <c r="J470" s="178">
        <f>J407/RES_summary!J$21</f>
        <v>23.449850779501336</v>
      </c>
      <c r="K470" s="178">
        <f>K407/RES_summary!K$21</f>
        <v>19.239462385442568</v>
      </c>
      <c r="L470" s="178">
        <f>L407/RES_summary!L$21</f>
        <v>0</v>
      </c>
      <c r="M470" s="178">
        <f>M407/RES_summary!M$21</f>
        <v>19.120863122209297</v>
      </c>
      <c r="N470" s="178">
        <f>N407/RES_summary!N$21</f>
        <v>16.505542705629445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28.738967608501561</v>
      </c>
      <c r="D471" s="183">
        <f>D408/RES_summary!D$21</f>
        <v>28.62243505435459</v>
      </c>
      <c r="E471" s="183">
        <f>E408/RES_summary!E$21</f>
        <v>27.985387636949831</v>
      </c>
      <c r="F471" s="183">
        <f>F408/RES_summary!F$21</f>
        <v>28.172024057165707</v>
      </c>
      <c r="G471" s="183">
        <f>G408/RES_summary!G$21</f>
        <v>27.528754144665289</v>
      </c>
      <c r="H471" s="183">
        <f>H408/RES_summary!H$21</f>
        <v>26.9207610187249</v>
      </c>
      <c r="I471" s="183">
        <f>I408/RES_summary!I$21</f>
        <v>26.245149353776696</v>
      </c>
      <c r="J471" s="183">
        <f>J408/RES_summary!J$21</f>
        <v>25.990926997433014</v>
      </c>
      <c r="K471" s="183">
        <f>K408/RES_summary!K$21</f>
        <v>27.266571552410777</v>
      </c>
      <c r="L471" s="183">
        <f>L408/RES_summary!L$21</f>
        <v>0</v>
      </c>
      <c r="M471" s="183">
        <f>M408/RES_summary!M$21</f>
        <v>24.438077856169745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20.440021672984955</v>
      </c>
      <c r="D476" s="180">
        <f>D413/RES_summary!D$21</f>
        <v>19.578822561421546</v>
      </c>
      <c r="E476" s="180">
        <f>E413/RES_summary!E$21</f>
        <v>18.920746366544574</v>
      </c>
      <c r="F476" s="180">
        <f>F413/RES_summary!F$21</f>
        <v>19.131359241962645</v>
      </c>
      <c r="G476" s="180">
        <f>G413/RES_summary!G$21</f>
        <v>18.876368590005342</v>
      </c>
      <c r="H476" s="180">
        <f>H413/RES_summary!H$21</f>
        <v>19.425740828006315</v>
      </c>
      <c r="I476" s="180">
        <f>I413/RES_summary!I$21</f>
        <v>18.693180612107138</v>
      </c>
      <c r="J476" s="180">
        <f>J413/RES_summary!J$21</f>
        <v>18.130004284487235</v>
      </c>
      <c r="K476" s="180">
        <f>K413/RES_summary!K$21</f>
        <v>17.013334006389343</v>
      </c>
      <c r="L476" s="180">
        <f>L413/RES_summary!L$21</f>
        <v>0</v>
      </c>
      <c r="M476" s="180">
        <f>M413/RES_summary!M$21</f>
        <v>18.684028460374442</v>
      </c>
      <c r="N476" s="180">
        <f>N413/RES_summary!N$21</f>
        <v>17.067519180237891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14.842810444057498</v>
      </c>
      <c r="D477" s="179">
        <f>D414/RES_summary!D$21</f>
        <v>14.40299383098189</v>
      </c>
      <c r="E477" s="179">
        <f>E414/RES_summary!E$21</f>
        <v>14.181146883378354</v>
      </c>
      <c r="F477" s="179">
        <f>F414/RES_summary!F$21</f>
        <v>14.408590801455061</v>
      </c>
      <c r="G477" s="179">
        <f>G414/RES_summary!G$21</f>
        <v>14.232146075553613</v>
      </c>
      <c r="H477" s="179">
        <f>H414/RES_summary!H$21</f>
        <v>14.408495437428005</v>
      </c>
      <c r="I477" s="179">
        <f>I414/RES_summary!I$21</f>
        <v>14.074488263559429</v>
      </c>
      <c r="J477" s="179">
        <f>J414/RES_summary!J$21</f>
        <v>13.889610143298754</v>
      </c>
      <c r="K477" s="179">
        <f>K414/RES_summary!K$21</f>
        <v>13.484719632447394</v>
      </c>
      <c r="L477" s="179">
        <f>L414/RES_summary!L$21</f>
        <v>0</v>
      </c>
      <c r="M477" s="179">
        <f>M414/RES_summary!M$21</f>
        <v>13.85158605273096</v>
      </c>
      <c r="N477" s="179">
        <f>N414/RES_summary!N$21</f>
        <v>13.091279142247659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7.2533843379716156</v>
      </c>
      <c r="D478" s="177">
        <f>D415/RES_summary!D$21</f>
        <v>6.8436045248114352</v>
      </c>
      <c r="E478" s="177">
        <f>E415/RES_summary!E$21</f>
        <v>6.6304253253052732</v>
      </c>
      <c r="F478" s="177">
        <f>F415/RES_summary!F$21</f>
        <v>6.7432104055837288</v>
      </c>
      <c r="G478" s="177">
        <f>G415/RES_summary!G$21</f>
        <v>6.6723601523899969</v>
      </c>
      <c r="H478" s="177">
        <f>H415/RES_summary!H$21</f>
        <v>6.91244214832758</v>
      </c>
      <c r="I478" s="177">
        <f>I415/RES_summary!I$21</f>
        <v>6.6388915509732058</v>
      </c>
      <c r="J478" s="177">
        <f>J415/RES_summary!J$21</f>
        <v>6.4701931036485281</v>
      </c>
      <c r="K478" s="177">
        <f>K415/RES_summary!K$21</f>
        <v>6.0438251731423493</v>
      </c>
      <c r="L478" s="177">
        <f>L415/RES_summary!L$21</f>
        <v>0</v>
      </c>
      <c r="M478" s="177">
        <f>M415/RES_summary!M$21</f>
        <v>6.6299981955199581</v>
      </c>
      <c r="N478" s="177">
        <f>N415/RES_summary!N$21</f>
        <v>6.0137016623463317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7.5894261060858828</v>
      </c>
      <c r="D479" s="177">
        <f>D416/RES_summary!D$21</f>
        <v>7.5593893061704529</v>
      </c>
      <c r="E479" s="177">
        <f>E416/RES_summary!E$21</f>
        <v>7.5507215580730787</v>
      </c>
      <c r="F479" s="177">
        <f>F416/RES_summary!F$21</f>
        <v>7.6653803958713294</v>
      </c>
      <c r="G479" s="177">
        <f>G416/RES_summary!G$21</f>
        <v>7.5597859231636138</v>
      </c>
      <c r="H479" s="177">
        <f>H416/RES_summary!H$21</f>
        <v>7.4960532891004252</v>
      </c>
      <c r="I479" s="177">
        <f>I416/RES_summary!I$21</f>
        <v>7.4355967125862232</v>
      </c>
      <c r="J479" s="177">
        <f>J416/RES_summary!J$21</f>
        <v>7.4194170396502273</v>
      </c>
      <c r="K479" s="177">
        <f>K416/RES_summary!K$21</f>
        <v>7.440894459305043</v>
      </c>
      <c r="L479" s="177">
        <f>L416/RES_summary!L$21</f>
        <v>0</v>
      </c>
      <c r="M479" s="177">
        <f>M416/RES_summary!M$21</f>
        <v>7.221587857211003</v>
      </c>
      <c r="N479" s="177">
        <f>N416/RES_summary!N$21</f>
        <v>7.0775774799013291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9.5424101574100746</v>
      </c>
      <c r="D480" s="178">
        <f>D417/RES_summary!D$21</f>
        <v>11.337896288570731</v>
      </c>
      <c r="E480" s="178">
        <f>E417/RES_summary!E$21</f>
        <v>10.386095614722782</v>
      </c>
      <c r="F480" s="178">
        <f>F417/RES_summary!F$21</f>
        <v>9.8750724810035155</v>
      </c>
      <c r="G480" s="178">
        <f>G417/RES_summary!G$21</f>
        <v>10.273797145582581</v>
      </c>
      <c r="H480" s="178">
        <f>H417/RES_summary!H$21</f>
        <v>10.632945677483919</v>
      </c>
      <c r="I480" s="178">
        <f>I417/RES_summary!I$21</f>
        <v>10.356929218529785</v>
      </c>
      <c r="J480" s="178">
        <f>J417/RES_summary!J$21</f>
        <v>11.292569250995388</v>
      </c>
      <c r="K480" s="178">
        <f>K417/RES_summary!K$21</f>
        <v>10.527939387014348</v>
      </c>
      <c r="L480" s="178">
        <f>L417/RES_summary!L$21</f>
        <v>0</v>
      </c>
      <c r="M480" s="178">
        <f>M417/RES_summary!M$21</f>
        <v>8.0757700822127259</v>
      </c>
      <c r="N480" s="178">
        <f>N417/RES_summary!N$21</f>
        <v>16.09462370068805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18.514890522551056</v>
      </c>
      <c r="D481" s="177">
        <f>D418/RES_summary!D$21</f>
        <v>18.800727726670825</v>
      </c>
      <c r="E481" s="177">
        <f>E418/RES_summary!E$21</f>
        <v>16.116935250158399</v>
      </c>
      <c r="F481" s="177">
        <f>F418/RES_summary!F$21</f>
        <v>17.988126722572083</v>
      </c>
      <c r="G481" s="177">
        <f>G418/RES_summary!G$21</f>
        <v>18.366581206800987</v>
      </c>
      <c r="H481" s="177">
        <f>H418/RES_summary!H$21</f>
        <v>16.526402659796851</v>
      </c>
      <c r="I481" s="177">
        <f>I418/RES_summary!I$21</f>
        <v>16.380565631200707</v>
      </c>
      <c r="J481" s="177">
        <f>J418/RES_summary!J$21</f>
        <v>17.06058194025546</v>
      </c>
      <c r="K481" s="177">
        <f>K418/RES_summary!K$21</f>
        <v>17.305052688220254</v>
      </c>
      <c r="L481" s="177">
        <f>L418/RES_summary!L$21</f>
        <v>0</v>
      </c>
      <c r="M481" s="177">
        <f>M418/RES_summary!M$21</f>
        <v>16.201898558810189</v>
      </c>
      <c r="N481" s="177">
        <f>N418/RES_summary!N$21</f>
        <v>16.09462370068805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8.3936784603313939</v>
      </c>
      <c r="D483" s="176">
        <f>D420/RES_summary!D$21</f>
        <v>7.9089135043282681</v>
      </c>
      <c r="E483" s="176">
        <f>E420/RES_summary!E$21</f>
        <v>7.8142942356939784</v>
      </c>
      <c r="F483" s="176">
        <f>F420/RES_summary!F$21</f>
        <v>7.7242270392809189</v>
      </c>
      <c r="G483" s="176">
        <f>G420/RES_summary!G$21</f>
        <v>7.7136487912576763</v>
      </c>
      <c r="H483" s="176">
        <f>H420/RES_summary!H$21</f>
        <v>8.1429090530869939</v>
      </c>
      <c r="I483" s="176">
        <f>I420/RES_summary!I$21</f>
        <v>7.9133361676102885</v>
      </c>
      <c r="J483" s="176">
        <f>J420/RES_summary!J$21</f>
        <v>7.7138424775697736</v>
      </c>
      <c r="K483" s="176">
        <f>K420/RES_summary!K$21</f>
        <v>7.5425707718587871</v>
      </c>
      <c r="L483" s="176">
        <f>L420/RES_summary!L$21</f>
        <v>0</v>
      </c>
      <c r="M483" s="176">
        <f>M420/RES_summary!M$21</f>
        <v>7.8121431203514442</v>
      </c>
      <c r="N483" s="176">
        <f>N420/RES_summary!N$21</f>
        <v>0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49.041271637851167</v>
      </c>
      <c r="D485" s="184">
        <f>D422/RES_summary!D$21</f>
        <v>50.309795845471754</v>
      </c>
      <c r="E485" s="184">
        <f>E422/RES_summary!E$21</f>
        <v>46.693058939020787</v>
      </c>
      <c r="F485" s="184">
        <f>F422/RES_summary!F$21</f>
        <v>52.193242570741262</v>
      </c>
      <c r="G485" s="184">
        <f>G422/RES_summary!G$21</f>
        <v>53.142724838555615</v>
      </c>
      <c r="H485" s="184">
        <f>H422/RES_summary!H$21</f>
        <v>56.398140120482587</v>
      </c>
      <c r="I485" s="184">
        <f>I422/RES_summary!I$21</f>
        <v>50.725111761226337</v>
      </c>
      <c r="J485" s="184">
        <f>J422/RES_summary!J$21</f>
        <v>49.963830987386856</v>
      </c>
      <c r="K485" s="184">
        <f>K422/RES_summary!K$21</f>
        <v>52.563414426095868</v>
      </c>
      <c r="L485" s="184">
        <f>L422/RES_summary!L$21</f>
        <v>0</v>
      </c>
      <c r="M485" s="184">
        <f>M422/RES_summary!M$21</f>
        <v>44.397893249791309</v>
      </c>
      <c r="N485" s="184">
        <f>N422/RES_summary!N$21</f>
        <v>65.526309963464513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28.20562036683755</v>
      </c>
      <c r="D486" s="178">
        <f>D423/RES_summary!D$21</f>
        <v>29.880877039348011</v>
      </c>
      <c r="E486" s="178">
        <f>E423/RES_summary!E$21</f>
        <v>26.619086025923277</v>
      </c>
      <c r="F486" s="178">
        <f>F423/RES_summary!F$21</f>
        <v>32.008453168583372</v>
      </c>
      <c r="G486" s="178">
        <f>G423/RES_summary!G$21</f>
        <v>33.030004346470704</v>
      </c>
      <c r="H486" s="178">
        <f>H423/RES_summary!H$21</f>
        <v>33.707542349133362</v>
      </c>
      <c r="I486" s="178">
        <f>I423/RES_summary!I$21</f>
        <v>28.481222470541191</v>
      </c>
      <c r="J486" s="178">
        <f>J423/RES_summary!J$21</f>
        <v>28.488032277282212</v>
      </c>
      <c r="K486" s="178">
        <f>K423/RES_summary!K$21</f>
        <v>28.080332091862068</v>
      </c>
      <c r="L486" s="178">
        <f>L423/RES_summary!L$21</f>
        <v>0</v>
      </c>
      <c r="M486" s="178">
        <f>M423/RES_summary!M$21</f>
        <v>25.067998521441954</v>
      </c>
      <c r="N486" s="178">
        <f>N423/RES_summary!N$21</f>
        <v>23.188558510375053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27.59986598421424</v>
      </c>
      <c r="D487" s="177">
        <f>D424/RES_summary!D$21</f>
        <v>29.473364873136532</v>
      </c>
      <c r="E487" s="177">
        <f>E424/RES_summary!E$21</f>
        <v>26.372458436166397</v>
      </c>
      <c r="F487" s="177">
        <f>F424/RES_summary!F$21</f>
        <v>31.743527384776826</v>
      </c>
      <c r="G487" s="177">
        <f>G424/RES_summary!G$21</f>
        <v>32.672211622214839</v>
      </c>
      <c r="H487" s="177">
        <f>H424/RES_summary!H$21</f>
        <v>33.037841705350125</v>
      </c>
      <c r="I487" s="177">
        <f>I424/RES_summary!I$21</f>
        <v>28.062734138133997</v>
      </c>
      <c r="J487" s="177">
        <f>J424/RES_summary!J$21</f>
        <v>28.122108825521369</v>
      </c>
      <c r="K487" s="177">
        <f>K424/RES_summary!K$21</f>
        <v>27.954172964785926</v>
      </c>
      <c r="L487" s="177">
        <f>L424/RES_summary!L$21</f>
        <v>0</v>
      </c>
      <c r="M487" s="177">
        <f>M424/RES_summary!M$21</f>
        <v>24.578275473603139</v>
      </c>
      <c r="N487" s="177">
        <f>N424/RES_summary!N$21</f>
        <v>22.769292223274174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0.60575438262331116</v>
      </c>
      <c r="D488" s="177">
        <f>D425/RES_summary!D$21</f>
        <v>0.40751216621147823</v>
      </c>
      <c r="E488" s="177">
        <f>E425/RES_summary!E$21</f>
        <v>0.24662758975688182</v>
      </c>
      <c r="F488" s="177">
        <f>F425/RES_summary!F$21</f>
        <v>0.26492578380654475</v>
      </c>
      <c r="G488" s="177">
        <f>G425/RES_summary!G$21</f>
        <v>0.35779272425586706</v>
      </c>
      <c r="H488" s="177">
        <f>H425/RES_summary!H$21</f>
        <v>0.66970064378323746</v>
      </c>
      <c r="I488" s="177">
        <f>I425/RES_summary!I$21</f>
        <v>0.41848833240719435</v>
      </c>
      <c r="J488" s="177">
        <f>J425/RES_summary!J$21</f>
        <v>0.36592345176084146</v>
      </c>
      <c r="K488" s="177">
        <f>K425/RES_summary!K$21</f>
        <v>0.12615912707614346</v>
      </c>
      <c r="L488" s="177">
        <f>L425/RES_summary!L$21</f>
        <v>0</v>
      </c>
      <c r="M488" s="177">
        <f>M425/RES_summary!M$21</f>
        <v>0.48972304783881582</v>
      </c>
      <c r="N488" s="177">
        <f>N425/RES_summary!N$21</f>
        <v>0.41926628710087982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0.74408393578247756</v>
      </c>
      <c r="D489" s="178">
        <f>D426/RES_summary!D$21</f>
        <v>1.7397570785614374</v>
      </c>
      <c r="E489" s="178">
        <f>E426/RES_summary!E$21</f>
        <v>1.1205705165800235</v>
      </c>
      <c r="F489" s="178">
        <f>F426/RES_summary!F$21</f>
        <v>1.5770961492728426</v>
      </c>
      <c r="G489" s="178">
        <f>G426/RES_summary!G$21</f>
        <v>1.7498346275079364</v>
      </c>
      <c r="H489" s="178">
        <f>H426/RES_summary!H$21</f>
        <v>4.1848486056424168</v>
      </c>
      <c r="I489" s="178">
        <f>I426/RES_summary!I$21</f>
        <v>3.0643689518041244</v>
      </c>
      <c r="J489" s="178">
        <f>J426/RES_summary!J$21</f>
        <v>3.5304485370565031</v>
      </c>
      <c r="K489" s="178">
        <f>K426/RES_summary!K$21</f>
        <v>6.0583987049565637</v>
      </c>
      <c r="L489" s="178">
        <f>L426/RES_summary!L$21</f>
        <v>0</v>
      </c>
      <c r="M489" s="178">
        <f>M426/RES_summary!M$21</f>
        <v>0</v>
      </c>
      <c r="N489" s="178">
        <f>N426/RES_summary!N$21</f>
        <v>24.284148384406372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0.74408393578247756</v>
      </c>
      <c r="D490" s="177">
        <f>D427/RES_summary!D$21</f>
        <v>1.7397570785614374</v>
      </c>
      <c r="E490" s="177">
        <f>E427/RES_summary!E$21</f>
        <v>1.1205705165800235</v>
      </c>
      <c r="F490" s="177">
        <f>F427/RES_summary!F$21</f>
        <v>1.5770961492728426</v>
      </c>
      <c r="G490" s="177">
        <f>G427/RES_summary!G$21</f>
        <v>1.7498346275079364</v>
      </c>
      <c r="H490" s="177">
        <f>H427/RES_summary!H$21</f>
        <v>4.1848486056424168</v>
      </c>
      <c r="I490" s="177">
        <f>I427/RES_summary!I$21</f>
        <v>3.0643689518041244</v>
      </c>
      <c r="J490" s="177">
        <f>J427/RES_summary!J$21</f>
        <v>3.5304485370565031</v>
      </c>
      <c r="K490" s="177">
        <f>K427/RES_summary!K$21</f>
        <v>6.0583987049565637</v>
      </c>
      <c r="L490" s="177">
        <f>L427/RES_summary!L$21</f>
        <v>0</v>
      </c>
      <c r="M490" s="177">
        <f>M427/RES_summary!M$21</f>
        <v>0</v>
      </c>
      <c r="N490" s="177">
        <f>N427/RES_summary!N$21</f>
        <v>24.284148384406372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13.346445474037537</v>
      </c>
      <c r="D491" s="178">
        <f>D428/RES_summary!D$21</f>
        <v>12.291630933377036</v>
      </c>
      <c r="E491" s="178">
        <f>E428/RES_summary!E$21</f>
        <v>12.842730758295929</v>
      </c>
      <c r="F491" s="178">
        <f>F428/RES_summary!F$21</f>
        <v>12.294668696068072</v>
      </c>
      <c r="G491" s="178">
        <f>G428/RES_summary!G$21</f>
        <v>11.995385595295314</v>
      </c>
      <c r="H491" s="178">
        <f>H428/RES_summary!H$21</f>
        <v>12.036669843989985</v>
      </c>
      <c r="I491" s="178">
        <f>I428/RES_summary!I$21</f>
        <v>12.806823261681521</v>
      </c>
      <c r="J491" s="178">
        <f>J428/RES_summary!J$21</f>
        <v>11.618006452165806</v>
      </c>
      <c r="K491" s="178">
        <f>K428/RES_summary!K$21</f>
        <v>12.12243993732357</v>
      </c>
      <c r="L491" s="178">
        <f>L428/RES_summary!L$21</f>
        <v>0</v>
      </c>
      <c r="M491" s="178">
        <f>M428/RES_summary!M$21</f>
        <v>12.764625761110626</v>
      </c>
      <c r="N491" s="178">
        <f>N428/RES_summary!N$21</f>
        <v>12.37195137830957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11.694241058516866</v>
      </c>
      <c r="D492" s="183">
        <f>D429/RES_summary!D$21</f>
        <v>11.729935838714093</v>
      </c>
      <c r="E492" s="183">
        <f>E429/RES_summary!E$21</f>
        <v>11.554573677597423</v>
      </c>
      <c r="F492" s="183">
        <f>F429/RES_summary!F$21</f>
        <v>11.71770059570173</v>
      </c>
      <c r="G492" s="183">
        <f>G429/RES_summary!G$21</f>
        <v>11.524785319371503</v>
      </c>
      <c r="H492" s="183">
        <f>H429/RES_summary!H$21</f>
        <v>11.361007645204712</v>
      </c>
      <c r="I492" s="183">
        <f>I429/RES_summary!I$21</f>
        <v>11.154627910931984</v>
      </c>
      <c r="J492" s="183">
        <f>J429/RES_summary!J$21</f>
        <v>11.13934269073221</v>
      </c>
      <c r="K492" s="183">
        <f>K429/RES_summary!K$21</f>
        <v>11.766999367657379</v>
      </c>
      <c r="L492" s="183">
        <f>L429/RES_summary!L$21</f>
        <v>0</v>
      </c>
      <c r="M492" s="183">
        <f>M429/RES_summary!M$21</f>
        <v>10.58604084152134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13.93358663296417</v>
      </c>
      <c r="D497" s="180">
        <f>D434/RES_summary!D$21</f>
        <v>13.441983074181261</v>
      </c>
      <c r="E497" s="180">
        <f>E434/RES_summary!E$21</f>
        <v>13.083956378951454</v>
      </c>
      <c r="F497" s="180">
        <f>F434/RES_summary!F$21</f>
        <v>13.32181099843444</v>
      </c>
      <c r="G497" s="180">
        <f>G434/RES_summary!G$21</f>
        <v>13.223099847630332</v>
      </c>
      <c r="H497" s="180">
        <f>H434/RES_summary!H$21</f>
        <v>13.707669155989301</v>
      </c>
      <c r="I497" s="180">
        <f>I434/RES_summary!I$21</f>
        <v>13.284406882543369</v>
      </c>
      <c r="J497" s="180">
        <f>J434/RES_summary!J$21</f>
        <v>13.055700874657791</v>
      </c>
      <c r="K497" s="180">
        <f>K434/RES_summary!K$21</f>
        <v>12.333818813856135</v>
      </c>
      <c r="L497" s="180">
        <f>L434/RES_summary!L$21</f>
        <v>0</v>
      </c>
      <c r="M497" s="180">
        <f>M434/RES_summary!M$21</f>
        <v>13.630255833085947</v>
      </c>
      <c r="N497" s="180">
        <f>N434/RES_summary!N$21</f>
        <v>12.515122849943376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12.536789088680383</v>
      </c>
      <c r="D498" s="179">
        <f>D435/RES_summary!D$21</f>
        <v>12.3160644369426</v>
      </c>
      <c r="E498" s="179">
        <f>E435/RES_summary!E$21</f>
        <v>12.181223380666045</v>
      </c>
      <c r="F498" s="179">
        <f>F435/RES_summary!F$21</f>
        <v>12.361588313342844</v>
      </c>
      <c r="G498" s="179">
        <f>G435/RES_summary!G$21</f>
        <v>12.236313037204402</v>
      </c>
      <c r="H498" s="179">
        <f>H435/RES_summary!H$21</f>
        <v>12.347729356983523</v>
      </c>
      <c r="I498" s="179">
        <f>I435/RES_summary!I$21</f>
        <v>12.167007661738461</v>
      </c>
      <c r="J498" s="179">
        <f>J435/RES_summary!J$21</f>
        <v>12.080949584897445</v>
      </c>
      <c r="K498" s="179">
        <f>K435/RES_summary!K$21</f>
        <v>11.848898133705815</v>
      </c>
      <c r="L498" s="179">
        <f>L435/RES_summary!L$21</f>
        <v>0</v>
      </c>
      <c r="M498" s="179">
        <f>M435/RES_summary!M$21</f>
        <v>11.987948070202014</v>
      </c>
      <c r="N498" s="179">
        <f>N435/RES_summary!N$21</f>
        <v>11.502119346184635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4.9473629825944982</v>
      </c>
      <c r="D499" s="177">
        <f>D436/RES_summary!D$21</f>
        <v>4.7046940759633209</v>
      </c>
      <c r="E499" s="177">
        <f>E436/RES_summary!E$21</f>
        <v>4.5838864803296957</v>
      </c>
      <c r="F499" s="177">
        <f>F436/RES_summary!F$21</f>
        <v>4.6847445369579379</v>
      </c>
      <c r="G499" s="177">
        <f>G436/RES_summary!G$21</f>
        <v>4.6628452422385687</v>
      </c>
      <c r="H499" s="177">
        <f>H436/RES_summary!H$21</f>
        <v>4.8472243900909593</v>
      </c>
      <c r="I499" s="177">
        <f>I436/RES_summary!I$21</f>
        <v>4.7187615682021047</v>
      </c>
      <c r="J499" s="177">
        <f>J436/RES_summary!J$21</f>
        <v>4.6284539860895944</v>
      </c>
      <c r="K499" s="177">
        <f>K436/RES_summary!K$21</f>
        <v>4.3583543903620701</v>
      </c>
      <c r="L499" s="177">
        <f>L436/RES_summary!L$21</f>
        <v>0</v>
      </c>
      <c r="M499" s="177">
        <f>M436/RES_summary!M$21</f>
        <v>4.7881782231084484</v>
      </c>
      <c r="N499" s="177">
        <f>N436/RES_summary!N$21</f>
        <v>4.3875970970414571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7.5894261060858828</v>
      </c>
      <c r="D500" s="177">
        <f>D437/RES_summary!D$21</f>
        <v>7.6113703609792829</v>
      </c>
      <c r="E500" s="177">
        <f>E437/RES_summary!E$21</f>
        <v>7.5973369003363507</v>
      </c>
      <c r="F500" s="177">
        <f>F437/RES_summary!F$21</f>
        <v>7.6768437763849056</v>
      </c>
      <c r="G500" s="177">
        <f>G437/RES_summary!G$21</f>
        <v>7.5734677949658344</v>
      </c>
      <c r="H500" s="177">
        <f>H437/RES_summary!H$21</f>
        <v>7.500504966892561</v>
      </c>
      <c r="I500" s="177">
        <f>I437/RES_summary!I$21</f>
        <v>7.4482460935363592</v>
      </c>
      <c r="J500" s="177">
        <f>J437/RES_summary!J$21</f>
        <v>7.4524955988078494</v>
      </c>
      <c r="K500" s="177">
        <f>K437/RES_summary!K$21</f>
        <v>7.4905437433437463</v>
      </c>
      <c r="L500" s="177">
        <f>L437/RES_summary!L$21</f>
        <v>0</v>
      </c>
      <c r="M500" s="177">
        <f>M437/RES_summary!M$21</f>
        <v>7.1997698470935649</v>
      </c>
      <c r="N500" s="177">
        <f>N437/RES_summary!N$21</f>
        <v>7.1145222491431772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6.745121861193601</v>
      </c>
      <c r="D501" s="178">
        <f>D438/RES_summary!D$21</f>
        <v>6.3975307941852684</v>
      </c>
      <c r="E501" s="178">
        <f>E438/RES_summary!E$21</f>
        <v>6.1106716382215609</v>
      </c>
      <c r="F501" s="178">
        <f>F438/RES_summary!F$21</f>
        <v>6.3130245568169823</v>
      </c>
      <c r="G501" s="178">
        <f>G438/RES_summary!G$21</f>
        <v>6.3675002692816562</v>
      </c>
      <c r="H501" s="178">
        <f>H438/RES_summary!H$21</f>
        <v>6.4690793217168192</v>
      </c>
      <c r="I501" s="178">
        <f>I438/RES_summary!I$21</f>
        <v>6.3726970771995042</v>
      </c>
      <c r="J501" s="178">
        <f>J438/RES_summary!J$21</f>
        <v>6.3273437208823395</v>
      </c>
      <c r="K501" s="178">
        <f>K438/RES_summary!K$21</f>
        <v>6.3022436919536613</v>
      </c>
      <c r="L501" s="178">
        <f>L438/RES_summary!L$21</f>
        <v>0</v>
      </c>
      <c r="M501" s="178">
        <f>M438/RES_summary!M$21</f>
        <v>6.565268967238727</v>
      </c>
      <c r="N501" s="178">
        <f>N438/RES_summary!N$21</f>
        <v>5.6816516903735117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6.0917464745286471</v>
      </c>
      <c r="D502" s="177">
        <f>D439/RES_summary!D$21</f>
        <v>6.2478917346491922</v>
      </c>
      <c r="E502" s="177">
        <f>E439/RES_summary!E$21</f>
        <v>5.4153732913027399</v>
      </c>
      <c r="F502" s="177">
        <f>F439/RES_summary!F$21</f>
        <v>6.1076596408808665</v>
      </c>
      <c r="G502" s="177">
        <f>G439/RES_summary!G$21</f>
        <v>6.3009901831774213</v>
      </c>
      <c r="H502" s="177">
        <f>H439/RES_summary!H$21</f>
        <v>5.7374439962573316</v>
      </c>
      <c r="I502" s="177">
        <f>I439/RES_summary!I$21</f>
        <v>5.755034090845502</v>
      </c>
      <c r="J502" s="177">
        <f>J439/RES_summary!J$21</f>
        <v>6.0544358577115469</v>
      </c>
      <c r="K502" s="177">
        <f>K439/RES_summary!K$21</f>
        <v>6.1489380975029793</v>
      </c>
      <c r="L502" s="177">
        <f>L439/RES_summary!L$21</f>
        <v>0</v>
      </c>
      <c r="M502" s="177">
        <f>M439/RES_summary!M$21</f>
        <v>5.7478143952457605</v>
      </c>
      <c r="N502" s="177">
        <f>N439/RES_summary!N$21</f>
        <v>5.6816516903735117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6.8287724222657706</v>
      </c>
      <c r="D504" s="176">
        <f>D441/RES_summary!D$21</f>
        <v>6.4662861671633918</v>
      </c>
      <c r="E504" s="176">
        <f>E441/RES_summary!E$21</f>
        <v>6.4226973379786179</v>
      </c>
      <c r="F504" s="176">
        <f>F441/RES_summary!F$21</f>
        <v>6.3674686884816989</v>
      </c>
      <c r="G504" s="176">
        <f>G441/RES_summary!G$21</f>
        <v>6.3885407031048871</v>
      </c>
      <c r="H504" s="176">
        <f>H441/RES_summary!H$21</f>
        <v>6.7782015841790972</v>
      </c>
      <c r="I504" s="176">
        <f>I441/RES_summary!I$21</f>
        <v>6.6232628281618178</v>
      </c>
      <c r="J504" s="176">
        <f>J441/RES_summary!J$21</f>
        <v>6.4966676681798585</v>
      </c>
      <c r="K504" s="176">
        <f>K441/RES_summary!K$21</f>
        <v>6.3697759420223434</v>
      </c>
      <c r="L504" s="176">
        <f>L441/RES_summary!L$21</f>
        <v>0</v>
      </c>
      <c r="M504" s="176">
        <f>M441/RES_summary!M$21</f>
        <v>6.5917887381105205</v>
      </c>
      <c r="N504" s="176">
        <f>N441/RES_summary!N$21</f>
        <v>0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22.8996407806709</v>
      </c>
      <c r="D506" s="184">
        <f>D443/RES_summary!D$21</f>
        <v>29.347411046914988</v>
      </c>
      <c r="E506" s="184">
        <f>E443/RES_summary!E$21</f>
        <v>21.799371756909117</v>
      </c>
      <c r="F506" s="184">
        <f>F443/RES_summary!F$21</f>
        <v>30.164704690746738</v>
      </c>
      <c r="G506" s="184">
        <f>G443/RES_summary!G$21</f>
        <v>31.47581078585808</v>
      </c>
      <c r="H506" s="184">
        <f>H443/RES_summary!H$21</f>
        <v>31.633163481965603</v>
      </c>
      <c r="I506" s="184">
        <f>I443/RES_summary!I$21</f>
        <v>22.962493398278834</v>
      </c>
      <c r="J506" s="184">
        <f>J443/RES_summary!J$21</f>
        <v>28.448808759419997</v>
      </c>
      <c r="K506" s="184">
        <f>K443/RES_summary!K$21</f>
        <v>23.982891409597176</v>
      </c>
      <c r="L506" s="184">
        <f>L443/RES_summary!L$21</f>
        <v>0</v>
      </c>
      <c r="M506" s="184">
        <f>M443/RES_summary!M$21</f>
        <v>19.356829886140616</v>
      </c>
      <c r="N506" s="184">
        <f>N443/RES_summary!N$21</f>
        <v>21.747072062697537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19.78526623338583</v>
      </c>
      <c r="D507" s="178">
        <f>D444/RES_summary!D$21</f>
        <v>20.848436262695774</v>
      </c>
      <c r="E507" s="178">
        <f>E444/RES_summary!E$21</f>
        <v>18.780516866580442</v>
      </c>
      <c r="F507" s="178">
        <f>F444/RES_summary!F$21</f>
        <v>22.698438205643271</v>
      </c>
      <c r="G507" s="178">
        <f>G444/RES_summary!G$21</f>
        <v>23.227135293002789</v>
      </c>
      <c r="H507" s="178">
        <f>H444/RES_summary!H$21</f>
        <v>23.451357596473223</v>
      </c>
      <c r="I507" s="178">
        <f>I444/RES_summary!I$21</f>
        <v>20.101606452476542</v>
      </c>
      <c r="J507" s="178">
        <f>J444/RES_summary!J$21</f>
        <v>19.617527391415813</v>
      </c>
      <c r="K507" s="178">
        <f>K444/RES_summary!K$21</f>
        <v>19.617165064002943</v>
      </c>
      <c r="L507" s="178">
        <f>L444/RES_summary!L$21</f>
        <v>0</v>
      </c>
      <c r="M507" s="178">
        <f>M444/RES_summary!M$21</f>
        <v>17.416624647825547</v>
      </c>
      <c r="N507" s="178">
        <f>N444/RES_summary!N$21</f>
        <v>16.091711973868559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19.78526623338583</v>
      </c>
      <c r="D508" s="177">
        <f>D445/RES_summary!D$21</f>
        <v>20.848436262695774</v>
      </c>
      <c r="E508" s="177">
        <f>E445/RES_summary!E$21</f>
        <v>18.780516866580442</v>
      </c>
      <c r="F508" s="177">
        <f>F445/RES_summary!F$21</f>
        <v>22.698438205643271</v>
      </c>
      <c r="G508" s="177">
        <f>G445/RES_summary!G$21</f>
        <v>23.227135293002789</v>
      </c>
      <c r="H508" s="177">
        <f>H445/RES_summary!H$21</f>
        <v>23.451357596473223</v>
      </c>
      <c r="I508" s="177">
        <f>I445/RES_summary!I$21</f>
        <v>20.101606452476542</v>
      </c>
      <c r="J508" s="177">
        <f>J445/RES_summary!J$21</f>
        <v>19.617527391415813</v>
      </c>
      <c r="K508" s="177">
        <f>K445/RES_summary!K$21</f>
        <v>19.617165064002943</v>
      </c>
      <c r="L508" s="177">
        <f>L445/RES_summary!L$21</f>
        <v>0</v>
      </c>
      <c r="M508" s="177">
        <f>M445/RES_summary!M$21</f>
        <v>17.416624647825547</v>
      </c>
      <c r="N508" s="177">
        <f>N445/RES_summary!N$21</f>
        <v>16.091711973868559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2.3985954165525989</v>
      </c>
      <c r="D512" s="178">
        <f>D449/RES_summary!D$21</f>
        <v>6.4828772304613933</v>
      </c>
      <c r="E512" s="178">
        <f>E449/RES_summary!E$21</f>
        <v>1.3183596189326181</v>
      </c>
      <c r="F512" s="178">
        <f>F449/RES_summary!F$21</f>
        <v>6.1524601896913831</v>
      </c>
      <c r="G512" s="178">
        <f>G449/RES_summary!G$21</f>
        <v>6.7061659977560222</v>
      </c>
      <c r="H512" s="178">
        <f>H449/RES_summary!H$21</f>
        <v>6.4552201356111425</v>
      </c>
      <c r="I512" s="178">
        <f>I449/RES_summary!I$21</f>
        <v>1.1992760243437885</v>
      </c>
      <c r="J512" s="178">
        <f>J449/RES_summary!J$21</f>
        <v>6.5333543747601333</v>
      </c>
      <c r="K512" s="178">
        <f>K449/RES_summary!K$21</f>
        <v>2.5071689091883114</v>
      </c>
      <c r="L512" s="178">
        <f>L449/RES_summary!L$21</f>
        <v>0</v>
      </c>
      <c r="M512" s="178">
        <f>M449/RES_summary!M$21</f>
        <v>1.7594891658651486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9.789104530456866</v>
      </c>
      <c r="D513" s="183">
        <f>D450/RES_summary!D$21</f>
        <v>9.7494110602777795</v>
      </c>
      <c r="E513" s="183">
        <f>E450/RES_summary!E$21</f>
        <v>9.532419140290088</v>
      </c>
      <c r="F513" s="183">
        <f>F450/RES_summary!F$21</f>
        <v>9.8189861179060394</v>
      </c>
      <c r="G513" s="183">
        <f>G450/RES_summary!G$21</f>
        <v>9.6203333161657092</v>
      </c>
      <c r="H513" s="183">
        <f>H450/RES_summary!H$21</f>
        <v>9.4692690762110239</v>
      </c>
      <c r="I513" s="183">
        <f>I450/RES_summary!I$21</f>
        <v>9.2249058086484848</v>
      </c>
      <c r="J513" s="183">
        <f>J450/RES_summary!J$21</f>
        <v>9.1431480017057236</v>
      </c>
      <c r="K513" s="183">
        <f>K450/RES_summary!K$21</f>
        <v>9.5762588047345041</v>
      </c>
      <c r="L513" s="183">
        <f>L450/RES_summary!L$21</f>
        <v>0</v>
      </c>
      <c r="M513" s="183">
        <f>M450/RES_summary!M$21</f>
        <v>8.6747584648385772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0.7157791307324719</v>
      </c>
      <c r="D522" s="178">
        <f>D459/RES_summary!D$21</f>
        <v>2.0160975537578194</v>
      </c>
      <c r="E522" s="178">
        <f>E459/RES_summary!E$21</f>
        <v>1.7004952713960597</v>
      </c>
      <c r="F522" s="178">
        <f>F459/RES_summary!F$21</f>
        <v>1.3138062954120837</v>
      </c>
      <c r="G522" s="178">
        <f>G459/RES_summary!G$21</f>
        <v>1.5425094950992673</v>
      </c>
      <c r="H522" s="178">
        <f>H459/RES_summary!H$21</f>
        <v>1.7265857498812351</v>
      </c>
      <c r="I522" s="178">
        <f>I459/RES_summary!I$21</f>
        <v>1.6616109214585031</v>
      </c>
      <c r="J522" s="178">
        <f>J459/RES_summary!J$21</f>
        <v>2.2979269932440491</v>
      </c>
      <c r="K522" s="178">
        <f>K459/RES_summary!K$21</f>
        <v>1.8585574364059223</v>
      </c>
      <c r="L522" s="178">
        <f>L459/RES_summary!L$21</f>
        <v>0</v>
      </c>
      <c r="M522" s="178">
        <f>M459/RES_summary!M$21</f>
        <v>0.18071607244991628</v>
      </c>
      <c r="N522" s="178">
        <f>N459/RES_summary!N$21</f>
        <v>5.6553600888289797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6.3065660939609325</v>
      </c>
      <c r="D523" s="177">
        <f>D460/RES_summary!D$21</f>
        <v>6.4039283342452427</v>
      </c>
      <c r="E523" s="177">
        <f>E460/RES_summary!E$21</f>
        <v>5.4897714498183285</v>
      </c>
      <c r="F523" s="177">
        <f>F460/RES_summary!F$21</f>
        <v>6.2695234896033103</v>
      </c>
      <c r="G523" s="177">
        <f>G460/RES_summary!G$21</f>
        <v>6.4184754660279921</v>
      </c>
      <c r="H523" s="177">
        <f>H460/RES_summary!H$21</f>
        <v>5.8130954596185589</v>
      </c>
      <c r="I523" s="177">
        <f>I460/RES_summary!I$21</f>
        <v>5.7576039291415348</v>
      </c>
      <c r="J523" s="177">
        <f>J460/RES_summary!J$21</f>
        <v>6.0016107040118083</v>
      </c>
      <c r="K523" s="177">
        <f>K460/RES_summary!K$21</f>
        <v>6.077686109286879</v>
      </c>
      <c r="L523" s="177">
        <f>L460/RES_summary!L$21</f>
        <v>0</v>
      </c>
      <c r="M523" s="177">
        <f>M460/RES_summary!M$21</f>
        <v>5.7511706729427319</v>
      </c>
      <c r="N523" s="177">
        <f>N460/RES_summary!N$21</f>
        <v>5.6553600888289797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788196</v>
      </c>
      <c r="C5" s="151">
        <f>RES_hhdet_num!C$24</f>
        <v>755453</v>
      </c>
      <c r="D5" s="151">
        <f>RES_hhdet_num!D$24</f>
        <v>736507</v>
      </c>
      <c r="E5" s="151">
        <f>RES_hhdet_num!E$24</f>
        <v>678363.00000000012</v>
      </c>
      <c r="F5" s="151">
        <f>RES_hhdet_num!F$24</f>
        <v>644246.00000000012</v>
      </c>
      <c r="G5" s="151">
        <f>RES_hhdet_num!G$24</f>
        <v>636573</v>
      </c>
      <c r="H5" s="151">
        <f>RES_hhdet_num!H$24</f>
        <v>648146</v>
      </c>
      <c r="I5" s="151">
        <f>RES_hhdet_num!I$24</f>
        <v>672582</v>
      </c>
      <c r="J5" s="151">
        <f>RES_hhdet_num!J$24</f>
        <v>717302.99999999977</v>
      </c>
      <c r="K5" s="151">
        <f>RES_hhdet_num!K$24</f>
        <v>718871.99999999977</v>
      </c>
      <c r="L5" s="151">
        <f>RES_hhdet_num!L$24</f>
        <v>720998</v>
      </c>
      <c r="M5" s="151">
        <f>RES_hhdet_num!M$24</f>
        <v>760778.99999999977</v>
      </c>
      <c r="N5" s="151">
        <f>RES_hhdet_num!N$24</f>
        <v>785663.99999999988</v>
      </c>
      <c r="O5" s="151">
        <f>RES_hhdet_num!O$24</f>
        <v>810747</v>
      </c>
      <c r="P5" s="151">
        <f>RES_hhdet_num!P$24</f>
        <v>820244.99999999977</v>
      </c>
      <c r="Q5" s="151">
        <f>RES_hhdet_num!Q$24</f>
        <v>788424.99999999977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788196</v>
      </c>
      <c r="C7" s="67">
        <f>RES_hhdet_num!C$26</f>
        <v>755453</v>
      </c>
      <c r="D7" s="67">
        <f>RES_hhdet_num!D$26</f>
        <v>736507</v>
      </c>
      <c r="E7" s="67">
        <f>RES_hhdet_num!E$26</f>
        <v>678363.00000000012</v>
      </c>
      <c r="F7" s="67">
        <f>RES_hhdet_num!F$26</f>
        <v>644246.00000000012</v>
      </c>
      <c r="G7" s="67">
        <f>RES_hhdet_num!G$26</f>
        <v>636573</v>
      </c>
      <c r="H7" s="67">
        <f>RES_hhdet_num!H$26</f>
        <v>648146</v>
      </c>
      <c r="I7" s="67">
        <f>RES_hhdet_num!I$26</f>
        <v>672582</v>
      </c>
      <c r="J7" s="67">
        <f>RES_hhdet_num!J$26</f>
        <v>717302.99999999977</v>
      </c>
      <c r="K7" s="67">
        <f>RES_hhdet_num!K$26</f>
        <v>718871.99999999977</v>
      </c>
      <c r="L7" s="67">
        <f>RES_hhdet_num!L$26</f>
        <v>720998</v>
      </c>
      <c r="M7" s="67">
        <f>RES_hhdet_num!M$26</f>
        <v>760778.99999999977</v>
      </c>
      <c r="N7" s="67">
        <f>RES_hhdet_num!N$26</f>
        <v>785663.99999999988</v>
      </c>
      <c r="O7" s="67">
        <f>RES_hhdet_num!O$26</f>
        <v>810747</v>
      </c>
      <c r="P7" s="67">
        <f>RES_hhdet_num!P$26</f>
        <v>820244.99999999977</v>
      </c>
      <c r="Q7" s="67">
        <f>RES_hhdet_num!Q$26</f>
        <v>788424.99999999977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19095</v>
      </c>
      <c r="C9" s="67">
        <f>RES_hhdet_num!C$29</f>
        <v>18727</v>
      </c>
      <c r="D9" s="67">
        <f>RES_hhdet_num!D$29</f>
        <v>19247</v>
      </c>
      <c r="E9" s="67">
        <f>RES_hhdet_num!E$29</f>
        <v>18007.000000000004</v>
      </c>
      <c r="F9" s="67">
        <f>RES_hhdet_num!F$29</f>
        <v>19630.000000000004</v>
      </c>
      <c r="G9" s="67">
        <f>RES_hhdet_num!G$29</f>
        <v>20699</v>
      </c>
      <c r="H9" s="67">
        <f>RES_hhdet_num!H$29</f>
        <v>25975</v>
      </c>
      <c r="I9" s="67">
        <f>RES_hhdet_num!I$29</f>
        <v>30528.000000000004</v>
      </c>
      <c r="J9" s="67">
        <f>RES_hhdet_num!J$29</f>
        <v>37590.999999999993</v>
      </c>
      <c r="K9" s="67">
        <f>RES_hhdet_num!K$29</f>
        <v>42960.999999999993</v>
      </c>
      <c r="L9" s="67">
        <f>RES_hhdet_num!L$29</f>
        <v>45149.999999999993</v>
      </c>
      <c r="M9" s="67">
        <f>RES_hhdet_num!M$29</f>
        <v>44789.999999999993</v>
      </c>
      <c r="N9" s="67">
        <f>RES_hhdet_num!N$29</f>
        <v>46162.999999999993</v>
      </c>
      <c r="O9" s="67">
        <f>RES_hhdet_num!O$29</f>
        <v>45844</v>
      </c>
      <c r="P9" s="67">
        <f>RES_hhdet_num!P$29</f>
        <v>47156.999999999993</v>
      </c>
      <c r="Q9" s="67">
        <f>RES_hhdet_num!Q$29</f>
        <v>45769.999999999985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746143</v>
      </c>
      <c r="C11" s="67">
        <f>RES_hhdet_num!C$31</f>
        <v>713468</v>
      </c>
      <c r="D11" s="67">
        <f>RES_hhdet_num!D$31</f>
        <v>694930</v>
      </c>
      <c r="E11" s="67">
        <f>RES_hhdet_num!E$31</f>
        <v>639625.00000000012</v>
      </c>
      <c r="F11" s="67">
        <f>RES_hhdet_num!F$31</f>
        <v>604883.00000000012</v>
      </c>
      <c r="G11" s="67">
        <f>RES_hhdet_num!G$31</f>
        <v>595526</v>
      </c>
      <c r="H11" s="67">
        <f>RES_hhdet_num!H$31</f>
        <v>602319</v>
      </c>
      <c r="I11" s="67">
        <f>RES_hhdet_num!I$31</f>
        <v>616139</v>
      </c>
      <c r="J11" s="67">
        <f>RES_hhdet_num!J$31</f>
        <v>642078.99999999977</v>
      </c>
      <c r="K11" s="67">
        <f>RES_hhdet_num!K$31</f>
        <v>630734.99999999977</v>
      </c>
      <c r="L11" s="67">
        <f>RES_hhdet_num!L$31</f>
        <v>620618</v>
      </c>
      <c r="M11" s="67">
        <f>RES_hhdet_num!M$31</f>
        <v>626820.99999999988</v>
      </c>
      <c r="N11" s="67">
        <f>RES_hhdet_num!N$31</f>
        <v>641367.99999999988</v>
      </c>
      <c r="O11" s="67">
        <f>RES_hhdet_num!O$31</f>
        <v>656533</v>
      </c>
      <c r="P11" s="67">
        <f>RES_hhdet_num!P$31</f>
        <v>657528.99999999977</v>
      </c>
      <c r="Q11" s="67">
        <f>RES_hhdet_num!Q$31</f>
        <v>621355.99999999988</v>
      </c>
    </row>
    <row r="12" spans="1:17" ht="12" customHeight="1" x14ac:dyDescent="0.25">
      <c r="A12" s="23" t="s">
        <v>168</v>
      </c>
      <c r="B12" s="67">
        <f>RES_hhdet_num!B$32</f>
        <v>21409</v>
      </c>
      <c r="C12" s="67">
        <f>RES_hhdet_num!C$32</f>
        <v>22393.999999999993</v>
      </c>
      <c r="D12" s="67">
        <f>RES_hhdet_num!D$32</f>
        <v>22666</v>
      </c>
      <c r="E12" s="67">
        <f>RES_hhdet_num!E$32</f>
        <v>21492.000000000004</v>
      </c>
      <c r="F12" s="67">
        <f>RES_hhdet_num!F$32</f>
        <v>23145.999999999996</v>
      </c>
      <c r="G12" s="67">
        <f>RES_hhdet_num!G$32</f>
        <v>25181</v>
      </c>
      <c r="H12" s="67">
        <f>RES_hhdet_num!H$32</f>
        <v>29831.999999999996</v>
      </c>
      <c r="I12" s="67">
        <f>RES_hhdet_num!I$32</f>
        <v>40009.000000000007</v>
      </c>
      <c r="J12" s="67">
        <f>RES_hhdet_num!J$32</f>
        <v>57869.999999999985</v>
      </c>
      <c r="K12" s="67">
        <f>RES_hhdet_num!K$32</f>
        <v>70916.999999999985</v>
      </c>
      <c r="L12" s="67">
        <f>RES_hhdet_num!L$32</f>
        <v>83280</v>
      </c>
      <c r="M12" s="67">
        <f>RES_hhdet_num!M$32</f>
        <v>96092.999999999942</v>
      </c>
      <c r="N12" s="67">
        <f>RES_hhdet_num!N$32</f>
        <v>105573.99999999996</v>
      </c>
      <c r="O12" s="67">
        <f>RES_hhdet_num!O$32</f>
        <v>114645</v>
      </c>
      <c r="P12" s="67">
        <f>RES_hhdet_num!P$32</f>
        <v>123073.99999999997</v>
      </c>
      <c r="Q12" s="67">
        <f>RES_hhdet_num!Q$32</f>
        <v>129336.99999999993</v>
      </c>
    </row>
    <row r="13" spans="1:17" ht="12" customHeight="1" x14ac:dyDescent="0.25">
      <c r="A13" s="23" t="s">
        <v>142</v>
      </c>
      <c r="B13" s="67">
        <f>RES_hhdet_num!B$35</f>
        <v>20068</v>
      </c>
      <c r="C13" s="67">
        <f>RES_hhdet_num!C$35</f>
        <v>18994.999999999996</v>
      </c>
      <c r="D13" s="67">
        <f>RES_hhdet_num!D$35</f>
        <v>18314.000000000018</v>
      </c>
      <c r="E13" s="67">
        <f>RES_hhdet_num!E$35</f>
        <v>16685.000000000025</v>
      </c>
      <c r="F13" s="67">
        <f>RES_hhdet_num!F$35</f>
        <v>15619.000000000002</v>
      </c>
      <c r="G13" s="67">
        <f>RES_hhdet_num!G$35</f>
        <v>15221.999999999953</v>
      </c>
      <c r="H13" s="67">
        <f>RES_hhdet_num!H$35</f>
        <v>15239.999999999944</v>
      </c>
      <c r="I13" s="67">
        <f>RES_hhdet_num!I$35</f>
        <v>15431.99999999996</v>
      </c>
      <c r="J13" s="67">
        <f>RES_hhdet_num!J$35</f>
        <v>15918.999999999965</v>
      </c>
      <c r="K13" s="67">
        <f>RES_hhdet_num!K$35</f>
        <v>15479.999999999996</v>
      </c>
      <c r="L13" s="67">
        <f>RES_hhdet_num!L$35</f>
        <v>15076.999999999953</v>
      </c>
      <c r="M13" s="67">
        <f>RES_hhdet_num!M$35</f>
        <v>32831.999999999993</v>
      </c>
      <c r="N13" s="67">
        <f>RES_hhdet_num!N$35</f>
        <v>33249</v>
      </c>
      <c r="O13" s="67">
        <f>RES_hhdet_num!O$35</f>
        <v>33687</v>
      </c>
      <c r="P13" s="67">
        <f>RES_hhdet_num!P$35</f>
        <v>33391.999999999993</v>
      </c>
      <c r="Q13" s="67">
        <f>RES_hhdet_num!Q$35</f>
        <v>31230.999999999985</v>
      </c>
    </row>
    <row r="14" spans="1:17" ht="12" customHeight="1" x14ac:dyDescent="0.25">
      <c r="A14" s="23" t="s">
        <v>141</v>
      </c>
      <c r="B14" s="67">
        <f>RES_hhdet_num!B$36</f>
        <v>576</v>
      </c>
      <c r="C14" s="67">
        <f>RES_hhdet_num!C$36</f>
        <v>595.99999999999943</v>
      </c>
      <c r="D14" s="67">
        <f>RES_hhdet_num!D$36</f>
        <v>597.00000000000102</v>
      </c>
      <c r="E14" s="67">
        <f>RES_hhdet_num!E$36</f>
        <v>561.00000000000159</v>
      </c>
      <c r="F14" s="67">
        <f>RES_hhdet_num!F$36</f>
        <v>598.00000000000011</v>
      </c>
      <c r="G14" s="67">
        <f>RES_hhdet_num!G$36</f>
        <v>643.99999999999613</v>
      </c>
      <c r="H14" s="67">
        <f>RES_hhdet_num!H$36</f>
        <v>754.99999999999352</v>
      </c>
      <c r="I14" s="67">
        <f>RES_hhdet_num!I$36</f>
        <v>1001.9999999999916</v>
      </c>
      <c r="J14" s="67">
        <f>RES_hhdet_num!J$36</f>
        <v>1434.9999999999905</v>
      </c>
      <c r="K14" s="67">
        <f>RES_hhdet_num!K$36</f>
        <v>1739.9999999999995</v>
      </c>
      <c r="L14" s="67">
        <f>RES_hhdet_num!L$36</f>
        <v>2022.9999999999914</v>
      </c>
      <c r="M14" s="67">
        <f>RES_hhdet_num!M$36</f>
        <v>5032.9999999999991</v>
      </c>
      <c r="N14" s="67">
        <f>RES_hhdet_num!N$36</f>
        <v>5473.0000000000027</v>
      </c>
      <c r="O14" s="67">
        <f>RES_hhdet_num!O$36</f>
        <v>5881.9999999999991</v>
      </c>
      <c r="P14" s="67">
        <f>RES_hhdet_num!P$36</f>
        <v>6249.9999999999964</v>
      </c>
      <c r="Q14" s="67">
        <f>RES_hhdet_num!Q$36</f>
        <v>6501.0000000000018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299823</v>
      </c>
      <c r="C16" s="67">
        <f>RES_hhdet_num!C$40</f>
        <v>219122</v>
      </c>
      <c r="D16" s="67">
        <f>RES_hhdet_num!D$40</f>
        <v>212725</v>
      </c>
      <c r="E16" s="67">
        <f>RES_hhdet_num!E$40</f>
        <v>187128.00000000003</v>
      </c>
      <c r="F16" s="67">
        <f>RES_hhdet_num!F$40</f>
        <v>196833</v>
      </c>
      <c r="G16" s="67">
        <f>RES_hhdet_num!G$40</f>
        <v>181335</v>
      </c>
      <c r="H16" s="67">
        <f>RES_hhdet_num!H$40</f>
        <v>129779.00000000001</v>
      </c>
      <c r="I16" s="67">
        <f>RES_hhdet_num!I$40</f>
        <v>147882</v>
      </c>
      <c r="J16" s="67">
        <f>RES_hhdet_num!J$40</f>
        <v>152757.99999999997</v>
      </c>
      <c r="K16" s="67">
        <f>RES_hhdet_num!K$40</f>
        <v>150456.99999999997</v>
      </c>
      <c r="L16" s="67">
        <f>RES_hhdet_num!L$40</f>
        <v>150781.99999999997</v>
      </c>
      <c r="M16" s="67">
        <f>RES_hhdet_num!M$40</f>
        <v>142633.99999999997</v>
      </c>
      <c r="N16" s="67">
        <f>RES_hhdet_num!N$40</f>
        <v>145910.99999999997</v>
      </c>
      <c r="O16" s="67">
        <f>RES_hhdet_num!O$40</f>
        <v>140261.99999999997</v>
      </c>
      <c r="P16" s="67">
        <f>RES_hhdet_num!P$40</f>
        <v>135726.99999999997</v>
      </c>
      <c r="Q16" s="67">
        <f>RES_hhdet_num!Q$40</f>
        <v>127900.99999999994</v>
      </c>
    </row>
    <row r="17" spans="1:17" ht="12" customHeight="1" x14ac:dyDescent="0.25">
      <c r="A17" s="29" t="s">
        <v>140</v>
      </c>
      <c r="B17" s="83">
        <f>RES_hhdet_num!B$41</f>
        <v>488373</v>
      </c>
      <c r="C17" s="83">
        <f>RES_hhdet_num!C$41</f>
        <v>536331</v>
      </c>
      <c r="D17" s="83">
        <f>RES_hhdet_num!D$41</f>
        <v>523782.00000000006</v>
      </c>
      <c r="E17" s="83">
        <f>RES_hhdet_num!E$41</f>
        <v>491235.00000000017</v>
      </c>
      <c r="F17" s="83">
        <f>RES_hhdet_num!F$41</f>
        <v>447413.00000000017</v>
      </c>
      <c r="G17" s="83">
        <f>RES_hhdet_num!G$41</f>
        <v>455238.00000000006</v>
      </c>
      <c r="H17" s="83">
        <f>RES_hhdet_num!H$41</f>
        <v>518367.00000000006</v>
      </c>
      <c r="I17" s="83">
        <f>RES_hhdet_num!I$41</f>
        <v>524700.00000000023</v>
      </c>
      <c r="J17" s="83">
        <f>RES_hhdet_num!J$41</f>
        <v>564544.99999999988</v>
      </c>
      <c r="K17" s="83">
        <f>RES_hhdet_num!K$41</f>
        <v>568414.99999999988</v>
      </c>
      <c r="L17" s="83">
        <f>RES_hhdet_num!L$41</f>
        <v>570215.99999999988</v>
      </c>
      <c r="M17" s="83">
        <f>RES_hhdet_num!M$41</f>
        <v>618144.99999999977</v>
      </c>
      <c r="N17" s="83">
        <f>RES_hhdet_num!N$41</f>
        <v>639752.99999999988</v>
      </c>
      <c r="O17" s="83">
        <f>RES_hhdet_num!O$41</f>
        <v>670485</v>
      </c>
      <c r="P17" s="83">
        <f>RES_hhdet_num!P$41</f>
        <v>684518</v>
      </c>
      <c r="Q17" s="83">
        <f>RES_hhdet_num!Q$41</f>
        <v>660523.99999999965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49262.25</v>
      </c>
      <c r="D21" s="67">
        <f t="shared" ref="D21:Q21" si="0">C7+D35-D7</f>
        <v>49262.25</v>
      </c>
      <c r="E21" s="67">
        <f t="shared" si="0"/>
        <v>58143.999999999884</v>
      </c>
      <c r="F21" s="67">
        <f t="shared" si="0"/>
        <v>49262.25</v>
      </c>
      <c r="G21" s="67">
        <f t="shared" si="0"/>
        <v>49262.250000000116</v>
      </c>
      <c r="H21" s="67">
        <f t="shared" si="0"/>
        <v>49262.25</v>
      </c>
      <c r="I21" s="67">
        <f t="shared" si="0"/>
        <v>49262.25</v>
      </c>
      <c r="J21" s="67">
        <f t="shared" si="0"/>
        <v>49262.250000000233</v>
      </c>
      <c r="K21" s="67">
        <f t="shared" si="0"/>
        <v>49262.25</v>
      </c>
      <c r="L21" s="67">
        <f t="shared" si="0"/>
        <v>49262.249999999767</v>
      </c>
      <c r="M21" s="67">
        <f t="shared" si="0"/>
        <v>49262.250000000233</v>
      </c>
      <c r="N21" s="67">
        <f t="shared" si="0"/>
        <v>49262.249999999884</v>
      </c>
      <c r="O21" s="67">
        <f t="shared" si="0"/>
        <v>49262.249999999884</v>
      </c>
      <c r="P21" s="67">
        <f t="shared" si="0"/>
        <v>49262.250000000233</v>
      </c>
      <c r="Q21" s="67">
        <f t="shared" si="0"/>
        <v>49262.25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2173</v>
      </c>
      <c r="D23" s="67">
        <f t="shared" ref="D23:Q23" si="1">C9+D37-D9</f>
        <v>2316</v>
      </c>
      <c r="E23" s="67">
        <f t="shared" si="1"/>
        <v>3009.9999999999964</v>
      </c>
      <c r="F23" s="67">
        <f t="shared" si="1"/>
        <v>2340.5</v>
      </c>
      <c r="G23" s="67">
        <f t="shared" si="1"/>
        <v>2283.7500000000036</v>
      </c>
      <c r="H23" s="67">
        <f t="shared" si="1"/>
        <v>2519</v>
      </c>
      <c r="I23" s="67">
        <f t="shared" si="1"/>
        <v>2793.2499999999964</v>
      </c>
      <c r="J23" s="67">
        <f t="shared" si="1"/>
        <v>5102.0000000000073</v>
      </c>
      <c r="K23" s="67">
        <f t="shared" si="1"/>
        <v>4767</v>
      </c>
      <c r="L23" s="67">
        <f t="shared" si="1"/>
        <v>3548</v>
      </c>
      <c r="M23" s="67">
        <f t="shared" si="1"/>
        <v>1770</v>
      </c>
      <c r="N23" s="67">
        <f t="shared" si="1"/>
        <v>5871</v>
      </c>
      <c r="O23" s="67">
        <f t="shared" si="1"/>
        <v>5413.9999999999927</v>
      </c>
      <c r="P23" s="67">
        <f t="shared" si="1"/>
        <v>10362.000000000007</v>
      </c>
      <c r="Q23" s="67">
        <f t="shared" si="1"/>
        <v>9261.0000000000073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47514.039989281096</v>
      </c>
      <c r="D25" s="67">
        <f t="shared" si="2"/>
        <v>47253.445331322378</v>
      </c>
      <c r="E25" s="67">
        <f t="shared" si="2"/>
        <v>55304.999999999884</v>
      </c>
      <c r="F25" s="67">
        <f t="shared" si="2"/>
        <v>47589.435043492587</v>
      </c>
      <c r="G25" s="67">
        <f t="shared" si="2"/>
        <v>46921.470581722562</v>
      </c>
      <c r="H25" s="67">
        <f t="shared" si="2"/>
        <v>46390.522078358685</v>
      </c>
      <c r="I25" s="67">
        <f t="shared" si="2"/>
        <v>45919.038711856469</v>
      </c>
      <c r="J25" s="67">
        <f t="shared" si="2"/>
        <v>44910.694155855803</v>
      </c>
      <c r="K25" s="67">
        <f t="shared" si="2"/>
        <v>39336.693355465773</v>
      </c>
      <c r="L25" s="67">
        <f t="shared" si="2"/>
        <v>46601.690291882609</v>
      </c>
      <c r="M25" s="67">
        <f t="shared" si="2"/>
        <v>44409.583481853362</v>
      </c>
      <c r="N25" s="67">
        <f t="shared" si="2"/>
        <v>45824.136978909024</v>
      </c>
      <c r="O25" s="67">
        <f t="shared" si="2"/>
        <v>49262.249999999884</v>
      </c>
      <c r="P25" s="67">
        <f t="shared" si="2"/>
        <v>49262.250000000233</v>
      </c>
      <c r="Q25" s="67">
        <f t="shared" si="2"/>
        <v>49262.249999999884</v>
      </c>
    </row>
    <row r="26" spans="1:17" ht="12" customHeight="1" x14ac:dyDescent="0.25">
      <c r="A26" s="23" t="s">
        <v>168</v>
      </c>
      <c r="B26" s="67"/>
      <c r="C26" s="67">
        <f t="shared" si="2"/>
        <v>1003.5</v>
      </c>
      <c r="D26" s="67">
        <f t="shared" si="2"/>
        <v>1003.4999999999964</v>
      </c>
      <c r="E26" s="67">
        <f t="shared" si="2"/>
        <v>1173.9999999999964</v>
      </c>
      <c r="F26" s="67">
        <f t="shared" si="2"/>
        <v>1003.5000000000036</v>
      </c>
      <c r="G26" s="67">
        <f t="shared" si="2"/>
        <v>1422.8933959565002</v>
      </c>
      <c r="H26" s="67">
        <f t="shared" si="2"/>
        <v>2164.5606769232218</v>
      </c>
      <c r="I26" s="67">
        <f t="shared" si="2"/>
        <v>2829.2126670862126</v>
      </c>
      <c r="J26" s="67">
        <f t="shared" si="2"/>
        <v>4065.4680609631832</v>
      </c>
      <c r="K26" s="67">
        <f t="shared" si="2"/>
        <v>1203.5187539885519</v>
      </c>
      <c r="L26" s="67">
        <f t="shared" si="2"/>
        <v>2232.8304445739486</v>
      </c>
      <c r="M26" s="67">
        <f t="shared" si="2"/>
        <v>1054.8146585728973</v>
      </c>
      <c r="N26" s="67">
        <f t="shared" si="2"/>
        <v>5353.4786325577152</v>
      </c>
      <c r="O26" s="67">
        <f t="shared" si="2"/>
        <v>3604.1180259741814</v>
      </c>
      <c r="P26" s="67">
        <f t="shared" si="2"/>
        <v>3150.3709476868971</v>
      </c>
      <c r="Q26" s="67">
        <f t="shared" si="2"/>
        <v>302.54479120965698</v>
      </c>
    </row>
    <row r="27" spans="1:17" ht="12" customHeight="1" x14ac:dyDescent="0.25">
      <c r="A27" s="23" t="s">
        <v>142</v>
      </c>
      <c r="B27" s="67"/>
      <c r="C27" s="67">
        <f t="shared" si="2"/>
        <v>2300.3923261528907</v>
      </c>
      <c r="D27" s="67">
        <f t="shared" si="2"/>
        <v>2113.9970748058367</v>
      </c>
      <c r="E27" s="67">
        <f t="shared" si="2"/>
        <v>2514.7194421894856</v>
      </c>
      <c r="F27" s="67">
        <f t="shared" si="2"/>
        <v>2348.5913103197654</v>
      </c>
      <c r="G27" s="67">
        <f t="shared" si="2"/>
        <v>1948.2550499189165</v>
      </c>
      <c r="H27" s="67">
        <f t="shared" si="2"/>
        <v>1881.7499999999982</v>
      </c>
      <c r="I27" s="67">
        <f t="shared" si="2"/>
        <v>1881.7499999999964</v>
      </c>
      <c r="J27" s="67">
        <f t="shared" si="2"/>
        <v>1881.7500000000055</v>
      </c>
      <c r="K27" s="67">
        <f t="shared" si="2"/>
        <v>8107.8103810782013</v>
      </c>
      <c r="L27" s="67">
        <f t="shared" si="2"/>
        <v>2288.2877461977914</v>
      </c>
      <c r="M27" s="67">
        <f t="shared" si="2"/>
        <v>12025.852324575833</v>
      </c>
      <c r="N27" s="67">
        <f t="shared" si="2"/>
        <v>0</v>
      </c>
      <c r="O27" s="67">
        <f t="shared" si="2"/>
        <v>0</v>
      </c>
      <c r="P27" s="67">
        <f t="shared" si="2"/>
        <v>295.00000000000728</v>
      </c>
      <c r="Q27" s="67">
        <f t="shared" si="2"/>
        <v>2161.0000000000073</v>
      </c>
    </row>
    <row r="28" spans="1:17" ht="12" customHeight="1" x14ac:dyDescent="0.25">
      <c r="A28" s="23" t="s">
        <v>141</v>
      </c>
      <c r="B28" s="67"/>
      <c r="C28" s="67">
        <f t="shared" si="2"/>
        <v>54</v>
      </c>
      <c r="D28" s="67">
        <f t="shared" si="2"/>
        <v>53.999999999999886</v>
      </c>
      <c r="E28" s="67">
        <f t="shared" si="2"/>
        <v>65.780557810506252</v>
      </c>
      <c r="F28" s="67">
        <f t="shared" si="2"/>
        <v>54</v>
      </c>
      <c r="G28" s="67">
        <f t="shared" si="2"/>
        <v>65.358927760002985</v>
      </c>
      <c r="H28" s="67">
        <f t="shared" si="2"/>
        <v>82.271945480213731</v>
      </c>
      <c r="I28" s="67">
        <f t="shared" si="2"/>
        <v>107.84889678661534</v>
      </c>
      <c r="J28" s="67">
        <f t="shared" si="2"/>
        <v>144.34275610360419</v>
      </c>
      <c r="K28" s="67">
        <f t="shared" si="2"/>
        <v>855.82368942732364</v>
      </c>
      <c r="L28" s="67">
        <f t="shared" si="2"/>
        <v>67.258755543616189</v>
      </c>
      <c r="M28" s="67">
        <f t="shared" si="2"/>
        <v>2022.9999999999918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83403.212145637255</v>
      </c>
      <c r="D30" s="67">
        <f t="shared" si="3"/>
        <v>28108.5</v>
      </c>
      <c r="E30" s="67">
        <f t="shared" si="3"/>
        <v>31303.142857142841</v>
      </c>
      <c r="F30" s="67">
        <f t="shared" si="3"/>
        <v>28108.5</v>
      </c>
      <c r="G30" s="67">
        <f t="shared" si="3"/>
        <v>41049.043766013288</v>
      </c>
      <c r="H30" s="67">
        <f t="shared" si="3"/>
        <v>55712.398497284317</v>
      </c>
      <c r="I30" s="67">
        <f t="shared" si="3"/>
        <v>28108.499999999971</v>
      </c>
      <c r="J30" s="67">
        <f t="shared" si="3"/>
        <v>53223.848386342841</v>
      </c>
      <c r="K30" s="67">
        <f t="shared" si="3"/>
        <v>2301</v>
      </c>
      <c r="L30" s="67">
        <f t="shared" si="3"/>
        <v>7098.5137679142063</v>
      </c>
      <c r="M30" s="67">
        <f t="shared" si="3"/>
        <v>8148</v>
      </c>
      <c r="N30" s="67">
        <f t="shared" si="3"/>
        <v>20648.855810236942</v>
      </c>
      <c r="O30" s="67">
        <f t="shared" si="3"/>
        <v>23581.197516267217</v>
      </c>
      <c r="P30" s="67">
        <f t="shared" si="3"/>
        <v>5829.6587988855317</v>
      </c>
      <c r="Q30" s="67">
        <f t="shared" si="3"/>
        <v>42410.159842388588</v>
      </c>
    </row>
    <row r="31" spans="1:17" ht="12" customHeight="1" x14ac:dyDescent="0.25">
      <c r="A31" s="29" t="s">
        <v>140</v>
      </c>
      <c r="B31" s="83"/>
      <c r="C31" s="83">
        <f t="shared" si="3"/>
        <v>47229.587145637255</v>
      </c>
      <c r="D31" s="83">
        <f t="shared" si="3"/>
        <v>49579.654271688487</v>
      </c>
      <c r="E31" s="83">
        <f t="shared" si="3"/>
        <v>61046.624999999825</v>
      </c>
      <c r="F31" s="83">
        <f t="shared" si="3"/>
        <v>56084.703063937312</v>
      </c>
      <c r="G31" s="83">
        <f t="shared" si="3"/>
        <v>45785.250000000116</v>
      </c>
      <c r="H31" s="83">
        <f t="shared" si="3"/>
        <v>45785.249999999942</v>
      </c>
      <c r="I31" s="83">
        <f t="shared" si="3"/>
        <v>45785.249999999884</v>
      </c>
      <c r="J31" s="83">
        <f t="shared" si="3"/>
        <v>45785.250000000233</v>
      </c>
      <c r="K31" s="83">
        <f t="shared" si="3"/>
        <v>63079.287854362745</v>
      </c>
      <c r="L31" s="83">
        <f t="shared" si="3"/>
        <v>60729.220728311455</v>
      </c>
      <c r="M31" s="83">
        <f t="shared" si="3"/>
        <v>49262.250000000116</v>
      </c>
      <c r="N31" s="83">
        <f t="shared" si="3"/>
        <v>54224.171936062514</v>
      </c>
      <c r="O31" s="83">
        <f t="shared" si="3"/>
        <v>65300.456233986537</v>
      </c>
      <c r="P31" s="83">
        <f t="shared" si="3"/>
        <v>105941.10150271561</v>
      </c>
      <c r="Q31" s="83">
        <f t="shared" si="3"/>
        <v>77592.632481492357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16519.25</v>
      </c>
      <c r="D35" s="67">
        <f>RES_hhdet_in!D$26</f>
        <v>30316.25</v>
      </c>
      <c r="E35" s="67">
        <f>RES_hhdet_in!E$26</f>
        <v>0</v>
      </c>
      <c r="F35" s="67">
        <f>RES_hhdet_in!F$26</f>
        <v>15145.25</v>
      </c>
      <c r="G35" s="67">
        <f>RES_hhdet_in!G$26</f>
        <v>41589.249999999993</v>
      </c>
      <c r="H35" s="67">
        <f>RES_hhdet_in!H$26</f>
        <v>60835.25</v>
      </c>
      <c r="I35" s="67">
        <f>RES_hhdet_in!I$26</f>
        <v>73698.25</v>
      </c>
      <c r="J35" s="67">
        <f>RES_hhdet_in!J$26</f>
        <v>93983.25</v>
      </c>
      <c r="K35" s="67">
        <f>RES_hhdet_in!K$26</f>
        <v>50831.250000000007</v>
      </c>
      <c r="L35" s="67">
        <f>RES_hhdet_in!L$26</f>
        <v>51388.25</v>
      </c>
      <c r="M35" s="67">
        <f>RES_hhdet_in!M$26</f>
        <v>89043.25</v>
      </c>
      <c r="N35" s="67">
        <f>RES_hhdet_in!N$26</f>
        <v>74147.25</v>
      </c>
      <c r="O35" s="67">
        <f>RES_hhdet_in!O$26</f>
        <v>74345.25</v>
      </c>
      <c r="P35" s="67">
        <f>RES_hhdet_in!P$26</f>
        <v>58760.25</v>
      </c>
      <c r="Q35" s="67">
        <f>RES_hhdet_in!Q$26</f>
        <v>17442.249999999996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1805</v>
      </c>
      <c r="D37" s="67">
        <f>RES_hhdet_in!D$29</f>
        <v>2836</v>
      </c>
      <c r="E37" s="67">
        <f>RES_hhdet_in!E$29</f>
        <v>1770</v>
      </c>
      <c r="F37" s="67">
        <f>RES_hhdet_in!F$29</f>
        <v>3963.5</v>
      </c>
      <c r="G37" s="67">
        <f>RES_hhdet_in!G$29</f>
        <v>3352.75</v>
      </c>
      <c r="H37" s="67">
        <f>RES_hhdet_in!H$29</f>
        <v>7795</v>
      </c>
      <c r="I37" s="67">
        <f>RES_hhdet_in!I$29</f>
        <v>7346.25</v>
      </c>
      <c r="J37" s="67">
        <f>RES_hhdet_in!J$29</f>
        <v>12165</v>
      </c>
      <c r="K37" s="67">
        <f>RES_hhdet_in!K$29</f>
        <v>10137</v>
      </c>
      <c r="L37" s="67">
        <f>RES_hhdet_in!L$29</f>
        <v>5737</v>
      </c>
      <c r="M37" s="67">
        <f>RES_hhdet_in!M$29</f>
        <v>1410</v>
      </c>
      <c r="N37" s="67">
        <f>RES_hhdet_in!N$29</f>
        <v>7244</v>
      </c>
      <c r="O37" s="67">
        <f>RES_hhdet_in!O$29</f>
        <v>5095</v>
      </c>
      <c r="P37" s="67">
        <f>RES_hhdet_in!P$29</f>
        <v>11675</v>
      </c>
      <c r="Q37" s="67">
        <f>RES_hhdet_in!Q$29</f>
        <v>7874.0000000000009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14839.039989281107</v>
      </c>
      <c r="D39" s="67">
        <f>RES_hhdet_in!D$31</f>
        <v>28715.445331322349</v>
      </c>
      <c r="E39" s="67">
        <f>RES_hhdet_in!E$31</f>
        <v>0</v>
      </c>
      <c r="F39" s="67">
        <f>RES_hhdet_in!F$31</f>
        <v>12847.435043492616</v>
      </c>
      <c r="G39" s="67">
        <f>RES_hhdet_in!G$31</f>
        <v>37564.470581722475</v>
      </c>
      <c r="H39" s="67">
        <f>RES_hhdet_in!H$31</f>
        <v>53183.522078358677</v>
      </c>
      <c r="I39" s="67">
        <f>RES_hhdet_in!I$31</f>
        <v>59739.038711856454</v>
      </c>
      <c r="J39" s="67">
        <f>RES_hhdet_in!J$31</f>
        <v>70850.694155855599</v>
      </c>
      <c r="K39" s="67">
        <f>RES_hhdet_in!K$31</f>
        <v>27992.69335546581</v>
      </c>
      <c r="L39" s="67">
        <f>RES_hhdet_in!L$31</f>
        <v>36484.690291882813</v>
      </c>
      <c r="M39" s="67">
        <f>RES_hhdet_in!M$31</f>
        <v>50612.583481853246</v>
      </c>
      <c r="N39" s="67">
        <f>RES_hhdet_in!N$31</f>
        <v>60371.136978909075</v>
      </c>
      <c r="O39" s="67">
        <f>RES_hhdet_in!O$31</f>
        <v>64427.25</v>
      </c>
      <c r="P39" s="67">
        <f>RES_hhdet_in!P$31</f>
        <v>50258.249999999993</v>
      </c>
      <c r="Q39" s="67">
        <f>RES_hhdet_in!Q$31</f>
        <v>13089.250000000007</v>
      </c>
    </row>
    <row r="40" spans="1:17" ht="12" customHeight="1" x14ac:dyDescent="0.25">
      <c r="A40" s="23" t="s">
        <v>168</v>
      </c>
      <c r="B40" s="67"/>
      <c r="C40" s="67">
        <f>RES_hhdet_in!C$32</f>
        <v>1988.4999999999945</v>
      </c>
      <c r="D40" s="67">
        <f>RES_hhdet_in!D$32</f>
        <v>1275.5000000000045</v>
      </c>
      <c r="E40" s="67">
        <f>RES_hhdet_in!E$32</f>
        <v>0</v>
      </c>
      <c r="F40" s="67">
        <f>RES_hhdet_in!F$32</f>
        <v>2657.4999999999964</v>
      </c>
      <c r="G40" s="67">
        <f>RES_hhdet_in!G$32</f>
        <v>3457.8933959565052</v>
      </c>
      <c r="H40" s="67">
        <f>RES_hhdet_in!H$32</f>
        <v>6815.5606769232181</v>
      </c>
      <c r="I40" s="67">
        <f>RES_hhdet_in!I$32</f>
        <v>13006.212667086222</v>
      </c>
      <c r="J40" s="67">
        <f>RES_hhdet_in!J$32</f>
        <v>21926.468060963161</v>
      </c>
      <c r="K40" s="67">
        <f>RES_hhdet_in!K$32</f>
        <v>14250.518753988554</v>
      </c>
      <c r="L40" s="67">
        <f>RES_hhdet_in!L$32</f>
        <v>14595.830444573965</v>
      </c>
      <c r="M40" s="67">
        <f>RES_hhdet_in!M$32</f>
        <v>13867.814658572835</v>
      </c>
      <c r="N40" s="67">
        <f>RES_hhdet_in!N$32</f>
        <v>14834.478632557724</v>
      </c>
      <c r="O40" s="67">
        <f>RES_hhdet_in!O$32</f>
        <v>12675.118025974221</v>
      </c>
      <c r="P40" s="67">
        <f>RES_hhdet_in!P$32</f>
        <v>11579.370947686866</v>
      </c>
      <c r="Q40" s="67">
        <f>RES_hhdet_in!Q$32</f>
        <v>6565.5447912096188</v>
      </c>
    </row>
    <row r="41" spans="1:17" ht="12" customHeight="1" x14ac:dyDescent="0.25">
      <c r="A41" s="23" t="s">
        <v>142</v>
      </c>
      <c r="B41" s="67"/>
      <c r="C41" s="67">
        <f>RES_hhdet_in!C$35</f>
        <v>1227.392326152886</v>
      </c>
      <c r="D41" s="67">
        <f>RES_hhdet_in!D$35</f>
        <v>1432.9970748058599</v>
      </c>
      <c r="E41" s="67">
        <f>RES_hhdet_in!E$35</f>
        <v>885.71944218949318</v>
      </c>
      <c r="F41" s="67">
        <f>RES_hhdet_in!F$35</f>
        <v>1282.5913103197411</v>
      </c>
      <c r="G41" s="67">
        <f>RES_hhdet_in!G$35</f>
        <v>1551.2550499188683</v>
      </c>
      <c r="H41" s="67">
        <f>RES_hhdet_in!H$35</f>
        <v>1899.7499999999902</v>
      </c>
      <c r="I41" s="67">
        <f>RES_hhdet_in!I$35</f>
        <v>2073.7500000000132</v>
      </c>
      <c r="J41" s="67">
        <f>RES_hhdet_in!J$35</f>
        <v>2368.7500000000118</v>
      </c>
      <c r="K41" s="67">
        <f>RES_hhdet_in!K$35</f>
        <v>7668.8103810782304</v>
      </c>
      <c r="L41" s="67">
        <f>RES_hhdet_in!L$35</f>
        <v>1885.2877461977462</v>
      </c>
      <c r="M41" s="67">
        <f>RES_hhdet_in!M$35</f>
        <v>29780.852324575877</v>
      </c>
      <c r="N41" s="67">
        <f>RES_hhdet_in!N$35</f>
        <v>417.00000000000728</v>
      </c>
      <c r="O41" s="67">
        <f>RES_hhdet_in!O$35</f>
        <v>438</v>
      </c>
      <c r="P41" s="67">
        <f>RES_hhdet_in!P$35</f>
        <v>0</v>
      </c>
      <c r="Q41" s="67">
        <f>RES_hhdet_in!Q$35</f>
        <v>0</v>
      </c>
    </row>
    <row r="42" spans="1:17" ht="12" customHeight="1" x14ac:dyDescent="0.25">
      <c r="A42" s="23" t="s">
        <v>141</v>
      </c>
      <c r="B42" s="67"/>
      <c r="C42" s="67">
        <f>RES_hhdet_in!C$36</f>
        <v>73.999999999999403</v>
      </c>
      <c r="D42" s="67">
        <f>RES_hhdet_in!D$36</f>
        <v>55.000000000001535</v>
      </c>
      <c r="E42" s="67">
        <f>RES_hhdet_in!E$36</f>
        <v>29.780557810506785</v>
      </c>
      <c r="F42" s="67">
        <f>RES_hhdet_in!F$36</f>
        <v>90.999999999998522</v>
      </c>
      <c r="G42" s="67">
        <f>RES_hhdet_in!G$36</f>
        <v>111.35892775999898</v>
      </c>
      <c r="H42" s="67">
        <f>RES_hhdet_in!H$36</f>
        <v>193.27194548021112</v>
      </c>
      <c r="I42" s="67">
        <f>RES_hhdet_in!I$36</f>
        <v>354.84889678661352</v>
      </c>
      <c r="J42" s="67">
        <f>RES_hhdet_in!J$36</f>
        <v>577.34275610360305</v>
      </c>
      <c r="K42" s="67">
        <f>RES_hhdet_in!K$36</f>
        <v>1160.8236894273325</v>
      </c>
      <c r="L42" s="67">
        <f>RES_hhdet_in!L$36</f>
        <v>350.25875554360783</v>
      </c>
      <c r="M42" s="67">
        <f>RES_hhdet_in!M$36</f>
        <v>5033</v>
      </c>
      <c r="N42" s="67">
        <f>RES_hhdet_in!N$36</f>
        <v>440.00000000000404</v>
      </c>
      <c r="O42" s="67">
        <f>RES_hhdet_in!O$36</f>
        <v>408.99999999999636</v>
      </c>
      <c r="P42" s="67">
        <f>RES_hhdet_in!P$36</f>
        <v>367.99999999999898</v>
      </c>
      <c r="Q42" s="67">
        <f>RES_hhdet_in!Q$36</f>
        <v>251.00000000000676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2702.2121456372374</v>
      </c>
      <c r="D44" s="67">
        <f>RES_hhdet_in!D$40</f>
        <v>21711.499999999993</v>
      </c>
      <c r="E44" s="67">
        <f>RES_hhdet_in!E$40</f>
        <v>5706.1428571428587</v>
      </c>
      <c r="F44" s="67">
        <f>RES_hhdet_in!F$40</f>
        <v>37813.499999999964</v>
      </c>
      <c r="G44" s="67">
        <f>RES_hhdet_in!G$40</f>
        <v>25551.043766013285</v>
      </c>
      <c r="H44" s="67">
        <f>RES_hhdet_in!H$40</f>
        <v>4156.3984972843255</v>
      </c>
      <c r="I44" s="67">
        <f>RES_hhdet_in!I$40</f>
        <v>46211.499999999964</v>
      </c>
      <c r="J44" s="67">
        <f>RES_hhdet_in!J$40</f>
        <v>58099.848386342826</v>
      </c>
      <c r="K44" s="67">
        <f>RES_hhdet_in!K$40</f>
        <v>0</v>
      </c>
      <c r="L44" s="67">
        <f>RES_hhdet_in!L$40</f>
        <v>7423.5137679141981</v>
      </c>
      <c r="M44" s="67">
        <f>RES_hhdet_in!M$40</f>
        <v>0</v>
      </c>
      <c r="N44" s="67">
        <f>RES_hhdet_in!N$40</f>
        <v>23925.855810236935</v>
      </c>
      <c r="O44" s="67">
        <f>RES_hhdet_in!O$40</f>
        <v>17932.197516267217</v>
      </c>
      <c r="P44" s="67">
        <f>RES_hhdet_in!P$40</f>
        <v>1294.6587988855413</v>
      </c>
      <c r="Q44" s="67">
        <f>RES_hhdet_in!Q$40</f>
        <v>34584.159842388566</v>
      </c>
    </row>
    <row r="45" spans="1:17" ht="12" customHeight="1" x14ac:dyDescent="0.25">
      <c r="A45" s="29" t="s">
        <v>140</v>
      </c>
      <c r="B45" s="83"/>
      <c r="C45" s="83">
        <f>RES_hhdet_in!C$41</f>
        <v>95187.587145637241</v>
      </c>
      <c r="D45" s="83">
        <f>RES_hhdet_in!D$41</f>
        <v>37030.654271688501</v>
      </c>
      <c r="E45" s="83">
        <f>RES_hhdet_in!E$41</f>
        <v>28499.625</v>
      </c>
      <c r="F45" s="83">
        <f>RES_hhdet_in!F$41</f>
        <v>12262.703063937333</v>
      </c>
      <c r="G45" s="83">
        <f>RES_hhdet_in!G$41</f>
        <v>53610.250000000007</v>
      </c>
      <c r="H45" s="83">
        <f>RES_hhdet_in!H$41</f>
        <v>108914.24999999999</v>
      </c>
      <c r="I45" s="83">
        <f>RES_hhdet_in!I$41</f>
        <v>52118.250000000044</v>
      </c>
      <c r="J45" s="83">
        <f>RES_hhdet_in!J$41</f>
        <v>85630.249999999927</v>
      </c>
      <c r="K45" s="83">
        <f>RES_hhdet_in!K$41</f>
        <v>66949.287854362759</v>
      </c>
      <c r="L45" s="83">
        <f>RES_hhdet_in!L$41</f>
        <v>62530.220728311506</v>
      </c>
      <c r="M45" s="83">
        <f>RES_hhdet_in!M$41</f>
        <v>97191.250000000015</v>
      </c>
      <c r="N45" s="83">
        <f>RES_hhdet_in!N$41</f>
        <v>75832.171936062688</v>
      </c>
      <c r="O45" s="83">
        <f>RES_hhdet_in!O$41</f>
        <v>96032.456233986682</v>
      </c>
      <c r="P45" s="83">
        <f>RES_hhdet_in!P$41</f>
        <v>119974.10150271567</v>
      </c>
      <c r="Q45" s="83">
        <f>RES_hhdet_in!Q$41</f>
        <v>53598.632481491979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7292.9413806838975</v>
      </c>
      <c r="D49" s="67">
        <f>RES_hhdet_in_new!D$26</f>
        <v>14451.706834709694</v>
      </c>
      <c r="E49" s="67">
        <f>RES_hhdet_in_new!E$26</f>
        <v>0</v>
      </c>
      <c r="F49" s="67">
        <f>RES_hhdet_in_new!F$26</f>
        <v>8219.5961602216012</v>
      </c>
      <c r="G49" s="67">
        <f>RES_hhdet_in_new!G$26</f>
        <v>20686.129121142392</v>
      </c>
      <c r="H49" s="67">
        <f>RES_hhdet_in_new!H$26</f>
        <v>31413.018595574496</v>
      </c>
      <c r="I49" s="67">
        <f>RES_hhdet_in_new!I$26</f>
        <v>42410.159842388588</v>
      </c>
      <c r="J49" s="67">
        <f>RES_hhdet_in_new!J$26</f>
        <v>58099.848386342812</v>
      </c>
      <c r="K49" s="67">
        <f>RES_hhdet_in_new!K$26</f>
        <v>29185.953855707699</v>
      </c>
      <c r="L49" s="67">
        <f>RES_hhdet_in_new!L$26</f>
        <v>28157.434884138427</v>
      </c>
      <c r="M49" s="67">
        <f>RES_hhdet_in_new!M$26</f>
        <v>39899.864295541789</v>
      </c>
      <c r="N49" s="67">
        <f>RES_hhdet_in_new!N$26</f>
        <v>41764.797007832502</v>
      </c>
      <c r="O49" s="67">
        <f>RES_hhdet_in_new!O$26</f>
        <v>33314.678582011846</v>
      </c>
      <c r="P49" s="67">
        <f>RES_hhdet_in_new!P$26</f>
        <v>28410.385287527912</v>
      </c>
      <c r="Q49" s="67">
        <f>RES_hhdet_in_new!Q$26</f>
        <v>8019.0192129670713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797</v>
      </c>
      <c r="D51" s="67">
        <f>RES_hhdet_in_new!D$29</f>
        <v>1352</v>
      </c>
      <c r="E51" s="67">
        <f>RES_hhdet_in_new!E$29</f>
        <v>0</v>
      </c>
      <c r="F51" s="67">
        <f>RES_hhdet_in_new!F$29</f>
        <v>1883.0000000000005</v>
      </c>
      <c r="G51" s="67">
        <f>RES_hhdet_in_new!G$29</f>
        <v>1305</v>
      </c>
      <c r="H51" s="67">
        <f>RES_hhdet_in_new!H$29</f>
        <v>3507</v>
      </c>
      <c r="I51" s="67">
        <f>RES_hhdet_in_new!I$29</f>
        <v>3527.0000000000009</v>
      </c>
      <c r="J51" s="67">
        <f>RES_hhdet_in_new!J$29</f>
        <v>7519.9999999999982</v>
      </c>
      <c r="K51" s="67">
        <f>RES_hhdet_in_new!K$29</f>
        <v>5819.9999999999991</v>
      </c>
      <c r="L51" s="67">
        <f>RES_hhdet_in_new!L$29</f>
        <v>3143.9999999999991</v>
      </c>
      <c r="M51" s="67">
        <f>RES_hhdet_in_new!M$29</f>
        <v>631.99999999999989</v>
      </c>
      <c r="N51" s="67">
        <f>RES_hhdet_in_new!N$29</f>
        <v>4079.9999999999991</v>
      </c>
      <c r="O51" s="67">
        <f>RES_hhdet_in_new!O$29</f>
        <v>2283</v>
      </c>
      <c r="P51" s="67">
        <f>RES_hhdet_in_new!P$29</f>
        <v>5644.9999999999991</v>
      </c>
      <c r="Q51" s="67">
        <f>RES_hhdet_in_new!Q$29</f>
        <v>3619.9999999999982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6115.9759859780488</v>
      </c>
      <c r="D53" s="67">
        <f>RES_hhdet_in_new!D$31</f>
        <v>13731.826362806938</v>
      </c>
      <c r="E53" s="67">
        <f>RES_hhdet_in_new!E$31</f>
        <v>0</v>
      </c>
      <c r="F53" s="67">
        <f>RES_hhdet_in_new!F$31</f>
        <v>6323.6212056820987</v>
      </c>
      <c r="G53" s="67">
        <f>RES_hhdet_in_new!G$31</f>
        <v>17894.485354599583</v>
      </c>
      <c r="H53" s="67">
        <f>RES_hhdet_in_new!H$31</f>
        <v>25499.085311053586</v>
      </c>
      <c r="I53" s="67">
        <f>RES_hhdet_in_new!I$31</f>
        <v>30267.724464799805</v>
      </c>
      <c r="J53" s="67">
        <f>RES_hhdet_in_new!J$31</f>
        <v>36912.002921719453</v>
      </c>
      <c r="K53" s="67">
        <f>RES_hhdet_in_new!K$31</f>
        <v>6804.2056619748219</v>
      </c>
      <c r="L53" s="67">
        <f>RES_hhdet_in_new!L$31</f>
        <v>13925.754283893724</v>
      </c>
      <c r="M53" s="67">
        <f>RES_hhdet_in_new!M$31</f>
        <v>0</v>
      </c>
      <c r="N53" s="67">
        <f>RES_hhdet_in_new!N$31</f>
        <v>27720.752507315854</v>
      </c>
      <c r="O53" s="67">
        <f>RES_hhdet_in_new!O$31</f>
        <v>20639.560556037624</v>
      </c>
      <c r="P53" s="67">
        <f>RES_hhdet_in_new!P$31</f>
        <v>16831.014339841047</v>
      </c>
      <c r="Q53" s="67">
        <f>RES_hhdet_in_new!Q$31</f>
        <v>1453.4744217574555</v>
      </c>
    </row>
    <row r="54" spans="1:17" ht="12" customHeight="1" x14ac:dyDescent="0.25">
      <c r="A54" s="148" t="s">
        <v>168</v>
      </c>
      <c r="B54" s="67"/>
      <c r="C54" s="67">
        <f>RES_hhdet_in_new!C$32</f>
        <v>1176.9653947058487</v>
      </c>
      <c r="D54" s="67">
        <f>RES_hhdet_in_new!D$32</f>
        <v>719.88047190275574</v>
      </c>
      <c r="E54" s="67">
        <f>RES_hhdet_in_new!E$32</f>
        <v>0</v>
      </c>
      <c r="F54" s="67">
        <f>RES_hhdet_in_new!F$32</f>
        <v>1895.974954539503</v>
      </c>
      <c r="G54" s="67">
        <f>RES_hhdet_in_new!G$32</f>
        <v>2791.643766542808</v>
      </c>
      <c r="H54" s="67">
        <f>RES_hhdet_in_new!H$32</f>
        <v>5913.933284520911</v>
      </c>
      <c r="I54" s="67">
        <f>RES_hhdet_in_new!I$32</f>
        <v>12142.435377588785</v>
      </c>
      <c r="J54" s="67">
        <f>RES_hhdet_in_new!J$32</f>
        <v>21187.845464623362</v>
      </c>
      <c r="K54" s="67">
        <f>RES_hhdet_in_new!K$32</f>
        <v>13812.034210770396</v>
      </c>
      <c r="L54" s="67">
        <f>RES_hhdet_in_new!L$32</f>
        <v>14231.680600244703</v>
      </c>
      <c r="M54" s="67">
        <f>RES_hhdet_in_new!M$32</f>
        <v>5086.011970965923</v>
      </c>
      <c r="N54" s="67">
        <f>RES_hhdet_in_new!N$32</f>
        <v>14044.044500516651</v>
      </c>
      <c r="O54" s="67">
        <f>RES_hhdet_in_new!O$32</f>
        <v>12675.118025974221</v>
      </c>
      <c r="P54" s="67">
        <f>RES_hhdet_in_new!P$32</f>
        <v>11579.370947686864</v>
      </c>
      <c r="Q54" s="67">
        <f>RES_hhdet_in_new!Q$32</f>
        <v>6565.5447912096161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7429.603510816446</v>
      </c>
      <c r="L55" s="67">
        <f>RES_hhdet_in_new!L$35</f>
        <v>0</v>
      </c>
      <c r="M55" s="67">
        <f>RES_hhdet_in_new!M$35</f>
        <v>29780.85232457587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1140.1104721460347</v>
      </c>
      <c r="L56" s="67">
        <f>RES_hhdet_in_new!L$36</f>
        <v>0</v>
      </c>
      <c r="M56" s="67">
        <f>RES_hhdet_in_new!M$36</f>
        <v>5032.9999999999991</v>
      </c>
      <c r="N56" s="67">
        <f>RES_hhdet_in_new!N$36</f>
        <v>0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0</v>
      </c>
      <c r="D58" s="67">
        <f>RES_hhdet_in_new!D$40</f>
        <v>14451.706834709694</v>
      </c>
      <c r="E58" s="67">
        <f>RES_hhdet_in_new!E$40</f>
        <v>0</v>
      </c>
      <c r="F58" s="67">
        <f>RES_hhdet_in_new!F$40</f>
        <v>8219.5961602216012</v>
      </c>
      <c r="G58" s="67">
        <f>RES_hhdet_in_new!G$40</f>
        <v>20686.129121142392</v>
      </c>
      <c r="H58" s="67">
        <f>RES_hhdet_in_new!H$40</f>
        <v>0</v>
      </c>
      <c r="I58" s="67">
        <f>RES_hhdet_in_new!I$40</f>
        <v>42410.159842388588</v>
      </c>
      <c r="J58" s="67">
        <f>RES_hhdet_in_new!J$40</f>
        <v>58099.848386342812</v>
      </c>
      <c r="K58" s="67">
        <f>RES_hhdet_in_new!K$40</f>
        <v>0</v>
      </c>
      <c r="L58" s="67">
        <f>RES_hhdet_in_new!L$40</f>
        <v>0</v>
      </c>
      <c r="M58" s="67">
        <f>RES_hhdet_in_new!M$40</f>
        <v>0</v>
      </c>
      <c r="N58" s="67">
        <f>RES_hhdet_in_new!N$40</f>
        <v>0</v>
      </c>
      <c r="O58" s="67">
        <f>RES_hhdet_in_new!O$40</f>
        <v>6585.5058626018281</v>
      </c>
      <c r="P58" s="67">
        <f>RES_hhdet_in_new!P$40</f>
        <v>0</v>
      </c>
      <c r="Q58" s="67">
        <f>RES_hhdet_in_new!Q$40</f>
        <v>1113.6822279584817</v>
      </c>
    </row>
    <row r="59" spans="1:17" ht="12" customHeight="1" x14ac:dyDescent="0.25">
      <c r="A59" s="159" t="s">
        <v>140</v>
      </c>
      <c r="B59" s="83"/>
      <c r="C59" s="83">
        <f>RES_hhdet_in_new!C$41</f>
        <v>7292.9413806838975</v>
      </c>
      <c r="D59" s="83">
        <f>RES_hhdet_in_new!D$41</f>
        <v>0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31413.018595574496</v>
      </c>
      <c r="I59" s="83">
        <f>RES_hhdet_in_new!I$41</f>
        <v>0</v>
      </c>
      <c r="J59" s="83">
        <f>RES_hhdet_in_new!J$41</f>
        <v>0</v>
      </c>
      <c r="K59" s="83">
        <f>RES_hhdet_in_new!K$41</f>
        <v>29185.953855707699</v>
      </c>
      <c r="L59" s="83">
        <f>RES_hhdet_in_new!L$41</f>
        <v>28157.434884138427</v>
      </c>
      <c r="M59" s="83">
        <f>RES_hhdet_in_new!M$41</f>
        <v>39899.864295541796</v>
      </c>
      <c r="N59" s="83">
        <f>RES_hhdet_in_new!N$41</f>
        <v>41764.797007832509</v>
      </c>
      <c r="O59" s="83">
        <f>RES_hhdet_in_new!O$41</f>
        <v>26729.172719410017</v>
      </c>
      <c r="P59" s="83">
        <f>RES_hhdet_in_new!P$41</f>
        <v>28410.385287527908</v>
      </c>
      <c r="Q59" s="83">
        <f>RES_hhdet_in_new!Q$41</f>
        <v>6905.3369850085901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9226.3086193161034</v>
      </c>
      <c r="D63" s="67">
        <f t="shared" si="4"/>
        <v>15864.543165290306</v>
      </c>
      <c r="E63" s="67">
        <f t="shared" si="4"/>
        <v>0</v>
      </c>
      <c r="F63" s="67">
        <f t="shared" si="4"/>
        <v>6925.6538397783988</v>
      </c>
      <c r="G63" s="67">
        <f t="shared" si="4"/>
        <v>20903.1208788576</v>
      </c>
      <c r="H63" s="67">
        <f t="shared" si="4"/>
        <v>29422.231404425504</v>
      </c>
      <c r="I63" s="67">
        <f t="shared" si="4"/>
        <v>31288.090157611412</v>
      </c>
      <c r="J63" s="67">
        <f t="shared" si="4"/>
        <v>35883.401613657188</v>
      </c>
      <c r="K63" s="67">
        <f t="shared" si="4"/>
        <v>21645.296144292308</v>
      </c>
      <c r="L63" s="67">
        <f t="shared" si="4"/>
        <v>23230.815115861573</v>
      </c>
      <c r="M63" s="67">
        <f t="shared" si="4"/>
        <v>49143.385704458211</v>
      </c>
      <c r="N63" s="67">
        <f t="shared" si="4"/>
        <v>32382.452992167498</v>
      </c>
      <c r="O63" s="67">
        <f t="shared" si="4"/>
        <v>41030.571417988154</v>
      </c>
      <c r="P63" s="67">
        <f t="shared" si="4"/>
        <v>30349.864712472088</v>
      </c>
      <c r="Q63" s="67">
        <f t="shared" si="4"/>
        <v>9423.2307870329241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1008</v>
      </c>
      <c r="D65" s="67">
        <f t="shared" si="5"/>
        <v>1484</v>
      </c>
      <c r="E65" s="67">
        <f t="shared" si="5"/>
        <v>1770</v>
      </c>
      <c r="F65" s="67">
        <f t="shared" si="5"/>
        <v>2080.4999999999995</v>
      </c>
      <c r="G65" s="67">
        <f t="shared" si="5"/>
        <v>2047.75</v>
      </c>
      <c r="H65" s="67">
        <f t="shared" si="5"/>
        <v>4288</v>
      </c>
      <c r="I65" s="67">
        <f t="shared" si="5"/>
        <v>3819.2499999999991</v>
      </c>
      <c r="J65" s="67">
        <f t="shared" si="5"/>
        <v>4645.0000000000018</v>
      </c>
      <c r="K65" s="67">
        <f t="shared" si="5"/>
        <v>4317.0000000000009</v>
      </c>
      <c r="L65" s="67">
        <f t="shared" si="5"/>
        <v>2593.0000000000009</v>
      </c>
      <c r="M65" s="67">
        <f t="shared" si="5"/>
        <v>778.00000000000011</v>
      </c>
      <c r="N65" s="67">
        <f t="shared" si="5"/>
        <v>3164.0000000000009</v>
      </c>
      <c r="O65" s="67">
        <f t="shared" si="5"/>
        <v>2812</v>
      </c>
      <c r="P65" s="67">
        <f t="shared" si="5"/>
        <v>6030.0000000000009</v>
      </c>
      <c r="Q65" s="67">
        <f t="shared" si="5"/>
        <v>4254.0000000000027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8723.0640033030577</v>
      </c>
      <c r="D67" s="67">
        <f t="shared" si="6"/>
        <v>14983.618968515411</v>
      </c>
      <c r="E67" s="67">
        <f t="shared" si="6"/>
        <v>0</v>
      </c>
      <c r="F67" s="67">
        <f t="shared" si="6"/>
        <v>6523.8138378105177</v>
      </c>
      <c r="G67" s="67">
        <f t="shared" si="6"/>
        <v>19669.985227122892</v>
      </c>
      <c r="H67" s="67">
        <f t="shared" si="6"/>
        <v>27684.436767305091</v>
      </c>
      <c r="I67" s="67">
        <f t="shared" si="6"/>
        <v>29471.314247056649</v>
      </c>
      <c r="J67" s="67">
        <f t="shared" si="6"/>
        <v>33938.691234136146</v>
      </c>
      <c r="K67" s="67">
        <f t="shared" si="6"/>
        <v>21188.487693490988</v>
      </c>
      <c r="L67" s="67">
        <f t="shared" si="6"/>
        <v>22558.93600798909</v>
      </c>
      <c r="M67" s="67">
        <f t="shared" si="6"/>
        <v>50612.583481853246</v>
      </c>
      <c r="N67" s="67">
        <f t="shared" si="6"/>
        <v>32650.384471593221</v>
      </c>
      <c r="O67" s="67">
        <f t="shared" si="6"/>
        <v>43787.689443962372</v>
      </c>
      <c r="P67" s="67">
        <f t="shared" si="6"/>
        <v>33427.235660158942</v>
      </c>
      <c r="Q67" s="67">
        <f t="shared" si="6"/>
        <v>11635.775578242552</v>
      </c>
    </row>
    <row r="68" spans="1:17" ht="12" customHeight="1" x14ac:dyDescent="0.25">
      <c r="A68" s="148" t="s">
        <v>168</v>
      </c>
      <c r="B68" s="67"/>
      <c r="C68" s="67">
        <f t="shared" si="6"/>
        <v>811.53460529414588</v>
      </c>
      <c r="D68" s="67">
        <f t="shared" si="6"/>
        <v>555.6195280972488</v>
      </c>
      <c r="E68" s="67">
        <f t="shared" si="6"/>
        <v>0</v>
      </c>
      <c r="F68" s="67">
        <f t="shared" si="6"/>
        <v>761.5250454604934</v>
      </c>
      <c r="G68" s="67">
        <f t="shared" si="6"/>
        <v>666.24962941369722</v>
      </c>
      <c r="H68" s="67">
        <f t="shared" si="6"/>
        <v>901.62739240230712</v>
      </c>
      <c r="I68" s="67">
        <f t="shared" si="6"/>
        <v>863.77728949743687</v>
      </c>
      <c r="J68" s="67">
        <f t="shared" si="6"/>
        <v>738.6225963397992</v>
      </c>
      <c r="K68" s="67">
        <f t="shared" si="6"/>
        <v>438.48454321815734</v>
      </c>
      <c r="L68" s="67">
        <f t="shared" si="6"/>
        <v>364.14984432926212</v>
      </c>
      <c r="M68" s="67">
        <f t="shared" si="6"/>
        <v>8781.8026876069125</v>
      </c>
      <c r="N68" s="67">
        <f t="shared" si="6"/>
        <v>790.4341320410731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1227.392326152886</v>
      </c>
      <c r="D69" s="67">
        <f t="shared" si="6"/>
        <v>1432.9970748058599</v>
      </c>
      <c r="E69" s="67">
        <f t="shared" si="6"/>
        <v>885.71944218949318</v>
      </c>
      <c r="F69" s="67">
        <f t="shared" si="6"/>
        <v>1282.5913103197411</v>
      </c>
      <c r="G69" s="67">
        <f t="shared" si="6"/>
        <v>1551.2550499188683</v>
      </c>
      <c r="H69" s="67">
        <f t="shared" si="6"/>
        <v>1899.7499999999902</v>
      </c>
      <c r="I69" s="67">
        <f t="shared" si="6"/>
        <v>2073.7500000000132</v>
      </c>
      <c r="J69" s="67">
        <f t="shared" si="6"/>
        <v>2368.7500000000118</v>
      </c>
      <c r="K69" s="67">
        <f t="shared" si="6"/>
        <v>239.20687026178439</v>
      </c>
      <c r="L69" s="67">
        <f t="shared" si="6"/>
        <v>1885.2877461977462</v>
      </c>
      <c r="M69" s="67">
        <f t="shared" si="6"/>
        <v>0</v>
      </c>
      <c r="N69" s="67">
        <f t="shared" si="6"/>
        <v>417.00000000000728</v>
      </c>
      <c r="O69" s="67">
        <f t="shared" si="6"/>
        <v>438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73.999999999999403</v>
      </c>
      <c r="D70" s="67">
        <f t="shared" si="6"/>
        <v>55.000000000001535</v>
      </c>
      <c r="E70" s="67">
        <f t="shared" si="6"/>
        <v>29.780557810506785</v>
      </c>
      <c r="F70" s="67">
        <f t="shared" si="6"/>
        <v>90.999999999998522</v>
      </c>
      <c r="G70" s="67">
        <f t="shared" si="6"/>
        <v>111.35892775999898</v>
      </c>
      <c r="H70" s="67">
        <f t="shared" si="6"/>
        <v>193.27194548021112</v>
      </c>
      <c r="I70" s="67">
        <f t="shared" si="6"/>
        <v>354.84889678661352</v>
      </c>
      <c r="J70" s="67">
        <f t="shared" si="6"/>
        <v>577.34275610360305</v>
      </c>
      <c r="K70" s="67">
        <f t="shared" si="6"/>
        <v>20.71321728129783</v>
      </c>
      <c r="L70" s="67">
        <f t="shared" si="6"/>
        <v>350.25875554360783</v>
      </c>
      <c r="M70" s="67">
        <f t="shared" si="6"/>
        <v>0</v>
      </c>
      <c r="N70" s="67">
        <f t="shared" si="6"/>
        <v>440.00000000000404</v>
      </c>
      <c r="O70" s="67">
        <f t="shared" si="6"/>
        <v>408.99999999999636</v>
      </c>
      <c r="P70" s="67">
        <f t="shared" si="6"/>
        <v>367.99999999999898</v>
      </c>
      <c r="Q70" s="67">
        <f t="shared" si="6"/>
        <v>251.00000000000676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2702.2121456372374</v>
      </c>
      <c r="D72" s="67">
        <f t="shared" si="7"/>
        <v>7259.7931652902989</v>
      </c>
      <c r="E72" s="67">
        <f t="shared" si="7"/>
        <v>5706.1428571428587</v>
      </c>
      <c r="F72" s="67">
        <f t="shared" si="7"/>
        <v>29593.903839778362</v>
      </c>
      <c r="G72" s="67">
        <f t="shared" si="7"/>
        <v>4864.9146448708925</v>
      </c>
      <c r="H72" s="67">
        <f t="shared" si="7"/>
        <v>4156.3984972843255</v>
      </c>
      <c r="I72" s="67">
        <f t="shared" si="7"/>
        <v>3801.3401576113756</v>
      </c>
      <c r="J72" s="67">
        <f t="shared" si="7"/>
        <v>0</v>
      </c>
      <c r="K72" s="67">
        <f t="shared" si="7"/>
        <v>0</v>
      </c>
      <c r="L72" s="67">
        <f t="shared" si="7"/>
        <v>7423.5137679141981</v>
      </c>
      <c r="M72" s="67">
        <f t="shared" si="7"/>
        <v>0</v>
      </c>
      <c r="N72" s="67">
        <f t="shared" si="7"/>
        <v>23925.855810236935</v>
      </c>
      <c r="O72" s="67">
        <f t="shared" si="7"/>
        <v>11346.691653665388</v>
      </c>
      <c r="P72" s="67">
        <f t="shared" si="7"/>
        <v>1294.6587988855413</v>
      </c>
      <c r="Q72" s="67">
        <f t="shared" si="7"/>
        <v>33470.477614430085</v>
      </c>
    </row>
    <row r="73" spans="1:17" ht="12" customHeight="1" x14ac:dyDescent="0.25">
      <c r="A73" s="159" t="s">
        <v>140</v>
      </c>
      <c r="B73" s="83"/>
      <c r="C73" s="83">
        <f t="shared" si="7"/>
        <v>87894.64576495334</v>
      </c>
      <c r="D73" s="83">
        <f t="shared" si="7"/>
        <v>37030.654271688501</v>
      </c>
      <c r="E73" s="83">
        <f t="shared" si="7"/>
        <v>28499.625</v>
      </c>
      <c r="F73" s="83">
        <f t="shared" si="7"/>
        <v>12262.703063937333</v>
      </c>
      <c r="G73" s="83">
        <f t="shared" si="7"/>
        <v>53610.250000000007</v>
      </c>
      <c r="H73" s="83">
        <f t="shared" si="7"/>
        <v>77501.231404425489</v>
      </c>
      <c r="I73" s="83">
        <f t="shared" si="7"/>
        <v>52118.250000000044</v>
      </c>
      <c r="J73" s="83">
        <f t="shared" si="7"/>
        <v>85630.249999999927</v>
      </c>
      <c r="K73" s="83">
        <f t="shared" si="7"/>
        <v>37763.333998655056</v>
      </c>
      <c r="L73" s="83">
        <f t="shared" si="7"/>
        <v>34372.785844173079</v>
      </c>
      <c r="M73" s="83">
        <f t="shared" si="7"/>
        <v>57291.385704458218</v>
      </c>
      <c r="N73" s="83">
        <f t="shared" si="7"/>
        <v>34067.37492823018</v>
      </c>
      <c r="O73" s="83">
        <f t="shared" si="7"/>
        <v>69303.283514576673</v>
      </c>
      <c r="P73" s="83">
        <f t="shared" si="7"/>
        <v>91563.716215187756</v>
      </c>
      <c r="Q73" s="83">
        <f t="shared" si="7"/>
        <v>46693.295496483392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40380.499999999985</v>
      </c>
      <c r="C79" s="80">
        <f>RES_hhdet_numvin!C26</f>
        <v>16519.249999999993</v>
      </c>
      <c r="D79" s="80">
        <f>RES_hhdet_numvin!D26</f>
        <v>30316.249999999985</v>
      </c>
      <c r="E79" s="80">
        <f>RES_hhdet_numvin!E26</f>
        <v>0</v>
      </c>
      <c r="F79" s="80">
        <f>RES_hhdet_numvin!F26</f>
        <v>15145.249999999993</v>
      </c>
      <c r="G79" s="80">
        <f>RES_hhdet_numvin!G26</f>
        <v>41589.249999999978</v>
      </c>
      <c r="H79" s="80">
        <f>RES_hhdet_numvin!H26</f>
        <v>60835.249999999978</v>
      </c>
      <c r="I79" s="80">
        <f>RES_hhdet_numvin!I26</f>
        <v>73698.249999999971</v>
      </c>
      <c r="J79" s="80">
        <f>RES_hhdet_numvin!J26</f>
        <v>93983.249999999956</v>
      </c>
      <c r="K79" s="80">
        <f>RES_hhdet_numvin!K26</f>
        <v>50831.249999999971</v>
      </c>
      <c r="L79" s="80">
        <f>RES_hhdet_numvin!L26</f>
        <v>51388.249999999978</v>
      </c>
      <c r="M79" s="80">
        <f>RES_hhdet_numvin!M26</f>
        <v>89043.249999999956</v>
      </c>
      <c r="N79" s="80">
        <f>RES_hhdet_numvin!N26</f>
        <v>74147.249999999971</v>
      </c>
      <c r="O79" s="80">
        <f>RES_hhdet_numvin!O26</f>
        <v>74345.249999999956</v>
      </c>
      <c r="P79" s="80">
        <f>RES_hhdet_numvin!P26</f>
        <v>58760.249999999971</v>
      </c>
      <c r="Q79" s="80">
        <f>RES_hhdet_numvin!Q26</f>
        <v>17442.249999999993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0</v>
      </c>
      <c r="K81" s="80">
        <f>RES_hhdet_numvin!K29</f>
        <v>6734.9999999999964</v>
      </c>
      <c r="L81" s="80">
        <f>RES_hhdet_numvin!L29</f>
        <v>5736.9999999999973</v>
      </c>
      <c r="M81" s="80">
        <f>RES_hhdet_numvin!M29</f>
        <v>1409.9999999999995</v>
      </c>
      <c r="N81" s="80">
        <f>RES_hhdet_numvin!N29</f>
        <v>7243.9999999999964</v>
      </c>
      <c r="O81" s="80">
        <f>RES_hhdet_numvin!O29</f>
        <v>5094.9999999999982</v>
      </c>
      <c r="P81" s="80">
        <f>RES_hhdet_numvin!P29</f>
        <v>11674.999999999995</v>
      </c>
      <c r="Q81" s="80">
        <f>RES_hhdet_numvin!Q29</f>
        <v>7873.9999999999973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40380.499999999985</v>
      </c>
      <c r="C83" s="80">
        <f>RES_hhdet_numvin!C31</f>
        <v>16216.222174779006</v>
      </c>
      <c r="D83" s="80">
        <f>RES_hhdet_numvin!D31</f>
        <v>30148.123144143563</v>
      </c>
      <c r="E83" s="80">
        <f>RES_hhdet_numvin!E31</f>
        <v>0</v>
      </c>
      <c r="F83" s="80">
        <f>RES_hhdet_numvin!F31</f>
        <v>14988.344820676168</v>
      </c>
      <c r="G83" s="80">
        <f>RES_hhdet_numvin!G31</f>
        <v>41337.163510128797</v>
      </c>
      <c r="H83" s="80">
        <f>RES_hhdet_numvin!H31</f>
        <v>53470.244828863419</v>
      </c>
      <c r="I83" s="80">
        <f>RES_hhdet_numvin!I31</f>
        <v>60063.712467860372</v>
      </c>
      <c r="J83" s="80">
        <f>RES_hhdet_numvin!J31</f>
        <v>71261.591970378606</v>
      </c>
      <c r="K83" s="80">
        <f>RES_hhdet_numvin!K31</f>
        <v>31524.428292798373</v>
      </c>
      <c r="L83" s="80">
        <f>RES_hhdet_numvin!L31</f>
        <v>36500.20991803809</v>
      </c>
      <c r="M83" s="80">
        <f>RES_hhdet_numvin!M31</f>
        <v>47120.206105611273</v>
      </c>
      <c r="N83" s="80">
        <f>RES_hhdet_numvin!N31</f>
        <v>59192.530129878447</v>
      </c>
      <c r="O83" s="80">
        <f>RES_hhdet_numvin!O31</f>
        <v>61319.736957877059</v>
      </c>
      <c r="P83" s="80">
        <f>RES_hhdet_numvin!P31</f>
        <v>47036.569571343942</v>
      </c>
      <c r="Q83" s="80">
        <f>RES_hhdet_numvin!Q31</f>
        <v>10796.416107622616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0</v>
      </c>
      <c r="G84" s="80">
        <f>RES_hhdet_numvin!G32</f>
        <v>0</v>
      </c>
      <c r="H84" s="80">
        <f>RES_hhdet_numvin!H32</f>
        <v>7364.8672920985955</v>
      </c>
      <c r="I84" s="80">
        <f>RES_hhdet_numvin!I32</f>
        <v>13634.537532139597</v>
      </c>
      <c r="J84" s="80">
        <f>RES_hhdet_numvin!J32</f>
        <v>22721.658029621351</v>
      </c>
      <c r="K84" s="80">
        <f>RES_hhdet_numvin!K32</f>
        <v>18226.368378823863</v>
      </c>
      <c r="L84" s="80">
        <f>RES_hhdet_numvin!L32</f>
        <v>14625.864800075302</v>
      </c>
      <c r="M84" s="80">
        <f>RES_hhdet_numvin!M32</f>
        <v>7109.1915698128205</v>
      </c>
      <c r="N84" s="80">
        <f>RES_hhdet_numvin!N32</f>
        <v>14834.478632557719</v>
      </c>
      <c r="O84" s="80">
        <f>RES_hhdet_numvin!O32</f>
        <v>12675.118025974216</v>
      </c>
      <c r="P84" s="80">
        <f>RES_hhdet_numvin!P32</f>
        <v>11579.370947686861</v>
      </c>
      <c r="Q84" s="80">
        <f>RES_hhdet_numvin!Q32</f>
        <v>6565.5447912096161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0</v>
      </c>
      <c r="E85" s="80">
        <f>RES_hhdet_numvin!E35</f>
        <v>0</v>
      </c>
      <c r="F85" s="80">
        <f>RES_hhdet_numvin!F35</f>
        <v>0</v>
      </c>
      <c r="G85" s="80">
        <f>RES_hhdet_numvin!G35</f>
        <v>0</v>
      </c>
      <c r="H85" s="80">
        <f>RES_hhdet_numvin!H35</f>
        <v>0</v>
      </c>
      <c r="I85" s="80">
        <f>RES_hhdet_numvin!I35</f>
        <v>0</v>
      </c>
      <c r="J85" s="80">
        <f>RES_hhdet_numvin!J35</f>
        <v>0</v>
      </c>
      <c r="K85" s="80">
        <f>RES_hhdet_numvin!K35</f>
        <v>953.24706792637835</v>
      </c>
      <c r="L85" s="80">
        <f>RES_hhdet_numvin!L35</f>
        <v>262.17528188658395</v>
      </c>
      <c r="M85" s="80">
        <f>RES_hhdet_numvin!M35</f>
        <v>29780.852324575862</v>
      </c>
      <c r="N85" s="80">
        <f>RES_hhdet_numvin!N35</f>
        <v>58.507113260335998</v>
      </c>
      <c r="O85" s="80">
        <f>RES_hhdet_numvin!O35</f>
        <v>176.21821235082427</v>
      </c>
      <c r="P85" s="80">
        <f>RES_hhdet_numvin!P35</f>
        <v>0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303.02782522098471</v>
      </c>
      <c r="D86" s="80">
        <f>RES_hhdet_numvin!D36</f>
        <v>168.1268558564241</v>
      </c>
      <c r="E86" s="80">
        <f>RES_hhdet_numvin!E36</f>
        <v>0</v>
      </c>
      <c r="F86" s="80">
        <f>RES_hhdet_numvin!F36</f>
        <v>156.90517932382457</v>
      </c>
      <c r="G86" s="80">
        <f>RES_hhdet_numvin!G36</f>
        <v>252.08648987118306</v>
      </c>
      <c r="H86" s="80">
        <f>RES_hhdet_numvin!H36</f>
        <v>0.13787903796254303</v>
      </c>
      <c r="I86" s="80">
        <f>RES_hhdet_numvin!I36</f>
        <v>0</v>
      </c>
      <c r="J86" s="80">
        <f>RES_hhdet_numvin!J36</f>
        <v>0</v>
      </c>
      <c r="K86" s="80">
        <f>RES_hhdet_numvin!K36</f>
        <v>127.206260451359</v>
      </c>
      <c r="L86" s="80">
        <f>RES_hhdet_numvin!L36</f>
        <v>0</v>
      </c>
      <c r="M86" s="80">
        <f>RES_hhdet_numvin!M36</f>
        <v>5032.9999999999982</v>
      </c>
      <c r="N86" s="80">
        <f>RES_hhdet_numvin!N36</f>
        <v>61.734124303472043</v>
      </c>
      <c r="O86" s="80">
        <f>RES_hhdet_numvin!O36</f>
        <v>174.17680379786304</v>
      </c>
      <c r="P86" s="80">
        <f>RES_hhdet_numvin!P36</f>
        <v>144.30948096917189</v>
      </c>
      <c r="Q86" s="80">
        <f>RES_hhdet_numvin!Q36</f>
        <v>80.289101167758972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10254.982343137028</v>
      </c>
      <c r="G88" s="80">
        <f>RES_hhdet_numvin!G40</f>
        <v>13313.545598765941</v>
      </c>
      <c r="H88" s="80">
        <f>RES_hhdet_numvin!H40</f>
        <v>320.43567641711508</v>
      </c>
      <c r="I88" s="80">
        <f>RES_hhdet_numvin!I40</f>
        <v>36428.185290549533</v>
      </c>
      <c r="J88" s="80">
        <f>RES_hhdet_numvin!J40</f>
        <v>58099.848386342797</v>
      </c>
      <c r="K88" s="80">
        <f>RES_hhdet_numvin!K40</f>
        <v>0</v>
      </c>
      <c r="L88" s="80">
        <f>RES_hhdet_numvin!L40</f>
        <v>23.156670806870366</v>
      </c>
      <c r="M88" s="80">
        <f>RES_hhdet_numvin!M40</f>
        <v>0</v>
      </c>
      <c r="N88" s="80">
        <f>RES_hhdet_numvin!N40</f>
        <v>464.00683988928006</v>
      </c>
      <c r="O88" s="80">
        <f>RES_hhdet_numvin!O40</f>
        <v>6588.4981672473468</v>
      </c>
      <c r="P88" s="80">
        <f>RES_hhdet_numvin!P40</f>
        <v>1294.6587988855408</v>
      </c>
      <c r="Q88" s="80">
        <f>RES_hhdet_numvin!Q40</f>
        <v>1113.6822279584817</v>
      </c>
    </row>
    <row r="89" spans="1:17" ht="12" customHeight="1" x14ac:dyDescent="0.25">
      <c r="A89" s="29" t="s">
        <v>140</v>
      </c>
      <c r="B89" s="78">
        <f>RES_hhdet_numvin!B41</f>
        <v>40380.499999999985</v>
      </c>
      <c r="C89" s="78">
        <f>RES_hhdet_numvin!C41</f>
        <v>16519.249999999993</v>
      </c>
      <c r="D89" s="78">
        <f>RES_hhdet_numvin!D41</f>
        <v>30316.249999999985</v>
      </c>
      <c r="E89" s="78">
        <f>RES_hhdet_numvin!E41</f>
        <v>0</v>
      </c>
      <c r="F89" s="78">
        <f>RES_hhdet_numvin!F41</f>
        <v>4890.2676568629668</v>
      </c>
      <c r="G89" s="78">
        <f>RES_hhdet_numvin!G41</f>
        <v>28275.704401234034</v>
      </c>
      <c r="H89" s="78">
        <f>RES_hhdet_numvin!H41</f>
        <v>60514.814323582854</v>
      </c>
      <c r="I89" s="78">
        <f>RES_hhdet_numvin!I41</f>
        <v>37270.064709450438</v>
      </c>
      <c r="J89" s="78">
        <f>RES_hhdet_numvin!J41</f>
        <v>35883.401613657159</v>
      </c>
      <c r="K89" s="78">
        <f>RES_hhdet_numvin!K41</f>
        <v>50831.249999999971</v>
      </c>
      <c r="L89" s="78">
        <f>RES_hhdet_numvin!L41</f>
        <v>51365.093329193107</v>
      </c>
      <c r="M89" s="78">
        <f>RES_hhdet_numvin!M41</f>
        <v>89043.249999999971</v>
      </c>
      <c r="N89" s="78">
        <f>RES_hhdet_numvin!N41</f>
        <v>73683.243160110695</v>
      </c>
      <c r="O89" s="78">
        <f>RES_hhdet_numvin!O41</f>
        <v>67756.75183275262</v>
      </c>
      <c r="P89" s="78">
        <f>RES_hhdet_numvin!P41</f>
        <v>57465.591201114439</v>
      </c>
      <c r="Q89" s="78">
        <f>RES_hhdet_numvin!Q41</f>
        <v>16328.567772041511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525.4250018913574</v>
      </c>
      <c r="C93" s="168">
        <f t="shared" ref="C93:Q93" si="8">SUM(C94,C97,C99,C108)</f>
        <v>523.15594285153395</v>
      </c>
      <c r="D93" s="168">
        <f t="shared" si="8"/>
        <v>514.72242050755699</v>
      </c>
      <c r="E93" s="168">
        <f t="shared" si="8"/>
        <v>497.16109856521439</v>
      </c>
      <c r="F93" s="168">
        <f t="shared" si="8"/>
        <v>487.27266084533426</v>
      </c>
      <c r="G93" s="168">
        <f t="shared" si="8"/>
        <v>486.5775844572147</v>
      </c>
      <c r="H93" s="168">
        <f t="shared" si="8"/>
        <v>496.31881301032706</v>
      </c>
      <c r="I93" s="168">
        <f t="shared" si="8"/>
        <v>501.03337933881573</v>
      </c>
      <c r="J93" s="168">
        <f t="shared" si="8"/>
        <v>512.35309266414697</v>
      </c>
      <c r="K93" s="168">
        <f t="shared" si="8"/>
        <v>509.85421031050606</v>
      </c>
      <c r="L93" s="168">
        <f t="shared" si="8"/>
        <v>531.41787405521075</v>
      </c>
      <c r="M93" s="168">
        <f t="shared" si="8"/>
        <v>506.65039737703285</v>
      </c>
      <c r="N93" s="168">
        <f t="shared" si="8"/>
        <v>507.92610337740609</v>
      </c>
      <c r="O93" s="168">
        <f t="shared" si="8"/>
        <v>492.7191568791963</v>
      </c>
      <c r="P93" s="168">
        <f t="shared" si="8"/>
        <v>495.16977929118616</v>
      </c>
      <c r="Q93" s="168">
        <f t="shared" si="8"/>
        <v>476.75859447789549</v>
      </c>
    </row>
    <row r="94" spans="1:17" ht="12" customHeight="1" x14ac:dyDescent="0.25">
      <c r="A94" s="158" t="s">
        <v>65</v>
      </c>
      <c r="B94" s="157">
        <f>SUM(B95:B96)</f>
        <v>300.62179345167743</v>
      </c>
      <c r="C94" s="157">
        <f t="shared" ref="C94:Q94" si="9">SUM(C95:C96)</f>
        <v>309.75202450144212</v>
      </c>
      <c r="D94" s="157">
        <f t="shared" si="9"/>
        <v>306.44629010094417</v>
      </c>
      <c r="E94" s="157">
        <f t="shared" si="9"/>
        <v>305.208889471703</v>
      </c>
      <c r="F94" s="157">
        <f t="shared" si="9"/>
        <v>303.41138256944913</v>
      </c>
      <c r="G94" s="157">
        <f t="shared" si="9"/>
        <v>305.16269291038424</v>
      </c>
      <c r="H94" s="157">
        <f t="shared" si="9"/>
        <v>312.6780790688278</v>
      </c>
      <c r="I94" s="157">
        <f t="shared" si="9"/>
        <v>311.03764353504624</v>
      </c>
      <c r="J94" s="157">
        <f t="shared" si="9"/>
        <v>311.51624083395404</v>
      </c>
      <c r="K94" s="157">
        <f t="shared" si="9"/>
        <v>310.6447368259881</v>
      </c>
      <c r="L94" s="157">
        <f t="shared" si="9"/>
        <v>327.88716899972809</v>
      </c>
      <c r="M94" s="157">
        <f t="shared" si="9"/>
        <v>293.48283077949441</v>
      </c>
      <c r="N94" s="157">
        <f t="shared" si="9"/>
        <v>291.50184188052043</v>
      </c>
      <c r="O94" s="157">
        <f t="shared" si="9"/>
        <v>273.80584841508312</v>
      </c>
      <c r="P94" s="157">
        <f t="shared" si="9"/>
        <v>273.85552795205604</v>
      </c>
      <c r="Q94" s="157">
        <f t="shared" si="9"/>
        <v>269.60345049840782</v>
      </c>
    </row>
    <row r="95" spans="1:17" ht="12" customHeight="1" x14ac:dyDescent="0.25">
      <c r="A95" s="23" t="s">
        <v>84</v>
      </c>
      <c r="B95" s="156">
        <f>RES_hhdet_fec!B$26</f>
        <v>296.73227558407524</v>
      </c>
      <c r="C95" s="156">
        <f>RES_hhdet_fec!C$26</f>
        <v>300.58835068537485</v>
      </c>
      <c r="D95" s="156">
        <f>RES_hhdet_fec!D$26</f>
        <v>300.63989451436311</v>
      </c>
      <c r="E95" s="156">
        <f>RES_hhdet_fec!E$26</f>
        <v>301.27058822674496</v>
      </c>
      <c r="F95" s="156">
        <f>RES_hhdet_fec!F$26</f>
        <v>299.89865050619352</v>
      </c>
      <c r="G95" s="156">
        <f>RES_hhdet_fec!G$26</f>
        <v>300.49632171152996</v>
      </c>
      <c r="H95" s="156">
        <f>RES_hhdet_fec!H$26</f>
        <v>303.81480424157581</v>
      </c>
      <c r="I95" s="156">
        <f>RES_hhdet_fec!I$26</f>
        <v>304.39279240828489</v>
      </c>
      <c r="J95" s="156">
        <f>RES_hhdet_fec!J$26</f>
        <v>305.5818609284712</v>
      </c>
      <c r="K95" s="156">
        <f>RES_hhdet_fec!K$26</f>
        <v>308.54058771873281</v>
      </c>
      <c r="L95" s="156">
        <f>RES_hhdet_fec!L$26</f>
        <v>319.71955378291233</v>
      </c>
      <c r="M95" s="156">
        <f>RES_hhdet_fec!M$26</f>
        <v>284.65538126858428</v>
      </c>
      <c r="N95" s="156">
        <f>RES_hhdet_fec!N$26</f>
        <v>283.26696036591392</v>
      </c>
      <c r="O95" s="156">
        <f>RES_hhdet_fec!O$26</f>
        <v>271.86523918609242</v>
      </c>
      <c r="P95" s="156">
        <f>RES_hhdet_fec!P$26</f>
        <v>268.20628278171563</v>
      </c>
      <c r="Q95" s="156">
        <f>RES_hhdet_fec!Q$26</f>
        <v>267.14718992869354</v>
      </c>
    </row>
    <row r="96" spans="1:17" ht="12" customHeight="1" x14ac:dyDescent="0.25">
      <c r="A96" s="23" t="s">
        <v>60</v>
      </c>
      <c r="B96" s="156">
        <f>RES_hhdet_fec!B$27</f>
        <v>3.8895178676021982</v>
      </c>
      <c r="C96" s="156">
        <f>RES_hhdet_fec!C$27</f>
        <v>9.1636738160672611</v>
      </c>
      <c r="D96" s="156">
        <f>RES_hhdet_fec!D$27</f>
        <v>5.8063955865810684</v>
      </c>
      <c r="E96" s="156">
        <f>RES_hhdet_fec!E$27</f>
        <v>3.9383012449580352</v>
      </c>
      <c r="F96" s="156">
        <f>RES_hhdet_fec!F$27</f>
        <v>3.5127320632556263</v>
      </c>
      <c r="G96" s="156">
        <f>RES_hhdet_fec!G$27</f>
        <v>4.6663711988542556</v>
      </c>
      <c r="H96" s="156">
        <f>RES_hhdet_fec!H$27</f>
        <v>8.8632748272520061</v>
      </c>
      <c r="I96" s="156">
        <f>RES_hhdet_fec!I$27</f>
        <v>6.6448511267613455</v>
      </c>
      <c r="J96" s="156">
        <f>RES_hhdet_fec!J$27</f>
        <v>5.9343799054828503</v>
      </c>
      <c r="K96" s="156">
        <f>RES_hhdet_fec!K$27</f>
        <v>2.1041491072552816</v>
      </c>
      <c r="L96" s="156">
        <f>RES_hhdet_fec!L$27</f>
        <v>8.1676152168157596</v>
      </c>
      <c r="M96" s="156">
        <f>RES_hhdet_fec!M$27</f>
        <v>8.8274495109101334</v>
      </c>
      <c r="N96" s="156">
        <f>RES_hhdet_fec!N$27</f>
        <v>8.2348815146064904</v>
      </c>
      <c r="O96" s="156">
        <f>RES_hhdet_fec!O$27</f>
        <v>1.9406092289906713</v>
      </c>
      <c r="P96" s="156">
        <f>RES_hhdet_fec!P$27</f>
        <v>5.6492451703404321</v>
      </c>
      <c r="Q96" s="156">
        <f>RES_hhdet_fec!Q$27</f>
        <v>2.4562605697142947</v>
      </c>
    </row>
    <row r="97" spans="1:17" ht="12" customHeight="1" x14ac:dyDescent="0.25">
      <c r="A97" s="158" t="s">
        <v>112</v>
      </c>
      <c r="B97" s="157">
        <f>B98</f>
        <v>2.4604171972340558</v>
      </c>
      <c r="C97" s="157">
        <f t="shared" ref="C97:Q97" si="10">C98</f>
        <v>2.3864596042981119</v>
      </c>
      <c r="D97" s="157">
        <f t="shared" si="10"/>
        <v>2.391566932018347</v>
      </c>
      <c r="E97" s="157">
        <f t="shared" si="10"/>
        <v>2.1963208730305639</v>
      </c>
      <c r="F97" s="157">
        <f t="shared" si="10"/>
        <v>2.3241100034699809</v>
      </c>
      <c r="G97" s="157">
        <f t="shared" si="10"/>
        <v>2.3886479739434203</v>
      </c>
      <c r="H97" s="157">
        <f t="shared" si="10"/>
        <v>2.8531544225102654</v>
      </c>
      <c r="I97" s="157">
        <f t="shared" si="10"/>
        <v>3.1983815011082326</v>
      </c>
      <c r="J97" s="157">
        <f t="shared" si="10"/>
        <v>3.6366574215197609</v>
      </c>
      <c r="K97" s="157">
        <f t="shared" si="10"/>
        <v>3.9651868907438468</v>
      </c>
      <c r="L97" s="157">
        <f t="shared" si="10"/>
        <v>4.0179727632479123</v>
      </c>
      <c r="M97" s="157">
        <f t="shared" si="10"/>
        <v>3.9265043081840045</v>
      </c>
      <c r="N97" s="157">
        <f t="shared" si="10"/>
        <v>3.8615661408096416</v>
      </c>
      <c r="O97" s="157">
        <f t="shared" si="10"/>
        <v>3.574195203519495</v>
      </c>
      <c r="P97" s="157">
        <f t="shared" si="10"/>
        <v>3.4020519280206942</v>
      </c>
      <c r="Q97" s="157">
        <f t="shared" si="10"/>
        <v>3.0950765746651712</v>
      </c>
    </row>
    <row r="98" spans="1:17" ht="12" customHeight="1" x14ac:dyDescent="0.25">
      <c r="A98" s="23" t="s">
        <v>60</v>
      </c>
      <c r="B98" s="156">
        <f>RES_hhdet_fec!B$29</f>
        <v>2.4604171972340558</v>
      </c>
      <c r="C98" s="156">
        <f>RES_hhdet_fec!C$29</f>
        <v>2.3864596042981119</v>
      </c>
      <c r="D98" s="156">
        <f>RES_hhdet_fec!D$29</f>
        <v>2.391566932018347</v>
      </c>
      <c r="E98" s="156">
        <f>RES_hhdet_fec!E$29</f>
        <v>2.1963208730305639</v>
      </c>
      <c r="F98" s="156">
        <f>RES_hhdet_fec!F$29</f>
        <v>2.3241100034699809</v>
      </c>
      <c r="G98" s="156">
        <f>RES_hhdet_fec!G$29</f>
        <v>2.3886479739434203</v>
      </c>
      <c r="H98" s="156">
        <f>RES_hhdet_fec!H$29</f>
        <v>2.8531544225102654</v>
      </c>
      <c r="I98" s="156">
        <f>RES_hhdet_fec!I$29</f>
        <v>3.1983815011082326</v>
      </c>
      <c r="J98" s="156">
        <f>RES_hhdet_fec!J$29</f>
        <v>3.6366574215197609</v>
      </c>
      <c r="K98" s="156">
        <f>RES_hhdet_fec!K$29</f>
        <v>3.9651868907438468</v>
      </c>
      <c r="L98" s="156">
        <f>RES_hhdet_fec!L$29</f>
        <v>4.0179727632479123</v>
      </c>
      <c r="M98" s="156">
        <f>RES_hhdet_fec!M$29</f>
        <v>3.9265043081840045</v>
      </c>
      <c r="N98" s="156">
        <f>RES_hhdet_fec!N$29</f>
        <v>3.8615661408096416</v>
      </c>
      <c r="O98" s="156">
        <f>RES_hhdet_fec!O$29</f>
        <v>3.574195203519495</v>
      </c>
      <c r="P98" s="156">
        <f>RES_hhdet_fec!P$29</f>
        <v>3.4020519280206942</v>
      </c>
      <c r="Q98" s="156">
        <f>RES_hhdet_fec!Q$29</f>
        <v>3.0950765746651712</v>
      </c>
    </row>
    <row r="99" spans="1:17" ht="12" customHeight="1" x14ac:dyDescent="0.25">
      <c r="A99" s="158" t="s">
        <v>63</v>
      </c>
      <c r="B99" s="157">
        <f>SUM(B100:B101,B104:B105)</f>
        <v>152.168904130448</v>
      </c>
      <c r="C99" s="157">
        <f t="shared" ref="C99:Q99" si="11">SUM(C100:C101,C104:C105)</f>
        <v>145.24908155163251</v>
      </c>
      <c r="D99" s="157">
        <f t="shared" si="11"/>
        <v>142.40596284799753</v>
      </c>
      <c r="E99" s="157">
        <f t="shared" si="11"/>
        <v>131.69137290752252</v>
      </c>
      <c r="F99" s="157">
        <f t="shared" si="11"/>
        <v>125.71517254249606</v>
      </c>
      <c r="G99" s="157">
        <f t="shared" si="11"/>
        <v>124.286441405692</v>
      </c>
      <c r="H99" s="157">
        <f t="shared" si="11"/>
        <v>125.70143619036897</v>
      </c>
      <c r="I99" s="157">
        <f t="shared" si="11"/>
        <v>130.05140798802137</v>
      </c>
      <c r="J99" s="157">
        <f t="shared" si="11"/>
        <v>137.2926069178348</v>
      </c>
      <c r="K99" s="157">
        <f t="shared" si="11"/>
        <v>136.72452280212701</v>
      </c>
      <c r="L99" s="157">
        <f t="shared" si="11"/>
        <v>137.18185382168443</v>
      </c>
      <c r="M99" s="157">
        <f t="shared" si="11"/>
        <v>144.04227832813115</v>
      </c>
      <c r="N99" s="157">
        <f t="shared" si="11"/>
        <v>147.20339617136091</v>
      </c>
      <c r="O99" s="157">
        <f t="shared" si="11"/>
        <v>151.02246151096827</v>
      </c>
      <c r="P99" s="157">
        <f t="shared" si="11"/>
        <v>152.05633561000141</v>
      </c>
      <c r="Q99" s="157">
        <f t="shared" si="11"/>
        <v>143.10265449305169</v>
      </c>
    </row>
    <row r="100" spans="1:17" ht="12" customHeight="1" x14ac:dyDescent="0.25">
      <c r="A100" s="167" t="s">
        <v>169</v>
      </c>
      <c r="B100" s="132">
        <f>RES_hhdet_fec!B$31</f>
        <v>146.06862234393458</v>
      </c>
      <c r="C100" s="132">
        <f>RES_hhdet_fec!C$31</f>
        <v>139.00847484494028</v>
      </c>
      <c r="D100" s="132">
        <f>RES_hhdet_fec!D$31</f>
        <v>136.32927260374029</v>
      </c>
      <c r="E100" s="132">
        <f>RES_hhdet_fec!E$31</f>
        <v>126.05726717000385</v>
      </c>
      <c r="F100" s="132">
        <f>RES_hhdet_fec!F$31</f>
        <v>119.94750843675928</v>
      </c>
      <c r="G100" s="132">
        <f>RES_hhdet_fec!G$31</f>
        <v>118.25108751638327</v>
      </c>
      <c r="H100" s="132">
        <f>RES_hhdet_fec!H$31</f>
        <v>118.89275606519702</v>
      </c>
      <c r="I100" s="132">
        <f>RES_hhdet_fec!I$31</f>
        <v>121.81765699750039</v>
      </c>
      <c r="J100" s="132">
        <f>RES_hhdet_fec!J$31</f>
        <v>126.51011322036709</v>
      </c>
      <c r="K100" s="132">
        <f>RES_hhdet_fec!K$31</f>
        <v>124.30579234012301</v>
      </c>
      <c r="L100" s="132">
        <f>RES_hhdet_fec!L$31</f>
        <v>122.66547864293166</v>
      </c>
      <c r="M100" s="132">
        <f>RES_hhdet_fec!M$31</f>
        <v>124.03665523640584</v>
      </c>
      <c r="N100" s="132">
        <f>RES_hhdet_fec!N$31</f>
        <v>126.24359435995675</v>
      </c>
      <c r="O100" s="132">
        <f>RES_hhdet_fec!O$31</f>
        <v>128.91112354387727</v>
      </c>
      <c r="P100" s="132">
        <f>RES_hhdet_fec!P$31</f>
        <v>128.57659578517928</v>
      </c>
      <c r="Q100" s="132">
        <f>RES_hhdet_fec!Q$31</f>
        <v>119.58722223554808</v>
      </c>
    </row>
    <row r="101" spans="1:17" ht="12" customHeight="1" x14ac:dyDescent="0.25">
      <c r="A101" s="167" t="s">
        <v>168</v>
      </c>
      <c r="B101" s="132">
        <f>SUM(B102:B103)</f>
        <v>2.7993025145534576</v>
      </c>
      <c r="C101" s="132">
        <f t="shared" ref="C101:Q101" si="12">SUM(C102:C103)</f>
        <v>2.9265013597044147</v>
      </c>
      <c r="D101" s="132">
        <f t="shared" si="12"/>
        <v>2.9958419003967283</v>
      </c>
      <c r="E101" s="132">
        <f t="shared" si="12"/>
        <v>2.8678393466625667</v>
      </c>
      <c r="F101" s="132">
        <f t="shared" si="12"/>
        <v>3.1225726380387471</v>
      </c>
      <c r="G101" s="132">
        <f t="shared" si="12"/>
        <v>3.4158158838447727</v>
      </c>
      <c r="H101" s="132">
        <f t="shared" si="12"/>
        <v>4.0436560320440149</v>
      </c>
      <c r="I101" s="132">
        <f t="shared" si="12"/>
        <v>5.458977352868966</v>
      </c>
      <c r="J101" s="132">
        <f t="shared" si="12"/>
        <v>7.9125075807025471</v>
      </c>
      <c r="K101" s="132">
        <f t="shared" si="12"/>
        <v>9.7446217107964408</v>
      </c>
      <c r="L101" s="132">
        <f t="shared" si="12"/>
        <v>11.526814511434058</v>
      </c>
      <c r="M101" s="132">
        <f t="shared" si="12"/>
        <v>13.341518696524464</v>
      </c>
      <c r="N101" s="132">
        <f t="shared" si="12"/>
        <v>14.629832025496896</v>
      </c>
      <c r="O101" s="132">
        <f t="shared" si="12"/>
        <v>15.904125989555983</v>
      </c>
      <c r="P101" s="132">
        <f t="shared" si="12"/>
        <v>17.061066298603318</v>
      </c>
      <c r="Q101" s="132">
        <f t="shared" si="12"/>
        <v>17.711147260020589</v>
      </c>
    </row>
    <row r="102" spans="1:17" ht="12" customHeight="1" x14ac:dyDescent="0.25">
      <c r="A102" s="166" t="s">
        <v>57</v>
      </c>
      <c r="B102" s="165">
        <f>RES_hhdet_fec!B$33</f>
        <v>1.4668958866014874</v>
      </c>
      <c r="C102" s="165">
        <f>RES_hhdet_fec!C$33</f>
        <v>1.5270965551183404</v>
      </c>
      <c r="D102" s="165">
        <f>RES_hhdet_fec!D$33</f>
        <v>1.5562916444717034</v>
      </c>
      <c r="E102" s="165">
        <f>RES_hhdet_fec!E$33</f>
        <v>1.4824748487101223</v>
      </c>
      <c r="F102" s="165">
        <f>RES_hhdet_fec!F$33</f>
        <v>1.6064375434539069</v>
      </c>
      <c r="G102" s="165">
        <f>RES_hhdet_fec!G$33</f>
        <v>1.7500297588392435</v>
      </c>
      <c r="H102" s="165">
        <f>RES_hhdet_fec!H$33</f>
        <v>2.0610059530381211</v>
      </c>
      <c r="I102" s="165">
        <f>RES_hhdet_fec!I$33</f>
        <v>2.7685813162038762</v>
      </c>
      <c r="J102" s="165">
        <f>RES_hhdet_fec!J$33</f>
        <v>3.9907847604764024</v>
      </c>
      <c r="K102" s="165">
        <f>RES_hhdet_fec!K$33</f>
        <v>4.8917340188582461</v>
      </c>
      <c r="L102" s="165">
        <f>RES_hhdet_fec!L$33</f>
        <v>5.7611177430950304</v>
      </c>
      <c r="M102" s="165">
        <f>RES_hhdet_fec!M$33</f>
        <v>6.6552795918949084</v>
      </c>
      <c r="N102" s="165">
        <f>RES_hhdet_fec!N$33</f>
        <v>7.273226027546305</v>
      </c>
      <c r="O102" s="165">
        <f>RES_hhdet_fec!O$33</f>
        <v>7.8787441233581648</v>
      </c>
      <c r="P102" s="165">
        <f>RES_hhdet_fec!P$33</f>
        <v>8.4232825964828546</v>
      </c>
      <c r="Q102" s="165">
        <f>RES_hhdet_fec!Q$33</f>
        <v>8.7123458963905573</v>
      </c>
    </row>
    <row r="103" spans="1:17" ht="12" customHeight="1" x14ac:dyDescent="0.25">
      <c r="A103" s="147" t="s">
        <v>59</v>
      </c>
      <c r="B103" s="164">
        <f>RES_hhdet_fec!B$34</f>
        <v>1.33240662795197</v>
      </c>
      <c r="C103" s="164">
        <f>RES_hhdet_fec!C$34</f>
        <v>1.3994048045860741</v>
      </c>
      <c r="D103" s="164">
        <f>RES_hhdet_fec!D$34</f>
        <v>1.4395502559250246</v>
      </c>
      <c r="E103" s="164">
        <f>RES_hhdet_fec!E$34</f>
        <v>1.3853644979524444</v>
      </c>
      <c r="F103" s="164">
        <f>RES_hhdet_fec!F$34</f>
        <v>1.51613509458484</v>
      </c>
      <c r="G103" s="164">
        <f>RES_hhdet_fec!G$34</f>
        <v>1.665786125005529</v>
      </c>
      <c r="H103" s="164">
        <f>RES_hhdet_fec!H$34</f>
        <v>1.9826500790058939</v>
      </c>
      <c r="I103" s="164">
        <f>RES_hhdet_fec!I$34</f>
        <v>2.6903960366650899</v>
      </c>
      <c r="J103" s="164">
        <f>RES_hhdet_fec!J$34</f>
        <v>3.9217228202261443</v>
      </c>
      <c r="K103" s="164">
        <f>RES_hhdet_fec!K$34</f>
        <v>4.8528876919381947</v>
      </c>
      <c r="L103" s="164">
        <f>RES_hhdet_fec!L$34</f>
        <v>5.7656967683390263</v>
      </c>
      <c r="M103" s="164">
        <f>RES_hhdet_fec!M$34</f>
        <v>6.6862391046295553</v>
      </c>
      <c r="N103" s="164">
        <f>RES_hhdet_fec!N$34</f>
        <v>7.3566059979505916</v>
      </c>
      <c r="O103" s="164">
        <f>RES_hhdet_fec!O$34</f>
        <v>8.0253818661978169</v>
      </c>
      <c r="P103" s="164">
        <f>RES_hhdet_fec!P$34</f>
        <v>8.6377837021204638</v>
      </c>
      <c r="Q103" s="164">
        <f>RES_hhdet_fec!Q$34</f>
        <v>8.998801363630033</v>
      </c>
    </row>
    <row r="104" spans="1:17" ht="12" customHeight="1" x14ac:dyDescent="0.25">
      <c r="A104" s="163" t="s">
        <v>142</v>
      </c>
      <c r="B104" s="162">
        <f>RES_hhdet_fec!B$35</f>
        <v>3.2326566756918114</v>
      </c>
      <c r="C104" s="162">
        <f>RES_hhdet_fec!C$35</f>
        <v>3.2412661497428967</v>
      </c>
      <c r="D104" s="162">
        <f>RES_hhdet_fec!D$35</f>
        <v>3.0086059147435571</v>
      </c>
      <c r="E104" s="162">
        <f>RES_hhdet_fec!E$35</f>
        <v>2.6983502526795951</v>
      </c>
      <c r="F104" s="162">
        <f>RES_hhdet_fec!F$35</f>
        <v>2.5714621235680126</v>
      </c>
      <c r="G104" s="162">
        <f>RES_hhdet_fec!G$35</f>
        <v>2.53933455920032</v>
      </c>
      <c r="H104" s="162">
        <f>RES_hhdet_fec!H$35</f>
        <v>2.6685753392329499</v>
      </c>
      <c r="I104" s="162">
        <f>RES_hhdet_fec!I$35</f>
        <v>2.6472346322230282</v>
      </c>
      <c r="J104" s="162">
        <f>RES_hhdet_fec!J$35</f>
        <v>2.6879340612047784</v>
      </c>
      <c r="K104" s="162">
        <f>RES_hhdet_fec!K$35</f>
        <v>2.4583264052797502</v>
      </c>
      <c r="L104" s="162">
        <f>RES_hhdet_fec!L$35</f>
        <v>2.7216864288578151</v>
      </c>
      <c r="M104" s="162">
        <f>RES_hhdet_fec!M$35</f>
        <v>5.9923911892559083</v>
      </c>
      <c r="N104" s="162">
        <f>RES_hhdet_fec!N$35</f>
        <v>5.6245568500252583</v>
      </c>
      <c r="O104" s="162">
        <f>RES_hhdet_fec!O$35</f>
        <v>5.4616824893841081</v>
      </c>
      <c r="P104" s="162">
        <f>RES_hhdet_fec!P$35</f>
        <v>5.6123615189091423</v>
      </c>
      <c r="Q104" s="162">
        <f>RES_hhdet_fec!Q$35</f>
        <v>4.9885272666082336</v>
      </c>
    </row>
    <row r="105" spans="1:17" ht="12" customHeight="1" x14ac:dyDescent="0.25">
      <c r="A105" s="161" t="s">
        <v>141</v>
      </c>
      <c r="B105" s="160">
        <f>SUM(B106:B107)</f>
        <v>6.8322596268162269E-2</v>
      </c>
      <c r="C105" s="160">
        <f t="shared" ref="C105:Q105" si="13">SUM(C106:C107)</f>
        <v>7.2839197244920675E-2</v>
      </c>
      <c r="D105" s="160">
        <f t="shared" si="13"/>
        <v>7.2242429116942564E-2</v>
      </c>
      <c r="E105" s="160">
        <f t="shared" si="13"/>
        <v>6.7916138176490531E-2</v>
      </c>
      <c r="F105" s="160">
        <f t="shared" si="13"/>
        <v>7.3629344130031318E-2</v>
      </c>
      <c r="G105" s="160">
        <f t="shared" si="13"/>
        <v>8.0203446263640926E-2</v>
      </c>
      <c r="H105" s="160">
        <f t="shared" si="13"/>
        <v>9.6448753894991135E-2</v>
      </c>
      <c r="I105" s="160">
        <f t="shared" si="13"/>
        <v>0.12753900542897759</v>
      </c>
      <c r="J105" s="160">
        <f t="shared" si="13"/>
        <v>0.18205205556041112</v>
      </c>
      <c r="K105" s="160">
        <f t="shared" si="13"/>
        <v>0.21578234592779266</v>
      </c>
      <c r="L105" s="160">
        <f t="shared" si="13"/>
        <v>0.26787423846086372</v>
      </c>
      <c r="M105" s="160">
        <f t="shared" si="13"/>
        <v>0.67171320594494344</v>
      </c>
      <c r="N105" s="160">
        <f t="shared" si="13"/>
        <v>0.70541293588201004</v>
      </c>
      <c r="O105" s="160">
        <f t="shared" si="13"/>
        <v>0.74552948815092157</v>
      </c>
      <c r="P105" s="160">
        <f t="shared" si="13"/>
        <v>0.8063120073096578</v>
      </c>
      <c r="Q105" s="160">
        <f t="shared" si="13"/>
        <v>0.81575773087479853</v>
      </c>
    </row>
    <row r="106" spans="1:17" ht="12" customHeight="1" x14ac:dyDescent="0.25">
      <c r="A106" s="148" t="s">
        <v>60</v>
      </c>
      <c r="B106" s="156">
        <f>RES_hhdet_fec!B$37</f>
        <v>3.2474765089670288E-2</v>
      </c>
      <c r="C106" s="156">
        <f>RES_hhdet_fec!C$37</f>
        <v>3.559505758548958E-2</v>
      </c>
      <c r="D106" s="156">
        <f>RES_hhdet_fec!D$37</f>
        <v>3.4326100572548333E-2</v>
      </c>
      <c r="E106" s="156">
        <f>RES_hhdet_fec!E$37</f>
        <v>3.1754334558803873E-2</v>
      </c>
      <c r="F106" s="156">
        <f>RES_hhdet_fec!F$37</f>
        <v>3.4458481494511826E-2</v>
      </c>
      <c r="G106" s="156">
        <f>RES_hhdet_fec!G$37</f>
        <v>3.7601235688065671E-2</v>
      </c>
      <c r="H106" s="156">
        <f>RES_hhdet_fec!H$37</f>
        <v>4.6271065183223561E-2</v>
      </c>
      <c r="I106" s="156">
        <f>RES_hhdet_fec!I$37</f>
        <v>6.01597450441037E-2</v>
      </c>
      <c r="J106" s="156">
        <f>RES_hhdet_fec!J$37</f>
        <v>8.4805256752315081E-2</v>
      </c>
      <c r="K106" s="156">
        <f>RES_hhdet_fec!K$37</f>
        <v>9.6713228734842366E-2</v>
      </c>
      <c r="L106" s="156">
        <f>RES_hhdet_fec!L$37</f>
        <v>0.12781654678999613</v>
      </c>
      <c r="M106" s="156">
        <f>RES_hhdet_fec!M$37</f>
        <v>0.32151244820399921</v>
      </c>
      <c r="N106" s="156">
        <f>RES_hhdet_fec!N$37</f>
        <v>0.32404342608998171</v>
      </c>
      <c r="O106" s="156">
        <f>RES_hhdet_fec!O$37</f>
        <v>0.3337775919759855</v>
      </c>
      <c r="P106" s="156">
        <f>RES_hhdet_fec!P$37</f>
        <v>0.3676641357994046</v>
      </c>
      <c r="Q106" s="156">
        <f>RES_hhdet_fec!Q$37</f>
        <v>0.36344162902491162</v>
      </c>
    </row>
    <row r="107" spans="1:17" ht="12" customHeight="1" x14ac:dyDescent="0.25">
      <c r="A107" s="148" t="s">
        <v>59</v>
      </c>
      <c r="B107" s="156">
        <f>RES_hhdet_fec!B$38</f>
        <v>3.5847831178491982E-2</v>
      </c>
      <c r="C107" s="156">
        <f>RES_hhdet_fec!C$38</f>
        <v>3.7244139659431096E-2</v>
      </c>
      <c r="D107" s="156">
        <f>RES_hhdet_fec!D$38</f>
        <v>3.791632854439423E-2</v>
      </c>
      <c r="E107" s="156">
        <f>RES_hhdet_fec!E$38</f>
        <v>3.6161803617686651E-2</v>
      </c>
      <c r="F107" s="156">
        <f>RES_hhdet_fec!F$38</f>
        <v>3.9170862635519492E-2</v>
      </c>
      <c r="G107" s="156">
        <f>RES_hhdet_fec!G$38</f>
        <v>4.2602210575575256E-2</v>
      </c>
      <c r="H107" s="156">
        <f>RES_hhdet_fec!H$38</f>
        <v>5.0177688711767567E-2</v>
      </c>
      <c r="I107" s="156">
        <f>RES_hhdet_fec!I$38</f>
        <v>6.7379260384873893E-2</v>
      </c>
      <c r="J107" s="156">
        <f>RES_hhdet_fec!J$38</f>
        <v>9.7246798808096044E-2</v>
      </c>
      <c r="K107" s="156">
        <f>RES_hhdet_fec!K$38</f>
        <v>0.11906911719295031</v>
      </c>
      <c r="L107" s="156">
        <f>RES_hhdet_fec!L$38</f>
        <v>0.1400576916708676</v>
      </c>
      <c r="M107" s="156">
        <f>RES_hhdet_fec!M$38</f>
        <v>0.35020075774094422</v>
      </c>
      <c r="N107" s="156">
        <f>RES_hhdet_fec!N$38</f>
        <v>0.38136950979202833</v>
      </c>
      <c r="O107" s="156">
        <f>RES_hhdet_fec!O$38</f>
        <v>0.41175189617493613</v>
      </c>
      <c r="P107" s="156">
        <f>RES_hhdet_fec!P$38</f>
        <v>0.4386478715102532</v>
      </c>
      <c r="Q107" s="156">
        <f>RES_hhdet_fec!Q$38</f>
        <v>0.45231610184988685</v>
      </c>
    </row>
    <row r="108" spans="1:17" ht="12" customHeight="1" x14ac:dyDescent="0.25">
      <c r="A108" s="158" t="s">
        <v>62</v>
      </c>
      <c r="B108" s="157">
        <f>SUM(B109:B110)</f>
        <v>70.173887111997928</v>
      </c>
      <c r="C108" s="157">
        <f t="shared" ref="C108:Q108" si="14">SUM(C109:C110)</f>
        <v>65.768377194161161</v>
      </c>
      <c r="D108" s="157">
        <f t="shared" si="14"/>
        <v>63.47860062659695</v>
      </c>
      <c r="E108" s="157">
        <f t="shared" si="14"/>
        <v>58.064515312958278</v>
      </c>
      <c r="F108" s="157">
        <f t="shared" si="14"/>
        <v>55.821995729919095</v>
      </c>
      <c r="G108" s="157">
        <f t="shared" si="14"/>
        <v>54.739802167195002</v>
      </c>
      <c r="H108" s="157">
        <f t="shared" si="14"/>
        <v>55.086143328620061</v>
      </c>
      <c r="I108" s="157">
        <f t="shared" si="14"/>
        <v>56.745946314639852</v>
      </c>
      <c r="J108" s="157">
        <f t="shared" si="14"/>
        <v>59.907587490838381</v>
      </c>
      <c r="K108" s="157">
        <f t="shared" si="14"/>
        <v>58.519763791647115</v>
      </c>
      <c r="L108" s="157">
        <f t="shared" si="14"/>
        <v>62.330878470550218</v>
      </c>
      <c r="M108" s="157">
        <f t="shared" si="14"/>
        <v>65.198783961223285</v>
      </c>
      <c r="N108" s="157">
        <f t="shared" si="14"/>
        <v>65.359299184715084</v>
      </c>
      <c r="O108" s="157">
        <f t="shared" si="14"/>
        <v>64.316651749625478</v>
      </c>
      <c r="P108" s="157">
        <f t="shared" si="14"/>
        <v>65.855863801108072</v>
      </c>
      <c r="Q108" s="157">
        <f t="shared" si="14"/>
        <v>60.957412911770774</v>
      </c>
    </row>
    <row r="109" spans="1:17" ht="12" customHeight="1" x14ac:dyDescent="0.25">
      <c r="A109" s="23" t="s">
        <v>57</v>
      </c>
      <c r="B109" s="156">
        <f>RES_hhdet_fec!B$40</f>
        <v>37.679721093154477</v>
      </c>
      <c r="C109" s="156">
        <f>RES_hhdet_fec!C$40</f>
        <v>27.20180490017335</v>
      </c>
      <c r="D109" s="156">
        <f>RES_hhdet_fec!D$40</f>
        <v>27.520582775335605</v>
      </c>
      <c r="E109" s="156">
        <f>RES_hhdet_fec!E$40</f>
        <v>24.147319652108973</v>
      </c>
      <c r="F109" s="156">
        <f>RES_hhdet_fec!F$40</f>
        <v>25.146392556793685</v>
      </c>
      <c r="G109" s="156">
        <f>RES_hhdet_fec!G$40</f>
        <v>22.963197559550519</v>
      </c>
      <c r="H109" s="156">
        <f>RES_hhdet_fec!H$40</f>
        <v>16.599163086960822</v>
      </c>
      <c r="I109" s="156">
        <f>RES_hhdet_fec!I$40</f>
        <v>18.270746439890281</v>
      </c>
      <c r="J109" s="156">
        <f>RES_hhdet_fec!J$40</f>
        <v>19.384064654492764</v>
      </c>
      <c r="K109" s="156">
        <f>RES_hhdet_fec!K$40</f>
        <v>18.543178554452766</v>
      </c>
      <c r="L109" s="156">
        <f>RES_hhdet_fec!L$40</f>
        <v>19.230574932461625</v>
      </c>
      <c r="M109" s="156">
        <f>RES_hhdet_fec!M$40</f>
        <v>17.824606518758106</v>
      </c>
      <c r="N109" s="156">
        <f>RES_hhdet_fec!N$40</f>
        <v>18.291280118273754</v>
      </c>
      <c r="O109" s="156">
        <f>RES_hhdet_fec!O$40</f>
        <v>17.566996692944358</v>
      </c>
      <c r="P109" s="156">
        <f>RES_hhdet_fec!P$40</f>
        <v>16.827909751522775</v>
      </c>
      <c r="Q109" s="156">
        <f>RES_hhdet_fec!Q$40</f>
        <v>15.567416164060775</v>
      </c>
    </row>
    <row r="110" spans="1:17" ht="12" customHeight="1" x14ac:dyDescent="0.25">
      <c r="A110" s="29" t="s">
        <v>140</v>
      </c>
      <c r="B110" s="57">
        <f>RES_hhdet_fec!B$41</f>
        <v>32.494166018843451</v>
      </c>
      <c r="C110" s="57">
        <f>RES_hhdet_fec!C$41</f>
        <v>38.566572293987811</v>
      </c>
      <c r="D110" s="57">
        <f>RES_hhdet_fec!D$41</f>
        <v>35.958017851261346</v>
      </c>
      <c r="E110" s="57">
        <f>RES_hhdet_fec!E$41</f>
        <v>33.917195660849302</v>
      </c>
      <c r="F110" s="57">
        <f>RES_hhdet_fec!F$41</f>
        <v>30.675603173125413</v>
      </c>
      <c r="G110" s="57">
        <f>RES_hhdet_fec!G$41</f>
        <v>31.776604607644483</v>
      </c>
      <c r="H110" s="57">
        <f>RES_hhdet_fec!H$41</f>
        <v>38.486980241659239</v>
      </c>
      <c r="I110" s="57">
        <f>RES_hhdet_fec!I$41</f>
        <v>38.47519987474957</v>
      </c>
      <c r="J110" s="57">
        <f>RES_hhdet_fec!J$41</f>
        <v>40.523522836345613</v>
      </c>
      <c r="K110" s="57">
        <f>RES_hhdet_fec!K$41</f>
        <v>39.97658523719435</v>
      </c>
      <c r="L110" s="57">
        <f>RES_hhdet_fec!L$41</f>
        <v>43.100303538088596</v>
      </c>
      <c r="M110" s="57">
        <f>RES_hhdet_fec!M$41</f>
        <v>47.374177442465175</v>
      </c>
      <c r="N110" s="57">
        <f>RES_hhdet_fec!N$41</f>
        <v>47.06801906644133</v>
      </c>
      <c r="O110" s="57">
        <f>RES_hhdet_fec!O$41</f>
        <v>46.749655056681121</v>
      </c>
      <c r="P110" s="57">
        <f>RES_hhdet_fec!P$41</f>
        <v>49.027954049585297</v>
      </c>
      <c r="Q110" s="57">
        <f>RES_hhdet_fec!Q$41</f>
        <v>45.389996747710001</v>
      </c>
    </row>
    <row r="112" spans="1:17" ht="12" customHeight="1" x14ac:dyDescent="0.25">
      <c r="A112" s="152" t="s">
        <v>119</v>
      </c>
      <c r="B112" s="168">
        <f>SUM(B113,B116,B118,B127)</f>
        <v>287.52854067944656</v>
      </c>
      <c r="C112" s="168">
        <f t="shared" ref="C112:Q112" si="15">SUM(C113,C116,C118,C127)</f>
        <v>293.12251843587109</v>
      </c>
      <c r="D112" s="168">
        <f t="shared" si="15"/>
        <v>288.23933962140552</v>
      </c>
      <c r="E112" s="168">
        <f t="shared" si="15"/>
        <v>278.55256875132147</v>
      </c>
      <c r="F112" s="168">
        <f t="shared" si="15"/>
        <v>273.97767629159262</v>
      </c>
      <c r="G112" s="168">
        <f t="shared" si="15"/>
        <v>277.84792824123281</v>
      </c>
      <c r="H112" s="168">
        <f t="shared" si="15"/>
        <v>292.68094884740293</v>
      </c>
      <c r="I112" s="168">
        <f t="shared" si="15"/>
        <v>299.57624295260825</v>
      </c>
      <c r="J112" s="168">
        <f t="shared" si="15"/>
        <v>312.90829343836833</v>
      </c>
      <c r="K112" s="168">
        <f t="shared" si="15"/>
        <v>314.64331862214812</v>
      </c>
      <c r="L112" s="168">
        <f t="shared" si="15"/>
        <v>334.91361836590841</v>
      </c>
      <c r="M112" s="168">
        <f t="shared" si="15"/>
        <v>325.80178478183996</v>
      </c>
      <c r="N112" s="168">
        <f t="shared" si="15"/>
        <v>330.34108967348425</v>
      </c>
      <c r="O112" s="168">
        <f t="shared" si="15"/>
        <v>321.85644264798441</v>
      </c>
      <c r="P112" s="168">
        <f t="shared" si="15"/>
        <v>329.32578357366378</v>
      </c>
      <c r="Q112" s="168">
        <f t="shared" si="15"/>
        <v>319.23379302686851</v>
      </c>
    </row>
    <row r="113" spans="1:17" ht="12" customHeight="1" x14ac:dyDescent="0.25">
      <c r="A113" s="158" t="s">
        <v>65</v>
      </c>
      <c r="B113" s="157">
        <f>SUM(B114:B115)</f>
        <v>168.29532154187856</v>
      </c>
      <c r="C113" s="157">
        <f t="shared" ref="C113:Q113" si="16">SUM(C114:C115)</f>
        <v>176.17272996269739</v>
      </c>
      <c r="D113" s="157">
        <f t="shared" si="16"/>
        <v>173.78569035174746</v>
      </c>
      <c r="E113" s="157">
        <f t="shared" si="16"/>
        <v>172.39096462157858</v>
      </c>
      <c r="F113" s="157">
        <f t="shared" si="16"/>
        <v>171.87159067365565</v>
      </c>
      <c r="G113" s="157">
        <f t="shared" si="16"/>
        <v>175.11217065870673</v>
      </c>
      <c r="H113" s="157">
        <f t="shared" si="16"/>
        <v>183.76140189463138</v>
      </c>
      <c r="I113" s="157">
        <f t="shared" si="16"/>
        <v>184.8793930411519</v>
      </c>
      <c r="J113" s="157">
        <f t="shared" si="16"/>
        <v>188.36300175074172</v>
      </c>
      <c r="K113" s="157">
        <f t="shared" si="16"/>
        <v>188.59798257334546</v>
      </c>
      <c r="L113" s="157">
        <f t="shared" si="16"/>
        <v>203.89606298209347</v>
      </c>
      <c r="M113" s="157">
        <f t="shared" si="16"/>
        <v>186.04066156286356</v>
      </c>
      <c r="N113" s="157">
        <f t="shared" si="16"/>
        <v>187.12112102281552</v>
      </c>
      <c r="O113" s="157">
        <f t="shared" si="16"/>
        <v>175.99035227798788</v>
      </c>
      <c r="P113" s="157">
        <f t="shared" si="16"/>
        <v>179.46576640790093</v>
      </c>
      <c r="Q113" s="157">
        <f t="shared" si="16"/>
        <v>177.34588674779977</v>
      </c>
    </row>
    <row r="114" spans="1:17" ht="12" customHeight="1" x14ac:dyDescent="0.25">
      <c r="A114" s="23" t="s">
        <v>84</v>
      </c>
      <c r="B114" s="156">
        <f>RES_hhdet_tes!B$26</f>
        <v>164.40580367427637</v>
      </c>
      <c r="C114" s="156">
        <f>RES_hhdet_tes!C$26</f>
        <v>167.00905614663012</v>
      </c>
      <c r="D114" s="156">
        <f>RES_hhdet_tes!D$26</f>
        <v>167.9792947651664</v>
      </c>
      <c r="E114" s="156">
        <f>RES_hhdet_tes!E$26</f>
        <v>168.45266337662054</v>
      </c>
      <c r="F114" s="156">
        <f>RES_hhdet_tes!F$26</f>
        <v>168.35885861040001</v>
      </c>
      <c r="G114" s="156">
        <f>RES_hhdet_tes!G$26</f>
        <v>170.44579945985248</v>
      </c>
      <c r="H114" s="156">
        <f>RES_hhdet_tes!H$26</f>
        <v>174.89812706737936</v>
      </c>
      <c r="I114" s="156">
        <f>RES_hhdet_tes!I$26</f>
        <v>178.23454191439055</v>
      </c>
      <c r="J114" s="156">
        <f>RES_hhdet_tes!J$26</f>
        <v>182.42862184525887</v>
      </c>
      <c r="K114" s="156">
        <f>RES_hhdet_tes!K$26</f>
        <v>186.49383346609019</v>
      </c>
      <c r="L114" s="156">
        <f>RES_hhdet_tes!L$26</f>
        <v>195.72844776527771</v>
      </c>
      <c r="M114" s="156">
        <f>RES_hhdet_tes!M$26</f>
        <v>177.21321205195343</v>
      </c>
      <c r="N114" s="156">
        <f>RES_hhdet_tes!N$26</f>
        <v>178.88623950820903</v>
      </c>
      <c r="O114" s="156">
        <f>RES_hhdet_tes!O$26</f>
        <v>174.04974304899721</v>
      </c>
      <c r="P114" s="156">
        <f>RES_hhdet_tes!P$26</f>
        <v>173.81652123756049</v>
      </c>
      <c r="Q114" s="156">
        <f>RES_hhdet_tes!Q$26</f>
        <v>174.88962617808548</v>
      </c>
    </row>
    <row r="115" spans="1:17" ht="12" customHeight="1" x14ac:dyDescent="0.25">
      <c r="A115" s="23" t="s">
        <v>60</v>
      </c>
      <c r="B115" s="156">
        <f>RES_hhdet_tes!B$27</f>
        <v>3.8895178676022</v>
      </c>
      <c r="C115" s="156">
        <f>RES_hhdet_tes!C$27</f>
        <v>9.1636738160672646</v>
      </c>
      <c r="D115" s="156">
        <f>RES_hhdet_tes!D$27</f>
        <v>5.8063955865810684</v>
      </c>
      <c r="E115" s="156">
        <f>RES_hhdet_tes!E$27</f>
        <v>3.9383012449580352</v>
      </c>
      <c r="F115" s="156">
        <f>RES_hhdet_tes!F$27</f>
        <v>3.5127320632556271</v>
      </c>
      <c r="G115" s="156">
        <f>RES_hhdet_tes!G$27</f>
        <v>4.6663711988542529</v>
      </c>
      <c r="H115" s="156">
        <f>RES_hhdet_tes!H$27</f>
        <v>8.8632748272520043</v>
      </c>
      <c r="I115" s="156">
        <f>RES_hhdet_tes!I$27</f>
        <v>6.6448511267613455</v>
      </c>
      <c r="J115" s="156">
        <f>RES_hhdet_tes!J$27</f>
        <v>5.9343799054828503</v>
      </c>
      <c r="K115" s="156">
        <f>RES_hhdet_tes!K$27</f>
        <v>2.1041491072552816</v>
      </c>
      <c r="L115" s="156">
        <f>RES_hhdet_tes!L$27</f>
        <v>8.1676152168157614</v>
      </c>
      <c r="M115" s="156">
        <f>RES_hhdet_tes!M$27</f>
        <v>8.8274495109101334</v>
      </c>
      <c r="N115" s="156">
        <f>RES_hhdet_tes!N$27</f>
        <v>8.2348815146064922</v>
      </c>
      <c r="O115" s="156">
        <f>RES_hhdet_tes!O$27</f>
        <v>1.940609228990672</v>
      </c>
      <c r="P115" s="156">
        <f>RES_hhdet_tes!P$27</f>
        <v>5.6492451703404303</v>
      </c>
      <c r="Q115" s="156">
        <f>RES_hhdet_tes!Q$27</f>
        <v>2.4562605697142961</v>
      </c>
    </row>
    <row r="116" spans="1:17" ht="12" customHeight="1" x14ac:dyDescent="0.25">
      <c r="A116" s="158" t="s">
        <v>112</v>
      </c>
      <c r="B116" s="157">
        <f>B117</f>
        <v>3.8267923802355348</v>
      </c>
      <c r="C116" s="157">
        <f t="shared" ref="C116:Q116" si="17">C117</f>
        <v>3.7742435412341591</v>
      </c>
      <c r="D116" s="157">
        <f t="shared" si="17"/>
        <v>3.8926029304939824</v>
      </c>
      <c r="E116" s="157">
        <f t="shared" si="17"/>
        <v>3.6663265850727047</v>
      </c>
      <c r="F116" s="157">
        <f t="shared" si="17"/>
        <v>4.0385211024161158</v>
      </c>
      <c r="G116" s="157">
        <f t="shared" si="17"/>
        <v>4.2857430727824957</v>
      </c>
      <c r="H116" s="157">
        <f t="shared" si="17"/>
        <v>5.4410644742014291</v>
      </c>
      <c r="I116" s="157">
        <f t="shared" si="17"/>
        <v>6.4025574756024</v>
      </c>
      <c r="J116" s="157">
        <f t="shared" si="17"/>
        <v>8.0025772970612525</v>
      </c>
      <c r="K116" s="157">
        <f t="shared" si="17"/>
        <v>9.2475739408188229</v>
      </c>
      <c r="L116" s="157">
        <f t="shared" si="17"/>
        <v>9.7254431666083025</v>
      </c>
      <c r="M116" s="157">
        <f t="shared" si="17"/>
        <v>9.6396424959585705</v>
      </c>
      <c r="N116" s="157">
        <f t="shared" si="17"/>
        <v>10.079956875692558</v>
      </c>
      <c r="O116" s="157">
        <f t="shared" si="17"/>
        <v>9.7946988975103011</v>
      </c>
      <c r="P116" s="157">
        <f t="shared" si="17"/>
        <v>10.264096143813276</v>
      </c>
      <c r="Q116" s="157">
        <f t="shared" si="17"/>
        <v>10.027444716466047</v>
      </c>
    </row>
    <row r="117" spans="1:17" ht="12" customHeight="1" x14ac:dyDescent="0.25">
      <c r="A117" s="23" t="s">
        <v>60</v>
      </c>
      <c r="B117" s="156">
        <f>RES_hhdet_tes!B$29</f>
        <v>3.8267923802355348</v>
      </c>
      <c r="C117" s="156">
        <f>RES_hhdet_tes!C$29</f>
        <v>3.7742435412341591</v>
      </c>
      <c r="D117" s="156">
        <f>RES_hhdet_tes!D$29</f>
        <v>3.8926029304939824</v>
      </c>
      <c r="E117" s="156">
        <f>RES_hhdet_tes!E$29</f>
        <v>3.6663265850727047</v>
      </c>
      <c r="F117" s="156">
        <f>RES_hhdet_tes!F$29</f>
        <v>4.0385211024161158</v>
      </c>
      <c r="G117" s="156">
        <f>RES_hhdet_tes!G$29</f>
        <v>4.2857430727824957</v>
      </c>
      <c r="H117" s="156">
        <f>RES_hhdet_tes!H$29</f>
        <v>5.4410644742014291</v>
      </c>
      <c r="I117" s="156">
        <f>RES_hhdet_tes!I$29</f>
        <v>6.4025574756024</v>
      </c>
      <c r="J117" s="156">
        <f>RES_hhdet_tes!J$29</f>
        <v>8.0025772970612525</v>
      </c>
      <c r="K117" s="156">
        <f>RES_hhdet_tes!K$29</f>
        <v>9.2475739408188229</v>
      </c>
      <c r="L117" s="156">
        <f>RES_hhdet_tes!L$29</f>
        <v>9.7254431666083025</v>
      </c>
      <c r="M117" s="156">
        <f>RES_hhdet_tes!M$29</f>
        <v>9.6396424959585705</v>
      </c>
      <c r="N117" s="156">
        <f>RES_hhdet_tes!N$29</f>
        <v>10.079956875692558</v>
      </c>
      <c r="O117" s="156">
        <f>RES_hhdet_tes!O$29</f>
        <v>9.7946988975103011</v>
      </c>
      <c r="P117" s="156">
        <f>RES_hhdet_tes!P$29</f>
        <v>10.264096143813276</v>
      </c>
      <c r="Q117" s="156">
        <f>RES_hhdet_tes!Q$29</f>
        <v>10.027444716466047</v>
      </c>
    </row>
    <row r="118" spans="1:17" ht="12" customHeight="1" x14ac:dyDescent="0.25">
      <c r="A118" s="158" t="s">
        <v>63</v>
      </c>
      <c r="B118" s="157">
        <f>SUM(B119:B120,B123:B124)</f>
        <v>75.567316570928526</v>
      </c>
      <c r="C118" s="157">
        <f t="shared" ref="C118:Q118" si="18">SUM(C119:C120,C123:C124)</f>
        <v>72.419630288481059</v>
      </c>
      <c r="D118" s="157">
        <f t="shared" si="18"/>
        <v>71.41091391678782</v>
      </c>
      <c r="E118" s="157">
        <f t="shared" si="18"/>
        <v>66.111119098225458</v>
      </c>
      <c r="F118" s="157">
        <f t="shared" si="18"/>
        <v>63.449117848255618</v>
      </c>
      <c r="G118" s="157">
        <f t="shared" si="18"/>
        <v>63.429401960799531</v>
      </c>
      <c r="H118" s="157">
        <f t="shared" si="18"/>
        <v>65.205484184671818</v>
      </c>
      <c r="I118" s="157">
        <f t="shared" si="18"/>
        <v>68.793435123816423</v>
      </c>
      <c r="J118" s="157">
        <f t="shared" si="18"/>
        <v>74.35741218426368</v>
      </c>
      <c r="K118" s="157">
        <f t="shared" si="18"/>
        <v>75.265067112708934</v>
      </c>
      <c r="L118" s="157">
        <f t="shared" si="18"/>
        <v>76.775883461234301</v>
      </c>
      <c r="M118" s="157">
        <f t="shared" si="18"/>
        <v>82.60579889494494</v>
      </c>
      <c r="N118" s="157">
        <f t="shared" si="18"/>
        <v>85.548012390781253</v>
      </c>
      <c r="O118" s="157">
        <f t="shared" si="18"/>
        <v>88.905676888942125</v>
      </c>
      <c r="P118" s="157">
        <f t="shared" si="18"/>
        <v>90.681581930412634</v>
      </c>
      <c r="Q118" s="157">
        <f t="shared" si="18"/>
        <v>86.430802685268318</v>
      </c>
    </row>
    <row r="119" spans="1:17" ht="12" customHeight="1" x14ac:dyDescent="0.25">
      <c r="A119" s="167" t="s">
        <v>169</v>
      </c>
      <c r="B119" s="132">
        <f>RES_hhdet_tes!B$31</f>
        <v>71.441065535612054</v>
      </c>
      <c r="C119" s="132">
        <f>RES_hhdet_tes!C$31</f>
        <v>68.167590844870304</v>
      </c>
      <c r="D119" s="132">
        <f>RES_hhdet_tes!D$31</f>
        <v>67.226210770285888</v>
      </c>
      <c r="E119" s="132">
        <f>RES_hhdet_tes!E$31</f>
        <v>62.204775164776237</v>
      </c>
      <c r="F119" s="132">
        <f>RES_hhdet_tes!F$31</f>
        <v>59.396810944393671</v>
      </c>
      <c r="G119" s="132">
        <f>RES_hhdet_tes!G$31</f>
        <v>59.124957732988769</v>
      </c>
      <c r="H119" s="132">
        <f>RES_hhdet_tes!H$31</f>
        <v>60.257630155028252</v>
      </c>
      <c r="I119" s="132">
        <f>RES_hhdet_tes!I$31</f>
        <v>62.659346635819666</v>
      </c>
      <c r="J119" s="132">
        <f>RES_hhdet_tes!J$31</f>
        <v>66.1325300837089</v>
      </c>
      <c r="K119" s="132">
        <f>RES_hhdet_tes!K$31</f>
        <v>65.652096503984936</v>
      </c>
      <c r="L119" s="132">
        <f>RES_hhdet_tes!L$31</f>
        <v>65.494275545208666</v>
      </c>
      <c r="M119" s="132">
        <f>RES_hhdet_tes!M$31</f>
        <v>67.094495351144843</v>
      </c>
      <c r="N119" s="132">
        <f>RES_hhdet_tes!N$31</f>
        <v>69.222052361124653</v>
      </c>
      <c r="O119" s="132">
        <f>RES_hhdet_tes!O$31</f>
        <v>71.617430455388529</v>
      </c>
      <c r="P119" s="132">
        <f>RES_hhdet_tes!P$31</f>
        <v>72.282987954953128</v>
      </c>
      <c r="Q119" s="132">
        <f>RES_hhdet_tes!Q$31</f>
        <v>67.934900989638194</v>
      </c>
    </row>
    <row r="120" spans="1:17" ht="12" customHeight="1" x14ac:dyDescent="0.25">
      <c r="A120" s="167" t="s">
        <v>168</v>
      </c>
      <c r="B120" s="132">
        <f>SUM(B121:B122)</f>
        <v>2.0498543828973239</v>
      </c>
      <c r="C120" s="132">
        <f t="shared" ref="C120:Q120" si="19">SUM(C121:C122)</f>
        <v>2.1524436547720009</v>
      </c>
      <c r="D120" s="132">
        <f t="shared" si="19"/>
        <v>2.2123370513484599</v>
      </c>
      <c r="E120" s="132">
        <f t="shared" si="19"/>
        <v>2.12210152097916</v>
      </c>
      <c r="F120" s="132">
        <f t="shared" si="19"/>
        <v>2.3243954827939639</v>
      </c>
      <c r="G120" s="132">
        <f t="shared" si="19"/>
        <v>2.563438270338211</v>
      </c>
      <c r="H120" s="132">
        <f t="shared" si="19"/>
        <v>3.0725727661172373</v>
      </c>
      <c r="I120" s="132">
        <f t="shared" si="19"/>
        <v>4.2085593742938592</v>
      </c>
      <c r="J120" s="132">
        <f t="shared" si="19"/>
        <v>6.1851716304219364</v>
      </c>
      <c r="K120" s="132">
        <f t="shared" si="19"/>
        <v>7.6647905832785872</v>
      </c>
      <c r="L120" s="132">
        <f t="shared" si="19"/>
        <v>9.1005744181086072</v>
      </c>
      <c r="M120" s="132">
        <f t="shared" si="19"/>
        <v>10.559465501954154</v>
      </c>
      <c r="N120" s="132">
        <f t="shared" si="19"/>
        <v>11.608749216640572</v>
      </c>
      <c r="O120" s="132">
        <f t="shared" si="19"/>
        <v>12.651525064491018</v>
      </c>
      <c r="P120" s="132">
        <f t="shared" si="19"/>
        <v>13.599800539382846</v>
      </c>
      <c r="Q120" s="132">
        <f t="shared" si="19"/>
        <v>14.138384927654974</v>
      </c>
    </row>
    <row r="121" spans="1:17" ht="12" customHeight="1" x14ac:dyDescent="0.25">
      <c r="A121" s="166" t="s">
        <v>57</v>
      </c>
      <c r="B121" s="165">
        <f>RES_hhdet_tes!B$33</f>
        <v>0.71744775494535407</v>
      </c>
      <c r="C121" s="165">
        <f>RES_hhdet_tes!C$33</f>
        <v>0.75303885018592687</v>
      </c>
      <c r="D121" s="165">
        <f>RES_hhdet_tes!D$33</f>
        <v>0.7727867954234352</v>
      </c>
      <c r="E121" s="165">
        <f>RES_hhdet_tes!E$33</f>
        <v>0.73673702302671495</v>
      </c>
      <c r="F121" s="165">
        <f>RES_hhdet_tes!F$33</f>
        <v>0.80826038820912383</v>
      </c>
      <c r="G121" s="165">
        <f>RES_hhdet_tes!G$33</f>
        <v>0.89765214533268201</v>
      </c>
      <c r="H121" s="165">
        <f>RES_hhdet_tes!H$33</f>
        <v>1.0899226871113425</v>
      </c>
      <c r="I121" s="165">
        <f>RES_hhdet_tes!I$33</f>
        <v>1.5181633376287702</v>
      </c>
      <c r="J121" s="165">
        <f>RES_hhdet_tes!J$33</f>
        <v>2.2634488101957921</v>
      </c>
      <c r="K121" s="165">
        <f>RES_hhdet_tes!K$33</f>
        <v>2.8119028913403925</v>
      </c>
      <c r="L121" s="165">
        <f>RES_hhdet_tes!L$33</f>
        <v>3.3348776497695809</v>
      </c>
      <c r="M121" s="165">
        <f>RES_hhdet_tes!M$33</f>
        <v>3.8732263973245962</v>
      </c>
      <c r="N121" s="165">
        <f>RES_hhdet_tes!N$33</f>
        <v>4.2521432186899775</v>
      </c>
      <c r="O121" s="165">
        <f>RES_hhdet_tes!O$33</f>
        <v>4.6261431982931986</v>
      </c>
      <c r="P121" s="165">
        <f>RES_hhdet_tes!P$33</f>
        <v>4.9620168372623823</v>
      </c>
      <c r="Q121" s="165">
        <f>RES_hhdet_tes!Q$33</f>
        <v>5.1395835640249423</v>
      </c>
    </row>
    <row r="122" spans="1:17" ht="12" customHeight="1" x14ac:dyDescent="0.25">
      <c r="A122" s="147" t="s">
        <v>59</v>
      </c>
      <c r="B122" s="164">
        <f>RES_hhdet_tes!B$34</f>
        <v>1.33240662795197</v>
      </c>
      <c r="C122" s="164">
        <f>RES_hhdet_tes!C$34</f>
        <v>1.3994048045860741</v>
      </c>
      <c r="D122" s="164">
        <f>RES_hhdet_tes!D$34</f>
        <v>1.4395502559250246</v>
      </c>
      <c r="E122" s="164">
        <f>RES_hhdet_tes!E$34</f>
        <v>1.3853644979524449</v>
      </c>
      <c r="F122" s="164">
        <f>RES_hhdet_tes!F$34</f>
        <v>1.5161350945848402</v>
      </c>
      <c r="G122" s="164">
        <f>RES_hhdet_tes!G$34</f>
        <v>1.665786125005529</v>
      </c>
      <c r="H122" s="164">
        <f>RES_hhdet_tes!H$34</f>
        <v>1.9826500790058945</v>
      </c>
      <c r="I122" s="164">
        <f>RES_hhdet_tes!I$34</f>
        <v>2.690396036665089</v>
      </c>
      <c r="J122" s="164">
        <f>RES_hhdet_tes!J$34</f>
        <v>3.9217228202261443</v>
      </c>
      <c r="K122" s="164">
        <f>RES_hhdet_tes!K$34</f>
        <v>4.8528876919381947</v>
      </c>
      <c r="L122" s="164">
        <f>RES_hhdet_tes!L$34</f>
        <v>5.7656967683390254</v>
      </c>
      <c r="M122" s="164">
        <f>RES_hhdet_tes!M$34</f>
        <v>6.6862391046295571</v>
      </c>
      <c r="N122" s="164">
        <f>RES_hhdet_tes!N$34</f>
        <v>7.3566059979505942</v>
      </c>
      <c r="O122" s="164">
        <f>RES_hhdet_tes!O$34</f>
        <v>8.0253818661978205</v>
      </c>
      <c r="P122" s="164">
        <f>RES_hhdet_tes!P$34</f>
        <v>8.6377837021204638</v>
      </c>
      <c r="Q122" s="164">
        <f>RES_hhdet_tes!Q$34</f>
        <v>8.9988013636300312</v>
      </c>
    </row>
    <row r="123" spans="1:17" ht="12" customHeight="1" x14ac:dyDescent="0.25">
      <c r="A123" s="163" t="s">
        <v>142</v>
      </c>
      <c r="B123" s="162">
        <f>RES_hhdet_tes!B$35</f>
        <v>2.0202536677910481</v>
      </c>
      <c r="C123" s="162">
        <f>RES_hhdet_tes!C$35</f>
        <v>2.0398817656651516</v>
      </c>
      <c r="D123" s="162">
        <f>RES_hhdet_tes!D$35</f>
        <v>1.9125653567480507</v>
      </c>
      <c r="E123" s="162">
        <f>RES_hhdet_tes!E$35</f>
        <v>1.727697998720173</v>
      </c>
      <c r="F123" s="162">
        <f>RES_hhdet_tes!F$35</f>
        <v>1.6662766181252799</v>
      </c>
      <c r="G123" s="162">
        <f>RES_hhdet_tes!G$35</f>
        <v>1.6733699200683465</v>
      </c>
      <c r="H123" s="162">
        <f>RES_hhdet_tes!H$35</f>
        <v>1.7934195671430893</v>
      </c>
      <c r="I123" s="162">
        <f>RES_hhdet_tes!I$35</f>
        <v>1.8158100987670815</v>
      </c>
      <c r="J123" s="162">
        <f>RES_hhdet_tes!J$35</f>
        <v>1.8820967856914819</v>
      </c>
      <c r="K123" s="162">
        <f>RES_hhdet_tes!K$35</f>
        <v>1.759537836247077</v>
      </c>
      <c r="L123" s="162">
        <f>RES_hhdet_tes!L$35</f>
        <v>1.9489182518161619</v>
      </c>
      <c r="M123" s="162">
        <f>RES_hhdet_tes!M$35</f>
        <v>4.3670732221147306</v>
      </c>
      <c r="N123" s="162">
        <f>RES_hhdet_tes!N$35</f>
        <v>4.0993221173338741</v>
      </c>
      <c r="O123" s="162">
        <f>RES_hhdet_tes!O$35</f>
        <v>3.9811647360926292</v>
      </c>
      <c r="P123" s="162">
        <f>RES_hhdet_tes!P$35</f>
        <v>4.0913910589526203</v>
      </c>
      <c r="Q123" s="162">
        <f>RES_hhdet_tes!Q$35</f>
        <v>3.6393740426936692</v>
      </c>
    </row>
    <row r="124" spans="1:17" ht="12" customHeight="1" x14ac:dyDescent="0.25">
      <c r="A124" s="161" t="s">
        <v>141</v>
      </c>
      <c r="B124" s="160">
        <f>SUM(B125:B126)</f>
        <v>5.6142984628098157E-2</v>
      </c>
      <c r="C124" s="160">
        <f t="shared" ref="C124:Q124" si="20">SUM(C125:C126)</f>
        <v>5.9714023173595948E-2</v>
      </c>
      <c r="D124" s="160">
        <f t="shared" si="20"/>
        <v>5.9800738405430279E-2</v>
      </c>
      <c r="E124" s="160">
        <f t="shared" si="20"/>
        <v>5.6544413749889014E-2</v>
      </c>
      <c r="F124" s="160">
        <f t="shared" si="20"/>
        <v>6.1634802942697804E-2</v>
      </c>
      <c r="G124" s="160">
        <f t="shared" si="20"/>
        <v>6.7636037404205873E-2</v>
      </c>
      <c r="H124" s="160">
        <f t="shared" si="20"/>
        <v>8.1861696383236204E-2</v>
      </c>
      <c r="I124" s="160">
        <f t="shared" si="20"/>
        <v>0.10971901493580433</v>
      </c>
      <c r="J124" s="160">
        <f t="shared" si="20"/>
        <v>0.15761368444136348</v>
      </c>
      <c r="K124" s="160">
        <f t="shared" si="20"/>
        <v>0.18864218919833994</v>
      </c>
      <c r="L124" s="160">
        <f t="shared" si="20"/>
        <v>0.23211524610086742</v>
      </c>
      <c r="M124" s="160">
        <f t="shared" si="20"/>
        <v>0.58476481973121897</v>
      </c>
      <c r="N124" s="160">
        <f t="shared" si="20"/>
        <v>0.61788869568215865</v>
      </c>
      <c r="O124" s="160">
        <f t="shared" si="20"/>
        <v>0.65555663296996425</v>
      </c>
      <c r="P124" s="160">
        <f t="shared" si="20"/>
        <v>0.7074023771240423</v>
      </c>
      <c r="Q124" s="160">
        <f t="shared" si="20"/>
        <v>0.71814272528148559</v>
      </c>
    </row>
    <row r="125" spans="1:17" ht="12" customHeight="1" x14ac:dyDescent="0.25">
      <c r="A125" s="148" t="s">
        <v>60</v>
      </c>
      <c r="B125" s="156">
        <f>RES_hhdet_tes!B$37</f>
        <v>2.0295153449606175E-2</v>
      </c>
      <c r="C125" s="156">
        <f>RES_hhdet_tes!C$37</f>
        <v>2.2469883514164856E-2</v>
      </c>
      <c r="D125" s="156">
        <f>RES_hhdet_tes!D$37</f>
        <v>2.1884409861036038E-2</v>
      </c>
      <c r="E125" s="156">
        <f>RES_hhdet_tes!E$37</f>
        <v>2.0382610132202366E-2</v>
      </c>
      <c r="F125" s="156">
        <f>RES_hhdet_tes!F$37</f>
        <v>2.2463940307178305E-2</v>
      </c>
      <c r="G125" s="156">
        <f>RES_hhdet_tes!G$37</f>
        <v>2.5033826828630604E-2</v>
      </c>
      <c r="H125" s="156">
        <f>RES_hhdet_tes!H$37</f>
        <v>3.1684007671468638E-2</v>
      </c>
      <c r="I125" s="156">
        <f>RES_hhdet_tes!I$37</f>
        <v>4.2339754550930433E-2</v>
      </c>
      <c r="J125" s="156">
        <f>RES_hhdet_tes!J$37</f>
        <v>6.0366885633267427E-2</v>
      </c>
      <c r="K125" s="156">
        <f>RES_hhdet_tes!K$37</f>
        <v>6.9573072005389605E-2</v>
      </c>
      <c r="L125" s="156">
        <f>RES_hhdet_tes!L$37</f>
        <v>9.2057554429999786E-2</v>
      </c>
      <c r="M125" s="156">
        <f>RES_hhdet_tes!M$37</f>
        <v>0.23456406199027477</v>
      </c>
      <c r="N125" s="156">
        <f>RES_hhdet_tes!N$37</f>
        <v>0.23651918589013052</v>
      </c>
      <c r="O125" s="156">
        <f>RES_hhdet_tes!O$37</f>
        <v>0.24380473679502807</v>
      </c>
      <c r="P125" s="156">
        <f>RES_hhdet_tes!P$37</f>
        <v>0.26875450561378916</v>
      </c>
      <c r="Q125" s="156">
        <f>RES_hhdet_tes!Q$37</f>
        <v>0.26582662343159869</v>
      </c>
    </row>
    <row r="126" spans="1:17" ht="12" customHeight="1" x14ac:dyDescent="0.25">
      <c r="A126" s="148" t="s">
        <v>59</v>
      </c>
      <c r="B126" s="156">
        <f>RES_hhdet_tes!B$38</f>
        <v>3.5847831178491982E-2</v>
      </c>
      <c r="C126" s="156">
        <f>RES_hhdet_tes!C$38</f>
        <v>3.7244139659431096E-2</v>
      </c>
      <c r="D126" s="156">
        <f>RES_hhdet_tes!D$38</f>
        <v>3.7916328544394244E-2</v>
      </c>
      <c r="E126" s="156">
        <f>RES_hhdet_tes!E$38</f>
        <v>3.6161803617686644E-2</v>
      </c>
      <c r="F126" s="156">
        <f>RES_hhdet_tes!F$38</f>
        <v>3.9170862635519499E-2</v>
      </c>
      <c r="G126" s="156">
        <f>RES_hhdet_tes!G$38</f>
        <v>4.2602210575575263E-2</v>
      </c>
      <c r="H126" s="156">
        <f>RES_hhdet_tes!H$38</f>
        <v>5.0177688711767567E-2</v>
      </c>
      <c r="I126" s="156">
        <f>RES_hhdet_tes!I$38</f>
        <v>6.7379260384873893E-2</v>
      </c>
      <c r="J126" s="156">
        <f>RES_hhdet_tes!J$38</f>
        <v>9.7246798808096044E-2</v>
      </c>
      <c r="K126" s="156">
        <f>RES_hhdet_tes!K$38</f>
        <v>0.11906911719295034</v>
      </c>
      <c r="L126" s="156">
        <f>RES_hhdet_tes!L$38</f>
        <v>0.14005769167086762</v>
      </c>
      <c r="M126" s="156">
        <f>RES_hhdet_tes!M$38</f>
        <v>0.35020075774094422</v>
      </c>
      <c r="N126" s="156">
        <f>RES_hhdet_tes!N$38</f>
        <v>0.38136950979202816</v>
      </c>
      <c r="O126" s="156">
        <f>RES_hhdet_tes!O$38</f>
        <v>0.41175189617493624</v>
      </c>
      <c r="P126" s="156">
        <f>RES_hhdet_tes!P$38</f>
        <v>0.43864787151025308</v>
      </c>
      <c r="Q126" s="156">
        <f>RES_hhdet_tes!Q$38</f>
        <v>0.45231610184988696</v>
      </c>
    </row>
    <row r="127" spans="1:17" ht="12" customHeight="1" x14ac:dyDescent="0.25">
      <c r="A127" s="158" t="s">
        <v>62</v>
      </c>
      <c r="B127" s="157">
        <f>SUM(B128:B129)</f>
        <v>39.839110186403929</v>
      </c>
      <c r="C127" s="157">
        <f t="shared" ref="C127:Q127" si="21">SUM(C128:C129)</f>
        <v>40.75591464345846</v>
      </c>
      <c r="D127" s="157">
        <f t="shared" si="21"/>
        <v>39.150132422376238</v>
      </c>
      <c r="E127" s="157">
        <f t="shared" si="21"/>
        <v>36.384158446444701</v>
      </c>
      <c r="F127" s="157">
        <f t="shared" si="21"/>
        <v>34.618446667265253</v>
      </c>
      <c r="G127" s="157">
        <f t="shared" si="21"/>
        <v>35.020612548944058</v>
      </c>
      <c r="H127" s="157">
        <f t="shared" si="21"/>
        <v>38.272998293898283</v>
      </c>
      <c r="I127" s="157">
        <f t="shared" si="21"/>
        <v>39.500857312037503</v>
      </c>
      <c r="J127" s="157">
        <f t="shared" si="21"/>
        <v>42.185302206301685</v>
      </c>
      <c r="K127" s="157">
        <f t="shared" si="21"/>
        <v>41.532694995274895</v>
      </c>
      <c r="L127" s="157">
        <f t="shared" si="21"/>
        <v>44.51622875597235</v>
      </c>
      <c r="M127" s="157">
        <f t="shared" si="21"/>
        <v>47.515681828072822</v>
      </c>
      <c r="N127" s="157">
        <f t="shared" si="21"/>
        <v>47.591999384194914</v>
      </c>
      <c r="O127" s="157">
        <f t="shared" si="21"/>
        <v>47.165714583544144</v>
      </c>
      <c r="P127" s="157">
        <f t="shared" si="21"/>
        <v>48.914339091536959</v>
      </c>
      <c r="Q127" s="157">
        <f t="shared" si="21"/>
        <v>45.42965887733439</v>
      </c>
    </row>
    <row r="128" spans="1:17" ht="12" customHeight="1" x14ac:dyDescent="0.25">
      <c r="A128" s="23" t="s">
        <v>57</v>
      </c>
      <c r="B128" s="156">
        <f>RES_hhdet_tes!B$40</f>
        <v>14.681165927784296</v>
      </c>
      <c r="C128" s="156">
        <f>RES_hhdet_tes!C$40</f>
        <v>10.598650937127406</v>
      </c>
      <c r="D128" s="156">
        <f>RES_hhdet_tes!D$40</f>
        <v>10.89059401367747</v>
      </c>
      <c r="E128" s="156">
        <f>RES_hhdet_tes!E$40</f>
        <v>9.6165083752432174</v>
      </c>
      <c r="F128" s="156">
        <f>RES_hhdet_tes!F$40</f>
        <v>10.309258744584788</v>
      </c>
      <c r="G128" s="156">
        <f>RES_hhdet_tes!G$40</f>
        <v>9.613928977972563</v>
      </c>
      <c r="H128" s="156">
        <f>RES_hhdet_tes!H$40</f>
        <v>7.140990168529167</v>
      </c>
      <c r="I128" s="156">
        <f>RES_hhdet_tes!I$40</f>
        <v>8.1234446705137913</v>
      </c>
      <c r="J128" s="156">
        <f>RES_hhdet_tes!J$40</f>
        <v>8.8347044688558576</v>
      </c>
      <c r="K128" s="156">
        <f>RES_hhdet_tes!K$40</f>
        <v>8.4536695904853243</v>
      </c>
      <c r="L128" s="156">
        <f>RES_hhdet_tes!L$40</f>
        <v>8.7674973462360501</v>
      </c>
      <c r="M128" s="156">
        <f>RES_hhdet_tes!M$40</f>
        <v>8.134601973855121</v>
      </c>
      <c r="N128" s="156">
        <f>RES_hhdet_tes!N$40</f>
        <v>8.4167987457676361</v>
      </c>
      <c r="O128" s="156">
        <f>RES_hhdet_tes!O$40</f>
        <v>8.1340066043736989</v>
      </c>
      <c r="P128" s="156">
        <f>RES_hhdet_tes!P$40</f>
        <v>7.7950622559127076</v>
      </c>
      <c r="Q128" s="156">
        <f>RES_hhdet_tes!Q$40</f>
        <v>7.2912872983789301</v>
      </c>
    </row>
    <row r="129" spans="1:17" ht="12" customHeight="1" x14ac:dyDescent="0.25">
      <c r="A129" s="29" t="s">
        <v>140</v>
      </c>
      <c r="B129" s="57">
        <f>RES_hhdet_tes!B$41</f>
        <v>25.157944258619629</v>
      </c>
      <c r="C129" s="57">
        <f>RES_hhdet_tes!C$41</f>
        <v>30.157263706331054</v>
      </c>
      <c r="D129" s="57">
        <f>RES_hhdet_tes!D$41</f>
        <v>28.25953840869877</v>
      </c>
      <c r="E129" s="57">
        <f>RES_hhdet_tes!E$41</f>
        <v>26.767650071201484</v>
      </c>
      <c r="F129" s="57">
        <f>RES_hhdet_tes!F$41</f>
        <v>24.309187922680465</v>
      </c>
      <c r="G129" s="57">
        <f>RES_hhdet_tes!G$41</f>
        <v>25.406683570971492</v>
      </c>
      <c r="H129" s="57">
        <f>RES_hhdet_tes!H$41</f>
        <v>31.132008125369115</v>
      </c>
      <c r="I129" s="57">
        <f>RES_hhdet_tes!I$41</f>
        <v>31.377412641523712</v>
      </c>
      <c r="J129" s="57">
        <f>RES_hhdet_tes!J$41</f>
        <v>33.350597737445824</v>
      </c>
      <c r="K129" s="57">
        <f>RES_hhdet_tes!K$41</f>
        <v>33.079025404789569</v>
      </c>
      <c r="L129" s="57">
        <f>RES_hhdet_tes!L$41</f>
        <v>35.748731409736301</v>
      </c>
      <c r="M129" s="57">
        <f>RES_hhdet_tes!M$41</f>
        <v>39.381079854217703</v>
      </c>
      <c r="N129" s="57">
        <f>RES_hhdet_tes!N$41</f>
        <v>39.175200638427278</v>
      </c>
      <c r="O129" s="57">
        <f>RES_hhdet_tes!O$41</f>
        <v>39.031707979170449</v>
      </c>
      <c r="P129" s="57">
        <f>RES_hhdet_tes!P$41</f>
        <v>41.119276835624248</v>
      </c>
      <c r="Q129" s="57">
        <f>RES_hhdet_tes!Q$41</f>
        <v>38.138371578955457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0.54723041279809348</v>
      </c>
      <c r="C131" s="175">
        <f t="shared" si="22"/>
        <v>0.560296642790993</v>
      </c>
      <c r="D131" s="175">
        <f t="shared" si="22"/>
        <v>0.55998986664924899</v>
      </c>
      <c r="E131" s="175">
        <f t="shared" si="22"/>
        <v>0.56028633285108642</v>
      </c>
      <c r="F131" s="175">
        <f t="shared" si="22"/>
        <v>0.56226769590620673</v>
      </c>
      <c r="G131" s="175">
        <f t="shared" si="22"/>
        <v>0.57102492411601069</v>
      </c>
      <c r="H131" s="175">
        <f t="shared" si="22"/>
        <v>0.5897035155129472</v>
      </c>
      <c r="I131" s="175">
        <f t="shared" si="22"/>
        <v>0.59791673630196329</v>
      </c>
      <c r="J131" s="175">
        <f t="shared" si="22"/>
        <v>0.61072783187723068</v>
      </c>
      <c r="K131" s="175">
        <f t="shared" si="22"/>
        <v>0.61712409598525697</v>
      </c>
      <c r="L131" s="175">
        <f t="shared" si="22"/>
        <v>0.63022648412295057</v>
      </c>
      <c r="M131" s="175">
        <f t="shared" si="22"/>
        <v>0.64305048701933376</v>
      </c>
      <c r="N131" s="175">
        <f t="shared" si="22"/>
        <v>0.65037234250595266</v>
      </c>
      <c r="O131" s="175">
        <f t="shared" si="22"/>
        <v>0.65322494194577541</v>
      </c>
      <c r="P131" s="175">
        <f t="shared" si="22"/>
        <v>0.66507649971102678</v>
      </c>
      <c r="Q131" s="175">
        <f t="shared" si="22"/>
        <v>0.66959210955906434</v>
      </c>
    </row>
    <row r="132" spans="1:17" ht="12" customHeight="1" x14ac:dyDescent="0.25">
      <c r="A132" s="158" t="s">
        <v>65</v>
      </c>
      <c r="B132" s="169">
        <f t="shared" si="22"/>
        <v>0.55982408863158717</v>
      </c>
      <c r="C132" s="169">
        <f t="shared" si="22"/>
        <v>0.56875408722914478</v>
      </c>
      <c r="D132" s="169">
        <f t="shared" si="22"/>
        <v>0.56709999750527906</v>
      </c>
      <c r="E132" s="169">
        <f t="shared" si="22"/>
        <v>0.56482943507961469</v>
      </c>
      <c r="F132" s="169">
        <f t="shared" si="22"/>
        <v>0.5664638854948536</v>
      </c>
      <c r="G132" s="169">
        <f t="shared" si="22"/>
        <v>0.57383217125473174</v>
      </c>
      <c r="H132" s="169">
        <f t="shared" si="22"/>
        <v>0.58770158254100435</v>
      </c>
      <c r="I132" s="169">
        <f t="shared" si="22"/>
        <v>0.59439555592029347</v>
      </c>
      <c r="J132" s="169">
        <f t="shared" si="22"/>
        <v>0.60466510910146709</v>
      </c>
      <c r="K132" s="169">
        <f t="shared" si="22"/>
        <v>0.60711790742165772</v>
      </c>
      <c r="L132" s="169">
        <f t="shared" si="22"/>
        <v>0.62184825226345641</v>
      </c>
      <c r="M132" s="169">
        <f t="shared" si="22"/>
        <v>0.63390645738538443</v>
      </c>
      <c r="N132" s="169">
        <f t="shared" si="22"/>
        <v>0.64192088741419329</v>
      </c>
      <c r="O132" s="169">
        <f t="shared" si="22"/>
        <v>0.64275600136630651</v>
      </c>
      <c r="P132" s="169">
        <f t="shared" si="22"/>
        <v>0.6553300849903605</v>
      </c>
      <c r="Q132" s="169">
        <f t="shared" si="22"/>
        <v>0.65780273368143372</v>
      </c>
    </row>
    <row r="133" spans="1:17" ht="12" customHeight="1" x14ac:dyDescent="0.25">
      <c r="A133" s="23" t="s">
        <v>84</v>
      </c>
      <c r="B133" s="73">
        <f t="shared" si="22"/>
        <v>0.55405433517694347</v>
      </c>
      <c r="C133" s="73">
        <f t="shared" si="22"/>
        <v>0.55560721420451231</v>
      </c>
      <c r="D133" s="73">
        <f t="shared" si="22"/>
        <v>0.55873920204938465</v>
      </c>
      <c r="E133" s="73">
        <f t="shared" si="22"/>
        <v>0.55914075239843253</v>
      </c>
      <c r="F133" s="73">
        <f t="shared" si="22"/>
        <v>0.56138584927351332</v>
      </c>
      <c r="G133" s="73">
        <f t="shared" si="22"/>
        <v>0.56721426235452166</v>
      </c>
      <c r="H133" s="73">
        <f t="shared" si="22"/>
        <v>0.5756734847203514</v>
      </c>
      <c r="I133" s="73">
        <f t="shared" si="22"/>
        <v>0.58554126891192249</v>
      </c>
      <c r="J133" s="73">
        <f t="shared" si="22"/>
        <v>0.59698773117937354</v>
      </c>
      <c r="K133" s="73">
        <f t="shared" si="22"/>
        <v>0.60443857595843742</v>
      </c>
      <c r="L133" s="73">
        <f t="shared" si="22"/>
        <v>0.61218791734638833</v>
      </c>
      <c r="M133" s="73">
        <f t="shared" si="22"/>
        <v>0.62255352862886981</v>
      </c>
      <c r="N133" s="73">
        <f t="shared" si="22"/>
        <v>0.63151113450410989</v>
      </c>
      <c r="O133" s="73">
        <f t="shared" si="22"/>
        <v>0.64020594751306081</v>
      </c>
      <c r="P133" s="73">
        <f t="shared" si="22"/>
        <v>0.64807028170560832</v>
      </c>
      <c r="Q133" s="73">
        <f t="shared" si="22"/>
        <v>0.65465643200202372</v>
      </c>
    </row>
    <row r="134" spans="1:17" ht="12" customHeight="1" x14ac:dyDescent="0.25">
      <c r="A134" s="23" t="s">
        <v>60</v>
      </c>
      <c r="B134" s="73">
        <f t="shared" si="22"/>
        <v>1.0000000000000004</v>
      </c>
      <c r="C134" s="73">
        <f t="shared" si="22"/>
        <v>1.0000000000000004</v>
      </c>
      <c r="D134" s="73">
        <f t="shared" si="22"/>
        <v>1</v>
      </c>
      <c r="E134" s="73">
        <f t="shared" si="22"/>
        <v>1</v>
      </c>
      <c r="F134" s="73">
        <f t="shared" si="22"/>
        <v>1.0000000000000002</v>
      </c>
      <c r="G134" s="73">
        <f t="shared" si="22"/>
        <v>0.99999999999999944</v>
      </c>
      <c r="H134" s="73">
        <f t="shared" si="22"/>
        <v>0.99999999999999978</v>
      </c>
      <c r="I134" s="73">
        <f t="shared" si="22"/>
        <v>1</v>
      </c>
      <c r="J134" s="73">
        <f t="shared" si="22"/>
        <v>1</v>
      </c>
      <c r="K134" s="73">
        <f t="shared" si="22"/>
        <v>1</v>
      </c>
      <c r="L134" s="73">
        <f t="shared" si="22"/>
        <v>1.0000000000000002</v>
      </c>
      <c r="M134" s="73">
        <f t="shared" si="22"/>
        <v>1</v>
      </c>
      <c r="N134" s="73">
        <f t="shared" si="22"/>
        <v>1.0000000000000002</v>
      </c>
      <c r="O134" s="73">
        <f t="shared" si="22"/>
        <v>1.0000000000000004</v>
      </c>
      <c r="P134" s="73">
        <f t="shared" si="22"/>
        <v>0.99999999999999967</v>
      </c>
      <c r="Q134" s="73">
        <f t="shared" si="22"/>
        <v>1.0000000000000004</v>
      </c>
    </row>
    <row r="135" spans="1:17" ht="12" customHeight="1" x14ac:dyDescent="0.25">
      <c r="A135" s="158" t="s">
        <v>112</v>
      </c>
      <c r="B135" s="169">
        <f t="shared" si="22"/>
        <v>1.5553428843439749</v>
      </c>
      <c r="C135" s="169">
        <f t="shared" si="22"/>
        <v>1.5815241684529633</v>
      </c>
      <c r="D135" s="169">
        <f t="shared" si="22"/>
        <v>1.6276370434712635</v>
      </c>
      <c r="E135" s="169">
        <f t="shared" si="22"/>
        <v>1.6693037115354521</v>
      </c>
      <c r="F135" s="169">
        <f t="shared" si="22"/>
        <v>1.7376634911370188</v>
      </c>
      <c r="G135" s="169">
        <f t="shared" si="22"/>
        <v>1.794212926950119</v>
      </c>
      <c r="H135" s="169">
        <f t="shared" si="22"/>
        <v>1.9070346950987203</v>
      </c>
      <c r="I135" s="169">
        <f t="shared" si="22"/>
        <v>2.001811689250931</v>
      </c>
      <c r="J135" s="169">
        <f t="shared" si="22"/>
        <v>2.2005309737745304</v>
      </c>
      <c r="K135" s="169">
        <f t="shared" si="22"/>
        <v>2.3321911918971443</v>
      </c>
      <c r="L135" s="169">
        <f t="shared" si="22"/>
        <v>2.4204850902838824</v>
      </c>
      <c r="M135" s="169">
        <f t="shared" si="22"/>
        <v>2.455018953084219</v>
      </c>
      <c r="N135" s="169">
        <f t="shared" si="22"/>
        <v>2.6103286874115605</v>
      </c>
      <c r="O135" s="169">
        <f t="shared" si="22"/>
        <v>2.7403928268566591</v>
      </c>
      <c r="P135" s="169">
        <f t="shared" si="22"/>
        <v>3.0170310039285329</v>
      </c>
      <c r="Q135" s="169">
        <f t="shared" si="22"/>
        <v>3.2398050499124813</v>
      </c>
    </row>
    <row r="136" spans="1:17" ht="12" customHeight="1" x14ac:dyDescent="0.25">
      <c r="A136" s="23" t="s">
        <v>60</v>
      </c>
      <c r="B136" s="73">
        <f t="shared" si="22"/>
        <v>1.5553428843439749</v>
      </c>
      <c r="C136" s="73">
        <f t="shared" si="22"/>
        <v>1.5815241684529633</v>
      </c>
      <c r="D136" s="73">
        <f t="shared" si="22"/>
        <v>1.6276370434712635</v>
      </c>
      <c r="E136" s="73">
        <f t="shared" si="22"/>
        <v>1.6693037115354521</v>
      </c>
      <c r="F136" s="73">
        <f t="shared" si="22"/>
        <v>1.7376634911370188</v>
      </c>
      <c r="G136" s="73">
        <f t="shared" si="22"/>
        <v>1.794212926950119</v>
      </c>
      <c r="H136" s="73">
        <f t="shared" si="22"/>
        <v>1.9070346950987203</v>
      </c>
      <c r="I136" s="73">
        <f t="shared" si="22"/>
        <v>2.001811689250931</v>
      </c>
      <c r="J136" s="73">
        <f t="shared" si="22"/>
        <v>2.2005309737745304</v>
      </c>
      <c r="K136" s="73">
        <f t="shared" si="22"/>
        <v>2.3321911918971443</v>
      </c>
      <c r="L136" s="73">
        <f t="shared" si="22"/>
        <v>2.4204850902838824</v>
      </c>
      <c r="M136" s="73">
        <f t="shared" si="22"/>
        <v>2.455018953084219</v>
      </c>
      <c r="N136" s="73">
        <f t="shared" si="22"/>
        <v>2.6103286874115605</v>
      </c>
      <c r="O136" s="73">
        <f t="shared" si="22"/>
        <v>2.7403928268566591</v>
      </c>
      <c r="P136" s="73">
        <f t="shared" si="22"/>
        <v>3.0170310039285329</v>
      </c>
      <c r="Q136" s="73">
        <f t="shared" si="22"/>
        <v>3.2398050499124813</v>
      </c>
    </row>
    <row r="137" spans="1:17" ht="12" customHeight="1" x14ac:dyDescent="0.25">
      <c r="A137" s="158" t="s">
        <v>63</v>
      </c>
      <c r="B137" s="169">
        <f t="shared" si="22"/>
        <v>0.49660156917570913</v>
      </c>
      <c r="C137" s="169">
        <f t="shared" si="22"/>
        <v>0.49858924762107804</v>
      </c>
      <c r="D137" s="169">
        <f t="shared" si="22"/>
        <v>0.50146013894805097</v>
      </c>
      <c r="E137" s="169">
        <f t="shared" si="22"/>
        <v>0.50201556592967245</v>
      </c>
      <c r="F137" s="169">
        <f t="shared" si="22"/>
        <v>0.50470533162421294</v>
      </c>
      <c r="G137" s="169">
        <f t="shared" si="22"/>
        <v>0.51034852429119937</v>
      </c>
      <c r="H137" s="169">
        <f t="shared" si="22"/>
        <v>0.51873300863421445</v>
      </c>
      <c r="I137" s="169">
        <f t="shared" si="22"/>
        <v>0.52897109064865155</v>
      </c>
      <c r="J137" s="169">
        <f t="shared" si="22"/>
        <v>0.54159807912136293</v>
      </c>
      <c r="K137" s="169">
        <f t="shared" si="22"/>
        <v>0.55048696144754827</v>
      </c>
      <c r="L137" s="169">
        <f t="shared" si="22"/>
        <v>0.55966500905455974</v>
      </c>
      <c r="M137" s="169">
        <f t="shared" si="22"/>
        <v>0.57348300689029164</v>
      </c>
      <c r="N137" s="169">
        <f t="shared" si="22"/>
        <v>0.58115515413240859</v>
      </c>
      <c r="O137" s="169">
        <f t="shared" si="22"/>
        <v>0.58869174823034653</v>
      </c>
      <c r="P137" s="169">
        <f t="shared" si="22"/>
        <v>0.59636832340215962</v>
      </c>
      <c r="Q137" s="169">
        <f t="shared" si="22"/>
        <v>0.6039776340379831</v>
      </c>
    </row>
    <row r="138" spans="1:17" ht="12" customHeight="1" x14ac:dyDescent="0.25">
      <c r="A138" s="167" t="s">
        <v>169</v>
      </c>
      <c r="B138" s="174">
        <f t="shared" si="22"/>
        <v>0.48909248536209399</v>
      </c>
      <c r="C138" s="174">
        <f t="shared" si="22"/>
        <v>0.49038442383393654</v>
      </c>
      <c r="D138" s="174">
        <f t="shared" si="22"/>
        <v>0.49311647811463116</v>
      </c>
      <c r="E138" s="174">
        <f t="shared" si="22"/>
        <v>0.49346441154309162</v>
      </c>
      <c r="F138" s="174">
        <f t="shared" si="22"/>
        <v>0.49519003536209211</v>
      </c>
      <c r="G138" s="174">
        <f t="shared" si="22"/>
        <v>0.49999504422990798</v>
      </c>
      <c r="H138" s="174">
        <f t="shared" si="22"/>
        <v>0.50682339403407284</v>
      </c>
      <c r="I138" s="174">
        <f t="shared" si="22"/>
        <v>0.51436998691499536</v>
      </c>
      <c r="J138" s="174">
        <f t="shared" si="22"/>
        <v>0.52274500749606556</v>
      </c>
      <c r="K138" s="174">
        <f t="shared" si="22"/>
        <v>0.52814993789146203</v>
      </c>
      <c r="L138" s="174">
        <f t="shared" si="22"/>
        <v>0.53392589561286996</v>
      </c>
      <c r="M138" s="174">
        <f t="shared" si="22"/>
        <v>0.54092473892711057</v>
      </c>
      <c r="N138" s="174">
        <f t="shared" si="22"/>
        <v>0.5483213046339025</v>
      </c>
      <c r="O138" s="174">
        <f t="shared" si="22"/>
        <v>0.55555663845418446</v>
      </c>
      <c r="P138" s="174">
        <f t="shared" si="22"/>
        <v>0.56217842379122174</v>
      </c>
      <c r="Q138" s="174">
        <f t="shared" si="22"/>
        <v>0.56807825886137275</v>
      </c>
    </row>
    <row r="139" spans="1:17" ht="12" customHeight="1" x14ac:dyDescent="0.25">
      <c r="A139" s="167" t="s">
        <v>168</v>
      </c>
      <c r="B139" s="174">
        <f t="shared" si="22"/>
        <v>0.73227326172866847</v>
      </c>
      <c r="C139" s="174">
        <f t="shared" si="22"/>
        <v>0.73550065084863114</v>
      </c>
      <c r="D139" s="174">
        <f t="shared" si="22"/>
        <v>0.7384692266489391</v>
      </c>
      <c r="E139" s="174">
        <f t="shared" si="22"/>
        <v>0.73996527157239289</v>
      </c>
      <c r="F139" s="174">
        <f t="shared" si="22"/>
        <v>0.7443847596941382</v>
      </c>
      <c r="G139" s="174">
        <f t="shared" si="22"/>
        <v>0.75046148782845323</v>
      </c>
      <c r="H139" s="174">
        <f t="shared" si="22"/>
        <v>0.75985018057139053</v>
      </c>
      <c r="I139" s="174">
        <f t="shared" si="22"/>
        <v>0.77094281625514538</v>
      </c>
      <c r="J139" s="174">
        <f t="shared" si="22"/>
        <v>0.78169550769299334</v>
      </c>
      <c r="K139" s="174">
        <f t="shared" si="22"/>
        <v>0.78656625272446146</v>
      </c>
      <c r="L139" s="174">
        <f t="shared" si="22"/>
        <v>0.78951339149955657</v>
      </c>
      <c r="M139" s="174">
        <f t="shared" si="22"/>
        <v>0.79147402497025698</v>
      </c>
      <c r="N139" s="174">
        <f t="shared" si="22"/>
        <v>0.7934984623479493</v>
      </c>
      <c r="O139" s="174">
        <f t="shared" si="22"/>
        <v>0.79548697443663974</v>
      </c>
      <c r="P139" s="174">
        <f t="shared" si="22"/>
        <v>0.79712488664885939</v>
      </c>
      <c r="Q139" s="174">
        <f t="shared" si="22"/>
        <v>0.7982760642259229</v>
      </c>
    </row>
    <row r="140" spans="1:17" ht="12" customHeight="1" x14ac:dyDescent="0.25">
      <c r="A140" s="166" t="s">
        <v>57</v>
      </c>
      <c r="B140" s="173">
        <f t="shared" si="22"/>
        <v>0.48909248536209415</v>
      </c>
      <c r="C140" s="173">
        <f t="shared" si="22"/>
        <v>0.49311803347468824</v>
      </c>
      <c r="D140" s="173">
        <f t="shared" si="22"/>
        <v>0.49655654077983841</v>
      </c>
      <c r="E140" s="173">
        <f t="shared" si="22"/>
        <v>0.49696426463338522</v>
      </c>
      <c r="F140" s="173">
        <f t="shared" si="22"/>
        <v>0.50313838312775649</v>
      </c>
      <c r="G140" s="173">
        <f t="shared" si="22"/>
        <v>0.51293536055528277</v>
      </c>
      <c r="H140" s="173">
        <f t="shared" si="22"/>
        <v>0.52883044103035781</v>
      </c>
      <c r="I140" s="173">
        <f t="shared" si="22"/>
        <v>0.54835425231807566</v>
      </c>
      <c r="J140" s="173">
        <f t="shared" si="22"/>
        <v>0.56716885175375675</v>
      </c>
      <c r="K140" s="173">
        <f t="shared" si="22"/>
        <v>0.57482742939418929</v>
      </c>
      <c r="L140" s="173">
        <f t="shared" si="22"/>
        <v>0.57885948499604756</v>
      </c>
      <c r="M140" s="173">
        <f t="shared" si="22"/>
        <v>0.5819780136722702</v>
      </c>
      <c r="N140" s="173">
        <f t="shared" si="22"/>
        <v>0.58462959938074144</v>
      </c>
      <c r="O140" s="173">
        <f t="shared" si="22"/>
        <v>0.58716758989266338</v>
      </c>
      <c r="P140" s="173">
        <f t="shared" si="22"/>
        <v>0.58908350520428632</v>
      </c>
      <c r="Q140" s="173">
        <f t="shared" si="22"/>
        <v>0.58991959515223369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1</v>
      </c>
      <c r="E141" s="172">
        <f t="shared" si="22"/>
        <v>1.0000000000000002</v>
      </c>
      <c r="F141" s="172">
        <f t="shared" si="22"/>
        <v>1.0000000000000002</v>
      </c>
      <c r="G141" s="172">
        <f t="shared" si="22"/>
        <v>1</v>
      </c>
      <c r="H141" s="172">
        <f t="shared" si="22"/>
        <v>1.0000000000000004</v>
      </c>
      <c r="I141" s="172">
        <f t="shared" si="22"/>
        <v>0.99999999999999967</v>
      </c>
      <c r="J141" s="172">
        <f t="shared" si="22"/>
        <v>1</v>
      </c>
      <c r="K141" s="172">
        <f t="shared" si="22"/>
        <v>1</v>
      </c>
      <c r="L141" s="172">
        <f t="shared" si="22"/>
        <v>0.99999999999999989</v>
      </c>
      <c r="M141" s="172">
        <f t="shared" si="22"/>
        <v>1.0000000000000002</v>
      </c>
      <c r="N141" s="172">
        <f t="shared" si="22"/>
        <v>1.0000000000000004</v>
      </c>
      <c r="O141" s="172">
        <f t="shared" si="22"/>
        <v>1.0000000000000004</v>
      </c>
      <c r="P141" s="172">
        <f t="shared" si="22"/>
        <v>1</v>
      </c>
      <c r="Q141" s="172">
        <f t="shared" si="22"/>
        <v>0.99999999999999978</v>
      </c>
    </row>
    <row r="142" spans="1:17" ht="12" customHeight="1" x14ac:dyDescent="0.25">
      <c r="A142" s="163" t="s">
        <v>142</v>
      </c>
      <c r="B142" s="171">
        <f t="shared" si="22"/>
        <v>0.62495150907378672</v>
      </c>
      <c r="C142" s="171">
        <f t="shared" si="22"/>
        <v>0.62934719687457907</v>
      </c>
      <c r="D142" s="171">
        <f t="shared" si="22"/>
        <v>0.63569819741947531</v>
      </c>
      <c r="E142" s="171">
        <f t="shared" si="22"/>
        <v>0.64027936959054277</v>
      </c>
      <c r="F142" s="171">
        <f t="shared" si="22"/>
        <v>0.64798800762161357</v>
      </c>
      <c r="G142" s="171">
        <f t="shared" si="22"/>
        <v>0.65897969765564068</v>
      </c>
      <c r="H142" s="171">
        <f t="shared" si="22"/>
        <v>0.67205131546279906</v>
      </c>
      <c r="I142" s="171">
        <f t="shared" si="22"/>
        <v>0.68592714701765822</v>
      </c>
      <c r="J142" s="171">
        <f t="shared" si="22"/>
        <v>0.70020199262175864</v>
      </c>
      <c r="K142" s="171">
        <f t="shared" si="22"/>
        <v>0.71574622168484858</v>
      </c>
      <c r="L142" s="171">
        <f t="shared" si="22"/>
        <v>0.71607009211345718</v>
      </c>
      <c r="M142" s="171">
        <f t="shared" si="22"/>
        <v>0.72876971549265668</v>
      </c>
      <c r="N142" s="171">
        <f t="shared" si="22"/>
        <v>0.72882579492737554</v>
      </c>
      <c r="O142" s="171">
        <f t="shared" si="22"/>
        <v>0.72892643316978489</v>
      </c>
      <c r="P142" s="171">
        <f t="shared" si="22"/>
        <v>0.72899634942758496</v>
      </c>
      <c r="Q142" s="171">
        <f t="shared" si="22"/>
        <v>0.72954879229679503</v>
      </c>
    </row>
    <row r="143" spans="1:17" ht="12" customHeight="1" x14ac:dyDescent="0.25">
      <c r="A143" s="161" t="s">
        <v>141</v>
      </c>
      <c r="B143" s="170">
        <f t="shared" si="22"/>
        <v>0.82173377029965555</v>
      </c>
      <c r="C143" s="170">
        <f t="shared" si="22"/>
        <v>0.81980616800056794</v>
      </c>
      <c r="D143" s="170">
        <f t="shared" si="22"/>
        <v>0.82777862173803329</v>
      </c>
      <c r="E143" s="170">
        <f t="shared" si="22"/>
        <v>0.83256226381643872</v>
      </c>
      <c r="F143" s="170">
        <f t="shared" si="22"/>
        <v>0.83709563993737546</v>
      </c>
      <c r="G143" s="170">
        <f t="shared" si="22"/>
        <v>0.84330587468618157</v>
      </c>
      <c r="H143" s="170">
        <f t="shared" si="22"/>
        <v>0.84875846578964997</v>
      </c>
      <c r="I143" s="170">
        <f t="shared" si="22"/>
        <v>0.86027811308990765</v>
      </c>
      <c r="J143" s="170">
        <f t="shared" si="22"/>
        <v>0.86576163040939602</v>
      </c>
      <c r="K143" s="170">
        <f t="shared" si="22"/>
        <v>0.87422438748286369</v>
      </c>
      <c r="L143" s="170">
        <f t="shared" si="22"/>
        <v>0.86650828177633565</v>
      </c>
      <c r="M143" s="170">
        <f t="shared" si="22"/>
        <v>0.87055727735558153</v>
      </c>
      <c r="N143" s="170">
        <f t="shared" si="22"/>
        <v>0.8759248154551974</v>
      </c>
      <c r="O143" s="170">
        <f t="shared" si="22"/>
        <v>0.87931683909095271</v>
      </c>
      <c r="P143" s="170">
        <f t="shared" si="22"/>
        <v>0.8773308231938185</v>
      </c>
      <c r="Q143" s="170">
        <f t="shared" si="22"/>
        <v>0.8803382402657306</v>
      </c>
    </row>
    <row r="144" spans="1:17" ht="12" customHeight="1" x14ac:dyDescent="0.25">
      <c r="A144" s="148" t="s">
        <v>60</v>
      </c>
      <c r="B144" s="73">
        <f t="shared" si="22"/>
        <v>0.62495150907378683</v>
      </c>
      <c r="C144" s="73">
        <f t="shared" si="22"/>
        <v>0.63126414278719312</v>
      </c>
      <c r="D144" s="73">
        <f t="shared" si="22"/>
        <v>0.63754430290685837</v>
      </c>
      <c r="E144" s="73">
        <f t="shared" si="22"/>
        <v>0.64188434163081198</v>
      </c>
      <c r="F144" s="73">
        <f t="shared" si="22"/>
        <v>0.6519132397275289</v>
      </c>
      <c r="G144" s="73">
        <f t="shared" si="22"/>
        <v>0.66577138677855041</v>
      </c>
      <c r="H144" s="73">
        <f t="shared" si="22"/>
        <v>0.68474774777729275</v>
      </c>
      <c r="I144" s="73">
        <f t="shared" si="22"/>
        <v>0.70378879631040225</v>
      </c>
      <c r="J144" s="73">
        <f t="shared" si="22"/>
        <v>0.71182952502079988</v>
      </c>
      <c r="K144" s="73">
        <f t="shared" si="22"/>
        <v>0.7193749284923302</v>
      </c>
      <c r="L144" s="73">
        <f t="shared" si="22"/>
        <v>0.72023190065720732</v>
      </c>
      <c r="M144" s="73">
        <f t="shared" si="22"/>
        <v>0.72956447969767002</v>
      </c>
      <c r="N144" s="73">
        <f t="shared" si="22"/>
        <v>0.72989965803056567</v>
      </c>
      <c r="O144" s="73">
        <f t="shared" si="22"/>
        <v>0.7304406966078455</v>
      </c>
      <c r="P144" s="73">
        <f t="shared" si="22"/>
        <v>0.73097830178470291</v>
      </c>
      <c r="Q144" s="73">
        <f t="shared" si="22"/>
        <v>0.73141490187789671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</v>
      </c>
      <c r="D145" s="73">
        <f t="shared" si="22"/>
        <v>1.0000000000000004</v>
      </c>
      <c r="E145" s="73">
        <f t="shared" si="22"/>
        <v>0.99999999999999978</v>
      </c>
      <c r="F145" s="73">
        <f t="shared" si="22"/>
        <v>1.0000000000000002</v>
      </c>
      <c r="G145" s="73">
        <f t="shared" si="22"/>
        <v>1.0000000000000002</v>
      </c>
      <c r="H145" s="73">
        <f t="shared" si="22"/>
        <v>1</v>
      </c>
      <c r="I145" s="73">
        <f t="shared" si="22"/>
        <v>1</v>
      </c>
      <c r="J145" s="73">
        <f t="shared" si="22"/>
        <v>1</v>
      </c>
      <c r="K145" s="73">
        <f t="shared" si="22"/>
        <v>1.0000000000000002</v>
      </c>
      <c r="L145" s="73">
        <f t="shared" si="22"/>
        <v>1.0000000000000002</v>
      </c>
      <c r="M145" s="73">
        <f t="shared" si="22"/>
        <v>1</v>
      </c>
      <c r="N145" s="73">
        <f t="shared" si="22"/>
        <v>0.99999999999999956</v>
      </c>
      <c r="O145" s="73">
        <f t="shared" si="22"/>
        <v>1.0000000000000002</v>
      </c>
      <c r="P145" s="73">
        <f t="shared" si="22"/>
        <v>0.99999999999999978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>
        <f t="shared" si="22"/>
        <v>0.56771987167848459</v>
      </c>
      <c r="C146" s="169">
        <f t="shared" si="22"/>
        <v>0.61968861605234682</v>
      </c>
      <c r="D146" s="169">
        <f t="shared" si="22"/>
        <v>0.61674536041950323</v>
      </c>
      <c r="E146" s="169">
        <f t="shared" si="22"/>
        <v>0.62661607094005722</v>
      </c>
      <c r="F146" s="169">
        <f t="shared" si="22"/>
        <v>0.62015781081633192</v>
      </c>
      <c r="G146" s="169">
        <f t="shared" si="22"/>
        <v>0.63976505508694637</v>
      </c>
      <c r="H146" s="169">
        <f t="shared" si="22"/>
        <v>0.69478449535989772</v>
      </c>
      <c r="I146" s="169">
        <f t="shared" si="22"/>
        <v>0.69610007194199708</v>
      </c>
      <c r="J146" s="169">
        <f t="shared" si="22"/>
        <v>0.70417294324784907</v>
      </c>
      <c r="K146" s="169">
        <f t="shared" si="22"/>
        <v>0.70972082428677041</v>
      </c>
      <c r="L146" s="169">
        <f t="shared" si="22"/>
        <v>0.71419222459707754</v>
      </c>
      <c r="M146" s="169">
        <f t="shared" si="22"/>
        <v>0.72878171863347307</v>
      </c>
      <c r="N146" s="169">
        <f t="shared" si="22"/>
        <v>0.72815957297358491</v>
      </c>
      <c r="O146" s="169">
        <f t="shared" si="22"/>
        <v>0.73333597599503142</v>
      </c>
      <c r="P146" s="169">
        <f t="shared" si="22"/>
        <v>0.7427484246393552</v>
      </c>
      <c r="Q146" s="169">
        <f t="shared" ref="Q146" si="23">IF(Q127=0,"",Q127/Q108)</f>
        <v>0.74526881485421437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0.38963042989327007</v>
      </c>
      <c r="C147" s="73">
        <f t="shared" si="24"/>
        <v>0.38963042989327018</v>
      </c>
      <c r="D147" s="73">
        <f t="shared" si="24"/>
        <v>0.39572541405038114</v>
      </c>
      <c r="E147" s="73">
        <f t="shared" si="24"/>
        <v>0.39824330458984641</v>
      </c>
      <c r="F147" s="73">
        <f t="shared" si="24"/>
        <v>0.40996968934216305</v>
      </c>
      <c r="G147" s="73">
        <f t="shared" si="24"/>
        <v>0.41866682342651701</v>
      </c>
      <c r="H147" s="73">
        <f t="shared" si="24"/>
        <v>0.43020181988203038</v>
      </c>
      <c r="I147" s="73">
        <f t="shared" si="24"/>
        <v>0.44461482168993277</v>
      </c>
      <c r="J147" s="73">
        <f t="shared" si="24"/>
        <v>0.45577151264857052</v>
      </c>
      <c r="K147" s="73">
        <f t="shared" si="24"/>
        <v>0.45589107421151098</v>
      </c>
      <c r="L147" s="73">
        <f t="shared" si="24"/>
        <v>0.4559144683415744</v>
      </c>
      <c r="M147" s="73">
        <f t="shared" si="24"/>
        <v>0.45636923122507633</v>
      </c>
      <c r="N147" s="73">
        <f t="shared" si="24"/>
        <v>0.46015361917501346</v>
      </c>
      <c r="O147" s="73">
        <f t="shared" si="24"/>
        <v>0.46302773015495913</v>
      </c>
      <c r="P147" s="73">
        <f t="shared" si="24"/>
        <v>0.46322225225906766</v>
      </c>
      <c r="Q147" s="73">
        <f t="shared" si="24"/>
        <v>0.46836849619346149</v>
      </c>
    </row>
    <row r="148" spans="1:17" ht="12" customHeight="1" x14ac:dyDescent="0.25">
      <c r="A148" s="29" t="s">
        <v>140</v>
      </c>
      <c r="B148" s="65">
        <f t="shared" si="24"/>
        <v>0.77422957228785227</v>
      </c>
      <c r="C148" s="65">
        <f t="shared" si="24"/>
        <v>0.78195343564489672</v>
      </c>
      <c r="D148" s="65">
        <f t="shared" si="24"/>
        <v>0.78590367593656096</v>
      </c>
      <c r="E148" s="65">
        <f t="shared" si="24"/>
        <v>0.78920587476810311</v>
      </c>
      <c r="F148" s="65">
        <f t="shared" si="24"/>
        <v>0.79245998148709584</v>
      </c>
      <c r="G148" s="65">
        <f t="shared" si="24"/>
        <v>0.79954053885478427</v>
      </c>
      <c r="H148" s="65">
        <f t="shared" si="24"/>
        <v>0.80889713689906684</v>
      </c>
      <c r="I148" s="65">
        <f t="shared" si="24"/>
        <v>0.81552305754533638</v>
      </c>
      <c r="J148" s="65">
        <f t="shared" si="24"/>
        <v>0.82299354555457405</v>
      </c>
      <c r="K148" s="65">
        <f t="shared" si="24"/>
        <v>0.82746000461321878</v>
      </c>
      <c r="L148" s="65">
        <f t="shared" si="24"/>
        <v>0.82943108226939599</v>
      </c>
      <c r="M148" s="65">
        <f t="shared" si="24"/>
        <v>0.83127733250978553</v>
      </c>
      <c r="N148" s="65">
        <f t="shared" si="24"/>
        <v>0.83231037582285905</v>
      </c>
      <c r="O148" s="65">
        <f t="shared" si="24"/>
        <v>0.83490900482253549</v>
      </c>
      <c r="P148" s="65">
        <f t="shared" si="24"/>
        <v>0.83869044982047447</v>
      </c>
      <c r="Q148" s="65">
        <f t="shared" si="24"/>
        <v>0.84023737192445602</v>
      </c>
    </row>
    <row r="150" spans="1:17" ht="12" customHeight="1" x14ac:dyDescent="0.25">
      <c r="A150" s="152" t="s">
        <v>121</v>
      </c>
      <c r="B150" s="168">
        <f>SUM(B151,B154,B156,B165)</f>
        <v>1273.2430667673914</v>
      </c>
      <c r="C150" s="168">
        <f t="shared" ref="C150:Q150" si="25">SUM(C151,C154,C156,C165)</f>
        <v>1237.256063012047</v>
      </c>
      <c r="D150" s="168">
        <f t="shared" si="25"/>
        <v>1231.2334285945938</v>
      </c>
      <c r="E150" s="168">
        <f t="shared" si="25"/>
        <v>1196.6555889010081</v>
      </c>
      <c r="F150" s="168">
        <f t="shared" si="25"/>
        <v>1179.8568284627513</v>
      </c>
      <c r="G150" s="168">
        <f t="shared" si="25"/>
        <v>1171.5657066410911</v>
      </c>
      <c r="H150" s="168">
        <f t="shared" si="25"/>
        <v>1166.03651622354</v>
      </c>
      <c r="I150" s="168">
        <f t="shared" si="25"/>
        <v>1181.5761265904766</v>
      </c>
      <c r="J150" s="168">
        <f t="shared" si="25"/>
        <v>1203.2845015419753</v>
      </c>
      <c r="K150" s="168">
        <f t="shared" si="25"/>
        <v>1205.4362235911769</v>
      </c>
      <c r="L150" s="168">
        <f t="shared" si="25"/>
        <v>1234.7489226450177</v>
      </c>
      <c r="M150" s="168">
        <f t="shared" si="25"/>
        <v>1144.3842537381277</v>
      </c>
      <c r="N150" s="168">
        <f t="shared" si="25"/>
        <v>1149.4120991251427</v>
      </c>
      <c r="O150" s="168">
        <f t="shared" si="25"/>
        <v>1126.0237296734731</v>
      </c>
      <c r="P150" s="168">
        <f t="shared" si="25"/>
        <v>1114.9594885552056</v>
      </c>
      <c r="Q150" s="168">
        <f t="shared" si="25"/>
        <v>1085.8463452703295</v>
      </c>
    </row>
    <row r="151" spans="1:17" ht="12" customHeight="1" x14ac:dyDescent="0.25">
      <c r="A151" s="158" t="s">
        <v>65</v>
      </c>
      <c r="B151" s="157">
        <f>SUM(B152:B153)</f>
        <v>783.92833428312156</v>
      </c>
      <c r="C151" s="157">
        <f t="shared" ref="C151:Q151" si="26">SUM(C152:C153)</f>
        <v>794.11558649585186</v>
      </c>
      <c r="D151" s="157">
        <f t="shared" si="26"/>
        <v>794.2517586325763</v>
      </c>
      <c r="E151" s="157">
        <f t="shared" si="26"/>
        <v>795.91796993506159</v>
      </c>
      <c r="F151" s="157">
        <f t="shared" si="26"/>
        <v>792.29348773171819</v>
      </c>
      <c r="G151" s="157">
        <f t="shared" si="26"/>
        <v>793.87245783709739</v>
      </c>
      <c r="H151" s="157">
        <f t="shared" si="26"/>
        <v>802.6394599335357</v>
      </c>
      <c r="I151" s="157">
        <f t="shared" si="26"/>
        <v>804.1664299939099</v>
      </c>
      <c r="J151" s="157">
        <f t="shared" si="26"/>
        <v>807.3077953965892</v>
      </c>
      <c r="K151" s="157">
        <f t="shared" si="26"/>
        <v>815.1243693089591</v>
      </c>
      <c r="L151" s="157">
        <f t="shared" si="26"/>
        <v>844.65775332810585</v>
      </c>
      <c r="M151" s="157">
        <f t="shared" si="26"/>
        <v>752.02273983634007</v>
      </c>
      <c r="N151" s="157">
        <f t="shared" si="26"/>
        <v>748.3547111954656</v>
      </c>
      <c r="O151" s="157">
        <f t="shared" si="26"/>
        <v>718.23283694075349</v>
      </c>
      <c r="P151" s="157">
        <f t="shared" si="26"/>
        <v>708.56634685755751</v>
      </c>
      <c r="Q151" s="157">
        <f t="shared" si="26"/>
        <v>705.7683603746699</v>
      </c>
    </row>
    <row r="152" spans="1:17" ht="12" customHeight="1" x14ac:dyDescent="0.25">
      <c r="A152" s="23" t="s">
        <v>84</v>
      </c>
      <c r="B152" s="156">
        <f>RES_hhdet_emi!B$26</f>
        <v>783.92833428312156</v>
      </c>
      <c r="C152" s="156">
        <f>RES_hhdet_emi!C$26</f>
        <v>794.11558649585186</v>
      </c>
      <c r="D152" s="156">
        <f>RES_hhdet_emi!D$26</f>
        <v>794.2517586325763</v>
      </c>
      <c r="E152" s="156">
        <f>RES_hhdet_emi!E$26</f>
        <v>795.91796993506159</v>
      </c>
      <c r="F152" s="156">
        <f>RES_hhdet_emi!F$26</f>
        <v>792.29348773171819</v>
      </c>
      <c r="G152" s="156">
        <f>RES_hhdet_emi!G$26</f>
        <v>793.87245783709739</v>
      </c>
      <c r="H152" s="156">
        <f>RES_hhdet_emi!H$26</f>
        <v>802.6394599335357</v>
      </c>
      <c r="I152" s="156">
        <f>RES_hhdet_emi!I$26</f>
        <v>804.1664299939099</v>
      </c>
      <c r="J152" s="156">
        <f>RES_hhdet_emi!J$26</f>
        <v>807.3077953965892</v>
      </c>
      <c r="K152" s="156">
        <f>RES_hhdet_emi!K$26</f>
        <v>815.1243693089591</v>
      </c>
      <c r="L152" s="156">
        <f>RES_hhdet_emi!L$26</f>
        <v>844.65775332810585</v>
      </c>
      <c r="M152" s="156">
        <f>RES_hhdet_emi!M$26</f>
        <v>752.02273983634007</v>
      </c>
      <c r="N152" s="156">
        <f>RES_hhdet_emi!N$26</f>
        <v>748.3547111954656</v>
      </c>
      <c r="O152" s="156">
        <f>RES_hhdet_emi!O$26</f>
        <v>718.23283694075349</v>
      </c>
      <c r="P152" s="156">
        <f>RES_hhdet_emi!P$26</f>
        <v>708.56634685755751</v>
      </c>
      <c r="Q152" s="156">
        <f>RES_hhdet_emi!Q$26</f>
        <v>705.7683603746699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389.76977757612099</v>
      </c>
      <c r="C156" s="157">
        <f t="shared" ref="C156:Q156" si="28">SUM(C157:C158,C161:C162)</f>
        <v>371.27682244313013</v>
      </c>
      <c r="D156" s="157">
        <f t="shared" si="28"/>
        <v>364.2758459288753</v>
      </c>
      <c r="E156" s="157">
        <f t="shared" si="28"/>
        <v>336.94352027877363</v>
      </c>
      <c r="F156" s="157">
        <f t="shared" si="28"/>
        <v>321.12982050990274</v>
      </c>
      <c r="G156" s="157">
        <f t="shared" si="28"/>
        <v>317.02744769678606</v>
      </c>
      <c r="H156" s="157">
        <f t="shared" si="28"/>
        <v>319.54421202612457</v>
      </c>
      <c r="I156" s="157">
        <f t="shared" si="28"/>
        <v>329.14074508281664</v>
      </c>
      <c r="J156" s="157">
        <f t="shared" si="28"/>
        <v>344.7665117493695</v>
      </c>
      <c r="K156" s="157">
        <f t="shared" si="28"/>
        <v>341.32317232002299</v>
      </c>
      <c r="L156" s="157">
        <f t="shared" si="28"/>
        <v>339.28647493562949</v>
      </c>
      <c r="M156" s="157">
        <f t="shared" si="28"/>
        <v>345.27120641839088</v>
      </c>
      <c r="N156" s="157">
        <f t="shared" si="28"/>
        <v>352.7341890905891</v>
      </c>
      <c r="O156" s="157">
        <f t="shared" si="28"/>
        <v>361.38115712593344</v>
      </c>
      <c r="P156" s="157">
        <f t="shared" si="28"/>
        <v>361.93597830006456</v>
      </c>
      <c r="Q156" s="157">
        <f t="shared" si="28"/>
        <v>338.9508827003794</v>
      </c>
    </row>
    <row r="157" spans="1:17" ht="12" customHeight="1" x14ac:dyDescent="0.25">
      <c r="A157" s="167" t="s">
        <v>169</v>
      </c>
      <c r="B157" s="132">
        <f>RES_hhdet_emi!B$31</f>
        <v>385.89442816666838</v>
      </c>
      <c r="C157" s="132">
        <f>RES_hhdet_emi!C$31</f>
        <v>367.2424306453824</v>
      </c>
      <c r="D157" s="132">
        <f>RES_hhdet_emi!D$31</f>
        <v>360.16432447706154</v>
      </c>
      <c r="E157" s="132">
        <f>RES_hhdet_emi!E$31</f>
        <v>333.02701326423193</v>
      </c>
      <c r="F157" s="132">
        <f>RES_hhdet_emi!F$31</f>
        <v>316.88582007182811</v>
      </c>
      <c r="G157" s="132">
        <f>RES_hhdet_emi!G$31</f>
        <v>312.40409517777761</v>
      </c>
      <c r="H157" s="132">
        <f>RES_hhdet_emi!H$31</f>
        <v>314.09930058016698</v>
      </c>
      <c r="I157" s="132">
        <f>RES_hhdet_emi!I$31</f>
        <v>321.82651094611202</v>
      </c>
      <c r="J157" s="132">
        <f>RES_hhdet_emi!J$31</f>
        <v>334.22337402158189</v>
      </c>
      <c r="K157" s="132">
        <f>RES_hhdet_emi!K$31</f>
        <v>328.39984305423474</v>
      </c>
      <c r="L157" s="132">
        <f>RES_hhdet_emi!L$31</f>
        <v>324.06634619478484</v>
      </c>
      <c r="M157" s="132">
        <f>RES_hhdet_emi!M$31</f>
        <v>327.68881759872778</v>
      </c>
      <c r="N157" s="132">
        <f>RES_hhdet_emi!N$31</f>
        <v>333.51926562661453</v>
      </c>
      <c r="O157" s="132">
        <f>RES_hhdet_emi!O$31</f>
        <v>340.56653308576193</v>
      </c>
      <c r="P157" s="132">
        <f>RES_hhdet_emi!P$31</f>
        <v>339.68275396826829</v>
      </c>
      <c r="Q157" s="132">
        <f>RES_hhdet_emi!Q$31</f>
        <v>315.93399047720533</v>
      </c>
    </row>
    <row r="158" spans="1:17" ht="12" customHeight="1" x14ac:dyDescent="0.25">
      <c r="A158" s="167" t="s">
        <v>168</v>
      </c>
      <c r="B158" s="132">
        <f>SUM(B159:B160)</f>
        <v>3.8753494094525824</v>
      </c>
      <c r="C158" s="132">
        <f t="shared" ref="C158:Q158" si="29">SUM(C159:C160)</f>
        <v>4.0343917977477357</v>
      </c>
      <c r="D158" s="132">
        <f t="shared" si="29"/>
        <v>4.1115214518137755</v>
      </c>
      <c r="E158" s="132">
        <f t="shared" si="29"/>
        <v>3.9165070145416907</v>
      </c>
      <c r="F158" s="132">
        <f t="shared" si="29"/>
        <v>4.2440004380746084</v>
      </c>
      <c r="G158" s="132">
        <f t="shared" si="29"/>
        <v>4.6233525190084404</v>
      </c>
      <c r="H158" s="132">
        <f t="shared" si="29"/>
        <v>5.4449114459575849</v>
      </c>
      <c r="I158" s="132">
        <f t="shared" si="29"/>
        <v>7.3142341367045907</v>
      </c>
      <c r="J158" s="132">
        <f t="shared" si="29"/>
        <v>10.543137727787604</v>
      </c>
      <c r="K158" s="132">
        <f t="shared" si="29"/>
        <v>12.923329265788254</v>
      </c>
      <c r="L158" s="132">
        <f t="shared" si="29"/>
        <v>15.220128740844668</v>
      </c>
      <c r="M158" s="132">
        <f t="shared" si="29"/>
        <v>17.58238881966308</v>
      </c>
      <c r="N158" s="132">
        <f t="shared" si="29"/>
        <v>19.214923463974586</v>
      </c>
      <c r="O158" s="132">
        <f t="shared" si="29"/>
        <v>20.814624040171537</v>
      </c>
      <c r="P158" s="132">
        <f t="shared" si="29"/>
        <v>22.253224331796247</v>
      </c>
      <c r="Q158" s="132">
        <f t="shared" si="29"/>
        <v>23.016892223174047</v>
      </c>
    </row>
    <row r="159" spans="1:17" ht="12" customHeight="1" x14ac:dyDescent="0.25">
      <c r="A159" s="166" t="s">
        <v>57</v>
      </c>
      <c r="B159" s="165">
        <f>RES_hhdet_emi!B$33</f>
        <v>3.8753494094525824</v>
      </c>
      <c r="C159" s="165">
        <f>RES_hhdet_emi!C$33</f>
        <v>4.0343917977477357</v>
      </c>
      <c r="D159" s="165">
        <f>RES_hhdet_emi!D$33</f>
        <v>4.1115214518137755</v>
      </c>
      <c r="E159" s="165">
        <f>RES_hhdet_emi!E$33</f>
        <v>3.9165070145416907</v>
      </c>
      <c r="F159" s="165">
        <f>RES_hhdet_emi!F$33</f>
        <v>4.2440004380746084</v>
      </c>
      <c r="G159" s="165">
        <f>RES_hhdet_emi!G$33</f>
        <v>4.6233525190084404</v>
      </c>
      <c r="H159" s="165">
        <f>RES_hhdet_emi!H$33</f>
        <v>5.4449114459575849</v>
      </c>
      <c r="I159" s="165">
        <f>RES_hhdet_emi!I$33</f>
        <v>7.3142341367045907</v>
      </c>
      <c r="J159" s="165">
        <f>RES_hhdet_emi!J$33</f>
        <v>10.543137727787604</v>
      </c>
      <c r="K159" s="165">
        <f>RES_hhdet_emi!K$33</f>
        <v>12.923329265788254</v>
      </c>
      <c r="L159" s="165">
        <f>RES_hhdet_emi!L$33</f>
        <v>15.220128740844668</v>
      </c>
      <c r="M159" s="165">
        <f>RES_hhdet_emi!M$33</f>
        <v>17.58238881966308</v>
      </c>
      <c r="N159" s="165">
        <f>RES_hhdet_emi!N$33</f>
        <v>19.214923463974586</v>
      </c>
      <c r="O159" s="165">
        <f>RES_hhdet_emi!O$33</f>
        <v>20.814624040171537</v>
      </c>
      <c r="P159" s="165">
        <f>RES_hhdet_emi!P$33</f>
        <v>22.253224331796247</v>
      </c>
      <c r="Q159" s="165">
        <f>RES_hhdet_emi!Q$33</f>
        <v>23.016892223174047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99.54495490814891</v>
      </c>
      <c r="C165" s="157">
        <f t="shared" ref="C165:Q165" si="31">SUM(C166:C167)</f>
        <v>71.863654073064922</v>
      </c>
      <c r="D165" s="157">
        <f t="shared" si="31"/>
        <v>72.705824033142108</v>
      </c>
      <c r="E165" s="157">
        <f t="shared" si="31"/>
        <v>63.79409868717287</v>
      </c>
      <c r="F165" s="157">
        <f t="shared" si="31"/>
        <v>66.433520221130593</v>
      </c>
      <c r="G165" s="157">
        <f t="shared" si="31"/>
        <v>60.665801107207791</v>
      </c>
      <c r="H165" s="157">
        <f t="shared" si="31"/>
        <v>43.852844263879668</v>
      </c>
      <c r="I165" s="157">
        <f t="shared" si="31"/>
        <v>48.268951513750103</v>
      </c>
      <c r="J165" s="157">
        <f t="shared" si="31"/>
        <v>51.21019439601654</v>
      </c>
      <c r="K165" s="157">
        <f t="shared" si="31"/>
        <v>48.988681962194981</v>
      </c>
      <c r="L165" s="157">
        <f t="shared" si="31"/>
        <v>50.80469438128236</v>
      </c>
      <c r="M165" s="157">
        <f t="shared" si="31"/>
        <v>47.090307483396707</v>
      </c>
      <c r="N165" s="157">
        <f t="shared" si="31"/>
        <v>48.323198839087986</v>
      </c>
      <c r="O165" s="157">
        <f t="shared" si="31"/>
        <v>46.409735606786278</v>
      </c>
      <c r="P165" s="157">
        <f t="shared" si="31"/>
        <v>44.457163397583287</v>
      </c>
      <c r="Q165" s="157">
        <f t="shared" si="31"/>
        <v>41.12710219528018</v>
      </c>
    </row>
    <row r="166" spans="1:17" ht="12" customHeight="1" x14ac:dyDescent="0.25">
      <c r="A166" s="23" t="s">
        <v>57</v>
      </c>
      <c r="B166" s="156">
        <f>RES_hhdet_emi!B$40</f>
        <v>99.54495490814891</v>
      </c>
      <c r="C166" s="156">
        <f>RES_hhdet_emi!C$40</f>
        <v>71.863654073064922</v>
      </c>
      <c r="D166" s="156">
        <f>RES_hhdet_emi!D$40</f>
        <v>72.705824033142108</v>
      </c>
      <c r="E166" s="156">
        <f>RES_hhdet_emi!E$40</f>
        <v>63.79409868717287</v>
      </c>
      <c r="F166" s="156">
        <f>RES_hhdet_emi!F$40</f>
        <v>66.433520221130593</v>
      </c>
      <c r="G166" s="156">
        <f>RES_hhdet_emi!G$40</f>
        <v>60.665801107207791</v>
      </c>
      <c r="H166" s="156">
        <f>RES_hhdet_emi!H$40</f>
        <v>43.852844263879668</v>
      </c>
      <c r="I166" s="156">
        <f>RES_hhdet_emi!I$40</f>
        <v>48.268951513750103</v>
      </c>
      <c r="J166" s="156">
        <f>RES_hhdet_emi!J$40</f>
        <v>51.21019439601654</v>
      </c>
      <c r="K166" s="156">
        <f>RES_hhdet_emi!K$40</f>
        <v>48.988681962194981</v>
      </c>
      <c r="L166" s="156">
        <f>RES_hhdet_emi!L$40</f>
        <v>50.80469438128236</v>
      </c>
      <c r="M166" s="156">
        <f>RES_hhdet_emi!M$40</f>
        <v>47.090307483396707</v>
      </c>
      <c r="N166" s="156">
        <f>RES_hhdet_emi!N$40</f>
        <v>48.323198839087986</v>
      </c>
      <c r="O166" s="156">
        <f>RES_hhdet_emi!O$40</f>
        <v>46.409735606786278</v>
      </c>
      <c r="P166" s="156">
        <f>RES_hhdet_emi!P$40</f>
        <v>44.457163397583287</v>
      </c>
      <c r="Q166" s="156">
        <f>RES_hhdet_emi!Q$40</f>
        <v>41.12710219528018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7751.3626626477972</v>
      </c>
      <c r="C169" s="168">
        <f t="shared" ref="C169:Q169" si="32">SUM(C170,C173,C175,C184)</f>
        <v>8052.3985447255272</v>
      </c>
      <c r="D169" s="168">
        <f t="shared" si="32"/>
        <v>8126.3917715737625</v>
      </c>
      <c r="E169" s="168">
        <f t="shared" si="32"/>
        <v>8521.9020002156067</v>
      </c>
      <c r="F169" s="168">
        <f t="shared" si="32"/>
        <v>8794.7168824023192</v>
      </c>
      <c r="G169" s="168">
        <f t="shared" si="32"/>
        <v>8888.0283785793308</v>
      </c>
      <c r="H169" s="168">
        <f t="shared" si="32"/>
        <v>8904.0879500794217</v>
      </c>
      <c r="I169" s="168">
        <f t="shared" si="32"/>
        <v>8662.0955172685735</v>
      </c>
      <c r="J169" s="168">
        <f t="shared" si="32"/>
        <v>8305.5474475164574</v>
      </c>
      <c r="K169" s="168">
        <f t="shared" si="32"/>
        <v>8246.9999237582397</v>
      </c>
      <c r="L169" s="168">
        <f t="shared" si="32"/>
        <v>8570.4504108099427</v>
      </c>
      <c r="M169" s="168">
        <f t="shared" si="32"/>
        <v>7743.7517208422114</v>
      </c>
      <c r="N169" s="168">
        <f t="shared" si="32"/>
        <v>7517.3579050747257</v>
      </c>
      <c r="O169" s="168">
        <f t="shared" si="32"/>
        <v>7066.683591615043</v>
      </c>
      <c r="P169" s="168">
        <f t="shared" si="32"/>
        <v>7019.595524864968</v>
      </c>
      <c r="Q169" s="168">
        <f t="shared" si="32"/>
        <v>7031.3658077208038</v>
      </c>
    </row>
    <row r="170" spans="1:17" ht="12" customHeight="1" x14ac:dyDescent="0.25">
      <c r="A170" s="158" t="s">
        <v>65</v>
      </c>
      <c r="B170" s="157">
        <f>SUM(B171:B172)</f>
        <v>4434.9403567616564</v>
      </c>
      <c r="C170" s="157">
        <f t="shared" ref="C170:Q170" si="33">SUM(C171:C172)</f>
        <v>4767.6926648791587</v>
      </c>
      <c r="D170" s="157">
        <f t="shared" si="33"/>
        <v>4838.1467584994325</v>
      </c>
      <c r="E170" s="157">
        <f t="shared" si="33"/>
        <v>5231.6246246513447</v>
      </c>
      <c r="F170" s="157">
        <f t="shared" si="33"/>
        <v>5476.2300925467853</v>
      </c>
      <c r="G170" s="157">
        <f t="shared" si="33"/>
        <v>5574.2285738394503</v>
      </c>
      <c r="H170" s="157">
        <f t="shared" si="33"/>
        <v>5609.5256579218167</v>
      </c>
      <c r="I170" s="157">
        <f t="shared" si="33"/>
        <v>5377.3618462748564</v>
      </c>
      <c r="J170" s="157">
        <f t="shared" si="33"/>
        <v>5049.8629869974866</v>
      </c>
      <c r="K170" s="157">
        <f t="shared" si="33"/>
        <v>5024.7444644217185</v>
      </c>
      <c r="L170" s="157">
        <f t="shared" si="33"/>
        <v>5288.0056532706585</v>
      </c>
      <c r="M170" s="157">
        <f t="shared" si="33"/>
        <v>4485.6535939813239</v>
      </c>
      <c r="N170" s="157">
        <f t="shared" si="33"/>
        <v>4314.2568590851615</v>
      </c>
      <c r="O170" s="157">
        <f t="shared" si="33"/>
        <v>3926.982073395407</v>
      </c>
      <c r="P170" s="157">
        <f t="shared" si="33"/>
        <v>3882.2139776453087</v>
      </c>
      <c r="Q170" s="157">
        <f t="shared" si="33"/>
        <v>3976.1852338583167</v>
      </c>
    </row>
    <row r="171" spans="1:17" ht="12" customHeight="1" x14ac:dyDescent="0.25">
      <c r="A171" s="23" t="s">
        <v>84</v>
      </c>
      <c r="B171" s="156">
        <f>IF(B95=0,0,B95/0.086*1000000/B$7)</f>
        <v>4377.5600199560104</v>
      </c>
      <c r="C171" s="156">
        <f t="shared" ref="C171:Q172" si="34">IF(C95=0,0,C95/0.086*1000000/C$7)</f>
        <v>4626.6457080222044</v>
      </c>
      <c r="D171" s="156">
        <f t="shared" si="34"/>
        <v>4746.4759016699081</v>
      </c>
      <c r="E171" s="156">
        <f t="shared" si="34"/>
        <v>5164.11769912214</v>
      </c>
      <c r="F171" s="156">
        <f t="shared" si="34"/>
        <v>5412.8292772281602</v>
      </c>
      <c r="G171" s="156">
        <f t="shared" si="34"/>
        <v>5488.9906981845988</v>
      </c>
      <c r="H171" s="156">
        <f t="shared" si="34"/>
        <v>5450.5162137524403</v>
      </c>
      <c r="I171" s="156">
        <f t="shared" si="34"/>
        <v>5262.4826036303984</v>
      </c>
      <c r="J171" s="156">
        <f t="shared" si="34"/>
        <v>4953.6631697576113</v>
      </c>
      <c r="K171" s="156">
        <f t="shared" si="34"/>
        <v>4990.7094066028531</v>
      </c>
      <c r="L171" s="156">
        <f t="shared" si="34"/>
        <v>5156.2823059618258</v>
      </c>
      <c r="M171" s="156">
        <f t="shared" si="34"/>
        <v>4350.7329905540882</v>
      </c>
      <c r="N171" s="156">
        <f t="shared" si="34"/>
        <v>4192.3797764946976</v>
      </c>
      <c r="O171" s="156">
        <f t="shared" si="34"/>
        <v>3899.1494405359394</v>
      </c>
      <c r="P171" s="156">
        <f t="shared" si="34"/>
        <v>3802.1294939489253</v>
      </c>
      <c r="Q171" s="156">
        <f t="shared" si="34"/>
        <v>3939.9596329257201</v>
      </c>
    </row>
    <row r="172" spans="1:17" ht="12" customHeight="1" x14ac:dyDescent="0.25">
      <c r="A172" s="23" t="s">
        <v>60</v>
      </c>
      <c r="B172" s="156">
        <f>IF(B96=0,0,B96/0.086*1000000/B$7)</f>
        <v>57.380336805645776</v>
      </c>
      <c r="C172" s="156">
        <f t="shared" si="34"/>
        <v>141.04695685695407</v>
      </c>
      <c r="D172" s="156">
        <f t="shared" si="34"/>
        <v>91.670856829524581</v>
      </c>
      <c r="E172" s="156">
        <f t="shared" si="34"/>
        <v>67.506925529204636</v>
      </c>
      <c r="F172" s="156">
        <f t="shared" si="34"/>
        <v>63.400815318625334</v>
      </c>
      <c r="G172" s="156">
        <f t="shared" si="34"/>
        <v>85.237875654851109</v>
      </c>
      <c r="H172" s="156">
        <f t="shared" si="34"/>
        <v>159.00944416937656</v>
      </c>
      <c r="I172" s="156">
        <f t="shared" si="34"/>
        <v>114.8792426444578</v>
      </c>
      <c r="J172" s="156">
        <f t="shared" si="34"/>
        <v>96.199817239875699</v>
      </c>
      <c r="K172" s="156">
        <f t="shared" si="34"/>
        <v>34.035057818865873</v>
      </c>
      <c r="L172" s="156">
        <f t="shared" si="34"/>
        <v>131.72334730883296</v>
      </c>
      <c r="M172" s="156">
        <f t="shared" si="34"/>
        <v>134.92060342723582</v>
      </c>
      <c r="N172" s="156">
        <f t="shared" si="34"/>
        <v>121.87708259046433</v>
      </c>
      <c r="O172" s="156">
        <f t="shared" si="34"/>
        <v>27.832632859467605</v>
      </c>
      <c r="P172" s="156">
        <f t="shared" si="34"/>
        <v>80.084483696383316</v>
      </c>
      <c r="Q172" s="156">
        <f t="shared" si="34"/>
        <v>36.225600932596642</v>
      </c>
    </row>
    <row r="173" spans="1:17" ht="12" customHeight="1" x14ac:dyDescent="0.25">
      <c r="A173" s="158" t="s">
        <v>112</v>
      </c>
      <c r="B173" s="157">
        <f>B174</f>
        <v>36.297446692725231</v>
      </c>
      <c r="C173" s="157">
        <f t="shared" ref="C173:Q173" si="35">C174</f>
        <v>36.732305361863929</v>
      </c>
      <c r="D173" s="157">
        <f t="shared" si="35"/>
        <v>37.757845905289194</v>
      </c>
      <c r="E173" s="157">
        <f t="shared" si="35"/>
        <v>37.64741709480171</v>
      </c>
      <c r="F173" s="157">
        <f t="shared" si="35"/>
        <v>41.947540107458238</v>
      </c>
      <c r="G173" s="157">
        <f t="shared" si="35"/>
        <v>43.63203661041635</v>
      </c>
      <c r="H173" s="157">
        <f t="shared" si="35"/>
        <v>51.186328721053044</v>
      </c>
      <c r="I173" s="157">
        <f t="shared" si="35"/>
        <v>55.295090518369449</v>
      </c>
      <c r="J173" s="157">
        <f t="shared" si="35"/>
        <v>58.952373270038144</v>
      </c>
      <c r="K173" s="157">
        <f t="shared" si="35"/>
        <v>64.137738444361418</v>
      </c>
      <c r="L173" s="157">
        <f t="shared" si="35"/>
        <v>64.799921117865125</v>
      </c>
      <c r="M173" s="157">
        <f t="shared" si="35"/>
        <v>60.013521455440952</v>
      </c>
      <c r="N173" s="157">
        <f t="shared" si="35"/>
        <v>57.151570989480945</v>
      </c>
      <c r="O173" s="157">
        <f t="shared" si="35"/>
        <v>51.261872499373972</v>
      </c>
      <c r="P173" s="157">
        <f t="shared" si="35"/>
        <v>48.227960364376322</v>
      </c>
      <c r="Q173" s="157">
        <f t="shared" si="35"/>
        <v>45.647033638084352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36.297446692725231</v>
      </c>
      <c r="C174" s="156">
        <f t="shared" si="36"/>
        <v>36.732305361863929</v>
      </c>
      <c r="D174" s="156">
        <f t="shared" si="36"/>
        <v>37.757845905289194</v>
      </c>
      <c r="E174" s="156">
        <f t="shared" si="36"/>
        <v>37.64741709480171</v>
      </c>
      <c r="F174" s="156">
        <f t="shared" si="36"/>
        <v>41.947540107458238</v>
      </c>
      <c r="G174" s="156">
        <f t="shared" si="36"/>
        <v>43.63203661041635</v>
      </c>
      <c r="H174" s="156">
        <f t="shared" si="36"/>
        <v>51.186328721053044</v>
      </c>
      <c r="I174" s="156">
        <f t="shared" si="36"/>
        <v>55.295090518369449</v>
      </c>
      <c r="J174" s="156">
        <f t="shared" si="36"/>
        <v>58.952373270038144</v>
      </c>
      <c r="K174" s="156">
        <f t="shared" si="36"/>
        <v>64.137738444361418</v>
      </c>
      <c r="L174" s="156">
        <f t="shared" si="36"/>
        <v>64.799921117865125</v>
      </c>
      <c r="M174" s="156">
        <f t="shared" si="36"/>
        <v>60.013521455440952</v>
      </c>
      <c r="N174" s="156">
        <f t="shared" si="36"/>
        <v>57.151570989480945</v>
      </c>
      <c r="O174" s="156">
        <f t="shared" si="36"/>
        <v>51.261872499373972</v>
      </c>
      <c r="P174" s="156">
        <f t="shared" si="36"/>
        <v>48.227960364376322</v>
      </c>
      <c r="Q174" s="156">
        <f t="shared" si="36"/>
        <v>45.647033638084352</v>
      </c>
    </row>
    <row r="175" spans="1:17" ht="12" customHeight="1" x14ac:dyDescent="0.25">
      <c r="A175" s="158" t="s">
        <v>63</v>
      </c>
      <c r="B175" s="157">
        <f t="shared" si="36"/>
        <v>2244.8805398428231</v>
      </c>
      <c r="C175" s="157">
        <f t="shared" si="36"/>
        <v>2235.6689413370691</v>
      </c>
      <c r="D175" s="157">
        <f t="shared" si="36"/>
        <v>2248.2926692213432</v>
      </c>
      <c r="E175" s="157">
        <f t="shared" si="36"/>
        <v>2257.3386723751169</v>
      </c>
      <c r="F175" s="157">
        <f t="shared" si="36"/>
        <v>2269.0157670974891</v>
      </c>
      <c r="G175" s="157">
        <f t="shared" si="36"/>
        <v>2270.2677919672269</v>
      </c>
      <c r="H175" s="157">
        <f t="shared" si="36"/>
        <v>2255.1162961196328</v>
      </c>
      <c r="I175" s="157">
        <f t="shared" si="36"/>
        <v>2248.3885597285066</v>
      </c>
      <c r="J175" s="157">
        <f t="shared" si="36"/>
        <v>2225.5945699868662</v>
      </c>
      <c r="K175" s="157">
        <f t="shared" si="36"/>
        <v>2211.5481373358161</v>
      </c>
      <c r="L175" s="157">
        <f t="shared" si="36"/>
        <v>2212.4025796685505</v>
      </c>
      <c r="M175" s="157">
        <f t="shared" si="36"/>
        <v>2201.5726158553334</v>
      </c>
      <c r="N175" s="157">
        <f t="shared" si="36"/>
        <v>2178.6252104479859</v>
      </c>
      <c r="O175" s="157">
        <f t="shared" si="36"/>
        <v>2165.9964623346968</v>
      </c>
      <c r="P175" s="157">
        <f t="shared" si="36"/>
        <v>2155.5717202758829</v>
      </c>
      <c r="Q175" s="157">
        <f t="shared" si="36"/>
        <v>2110.5169858520076</v>
      </c>
    </row>
    <row r="176" spans="1:17" ht="12" customHeight="1" x14ac:dyDescent="0.25">
      <c r="A176" s="167" t="s">
        <v>169</v>
      </c>
      <c r="B176" s="132">
        <f>IF(B100=0,0,B100/0.086*1000000/B$11)</f>
        <v>2276.3362422973191</v>
      </c>
      <c r="C176" s="132">
        <f t="shared" ref="C176:Q176" si="37">IF(C100=0,0,C100/0.086*1000000/C$11)</f>
        <v>2265.5222301155063</v>
      </c>
      <c r="D176" s="132">
        <f t="shared" si="37"/>
        <v>2281.127739547137</v>
      </c>
      <c r="E176" s="132">
        <f t="shared" si="37"/>
        <v>2291.6274010481038</v>
      </c>
      <c r="F176" s="132">
        <f t="shared" si="37"/>
        <v>2305.7987580984673</v>
      </c>
      <c r="G176" s="132">
        <f t="shared" si="37"/>
        <v>2308.9044735903058</v>
      </c>
      <c r="H176" s="132">
        <f t="shared" si="37"/>
        <v>2295.2520304603527</v>
      </c>
      <c r="I176" s="132">
        <f t="shared" si="37"/>
        <v>2298.9688750296041</v>
      </c>
      <c r="J176" s="132">
        <f t="shared" si="37"/>
        <v>2291.0698343098029</v>
      </c>
      <c r="K176" s="132">
        <f t="shared" si="37"/>
        <v>2291.6378352262532</v>
      </c>
      <c r="L176" s="132">
        <f t="shared" si="37"/>
        <v>2298.2620145045908</v>
      </c>
      <c r="M176" s="132">
        <f t="shared" si="37"/>
        <v>2300.9546406317222</v>
      </c>
      <c r="N176" s="132">
        <f t="shared" si="37"/>
        <v>2288.7776933482874</v>
      </c>
      <c r="O176" s="132">
        <f t="shared" si="37"/>
        <v>2283.1549257018037</v>
      </c>
      <c r="P176" s="132">
        <f t="shared" si="37"/>
        <v>2273.7806167887711</v>
      </c>
      <c r="Q176" s="132">
        <f t="shared" si="37"/>
        <v>2237.9265602363012</v>
      </c>
    </row>
    <row r="177" spans="1:17" ht="12" customHeight="1" x14ac:dyDescent="0.25">
      <c r="A177" s="167" t="s">
        <v>168</v>
      </c>
      <c r="B177" s="132">
        <f>IF(B101=0,0,B101/0.086*1000000/B$12)</f>
        <v>1520.3899873414775</v>
      </c>
      <c r="C177" s="132">
        <f t="shared" ref="C177:Q179" si="38">IF(C101=0,0,C101/0.086*1000000/C$12)</f>
        <v>1519.5626318638174</v>
      </c>
      <c r="D177" s="132">
        <f t="shared" si="38"/>
        <v>1536.8998030021035</v>
      </c>
      <c r="E177" s="132">
        <f t="shared" si="38"/>
        <v>1551.5991600241553</v>
      </c>
      <c r="F177" s="132">
        <f t="shared" si="38"/>
        <v>1568.6936906265125</v>
      </c>
      <c r="G177" s="132">
        <f t="shared" si="38"/>
        <v>1577.33169242811</v>
      </c>
      <c r="H177" s="132">
        <f t="shared" si="38"/>
        <v>1576.1348949637409</v>
      </c>
      <c r="I177" s="132">
        <f t="shared" si="38"/>
        <v>1586.5550462974218</v>
      </c>
      <c r="J177" s="132">
        <f t="shared" si="38"/>
        <v>1589.8721634904516</v>
      </c>
      <c r="K177" s="132">
        <f t="shared" si="38"/>
        <v>1597.7770460778493</v>
      </c>
      <c r="L177" s="132">
        <f t="shared" si="38"/>
        <v>1609.4227530876587</v>
      </c>
      <c r="M177" s="132">
        <f t="shared" si="38"/>
        <v>1614.4145601831551</v>
      </c>
      <c r="N177" s="132">
        <f t="shared" si="38"/>
        <v>1611.3278447143327</v>
      </c>
      <c r="O177" s="132">
        <f t="shared" si="38"/>
        <v>1613.0812294733878</v>
      </c>
      <c r="P177" s="132">
        <f t="shared" si="38"/>
        <v>1611.9122791509553</v>
      </c>
      <c r="Q177" s="132">
        <f t="shared" si="38"/>
        <v>1592.3020697166103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796.71768480409116</v>
      </c>
      <c r="C178" s="165">
        <f t="shared" si="38"/>
        <v>792.93278054043799</v>
      </c>
      <c r="D178" s="165">
        <f t="shared" si="38"/>
        <v>798.39470884148966</v>
      </c>
      <c r="E178" s="165">
        <f t="shared" si="38"/>
        <v>802.06959036684384</v>
      </c>
      <c r="F178" s="165">
        <f t="shared" si="38"/>
        <v>807.02956533446309</v>
      </c>
      <c r="G178" s="165">
        <f t="shared" si="38"/>
        <v>808.11656575659367</v>
      </c>
      <c r="H178" s="165">
        <f t="shared" si="38"/>
        <v>803.33821066114479</v>
      </c>
      <c r="I178" s="165">
        <f t="shared" si="38"/>
        <v>804.63910626035761</v>
      </c>
      <c r="J178" s="165">
        <f t="shared" si="38"/>
        <v>801.87444200843186</v>
      </c>
      <c r="K178" s="165">
        <f t="shared" si="38"/>
        <v>802.07324232918324</v>
      </c>
      <c r="L178" s="165">
        <f t="shared" si="38"/>
        <v>804.39170507660219</v>
      </c>
      <c r="M178" s="165">
        <f t="shared" si="38"/>
        <v>805.33412422109893</v>
      </c>
      <c r="N178" s="165">
        <f t="shared" si="38"/>
        <v>801.07219267189964</v>
      </c>
      <c r="O178" s="165">
        <f t="shared" si="38"/>
        <v>799.10422399562708</v>
      </c>
      <c r="P178" s="165">
        <f t="shared" si="38"/>
        <v>795.82321587606555</v>
      </c>
      <c r="Q178" s="165">
        <f t="shared" si="38"/>
        <v>783.27429608270177</v>
      </c>
    </row>
    <row r="179" spans="1:17" ht="12" customHeight="1" x14ac:dyDescent="0.25">
      <c r="A179" s="147" t="s">
        <v>59</v>
      </c>
      <c r="B179" s="164">
        <f t="shared" si="39"/>
        <v>723.67230253738649</v>
      </c>
      <c r="C179" s="164">
        <f t="shared" si="38"/>
        <v>726.62985132337906</v>
      </c>
      <c r="D179" s="164">
        <f t="shared" si="38"/>
        <v>738.50509416061391</v>
      </c>
      <c r="E179" s="164">
        <f t="shared" si="38"/>
        <v>749.52956965731119</v>
      </c>
      <c r="F179" s="164">
        <f t="shared" si="38"/>
        <v>761.66412529204933</v>
      </c>
      <c r="G179" s="164">
        <f t="shared" si="38"/>
        <v>769.21512667151649</v>
      </c>
      <c r="H179" s="164">
        <f t="shared" si="38"/>
        <v>772.79668430259619</v>
      </c>
      <c r="I179" s="164">
        <f t="shared" si="38"/>
        <v>781.91594003706427</v>
      </c>
      <c r="J179" s="164">
        <f t="shared" si="38"/>
        <v>787.99772148201976</v>
      </c>
      <c r="K179" s="164">
        <f t="shared" si="38"/>
        <v>795.70380374866591</v>
      </c>
      <c r="L179" s="164">
        <f t="shared" si="38"/>
        <v>805.03104801105644</v>
      </c>
      <c r="M179" s="164">
        <f t="shared" si="38"/>
        <v>809.08043596205607</v>
      </c>
      <c r="N179" s="164">
        <f t="shared" si="38"/>
        <v>810.25565204243333</v>
      </c>
      <c r="O179" s="164">
        <f t="shared" si="38"/>
        <v>813.97700547776071</v>
      </c>
      <c r="P179" s="164">
        <f t="shared" si="38"/>
        <v>816.0890632748899</v>
      </c>
      <c r="Q179" s="164">
        <f t="shared" si="38"/>
        <v>809.02777363390851</v>
      </c>
    </row>
    <row r="180" spans="1:17" ht="12" customHeight="1" x14ac:dyDescent="0.25">
      <c r="A180" s="163" t="s">
        <v>142</v>
      </c>
      <c r="B180" s="162">
        <f>IF(B104=0,0,B104/0.086*1000000/B$13)</f>
        <v>1873.0830731859421</v>
      </c>
      <c r="C180" s="162">
        <f t="shared" ref="C180:Q180" si="40">IF(C104=0,0,C104/0.086*1000000/C$13)</f>
        <v>1984.1611622048015</v>
      </c>
      <c r="D180" s="162">
        <f t="shared" si="40"/>
        <v>1910.2211262597139</v>
      </c>
      <c r="E180" s="162">
        <f t="shared" si="40"/>
        <v>1880.5013921985292</v>
      </c>
      <c r="F180" s="162">
        <f t="shared" si="40"/>
        <v>1914.3813539323846</v>
      </c>
      <c r="G180" s="162">
        <f t="shared" si="40"/>
        <v>1939.7678384714964</v>
      </c>
      <c r="H180" s="162">
        <f t="shared" si="40"/>
        <v>2036.0856827450405</v>
      </c>
      <c r="I180" s="162">
        <f t="shared" si="40"/>
        <v>1994.6732794909967</v>
      </c>
      <c r="J180" s="162">
        <f t="shared" si="40"/>
        <v>1963.3800630260348</v>
      </c>
      <c r="K180" s="162">
        <f t="shared" si="40"/>
        <v>1846.5885503273173</v>
      </c>
      <c r="L180" s="162">
        <f t="shared" si="40"/>
        <v>2099.0592700554394</v>
      </c>
      <c r="M180" s="162">
        <f t="shared" si="40"/>
        <v>2122.2882345555918</v>
      </c>
      <c r="N180" s="162">
        <f t="shared" si="40"/>
        <v>1967.0313043250324</v>
      </c>
      <c r="O180" s="162">
        <f t="shared" si="40"/>
        <v>1885.2357266325596</v>
      </c>
      <c r="P180" s="162">
        <f t="shared" si="40"/>
        <v>1954.3608547476713</v>
      </c>
      <c r="Q180" s="162">
        <f t="shared" si="40"/>
        <v>1857.3254460975479</v>
      </c>
    </row>
    <row r="181" spans="1:17" ht="12" customHeight="1" x14ac:dyDescent="0.25">
      <c r="A181" s="161" t="s">
        <v>141</v>
      </c>
      <c r="B181" s="160">
        <f>IF(B105=0,0,B105/0.086*1000000/B$14)</f>
        <v>1379.2513781525006</v>
      </c>
      <c r="C181" s="160">
        <f t="shared" ref="C181:Q183" si="41">IF(C105=0,0,C105/0.086*1000000/C$14)</f>
        <v>1421.086258095067</v>
      </c>
      <c r="D181" s="160">
        <f t="shared" si="41"/>
        <v>1407.0824883514949</v>
      </c>
      <c r="E181" s="160">
        <f t="shared" si="41"/>
        <v>1407.7050569267992</v>
      </c>
      <c r="F181" s="160">
        <f t="shared" si="41"/>
        <v>1431.6975991683773</v>
      </c>
      <c r="G181" s="160">
        <f t="shared" si="41"/>
        <v>1448.1338701365271</v>
      </c>
      <c r="H181" s="160">
        <f t="shared" si="41"/>
        <v>1485.426673263391</v>
      </c>
      <c r="I181" s="160">
        <f t="shared" si="41"/>
        <v>1480.0515878589179</v>
      </c>
      <c r="J181" s="160">
        <f t="shared" si="41"/>
        <v>1475.1807435411422</v>
      </c>
      <c r="K181" s="160">
        <f t="shared" si="41"/>
        <v>1442.0097963632236</v>
      </c>
      <c r="L181" s="160">
        <f t="shared" si="41"/>
        <v>1539.7017925304629</v>
      </c>
      <c r="M181" s="160">
        <f t="shared" si="41"/>
        <v>1551.8813180565098</v>
      </c>
      <c r="N181" s="160">
        <f t="shared" si="41"/>
        <v>1498.7166085561885</v>
      </c>
      <c r="O181" s="160">
        <f t="shared" si="41"/>
        <v>1473.8095097991545</v>
      </c>
      <c r="P181" s="160">
        <f t="shared" si="41"/>
        <v>1500.1153624365734</v>
      </c>
      <c r="Q181" s="160">
        <f t="shared" si="41"/>
        <v>1459.091679768047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655.57907561511411</v>
      </c>
      <c r="C182" s="156">
        <f t="shared" si="41"/>
        <v>694.45640677168751</v>
      </c>
      <c r="D182" s="156">
        <f t="shared" si="41"/>
        <v>668.57739419088239</v>
      </c>
      <c r="E182" s="156">
        <f t="shared" si="41"/>
        <v>658.17548726948939</v>
      </c>
      <c r="F182" s="156">
        <f t="shared" si="41"/>
        <v>670.03347387632857</v>
      </c>
      <c r="G182" s="156">
        <f t="shared" si="41"/>
        <v>678.91874346500606</v>
      </c>
      <c r="H182" s="156">
        <f t="shared" si="41"/>
        <v>712.62998896078807</v>
      </c>
      <c r="I182" s="156">
        <f t="shared" si="41"/>
        <v>698.1356478218471</v>
      </c>
      <c r="J182" s="156">
        <f t="shared" si="41"/>
        <v>687.18302205911721</v>
      </c>
      <c r="K182" s="156">
        <f t="shared" si="41"/>
        <v>646.30599261455768</v>
      </c>
      <c r="L182" s="156">
        <f t="shared" si="41"/>
        <v>734.67074451940289</v>
      </c>
      <c r="M182" s="156">
        <f t="shared" si="41"/>
        <v>742.80088209445398</v>
      </c>
      <c r="N182" s="156">
        <f t="shared" si="41"/>
        <v>688.46095651375583</v>
      </c>
      <c r="O182" s="156">
        <f t="shared" si="41"/>
        <v>659.83250432139357</v>
      </c>
      <c r="P182" s="156">
        <f t="shared" si="41"/>
        <v>684.02629916168337</v>
      </c>
      <c r="Q182" s="156">
        <f t="shared" si="41"/>
        <v>650.06390613413942</v>
      </c>
    </row>
    <row r="183" spans="1:17" ht="12" customHeight="1" x14ac:dyDescent="0.25">
      <c r="A183" s="148" t="s">
        <v>59</v>
      </c>
      <c r="B183" s="156">
        <f t="shared" si="42"/>
        <v>723.67230253738671</v>
      </c>
      <c r="C183" s="156">
        <f t="shared" si="41"/>
        <v>726.6298513233794</v>
      </c>
      <c r="D183" s="156">
        <f t="shared" si="41"/>
        <v>738.50509416061254</v>
      </c>
      <c r="E183" s="156">
        <f t="shared" si="41"/>
        <v>749.52956965730937</v>
      </c>
      <c r="F183" s="156">
        <f t="shared" si="41"/>
        <v>761.66412529204888</v>
      </c>
      <c r="G183" s="156">
        <f t="shared" si="41"/>
        <v>769.21512667152092</v>
      </c>
      <c r="H183" s="156">
        <f t="shared" si="41"/>
        <v>772.7966843026029</v>
      </c>
      <c r="I183" s="156">
        <f t="shared" si="41"/>
        <v>781.91594003707075</v>
      </c>
      <c r="J183" s="156">
        <f t="shared" si="41"/>
        <v>787.99772148202487</v>
      </c>
      <c r="K183" s="156">
        <f t="shared" si="41"/>
        <v>795.70380374866579</v>
      </c>
      <c r="L183" s="156">
        <f t="shared" si="41"/>
        <v>805.03104801106008</v>
      </c>
      <c r="M183" s="156">
        <f t="shared" si="41"/>
        <v>809.08043596205584</v>
      </c>
      <c r="N183" s="156">
        <f t="shared" si="41"/>
        <v>810.25565204243276</v>
      </c>
      <c r="O183" s="156">
        <f t="shared" si="41"/>
        <v>813.9770054777606</v>
      </c>
      <c r="P183" s="156">
        <f t="shared" si="41"/>
        <v>816.08906327489024</v>
      </c>
      <c r="Q183" s="156">
        <f t="shared" si="41"/>
        <v>809.02777363390737</v>
      </c>
    </row>
    <row r="184" spans="1:17" ht="12" customHeight="1" x14ac:dyDescent="0.25">
      <c r="A184" s="158" t="s">
        <v>62</v>
      </c>
      <c r="B184" s="157">
        <f t="shared" si="36"/>
        <v>1035.2443193505926</v>
      </c>
      <c r="C184" s="157">
        <f t="shared" si="36"/>
        <v>1012.3046331474359</v>
      </c>
      <c r="D184" s="157">
        <f t="shared" si="36"/>
        <v>1002.1944979476972</v>
      </c>
      <c r="E184" s="157">
        <f t="shared" si="36"/>
        <v>995.29128609434349</v>
      </c>
      <c r="F184" s="157">
        <f t="shared" si="36"/>
        <v>1007.5234826505873</v>
      </c>
      <c r="G184" s="157">
        <f t="shared" si="36"/>
        <v>999.89997616223638</v>
      </c>
      <c r="H184" s="157">
        <f t="shared" si="36"/>
        <v>988.25966731691847</v>
      </c>
      <c r="I184" s="157">
        <f t="shared" si="36"/>
        <v>981.05002074684103</v>
      </c>
      <c r="J184" s="157">
        <f t="shared" si="36"/>
        <v>971.13751726206726</v>
      </c>
      <c r="K184" s="157">
        <f t="shared" si="36"/>
        <v>946.5695835563431</v>
      </c>
      <c r="L184" s="157">
        <f t="shared" si="36"/>
        <v>1005.2422567528688</v>
      </c>
      <c r="M184" s="157">
        <f t="shared" si="36"/>
        <v>996.51198955011319</v>
      </c>
      <c r="N184" s="157">
        <f t="shared" si="36"/>
        <v>967.3242645520977</v>
      </c>
      <c r="O184" s="157">
        <f t="shared" si="36"/>
        <v>922.44318338556468</v>
      </c>
      <c r="P184" s="157">
        <f t="shared" si="36"/>
        <v>933.58186657939962</v>
      </c>
      <c r="Q184" s="157">
        <f t="shared" si="36"/>
        <v>899.01655437239515</v>
      </c>
    </row>
    <row r="185" spans="1:17" ht="12" customHeight="1" x14ac:dyDescent="0.25">
      <c r="A185" s="23" t="s">
        <v>57</v>
      </c>
      <c r="B185" s="156">
        <f>IF(B109=0,0,B109/0.086*1000000/B$16)</f>
        <v>1461.31648266099</v>
      </c>
      <c r="C185" s="156">
        <f t="shared" ref="C185:Q185" si="43">IF(C109=0,0,C109/0.086*1000000/C$16)</f>
        <v>1443.4883625503599</v>
      </c>
      <c r="D185" s="156">
        <f t="shared" si="43"/>
        <v>1504.3214312252476</v>
      </c>
      <c r="E185" s="156">
        <f t="shared" si="43"/>
        <v>1500.485158033164</v>
      </c>
      <c r="F185" s="156">
        <f t="shared" si="43"/>
        <v>1485.5228211280089</v>
      </c>
      <c r="G185" s="156">
        <f t="shared" si="43"/>
        <v>1472.4897295671137</v>
      </c>
      <c r="H185" s="156">
        <f t="shared" si="43"/>
        <v>1487.2477385939658</v>
      </c>
      <c r="I185" s="156">
        <f t="shared" si="43"/>
        <v>1436.6220364799246</v>
      </c>
      <c r="J185" s="156">
        <f t="shared" si="43"/>
        <v>1475.5109430186103</v>
      </c>
      <c r="K185" s="156">
        <f t="shared" si="43"/>
        <v>1433.0895557158162</v>
      </c>
      <c r="L185" s="156">
        <f t="shared" si="43"/>
        <v>1483.0108131207469</v>
      </c>
      <c r="M185" s="156">
        <f t="shared" si="43"/>
        <v>1453.1098230238747</v>
      </c>
      <c r="N185" s="156">
        <f t="shared" si="43"/>
        <v>1457.6646291291106</v>
      </c>
      <c r="O185" s="156">
        <f t="shared" si="43"/>
        <v>1456.3274686396157</v>
      </c>
      <c r="P185" s="156">
        <f t="shared" si="43"/>
        <v>1441.6687114852111</v>
      </c>
      <c r="Q185" s="156">
        <f t="shared" si="43"/>
        <v>1415.2857837230563</v>
      </c>
    </row>
    <row r="186" spans="1:17" ht="12" customHeight="1" x14ac:dyDescent="0.25">
      <c r="A186" s="29" t="s">
        <v>140</v>
      </c>
      <c r="B186" s="57">
        <f>IF(B110=0,0,B110/0.086*1000000/B$17)</f>
        <v>773.66918268207644</v>
      </c>
      <c r="C186" s="57">
        <f t="shared" ref="C186:Q186" si="44">IF(C110=0,0,C110/0.086*1000000/C$17)</f>
        <v>836.14132885544552</v>
      </c>
      <c r="D186" s="57">
        <f t="shared" si="44"/>
        <v>798.26432875236981</v>
      </c>
      <c r="E186" s="57">
        <f t="shared" si="44"/>
        <v>802.84588039611833</v>
      </c>
      <c r="F186" s="57">
        <f t="shared" si="44"/>
        <v>797.23445709583973</v>
      </c>
      <c r="G186" s="57">
        <f t="shared" si="44"/>
        <v>811.65325041949654</v>
      </c>
      <c r="H186" s="57">
        <f t="shared" si="44"/>
        <v>863.33239975886795</v>
      </c>
      <c r="I186" s="57">
        <f t="shared" si="44"/>
        <v>852.6511245573231</v>
      </c>
      <c r="J186" s="57">
        <f t="shared" si="44"/>
        <v>834.66110568864417</v>
      </c>
      <c r="K186" s="57">
        <f t="shared" si="44"/>
        <v>817.78984436719816</v>
      </c>
      <c r="L186" s="57">
        <f t="shared" si="44"/>
        <v>878.90609911039439</v>
      </c>
      <c r="M186" s="57">
        <f t="shared" si="44"/>
        <v>891.15422498080238</v>
      </c>
      <c r="N186" s="57">
        <f t="shared" si="44"/>
        <v>855.49039595625436</v>
      </c>
      <c r="O186" s="57">
        <f t="shared" si="44"/>
        <v>810.75734758267015</v>
      </c>
      <c r="P186" s="57">
        <f t="shared" si="44"/>
        <v>832.83783472263156</v>
      </c>
      <c r="Q186" s="57">
        <f t="shared" si="44"/>
        <v>799.04842194544528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4241.7813896284815</v>
      </c>
      <c r="C188" s="168">
        <f t="shared" ref="C188:Q188" si="45">SUM(C189,C192,C194,C203)</f>
        <v>4511.7318710247919</v>
      </c>
      <c r="D188" s="168">
        <f t="shared" si="45"/>
        <v>4550.6970445031457</v>
      </c>
      <c r="E188" s="168">
        <f t="shared" si="45"/>
        <v>4774.7052206171393</v>
      </c>
      <c r="F188" s="168">
        <f t="shared" si="45"/>
        <v>4944.9851976157706</v>
      </c>
      <c r="G188" s="168">
        <f t="shared" si="45"/>
        <v>5075.2857304192112</v>
      </c>
      <c r="H188" s="168">
        <f t="shared" si="45"/>
        <v>5250.7719665983041</v>
      </c>
      <c r="I188" s="168">
        <f t="shared" si="45"/>
        <v>5179.2118812210929</v>
      </c>
      <c r="J188" s="168">
        <f t="shared" si="45"/>
        <v>5072.4289851751937</v>
      </c>
      <c r="K188" s="168">
        <f t="shared" si="45"/>
        <v>5089.422372539786</v>
      </c>
      <c r="L188" s="168">
        <f t="shared" si="45"/>
        <v>5401.3248297548498</v>
      </c>
      <c r="M188" s="168">
        <f t="shared" si="45"/>
        <v>4979.623315444388</v>
      </c>
      <c r="N188" s="168">
        <f t="shared" si="45"/>
        <v>4889.08167017909</v>
      </c>
      <c r="O188" s="168">
        <f t="shared" si="45"/>
        <v>4616.1339788819005</v>
      </c>
      <c r="P188" s="168">
        <f t="shared" si="45"/>
        <v>4668.5680210643804</v>
      </c>
      <c r="Q188" s="168">
        <f t="shared" si="45"/>
        <v>4708.1470642732475</v>
      </c>
    </row>
    <row r="189" spans="1:17" ht="12" customHeight="1" x14ac:dyDescent="0.25">
      <c r="A189" s="158" t="s">
        <v>65</v>
      </c>
      <c r="B189" s="157">
        <f>SUM(B190:B191)</f>
        <v>2482.7864433595396</v>
      </c>
      <c r="C189" s="157">
        <f t="shared" ref="C189:Q189" si="46">SUM(C190:C191)</f>
        <v>2711.6446898024346</v>
      </c>
      <c r="D189" s="157">
        <f t="shared" si="46"/>
        <v>2743.7130146752024</v>
      </c>
      <c r="E189" s="157">
        <f t="shared" si="46"/>
        <v>2954.9755812904205</v>
      </c>
      <c r="F189" s="157">
        <f t="shared" si="46"/>
        <v>3102.0865760878937</v>
      </c>
      <c r="G189" s="157">
        <f t="shared" si="46"/>
        <v>3198.6716855964587</v>
      </c>
      <c r="H189" s="157">
        <f t="shared" si="46"/>
        <v>3296.727106465019</v>
      </c>
      <c r="I189" s="157">
        <f t="shared" si="46"/>
        <v>3196.2799840011198</v>
      </c>
      <c r="J189" s="157">
        <f t="shared" si="46"/>
        <v>3053.4759539802958</v>
      </c>
      <c r="K189" s="157">
        <f t="shared" si="46"/>
        <v>3050.612344568272</v>
      </c>
      <c r="L189" s="157">
        <f t="shared" si="46"/>
        <v>3288.3370734456366</v>
      </c>
      <c r="M189" s="157">
        <f t="shared" si="46"/>
        <v>2843.484778818719</v>
      </c>
      <c r="N189" s="157">
        <f t="shared" si="46"/>
        <v>2769.4115915167172</v>
      </c>
      <c r="O189" s="157">
        <f t="shared" si="46"/>
        <v>2524.0912949327999</v>
      </c>
      <c r="P189" s="157">
        <f t="shared" si="46"/>
        <v>2544.1316159210655</v>
      </c>
      <c r="Q189" s="157">
        <f t="shared" si="46"/>
        <v>2615.5455164557516</v>
      </c>
    </row>
    <row r="190" spans="1:17" ht="12" customHeight="1" x14ac:dyDescent="0.25">
      <c r="A190" s="23" t="s">
        <v>84</v>
      </c>
      <c r="B190" s="156">
        <f>IF(B114=0,0,B114/0.086*1000000/B$7)</f>
        <v>2425.406106553894</v>
      </c>
      <c r="C190" s="156">
        <f t="shared" ref="C190:Q191" si="47">IF(C114=0,0,C114/0.086*1000000/C$7)</f>
        <v>2570.5977329454804</v>
      </c>
      <c r="D190" s="156">
        <f t="shared" si="47"/>
        <v>2652.042157845678</v>
      </c>
      <c r="E190" s="156">
        <f t="shared" si="47"/>
        <v>2887.4686557612158</v>
      </c>
      <c r="F190" s="156">
        <f t="shared" si="47"/>
        <v>3038.6857607692682</v>
      </c>
      <c r="G190" s="156">
        <f t="shared" si="47"/>
        <v>3113.4338099416077</v>
      </c>
      <c r="H190" s="156">
        <f t="shared" si="47"/>
        <v>3137.7176622956426</v>
      </c>
      <c r="I190" s="156">
        <f t="shared" si="47"/>
        <v>3081.4007413566619</v>
      </c>
      <c r="J190" s="156">
        <f t="shared" si="47"/>
        <v>2957.27613674042</v>
      </c>
      <c r="K190" s="156">
        <f t="shared" si="47"/>
        <v>3016.5772867494061</v>
      </c>
      <c r="L190" s="156">
        <f t="shared" si="47"/>
        <v>3156.6137261368035</v>
      </c>
      <c r="M190" s="156">
        <f t="shared" si="47"/>
        <v>2708.5641753914833</v>
      </c>
      <c r="N190" s="156">
        <f t="shared" si="47"/>
        <v>2647.5345089262528</v>
      </c>
      <c r="O190" s="156">
        <f t="shared" si="47"/>
        <v>2496.2586620733323</v>
      </c>
      <c r="P190" s="156">
        <f t="shared" si="47"/>
        <v>2464.0471322246822</v>
      </c>
      <c r="Q190" s="156">
        <f t="shared" si="47"/>
        <v>2579.319915523155</v>
      </c>
    </row>
    <row r="191" spans="1:17" ht="12" customHeight="1" x14ac:dyDescent="0.25">
      <c r="A191" s="23" t="s">
        <v>60</v>
      </c>
      <c r="B191" s="156">
        <f>IF(B115=0,0,B115/0.086*1000000/B$7)</f>
        <v>57.38033680564579</v>
      </c>
      <c r="C191" s="156">
        <f t="shared" si="47"/>
        <v>141.04695685695413</v>
      </c>
      <c r="D191" s="156">
        <f t="shared" si="47"/>
        <v>91.670856829524581</v>
      </c>
      <c r="E191" s="156">
        <f t="shared" si="47"/>
        <v>67.506925529204636</v>
      </c>
      <c r="F191" s="156">
        <f t="shared" si="47"/>
        <v>63.400815318625341</v>
      </c>
      <c r="G191" s="156">
        <f t="shared" si="47"/>
        <v>85.237875654851067</v>
      </c>
      <c r="H191" s="156">
        <f t="shared" si="47"/>
        <v>159.00944416937654</v>
      </c>
      <c r="I191" s="156">
        <f t="shared" si="47"/>
        <v>114.8792426444578</v>
      </c>
      <c r="J191" s="156">
        <f t="shared" si="47"/>
        <v>96.199817239875699</v>
      </c>
      <c r="K191" s="156">
        <f t="shared" si="47"/>
        <v>34.035057818865873</v>
      </c>
      <c r="L191" s="156">
        <f t="shared" si="47"/>
        <v>131.72334730883301</v>
      </c>
      <c r="M191" s="156">
        <f t="shared" si="47"/>
        <v>134.92060342723582</v>
      </c>
      <c r="N191" s="156">
        <f t="shared" si="47"/>
        <v>121.87708259046434</v>
      </c>
      <c r="O191" s="156">
        <f t="shared" si="47"/>
        <v>27.832632859467619</v>
      </c>
      <c r="P191" s="156">
        <f t="shared" si="47"/>
        <v>80.084483696383288</v>
      </c>
      <c r="Q191" s="156">
        <f t="shared" si="47"/>
        <v>36.225600932596663</v>
      </c>
    </row>
    <row r="192" spans="1:17" ht="12" customHeight="1" x14ac:dyDescent="0.25">
      <c r="A192" s="158" t="s">
        <v>112</v>
      </c>
      <c r="B192" s="157">
        <f>B193</f>
        <v>56.454975433384931</v>
      </c>
      <c r="C192" s="157">
        <f t="shared" ref="C192:Q192" si="48">C193</f>
        <v>58.09302869278217</v>
      </c>
      <c r="D192" s="157">
        <f t="shared" si="48"/>
        <v>61.456068677128457</v>
      </c>
      <c r="E192" s="157">
        <f t="shared" si="48"/>
        <v>62.844973086075719</v>
      </c>
      <c r="F192" s="157">
        <f t="shared" si="48"/>
        <v>72.890708987736005</v>
      </c>
      <c r="G192" s="157">
        <f t="shared" si="48"/>
        <v>78.285164115569856</v>
      </c>
      <c r="H192" s="157">
        <f t="shared" si="48"/>
        <v>97.614104785776263</v>
      </c>
      <c r="I192" s="157">
        <f t="shared" si="48"/>
        <v>110.69035855786029</v>
      </c>
      <c r="J192" s="157">
        <f t="shared" si="48"/>
        <v>129.72652335823662</v>
      </c>
      <c r="K192" s="157">
        <f t="shared" si="48"/>
        <v>149.58146866814252</v>
      </c>
      <c r="L192" s="157">
        <f t="shared" si="48"/>
        <v>156.84724291736418</v>
      </c>
      <c r="M192" s="157">
        <f t="shared" si="48"/>
        <v>147.33433261443395</v>
      </c>
      <c r="N192" s="157">
        <f t="shared" si="48"/>
        <v>149.18438528448044</v>
      </c>
      <c r="O192" s="157">
        <f t="shared" si="48"/>
        <v>140.47766768852506</v>
      </c>
      <c r="P192" s="157">
        <f t="shared" si="48"/>
        <v>145.50525167555978</v>
      </c>
      <c r="Q192" s="157">
        <f t="shared" si="48"/>
        <v>147.88749009419058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56.454975433384931</v>
      </c>
      <c r="C193" s="156">
        <f t="shared" si="49"/>
        <v>58.09302869278217</v>
      </c>
      <c r="D193" s="156">
        <f t="shared" si="49"/>
        <v>61.456068677128457</v>
      </c>
      <c r="E193" s="156">
        <f t="shared" si="49"/>
        <v>62.844973086075719</v>
      </c>
      <c r="F193" s="156">
        <f t="shared" si="49"/>
        <v>72.890708987736005</v>
      </c>
      <c r="G193" s="156">
        <f t="shared" si="49"/>
        <v>78.285164115569856</v>
      </c>
      <c r="H193" s="156">
        <f t="shared" si="49"/>
        <v>97.614104785776263</v>
      </c>
      <c r="I193" s="156">
        <f t="shared" si="49"/>
        <v>110.69035855786029</v>
      </c>
      <c r="J193" s="156">
        <f t="shared" si="49"/>
        <v>129.72652335823662</v>
      </c>
      <c r="K193" s="156">
        <f t="shared" si="49"/>
        <v>149.58146866814252</v>
      </c>
      <c r="L193" s="156">
        <f t="shared" si="49"/>
        <v>156.84724291736418</v>
      </c>
      <c r="M193" s="156">
        <f t="shared" si="49"/>
        <v>147.33433261443395</v>
      </c>
      <c r="N193" s="156">
        <f t="shared" si="49"/>
        <v>149.18438528448044</v>
      </c>
      <c r="O193" s="156">
        <f t="shared" si="49"/>
        <v>140.47766768852506</v>
      </c>
      <c r="P193" s="156">
        <f t="shared" si="49"/>
        <v>145.50525167555978</v>
      </c>
      <c r="Q193" s="156">
        <f t="shared" si="49"/>
        <v>147.88749009419058</v>
      </c>
    </row>
    <row r="194" spans="1:17" ht="12" customHeight="1" x14ac:dyDescent="0.25">
      <c r="A194" s="158" t="s">
        <v>63</v>
      </c>
      <c r="B194" s="157">
        <f t="shared" si="49"/>
        <v>1114.8111986979588</v>
      </c>
      <c r="C194" s="157">
        <f t="shared" si="49"/>
        <v>1114.6804953910614</v>
      </c>
      <c r="D194" s="157">
        <f t="shared" si="49"/>
        <v>1127.4291543036193</v>
      </c>
      <c r="E194" s="157">
        <f t="shared" si="49"/>
        <v>1133.2191511073297</v>
      </c>
      <c r="F194" s="157">
        <f t="shared" si="49"/>
        <v>1145.184355193506</v>
      </c>
      <c r="G194" s="157">
        <f t="shared" si="49"/>
        <v>1158.6278173763139</v>
      </c>
      <c r="H194" s="157">
        <f t="shared" si="49"/>
        <v>1169.8032611061831</v>
      </c>
      <c r="I194" s="157">
        <f t="shared" si="49"/>
        <v>1189.332548641539</v>
      </c>
      <c r="J194" s="157">
        <f t="shared" si="49"/>
        <v>1205.3777440078225</v>
      </c>
      <c r="K194" s="157">
        <f t="shared" si="49"/>
        <v>1217.4284142169786</v>
      </c>
      <c r="L194" s="157">
        <f t="shared" si="49"/>
        <v>1238.2043097825306</v>
      </c>
      <c r="M194" s="157">
        <f t="shared" si="49"/>
        <v>1262.5644836280417</v>
      </c>
      <c r="N194" s="157">
        <f t="shared" si="49"/>
        <v>1266.1192699746503</v>
      </c>
      <c r="O194" s="157">
        <f t="shared" si="49"/>
        <v>1275.1042440725587</v>
      </c>
      <c r="P194" s="157">
        <f t="shared" si="49"/>
        <v>1285.5146927940373</v>
      </c>
      <c r="Q194" s="157">
        <f t="shared" si="49"/>
        <v>1274.7050557118712</v>
      </c>
    </row>
    <row r="195" spans="1:17" ht="12" customHeight="1" x14ac:dyDescent="0.25">
      <c r="A195" s="167" t="s">
        <v>169</v>
      </c>
      <c r="B195" s="132">
        <f>IF(B119=0,0,B119/0.086*1000000/B$11)</f>
        <v>1113.3389502650057</v>
      </c>
      <c r="C195" s="132">
        <f t="shared" ref="C195:Q195" si="50">IF(C119=0,0,C119/0.086*1000000/C$11)</f>
        <v>1110.9768134981675</v>
      </c>
      <c r="D195" s="132">
        <f t="shared" si="50"/>
        <v>1124.8616770550739</v>
      </c>
      <c r="E195" s="132">
        <f t="shared" si="50"/>
        <v>1130.8365669342272</v>
      </c>
      <c r="F195" s="132">
        <f t="shared" si="50"/>
        <v>1141.8085685606482</v>
      </c>
      <c r="G195" s="132">
        <f t="shared" si="50"/>
        <v>1154.4407943954172</v>
      </c>
      <c r="H195" s="132">
        <f t="shared" si="50"/>
        <v>1163.287424241513</v>
      </c>
      <c r="I195" s="132">
        <f t="shared" si="50"/>
        <v>1182.520590166959</v>
      </c>
      <c r="J195" s="132">
        <f t="shared" si="50"/>
        <v>1197.6453177102878</v>
      </c>
      <c r="K195" s="132">
        <f t="shared" si="50"/>
        <v>1210.3283803444701</v>
      </c>
      <c r="L195" s="132">
        <f t="shared" si="50"/>
        <v>1227.1016044474025</v>
      </c>
      <c r="M195" s="132">
        <f t="shared" si="50"/>
        <v>1244.643288266838</v>
      </c>
      <c r="N195" s="132">
        <f t="shared" si="50"/>
        <v>1254.985570833707</v>
      </c>
      <c r="O195" s="132">
        <f t="shared" si="50"/>
        <v>1268.4218755930074</v>
      </c>
      <c r="P195" s="132">
        <f t="shared" si="50"/>
        <v>1278.2704031933433</v>
      </c>
      <c r="Q195" s="132">
        <f t="shared" si="50"/>
        <v>1271.3174237986593</v>
      </c>
    </row>
    <row r="196" spans="1:17" ht="12" customHeight="1" x14ac:dyDescent="0.25">
      <c r="A196" s="167" t="s">
        <v>168</v>
      </c>
      <c r="B196" s="132">
        <f>IF(B120=0,0,B120/0.086*1000000/B$12)</f>
        <v>1113.340935130153</v>
      </c>
      <c r="C196" s="132">
        <f t="shared" ref="C196:Q198" si="51">IF(C120=0,0,C120/0.086*1000000/C$12)</f>
        <v>1117.6393047410963</v>
      </c>
      <c r="D196" s="132">
        <f t="shared" si="51"/>
        <v>1134.9532089598702</v>
      </c>
      <c r="E196" s="132">
        <f t="shared" si="51"/>
        <v>1148.1294938187709</v>
      </c>
      <c r="F196" s="132">
        <f t="shared" si="51"/>
        <v>1167.7116759307271</v>
      </c>
      <c r="G196" s="132">
        <f t="shared" si="51"/>
        <v>1183.7266886985717</v>
      </c>
      <c r="H196" s="132">
        <f t="shared" si="51"/>
        <v>1197.6263845430683</v>
      </c>
      <c r="I196" s="132">
        <f t="shared" si="51"/>
        <v>1223.143215536347</v>
      </c>
      <c r="J196" s="132">
        <f t="shared" si="51"/>
        <v>1242.7959280066264</v>
      </c>
      <c r="K196" s="132">
        <f t="shared" si="51"/>
        <v>1256.757503822613</v>
      </c>
      <c r="L196" s="132">
        <f t="shared" si="51"/>
        <v>1270.6608161467909</v>
      </c>
      <c r="M196" s="132">
        <f t="shared" si="51"/>
        <v>1277.7671899187487</v>
      </c>
      <c r="N196" s="132">
        <f t="shared" si="51"/>
        <v>1278.5861671192581</v>
      </c>
      <c r="O196" s="132">
        <f t="shared" si="51"/>
        <v>1283.1851067543205</v>
      </c>
      <c r="P196" s="132">
        <f t="shared" si="51"/>
        <v>1284.8953928061098</v>
      </c>
      <c r="Q196" s="132">
        <f t="shared" si="51"/>
        <v>1271.0966292721666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389.66863259276636</v>
      </c>
      <c r="C197" s="165">
        <f t="shared" si="51"/>
        <v>391.0094534177174</v>
      </c>
      <c r="D197" s="165">
        <f t="shared" si="51"/>
        <v>396.44811479925636</v>
      </c>
      <c r="E197" s="165">
        <f t="shared" si="51"/>
        <v>398.59992416145917</v>
      </c>
      <c r="F197" s="165">
        <f t="shared" si="51"/>
        <v>406.04755063867788</v>
      </c>
      <c r="G197" s="165">
        <f t="shared" si="51"/>
        <v>414.51156202705533</v>
      </c>
      <c r="H197" s="165">
        <f t="shared" si="51"/>
        <v>424.82970024047171</v>
      </c>
      <c r="I197" s="165">
        <f t="shared" si="51"/>
        <v>441.227275499283</v>
      </c>
      <c r="J197" s="165">
        <f t="shared" si="51"/>
        <v>454.79820652460666</v>
      </c>
      <c r="K197" s="165">
        <f t="shared" si="51"/>
        <v>461.0537000739472</v>
      </c>
      <c r="L197" s="165">
        <f t="shared" si="51"/>
        <v>465.62976813573448</v>
      </c>
      <c r="M197" s="165">
        <f t="shared" si="51"/>
        <v>468.68675395669248</v>
      </c>
      <c r="N197" s="165">
        <f t="shared" si="51"/>
        <v>468.33051507682472</v>
      </c>
      <c r="O197" s="165">
        <f t="shared" si="51"/>
        <v>469.20810127655938</v>
      </c>
      <c r="P197" s="165">
        <f t="shared" si="51"/>
        <v>468.80632953122023</v>
      </c>
      <c r="Q197" s="165">
        <f t="shared" si="51"/>
        <v>462.0688556382583</v>
      </c>
    </row>
    <row r="198" spans="1:17" ht="12" customHeight="1" x14ac:dyDescent="0.25">
      <c r="A198" s="147" t="s">
        <v>59</v>
      </c>
      <c r="B198" s="164">
        <f t="shared" si="52"/>
        <v>723.67230253738649</v>
      </c>
      <c r="C198" s="164">
        <f t="shared" si="51"/>
        <v>726.62985132337906</v>
      </c>
      <c r="D198" s="164">
        <f t="shared" si="51"/>
        <v>738.50509416061391</v>
      </c>
      <c r="E198" s="164">
        <f t="shared" si="51"/>
        <v>749.52956965731153</v>
      </c>
      <c r="F198" s="164">
        <f t="shared" si="51"/>
        <v>761.66412529204933</v>
      </c>
      <c r="G198" s="164">
        <f t="shared" si="51"/>
        <v>769.21512667151649</v>
      </c>
      <c r="H198" s="164">
        <f t="shared" si="51"/>
        <v>772.79668430259642</v>
      </c>
      <c r="I198" s="164">
        <f t="shared" si="51"/>
        <v>781.91594003706393</v>
      </c>
      <c r="J198" s="164">
        <f t="shared" si="51"/>
        <v>787.99772148201976</v>
      </c>
      <c r="K198" s="164">
        <f t="shared" si="51"/>
        <v>795.70380374866591</v>
      </c>
      <c r="L198" s="164">
        <f t="shared" si="51"/>
        <v>805.03104801105633</v>
      </c>
      <c r="M198" s="164">
        <f t="shared" si="51"/>
        <v>809.08043596205641</v>
      </c>
      <c r="N198" s="164">
        <f t="shared" si="51"/>
        <v>810.25565204243367</v>
      </c>
      <c r="O198" s="164">
        <f t="shared" si="51"/>
        <v>813.97700547776117</v>
      </c>
      <c r="P198" s="164">
        <f t="shared" si="51"/>
        <v>816.0890632748899</v>
      </c>
      <c r="Q198" s="164">
        <f t="shared" si="51"/>
        <v>809.0277736339084</v>
      </c>
    </row>
    <row r="199" spans="1:17" ht="12" customHeight="1" x14ac:dyDescent="0.25">
      <c r="A199" s="163" t="s">
        <v>142</v>
      </c>
      <c r="B199" s="162">
        <f>IF(B123=0,0,B123/0.086*1000000/B$13)</f>
        <v>1170.5860932081205</v>
      </c>
      <c r="C199" s="162">
        <f t="shared" ref="C199:Q199" si="53">IF(C123=0,0,C123/0.086*1000000/C$13)</f>
        <v>1248.7262655809986</v>
      </c>
      <c r="D199" s="162">
        <f t="shared" si="53"/>
        <v>1214.3241266359</v>
      </c>
      <c r="E199" s="162">
        <f t="shared" si="53"/>
        <v>1204.0462459110122</v>
      </c>
      <c r="F199" s="162">
        <f t="shared" si="53"/>
        <v>1240.4961593626126</v>
      </c>
      <c r="G199" s="162">
        <f t="shared" si="53"/>
        <v>1278.2676237180824</v>
      </c>
      <c r="H199" s="162">
        <f t="shared" si="53"/>
        <v>1368.3540614837757</v>
      </c>
      <c r="I199" s="162">
        <f t="shared" si="53"/>
        <v>1368.2005518336155</v>
      </c>
      <c r="J199" s="162">
        <f t="shared" si="53"/>
        <v>1374.7626324046635</v>
      </c>
      <c r="K199" s="162">
        <f t="shared" si="53"/>
        <v>1321.6887779032793</v>
      </c>
      <c r="L199" s="162">
        <f t="shared" si="53"/>
        <v>1503.0735648602044</v>
      </c>
      <c r="M199" s="162">
        <f t="shared" si="53"/>
        <v>1546.6593928904913</v>
      </c>
      <c r="N199" s="162">
        <f t="shared" si="53"/>
        <v>1433.6231540217241</v>
      </c>
      <c r="O199" s="162">
        <f t="shared" si="53"/>
        <v>1374.1981538985192</v>
      </c>
      <c r="P199" s="162">
        <f t="shared" si="53"/>
        <v>1424.7219285752269</v>
      </c>
      <c r="Q199" s="162">
        <f t="shared" si="53"/>
        <v>1355.0095361025722</v>
      </c>
    </row>
    <row r="200" spans="1:17" ht="12" customHeight="1" x14ac:dyDescent="0.25">
      <c r="A200" s="161" t="s">
        <v>141</v>
      </c>
      <c r="B200" s="160">
        <f>IF(B124=0,0,B124/0.086*1000000/B$14)</f>
        <v>1133.3774351602503</v>
      </c>
      <c r="C200" s="160">
        <f t="shared" ref="C200:Q202" si="54">IF(C124=0,0,C124/0.086*1000000/C$14)</f>
        <v>1165.015279647183</v>
      </c>
      <c r="D200" s="160">
        <f t="shared" si="54"/>
        <v>1164.7528028793226</v>
      </c>
      <c r="E200" s="160">
        <f t="shared" si="54"/>
        <v>1172.0021089808245</v>
      </c>
      <c r="F200" s="160">
        <f t="shared" si="54"/>
        <v>1198.467817972657</v>
      </c>
      <c r="G200" s="160">
        <f t="shared" si="54"/>
        <v>1221.2198000181693</v>
      </c>
      <c r="H200" s="160">
        <f t="shared" si="54"/>
        <v>1260.7684642420593</v>
      </c>
      <c r="I200" s="160">
        <f t="shared" si="54"/>
        <v>1273.2559872789916</v>
      </c>
      <c r="J200" s="160">
        <f t="shared" si="54"/>
        <v>1277.1548856767242</v>
      </c>
      <c r="K200" s="160">
        <f t="shared" si="54"/>
        <v>1260.6401309699279</v>
      </c>
      <c r="L200" s="160">
        <f t="shared" si="54"/>
        <v>1334.1643546935156</v>
      </c>
      <c r="M200" s="160">
        <f t="shared" si="54"/>
        <v>1351.0015750262664</v>
      </c>
      <c r="N200" s="160">
        <f t="shared" si="54"/>
        <v>1312.763068769219</v>
      </c>
      <c r="O200" s="160">
        <f t="shared" si="54"/>
        <v>1295.9455195787789</v>
      </c>
      <c r="P200" s="160">
        <f t="shared" si="54"/>
        <v>1316.0974458121725</v>
      </c>
      <c r="Q200" s="160">
        <f t="shared" si="54"/>
        <v>1284.4942017533713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409.70513262286369</v>
      </c>
      <c r="C201" s="156">
        <f t="shared" si="54"/>
        <v>438.38542832380364</v>
      </c>
      <c r="D201" s="156">
        <f t="shared" si="54"/>
        <v>426.24770871870987</v>
      </c>
      <c r="E201" s="156">
        <f t="shared" si="54"/>
        <v>422.47253932351515</v>
      </c>
      <c r="F201" s="156">
        <f t="shared" si="54"/>
        <v>436.80369268060787</v>
      </c>
      <c r="G201" s="156">
        <f t="shared" si="54"/>
        <v>452.00467334664808</v>
      </c>
      <c r="H201" s="156">
        <f t="shared" si="54"/>
        <v>487.9717799394565</v>
      </c>
      <c r="I201" s="156">
        <f t="shared" si="54"/>
        <v>491.34004724192073</v>
      </c>
      <c r="J201" s="156">
        <f t="shared" si="54"/>
        <v>489.15716419469931</v>
      </c>
      <c r="K201" s="156">
        <f t="shared" si="54"/>
        <v>464.93632722126188</v>
      </c>
      <c r="L201" s="156">
        <f t="shared" si="54"/>
        <v>529.13330668245521</v>
      </c>
      <c r="M201" s="156">
        <f t="shared" si="54"/>
        <v>541.92113906421071</v>
      </c>
      <c r="N201" s="156">
        <f t="shared" si="54"/>
        <v>502.50741672678652</v>
      </c>
      <c r="O201" s="156">
        <f t="shared" si="54"/>
        <v>481.96851410101794</v>
      </c>
      <c r="P201" s="156">
        <f t="shared" si="54"/>
        <v>500.0083825372825</v>
      </c>
      <c r="Q201" s="156">
        <f t="shared" si="54"/>
        <v>475.46642811946401</v>
      </c>
    </row>
    <row r="202" spans="1:17" ht="12" customHeight="1" x14ac:dyDescent="0.25">
      <c r="A202" s="148" t="s">
        <v>59</v>
      </c>
      <c r="B202" s="156">
        <f t="shared" si="55"/>
        <v>723.67230253738671</v>
      </c>
      <c r="C202" s="156">
        <f t="shared" si="54"/>
        <v>726.6298513233794</v>
      </c>
      <c r="D202" s="156">
        <f t="shared" si="54"/>
        <v>738.50509416061277</v>
      </c>
      <c r="E202" s="156">
        <f t="shared" si="54"/>
        <v>749.52956965730925</v>
      </c>
      <c r="F202" s="156">
        <f t="shared" si="54"/>
        <v>761.66412529204888</v>
      </c>
      <c r="G202" s="156">
        <f t="shared" si="54"/>
        <v>769.21512667152115</v>
      </c>
      <c r="H202" s="156">
        <f t="shared" si="54"/>
        <v>772.7966843026029</v>
      </c>
      <c r="I202" s="156">
        <f t="shared" si="54"/>
        <v>781.91594003707075</v>
      </c>
      <c r="J202" s="156">
        <f t="shared" si="54"/>
        <v>787.99772148202487</v>
      </c>
      <c r="K202" s="156">
        <f t="shared" si="54"/>
        <v>795.70380374866602</v>
      </c>
      <c r="L202" s="156">
        <f t="shared" si="54"/>
        <v>805.03104801106031</v>
      </c>
      <c r="M202" s="156">
        <f t="shared" si="54"/>
        <v>809.08043596205584</v>
      </c>
      <c r="N202" s="156">
        <f t="shared" si="54"/>
        <v>810.25565204243242</v>
      </c>
      <c r="O202" s="156">
        <f t="shared" si="54"/>
        <v>813.97700547776094</v>
      </c>
      <c r="P202" s="156">
        <f t="shared" si="54"/>
        <v>816.08906327489001</v>
      </c>
      <c r="Q202" s="156">
        <f t="shared" si="54"/>
        <v>809.0277736339076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587.72877213759853</v>
      </c>
      <c r="C203" s="157">
        <f t="shared" si="56"/>
        <v>627.31365713851324</v>
      </c>
      <c r="D203" s="157">
        <f t="shared" si="56"/>
        <v>618.09880684719553</v>
      </c>
      <c r="E203" s="157">
        <f t="shared" si="56"/>
        <v>623.66551513331387</v>
      </c>
      <c r="F203" s="157">
        <f t="shared" si="56"/>
        <v>624.82355734663486</v>
      </c>
      <c r="G203" s="157">
        <f t="shared" si="56"/>
        <v>639.7010633308696</v>
      </c>
      <c r="H203" s="157">
        <f t="shared" si="56"/>
        <v>686.62749424132562</v>
      </c>
      <c r="I203" s="157">
        <f t="shared" si="56"/>
        <v>682.90899002057381</v>
      </c>
      <c r="J203" s="157">
        <f t="shared" si="56"/>
        <v>683.84876382883863</v>
      </c>
      <c r="K203" s="157">
        <f t="shared" si="56"/>
        <v>671.80014508639294</v>
      </c>
      <c r="L203" s="157">
        <f t="shared" si="56"/>
        <v>717.936203609318</v>
      </c>
      <c r="M203" s="157">
        <f t="shared" si="56"/>
        <v>726.239720383193</v>
      </c>
      <c r="N203" s="157">
        <f t="shared" si="56"/>
        <v>704.36642340324261</v>
      </c>
      <c r="O203" s="157">
        <f t="shared" si="56"/>
        <v>676.46077218801668</v>
      </c>
      <c r="P203" s="157">
        <f t="shared" si="56"/>
        <v>693.41646067371789</v>
      </c>
      <c r="Q203" s="157">
        <f t="shared" si="56"/>
        <v>670.0090020114344</v>
      </c>
    </row>
    <row r="204" spans="1:17" ht="12" customHeight="1" x14ac:dyDescent="0.25">
      <c r="A204" s="23" t="s">
        <v>57</v>
      </c>
      <c r="B204" s="156">
        <f>IF(B128=0,0,B128/0.086*1000000/B$16)</f>
        <v>569.37336934932296</v>
      </c>
      <c r="C204" s="156">
        <f t="shared" ref="C204:Q204" si="57">IF(C128=0,0,C128/0.086*1000000/C$16)</f>
        <v>562.42699124642934</v>
      </c>
      <c r="D204" s="156">
        <f t="shared" si="57"/>
        <v>595.29822123647307</v>
      </c>
      <c r="E204" s="156">
        <f t="shared" si="57"/>
        <v>597.55816782314503</v>
      </c>
      <c r="F204" s="156">
        <f t="shared" si="57"/>
        <v>609.01932948854346</v>
      </c>
      <c r="G204" s="156">
        <f t="shared" si="57"/>
        <v>616.48259760603446</v>
      </c>
      <c r="H204" s="156">
        <f t="shared" si="57"/>
        <v>639.81668375855838</v>
      </c>
      <c r="I204" s="156">
        <f t="shared" si="57"/>
        <v>638.74345058534982</v>
      </c>
      <c r="J204" s="156">
        <f t="shared" si="57"/>
        <v>672.49585442911064</v>
      </c>
      <c r="K204" s="156">
        <f t="shared" si="57"/>
        <v>653.33273699658037</v>
      </c>
      <c r="L204" s="156">
        <f t="shared" si="57"/>
        <v>676.12608640875123</v>
      </c>
      <c r="M204" s="156">
        <f t="shared" si="57"/>
        <v>663.15461281901241</v>
      </c>
      <c r="N204" s="156">
        <f t="shared" si="57"/>
        <v>670.74965463716399</v>
      </c>
      <c r="O204" s="156">
        <f t="shared" si="57"/>
        <v>674.32000216651875</v>
      </c>
      <c r="P204" s="156">
        <f t="shared" si="57"/>
        <v>667.8130275456075</v>
      </c>
      <c r="Q204" s="156">
        <f t="shared" si="57"/>
        <v>662.8752742063524</v>
      </c>
    </row>
    <row r="205" spans="1:17" ht="12" customHeight="1" x14ac:dyDescent="0.25">
      <c r="A205" s="29" t="s">
        <v>140</v>
      </c>
      <c r="B205" s="57">
        <f>IF(B129=0,0,B129/0.086*1000000/B$17)</f>
        <v>598.99756040023624</v>
      </c>
      <c r="C205" s="57">
        <f t="shared" ref="C205:Q205" si="58">IF(C129=0,0,C129/0.086*1000000/C$17)</f>
        <v>653.82358478320498</v>
      </c>
      <c r="D205" s="57">
        <f t="shared" si="58"/>
        <v>627.35887033551887</v>
      </c>
      <c r="E205" s="57">
        <f t="shared" si="58"/>
        <v>633.61068534198637</v>
      </c>
      <c r="F205" s="57">
        <f t="shared" si="58"/>
        <v>631.77640311104426</v>
      </c>
      <c r="G205" s="57">
        <f t="shared" si="58"/>
        <v>648.94967720364127</v>
      </c>
      <c r="H205" s="57">
        <f t="shared" si="58"/>
        <v>698.34710635714885</v>
      </c>
      <c r="I205" s="57">
        <f t="shared" si="58"/>
        <v>695.35665211845753</v>
      </c>
      <c r="J205" s="57">
        <f t="shared" si="58"/>
        <v>686.92070270719819</v>
      </c>
      <c r="K205" s="57">
        <f t="shared" si="58"/>
        <v>676.6883883927253</v>
      </c>
      <c r="L205" s="57">
        <f t="shared" si="58"/>
        <v>728.99203699830741</v>
      </c>
      <c r="M205" s="57">
        <f t="shared" si="58"/>
        <v>740.79630699686675</v>
      </c>
      <c r="N205" s="57">
        <f t="shared" si="58"/>
        <v>712.03353297119656</v>
      </c>
      <c r="O205" s="57">
        <f t="shared" si="58"/>
        <v>676.90861022280558</v>
      </c>
      <c r="P205" s="57">
        <f t="shared" si="58"/>
        <v>698.49313823103387</v>
      </c>
      <c r="Q205" s="57">
        <f t="shared" si="58"/>
        <v>671.39034609582495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1615.3888966290001</v>
      </c>
      <c r="C207" s="168">
        <f t="shared" ref="C207:Q207" si="59">SUM(C208,C211,C213,C222)</f>
        <v>1637.7670920785897</v>
      </c>
      <c r="D207" s="168">
        <f t="shared" si="59"/>
        <v>1671.7199274339466</v>
      </c>
      <c r="E207" s="168">
        <f t="shared" si="59"/>
        <v>1764.0342838583588</v>
      </c>
      <c r="F207" s="168">
        <f t="shared" si="59"/>
        <v>1831.3762576139416</v>
      </c>
      <c r="G207" s="168">
        <f t="shared" si="59"/>
        <v>1840.426324460967</v>
      </c>
      <c r="H207" s="168">
        <f t="shared" si="59"/>
        <v>1799.0337303995395</v>
      </c>
      <c r="I207" s="168">
        <f t="shared" si="59"/>
        <v>1756.7763136546573</v>
      </c>
      <c r="J207" s="168">
        <f t="shared" si="59"/>
        <v>1677.5121553122954</v>
      </c>
      <c r="K207" s="168">
        <f t="shared" si="59"/>
        <v>1676.8440328614518</v>
      </c>
      <c r="L207" s="168">
        <f t="shared" si="59"/>
        <v>1712.5552673447326</v>
      </c>
      <c r="M207" s="168">
        <f t="shared" si="59"/>
        <v>1504.2269223232083</v>
      </c>
      <c r="N207" s="168">
        <f t="shared" si="59"/>
        <v>1462.9817569917202</v>
      </c>
      <c r="O207" s="168">
        <f t="shared" si="59"/>
        <v>1388.8719041494735</v>
      </c>
      <c r="P207" s="168">
        <f t="shared" si="59"/>
        <v>1359.3005608753551</v>
      </c>
      <c r="Q207" s="168">
        <f t="shared" si="59"/>
        <v>1377.2347975651835</v>
      </c>
    </row>
    <row r="208" spans="1:17" ht="12" customHeight="1" x14ac:dyDescent="0.25">
      <c r="A208" s="158" t="s">
        <v>65</v>
      </c>
      <c r="B208" s="157">
        <f>SUM(B209:B210)</f>
        <v>994.58552730935151</v>
      </c>
      <c r="C208" s="157">
        <f t="shared" ref="C208:Q208" si="60">SUM(C209:C210)</f>
        <v>1051.1780170253501</v>
      </c>
      <c r="D208" s="157">
        <f t="shared" si="60"/>
        <v>1078.4035435271849</v>
      </c>
      <c r="E208" s="157">
        <f t="shared" si="60"/>
        <v>1173.2921311083614</v>
      </c>
      <c r="F208" s="157">
        <f t="shared" si="60"/>
        <v>1229.7996227089002</v>
      </c>
      <c r="G208" s="157">
        <f t="shared" si="60"/>
        <v>1247.1035652424739</v>
      </c>
      <c r="H208" s="157">
        <f t="shared" si="60"/>
        <v>1238.3621281833657</v>
      </c>
      <c r="I208" s="157">
        <f t="shared" si="60"/>
        <v>1195.6407248393652</v>
      </c>
      <c r="J208" s="157">
        <f t="shared" si="60"/>
        <v>1125.4766749847545</v>
      </c>
      <c r="K208" s="157">
        <f t="shared" si="60"/>
        <v>1133.893612922689</v>
      </c>
      <c r="L208" s="157">
        <f t="shared" si="60"/>
        <v>1171.5119228182405</v>
      </c>
      <c r="M208" s="157">
        <f t="shared" si="60"/>
        <v>988.49040238537123</v>
      </c>
      <c r="N208" s="157">
        <f t="shared" si="60"/>
        <v>952.51241140674085</v>
      </c>
      <c r="O208" s="157">
        <f t="shared" si="60"/>
        <v>885.89021845378829</v>
      </c>
      <c r="P208" s="157">
        <f t="shared" si="60"/>
        <v>863.8472003578903</v>
      </c>
      <c r="Q208" s="157">
        <f t="shared" si="60"/>
        <v>895.16233043684576</v>
      </c>
    </row>
    <row r="209" spans="1:17" ht="12" customHeight="1" x14ac:dyDescent="0.25">
      <c r="A209" s="23" t="s">
        <v>84</v>
      </c>
      <c r="B209" s="156">
        <f>IF(B152=0,0,B152*1000000/B$7)</f>
        <v>994.58552730935151</v>
      </c>
      <c r="C209" s="156">
        <f t="shared" ref="C209:Q210" si="61">IF(C152=0,0,C152*1000000/C$7)</f>
        <v>1051.1780170253501</v>
      </c>
      <c r="D209" s="156">
        <f t="shared" si="61"/>
        <v>1078.4035435271849</v>
      </c>
      <c r="E209" s="156">
        <f t="shared" si="61"/>
        <v>1173.2921311083614</v>
      </c>
      <c r="F209" s="156">
        <f t="shared" si="61"/>
        <v>1229.7996227089002</v>
      </c>
      <c r="G209" s="156">
        <f t="shared" si="61"/>
        <v>1247.1035652424739</v>
      </c>
      <c r="H209" s="156">
        <f t="shared" si="61"/>
        <v>1238.3621281833657</v>
      </c>
      <c r="I209" s="156">
        <f t="shared" si="61"/>
        <v>1195.6407248393652</v>
      </c>
      <c r="J209" s="156">
        <f t="shared" si="61"/>
        <v>1125.4766749847545</v>
      </c>
      <c r="K209" s="156">
        <f t="shared" si="61"/>
        <v>1133.893612922689</v>
      </c>
      <c r="L209" s="156">
        <f t="shared" si="61"/>
        <v>1171.5119228182405</v>
      </c>
      <c r="M209" s="156">
        <f t="shared" si="61"/>
        <v>988.49040238537123</v>
      </c>
      <c r="N209" s="156">
        <f t="shared" si="61"/>
        <v>952.51241140674085</v>
      </c>
      <c r="O209" s="156">
        <f t="shared" si="61"/>
        <v>885.89021845378829</v>
      </c>
      <c r="P209" s="156">
        <f t="shared" si="61"/>
        <v>863.8472003578903</v>
      </c>
      <c r="Q209" s="156">
        <f t="shared" si="61"/>
        <v>895.16233043684576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494.5086978062829</v>
      </c>
      <c r="C213" s="157">
        <f t="shared" si="63"/>
        <v>491.46250321744719</v>
      </c>
      <c r="D213" s="157">
        <f t="shared" si="63"/>
        <v>494.59929902753856</v>
      </c>
      <c r="E213" s="157">
        <f t="shared" si="63"/>
        <v>496.70091128020476</v>
      </c>
      <c r="F213" s="157">
        <f t="shared" si="63"/>
        <v>498.45838470072403</v>
      </c>
      <c r="G213" s="157">
        <f t="shared" si="63"/>
        <v>498.02213995376184</v>
      </c>
      <c r="H213" s="157">
        <f t="shared" si="63"/>
        <v>493.01270396812538</v>
      </c>
      <c r="I213" s="157">
        <f t="shared" si="63"/>
        <v>489.36894695786782</v>
      </c>
      <c r="J213" s="157">
        <f t="shared" si="63"/>
        <v>480.64278519589294</v>
      </c>
      <c r="K213" s="157">
        <f t="shared" si="63"/>
        <v>474.80382087495843</v>
      </c>
      <c r="L213" s="157">
        <f t="shared" si="63"/>
        <v>470.5789404903058</v>
      </c>
      <c r="M213" s="157">
        <f t="shared" si="63"/>
        <v>453.83903396175629</v>
      </c>
      <c r="N213" s="157">
        <f t="shared" si="63"/>
        <v>448.96315612092337</v>
      </c>
      <c r="O213" s="157">
        <f t="shared" si="63"/>
        <v>445.73850674246523</v>
      </c>
      <c r="P213" s="157">
        <f t="shared" si="63"/>
        <v>441.25350145391275</v>
      </c>
      <c r="Q213" s="157">
        <f t="shared" si="63"/>
        <v>429.90884700558644</v>
      </c>
    </row>
    <row r="214" spans="1:17" ht="12" customHeight="1" x14ac:dyDescent="0.25">
      <c r="A214" s="167" t="s">
        <v>169</v>
      </c>
      <c r="B214" s="132">
        <f>IF(B157=0,0,B157*1000000/B$11)</f>
        <v>517.18561745760314</v>
      </c>
      <c r="C214" s="132">
        <f t="shared" ref="C214:Q214" si="64">IF(C157=0,0,C157*1000000/C$11)</f>
        <v>514.72866427840131</v>
      </c>
      <c r="D214" s="132">
        <f t="shared" si="64"/>
        <v>518.27424989144458</v>
      </c>
      <c r="E214" s="132">
        <f t="shared" si="64"/>
        <v>520.65978231656334</v>
      </c>
      <c r="F214" s="132">
        <f t="shared" si="64"/>
        <v>523.87952723390811</v>
      </c>
      <c r="G214" s="132">
        <f t="shared" si="64"/>
        <v>524.5851485540137</v>
      </c>
      <c r="H214" s="132">
        <f t="shared" si="64"/>
        <v>521.48330134059688</v>
      </c>
      <c r="I214" s="132">
        <f t="shared" si="64"/>
        <v>522.32777173026227</v>
      </c>
      <c r="J214" s="132">
        <f t="shared" si="64"/>
        <v>520.53310265805612</v>
      </c>
      <c r="K214" s="132">
        <f t="shared" si="64"/>
        <v>520.66215297111285</v>
      </c>
      <c r="L214" s="132">
        <f t="shared" si="64"/>
        <v>522.16717239072159</v>
      </c>
      <c r="M214" s="132">
        <f t="shared" si="64"/>
        <v>522.7789394400121</v>
      </c>
      <c r="N214" s="132">
        <f t="shared" si="64"/>
        <v>520.01232619434484</v>
      </c>
      <c r="O214" s="132">
        <f t="shared" si="64"/>
        <v>518.73482838754774</v>
      </c>
      <c r="P214" s="132">
        <f t="shared" si="64"/>
        <v>516.60497707062109</v>
      </c>
      <c r="Q214" s="132">
        <f t="shared" si="64"/>
        <v>508.45890355481464</v>
      </c>
    </row>
    <row r="215" spans="1:17" ht="12" customHeight="1" x14ac:dyDescent="0.25">
      <c r="A215" s="167" t="s">
        <v>168</v>
      </c>
      <c r="B215" s="132">
        <f>IF(B158=0,0,B158*1000000/B$12)</f>
        <v>181.01496611016779</v>
      </c>
      <c r="C215" s="132">
        <f t="shared" ref="C215:Q217" si="65">IF(C158=0,0,C158*1000000/C$12)</f>
        <v>180.15503249744293</v>
      </c>
      <c r="D215" s="132">
        <f t="shared" si="65"/>
        <v>181.39598746200369</v>
      </c>
      <c r="E215" s="132">
        <f t="shared" si="65"/>
        <v>182.23092381079891</v>
      </c>
      <c r="F215" s="132">
        <f t="shared" si="65"/>
        <v>183.35783453186767</v>
      </c>
      <c r="G215" s="132">
        <f t="shared" si="65"/>
        <v>183.60480199390176</v>
      </c>
      <c r="H215" s="132">
        <f t="shared" si="65"/>
        <v>182.51915546921379</v>
      </c>
      <c r="I215" s="132">
        <f t="shared" si="65"/>
        <v>182.81472010559099</v>
      </c>
      <c r="J215" s="132">
        <f t="shared" si="65"/>
        <v>182.18658593031981</v>
      </c>
      <c r="K215" s="132">
        <f t="shared" si="65"/>
        <v>182.2317535398883</v>
      </c>
      <c r="L215" s="132">
        <f t="shared" si="65"/>
        <v>182.75851033675156</v>
      </c>
      <c r="M215" s="132">
        <f t="shared" si="65"/>
        <v>182.97262880400334</v>
      </c>
      <c r="N215" s="132">
        <f t="shared" si="65"/>
        <v>182.00431416802047</v>
      </c>
      <c r="O215" s="132">
        <f t="shared" si="65"/>
        <v>181.55718993564079</v>
      </c>
      <c r="P215" s="132">
        <f t="shared" si="65"/>
        <v>180.81174197471645</v>
      </c>
      <c r="Q215" s="132">
        <f t="shared" si="65"/>
        <v>177.96061624418425</v>
      </c>
    </row>
    <row r="216" spans="1:17" ht="12" customHeight="1" x14ac:dyDescent="0.25">
      <c r="A216" s="166" t="s">
        <v>57</v>
      </c>
      <c r="B216" s="165">
        <f>IF(B159=0,0,B159*1000000/B$12)</f>
        <v>181.01496611016779</v>
      </c>
      <c r="C216" s="165">
        <f t="shared" si="65"/>
        <v>180.15503249744293</v>
      </c>
      <c r="D216" s="165">
        <f t="shared" si="65"/>
        <v>181.39598746200369</v>
      </c>
      <c r="E216" s="165">
        <f t="shared" si="65"/>
        <v>182.23092381079891</v>
      </c>
      <c r="F216" s="165">
        <f t="shared" si="65"/>
        <v>183.35783453186767</v>
      </c>
      <c r="G216" s="165">
        <f t="shared" si="65"/>
        <v>183.60480199390176</v>
      </c>
      <c r="H216" s="165">
        <f t="shared" si="65"/>
        <v>182.51915546921379</v>
      </c>
      <c r="I216" s="165">
        <f t="shared" si="65"/>
        <v>182.81472010559099</v>
      </c>
      <c r="J216" s="165">
        <f t="shared" si="65"/>
        <v>182.18658593031981</v>
      </c>
      <c r="K216" s="165">
        <f t="shared" si="65"/>
        <v>182.2317535398883</v>
      </c>
      <c r="L216" s="165">
        <f t="shared" si="65"/>
        <v>182.75851033675156</v>
      </c>
      <c r="M216" s="165">
        <f t="shared" si="65"/>
        <v>182.97262880400334</v>
      </c>
      <c r="N216" s="165">
        <f t="shared" si="65"/>
        <v>182.00431416802047</v>
      </c>
      <c r="O216" s="165">
        <f t="shared" si="65"/>
        <v>181.55718993564079</v>
      </c>
      <c r="P216" s="165">
        <f t="shared" si="65"/>
        <v>180.81174197471645</v>
      </c>
      <c r="Q216" s="165">
        <f t="shared" si="65"/>
        <v>177.96061624418425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126.29467151336586</v>
      </c>
      <c r="C222" s="157">
        <f t="shared" ref="C222:Q222" si="68">IF(C165=0,0,C165*1000000/C$5)</f>
        <v>95.126571835792461</v>
      </c>
      <c r="D222" s="157">
        <f t="shared" si="68"/>
        <v>98.717084879223293</v>
      </c>
      <c r="E222" s="157">
        <f t="shared" si="68"/>
        <v>94.04124146979251</v>
      </c>
      <c r="F222" s="157">
        <f t="shared" si="68"/>
        <v>103.11825020431726</v>
      </c>
      <c r="G222" s="157">
        <f t="shared" si="68"/>
        <v>95.300619264731282</v>
      </c>
      <c r="H222" s="157">
        <f t="shared" si="68"/>
        <v>67.65889824804853</v>
      </c>
      <c r="I222" s="157">
        <f t="shared" si="68"/>
        <v>71.766641857424233</v>
      </c>
      <c r="J222" s="157">
        <f t="shared" si="68"/>
        <v>71.392695131648068</v>
      </c>
      <c r="K222" s="157">
        <f t="shared" si="68"/>
        <v>68.146599063804118</v>
      </c>
      <c r="L222" s="157">
        <f t="shared" si="68"/>
        <v>70.464404036186451</v>
      </c>
      <c r="M222" s="157">
        <f t="shared" si="68"/>
        <v>61.897485976080731</v>
      </c>
      <c r="N222" s="157">
        <f t="shared" si="68"/>
        <v>61.506189464055872</v>
      </c>
      <c r="O222" s="157">
        <f t="shared" si="68"/>
        <v>57.243178953220031</v>
      </c>
      <c r="P222" s="157">
        <f t="shared" si="68"/>
        <v>54.199859063552104</v>
      </c>
      <c r="Q222" s="157">
        <f t="shared" si="68"/>
        <v>52.163620122751297</v>
      </c>
    </row>
    <row r="223" spans="1:17" ht="12" customHeight="1" x14ac:dyDescent="0.25">
      <c r="A223" s="23" t="s">
        <v>57</v>
      </c>
      <c r="B223" s="156">
        <f>IF(B166=0,0,B166*1000000/B$16)</f>
        <v>332.01240367866677</v>
      </c>
      <c r="C223" s="156">
        <f t="shared" ref="C223:Q223" si="69">IF(C166=0,0,C166*1000000/C$16)</f>
        <v>327.9618389438985</v>
      </c>
      <c r="D223" s="156">
        <f t="shared" si="69"/>
        <v>341.78316621526432</v>
      </c>
      <c r="E223" s="156">
        <f t="shared" si="69"/>
        <v>340.91156153634336</v>
      </c>
      <c r="F223" s="156">
        <f t="shared" si="69"/>
        <v>337.51210529296714</v>
      </c>
      <c r="G223" s="156">
        <f t="shared" si="69"/>
        <v>334.55097530651994</v>
      </c>
      <c r="H223" s="156">
        <f t="shared" si="69"/>
        <v>337.90400807433912</v>
      </c>
      <c r="I223" s="156">
        <f t="shared" si="69"/>
        <v>326.401803557905</v>
      </c>
      <c r="J223" s="156">
        <f t="shared" si="69"/>
        <v>335.23739768795446</v>
      </c>
      <c r="K223" s="156">
        <f t="shared" si="69"/>
        <v>325.59922078863059</v>
      </c>
      <c r="L223" s="156">
        <f t="shared" si="69"/>
        <v>336.94137484104448</v>
      </c>
      <c r="M223" s="156">
        <f t="shared" si="69"/>
        <v>330.14784331503512</v>
      </c>
      <c r="N223" s="156">
        <f t="shared" si="69"/>
        <v>331.18269931045631</v>
      </c>
      <c r="O223" s="156">
        <f t="shared" si="69"/>
        <v>330.87889525877495</v>
      </c>
      <c r="P223" s="156">
        <f t="shared" si="69"/>
        <v>327.54841260459079</v>
      </c>
      <c r="Q223" s="156">
        <f t="shared" si="69"/>
        <v>321.55418796788297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81.116293742772839</v>
      </c>
      <c r="C226" s="184">
        <f>C169/RES_summary!C$19</f>
        <v>84.261401094462329</v>
      </c>
      <c r="D226" s="184">
        <f>D169/RES_summary!D$19</f>
        <v>84.989272754886599</v>
      </c>
      <c r="E226" s="184">
        <f>E169/RES_summary!E$19</f>
        <v>88.996994157697017</v>
      </c>
      <c r="F226" s="184">
        <f>F169/RES_summary!F$19</f>
        <v>91.701396189376737</v>
      </c>
      <c r="G226" s="184">
        <f>G169/RES_summary!G$19</f>
        <v>92.480390113551266</v>
      </c>
      <c r="H226" s="184">
        <f>H169/RES_summary!H$19</f>
        <v>92.330548033315694</v>
      </c>
      <c r="I226" s="184">
        <f>I169/RES_summary!I$19</f>
        <v>89.464761504868306</v>
      </c>
      <c r="J226" s="184">
        <f>J169/RES_summary!J$19</f>
        <v>85.379649989858706</v>
      </c>
      <c r="K226" s="184">
        <f>K169/RES_summary!K$19</f>
        <v>84.459422228232455</v>
      </c>
      <c r="L226" s="184">
        <f>L169/RES_summary!L$19</f>
        <v>87.415512838565476</v>
      </c>
      <c r="M226" s="184">
        <f>M169/RES_summary!M$19</f>
        <v>78.579803715680669</v>
      </c>
      <c r="N226" s="184">
        <f>N169/RES_summary!N$19</f>
        <v>75.85628562133931</v>
      </c>
      <c r="O226" s="184">
        <f>O169/RES_summary!O$19</f>
        <v>70.950197868786447</v>
      </c>
      <c r="P226" s="184">
        <f>P169/RES_summary!P$19</f>
        <v>70.171213945593564</v>
      </c>
      <c r="Q226" s="184">
        <f>Q169/RES_summary!Q$19</f>
        <v>69.979614823621574</v>
      </c>
    </row>
    <row r="227" spans="1:17" ht="12" customHeight="1" x14ac:dyDescent="0.25">
      <c r="A227" s="158" t="s">
        <v>65</v>
      </c>
      <c r="B227" s="178">
        <f>B170/RES_summary!B$19</f>
        <v>46.410668725938606</v>
      </c>
      <c r="C227" s="178">
        <f>C170/RES_summary!C$19</f>
        <v>49.889788949113935</v>
      </c>
      <c r="D227" s="178">
        <f>D170/RES_summary!D$19</f>
        <v>50.599403283094155</v>
      </c>
      <c r="E227" s="178">
        <f>E170/RES_summary!E$19</f>
        <v>54.635557431143866</v>
      </c>
      <c r="F227" s="178">
        <f>F170/RES_summary!F$19</f>
        <v>57.099955809338987</v>
      </c>
      <c r="G227" s="178">
        <f>G170/RES_summary!G$19</f>
        <v>58.000133565412384</v>
      </c>
      <c r="H227" s="178">
        <f>H170/RES_summary!H$19</f>
        <v>58.167729374039631</v>
      </c>
      <c r="I227" s="178">
        <f>I170/RES_summary!I$19</f>
        <v>55.539031420662411</v>
      </c>
      <c r="J227" s="178">
        <f>J170/RES_summary!J$19</f>
        <v>51.911753806850243</v>
      </c>
      <c r="K227" s="178">
        <f>K170/RES_summary!K$19</f>
        <v>51.459563263360657</v>
      </c>
      <c r="L227" s="178">
        <f>L170/RES_summary!L$19</f>
        <v>53.93575645579206</v>
      </c>
      <c r="M227" s="178">
        <f>M170/RES_summary!M$19</f>
        <v>45.518217997987939</v>
      </c>
      <c r="N227" s="178">
        <f>N170/RES_summary!N$19</f>
        <v>43.534377992786695</v>
      </c>
      <c r="O227" s="178">
        <f>O170/RES_summary!O$19</f>
        <v>39.427286013651084</v>
      </c>
      <c r="P227" s="178">
        <f>P170/RES_summary!P$19</f>
        <v>38.808456504787451</v>
      </c>
      <c r="Q227" s="178">
        <f>Q170/RES_summary!Q$19</f>
        <v>39.572953355270137</v>
      </c>
    </row>
    <row r="228" spans="1:17" ht="12" customHeight="1" x14ac:dyDescent="0.25">
      <c r="A228" s="23" t="s">
        <v>84</v>
      </c>
      <c r="B228" s="177">
        <f>B171/RES_summary!B$19</f>
        <v>45.810196208014112</v>
      </c>
      <c r="C228" s="177">
        <f>C171/RES_summary!C$19</f>
        <v>48.413854277119597</v>
      </c>
      <c r="D228" s="177">
        <f>D171/RES_summary!D$19</f>
        <v>49.640670345554547</v>
      </c>
      <c r="E228" s="177">
        <f>E171/RES_summary!E$19</f>
        <v>53.930560652634242</v>
      </c>
      <c r="F228" s="177">
        <f>F171/RES_summary!F$19</f>
        <v>56.43888355857716</v>
      </c>
      <c r="G228" s="177">
        <f>G171/RES_summary!G$19</f>
        <v>57.113229107275288</v>
      </c>
      <c r="H228" s="177">
        <f>H171/RES_summary!H$19</f>
        <v>56.518887942447478</v>
      </c>
      <c r="I228" s="177">
        <f>I171/RES_summary!I$19</f>
        <v>54.352523603407676</v>
      </c>
      <c r="J228" s="177">
        <f>J171/RES_summary!J$19</f>
        <v>50.922835643787444</v>
      </c>
      <c r="K228" s="177">
        <f>K171/RES_summary!K$19</f>
        <v>51.11100241147988</v>
      </c>
      <c r="L228" s="177">
        <f>L171/RES_summary!L$19</f>
        <v>52.592225672008446</v>
      </c>
      <c r="M228" s="177">
        <f>M171/RES_summary!M$19</f>
        <v>44.149109726350289</v>
      </c>
      <c r="N228" s="177">
        <f>N171/RES_summary!N$19</f>
        <v>42.304538612459112</v>
      </c>
      <c r="O228" s="177">
        <f>O171/RES_summary!O$19</f>
        <v>39.147843643975499</v>
      </c>
      <c r="P228" s="177">
        <f>P171/RES_summary!P$19</f>
        <v>38.007893934013197</v>
      </c>
      <c r="Q228" s="177">
        <f>Q171/RES_summary!Q$19</f>
        <v>39.21241833699051</v>
      </c>
    </row>
    <row r="229" spans="1:17" ht="12" customHeight="1" x14ac:dyDescent="0.25">
      <c r="A229" s="23" t="s">
        <v>60</v>
      </c>
      <c r="B229" s="177">
        <f>B172/RES_summary!B$19</f>
        <v>0.60047251792449008</v>
      </c>
      <c r="C229" s="177">
        <f>C172/RES_summary!C$19</f>
        <v>1.4759346719943349</v>
      </c>
      <c r="D229" s="177">
        <f>D172/RES_summary!D$19</f>
        <v>0.95873293753960942</v>
      </c>
      <c r="E229" s="177">
        <f>E172/RES_summary!E$19</f>
        <v>0.70499677850962272</v>
      </c>
      <c r="F229" s="177">
        <f>F172/RES_summary!F$19</f>
        <v>0.66107225076183018</v>
      </c>
      <c r="G229" s="177">
        <f>G172/RES_summary!G$19</f>
        <v>0.88690445813709273</v>
      </c>
      <c r="H229" s="177">
        <f>H172/RES_summary!H$19</f>
        <v>1.6488414315921598</v>
      </c>
      <c r="I229" s="177">
        <f>I172/RES_summary!I$19</f>
        <v>1.1865078172547296</v>
      </c>
      <c r="J229" s="177">
        <f>J172/RES_summary!J$19</f>
        <v>0.98891816306280722</v>
      </c>
      <c r="K229" s="177">
        <f>K172/RES_summary!K$19</f>
        <v>0.34856085188077968</v>
      </c>
      <c r="L229" s="177">
        <f>L172/RES_summary!L$19</f>
        <v>1.3435307837836172</v>
      </c>
      <c r="M229" s="177">
        <f>M172/RES_summary!M$19</f>
        <v>1.3691082716376533</v>
      </c>
      <c r="N229" s="177">
        <f>N172/RES_summary!N$19</f>
        <v>1.2298393803275915</v>
      </c>
      <c r="O229" s="177">
        <f>O172/RES_summary!O$19</f>
        <v>0.27944236967558961</v>
      </c>
      <c r="P229" s="177">
        <f>P172/RES_summary!P$19</f>
        <v>0.80056257077424908</v>
      </c>
      <c r="Q229" s="177">
        <f>Q172/RES_summary!Q$19</f>
        <v>0.36053501827962348</v>
      </c>
    </row>
    <row r="230" spans="1:17" ht="12" customHeight="1" x14ac:dyDescent="0.25">
      <c r="A230" s="158" t="s">
        <v>112</v>
      </c>
      <c r="B230" s="178">
        <f>B173/RES_summary!B$19</f>
        <v>0.37984474165139714</v>
      </c>
      <c r="C230" s="178">
        <f>C173/RES_summary!C$19</f>
        <v>0.38437187355159474</v>
      </c>
      <c r="D230" s="178">
        <f>D173/RES_summary!D$19</f>
        <v>0.39488766410533788</v>
      </c>
      <c r="E230" s="178">
        <f>E173/RES_summary!E$19</f>
        <v>0.39316422075185586</v>
      </c>
      <c r="F230" s="178">
        <f>F173/RES_summary!F$19</f>
        <v>0.43738167424817298</v>
      </c>
      <c r="G230" s="178">
        <f>G173/RES_summary!G$19</f>
        <v>0.45399357374970822</v>
      </c>
      <c r="H230" s="178">
        <f>H173/RES_summary!H$19</f>
        <v>0.53077438241006136</v>
      </c>
      <c r="I230" s="178">
        <f>I173/RES_summary!I$19</f>
        <v>0.57110454113024578</v>
      </c>
      <c r="J230" s="178">
        <f>J173/RES_summary!J$19</f>
        <v>0.60602061786696992</v>
      </c>
      <c r="K230" s="178">
        <f>K173/RES_summary!K$19</f>
        <v>0.65684932485941627</v>
      </c>
      <c r="L230" s="178">
        <f>L173/RES_summary!L$19</f>
        <v>0.66093589775306205</v>
      </c>
      <c r="M230" s="178">
        <f>M173/RES_summary!M$19</f>
        <v>0.60898785320850191</v>
      </c>
      <c r="N230" s="178">
        <f>N173/RES_summary!N$19</f>
        <v>0.57670606447508521</v>
      </c>
      <c r="O230" s="178">
        <f>O173/RES_summary!O$19</f>
        <v>0.51467423860191042</v>
      </c>
      <c r="P230" s="178">
        <f>P173/RES_summary!P$19</f>
        <v>0.48210961912272826</v>
      </c>
      <c r="Q230" s="178">
        <f>Q173/RES_summary!Q$19</f>
        <v>0.4543017557593812</v>
      </c>
    </row>
    <row r="231" spans="1:17" ht="12" customHeight="1" x14ac:dyDescent="0.25">
      <c r="A231" s="23" t="s">
        <v>60</v>
      </c>
      <c r="B231" s="177">
        <f>B174/RES_summary!B$19</f>
        <v>0.37984474165139714</v>
      </c>
      <c r="C231" s="177">
        <f>C174/RES_summary!C$19</f>
        <v>0.38437187355159474</v>
      </c>
      <c r="D231" s="177">
        <f>D174/RES_summary!D$19</f>
        <v>0.39488766410533788</v>
      </c>
      <c r="E231" s="177">
        <f>E174/RES_summary!E$19</f>
        <v>0.39316422075185586</v>
      </c>
      <c r="F231" s="177">
        <f>F174/RES_summary!F$19</f>
        <v>0.43738167424817298</v>
      </c>
      <c r="G231" s="177">
        <f>G174/RES_summary!G$19</f>
        <v>0.45399357374970822</v>
      </c>
      <c r="H231" s="177">
        <f>H174/RES_summary!H$19</f>
        <v>0.53077438241006136</v>
      </c>
      <c r="I231" s="177">
        <f>I174/RES_summary!I$19</f>
        <v>0.57110454113024578</v>
      </c>
      <c r="J231" s="177">
        <f>J174/RES_summary!J$19</f>
        <v>0.60602061786696992</v>
      </c>
      <c r="K231" s="177">
        <f>K174/RES_summary!K$19</f>
        <v>0.65684932485941627</v>
      </c>
      <c r="L231" s="177">
        <f>L174/RES_summary!L$19</f>
        <v>0.66093589775306205</v>
      </c>
      <c r="M231" s="177">
        <f>M174/RES_summary!M$19</f>
        <v>0.60898785320850191</v>
      </c>
      <c r="N231" s="177">
        <f>N174/RES_summary!N$19</f>
        <v>0.57670606447508521</v>
      </c>
      <c r="O231" s="177">
        <f>O174/RES_summary!O$19</f>
        <v>0.51467423860191042</v>
      </c>
      <c r="P231" s="177">
        <f>P174/RES_summary!P$19</f>
        <v>0.48210961912272826</v>
      </c>
      <c r="Q231" s="177">
        <f>Q174/RES_summary!Q$19</f>
        <v>0.4543017557593812</v>
      </c>
    </row>
    <row r="232" spans="1:17" ht="12" customHeight="1" x14ac:dyDescent="0.25">
      <c r="A232" s="158" t="s">
        <v>63</v>
      </c>
      <c r="B232" s="178">
        <f>B175/RES_summary!B$19</f>
        <v>23.492177725706153</v>
      </c>
      <c r="C232" s="178">
        <f>C175/RES_summary!C$19</f>
        <v>23.394345962151561</v>
      </c>
      <c r="D232" s="178">
        <f>D175/RES_summary!D$19</f>
        <v>23.513604102335808</v>
      </c>
      <c r="E232" s="178">
        <f>E175/RES_summary!E$19</f>
        <v>23.574121907554098</v>
      </c>
      <c r="F232" s="178">
        <f>F175/RES_summary!F$19</f>
        <v>23.658739286410498</v>
      </c>
      <c r="G232" s="178">
        <f>G175/RES_summary!G$19</f>
        <v>23.622252553711938</v>
      </c>
      <c r="H232" s="178">
        <f>H175/RES_summary!H$19</f>
        <v>23.384329160599712</v>
      </c>
      <c r="I232" s="178">
        <f>I175/RES_summary!I$19</f>
        <v>23.222042041140465</v>
      </c>
      <c r="J232" s="178">
        <f>J175/RES_summary!J$19</f>
        <v>22.878742985404177</v>
      </c>
      <c r="K232" s="178">
        <f>K175/RES_summary!K$19</f>
        <v>22.648972915739574</v>
      </c>
      <c r="L232" s="178">
        <f>L175/RES_summary!L$19</f>
        <v>22.565710882961007</v>
      </c>
      <c r="M232" s="178">
        <f>M175/RES_summary!M$19</f>
        <v>22.340481753063532</v>
      </c>
      <c r="N232" s="178">
        <f>N175/RES_summary!N$19</f>
        <v>21.984109086256165</v>
      </c>
      <c r="O232" s="178">
        <f>O175/RES_summary!O$19</f>
        <v>21.74681738518537</v>
      </c>
      <c r="P232" s="178">
        <f>P175/RES_summary!P$19</f>
        <v>21.548119663413203</v>
      </c>
      <c r="Q232" s="178">
        <f>Q175/RES_summary!Q$19</f>
        <v>21.004904279970692</v>
      </c>
    </row>
    <row r="233" spans="1:17" ht="12" customHeight="1" x14ac:dyDescent="0.25">
      <c r="A233" s="167" t="s">
        <v>169</v>
      </c>
      <c r="B233" s="183">
        <f>B176/RES_summary!B$19</f>
        <v>23.821354686097859</v>
      </c>
      <c r="C233" s="183">
        <f>C176/RES_summary!C$19</f>
        <v>23.706734864138586</v>
      </c>
      <c r="D233" s="183">
        <f>D176/RES_summary!D$19</f>
        <v>23.857007278836161</v>
      </c>
      <c r="E233" s="183">
        <f>E176/RES_summary!E$19</f>
        <v>23.932210252774151</v>
      </c>
      <c r="F233" s="183">
        <f>F176/RES_summary!F$19</f>
        <v>24.042270862914144</v>
      </c>
      <c r="G233" s="183">
        <f>G176/RES_summary!G$19</f>
        <v>24.024269203186964</v>
      </c>
      <c r="H233" s="183">
        <f>H176/RES_summary!H$19</f>
        <v>23.800514891038862</v>
      </c>
      <c r="I233" s="183">
        <f>I176/RES_summary!I$19</f>
        <v>23.744450947418681</v>
      </c>
      <c r="J233" s="183">
        <f>J176/RES_summary!J$19</f>
        <v>23.551817841241338</v>
      </c>
      <c r="K233" s="183">
        <f>K176/RES_summary!K$19</f>
        <v>23.469189924687651</v>
      </c>
      <c r="L233" s="183">
        <f>L176/RES_summary!L$19</f>
        <v>23.441446249069095</v>
      </c>
      <c r="M233" s="183">
        <f>M176/RES_summary!M$19</f>
        <v>23.348961916338471</v>
      </c>
      <c r="N233" s="183">
        <f>N176/RES_summary!N$19</f>
        <v>23.095637672535695</v>
      </c>
      <c r="O233" s="183">
        <f>O176/RES_summary!O$19</f>
        <v>22.923099873305013</v>
      </c>
      <c r="P233" s="183">
        <f>P176/RES_summary!P$19</f>
        <v>22.729791988847932</v>
      </c>
      <c r="Q233" s="183">
        <f>Q176/RES_summary!Q$19</f>
        <v>22.272947101816783</v>
      </c>
    </row>
    <row r="234" spans="1:17" ht="12" customHeight="1" x14ac:dyDescent="0.25">
      <c r="A234" s="167" t="s">
        <v>168</v>
      </c>
      <c r="B234" s="183">
        <f>B177/RES_summary!B$19</f>
        <v>15.910544530583746</v>
      </c>
      <c r="C234" s="183">
        <f>C177/RES_summary!C$19</f>
        <v>15.900911473824509</v>
      </c>
      <c r="D234" s="183">
        <f>D177/RES_summary!D$19</f>
        <v>16.073553949390913</v>
      </c>
      <c r="E234" s="183">
        <f>E177/RES_summary!E$19</f>
        <v>16.203854653135377</v>
      </c>
      <c r="F234" s="183">
        <f>F177/RES_summary!F$19</f>
        <v>16.356569921171097</v>
      </c>
      <c r="G234" s="183">
        <f>G177/RES_summary!G$19</f>
        <v>16.412216977814825</v>
      </c>
      <c r="H234" s="183">
        <f>H177/RES_summary!H$19</f>
        <v>16.343661410614956</v>
      </c>
      <c r="I234" s="183">
        <f>I177/RES_summary!I$19</f>
        <v>16.386423879576711</v>
      </c>
      <c r="J234" s="183">
        <f>J177/RES_summary!J$19</f>
        <v>16.343622103805362</v>
      </c>
      <c r="K234" s="183">
        <f>K177/RES_summary!K$19</f>
        <v>16.363202062425902</v>
      </c>
      <c r="L234" s="183">
        <f>L177/RES_summary!L$19</f>
        <v>16.415533442415423</v>
      </c>
      <c r="M234" s="183">
        <f>M177/RES_summary!M$19</f>
        <v>16.382289080044515</v>
      </c>
      <c r="N234" s="183">
        <f>N177/RES_summary!N$19</f>
        <v>16.259614981981159</v>
      </c>
      <c r="O234" s="183">
        <f>O177/RES_summary!O$19</f>
        <v>16.195494099291597</v>
      </c>
      <c r="P234" s="183">
        <f>P177/RES_summary!P$19</f>
        <v>16.113441437070101</v>
      </c>
      <c r="Q234" s="183">
        <f>Q177/RES_summary!Q$19</f>
        <v>15.84737426109581</v>
      </c>
    </row>
    <row r="235" spans="1:17" ht="12" customHeight="1" x14ac:dyDescent="0.25">
      <c r="A235" s="166" t="s">
        <v>57</v>
      </c>
      <c r="B235" s="182">
        <f>B178/RES_summary!B$19</f>
        <v>8.3374741401345585</v>
      </c>
      <c r="C235" s="182">
        <f>C178/RES_summary!C$19</f>
        <v>8.2973572024486177</v>
      </c>
      <c r="D235" s="182">
        <f>D178/RES_summary!D$19</f>
        <v>8.3499525475925704</v>
      </c>
      <c r="E235" s="182">
        <f>E178/RES_summary!E$19</f>
        <v>8.3762735884710313</v>
      </c>
      <c r="F235" s="182">
        <f>F178/RES_summary!F$19</f>
        <v>8.4147948020199461</v>
      </c>
      <c r="G235" s="182">
        <f>G178/RES_summary!G$19</f>
        <v>8.4084942211152995</v>
      </c>
      <c r="H235" s="182">
        <f>H178/RES_summary!H$19</f>
        <v>8.3301802118638228</v>
      </c>
      <c r="I235" s="182">
        <f>I178/RES_summary!I$19</f>
        <v>8.3105578315964994</v>
      </c>
      <c r="J235" s="182">
        <f>J178/RES_summary!J$19</f>
        <v>8.243136244434476</v>
      </c>
      <c r="K235" s="182">
        <f>K178/RES_summary!K$19</f>
        <v>8.2142164736406222</v>
      </c>
      <c r="L235" s="182">
        <f>L178/RES_summary!L$19</f>
        <v>8.204506187174136</v>
      </c>
      <c r="M235" s="182">
        <f>M178/RES_summary!M$19</f>
        <v>8.1721366707184266</v>
      </c>
      <c r="N235" s="182">
        <f>N178/RES_summary!N$19</f>
        <v>8.0834731853874846</v>
      </c>
      <c r="O235" s="182">
        <f>O178/RES_summary!O$19</f>
        <v>8.0230849556567119</v>
      </c>
      <c r="P235" s="182">
        <f>P178/RES_summary!P$19</f>
        <v>7.9554271960967329</v>
      </c>
      <c r="Q235" s="182">
        <f>Q178/RES_summary!Q$19</f>
        <v>7.7955314856358386</v>
      </c>
    </row>
    <row r="236" spans="1:17" ht="12" customHeight="1" x14ac:dyDescent="0.25">
      <c r="A236" s="147" t="s">
        <v>59</v>
      </c>
      <c r="B236" s="181">
        <f>B179/RES_summary!B$19</f>
        <v>7.5730703904491889</v>
      </c>
      <c r="C236" s="181">
        <f>C179/RES_summary!C$19</f>
        <v>7.6035542713758879</v>
      </c>
      <c r="D236" s="181">
        <f>D179/RES_summary!D$19</f>
        <v>7.7236014017983425</v>
      </c>
      <c r="E236" s="181">
        <f>E179/RES_summary!E$19</f>
        <v>7.8275810646643444</v>
      </c>
      <c r="F236" s="181">
        <f>F179/RES_summary!F$19</f>
        <v>7.9417751191511483</v>
      </c>
      <c r="G236" s="181">
        <f>G179/RES_summary!G$19</f>
        <v>8.0037227566995277</v>
      </c>
      <c r="H236" s="181">
        <f>H179/RES_summary!H$19</f>
        <v>8.0134811987511334</v>
      </c>
      <c r="I236" s="181">
        <f>I179/RES_summary!I$19</f>
        <v>8.0758660479802113</v>
      </c>
      <c r="J236" s="181">
        <f>J179/RES_summary!J$19</f>
        <v>8.1004858593708846</v>
      </c>
      <c r="K236" s="181">
        <f>K179/RES_summary!K$19</f>
        <v>8.148985588785278</v>
      </c>
      <c r="L236" s="181">
        <f>L179/RES_summary!L$19</f>
        <v>8.2110272552412873</v>
      </c>
      <c r="M236" s="181">
        <f>M179/RES_summary!M$19</f>
        <v>8.2101524093260867</v>
      </c>
      <c r="N236" s="181">
        <f>N179/RES_summary!N$19</f>
        <v>8.1761417965936776</v>
      </c>
      <c r="O236" s="181">
        <f>O179/RES_summary!O$19</f>
        <v>8.1724091436348854</v>
      </c>
      <c r="P236" s="181">
        <f>P179/RES_summary!P$19</f>
        <v>8.1580142409733689</v>
      </c>
      <c r="Q236" s="181">
        <f>Q179/RES_summary!Q$19</f>
        <v>8.0518427754599724</v>
      </c>
    </row>
    <row r="237" spans="1:17" ht="12" customHeight="1" x14ac:dyDescent="0.25">
      <c r="A237" s="163" t="s">
        <v>142</v>
      </c>
      <c r="B237" s="180">
        <f>B180/RES_summary!B$19</f>
        <v>19.601399570855072</v>
      </c>
      <c r="C237" s="180">
        <f>C180/RES_summary!C$19</f>
        <v>20.762534118992996</v>
      </c>
      <c r="D237" s="180">
        <f>D180/RES_summary!D$19</f>
        <v>19.977907647737368</v>
      </c>
      <c r="E237" s="180">
        <f>E180/RES_summary!E$19</f>
        <v>19.638687632267935</v>
      </c>
      <c r="F237" s="180">
        <f>F180/RES_summary!F$19</f>
        <v>19.961011291423894</v>
      </c>
      <c r="G237" s="180">
        <f>G180/RES_summary!G$19</f>
        <v>20.18338362464117</v>
      </c>
      <c r="H237" s="180">
        <f>H180/RES_summary!H$19</f>
        <v>21.113100857113668</v>
      </c>
      <c r="I237" s="180">
        <f>I180/RES_summary!I$19</f>
        <v>20.60159332970127</v>
      </c>
      <c r="J237" s="180">
        <f>J180/RES_summary!J$19</f>
        <v>20.183221351454137</v>
      </c>
      <c r="K237" s="180">
        <f>K180/RES_summary!K$19</f>
        <v>18.911337879925821</v>
      </c>
      <c r="L237" s="180">
        <f>L180/RES_summary!L$19</f>
        <v>21.409649875460929</v>
      </c>
      <c r="M237" s="180">
        <f>M180/RES_summary!M$19</f>
        <v>21.535942642714151</v>
      </c>
      <c r="N237" s="180">
        <f>N180/RES_summary!N$19</f>
        <v>19.848953625883276</v>
      </c>
      <c r="O237" s="180">
        <f>O180/RES_summary!O$19</f>
        <v>18.927952001784199</v>
      </c>
      <c r="P237" s="180">
        <f>P180/RES_summary!P$19</f>
        <v>19.536720196998818</v>
      </c>
      <c r="Q237" s="180">
        <f>Q180/RES_summary!Q$19</f>
        <v>18.485017402635819</v>
      </c>
    </row>
    <row r="238" spans="1:17" ht="12" customHeight="1" x14ac:dyDescent="0.25">
      <c r="A238" s="161" t="s">
        <v>141</v>
      </c>
      <c r="B238" s="179">
        <f>B181/RES_summary!B$19</f>
        <v>14.433560240248823</v>
      </c>
      <c r="C238" s="179">
        <f>C181/RES_summary!C$19</f>
        <v>14.870441213023515</v>
      </c>
      <c r="D238" s="179">
        <f>D181/RES_summary!D$19</f>
        <v>14.715869078506225</v>
      </c>
      <c r="E238" s="179">
        <f>E181/RES_summary!E$19</f>
        <v>14.70112173595815</v>
      </c>
      <c r="F238" s="179">
        <f>F181/RES_summary!F$19</f>
        <v>14.928129071149444</v>
      </c>
      <c r="G238" s="179">
        <f>G181/RES_summary!G$19</f>
        <v>15.0679070253238</v>
      </c>
      <c r="H238" s="179">
        <f>H181/RES_summary!H$19</f>
        <v>15.403066498741234</v>
      </c>
      <c r="I238" s="179">
        <f>I181/RES_summary!I$19</f>
        <v>15.286423713375704</v>
      </c>
      <c r="J238" s="179">
        <f>J181/RES_summary!J$19</f>
        <v>15.164613332379938</v>
      </c>
      <c r="K238" s="179">
        <f>K181/RES_summary!K$19</f>
        <v>14.767953846759282</v>
      </c>
      <c r="L238" s="179">
        <f>L181/RES_summary!L$19</f>
        <v>15.704404711652639</v>
      </c>
      <c r="M238" s="179">
        <f>M181/RES_summary!M$19</f>
        <v>15.747732334276005</v>
      </c>
      <c r="N238" s="179">
        <f>N181/RES_summary!N$19</f>
        <v>15.12327556565276</v>
      </c>
      <c r="O238" s="179">
        <f>O181/RES_summary!O$19</f>
        <v>14.797192344259335</v>
      </c>
      <c r="P238" s="179">
        <f>P181/RES_summary!P$19</f>
        <v>14.995866309922942</v>
      </c>
      <c r="Q238" s="179">
        <f>Q181/RES_summary!Q$19</f>
        <v>14.521598866382476</v>
      </c>
    </row>
    <row r="239" spans="1:17" ht="12" customHeight="1" x14ac:dyDescent="0.25">
      <c r="A239" s="148" t="s">
        <v>60</v>
      </c>
      <c r="B239" s="177">
        <f>B182/RES_summary!B$19</f>
        <v>6.8604898497996345</v>
      </c>
      <c r="C239" s="177">
        <f>C182/RES_summary!C$19</f>
        <v>7.2668869416476216</v>
      </c>
      <c r="D239" s="177">
        <f>D182/RES_summary!D$19</f>
        <v>6.9922676767078968</v>
      </c>
      <c r="E239" s="177">
        <f>E182/RES_summary!E$19</f>
        <v>6.8735406712938207</v>
      </c>
      <c r="F239" s="177">
        <f>F182/RES_summary!F$19</f>
        <v>6.9863539519983</v>
      </c>
      <c r="G239" s="177">
        <f>G182/RES_summary!G$19</f>
        <v>7.0641842686242251</v>
      </c>
      <c r="H239" s="177">
        <f>H182/RES_summary!H$19</f>
        <v>7.3895852999900322</v>
      </c>
      <c r="I239" s="177">
        <f>I182/RES_summary!I$19</f>
        <v>7.2105576653954273</v>
      </c>
      <c r="J239" s="177">
        <f>J182/RES_summary!J$19</f>
        <v>7.064127473009</v>
      </c>
      <c r="K239" s="177">
        <f>K182/RES_summary!K$19</f>
        <v>6.6189682579740028</v>
      </c>
      <c r="L239" s="177">
        <f>L182/RES_summary!L$19</f>
        <v>7.4933774564113156</v>
      </c>
      <c r="M239" s="177">
        <f>M182/RES_summary!M$19</f>
        <v>7.5375799249499211</v>
      </c>
      <c r="N239" s="177">
        <f>N182/RES_summary!N$19</f>
        <v>6.9471337690590902</v>
      </c>
      <c r="O239" s="177">
        <f>O182/RES_summary!O$19</f>
        <v>6.6247832006244467</v>
      </c>
      <c r="P239" s="177">
        <f>P182/RES_summary!P$19</f>
        <v>6.8378520689495712</v>
      </c>
      <c r="Q239" s="177">
        <f>Q182/RES_summary!Q$19</f>
        <v>6.4697560909225134</v>
      </c>
    </row>
    <row r="240" spans="1:17" ht="12" customHeight="1" x14ac:dyDescent="0.25">
      <c r="A240" s="148" t="s">
        <v>59</v>
      </c>
      <c r="B240" s="177">
        <f>B183/RES_summary!B$19</f>
        <v>7.5730703904491916</v>
      </c>
      <c r="C240" s="177">
        <f>C183/RES_summary!C$19</f>
        <v>7.6035542713758923</v>
      </c>
      <c r="D240" s="177">
        <f>D183/RES_summary!D$19</f>
        <v>7.7236014017983283</v>
      </c>
      <c r="E240" s="177">
        <f>E183/RES_summary!E$19</f>
        <v>7.8275810646643249</v>
      </c>
      <c r="F240" s="177">
        <f>F183/RES_summary!F$19</f>
        <v>7.9417751191511439</v>
      </c>
      <c r="G240" s="177">
        <f>G183/RES_summary!G$19</f>
        <v>8.0037227566995739</v>
      </c>
      <c r="H240" s="177">
        <f>H183/RES_summary!H$19</f>
        <v>8.0134811987512027</v>
      </c>
      <c r="I240" s="177">
        <f>I183/RES_summary!I$19</f>
        <v>8.0758660479802789</v>
      </c>
      <c r="J240" s="177">
        <f>J183/RES_summary!J$19</f>
        <v>8.1004858593709379</v>
      </c>
      <c r="K240" s="177">
        <f>K183/RES_summary!K$19</f>
        <v>8.1489855887852762</v>
      </c>
      <c r="L240" s="177">
        <f>L183/RES_summary!L$19</f>
        <v>8.2110272552413246</v>
      </c>
      <c r="M240" s="177">
        <f>M183/RES_summary!M$19</f>
        <v>8.2101524093260849</v>
      </c>
      <c r="N240" s="177">
        <f>N183/RES_summary!N$19</f>
        <v>8.1761417965936705</v>
      </c>
      <c r="O240" s="177">
        <f>O183/RES_summary!O$19</f>
        <v>8.1724091436348854</v>
      </c>
      <c r="P240" s="177">
        <f>P183/RES_summary!P$19</f>
        <v>8.1580142409733725</v>
      </c>
      <c r="Q240" s="177">
        <f>Q183/RES_summary!Q$19</f>
        <v>8.0518427754599617</v>
      </c>
    </row>
    <row r="241" spans="1:17" ht="12" customHeight="1" x14ac:dyDescent="0.25">
      <c r="A241" s="158" t="s">
        <v>62</v>
      </c>
      <c r="B241" s="178">
        <f>B184/RES_summary!B$19</f>
        <v>10.833602549476691</v>
      </c>
      <c r="C241" s="178">
        <f>C184/RES_summary!C$19</f>
        <v>10.592894309645239</v>
      </c>
      <c r="D241" s="178">
        <f>D184/RES_summary!D$19</f>
        <v>10.481377705351298</v>
      </c>
      <c r="E241" s="178">
        <f>E184/RES_summary!E$19</f>
        <v>10.394150598247197</v>
      </c>
      <c r="F241" s="178">
        <f>F184/RES_summary!F$19</f>
        <v>10.505319419379083</v>
      </c>
      <c r="G241" s="178">
        <f>G184/RES_summary!G$19</f>
        <v>10.404010420677221</v>
      </c>
      <c r="H241" s="178">
        <f>H184/RES_summary!H$19</f>
        <v>10.24771511626628</v>
      </c>
      <c r="I241" s="178">
        <f>I184/RES_summary!I$19</f>
        <v>10.13258350193518</v>
      </c>
      <c r="J241" s="178">
        <f>J184/RES_summary!J$19</f>
        <v>9.9831325797373172</v>
      </c>
      <c r="K241" s="178">
        <f>K184/RES_summary!K$19</f>
        <v>9.6940367242727969</v>
      </c>
      <c r="L241" s="178">
        <f>L184/RES_summary!L$19</f>
        <v>10.253109602059352</v>
      </c>
      <c r="M241" s="178">
        <f>M184/RES_summary!M$19</f>
        <v>10.112116111420704</v>
      </c>
      <c r="N241" s="178">
        <f>N184/RES_summary!N$19</f>
        <v>9.7610924778213697</v>
      </c>
      <c r="O241" s="178">
        <f>O184/RES_summary!O$19</f>
        <v>9.2614202313480813</v>
      </c>
      <c r="P241" s="178">
        <f>P184/RES_summary!P$19</f>
        <v>9.3325281582701773</v>
      </c>
      <c r="Q241" s="178">
        <f>Q184/RES_summary!Q$19</f>
        <v>8.9474554326213713</v>
      </c>
    </row>
    <row r="242" spans="1:17" ht="12" customHeight="1" x14ac:dyDescent="0.25">
      <c r="A242" s="23" t="s">
        <v>57</v>
      </c>
      <c r="B242" s="177">
        <f>B185/RES_summary!B$19</f>
        <v>15.292353385797258</v>
      </c>
      <c r="C242" s="177">
        <f>C185/RES_summary!C$19</f>
        <v>15.104859901862991</v>
      </c>
      <c r="D242" s="177">
        <f>D185/RES_summary!D$19</f>
        <v>15.732835435851033</v>
      </c>
      <c r="E242" s="177">
        <f>E185/RES_summary!E$19</f>
        <v>15.670054506589024</v>
      </c>
      <c r="F242" s="177">
        <f>F185/RES_summary!F$19</f>
        <v>15.48935782585531</v>
      </c>
      <c r="G242" s="177">
        <f>G185/RES_summary!G$19</f>
        <v>15.321330989081609</v>
      </c>
      <c r="H242" s="177">
        <f>H185/RES_summary!H$19</f>
        <v>15.421949955521885</v>
      </c>
      <c r="I242" s="177">
        <f>I185/RES_summary!I$19</f>
        <v>14.837870075443732</v>
      </c>
      <c r="J242" s="177">
        <f>J185/RES_summary!J$19</f>
        <v>15.168007728232977</v>
      </c>
      <c r="K242" s="177">
        <f>K185/RES_summary!K$19</f>
        <v>14.676599611500178</v>
      </c>
      <c r="L242" s="177">
        <f>L185/RES_summary!L$19</f>
        <v>15.126177103898177</v>
      </c>
      <c r="M242" s="177">
        <f>M185/RES_summary!M$19</f>
        <v>14.745447528129786</v>
      </c>
      <c r="N242" s="177">
        <f>N185/RES_summary!N$19</f>
        <v>14.709027539143397</v>
      </c>
      <c r="O242" s="177">
        <f>O185/RES_summary!O$19</f>
        <v>14.621670932646781</v>
      </c>
      <c r="P242" s="177">
        <f>P185/RES_summary!P$19</f>
        <v>14.411605801780578</v>
      </c>
      <c r="Q242" s="177">
        <f>Q185/RES_summary!Q$19</f>
        <v>14.085621018541598</v>
      </c>
    </row>
    <row r="243" spans="1:17" ht="12" customHeight="1" x14ac:dyDescent="0.25">
      <c r="A243" s="29" t="s">
        <v>140</v>
      </c>
      <c r="B243" s="176">
        <f>B186/RES_summary!B$19</f>
        <v>8.0962766694666559</v>
      </c>
      <c r="C243" s="176">
        <f>C186/RES_summary!C$19</f>
        <v>8.7494973691403306</v>
      </c>
      <c r="D243" s="176">
        <f>D186/RES_summary!D$19</f>
        <v>8.3485889769861448</v>
      </c>
      <c r="E243" s="176">
        <f>E186/RES_summary!E$19</f>
        <v>8.3843806377187544</v>
      </c>
      <c r="F243" s="176">
        <f>F186/RES_summary!F$19</f>
        <v>8.3126624521878405</v>
      </c>
      <c r="G243" s="176">
        <f>G186/RES_summary!G$19</f>
        <v>8.4452936060184953</v>
      </c>
      <c r="H243" s="176">
        <f>H186/RES_summary!H$19</f>
        <v>8.9522873147207473</v>
      </c>
      <c r="I243" s="176">
        <f>I186/RES_summary!I$19</f>
        <v>8.8064405839561566</v>
      </c>
      <c r="J243" s="176">
        <f>J186/RES_summary!J$19</f>
        <v>8.5801777082321209</v>
      </c>
      <c r="K243" s="176">
        <f>K186/RES_summary!K$19</f>
        <v>8.3751738084039875</v>
      </c>
      <c r="L243" s="176">
        <f>L186/RES_summary!L$19</f>
        <v>8.96452621600519</v>
      </c>
      <c r="M243" s="176">
        <f>M186/RES_summary!M$19</f>
        <v>9.0429970644480928</v>
      </c>
      <c r="N243" s="176">
        <f>N186/RES_summary!N$19</f>
        <v>8.6325973355827887</v>
      </c>
      <c r="O243" s="176">
        <f>O186/RES_summary!O$19</f>
        <v>8.1400834618967757</v>
      </c>
      <c r="P243" s="176">
        <f>P186/RES_summary!P$19</f>
        <v>8.3254429226434485</v>
      </c>
      <c r="Q243" s="176">
        <f>Q186/RES_summary!Q$19</f>
        <v>7.9525233535375222</v>
      </c>
    </row>
    <row r="245" spans="1:17" ht="12" customHeight="1" x14ac:dyDescent="0.25">
      <c r="A245" s="152" t="s">
        <v>71</v>
      </c>
      <c r="B245" s="184">
        <f>B188/RES_summary!B$19</f>
        <v>44.38930290950897</v>
      </c>
      <c r="C245" s="184">
        <f>C188/RES_summary!C$19</f>
        <v>47.211380150092559</v>
      </c>
      <c r="D245" s="184">
        <f>D188/RES_summary!D$19</f>
        <v>47.593131516625597</v>
      </c>
      <c r="E245" s="184">
        <f>E188/RES_summary!E$19</f>
        <v>49.863799491385613</v>
      </c>
      <c r="F245" s="184">
        <f>F188/RES_summary!F$19</f>
        <v>51.560732746783074</v>
      </c>
      <c r="G245" s="184">
        <f>G188/RES_summary!G$19</f>
        <v>52.808607746809663</v>
      </c>
      <c r="H245" s="184">
        <f>H188/RES_summary!H$19</f>
        <v>54.447648764483276</v>
      </c>
      <c r="I245" s="184">
        <f>I188/RES_summary!I$19</f>
        <v>53.492478213024384</v>
      </c>
      <c r="J245" s="184">
        <f>J188/RES_summary!J$19</f>
        <v>52.143728524743231</v>
      </c>
      <c r="K245" s="184">
        <f>K188/RES_summary!K$19</f>
        <v>52.121944590035056</v>
      </c>
      <c r="L245" s="184">
        <f>L188/RES_summary!L$19</f>
        <v>55.091571314053787</v>
      </c>
      <c r="M245" s="184">
        <f>M188/RES_summary!M$19</f>
        <v>50.530781049252113</v>
      </c>
      <c r="N245" s="184">
        <f>N188/RES_summary!N$19</f>
        <v>49.334830173351065</v>
      </c>
      <c r="O245" s="184">
        <f>O188/RES_summary!O$19</f>
        <v>46.346438883879308</v>
      </c>
      <c r="P245" s="184">
        <f>P188/RES_summary!P$19</f>
        <v>46.669225351408954</v>
      </c>
      <c r="Q245" s="184">
        <f>Q188/RES_summary!Q$19</f>
        <v>46.857797915879544</v>
      </c>
    </row>
    <row r="246" spans="1:17" ht="12" customHeight="1" x14ac:dyDescent="0.25">
      <c r="A246" s="158" t="s">
        <v>65</v>
      </c>
      <c r="B246" s="178">
        <f>B189/RES_summary!B$19</f>
        <v>25.981810322281074</v>
      </c>
      <c r="C246" s="178">
        <f>C189/RES_summary!C$19</f>
        <v>28.375021375807968</v>
      </c>
      <c r="D246" s="178">
        <f>D189/RES_summary!D$19</f>
        <v>28.694921475611306</v>
      </c>
      <c r="E246" s="178">
        <f>E189/RES_summary!E$19</f>
        <v>30.859771039092838</v>
      </c>
      <c r="F246" s="178">
        <f>F189/RES_summary!F$19</f>
        <v>32.345062829342602</v>
      </c>
      <c r="G246" s="178">
        <f>G189/RES_summary!G$19</f>
        <v>33.282342576905037</v>
      </c>
      <c r="H246" s="178">
        <f>H189/RES_summary!H$19</f>
        <v>34.185266605939944</v>
      </c>
      <c r="I246" s="178">
        <f>I189/RES_summary!I$19</f>
        <v>33.01215345655929</v>
      </c>
      <c r="J246" s="178">
        <f>J189/RES_summary!J$19</f>
        <v>31.389226279267604</v>
      </c>
      <c r="K246" s="178">
        <f>K189/RES_summary!K$19</f>
        <v>31.242022365283933</v>
      </c>
      <c r="L246" s="178">
        <f>L189/RES_summary!L$19</f>
        <v>33.539855886541737</v>
      </c>
      <c r="M246" s="178">
        <f>M189/RES_summary!M$19</f>
        <v>28.854292317600184</v>
      </c>
      <c r="N246" s="178">
        <f>N189/RES_summary!N$19</f>
        <v>27.945626554154565</v>
      </c>
      <c r="O246" s="178">
        <f>O189/RES_summary!O$19</f>
        <v>25.34212470286008</v>
      </c>
      <c r="P246" s="178">
        <f>P189/RES_summary!P$19</f>
        <v>25.432349099627068</v>
      </c>
      <c r="Q246" s="178">
        <f>Q189/RES_summary!Q$19</f>
        <v>26.031196896944561</v>
      </c>
    </row>
    <row r="247" spans="1:17" ht="12" customHeight="1" x14ac:dyDescent="0.25">
      <c r="A247" s="23" t="s">
        <v>84</v>
      </c>
      <c r="B247" s="177">
        <f>B190/RES_summary!B$19</f>
        <v>25.381337804356587</v>
      </c>
      <c r="C247" s="177">
        <f>C190/RES_summary!C$19</f>
        <v>26.899086703813634</v>
      </c>
      <c r="D247" s="177">
        <f>D190/RES_summary!D$19</f>
        <v>27.736188538071698</v>
      </c>
      <c r="E247" s="177">
        <f>E190/RES_summary!E$19</f>
        <v>30.154774260583213</v>
      </c>
      <c r="F247" s="177">
        <f>F190/RES_summary!F$19</f>
        <v>31.683990578580769</v>
      </c>
      <c r="G247" s="177">
        <f>G190/RES_summary!G$19</f>
        <v>32.395438118767942</v>
      </c>
      <c r="H247" s="177">
        <f>H190/RES_summary!H$19</f>
        <v>32.536425174347784</v>
      </c>
      <c r="I247" s="177">
        <f>I190/RES_summary!I$19</f>
        <v>31.825645639304557</v>
      </c>
      <c r="J247" s="177">
        <f>J190/RES_summary!J$19</f>
        <v>30.400308116204798</v>
      </c>
      <c r="K247" s="177">
        <f>K190/RES_summary!K$19</f>
        <v>30.893461513403153</v>
      </c>
      <c r="L247" s="177">
        <f>L190/RES_summary!L$19</f>
        <v>32.196325102758117</v>
      </c>
      <c r="M247" s="177">
        <f>M190/RES_summary!M$19</f>
        <v>27.48518404596253</v>
      </c>
      <c r="N247" s="177">
        <f>N190/RES_summary!N$19</f>
        <v>26.715787173826971</v>
      </c>
      <c r="O247" s="177">
        <f>O190/RES_summary!O$19</f>
        <v>25.06268233318449</v>
      </c>
      <c r="P247" s="177">
        <f>P190/RES_summary!P$19</f>
        <v>24.631786528852817</v>
      </c>
      <c r="Q247" s="177">
        <f>Q190/RES_summary!Q$19</f>
        <v>25.670661878664937</v>
      </c>
    </row>
    <row r="248" spans="1:17" ht="12" customHeight="1" x14ac:dyDescent="0.25">
      <c r="A248" s="23" t="s">
        <v>60</v>
      </c>
      <c r="B248" s="177">
        <f>B191/RES_summary!B$19</f>
        <v>0.60047251792449019</v>
      </c>
      <c r="C248" s="177">
        <f>C191/RES_summary!C$19</f>
        <v>1.4759346719943354</v>
      </c>
      <c r="D248" s="177">
        <f>D191/RES_summary!D$19</f>
        <v>0.95873293753960942</v>
      </c>
      <c r="E248" s="177">
        <f>E191/RES_summary!E$19</f>
        <v>0.70499677850962272</v>
      </c>
      <c r="F248" s="177">
        <f>F191/RES_summary!F$19</f>
        <v>0.66107225076183029</v>
      </c>
      <c r="G248" s="177">
        <f>G191/RES_summary!G$19</f>
        <v>0.88690445813709229</v>
      </c>
      <c r="H248" s="177">
        <f>H191/RES_summary!H$19</f>
        <v>1.6488414315921596</v>
      </c>
      <c r="I248" s="177">
        <f>I191/RES_summary!I$19</f>
        <v>1.1865078172547296</v>
      </c>
      <c r="J248" s="177">
        <f>J191/RES_summary!J$19</f>
        <v>0.98891816306280722</v>
      </c>
      <c r="K248" s="177">
        <f>K191/RES_summary!K$19</f>
        <v>0.34856085188077968</v>
      </c>
      <c r="L248" s="177">
        <f>L191/RES_summary!L$19</f>
        <v>1.3435307837836179</v>
      </c>
      <c r="M248" s="177">
        <f>M191/RES_summary!M$19</f>
        <v>1.3691082716376533</v>
      </c>
      <c r="N248" s="177">
        <f>N191/RES_summary!N$19</f>
        <v>1.2298393803275918</v>
      </c>
      <c r="O248" s="177">
        <f>O191/RES_summary!O$19</f>
        <v>0.27944236967558977</v>
      </c>
      <c r="P248" s="177">
        <f>P191/RES_summary!P$19</f>
        <v>0.80056257077424886</v>
      </c>
      <c r="Q248" s="177">
        <f>Q191/RES_summary!Q$19</f>
        <v>0.3605350182796237</v>
      </c>
    </row>
    <row r="249" spans="1:17" ht="12" customHeight="1" x14ac:dyDescent="0.25">
      <c r="A249" s="158" t="s">
        <v>112</v>
      </c>
      <c r="B249" s="178">
        <f>B192/RES_summary!B$19</f>
        <v>0.59078881608297595</v>
      </c>
      <c r="C249" s="178">
        <f>C192/RES_summary!C$19</f>
        <v>0.60789340769539335</v>
      </c>
      <c r="D249" s="178">
        <f>D192/RES_summary!D$19</f>
        <v>0.6427337901076855</v>
      </c>
      <c r="E249" s="178">
        <f>E192/RES_summary!E$19</f>
        <v>0.65631049294401678</v>
      </c>
      <c r="F249" s="178">
        <f>F192/RES_summary!F$19</f>
        <v>0.76002216703343461</v>
      </c>
      <c r="G249" s="178">
        <f>G192/RES_summary!G$19</f>
        <v>0.81456113877400849</v>
      </c>
      <c r="H249" s="178">
        <f>H192/RES_summary!H$19</f>
        <v>1.012205162525583</v>
      </c>
      <c r="I249" s="178">
        <f>I192/RES_summary!I$19</f>
        <v>1.1432437462188152</v>
      </c>
      <c r="J249" s="178">
        <f>J192/RES_summary!J$19</f>
        <v>1.3335671403622458</v>
      </c>
      <c r="K249" s="178">
        <f>K192/RES_summary!K$19</f>
        <v>1.5318982098407163</v>
      </c>
      <c r="L249" s="178">
        <f>L192/RES_summary!L$19</f>
        <v>1.599785486144679</v>
      </c>
      <c r="M249" s="178">
        <f>M192/RES_summary!M$19</f>
        <v>1.4950767218249423</v>
      </c>
      <c r="N249" s="178">
        <f>N192/RES_summary!N$19</f>
        <v>1.5053923843035364</v>
      </c>
      <c r="O249" s="178">
        <f>O192/RES_summary!O$19</f>
        <v>1.4104095916325878</v>
      </c>
      <c r="P249" s="178">
        <f>P192/RES_summary!P$19</f>
        <v>1.4545396681854472</v>
      </c>
      <c r="Q249" s="178">
        <f>Q192/RES_summary!Q$19</f>
        <v>1.4718491224933499</v>
      </c>
    </row>
    <row r="250" spans="1:17" ht="12" customHeight="1" x14ac:dyDescent="0.25">
      <c r="A250" s="23" t="s">
        <v>60</v>
      </c>
      <c r="B250" s="177">
        <f>B193/RES_summary!B$19</f>
        <v>0.59078881608297595</v>
      </c>
      <c r="C250" s="177">
        <f>C193/RES_summary!C$19</f>
        <v>0.60789340769539335</v>
      </c>
      <c r="D250" s="177">
        <f>D193/RES_summary!D$19</f>
        <v>0.6427337901076855</v>
      </c>
      <c r="E250" s="177">
        <f>E193/RES_summary!E$19</f>
        <v>0.65631049294401678</v>
      </c>
      <c r="F250" s="177">
        <f>F193/RES_summary!F$19</f>
        <v>0.76002216703343461</v>
      </c>
      <c r="G250" s="177">
        <f>G193/RES_summary!G$19</f>
        <v>0.81456113877400849</v>
      </c>
      <c r="H250" s="177">
        <f>H193/RES_summary!H$19</f>
        <v>1.012205162525583</v>
      </c>
      <c r="I250" s="177">
        <f>I193/RES_summary!I$19</f>
        <v>1.1432437462188152</v>
      </c>
      <c r="J250" s="177">
        <f>J193/RES_summary!J$19</f>
        <v>1.3335671403622458</v>
      </c>
      <c r="K250" s="177">
        <f>K193/RES_summary!K$19</f>
        <v>1.5318982098407163</v>
      </c>
      <c r="L250" s="177">
        <f>L193/RES_summary!L$19</f>
        <v>1.599785486144679</v>
      </c>
      <c r="M250" s="177">
        <f>M193/RES_summary!M$19</f>
        <v>1.4950767218249423</v>
      </c>
      <c r="N250" s="177">
        <f>N193/RES_summary!N$19</f>
        <v>1.5053923843035364</v>
      </c>
      <c r="O250" s="177">
        <f>O193/RES_summary!O$19</f>
        <v>1.4104095916325878</v>
      </c>
      <c r="P250" s="177">
        <f>P193/RES_summary!P$19</f>
        <v>1.4545396681854472</v>
      </c>
      <c r="Q250" s="177">
        <f>Q193/RES_summary!Q$19</f>
        <v>1.4718491224933499</v>
      </c>
    </row>
    <row r="251" spans="1:17" ht="12" customHeight="1" x14ac:dyDescent="0.25">
      <c r="A251" s="158" t="s">
        <v>63</v>
      </c>
      <c r="B251" s="178">
        <f>B194/RES_summary!B$19</f>
        <v>11.666252321940316</v>
      </c>
      <c r="C251" s="178">
        <f>C194/RES_summary!C$19</f>
        <v>11.664169351856353</v>
      </c>
      <c r="D251" s="178">
        <f>D194/RES_summary!D$19</f>
        <v>11.791135180326776</v>
      </c>
      <c r="E251" s="178">
        <f>E194/RES_summary!E$19</f>
        <v>11.83457615071586</v>
      </c>
      <c r="F251" s="178">
        <f>F194/RES_summary!F$19</f>
        <v>11.940691857358605</v>
      </c>
      <c r="G251" s="178">
        <f>G194/RES_summary!G$19</f>
        <v>12.055581731220904</v>
      </c>
      <c r="H251" s="178">
        <f>H194/RES_summary!H$19</f>
        <v>12.130223420370681</v>
      </c>
      <c r="I251" s="178">
        <f>I194/RES_summary!I$19</f>
        <v>12.28378890559091</v>
      </c>
      <c r="J251" s="178">
        <f>J194/RES_summary!J$19</f>
        <v>12.39108325360626</v>
      </c>
      <c r="K251" s="178">
        <f>K194/RES_summary!K$19</f>
        <v>12.467964280293295</v>
      </c>
      <c r="L251" s="178">
        <f>L194/RES_summary!L$19</f>
        <v>12.629238785634948</v>
      </c>
      <c r="M251" s="178">
        <f>M194/RES_summary!M$19</f>
        <v>12.811886651124569</v>
      </c>
      <c r="N251" s="178">
        <f>N194/RES_summary!N$19</f>
        <v>12.776178304486885</v>
      </c>
      <c r="O251" s="178">
        <f>O194/RES_summary!O$19</f>
        <v>12.802171944930869</v>
      </c>
      <c r="P251" s="178">
        <f>P194/RES_summary!P$19</f>
        <v>12.85061599613884</v>
      </c>
      <c r="Q251" s="178">
        <f>Q194/RES_summary!Q$19</f>
        <v>12.686492390211004</v>
      </c>
    </row>
    <row r="252" spans="1:17" ht="12" customHeight="1" x14ac:dyDescent="0.25">
      <c r="A252" s="167" t="s">
        <v>169</v>
      </c>
      <c r="B252" s="183">
        <f>B195/RES_summary!B$19</f>
        <v>11.650845568115566</v>
      </c>
      <c r="C252" s="183">
        <f>C195/RES_summary!C$19</f>
        <v>11.625413517334495</v>
      </c>
      <c r="D252" s="183">
        <f>D195/RES_summary!D$19</f>
        <v>11.764283407694808</v>
      </c>
      <c r="E252" s="183">
        <f>E195/RES_summary!E$19</f>
        <v>11.809694049310744</v>
      </c>
      <c r="F252" s="183">
        <f>F195/RES_summary!F$19</f>
        <v>11.905492958791452</v>
      </c>
      <c r="G252" s="183">
        <f>G195/RES_summary!G$19</f>
        <v>12.012015542838682</v>
      </c>
      <c r="H252" s="183">
        <f>H195/RES_summary!H$19</f>
        <v>12.062657736834806</v>
      </c>
      <c r="I252" s="183">
        <f>I195/RES_summary!I$19</f>
        <v>12.213432923127495</v>
      </c>
      <c r="J252" s="183">
        <f>J195/RES_summary!J$19</f>
        <v>12.311595193965676</v>
      </c>
      <c r="K252" s="183">
        <f>K195/RES_summary!K$19</f>
        <v>12.39525120108671</v>
      </c>
      <c r="L252" s="183">
        <f>L195/RES_summary!L$19</f>
        <v>12.515995182995168</v>
      </c>
      <c r="M252" s="183">
        <f>M195/RES_summary!M$19</f>
        <v>12.630031128814437</v>
      </c>
      <c r="N252" s="183">
        <f>N195/RES_summary!N$19</f>
        <v>12.663830179956681</v>
      </c>
      <c r="O252" s="183">
        <f>O195/RES_summary!O$19</f>
        <v>12.735080308562875</v>
      </c>
      <c r="P252" s="183">
        <f>P195/RES_summary!P$19</f>
        <v>12.77819863339287</v>
      </c>
      <c r="Q252" s="183">
        <f>Q195/RES_summary!Q$19</f>
        <v>12.65277700931154</v>
      </c>
    </row>
    <row r="253" spans="1:17" ht="12" customHeight="1" x14ac:dyDescent="0.25">
      <c r="A253" s="167" t="s">
        <v>168</v>
      </c>
      <c r="B253" s="183">
        <f>B196/RES_summary!B$19</f>
        <v>11.650866339289788</v>
      </c>
      <c r="C253" s="183">
        <f>C196/RES_summary!C$19</f>
        <v>11.695130738084391</v>
      </c>
      <c r="D253" s="183">
        <f>D196/RES_summary!D$19</f>
        <v>11.869824954506706</v>
      </c>
      <c r="E253" s="183">
        <f>E196/RES_summary!E$19</f>
        <v>11.990289708926904</v>
      </c>
      <c r="F253" s="183">
        <f>F196/RES_summary!F$19</f>
        <v>12.175581370191313</v>
      </c>
      <c r="G253" s="183">
        <f>G196/RES_summary!G$19</f>
        <v>12.316736771734314</v>
      </c>
      <c r="H253" s="183">
        <f>H196/RES_summary!H$19</f>
        <v>12.418734074053441</v>
      </c>
      <c r="I253" s="183">
        <f>I196/RES_summary!I$19</f>
        <v>12.632995774071436</v>
      </c>
      <c r="J253" s="183">
        <f>J196/RES_summary!J$19</f>
        <v>12.775735977976561</v>
      </c>
      <c r="K253" s="183">
        <f>K196/RES_summary!K$19</f>
        <v>12.870742528815519</v>
      </c>
      <c r="L253" s="183">
        <f>L196/RES_summary!L$19</f>
        <v>12.960283481395793</v>
      </c>
      <c r="M253" s="183">
        <f>M196/RES_summary!M$19</f>
        <v>12.966156276409118</v>
      </c>
      <c r="N253" s="183">
        <f>N196/RES_summary!N$19</f>
        <v>12.901979486571728</v>
      </c>
      <c r="O253" s="183">
        <f>O196/RES_summary!O$19</f>
        <v>12.883304600551927</v>
      </c>
      <c r="P253" s="183">
        <f>P196/RES_summary!P$19</f>
        <v>12.844425179047539</v>
      </c>
      <c r="Q253" s="183">
        <f>Q196/RES_summary!Q$19</f>
        <v>12.650579553462755</v>
      </c>
    </row>
    <row r="254" spans="1:17" ht="12" customHeight="1" x14ac:dyDescent="0.25">
      <c r="A254" s="166" t="s">
        <v>57</v>
      </c>
      <c r="B254" s="182">
        <f>B197/RES_summary!B$19</f>
        <v>4.0777959488405982</v>
      </c>
      <c r="C254" s="182">
        <f>C197/RES_summary!C$19</f>
        <v>4.0915764667085037</v>
      </c>
      <c r="D254" s="182">
        <f>D197/RES_summary!D$19</f>
        <v>4.1462235527083653</v>
      </c>
      <c r="E254" s="182">
        <f>E197/RES_summary!E$19</f>
        <v>4.1627086442625538</v>
      </c>
      <c r="F254" s="182">
        <f>F197/RES_summary!F$19</f>
        <v>4.2338062510401651</v>
      </c>
      <c r="G254" s="182">
        <f>G197/RES_summary!G$19</f>
        <v>4.3130140150347884</v>
      </c>
      <c r="H254" s="182">
        <f>H197/RES_summary!H$19</f>
        <v>4.4052528753023052</v>
      </c>
      <c r="I254" s="182">
        <f>I197/RES_summary!I$19</f>
        <v>4.557129726091226</v>
      </c>
      <c r="J254" s="182">
        <f>J197/RES_summary!J$19</f>
        <v>4.6752501186056765</v>
      </c>
      <c r="K254" s="182">
        <f>K197/RES_summary!K$19</f>
        <v>4.721756940030243</v>
      </c>
      <c r="L254" s="182">
        <f>L197/RES_summary!L$19</f>
        <v>4.7492562261545057</v>
      </c>
      <c r="M254" s="182">
        <f>M197/RES_summary!M$19</f>
        <v>4.7560038670830291</v>
      </c>
      <c r="N254" s="182">
        <f>N197/RES_summary!N$19</f>
        <v>4.7258376899780501</v>
      </c>
      <c r="O254" s="182">
        <f>O197/RES_summary!O$19</f>
        <v>4.7108954569170374</v>
      </c>
      <c r="P254" s="182">
        <f>P197/RES_summary!P$19</f>
        <v>4.6864109380741716</v>
      </c>
      <c r="Q254" s="182">
        <f>Q197/RES_summary!Q$19</f>
        <v>4.5987367780027855</v>
      </c>
    </row>
    <row r="255" spans="1:17" ht="12" customHeight="1" x14ac:dyDescent="0.25">
      <c r="A255" s="147" t="s">
        <v>59</v>
      </c>
      <c r="B255" s="181">
        <f>B198/RES_summary!B$19</f>
        <v>7.5730703904491889</v>
      </c>
      <c r="C255" s="181">
        <f>C198/RES_summary!C$19</f>
        <v>7.6035542713758879</v>
      </c>
      <c r="D255" s="181">
        <f>D198/RES_summary!D$19</f>
        <v>7.7236014017983425</v>
      </c>
      <c r="E255" s="181">
        <f>E198/RES_summary!E$19</f>
        <v>7.827581064664348</v>
      </c>
      <c r="F255" s="181">
        <f>F198/RES_summary!F$19</f>
        <v>7.9417751191511483</v>
      </c>
      <c r="G255" s="181">
        <f>G198/RES_summary!G$19</f>
        <v>8.0037227566995277</v>
      </c>
      <c r="H255" s="181">
        <f>H198/RES_summary!H$19</f>
        <v>8.0134811987511352</v>
      </c>
      <c r="I255" s="181">
        <f>I198/RES_summary!I$19</f>
        <v>8.0758660479802078</v>
      </c>
      <c r="J255" s="181">
        <f>J198/RES_summary!J$19</f>
        <v>8.1004858593708846</v>
      </c>
      <c r="K255" s="181">
        <f>K198/RES_summary!K$19</f>
        <v>8.148985588785278</v>
      </c>
      <c r="L255" s="181">
        <f>L198/RES_summary!L$19</f>
        <v>8.2110272552412855</v>
      </c>
      <c r="M255" s="181">
        <f>M198/RES_summary!M$19</f>
        <v>8.2101524093260903</v>
      </c>
      <c r="N255" s="181">
        <f>N198/RES_summary!N$19</f>
        <v>8.1761417965936811</v>
      </c>
      <c r="O255" s="181">
        <f>O198/RES_summary!O$19</f>
        <v>8.1724091436348907</v>
      </c>
      <c r="P255" s="181">
        <f>P198/RES_summary!P$19</f>
        <v>8.1580142409733689</v>
      </c>
      <c r="Q255" s="181">
        <f>Q198/RES_summary!Q$19</f>
        <v>8.0518427754599706</v>
      </c>
    </row>
    <row r="256" spans="1:17" ht="12" customHeight="1" x14ac:dyDescent="0.25">
      <c r="A256" s="163" t="s">
        <v>142</v>
      </c>
      <c r="B256" s="180">
        <f>B199/RES_summary!B$19</f>
        <v>12.249924241764152</v>
      </c>
      <c r="C256" s="180">
        <f>C199/RES_summary!C$19</f>
        <v>13.066842647801048</v>
      </c>
      <c r="D256" s="180">
        <f>D199/RES_summary!D$19</f>
        <v>12.699919879879396</v>
      </c>
      <c r="E256" s="180">
        <f>E199/RES_summary!E$19</f>
        <v>12.574246536774101</v>
      </c>
      <c r="F256" s="180">
        <f>F199/RES_summary!F$19</f>
        <v>12.934495936842298</v>
      </c>
      <c r="G256" s="180">
        <f>G199/RES_summary!G$19</f>
        <v>13.300440038633848</v>
      </c>
      <c r="H256" s="180">
        <f>H199/RES_summary!H$19</f>
        <v>14.189087204521991</v>
      </c>
      <c r="I256" s="180">
        <f>I199/RES_summary!I$19</f>
        <v>14.131192136660012</v>
      </c>
      <c r="J256" s="180">
        <f>J199/RES_summary!J$19</f>
        <v>14.132331807814209</v>
      </c>
      <c r="K256" s="180">
        <f>K199/RES_summary!K$19</f>
        <v>13.535718634562462</v>
      </c>
      <c r="L256" s="180">
        <f>L199/RES_summary!L$19</f>
        <v>15.33080995843817</v>
      </c>
      <c r="M256" s="180">
        <f>M199/RES_summary!M$19</f>
        <v>15.694742792596966</v>
      </c>
      <c r="N256" s="180">
        <f>N199/RES_summary!N$19</f>
        <v>14.466429404860991</v>
      </c>
      <c r="O256" s="180">
        <f>O199/RES_summary!O$19</f>
        <v>13.797084539869445</v>
      </c>
      <c r="P256" s="180">
        <f>P199/RES_summary!P$19</f>
        <v>14.242197703400306</v>
      </c>
      <c r="Q256" s="180">
        <f>Q199/RES_summary!Q$19</f>
        <v>13.485722121678201</v>
      </c>
    </row>
    <row r="257" spans="1:17" ht="12" customHeight="1" x14ac:dyDescent="0.25">
      <c r="A257" s="161" t="s">
        <v>141</v>
      </c>
      <c r="B257" s="179">
        <f>B200/RES_summary!B$19</f>
        <v>11.860543875066869</v>
      </c>
      <c r="C257" s="179">
        <f>C200/RES_summary!C$19</f>
        <v>12.190879427326525</v>
      </c>
      <c r="D257" s="179">
        <f>D200/RES_summary!D$19</f>
        <v>12.181481823483223</v>
      </c>
      <c r="E257" s="179">
        <f>E200/RES_summary!E$19</f>
        <v>12.239599193130369</v>
      </c>
      <c r="F257" s="179">
        <f>F200/RES_summary!F$19</f>
        <v>12.496271757881583</v>
      </c>
      <c r="G257" s="179">
        <f>G200/RES_summary!G$19</f>
        <v>12.706854513680748</v>
      </c>
      <c r="H257" s="179">
        <f>H200/RES_summary!H$19</f>
        <v>13.073483089927565</v>
      </c>
      <c r="I257" s="179">
        <f>I200/RES_summary!I$19</f>
        <v>13.150575748035672</v>
      </c>
      <c r="J257" s="179">
        <f>J200/RES_summary!J$19</f>
        <v>13.128940363169319</v>
      </c>
      <c r="K257" s="179">
        <f>K200/RES_summary!K$19</f>
        <v>12.910505406058331</v>
      </c>
      <c r="L257" s="179">
        <f>L200/RES_summary!L$19</f>
        <v>13.60799674301432</v>
      </c>
      <c r="M257" s="179">
        <f>M200/RES_summary!M$19</f>
        <v>13.709302985451776</v>
      </c>
      <c r="N257" s="179">
        <f>N200/RES_summary!N$19</f>
        <v>13.246852358922492</v>
      </c>
      <c r="O257" s="179">
        <f>O200/RES_summary!O$19</f>
        <v>13.011420399574961</v>
      </c>
      <c r="P257" s="179">
        <f>P200/RES_summary!P$19</f>
        <v>13.156335734189145</v>
      </c>
      <c r="Q257" s="179">
        <f>Q200/RES_summary!Q$19</f>
        <v>12.783918791875976</v>
      </c>
    </row>
    <row r="258" spans="1:17" ht="12" customHeight="1" x14ac:dyDescent="0.25">
      <c r="A258" s="148" t="s">
        <v>60</v>
      </c>
      <c r="B258" s="177">
        <f>B201/RES_summary!B$19</f>
        <v>4.2874734846176779</v>
      </c>
      <c r="C258" s="177">
        <f>C201/RES_summary!C$19</f>
        <v>4.5873251559506336</v>
      </c>
      <c r="D258" s="177">
        <f>D201/RES_summary!D$19</f>
        <v>4.4578804216848926</v>
      </c>
      <c r="E258" s="177">
        <f>E201/RES_summary!E$19</f>
        <v>4.4120181284660447</v>
      </c>
      <c r="F258" s="177">
        <f>F201/RES_summary!F$19</f>
        <v>4.554496638730436</v>
      </c>
      <c r="G258" s="177">
        <f>G201/RES_summary!G$19</f>
        <v>4.703131756981171</v>
      </c>
      <c r="H258" s="177">
        <f>H201/RES_summary!H$19</f>
        <v>5.0600018911763636</v>
      </c>
      <c r="I258" s="177">
        <f>I201/RES_summary!I$19</f>
        <v>5.0747097000553927</v>
      </c>
      <c r="J258" s="177">
        <f>J201/RES_summary!J$19</f>
        <v>5.0284545037983799</v>
      </c>
      <c r="K258" s="177">
        <f>K201/RES_summary!K$19</f>
        <v>4.7615198172730508</v>
      </c>
      <c r="L258" s="177">
        <f>L201/RES_summary!L$19</f>
        <v>5.3969694877729921</v>
      </c>
      <c r="M258" s="177">
        <f>M201/RES_summary!M$19</f>
        <v>5.4991505761256922</v>
      </c>
      <c r="N258" s="177">
        <f>N201/RES_summary!N$19</f>
        <v>5.0707105623288244</v>
      </c>
      <c r="O258" s="177">
        <f>O201/RES_summary!O$19</f>
        <v>4.8390112559400729</v>
      </c>
      <c r="P258" s="177">
        <f>P201/RES_summary!P$19</f>
        <v>4.9983214932157747</v>
      </c>
      <c r="Q258" s="177">
        <f>Q201/RES_summary!Q$19</f>
        <v>4.7320760164160163</v>
      </c>
    </row>
    <row r="259" spans="1:17" ht="12" customHeight="1" x14ac:dyDescent="0.25">
      <c r="A259" s="148" t="s">
        <v>59</v>
      </c>
      <c r="B259" s="177">
        <f>B202/RES_summary!B$19</f>
        <v>7.5730703904491916</v>
      </c>
      <c r="C259" s="177">
        <f>C202/RES_summary!C$19</f>
        <v>7.6035542713758923</v>
      </c>
      <c r="D259" s="177">
        <f>D202/RES_summary!D$19</f>
        <v>7.7236014017983301</v>
      </c>
      <c r="E259" s="177">
        <f>E202/RES_summary!E$19</f>
        <v>7.827581064664324</v>
      </c>
      <c r="F259" s="177">
        <f>F202/RES_summary!F$19</f>
        <v>7.9417751191511439</v>
      </c>
      <c r="G259" s="177">
        <f>G202/RES_summary!G$19</f>
        <v>8.0037227566995757</v>
      </c>
      <c r="H259" s="177">
        <f>H202/RES_summary!H$19</f>
        <v>8.0134811987512027</v>
      </c>
      <c r="I259" s="177">
        <f>I202/RES_summary!I$19</f>
        <v>8.0758660479802789</v>
      </c>
      <c r="J259" s="177">
        <f>J202/RES_summary!J$19</f>
        <v>8.1004858593709379</v>
      </c>
      <c r="K259" s="177">
        <f>K202/RES_summary!K$19</f>
        <v>8.1489855887852798</v>
      </c>
      <c r="L259" s="177">
        <f>L202/RES_summary!L$19</f>
        <v>8.2110272552413264</v>
      </c>
      <c r="M259" s="177">
        <f>M202/RES_summary!M$19</f>
        <v>8.2101524093260849</v>
      </c>
      <c r="N259" s="177">
        <f>N202/RES_summary!N$19</f>
        <v>8.1761417965936669</v>
      </c>
      <c r="O259" s="177">
        <f>O202/RES_summary!O$19</f>
        <v>8.1724091436348889</v>
      </c>
      <c r="P259" s="177">
        <f>P202/RES_summary!P$19</f>
        <v>8.1580142409733707</v>
      </c>
      <c r="Q259" s="177">
        <f>Q202/RES_summary!Q$19</f>
        <v>8.0518427754599635</v>
      </c>
    </row>
    <row r="260" spans="1:17" ht="12" customHeight="1" x14ac:dyDescent="0.25">
      <c r="A260" s="158" t="s">
        <v>62</v>
      </c>
      <c r="B260" s="178">
        <f>B203/RES_summary!B$19</f>
        <v>6.1504514492046098</v>
      </c>
      <c r="C260" s="178">
        <f>C203/RES_summary!C$19</f>
        <v>6.5642960147328377</v>
      </c>
      <c r="D260" s="178">
        <f>D203/RES_summary!D$19</f>
        <v>6.4643410705798319</v>
      </c>
      <c r="E260" s="178">
        <f>E203/RES_summary!E$19</f>
        <v>6.5131418086329038</v>
      </c>
      <c r="F260" s="178">
        <f>F203/RES_summary!F$19</f>
        <v>6.5149558930484313</v>
      </c>
      <c r="G260" s="178">
        <f>G203/RES_summary!G$19</f>
        <v>6.6561222999097271</v>
      </c>
      <c r="H260" s="178">
        <f>H203/RES_summary!H$19</f>
        <v>7.1199535756470631</v>
      </c>
      <c r="I260" s="178">
        <f>I203/RES_summary!I$19</f>
        <v>7.0532921046553723</v>
      </c>
      <c r="J260" s="178">
        <f>J203/RES_summary!J$19</f>
        <v>7.029851851507118</v>
      </c>
      <c r="K260" s="178">
        <f>K203/RES_summary!K$19</f>
        <v>6.8800597346171148</v>
      </c>
      <c r="L260" s="178">
        <f>L203/RES_summary!L$19</f>
        <v>7.322691155732425</v>
      </c>
      <c r="M260" s="178">
        <f>M203/RES_summary!M$19</f>
        <v>7.369525358702413</v>
      </c>
      <c r="N260" s="178">
        <f>N203/RES_summary!N$19</f>
        <v>7.1076329304060808</v>
      </c>
      <c r="O260" s="178">
        <f>O203/RES_summary!O$19</f>
        <v>6.7917326444557737</v>
      </c>
      <c r="P260" s="178">
        <f>P203/RES_summary!P$19</f>
        <v>6.9317205874575984</v>
      </c>
      <c r="Q260" s="178">
        <f>Q203/RES_summary!Q$19</f>
        <v>6.6682595062306316</v>
      </c>
    </row>
    <row r="261" spans="1:17" ht="12" customHeight="1" x14ac:dyDescent="0.25">
      <c r="A261" s="23" t="s">
        <v>57</v>
      </c>
      <c r="B261" s="177">
        <f>B204/RES_summary!B$19</f>
        <v>5.9583662237879897</v>
      </c>
      <c r="C261" s="177">
        <f>C204/RES_summary!C$19</f>
        <v>5.8853130570404959</v>
      </c>
      <c r="D261" s="177">
        <f>D204/RES_summary!D$19</f>
        <v>6.2258828170386593</v>
      </c>
      <c r="E261" s="177">
        <f>E204/RES_summary!E$19</f>
        <v>6.2404942898070264</v>
      </c>
      <c r="F261" s="177">
        <f>F204/RES_summary!F$19</f>
        <v>6.3501672159755032</v>
      </c>
      <c r="G261" s="177">
        <f>G204/RES_summary!G$19</f>
        <v>6.4145329758650522</v>
      </c>
      <c r="H261" s="177">
        <f>H204/RES_summary!H$19</f>
        <v>6.6345509369951143</v>
      </c>
      <c r="I261" s="177">
        <f>I204/RES_summary!I$19</f>
        <v>6.5971369578518049</v>
      </c>
      <c r="J261" s="177">
        <f>J204/RES_summary!J$19</f>
        <v>6.9131458261619505</v>
      </c>
      <c r="K261" s="177">
        <f>K204/RES_summary!K$19</f>
        <v>6.6909307626590593</v>
      </c>
      <c r="L261" s="177">
        <f>L204/RES_summary!L$19</f>
        <v>6.8962429923642325</v>
      </c>
      <c r="M261" s="177">
        <f>M204/RES_summary!M$19</f>
        <v>6.7293685524822919</v>
      </c>
      <c r="N261" s="177">
        <f>N204/RES_summary!N$19</f>
        <v>6.7684122566817759</v>
      </c>
      <c r="O261" s="177">
        <f>O204/RES_summary!O$19</f>
        <v>6.7702391030161841</v>
      </c>
      <c r="P261" s="177">
        <f>P204/RES_summary!P$19</f>
        <v>6.6757764981706451</v>
      </c>
      <c r="Q261" s="177">
        <f>Q204/RES_summary!Q$19</f>
        <v>6.5972611344053407</v>
      </c>
    </row>
    <row r="262" spans="1:17" ht="12" customHeight="1" x14ac:dyDescent="0.25">
      <c r="A262" s="29" t="s">
        <v>140</v>
      </c>
      <c r="B262" s="176">
        <f>B205/RES_summary!B$19</f>
        <v>6.2683768229252852</v>
      </c>
      <c r="C262" s="176">
        <f>C205/RES_summary!C$19</f>
        <v>6.8416995279652655</v>
      </c>
      <c r="D262" s="176">
        <f>D205/RES_summary!D$19</f>
        <v>6.5611867658968652</v>
      </c>
      <c r="E262" s="176">
        <f>E205/RES_summary!E$19</f>
        <v>6.6170024555795752</v>
      </c>
      <c r="F262" s="176">
        <f>F205/RES_summary!F$19</f>
        <v>6.5874523329692556</v>
      </c>
      <c r="G262" s="176">
        <f>G205/RES_summary!G$19</f>
        <v>6.7523546005428896</v>
      </c>
      <c r="H262" s="176">
        <f>H205/RES_summary!H$19</f>
        <v>7.241479577575447</v>
      </c>
      <c r="I262" s="176">
        <f>I205/RES_summary!I$19</f>
        <v>7.1818553511192622</v>
      </c>
      <c r="J262" s="176">
        <f>J205/RES_summary!J$19</f>
        <v>7.0614308735862714</v>
      </c>
      <c r="K262" s="176">
        <f>K205/RES_summary!K$19</f>
        <v>6.9301213581384733</v>
      </c>
      <c r="L262" s="176">
        <f>L205/RES_summary!L$19</f>
        <v>7.4354566813735579</v>
      </c>
      <c r="M262" s="176">
        <f>M205/RES_summary!M$19</f>
        <v>7.5172384776282328</v>
      </c>
      <c r="N262" s="176">
        <f>N205/RES_summary!N$19</f>
        <v>7.1850003327063225</v>
      </c>
      <c r="O262" s="176">
        <f>O205/RES_summary!O$19</f>
        <v>6.7962289823446156</v>
      </c>
      <c r="P262" s="176">
        <f>P205/RES_summary!P$19</f>
        <v>6.9824694697465199</v>
      </c>
      <c r="Q262" s="176">
        <f>Q205/RES_summary!Q$19</f>
        <v>6.6820073227442309</v>
      </c>
    </row>
    <row r="264" spans="1:17" ht="12" customHeight="1" x14ac:dyDescent="0.25">
      <c r="A264" s="152" t="s">
        <v>195</v>
      </c>
      <c r="B264" s="184">
        <f>B207/RES_summary!B$19</f>
        <v>16.904687078982768</v>
      </c>
      <c r="C264" s="184">
        <f>C207/RES_summary!C$19</f>
        <v>17.13781913282698</v>
      </c>
      <c r="D264" s="184">
        <f>D207/RES_summary!D$19</f>
        <v>17.483560339713716</v>
      </c>
      <c r="E264" s="184">
        <f>E207/RES_summary!E$19</f>
        <v>18.422383741393364</v>
      </c>
      <c r="F264" s="184">
        <f>F207/RES_summary!F$19</f>
        <v>19.095527692006907</v>
      </c>
      <c r="G264" s="184">
        <f>G207/RES_summary!G$19</f>
        <v>19.149730087676083</v>
      </c>
      <c r="H264" s="184">
        <f>H207/RES_summary!H$19</f>
        <v>18.655001072482463</v>
      </c>
      <c r="I264" s="184">
        <f>I207/RES_summary!I$19</f>
        <v>18.144520988620553</v>
      </c>
      <c r="J264" s="184">
        <f>J207/RES_summary!J$19</f>
        <v>17.244546681522461</v>
      </c>
      <c r="K264" s="184">
        <f>K207/RES_summary!K$19</f>
        <v>17.172945251804659</v>
      </c>
      <c r="L264" s="184">
        <f>L207/RES_summary!L$19</f>
        <v>17.467448008392218</v>
      </c>
      <c r="M264" s="184">
        <f>M207/RES_summary!M$19</f>
        <v>15.264158842006946</v>
      </c>
      <c r="N264" s="184">
        <f>N207/RES_summary!N$19</f>
        <v>14.762681705264583</v>
      </c>
      <c r="O264" s="184">
        <f>O207/RES_summary!O$19</f>
        <v>13.944410434723105</v>
      </c>
      <c r="P264" s="184">
        <f>P207/RES_summary!P$19</f>
        <v>13.588214610895934</v>
      </c>
      <c r="Q264" s="184">
        <f>Q207/RES_summary!Q$19</f>
        <v>13.706918867664593</v>
      </c>
    </row>
    <row r="265" spans="1:17" ht="12" customHeight="1" x14ac:dyDescent="0.25">
      <c r="A265" s="158" t="s">
        <v>65</v>
      </c>
      <c r="B265" s="178">
        <f>B208/RES_summary!B$19</f>
        <v>10.408117294563198</v>
      </c>
      <c r="C265" s="178">
        <f>C208/RES_summary!C$19</f>
        <v>10.999670721995253</v>
      </c>
      <c r="D265" s="178">
        <f>D208/RES_summary!D$19</f>
        <v>11.278404423137799</v>
      </c>
      <c r="E265" s="178">
        <f>E208/RES_summary!E$19</f>
        <v>12.253071313760811</v>
      </c>
      <c r="F265" s="178">
        <f>F208/RES_summary!F$19</f>
        <v>12.822964507388445</v>
      </c>
      <c r="G265" s="178">
        <f>G208/RES_summary!G$19</f>
        <v>12.976176415410981</v>
      </c>
      <c r="H265" s="178">
        <f>H208/RES_summary!H$19</f>
        <v>12.841141574511674</v>
      </c>
      <c r="I265" s="178">
        <f>I208/RES_summary!I$19</f>
        <v>12.34894167121721</v>
      </c>
      <c r="J265" s="178">
        <f>J208/RES_summary!J$19</f>
        <v>11.569713518484827</v>
      </c>
      <c r="K265" s="178">
        <f>K208/RES_summary!K$19</f>
        <v>11.612465175347175</v>
      </c>
      <c r="L265" s="178">
        <f>L208/RES_summary!L$19</f>
        <v>11.949000416650497</v>
      </c>
      <c r="M265" s="178">
        <f>M208/RES_summary!M$19</f>
        <v>10.030716969555513</v>
      </c>
      <c r="N265" s="178">
        <f>N208/RES_summary!N$19</f>
        <v>9.6116287730246306</v>
      </c>
      <c r="O265" s="178">
        <f>O208/RES_summary!O$19</f>
        <v>8.8944248705146638</v>
      </c>
      <c r="P265" s="178">
        <f>P208/RES_summary!P$19</f>
        <v>8.6354272832239296</v>
      </c>
      <c r="Q265" s="178">
        <f>Q208/RES_summary!Q$19</f>
        <v>8.9090962981616659</v>
      </c>
    </row>
    <row r="266" spans="1:17" ht="12" customHeight="1" x14ac:dyDescent="0.25">
      <c r="A266" s="23" t="s">
        <v>84</v>
      </c>
      <c r="B266" s="177">
        <f>B209/RES_summary!B$19</f>
        <v>10.408117294563198</v>
      </c>
      <c r="C266" s="177">
        <f>C209/RES_summary!C$19</f>
        <v>10.999670721995253</v>
      </c>
      <c r="D266" s="177">
        <f>D209/RES_summary!D$19</f>
        <v>11.278404423137799</v>
      </c>
      <c r="E266" s="177">
        <f>E209/RES_summary!E$19</f>
        <v>12.253071313760811</v>
      </c>
      <c r="F266" s="177">
        <f>F209/RES_summary!F$19</f>
        <v>12.822964507388445</v>
      </c>
      <c r="G266" s="177">
        <f>G209/RES_summary!G$19</f>
        <v>12.976176415410981</v>
      </c>
      <c r="H266" s="177">
        <f>H209/RES_summary!H$19</f>
        <v>12.841141574511674</v>
      </c>
      <c r="I266" s="177">
        <f>I209/RES_summary!I$19</f>
        <v>12.34894167121721</v>
      </c>
      <c r="J266" s="177">
        <f>J209/RES_summary!J$19</f>
        <v>11.569713518484827</v>
      </c>
      <c r="K266" s="177">
        <f>K209/RES_summary!K$19</f>
        <v>11.612465175347175</v>
      </c>
      <c r="L266" s="177">
        <f>L209/RES_summary!L$19</f>
        <v>11.949000416650497</v>
      </c>
      <c r="M266" s="177">
        <f>M209/RES_summary!M$19</f>
        <v>10.030716969555513</v>
      </c>
      <c r="N266" s="177">
        <f>N209/RES_summary!N$19</f>
        <v>9.6116287730246306</v>
      </c>
      <c r="O266" s="177">
        <f>O209/RES_summary!O$19</f>
        <v>8.8944248705146638</v>
      </c>
      <c r="P266" s="177">
        <f>P209/RES_summary!P$19</f>
        <v>8.6354272832239296</v>
      </c>
      <c r="Q266" s="177">
        <f>Q209/RES_summary!Q$19</f>
        <v>8.9090962981616659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5.1749240147032909</v>
      </c>
      <c r="C270" s="178">
        <f>C213/RES_summary!C$19</f>
        <v>5.1427309361903095</v>
      </c>
      <c r="D270" s="178">
        <f>D213/RES_summary!D$19</f>
        <v>5.1727305194008073</v>
      </c>
      <c r="E270" s="178">
        <f>E213/RES_summary!E$19</f>
        <v>5.1872091580270192</v>
      </c>
      <c r="F270" s="178">
        <f>F213/RES_summary!F$19</f>
        <v>5.1973622835795181</v>
      </c>
      <c r="G270" s="178">
        <f>G213/RES_summary!G$19</f>
        <v>5.1819458519180994</v>
      </c>
      <c r="H270" s="178">
        <f>H213/RES_summary!H$19</f>
        <v>5.1122735309861609</v>
      </c>
      <c r="I270" s="178">
        <f>I213/RES_summary!I$19</f>
        <v>5.0543515758043478</v>
      </c>
      <c r="J270" s="178">
        <f>J213/RES_summary!J$19</f>
        <v>4.940928100103406</v>
      </c>
      <c r="K270" s="178">
        <f>K213/RES_summary!K$19</f>
        <v>4.8625750883457552</v>
      </c>
      <c r="L270" s="178">
        <f>L213/RES_summary!L$19</f>
        <v>4.7997360047849984</v>
      </c>
      <c r="M270" s="178">
        <f>M213/RES_summary!M$19</f>
        <v>4.6053364690455592</v>
      </c>
      <c r="N270" s="178">
        <f>N213/RES_summary!N$19</f>
        <v>4.5304052080819721</v>
      </c>
      <c r="O270" s="178">
        <f>O213/RES_summary!O$19</f>
        <v>4.4752584208864485</v>
      </c>
      <c r="P270" s="178">
        <f>P213/RES_summary!P$19</f>
        <v>4.4109797701428697</v>
      </c>
      <c r="Q270" s="178">
        <f>Q213/RES_summary!Q$19</f>
        <v>4.2786645362247357</v>
      </c>
    </row>
    <row r="271" spans="1:17" ht="12" customHeight="1" x14ac:dyDescent="0.25">
      <c r="A271" s="167" t="s">
        <v>169</v>
      </c>
      <c r="B271" s="183">
        <f>B214/RES_summary!B$19</f>
        <v>5.4122329571014793</v>
      </c>
      <c r="C271" s="183">
        <f>C214/RES_summary!C$19</f>
        <v>5.386191231678235</v>
      </c>
      <c r="D271" s="183">
        <f>D214/RES_summary!D$19</f>
        <v>5.4203332578596468</v>
      </c>
      <c r="E271" s="183">
        <f>E214/RES_summary!E$19</f>
        <v>5.4374194403787612</v>
      </c>
      <c r="F271" s="183">
        <f>F214/RES_summary!F$19</f>
        <v>5.4624253088244377</v>
      </c>
      <c r="G271" s="183">
        <f>G214/RES_summary!G$19</f>
        <v>5.4583353157345469</v>
      </c>
      <c r="H271" s="183">
        <f>H214/RES_summary!H$19</f>
        <v>5.4074981371416655</v>
      </c>
      <c r="I271" s="183">
        <f>I214/RES_summary!I$19</f>
        <v>5.3947603593215279</v>
      </c>
      <c r="J271" s="183">
        <f>J214/RES_summary!J$19</f>
        <v>5.3509939463857306</v>
      </c>
      <c r="K271" s="183">
        <f>K214/RES_summary!K$19</f>
        <v>5.3322208103050412</v>
      </c>
      <c r="L271" s="183">
        <f>L214/RES_summary!L$19</f>
        <v>5.3259174225459249</v>
      </c>
      <c r="M271" s="183">
        <f>M214/RES_summary!M$19</f>
        <v>5.3049048999494541</v>
      </c>
      <c r="N271" s="183">
        <f>N214/RES_summary!N$19</f>
        <v>5.2473494066028747</v>
      </c>
      <c r="O271" s="183">
        <f>O214/RES_summary!O$19</f>
        <v>5.2081486652660658</v>
      </c>
      <c r="P271" s="183">
        <f>P214/RES_summary!P$19</f>
        <v>5.1642289421053711</v>
      </c>
      <c r="Q271" s="183">
        <f>Q214/RES_summary!Q$19</f>
        <v>5.0604333777281605</v>
      </c>
    </row>
    <row r="272" spans="1:17" ht="12" customHeight="1" x14ac:dyDescent="0.25">
      <c r="A272" s="167" t="s">
        <v>168</v>
      </c>
      <c r="B272" s="183">
        <f>B215/RES_summary!B$19</f>
        <v>1.8942815349855877</v>
      </c>
      <c r="C272" s="183">
        <f>C215/RES_summary!C$19</f>
        <v>1.8851669310874082</v>
      </c>
      <c r="D272" s="183">
        <f>D215/RES_summary!D$19</f>
        <v>1.8971166402508564</v>
      </c>
      <c r="E272" s="183">
        <f>E215/RES_summary!E$19</f>
        <v>1.9030968041325846</v>
      </c>
      <c r="F272" s="183">
        <f>F215/RES_summary!F$19</f>
        <v>1.9118488580885515</v>
      </c>
      <c r="G272" s="183">
        <f>G215/RES_summary!G$19</f>
        <v>1.91041736050706</v>
      </c>
      <c r="H272" s="183">
        <f>H215/RES_summary!H$19</f>
        <v>1.8926243479996334</v>
      </c>
      <c r="I272" s="183">
        <f>I215/RES_summary!I$19</f>
        <v>1.8881661257625264</v>
      </c>
      <c r="J272" s="183">
        <f>J215/RES_summary!J$19</f>
        <v>1.8728478812350076</v>
      </c>
      <c r="K272" s="183">
        <f>K215/RES_summary!K$19</f>
        <v>1.866277283606752</v>
      </c>
      <c r="L272" s="183">
        <f>L215/RES_summary!L$19</f>
        <v>1.8640710978910637</v>
      </c>
      <c r="M272" s="183">
        <f>M215/RES_summary!M$19</f>
        <v>1.8567167149822998</v>
      </c>
      <c r="N272" s="183">
        <f>N215/RES_summary!N$19</f>
        <v>1.8365722923110039</v>
      </c>
      <c r="O272" s="183">
        <f>O215/RES_summary!O$19</f>
        <v>1.8228520328431139</v>
      </c>
      <c r="P272" s="183">
        <f>P215/RES_summary!P$19</f>
        <v>1.8074801297368706</v>
      </c>
      <c r="Q272" s="183">
        <f>Q215/RES_summary!Q$19</f>
        <v>1.7711516822048474</v>
      </c>
    </row>
    <row r="273" spans="1:17" ht="12" customHeight="1" x14ac:dyDescent="0.25">
      <c r="A273" s="166" t="s">
        <v>57</v>
      </c>
      <c r="B273" s="182">
        <f>B216/RES_summary!B$19</f>
        <v>1.8942815349855877</v>
      </c>
      <c r="C273" s="182">
        <f>C216/RES_summary!C$19</f>
        <v>1.8851669310874082</v>
      </c>
      <c r="D273" s="182">
        <f>D216/RES_summary!D$19</f>
        <v>1.8971166402508564</v>
      </c>
      <c r="E273" s="182">
        <f>E216/RES_summary!E$19</f>
        <v>1.9030968041325846</v>
      </c>
      <c r="F273" s="182">
        <f>F216/RES_summary!F$19</f>
        <v>1.9118488580885515</v>
      </c>
      <c r="G273" s="182">
        <f>G216/RES_summary!G$19</f>
        <v>1.91041736050706</v>
      </c>
      <c r="H273" s="182">
        <f>H216/RES_summary!H$19</f>
        <v>1.8926243479996334</v>
      </c>
      <c r="I273" s="182">
        <f>I216/RES_summary!I$19</f>
        <v>1.8881661257625264</v>
      </c>
      <c r="J273" s="182">
        <f>J216/RES_summary!J$19</f>
        <v>1.8728478812350076</v>
      </c>
      <c r="K273" s="182">
        <f>K216/RES_summary!K$19</f>
        <v>1.866277283606752</v>
      </c>
      <c r="L273" s="182">
        <f>L216/RES_summary!L$19</f>
        <v>1.8640710978910637</v>
      </c>
      <c r="M273" s="182">
        <f>M216/RES_summary!M$19</f>
        <v>1.8567167149822998</v>
      </c>
      <c r="N273" s="182">
        <f>N216/RES_summary!N$19</f>
        <v>1.8365722923110039</v>
      </c>
      <c r="O273" s="182">
        <f>O216/RES_summary!O$19</f>
        <v>1.8228520328431139</v>
      </c>
      <c r="P273" s="182">
        <f>P216/RES_summary!P$19</f>
        <v>1.8074801297368706</v>
      </c>
      <c r="Q273" s="182">
        <f>Q216/RES_summary!Q$19</f>
        <v>1.7711516822048474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1.3216457697162811</v>
      </c>
      <c r="C279" s="178">
        <f>C222/RES_summary!C$19</f>
        <v>0.99541747464141528</v>
      </c>
      <c r="D279" s="178">
        <f>D222/RES_summary!D$19</f>
        <v>1.0324253971751116</v>
      </c>
      <c r="E279" s="178">
        <f>E222/RES_summary!E$19</f>
        <v>0.98210326960553529</v>
      </c>
      <c r="F279" s="178">
        <f>F222/RES_summary!F$19</f>
        <v>1.0752009010389429</v>
      </c>
      <c r="G279" s="178">
        <f>G222/RES_summary!G$19</f>
        <v>0.99160782034700412</v>
      </c>
      <c r="H279" s="178">
        <f>H222/RES_summary!H$19</f>
        <v>0.70158596698463005</v>
      </c>
      <c r="I279" s="178">
        <f>I222/RES_summary!I$19</f>
        <v>0.74122774159899441</v>
      </c>
      <c r="J279" s="178">
        <f>J222/RES_summary!J$19</f>
        <v>0.7339050629342303</v>
      </c>
      <c r="K279" s="178">
        <f>K222/RES_summary!K$19</f>
        <v>0.6979049881117263</v>
      </c>
      <c r="L279" s="178">
        <f>L222/RES_summary!L$19</f>
        <v>0.7187115869567241</v>
      </c>
      <c r="M279" s="178">
        <f>M222/RES_summary!M$19</f>
        <v>0.62810540340587306</v>
      </c>
      <c r="N279" s="178">
        <f>N222/RES_summary!N$19</f>
        <v>0.62064772415798053</v>
      </c>
      <c r="O279" s="178">
        <f>O222/RES_summary!O$19</f>
        <v>0.57472714332199271</v>
      </c>
      <c r="P279" s="178">
        <f>P222/RES_summary!P$19</f>
        <v>0.54180755752913479</v>
      </c>
      <c r="Q279" s="178">
        <f>Q222/RES_summary!Q$19</f>
        <v>0.51915803327819099</v>
      </c>
    </row>
    <row r="280" spans="1:17" ht="12" customHeight="1" x14ac:dyDescent="0.25">
      <c r="A280" s="23" t="s">
        <v>57</v>
      </c>
      <c r="B280" s="177">
        <f>B223/RES_summary!B$19</f>
        <v>3.4744362810968266</v>
      </c>
      <c r="C280" s="177">
        <f>C223/RES_summary!C$19</f>
        <v>3.4318375949027535</v>
      </c>
      <c r="D280" s="177">
        <f>D223/RES_summary!D$19</f>
        <v>3.57451419436949</v>
      </c>
      <c r="E280" s="177">
        <f>E223/RES_summary!E$19</f>
        <v>3.5602503114414721</v>
      </c>
      <c r="F280" s="177">
        <f>F223/RES_summary!F$19</f>
        <v>3.519195864975563</v>
      </c>
      <c r="G280" s="177">
        <f>G223/RES_summary!G$19</f>
        <v>3.4810200183183255</v>
      </c>
      <c r="H280" s="177">
        <f>H223/RES_summary!H$19</f>
        <v>3.5038807369236933</v>
      </c>
      <c r="I280" s="177">
        <f>I223/RES_summary!I$19</f>
        <v>3.3711772690397401</v>
      </c>
      <c r="J280" s="177">
        <f>J223/RES_summary!J$19</f>
        <v>3.4461848371798016</v>
      </c>
      <c r="K280" s="177">
        <f>K223/RES_summary!K$19</f>
        <v>3.3345364762945753</v>
      </c>
      <c r="L280" s="177">
        <f>L223/RES_summary!L$19</f>
        <v>3.4366808821518764</v>
      </c>
      <c r="M280" s="177">
        <f>M223/RES_summary!M$19</f>
        <v>3.3501787841448509</v>
      </c>
      <c r="N280" s="177">
        <f>N223/RES_summary!N$19</f>
        <v>3.3419041302770567</v>
      </c>
      <c r="O280" s="177">
        <f>O223/RES_summary!O$19</f>
        <v>3.3220566316384748</v>
      </c>
      <c r="P280" s="177">
        <f>P223/RES_summary!P$19</f>
        <v>3.2743296471997843</v>
      </c>
      <c r="Q280" s="177">
        <f>Q223/RES_summary!Q$19</f>
        <v>3.2002656147126123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4.4822232804411195</v>
      </c>
      <c r="D285" s="168">
        <f t="shared" ref="D285:Q285" si="71">SUM(D286,D289,D291,D300)</f>
        <v>9.7459274688147932</v>
      </c>
      <c r="E285" s="168">
        <f t="shared" si="71"/>
        <v>0</v>
      </c>
      <c r="F285" s="168">
        <f t="shared" si="71"/>
        <v>6.0316811675184629</v>
      </c>
      <c r="G285" s="168">
        <f t="shared" si="71"/>
        <v>15.351010373775551</v>
      </c>
      <c r="H285" s="168">
        <f t="shared" si="71"/>
        <v>22.316108230576244</v>
      </c>
      <c r="I285" s="168">
        <f t="shared" si="71"/>
        <v>31.483249919393227</v>
      </c>
      <c r="J285" s="168">
        <f t="shared" si="71"/>
        <v>42.252342618176542</v>
      </c>
      <c r="K285" s="168">
        <f t="shared" si="71"/>
        <v>19.465234681451555</v>
      </c>
      <c r="L285" s="168">
        <f t="shared" si="71"/>
        <v>19.722854308303802</v>
      </c>
      <c r="M285" s="168">
        <f t="shared" si="71"/>
        <v>25.375634503093096</v>
      </c>
      <c r="N285" s="168">
        <f t="shared" si="71"/>
        <v>26.811342613969906</v>
      </c>
      <c r="O285" s="168">
        <f t="shared" si="71"/>
        <v>20.458103185009925</v>
      </c>
      <c r="P285" s="168">
        <f t="shared" si="71"/>
        <v>17.40192217844492</v>
      </c>
      <c r="Q285" s="168">
        <f t="shared" si="71"/>
        <v>4.9041518315036532</v>
      </c>
    </row>
    <row r="286" spans="1:17" ht="12" customHeight="1" x14ac:dyDescent="0.25">
      <c r="A286" s="158" t="s">
        <v>65</v>
      </c>
      <c r="B286" s="157"/>
      <c r="C286" s="157">
        <f>SUM(C287:C288)</f>
        <v>2.6896737583523866</v>
      </c>
      <c r="D286" s="157">
        <f t="shared" ref="D286:Q286" si="72">SUM(D287:D288)</f>
        <v>5.4628273117182653</v>
      </c>
      <c r="E286" s="157">
        <f t="shared" si="72"/>
        <v>0</v>
      </c>
      <c r="F286" s="157">
        <f t="shared" si="72"/>
        <v>3.5609077335017334</v>
      </c>
      <c r="G286" s="157">
        <f t="shared" si="72"/>
        <v>9.3381058507435029</v>
      </c>
      <c r="H286" s="157">
        <f t="shared" si="72"/>
        <v>14.515650857185106</v>
      </c>
      <c r="I286" s="157">
        <f t="shared" si="72"/>
        <v>19.232608963989215</v>
      </c>
      <c r="J286" s="157">
        <f t="shared" si="72"/>
        <v>24.99891455571079</v>
      </c>
      <c r="K286" s="157">
        <f t="shared" si="72"/>
        <v>12.60423297577861</v>
      </c>
      <c r="L286" s="157">
        <f t="shared" si="72"/>
        <v>12.951753772192557</v>
      </c>
      <c r="M286" s="157">
        <f t="shared" si="72"/>
        <v>15.542004477568414</v>
      </c>
      <c r="N286" s="157">
        <f t="shared" si="72"/>
        <v>16.524708890196727</v>
      </c>
      <c r="O286" s="157">
        <f t="shared" si="72"/>
        <v>12.137535144277358</v>
      </c>
      <c r="P286" s="157">
        <f t="shared" si="72"/>
        <v>10.319774020538851</v>
      </c>
      <c r="Q286" s="157">
        <f t="shared" si="72"/>
        <v>2.9248282342461791</v>
      </c>
    </row>
    <row r="287" spans="1:17" ht="12" customHeight="1" x14ac:dyDescent="0.25">
      <c r="A287" s="23" t="s">
        <v>84</v>
      </c>
      <c r="B287" s="156"/>
      <c r="C287" s="156">
        <f>RES_hhdet_in_fec!C$26</f>
        <v>2.6101027110514119</v>
      </c>
      <c r="D287" s="156">
        <f>RES_hhdet_in_fec!D$26</f>
        <v>5.3593203109235521</v>
      </c>
      <c r="E287" s="156">
        <f>RES_hhdet_in_fec!E$26</f>
        <v>0</v>
      </c>
      <c r="F287" s="156">
        <f>RES_hhdet_in_fec!F$26</f>
        <v>3.5196814793518802</v>
      </c>
      <c r="G287" s="156">
        <f>RES_hhdet_in_fec!G$26</f>
        <v>9.1953129432023495</v>
      </c>
      <c r="H287" s="156">
        <f>RES_hhdet_in_fec!H$26</f>
        <v>14.10418548287165</v>
      </c>
      <c r="I287" s="156">
        <f>RES_hhdet_in_fec!I$26</f>
        <v>18.821733219521569</v>
      </c>
      <c r="J287" s="156">
        <f>RES_hhdet_in_fec!J$26</f>
        <v>24.522685593133623</v>
      </c>
      <c r="K287" s="156">
        <f>RES_hhdet_in_fec!K$26</f>
        <v>12.518858326156014</v>
      </c>
      <c r="L287" s="156">
        <f>RES_hhdet_in_fec!L$26</f>
        <v>12.629127725199243</v>
      </c>
      <c r="M287" s="156">
        <f>RES_hhdet_in_fec!M$26</f>
        <v>15.074528204903061</v>
      </c>
      <c r="N287" s="156">
        <f>RES_hhdet_in_fec!N$26</f>
        <v>16.057888444410626</v>
      </c>
      <c r="O287" s="156">
        <f>RES_hhdet_in_fec!O$26</f>
        <v>12.05150990831353</v>
      </c>
      <c r="P287" s="156">
        <f>RES_hhdet_in_fec!P$26</f>
        <v>10.106891943698905</v>
      </c>
      <c r="Q287" s="156">
        <f>RES_hhdet_in_fec!Q$26</f>
        <v>2.8981811707472334</v>
      </c>
    </row>
    <row r="288" spans="1:17" ht="12" customHeight="1" x14ac:dyDescent="0.25">
      <c r="A288" s="23" t="s">
        <v>60</v>
      </c>
      <c r="B288" s="156"/>
      <c r="C288" s="156">
        <f>RES_hhdet_in_fec!C$27</f>
        <v>7.9571047300974918E-2</v>
      </c>
      <c r="D288" s="156">
        <f>RES_hhdet_in_fec!D$27</f>
        <v>0.10350700079471359</v>
      </c>
      <c r="E288" s="156">
        <f>RES_hhdet_in_fec!E$27</f>
        <v>0</v>
      </c>
      <c r="F288" s="156">
        <f>RES_hhdet_in_fec!F$27</f>
        <v>4.1226254149853245E-2</v>
      </c>
      <c r="G288" s="156">
        <f>RES_hhdet_in_fec!G$27</f>
        <v>0.14279290754115337</v>
      </c>
      <c r="H288" s="156">
        <f>RES_hhdet_in_fec!H$27</f>
        <v>0.41146537431345631</v>
      </c>
      <c r="I288" s="156">
        <f>RES_hhdet_in_fec!I$27</f>
        <v>0.4108757444676448</v>
      </c>
      <c r="J288" s="156">
        <f>RES_hhdet_in_fec!J$27</f>
        <v>0.47622896257716679</v>
      </c>
      <c r="K288" s="156">
        <f>RES_hhdet_in_fec!K$27</f>
        <v>8.5374649622595514E-2</v>
      </c>
      <c r="L288" s="156">
        <f>RES_hhdet_in_fec!L$27</f>
        <v>0.32262604699331371</v>
      </c>
      <c r="M288" s="156">
        <f>RES_hhdet_in_fec!M$27</f>
        <v>0.46747627266535224</v>
      </c>
      <c r="N288" s="156">
        <f>RES_hhdet_in_fec!N$27</f>
        <v>0.46682044578610288</v>
      </c>
      <c r="O288" s="156">
        <f>RES_hhdet_in_fec!O$27</f>
        <v>8.6025235963826593E-2</v>
      </c>
      <c r="P288" s="156">
        <f>RES_hhdet_in_fec!P$27</f>
        <v>0.21288207683994673</v>
      </c>
      <c r="Q288" s="156">
        <f>RES_hhdet_in_fec!Q$27</f>
        <v>2.6647063498945845E-2</v>
      </c>
    </row>
    <row r="289" spans="1:17" ht="12" customHeight="1" x14ac:dyDescent="0.25">
      <c r="A289" s="158" t="s">
        <v>112</v>
      </c>
      <c r="B289" s="157"/>
      <c r="C289" s="157">
        <f>C290</f>
        <v>8.347152331813161E-2</v>
      </c>
      <c r="D289" s="157">
        <f t="shared" ref="D289:Q289" si="73">D290</f>
        <v>0.13237921220559387</v>
      </c>
      <c r="E289" s="157">
        <f t="shared" si="73"/>
        <v>0</v>
      </c>
      <c r="F289" s="157">
        <f t="shared" si="73"/>
        <v>0.17562738211135132</v>
      </c>
      <c r="G289" s="157">
        <f t="shared" si="73"/>
        <v>0.1195826659498439</v>
      </c>
      <c r="H289" s="157">
        <f t="shared" si="73"/>
        <v>0.31826509923104573</v>
      </c>
      <c r="I289" s="157">
        <f t="shared" si="73"/>
        <v>0.31202562021484648</v>
      </c>
      <c r="J289" s="157">
        <f t="shared" si="73"/>
        <v>0.56853033893784477</v>
      </c>
      <c r="K289" s="157">
        <f t="shared" si="73"/>
        <v>0.49616406656303186</v>
      </c>
      <c r="L289" s="157">
        <f t="shared" si="73"/>
        <v>0.2584106180842522</v>
      </c>
      <c r="M289" s="157">
        <f t="shared" si="73"/>
        <v>5.0523768023811901E-2</v>
      </c>
      <c r="N289" s="157">
        <f t="shared" si="73"/>
        <v>0.31102104651719298</v>
      </c>
      <c r="O289" s="157">
        <f t="shared" si="73"/>
        <v>0.15527394318256121</v>
      </c>
      <c r="P289" s="157">
        <f t="shared" si="73"/>
        <v>0.37284152864846359</v>
      </c>
      <c r="Q289" s="157">
        <f t="shared" si="73"/>
        <v>0.22182299909037703</v>
      </c>
    </row>
    <row r="290" spans="1:17" ht="12" customHeight="1" x14ac:dyDescent="0.25">
      <c r="A290" s="23" t="s">
        <v>60</v>
      </c>
      <c r="B290" s="156"/>
      <c r="C290" s="156">
        <f>RES_hhdet_in_fec!C$29</f>
        <v>8.347152331813161E-2</v>
      </c>
      <c r="D290" s="156">
        <f>RES_hhdet_in_fec!D$29</f>
        <v>0.13237921220559387</v>
      </c>
      <c r="E290" s="156">
        <f>RES_hhdet_in_fec!E$29</f>
        <v>0</v>
      </c>
      <c r="F290" s="156">
        <f>RES_hhdet_in_fec!F$29</f>
        <v>0.17562738211135132</v>
      </c>
      <c r="G290" s="156">
        <f>RES_hhdet_in_fec!G$29</f>
        <v>0.1195826659498439</v>
      </c>
      <c r="H290" s="156">
        <f>RES_hhdet_in_fec!H$29</f>
        <v>0.31826509923104573</v>
      </c>
      <c r="I290" s="156">
        <f>RES_hhdet_in_fec!I$29</f>
        <v>0.31202562021484648</v>
      </c>
      <c r="J290" s="156">
        <f>RES_hhdet_in_fec!J$29</f>
        <v>0.56853033893784477</v>
      </c>
      <c r="K290" s="156">
        <f>RES_hhdet_in_fec!K$29</f>
        <v>0.49616406656303186</v>
      </c>
      <c r="L290" s="156">
        <f>RES_hhdet_in_fec!L$29</f>
        <v>0.2584106180842522</v>
      </c>
      <c r="M290" s="156">
        <f>RES_hhdet_in_fec!M$29</f>
        <v>5.0523768023811901E-2</v>
      </c>
      <c r="N290" s="156">
        <f>RES_hhdet_in_fec!N$29</f>
        <v>0.31102104651719298</v>
      </c>
      <c r="O290" s="156">
        <f>RES_hhdet_in_fec!O$29</f>
        <v>0.15527394318256121</v>
      </c>
      <c r="P290" s="156">
        <f>RES_hhdet_in_fec!P$29</f>
        <v>0.37284152864846359</v>
      </c>
      <c r="Q290" s="156">
        <f>RES_hhdet_in_fec!Q$29</f>
        <v>0.22182299909037703</v>
      </c>
    </row>
    <row r="291" spans="1:17" ht="12" customHeight="1" x14ac:dyDescent="0.25">
      <c r="A291" s="158" t="s">
        <v>63</v>
      </c>
      <c r="B291" s="157"/>
      <c r="C291" s="157">
        <f>SUM(C292:C293,C296:C297)</f>
        <v>1.2050272104145796</v>
      </c>
      <c r="D291" s="157">
        <f t="shared" ref="D291:Q291" si="74">SUM(D292:D293,D296:D297)</f>
        <v>2.4812633155981842</v>
      </c>
      <c r="E291" s="157">
        <f t="shared" si="74"/>
        <v>0</v>
      </c>
      <c r="F291" s="157">
        <f t="shared" si="74"/>
        <v>1.3432433429415556</v>
      </c>
      <c r="G291" s="157">
        <f t="shared" si="74"/>
        <v>3.4914168760982736</v>
      </c>
      <c r="H291" s="157">
        <f t="shared" si="74"/>
        <v>5.229320332116048</v>
      </c>
      <c r="I291" s="157">
        <f t="shared" si="74"/>
        <v>6.9560049252067904</v>
      </c>
      <c r="J291" s="157">
        <f t="shared" si="74"/>
        <v>9.4027752903789263</v>
      </c>
      <c r="K291" s="157">
        <f t="shared" si="74"/>
        <v>4.3730486868991978</v>
      </c>
      <c r="L291" s="157">
        <f t="shared" si="74"/>
        <v>4.444235299287481</v>
      </c>
      <c r="M291" s="157">
        <f t="shared" si="74"/>
        <v>6.8002803178250195</v>
      </c>
      <c r="N291" s="157">
        <f t="shared" si="74"/>
        <v>6.9701549569565566</v>
      </c>
      <c r="O291" s="157">
        <f t="shared" si="74"/>
        <v>5.5319667239710517</v>
      </c>
      <c r="P291" s="157">
        <f t="shared" si="74"/>
        <v>4.7027065204184044</v>
      </c>
      <c r="Q291" s="157">
        <f t="shared" si="74"/>
        <v>1.1552011519481129</v>
      </c>
    </row>
    <row r="292" spans="1:17" ht="12" customHeight="1" x14ac:dyDescent="0.25">
      <c r="A292" s="167" t="s">
        <v>169</v>
      </c>
      <c r="B292" s="132"/>
      <c r="C292" s="132">
        <f>RES_hhdet_in_fec!C$31</f>
        <v>1.0595768199010001</v>
      </c>
      <c r="D292" s="132">
        <f>RES_hhdet_in_fec!D$31</f>
        <v>2.3913118669298905</v>
      </c>
      <c r="E292" s="132">
        <f>RES_hhdet_in_fec!E$31</f>
        <v>0</v>
      </c>
      <c r="F292" s="132">
        <f>RES_hhdet_in_fec!F$31</f>
        <v>1.1015212557084932</v>
      </c>
      <c r="G292" s="132">
        <f>RES_hhdet_in_fec!G$31</f>
        <v>3.130960605885472</v>
      </c>
      <c r="H292" s="132">
        <f>RES_hhdet_in_fec!H$31</f>
        <v>4.4573447853859349</v>
      </c>
      <c r="I292" s="132">
        <f>RES_hhdet_in_fec!I$31</f>
        <v>5.3371883199864731</v>
      </c>
      <c r="J292" s="132">
        <f>RES_hhdet_in_fec!J$31</f>
        <v>6.5393108763883587</v>
      </c>
      <c r="K292" s="132">
        <f>RES_hhdet_in_fec!K$31</f>
        <v>1.2083080363409422</v>
      </c>
      <c r="L292" s="132">
        <f>RES_hhdet_in_fec!L$31</f>
        <v>2.4936648440375149</v>
      </c>
      <c r="M292" s="132">
        <f>RES_hhdet_in_fec!M$31</f>
        <v>0</v>
      </c>
      <c r="N292" s="132">
        <f>RES_hhdet_in_fec!N$31</f>
        <v>5.0404777433511931</v>
      </c>
      <c r="O292" s="132">
        <f>RES_hhdet_in_fec!O$31</f>
        <v>3.7906538578544322</v>
      </c>
      <c r="P292" s="132">
        <f>RES_hhdet_in_fec!P$31</f>
        <v>3.1149458404259085</v>
      </c>
      <c r="Q292" s="132">
        <f>RES_hhdet_in_fec!Q$31</f>
        <v>0.2674869180471397</v>
      </c>
    </row>
    <row r="293" spans="1:17" ht="12" customHeight="1" x14ac:dyDescent="0.25">
      <c r="A293" s="167" t="s">
        <v>168</v>
      </c>
      <c r="B293" s="132"/>
      <c r="C293" s="132">
        <f>SUM(C294:C295)</f>
        <v>0.14545039051357947</v>
      </c>
      <c r="D293" s="132">
        <f t="shared" ref="D293:Q293" si="75">SUM(D294:D295)</f>
        <v>8.9951448668293882E-2</v>
      </c>
      <c r="E293" s="132">
        <f t="shared" si="75"/>
        <v>0</v>
      </c>
      <c r="F293" s="132">
        <f t="shared" si="75"/>
        <v>0.24172208723306238</v>
      </c>
      <c r="G293" s="132">
        <f t="shared" si="75"/>
        <v>0.36045627021280174</v>
      </c>
      <c r="H293" s="132">
        <f t="shared" si="75"/>
        <v>0.77197554673011348</v>
      </c>
      <c r="I293" s="132">
        <f t="shared" si="75"/>
        <v>1.618816605220317</v>
      </c>
      <c r="J293" s="132">
        <f t="shared" si="75"/>
        <v>2.8634644139905681</v>
      </c>
      <c r="K293" s="132">
        <f t="shared" si="75"/>
        <v>1.8779598257822026</v>
      </c>
      <c r="L293" s="132">
        <f t="shared" si="75"/>
        <v>1.9505704552499659</v>
      </c>
      <c r="M293" s="132">
        <f t="shared" si="75"/>
        <v>0.69909954556747445</v>
      </c>
      <c r="N293" s="132">
        <f t="shared" si="75"/>
        <v>1.9296772136053633</v>
      </c>
      <c r="O293" s="132">
        <f t="shared" si="75"/>
        <v>1.7413128661166197</v>
      </c>
      <c r="P293" s="132">
        <f t="shared" si="75"/>
        <v>1.5877606799924964</v>
      </c>
      <c r="Q293" s="132">
        <f t="shared" si="75"/>
        <v>0.88771423390097326</v>
      </c>
    </row>
    <row r="294" spans="1:17" ht="12" customHeight="1" x14ac:dyDescent="0.25">
      <c r="A294" s="166" t="s">
        <v>57</v>
      </c>
      <c r="B294" s="165"/>
      <c r="C294" s="165">
        <f>RES_hhdet_in_fec!C$33</f>
        <v>7.5898406661372278E-2</v>
      </c>
      <c r="D294" s="165">
        <f>RES_hhdet_in_fec!D$33</f>
        <v>4.6728329673222296E-2</v>
      </c>
      <c r="E294" s="165">
        <f>RES_hhdet_in_fec!E$33</f>
        <v>0</v>
      </c>
      <c r="F294" s="165">
        <f>RES_hhdet_in_fec!F$33</f>
        <v>0.12435625396920337</v>
      </c>
      <c r="G294" s="165">
        <f>RES_hhdet_in_fec!G$33</f>
        <v>0.18467306818732182</v>
      </c>
      <c r="H294" s="165">
        <f>RES_hhdet_in_fec!H$33</f>
        <v>0.39346724469201927</v>
      </c>
      <c r="I294" s="165">
        <f>RES_hhdet_in_fec!I$33</f>
        <v>0.82100091608149517</v>
      </c>
      <c r="J294" s="165">
        <f>RES_hhdet_in_fec!J$33</f>
        <v>1.4442286505216104</v>
      </c>
      <c r="K294" s="165">
        <f>RES_hhdet_in_fec!K$33</f>
        <v>0.94272309777298491</v>
      </c>
      <c r="L294" s="165">
        <f>RES_hhdet_in_fec!L$33</f>
        <v>0.97489779572235613</v>
      </c>
      <c r="M294" s="165">
        <f>RES_hhdet_in_fec!M$33</f>
        <v>0.34873862894861213</v>
      </c>
      <c r="N294" s="165">
        <f>RES_hhdet_in_fec!N$33</f>
        <v>0.95933969100242389</v>
      </c>
      <c r="O294" s="165">
        <f>RES_hhdet_in_fec!O$33</f>
        <v>0.86262888761404366</v>
      </c>
      <c r="P294" s="165">
        <f>RES_hhdet_in_fec!P$33</f>
        <v>0.78389923988839061</v>
      </c>
      <c r="Q294" s="165">
        <f>RES_hhdet_in_fec!Q$33</f>
        <v>0.43667828793636498</v>
      </c>
    </row>
    <row r="295" spans="1:17" ht="12" customHeight="1" x14ac:dyDescent="0.25">
      <c r="A295" s="147" t="s">
        <v>59</v>
      </c>
      <c r="B295" s="164"/>
      <c r="C295" s="164">
        <f>RES_hhdet_in_fec!C$34</f>
        <v>6.9551983852207191E-2</v>
      </c>
      <c r="D295" s="164">
        <f>RES_hhdet_in_fec!D$34</f>
        <v>4.3223118995071592E-2</v>
      </c>
      <c r="E295" s="164">
        <f>RES_hhdet_in_fec!E$34</f>
        <v>0</v>
      </c>
      <c r="F295" s="164">
        <f>RES_hhdet_in_fec!F$34</f>
        <v>0.11736583326385901</v>
      </c>
      <c r="G295" s="164">
        <f>RES_hhdet_in_fec!G$34</f>
        <v>0.17578320202547992</v>
      </c>
      <c r="H295" s="164">
        <f>RES_hhdet_in_fec!H$34</f>
        <v>0.37850830203809421</v>
      </c>
      <c r="I295" s="164">
        <f>RES_hhdet_in_fec!I$34</f>
        <v>0.79781568913882184</v>
      </c>
      <c r="J295" s="164">
        <f>RES_hhdet_in_fec!J$34</f>
        <v>1.4192357634689576</v>
      </c>
      <c r="K295" s="164">
        <f>RES_hhdet_in_fec!K$34</f>
        <v>0.93523672800921764</v>
      </c>
      <c r="L295" s="164">
        <f>RES_hhdet_in_fec!L$34</f>
        <v>0.97567265952760973</v>
      </c>
      <c r="M295" s="164">
        <f>RES_hhdet_in_fec!M$34</f>
        <v>0.35036091661886232</v>
      </c>
      <c r="N295" s="164">
        <f>RES_hhdet_in_fec!N$34</f>
        <v>0.97033752260293937</v>
      </c>
      <c r="O295" s="164">
        <f>RES_hhdet_in_fec!O$34</f>
        <v>0.87868397850257607</v>
      </c>
      <c r="P295" s="164">
        <f>RES_hhdet_in_fec!P$34</f>
        <v>0.80386144010410576</v>
      </c>
      <c r="Q295" s="164">
        <f>RES_hhdet_in_fec!Q$34</f>
        <v>0.45103594596460828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1.1462218138398808</v>
      </c>
      <c r="L296" s="162">
        <f>RES_hhdet_in_fec!L$35</f>
        <v>0</v>
      </c>
      <c r="M296" s="162">
        <f>RES_hhdet_in_fec!M$35</f>
        <v>5.429467566312602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0.14055901093617279</v>
      </c>
      <c r="L297" s="160">
        <f t="shared" si="76"/>
        <v>0</v>
      </c>
      <c r="M297" s="160">
        <f t="shared" si="76"/>
        <v>0.67171320594494344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6.2998275957024882E-2</v>
      </c>
      <c r="L298" s="156">
        <f>RES_hhdet_in_fec!L$37</f>
        <v>0</v>
      </c>
      <c r="M298" s="156">
        <f>RES_hhdet_in_fec!M$37</f>
        <v>0.32151244820399921</v>
      </c>
      <c r="N298" s="156">
        <f>RES_hhdet_in_fec!N$37</f>
        <v>0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7.7560734979147894E-2</v>
      </c>
      <c r="L299" s="156">
        <f>RES_hhdet_in_fec!L$38</f>
        <v>0</v>
      </c>
      <c r="M299" s="156">
        <f>RES_hhdet_in_fec!M$38</f>
        <v>0.35020075774094422</v>
      </c>
      <c r="N299" s="156">
        <f>RES_hhdet_in_fec!N$38</f>
        <v>0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0.50405078835602157</v>
      </c>
      <c r="D300" s="157">
        <f t="shared" ref="D300:Q300" si="77">SUM(D301:D302)</f>
        <v>1.669457629292749</v>
      </c>
      <c r="E300" s="157">
        <f t="shared" si="77"/>
        <v>0</v>
      </c>
      <c r="F300" s="157">
        <f t="shared" si="77"/>
        <v>0.95190270896382256</v>
      </c>
      <c r="G300" s="157">
        <f t="shared" si="77"/>
        <v>2.4019049809839315</v>
      </c>
      <c r="H300" s="157">
        <f t="shared" si="77"/>
        <v>2.2528719420440457</v>
      </c>
      <c r="I300" s="157">
        <f t="shared" si="77"/>
        <v>4.9826104099823736</v>
      </c>
      <c r="J300" s="157">
        <f t="shared" si="77"/>
        <v>7.2821224331489836</v>
      </c>
      <c r="K300" s="157">
        <f t="shared" si="77"/>
        <v>1.9917889522107153</v>
      </c>
      <c r="L300" s="157">
        <f t="shared" si="77"/>
        <v>2.0684546187395121</v>
      </c>
      <c r="M300" s="157">
        <f t="shared" si="77"/>
        <v>2.9828259396758523</v>
      </c>
      <c r="N300" s="157">
        <f t="shared" si="77"/>
        <v>3.0054577202994301</v>
      </c>
      <c r="O300" s="157">
        <f t="shared" si="77"/>
        <v>2.6333273735789549</v>
      </c>
      <c r="P300" s="157">
        <f t="shared" si="77"/>
        <v>2.0066001088392031</v>
      </c>
      <c r="Q300" s="157">
        <f t="shared" si="77"/>
        <v>0.60229944621898357</v>
      </c>
    </row>
    <row r="301" spans="1:17" ht="12" customHeight="1" x14ac:dyDescent="0.25">
      <c r="A301" s="23" t="s">
        <v>57</v>
      </c>
      <c r="B301" s="156"/>
      <c r="C301" s="156">
        <f>RES_hhdet_in_fec!C$40</f>
        <v>0</v>
      </c>
      <c r="D301" s="156">
        <f>RES_hhdet_in_fec!D$40</f>
        <v>1.669457629292749</v>
      </c>
      <c r="E301" s="156">
        <f>RES_hhdet_in_fec!E$40</f>
        <v>0</v>
      </c>
      <c r="F301" s="156">
        <f>RES_hhdet_in_fec!F$40</f>
        <v>0.95190270896382256</v>
      </c>
      <c r="G301" s="156">
        <f>RES_hhdet_in_fec!G$40</f>
        <v>2.4019049809839315</v>
      </c>
      <c r="H301" s="156">
        <f>RES_hhdet_in_fec!H$40</f>
        <v>0</v>
      </c>
      <c r="I301" s="156">
        <f>RES_hhdet_in_fec!I$40</f>
        <v>4.9826104099823736</v>
      </c>
      <c r="J301" s="156">
        <f>RES_hhdet_in_fec!J$40</f>
        <v>7.2821224331489836</v>
      </c>
      <c r="K301" s="156">
        <f>RES_hhdet_in_fec!K$40</f>
        <v>0</v>
      </c>
      <c r="L301" s="156">
        <f>RES_hhdet_in_fec!L$40</f>
        <v>0</v>
      </c>
      <c r="M301" s="156">
        <f>RES_hhdet_in_fec!M$40</f>
        <v>0</v>
      </c>
      <c r="N301" s="156">
        <f>RES_hhdet_in_fec!N$40</f>
        <v>0</v>
      </c>
      <c r="O301" s="156">
        <f>RES_hhdet_in_fec!O$40</f>
        <v>0.80389633479007361</v>
      </c>
      <c r="P301" s="156">
        <f>RES_hhdet_in_fec!P$40</f>
        <v>0</v>
      </c>
      <c r="Q301" s="156">
        <f>RES_hhdet_in_fec!Q$40</f>
        <v>0.13291049583201378</v>
      </c>
    </row>
    <row r="302" spans="1:17" ht="12" customHeight="1" x14ac:dyDescent="0.25">
      <c r="A302" s="29" t="s">
        <v>140</v>
      </c>
      <c r="B302" s="57"/>
      <c r="C302" s="57">
        <f>RES_hhdet_in_fec!C$41</f>
        <v>0.50405078835602157</v>
      </c>
      <c r="D302" s="57">
        <f>RES_hhdet_in_fec!D$41</f>
        <v>0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2.2528719420440457</v>
      </c>
      <c r="I302" s="57">
        <f>RES_hhdet_in_fec!I$41</f>
        <v>0</v>
      </c>
      <c r="J302" s="57">
        <f>RES_hhdet_in_fec!J$41</f>
        <v>0</v>
      </c>
      <c r="K302" s="57">
        <f>RES_hhdet_in_fec!K$41</f>
        <v>1.9917889522107153</v>
      </c>
      <c r="L302" s="57">
        <f>RES_hhdet_in_fec!L$41</f>
        <v>2.0684546187395121</v>
      </c>
      <c r="M302" s="57">
        <f>RES_hhdet_in_fec!M$41</f>
        <v>2.9828259396758523</v>
      </c>
      <c r="N302" s="57">
        <f>RES_hhdet_in_fec!N$41</f>
        <v>3.0054577202994301</v>
      </c>
      <c r="O302" s="57">
        <f>RES_hhdet_in_fec!O$41</f>
        <v>1.8294310387888815</v>
      </c>
      <c r="P302" s="57">
        <f>RES_hhdet_in_fec!P$41</f>
        <v>2.0066001088392031</v>
      </c>
      <c r="Q302" s="57">
        <f>RES_hhdet_in_fec!Q$41</f>
        <v>0.46938895038696982</v>
      </c>
    </row>
    <row r="304" spans="1:17" ht="12" customHeight="1" x14ac:dyDescent="0.25">
      <c r="A304" s="152" t="s">
        <v>192</v>
      </c>
      <c r="B304" s="168"/>
      <c r="C304" s="168">
        <f>SUM(C305,C308,C310,C319)</f>
        <v>2.9634597596067236</v>
      </c>
      <c r="D304" s="168">
        <f t="shared" ref="D304:Q304" si="78">SUM(D305,D308,D310,D319)</f>
        <v>5.8454193171329596</v>
      </c>
      <c r="E304" s="168">
        <f t="shared" si="78"/>
        <v>0</v>
      </c>
      <c r="F304" s="168">
        <f t="shared" si="78"/>
        <v>3.8654778123641274</v>
      </c>
      <c r="G304" s="168">
        <f t="shared" si="78"/>
        <v>9.4191410485877043</v>
      </c>
      <c r="H304" s="168">
        <f t="shared" si="78"/>
        <v>15.231317828273786</v>
      </c>
      <c r="I304" s="168">
        <f t="shared" si="78"/>
        <v>19.917897504454331</v>
      </c>
      <c r="J304" s="168">
        <f t="shared" si="78"/>
        <v>27.138589971695882</v>
      </c>
      <c r="K304" s="168">
        <f t="shared" si="78"/>
        <v>14.204823974898666</v>
      </c>
      <c r="L304" s="168">
        <f t="shared" si="78"/>
        <v>14.04841394566407</v>
      </c>
      <c r="M304" s="168">
        <f t="shared" si="78"/>
        <v>17.689906581450639</v>
      </c>
      <c r="N304" s="168">
        <f t="shared" si="78"/>
        <v>19.310671056702041</v>
      </c>
      <c r="O304" s="168">
        <f t="shared" si="78"/>
        <v>14.294261476127406</v>
      </c>
      <c r="P304" s="168">
        <f t="shared" si="78"/>
        <v>13.220955245883836</v>
      </c>
      <c r="Q304" s="168">
        <f t="shared" si="78"/>
        <v>4.1569385706037654</v>
      </c>
    </row>
    <row r="305" spans="1:17" ht="12" customHeight="1" x14ac:dyDescent="0.25">
      <c r="A305" s="158" t="s">
        <v>65</v>
      </c>
      <c r="B305" s="157"/>
      <c r="C305" s="157">
        <f>SUM(C306:C307)</f>
        <v>1.7030872174986096</v>
      </c>
      <c r="D305" s="157">
        <f t="shared" ref="D305:Q305" si="79">SUM(D306:D307)</f>
        <v>3.4570445799108698</v>
      </c>
      <c r="E305" s="157">
        <f t="shared" si="79"/>
        <v>0</v>
      </c>
      <c r="F305" s="157">
        <f t="shared" si="79"/>
        <v>2.2680438257303477</v>
      </c>
      <c r="G305" s="157">
        <f t="shared" si="79"/>
        <v>6.0106627019860142</v>
      </c>
      <c r="H305" s="157">
        <f t="shared" si="79"/>
        <v>9.486286782594032</v>
      </c>
      <c r="I305" s="157">
        <f t="shared" si="79"/>
        <v>12.516325730427809</v>
      </c>
      <c r="J305" s="157">
        <f t="shared" si="79"/>
        <v>16.270267499974381</v>
      </c>
      <c r="K305" s="157">
        <f t="shared" si="79"/>
        <v>8.0339335849333473</v>
      </c>
      <c r="L305" s="157">
        <f t="shared" si="79"/>
        <v>8.5318165904045937</v>
      </c>
      <c r="M305" s="157">
        <f t="shared" si="79"/>
        <v>9.8917084552952783</v>
      </c>
      <c r="N305" s="157">
        <f t="shared" si="79"/>
        <v>11.220364093709083</v>
      </c>
      <c r="O305" s="157">
        <f t="shared" si="79"/>
        <v>8.1771760679802039</v>
      </c>
      <c r="P305" s="157">
        <f t="shared" si="79"/>
        <v>7.0389033359509767</v>
      </c>
      <c r="Q305" s="157">
        <f t="shared" si="79"/>
        <v>1.9770031142489479</v>
      </c>
    </row>
    <row r="306" spans="1:17" ht="12" customHeight="1" x14ac:dyDescent="0.25">
      <c r="A306" s="23" t="s">
        <v>84</v>
      </c>
      <c r="B306" s="156"/>
      <c r="C306" s="156">
        <f>RES_hhdet_in_tes!C$26</f>
        <v>1.6145006596086604</v>
      </c>
      <c r="D306" s="156">
        <f>RES_hhdet_in_tes!D$26</f>
        <v>3.3415404302263925</v>
      </c>
      <c r="E306" s="156">
        <f>RES_hhdet_in_tes!E$26</f>
        <v>0</v>
      </c>
      <c r="F306" s="156">
        <f>RES_hhdet_in_tes!F$26</f>
        <v>2.221689275590415</v>
      </c>
      <c r="G306" s="156">
        <f>RES_hhdet_in_tes!G$26</f>
        <v>5.8504911775678714</v>
      </c>
      <c r="H306" s="156">
        <f>RES_hhdet_in_tes!H$26</f>
        <v>9.0287392999487359</v>
      </c>
      <c r="I306" s="156">
        <f>RES_hhdet_in_tes!I$26</f>
        <v>12.066469639034038</v>
      </c>
      <c r="J306" s="156">
        <f>RES_hhdet_in_tes!J$26</f>
        <v>15.757672417016172</v>
      </c>
      <c r="K306" s="156">
        <f>RES_hhdet_in_tes!K$26</f>
        <v>7.9443006315484315</v>
      </c>
      <c r="L306" s="156">
        <f>RES_hhdet_in_tes!L$26</f>
        <v>8.1900513106257993</v>
      </c>
      <c r="M306" s="156">
        <f>RES_hhdet_in_tes!M$26</f>
        <v>9.4223564532532045</v>
      </c>
      <c r="N306" s="156">
        <f>RES_hhdet_in_tes!N$26</f>
        <v>10.726574999472238</v>
      </c>
      <c r="O306" s="156">
        <f>RES_hhdet_in_tes!O$26</f>
        <v>8.0870080380899161</v>
      </c>
      <c r="P306" s="156">
        <f>RES_hhdet_in_tes!P$26</f>
        <v>6.8173318826815272</v>
      </c>
      <c r="Q306" s="156">
        <f>RES_hhdet_in_tes!Q$26</f>
        <v>1.9496213977356254</v>
      </c>
    </row>
    <row r="307" spans="1:17" ht="12" customHeight="1" x14ac:dyDescent="0.25">
      <c r="A307" s="23" t="s">
        <v>60</v>
      </c>
      <c r="B307" s="156"/>
      <c r="C307" s="156">
        <f>RES_hhdet_in_tes!C$27</f>
        <v>8.8586557889949111E-2</v>
      </c>
      <c r="D307" s="156">
        <f>RES_hhdet_in_tes!D$27</f>
        <v>0.11550414968447739</v>
      </c>
      <c r="E307" s="156">
        <f>RES_hhdet_in_tes!E$27</f>
        <v>0</v>
      </c>
      <c r="F307" s="156">
        <f>RES_hhdet_in_tes!F$27</f>
        <v>4.6354550139932643E-2</v>
      </c>
      <c r="G307" s="156">
        <f>RES_hhdet_in_tes!G$27</f>
        <v>0.1601715244181427</v>
      </c>
      <c r="H307" s="156">
        <f>RES_hhdet_in_tes!H$27</f>
        <v>0.45754748264529566</v>
      </c>
      <c r="I307" s="156">
        <f>RES_hhdet_in_tes!I$27</f>
        <v>0.44985609139377047</v>
      </c>
      <c r="J307" s="156">
        <f>RES_hhdet_in_tes!J$27</f>
        <v>0.51259508295820877</v>
      </c>
      <c r="K307" s="156">
        <f>RES_hhdet_in_tes!K$27</f>
        <v>8.9632953384915143E-2</v>
      </c>
      <c r="L307" s="156">
        <f>RES_hhdet_in_tes!L$27</f>
        <v>0.34176527977879367</v>
      </c>
      <c r="M307" s="156">
        <f>RES_hhdet_in_tes!M$27</f>
        <v>0.469352002042074</v>
      </c>
      <c r="N307" s="156">
        <f>RES_hhdet_in_tes!N$27</f>
        <v>0.49378909423684619</v>
      </c>
      <c r="O307" s="156">
        <f>RES_hhdet_in_tes!O$27</f>
        <v>9.0168029890288673E-2</v>
      </c>
      <c r="P307" s="156">
        <f>RES_hhdet_in_tes!P$27</f>
        <v>0.22157145326944974</v>
      </c>
      <c r="Q307" s="156">
        <f>RES_hhdet_in_tes!Q$27</f>
        <v>2.7381716513322541E-2</v>
      </c>
    </row>
    <row r="308" spans="1:17" ht="12" customHeight="1" x14ac:dyDescent="0.25">
      <c r="A308" s="158" t="s">
        <v>112</v>
      </c>
      <c r="B308" s="157"/>
      <c r="C308" s="157">
        <f>C309</f>
        <v>0.15295374036727472</v>
      </c>
      <c r="D308" s="157">
        <f t="shared" ref="D308:Q308" si="80">D309</f>
        <v>0.25033180028937552</v>
      </c>
      <c r="E308" s="157">
        <f t="shared" si="80"/>
        <v>0</v>
      </c>
      <c r="F308" s="157">
        <f t="shared" si="80"/>
        <v>0.35611517363817791</v>
      </c>
      <c r="G308" s="157">
        <f t="shared" si="80"/>
        <v>0.25192324630682295</v>
      </c>
      <c r="H308" s="157">
        <f t="shared" si="80"/>
        <v>0.70077864448158811</v>
      </c>
      <c r="I308" s="157">
        <f t="shared" si="80"/>
        <v>0.71965445600052924</v>
      </c>
      <c r="J308" s="157">
        <f t="shared" si="80"/>
        <v>1.4463950543000472</v>
      </c>
      <c r="K308" s="157">
        <f t="shared" si="80"/>
        <v>1.3054363040563928</v>
      </c>
      <c r="L308" s="157">
        <f t="shared" si="80"/>
        <v>0.72933209616768035</v>
      </c>
      <c r="M308" s="157">
        <f t="shared" si="80"/>
        <v>0.15249344271005746</v>
      </c>
      <c r="N308" s="157">
        <f t="shared" si="80"/>
        <v>1.0017485462412863</v>
      </c>
      <c r="O308" s="157">
        <f t="shared" si="80"/>
        <v>0.53292976602468523</v>
      </c>
      <c r="P308" s="157">
        <f t="shared" si="80"/>
        <v>1.3487493089348206</v>
      </c>
      <c r="Q308" s="157">
        <f t="shared" si="80"/>
        <v>0.84177659065152444</v>
      </c>
    </row>
    <row r="309" spans="1:17" ht="12" customHeight="1" x14ac:dyDescent="0.25">
      <c r="A309" s="23" t="s">
        <v>60</v>
      </c>
      <c r="B309" s="156"/>
      <c r="C309" s="156">
        <f>RES_hhdet_in_tes!C$29</f>
        <v>0.15295374036727472</v>
      </c>
      <c r="D309" s="156">
        <f>RES_hhdet_in_tes!D$29</f>
        <v>0.25033180028937552</v>
      </c>
      <c r="E309" s="156">
        <f>RES_hhdet_in_tes!E$29</f>
        <v>0</v>
      </c>
      <c r="F309" s="156">
        <f>RES_hhdet_in_tes!F$29</f>
        <v>0.35611517363817791</v>
      </c>
      <c r="G309" s="156">
        <f>RES_hhdet_in_tes!G$29</f>
        <v>0.25192324630682295</v>
      </c>
      <c r="H309" s="156">
        <f>RES_hhdet_in_tes!H$29</f>
        <v>0.70077864448158811</v>
      </c>
      <c r="I309" s="156">
        <f>RES_hhdet_in_tes!I$29</f>
        <v>0.71965445600052924</v>
      </c>
      <c r="J309" s="156">
        <f>RES_hhdet_in_tes!J$29</f>
        <v>1.4463950543000472</v>
      </c>
      <c r="K309" s="156">
        <f>RES_hhdet_in_tes!K$29</f>
        <v>1.3054363040563928</v>
      </c>
      <c r="L309" s="156">
        <f>RES_hhdet_in_tes!L$29</f>
        <v>0.72933209616768035</v>
      </c>
      <c r="M309" s="156">
        <f>RES_hhdet_in_tes!M$29</f>
        <v>0.15249344271005746</v>
      </c>
      <c r="N309" s="156">
        <f>RES_hhdet_in_tes!N$29</f>
        <v>1.0017485462412863</v>
      </c>
      <c r="O309" s="156">
        <f>RES_hhdet_in_tes!O$29</f>
        <v>0.53292976602468523</v>
      </c>
      <c r="P309" s="156">
        <f>RES_hhdet_in_tes!P$29</f>
        <v>1.3487493089348206</v>
      </c>
      <c r="Q309" s="156">
        <f>RES_hhdet_in_tes!Q$29</f>
        <v>0.84177659065152444</v>
      </c>
    </row>
    <row r="310" spans="1:17" ht="12" customHeight="1" x14ac:dyDescent="0.25">
      <c r="A310" s="158" t="s">
        <v>63</v>
      </c>
      <c r="B310" s="157"/>
      <c r="C310" s="157">
        <f>SUM(C311:C312,C315:C316)</f>
        <v>0.69736143582666554</v>
      </c>
      <c r="D310" s="157">
        <f t="shared" ref="D310:Q310" si="81">SUM(D311:D312,D315:D316)</f>
        <v>1.3982320528920316</v>
      </c>
      <c r="E310" s="157">
        <f t="shared" si="81"/>
        <v>0</v>
      </c>
      <c r="F310" s="157">
        <f t="shared" si="81"/>
        <v>0.81087323141097967</v>
      </c>
      <c r="G310" s="157">
        <f t="shared" si="81"/>
        <v>2.0599253017051113</v>
      </c>
      <c r="H310" s="157">
        <f t="shared" si="81"/>
        <v>3.1579925324626363</v>
      </c>
      <c r="I310" s="157">
        <f t="shared" si="81"/>
        <v>4.3525282263263563</v>
      </c>
      <c r="J310" s="157">
        <f t="shared" si="81"/>
        <v>6.0620203626989593</v>
      </c>
      <c r="K310" s="157">
        <f t="shared" si="81"/>
        <v>3.1674060135716378</v>
      </c>
      <c r="L310" s="157">
        <f t="shared" si="81"/>
        <v>3.0224616763129548</v>
      </c>
      <c r="M310" s="157">
        <f t="shared" si="81"/>
        <v>5.1044128824128894</v>
      </c>
      <c r="N310" s="157">
        <f t="shared" si="81"/>
        <v>4.5317578630867459</v>
      </c>
      <c r="O310" s="157">
        <f t="shared" si="81"/>
        <v>3.6467335840373307</v>
      </c>
      <c r="P310" s="157">
        <f t="shared" si="81"/>
        <v>3.1270680863283769</v>
      </c>
      <c r="Q310" s="157">
        <f t="shared" si="81"/>
        <v>0.87605449695073456</v>
      </c>
    </row>
    <row r="311" spans="1:17" ht="12" customHeight="1" x14ac:dyDescent="0.25">
      <c r="A311" s="167" t="s">
        <v>169</v>
      </c>
      <c r="B311" s="132"/>
      <c r="C311" s="132">
        <f>RES_hhdet_in_tes!C$31</f>
        <v>0.5842522139268318</v>
      </c>
      <c r="D311" s="132">
        <f>RES_hhdet_in_tes!D$31</f>
        <v>1.3279880039125467</v>
      </c>
      <c r="E311" s="132">
        <f>RES_hhdet_in_tes!E$31</f>
        <v>0</v>
      </c>
      <c r="F311" s="132">
        <f>RES_hhdet_in_tes!F$31</f>
        <v>0.62057800268138086</v>
      </c>
      <c r="G311" s="132">
        <f>RES_hhdet_in_tes!G$31</f>
        <v>1.7758338798561821</v>
      </c>
      <c r="H311" s="132">
        <f>RES_hhdet_in_tes!H$31</f>
        <v>2.5492026410894626</v>
      </c>
      <c r="I311" s="132">
        <f>RES_hhdet_in_tes!I$31</f>
        <v>3.0758099022735896</v>
      </c>
      <c r="J311" s="132">
        <f>RES_hhdet_in_tes!J$31</f>
        <v>3.7983768121161328</v>
      </c>
      <c r="K311" s="132">
        <f>RES_hhdet_in_tes!K$31</f>
        <v>0.7075522110055984</v>
      </c>
      <c r="L311" s="132">
        <f>RES_hhdet_in_tes!L$31</f>
        <v>1.468018335604067</v>
      </c>
      <c r="M311" s="132">
        <f>RES_hhdet_in_tes!M$31</f>
        <v>0</v>
      </c>
      <c r="N311" s="132">
        <f>RES_hhdet_in_tes!N$31</f>
        <v>2.9884535329597104</v>
      </c>
      <c r="O311" s="132">
        <f>RES_hhdet_in_tes!O$31</f>
        <v>2.2489242214976617</v>
      </c>
      <c r="P311" s="132">
        <f>RES_hhdet_in_tes!P$31</f>
        <v>1.8483549669663575</v>
      </c>
      <c r="Q311" s="132">
        <f>RES_hhdet_in_tes!Q$31</f>
        <v>0.1587700932630175</v>
      </c>
    </row>
    <row r="312" spans="1:17" ht="12" customHeight="1" x14ac:dyDescent="0.25">
      <c r="A312" s="167" t="s">
        <v>168</v>
      </c>
      <c r="B312" s="132"/>
      <c r="C312" s="132">
        <f>SUM(C313:C314)</f>
        <v>0.11310922189983369</v>
      </c>
      <c r="D312" s="132">
        <f t="shared" ref="D312:Q312" si="82">SUM(D313:D314)</f>
        <v>7.0244048979484844E-2</v>
      </c>
      <c r="E312" s="132">
        <f t="shared" si="82"/>
        <v>0</v>
      </c>
      <c r="F312" s="132">
        <f t="shared" si="82"/>
        <v>0.19029522872959875</v>
      </c>
      <c r="G312" s="132">
        <f t="shared" si="82"/>
        <v>0.28409142184892933</v>
      </c>
      <c r="H312" s="132">
        <f t="shared" si="82"/>
        <v>0.60878989137317374</v>
      </c>
      <c r="I312" s="132">
        <f t="shared" si="82"/>
        <v>1.2767183240527666</v>
      </c>
      <c r="J312" s="132">
        <f t="shared" si="82"/>
        <v>2.2636435505828265</v>
      </c>
      <c r="K312" s="132">
        <f t="shared" si="82"/>
        <v>1.4922080349653086</v>
      </c>
      <c r="L312" s="132">
        <f t="shared" si="82"/>
        <v>1.5544433407088878</v>
      </c>
      <c r="M312" s="132">
        <f t="shared" si="82"/>
        <v>0.55855473868490102</v>
      </c>
      <c r="N312" s="132">
        <f t="shared" si="82"/>
        <v>1.5433043301270359</v>
      </c>
      <c r="O312" s="132">
        <f t="shared" si="82"/>
        <v>1.3978093625396693</v>
      </c>
      <c r="P312" s="132">
        <f t="shared" si="82"/>
        <v>1.2787131193620196</v>
      </c>
      <c r="Q312" s="132">
        <f t="shared" si="82"/>
        <v>0.71728440368771706</v>
      </c>
    </row>
    <row r="313" spans="1:17" ht="12" customHeight="1" x14ac:dyDescent="0.25">
      <c r="A313" s="166" t="s">
        <v>57</v>
      </c>
      <c r="B313" s="165"/>
      <c r="C313" s="165">
        <f>RES_hhdet_in_tes!C$33</f>
        <v>3.9571599570581047E-2</v>
      </c>
      <c r="D313" s="165">
        <f>RES_hhdet_in_tes!D$33</f>
        <v>2.4536800789615679E-2</v>
      </c>
      <c r="E313" s="165">
        <f>RES_hhdet_in_tes!E$33</f>
        <v>0</v>
      </c>
      <c r="F313" s="165">
        <f>RES_hhdet_in_tes!F$33</f>
        <v>6.6171224555319444E-2</v>
      </c>
      <c r="G313" s="165">
        <f>RES_hhdet_in_tes!G$33</f>
        <v>9.9481730160663306E-2</v>
      </c>
      <c r="H313" s="165">
        <f>RES_hhdet_in_tes!H$33</f>
        <v>0.21595384871231854</v>
      </c>
      <c r="I313" s="165">
        <f>RES_hhdet_in_tes!I$33</f>
        <v>0.46055354806084298</v>
      </c>
      <c r="J313" s="165">
        <f>RES_hhdet_in_tes!J$33</f>
        <v>0.82837495989170407</v>
      </c>
      <c r="K313" s="165">
        <f>RES_hhdet_in_tes!K$33</f>
        <v>0.54743101490002055</v>
      </c>
      <c r="L313" s="165">
        <f>RES_hhdet_in_tes!L$33</f>
        <v>0.56962100594971121</v>
      </c>
      <c r="M313" s="165">
        <f>RES_hhdet_in_tes!M$33</f>
        <v>0.20487864256242286</v>
      </c>
      <c r="N313" s="165">
        <f>RES_hhdet_in_tes!N$33</f>
        <v>0.56529354879315907</v>
      </c>
      <c r="O313" s="165">
        <f>RES_hhdet_in_tes!O$33</f>
        <v>0.51112148472699526</v>
      </c>
      <c r="P313" s="165">
        <f>RES_hhdet_in_tes!P$33</f>
        <v>0.46655066814609164</v>
      </c>
      <c r="Q313" s="165">
        <f>RES_hhdet_in_tes!Q$33</f>
        <v>0.26074711862695626</v>
      </c>
    </row>
    <row r="314" spans="1:17" ht="12" customHeight="1" x14ac:dyDescent="0.25">
      <c r="A314" s="147" t="s">
        <v>59</v>
      </c>
      <c r="B314" s="164"/>
      <c r="C314" s="164">
        <f>RES_hhdet_in_tes!C$34</f>
        <v>7.3537622329252636E-2</v>
      </c>
      <c r="D314" s="164">
        <f>RES_hhdet_in_tes!D$34</f>
        <v>4.5707248189869168E-2</v>
      </c>
      <c r="E314" s="164">
        <f>RES_hhdet_in_tes!E$34</f>
        <v>0</v>
      </c>
      <c r="F314" s="164">
        <f>RES_hhdet_in_tes!F$34</f>
        <v>0.1241240041742793</v>
      </c>
      <c r="G314" s="164">
        <f>RES_hhdet_in_tes!G$34</f>
        <v>0.18460969168826599</v>
      </c>
      <c r="H314" s="164">
        <f>RES_hhdet_in_tes!H$34</f>
        <v>0.39283604266085526</v>
      </c>
      <c r="I314" s="164">
        <f>RES_hhdet_in_tes!I$34</f>
        <v>0.81616477599192372</v>
      </c>
      <c r="J314" s="164">
        <f>RES_hhdet_in_tes!J$34</f>
        <v>1.4352685906911227</v>
      </c>
      <c r="K314" s="164">
        <f>RES_hhdet_in_tes!K$34</f>
        <v>0.94477702006528808</v>
      </c>
      <c r="L314" s="164">
        <f>RES_hhdet_in_tes!L$34</f>
        <v>0.98482233475917658</v>
      </c>
      <c r="M314" s="164">
        <f>RES_hhdet_in_tes!M$34</f>
        <v>0.35367609612247813</v>
      </c>
      <c r="N314" s="164">
        <f>RES_hhdet_in_tes!N$34</f>
        <v>0.97801078133387698</v>
      </c>
      <c r="O314" s="164">
        <f>RES_hhdet_in_tes!O$34</f>
        <v>0.886687877812674</v>
      </c>
      <c r="P314" s="164">
        <f>RES_hhdet_in_tes!P$34</f>
        <v>0.81216245121592801</v>
      </c>
      <c r="Q314" s="164">
        <f>RES_hhdet_in_tes!Q$34</f>
        <v>0.4565372850607608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0.84408017341993147</v>
      </c>
      <c r="L315" s="162">
        <f>RES_hhdet_in_tes!L$35</f>
        <v>0</v>
      </c>
      <c r="M315" s="162">
        <f>RES_hhdet_in_tes!M$35</f>
        <v>3.9610933239967698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0.12356559418079896</v>
      </c>
      <c r="L316" s="160">
        <f t="shared" si="83"/>
        <v>0</v>
      </c>
      <c r="M316" s="160">
        <f t="shared" si="83"/>
        <v>0.58476481973121897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4.5572191554089168E-2</v>
      </c>
      <c r="L317" s="156">
        <f>RES_hhdet_in_tes!L$37</f>
        <v>0</v>
      </c>
      <c r="M317" s="156">
        <f>RES_hhdet_in_tes!M$37</f>
        <v>0.23456406199027477</v>
      </c>
      <c r="N317" s="156">
        <f>RES_hhdet_in_tes!N$37</f>
        <v>0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7.7993402626709799E-2</v>
      </c>
      <c r="L318" s="156">
        <f>RES_hhdet_in_tes!L$38</f>
        <v>0</v>
      </c>
      <c r="M318" s="156">
        <f>RES_hhdet_in_tes!M$38</f>
        <v>0.35020075774094422</v>
      </c>
      <c r="N318" s="156">
        <f>RES_hhdet_in_tes!N$38</f>
        <v>0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0.41005736591417352</v>
      </c>
      <c r="D319" s="157">
        <f t="shared" ref="D319:Q319" si="84">SUM(D320:D321)</f>
        <v>0.73981088404068318</v>
      </c>
      <c r="E319" s="157">
        <f t="shared" si="84"/>
        <v>0</v>
      </c>
      <c r="F319" s="157">
        <f t="shared" si="84"/>
        <v>0.43044558158462182</v>
      </c>
      <c r="G319" s="157">
        <f t="shared" si="84"/>
        <v>1.096629798589756</v>
      </c>
      <c r="H319" s="157">
        <f t="shared" si="84"/>
        <v>1.8862598687355299</v>
      </c>
      <c r="I319" s="157">
        <f t="shared" si="84"/>
        <v>2.3293890916996371</v>
      </c>
      <c r="J319" s="157">
        <f t="shared" si="84"/>
        <v>3.3599070547224961</v>
      </c>
      <c r="K319" s="157">
        <f t="shared" si="84"/>
        <v>1.6980480723372886</v>
      </c>
      <c r="L319" s="157">
        <f t="shared" si="84"/>
        <v>1.764803582778842</v>
      </c>
      <c r="M319" s="157">
        <f t="shared" si="84"/>
        <v>2.5412918010324161</v>
      </c>
      <c r="N319" s="157">
        <f t="shared" si="84"/>
        <v>2.5568005536649276</v>
      </c>
      <c r="O319" s="157">
        <f t="shared" si="84"/>
        <v>1.9374220580851869</v>
      </c>
      <c r="P319" s="157">
        <f t="shared" si="84"/>
        <v>1.7062345146696622</v>
      </c>
      <c r="Q319" s="157">
        <f t="shared" si="84"/>
        <v>0.46210436875255811</v>
      </c>
    </row>
    <row r="320" spans="1:17" ht="12" customHeight="1" x14ac:dyDescent="0.25">
      <c r="A320" s="23" t="s">
        <v>57</v>
      </c>
      <c r="B320" s="156"/>
      <c r="C320" s="156">
        <f>RES_hhdet_in_tes!C$40</f>
        <v>0</v>
      </c>
      <c r="D320" s="156">
        <f>RES_hhdet_in_tes!D$40</f>
        <v>0.73981088404068318</v>
      </c>
      <c r="E320" s="156">
        <f>RES_hhdet_in_tes!E$40</f>
        <v>0</v>
      </c>
      <c r="F320" s="156">
        <f>RES_hhdet_in_tes!F$40</f>
        <v>0.43044558158462182</v>
      </c>
      <c r="G320" s="156">
        <f>RES_hhdet_in_tes!G$40</f>
        <v>1.096629798589756</v>
      </c>
      <c r="H320" s="156">
        <f>RES_hhdet_in_tes!H$40</f>
        <v>0</v>
      </c>
      <c r="I320" s="156">
        <f>RES_hhdet_in_tes!I$40</f>
        <v>2.3293890916996371</v>
      </c>
      <c r="J320" s="156">
        <f>RES_hhdet_in_tes!J$40</f>
        <v>3.3599070547224961</v>
      </c>
      <c r="K320" s="156">
        <f>RES_hhdet_in_tes!K$40</f>
        <v>0</v>
      </c>
      <c r="L320" s="156">
        <f>RES_hhdet_in_tes!L$40</f>
        <v>0</v>
      </c>
      <c r="M320" s="156">
        <f>RES_hhdet_in_tes!M$40</f>
        <v>0</v>
      </c>
      <c r="N320" s="156">
        <f>RES_hhdet_in_tes!N$40</f>
        <v>0</v>
      </c>
      <c r="O320" s="156">
        <f>RES_hhdet_in_tes!O$40</f>
        <v>0.38180224186466011</v>
      </c>
      <c r="P320" s="156">
        <f>RES_hhdet_in_tes!P$40</f>
        <v>0</v>
      </c>
      <c r="Q320" s="156">
        <f>RES_hhdet_in_tes!Q$40</f>
        <v>6.3471081742339702E-2</v>
      </c>
    </row>
    <row r="321" spans="1:17" ht="12" customHeight="1" x14ac:dyDescent="0.25">
      <c r="A321" s="29" t="s">
        <v>140</v>
      </c>
      <c r="B321" s="57"/>
      <c r="C321" s="57">
        <f>RES_hhdet_in_tes!C$41</f>
        <v>0.41005736591417352</v>
      </c>
      <c r="D321" s="57">
        <f>RES_hhdet_in_tes!D$41</f>
        <v>0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1.8862598687355299</v>
      </c>
      <c r="I321" s="57">
        <f>RES_hhdet_in_tes!I$41</f>
        <v>0</v>
      </c>
      <c r="J321" s="57">
        <f>RES_hhdet_in_tes!J$41</f>
        <v>0</v>
      </c>
      <c r="K321" s="57">
        <f>RES_hhdet_in_tes!K$41</f>
        <v>1.6980480723372886</v>
      </c>
      <c r="L321" s="57">
        <f>RES_hhdet_in_tes!L$41</f>
        <v>1.764803582778842</v>
      </c>
      <c r="M321" s="57">
        <f>RES_hhdet_in_tes!M$41</f>
        <v>2.5412918010324161</v>
      </c>
      <c r="N321" s="57">
        <f>RES_hhdet_in_tes!N$41</f>
        <v>2.5568005536649276</v>
      </c>
      <c r="O321" s="57">
        <f>RES_hhdet_in_tes!O$41</f>
        <v>1.5556198162205268</v>
      </c>
      <c r="P321" s="57">
        <f>RES_hhdet_in_tes!P$41</f>
        <v>1.7062345146696622</v>
      </c>
      <c r="Q321" s="57">
        <f>RES_hhdet_in_tes!Q$41</f>
        <v>0.39863328701021838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0.66115844173543126</v>
      </c>
      <c r="D323" s="175">
        <f t="shared" si="85"/>
        <v>0.5997807120807378</v>
      </c>
      <c r="E323" s="175" t="str">
        <f t="shared" si="85"/>
        <v/>
      </c>
      <c r="F323" s="175">
        <f t="shared" si="85"/>
        <v>0.64086242376011582</v>
      </c>
      <c r="G323" s="175">
        <f t="shared" si="85"/>
        <v>0.61358443641459703</v>
      </c>
      <c r="H323" s="175">
        <f t="shared" si="85"/>
        <v>0.68252571957886066</v>
      </c>
      <c r="I323" s="175">
        <f t="shared" si="85"/>
        <v>0.63265061756490371</v>
      </c>
      <c r="J323" s="175">
        <f t="shared" si="85"/>
        <v>0.64229787723109888</v>
      </c>
      <c r="K323" s="175">
        <f t="shared" si="85"/>
        <v>0.72975354304022133</v>
      </c>
      <c r="L323" s="175">
        <f t="shared" si="85"/>
        <v>0.71229111801273837</v>
      </c>
      <c r="M323" s="175">
        <f t="shared" si="85"/>
        <v>0.69712174406099581</v>
      </c>
      <c r="N323" s="175">
        <f t="shared" si="85"/>
        <v>0.72024259787125766</v>
      </c>
      <c r="O323" s="175">
        <f t="shared" si="85"/>
        <v>0.69870903215509772</v>
      </c>
      <c r="P323" s="175">
        <f t="shared" si="85"/>
        <v>0.75974108551411157</v>
      </c>
      <c r="Q323" s="175">
        <f t="shared" si="85"/>
        <v>0.84763659719915607</v>
      </c>
    </row>
    <row r="324" spans="1:17" ht="12" customHeight="1" x14ac:dyDescent="0.25">
      <c r="A324" s="158" t="s">
        <v>65</v>
      </c>
      <c r="B324" s="169"/>
      <c r="C324" s="169">
        <f t="shared" si="85"/>
        <v>0.63319471821068352</v>
      </c>
      <c r="D324" s="169">
        <f t="shared" si="85"/>
        <v>0.63283065391710114</v>
      </c>
      <c r="E324" s="169" t="str">
        <f t="shared" si="85"/>
        <v/>
      </c>
      <c r="F324" s="169">
        <f t="shared" si="85"/>
        <v>0.63692855739904097</v>
      </c>
      <c r="G324" s="169">
        <f t="shared" si="85"/>
        <v>0.64367044002906038</v>
      </c>
      <c r="H324" s="169">
        <f t="shared" si="85"/>
        <v>0.65352128374584129</v>
      </c>
      <c r="I324" s="169">
        <f t="shared" si="85"/>
        <v>0.65078667974080628</v>
      </c>
      <c r="J324" s="169">
        <f t="shared" si="85"/>
        <v>0.65083895797618041</v>
      </c>
      <c r="K324" s="169">
        <f t="shared" si="85"/>
        <v>0.63739964187999798</v>
      </c>
      <c r="L324" s="169">
        <f t="shared" si="85"/>
        <v>0.65873832536273369</v>
      </c>
      <c r="M324" s="169">
        <f t="shared" si="85"/>
        <v>0.63644998105436534</v>
      </c>
      <c r="N324" s="169">
        <f t="shared" si="85"/>
        <v>0.67900525015394109</v>
      </c>
      <c r="O324" s="169">
        <f t="shared" si="85"/>
        <v>0.67370977474249405</v>
      </c>
      <c r="P324" s="169">
        <f t="shared" si="85"/>
        <v>0.6820792123879702</v>
      </c>
      <c r="Q324" s="169">
        <f t="shared" si="85"/>
        <v>0.6759381939426895</v>
      </c>
    </row>
    <row r="325" spans="1:17" ht="12" customHeight="1" x14ac:dyDescent="0.25">
      <c r="A325" s="23" t="s">
        <v>84</v>
      </c>
      <c r="B325" s="73"/>
      <c r="C325" s="73">
        <f t="shared" si="85"/>
        <v>0.61855828614434138</v>
      </c>
      <c r="D325" s="73">
        <f t="shared" si="85"/>
        <v>0.62350078673512932</v>
      </c>
      <c r="E325" s="73" t="str">
        <f t="shared" si="85"/>
        <v/>
      </c>
      <c r="F325" s="73">
        <f t="shared" si="85"/>
        <v>0.63121884426869224</v>
      </c>
      <c r="G325" s="73">
        <f t="shared" si="85"/>
        <v>0.63624709824507464</v>
      </c>
      <c r="H325" s="73">
        <f t="shared" si="85"/>
        <v>0.64014609783127019</v>
      </c>
      <c r="I325" s="73">
        <f t="shared" si="85"/>
        <v>0.64109237434727362</v>
      </c>
      <c r="J325" s="73">
        <f t="shared" si="85"/>
        <v>0.64257531489244135</v>
      </c>
      <c r="K325" s="73">
        <f t="shared" si="85"/>
        <v>0.63458667113039957</v>
      </c>
      <c r="L325" s="73">
        <f t="shared" si="85"/>
        <v>0.64850490776840952</v>
      </c>
      <c r="M325" s="73">
        <f t="shared" si="85"/>
        <v>0.62505149913670521</v>
      </c>
      <c r="N325" s="73">
        <f t="shared" si="85"/>
        <v>0.66799411620062077</v>
      </c>
      <c r="O325" s="73">
        <f t="shared" si="85"/>
        <v>0.671036915674046</v>
      </c>
      <c r="P325" s="73">
        <f t="shared" si="85"/>
        <v>0.67452307995948857</v>
      </c>
      <c r="Q325" s="73">
        <f t="shared" si="85"/>
        <v>0.67270514949655735</v>
      </c>
    </row>
    <row r="326" spans="1:17" ht="12" customHeight="1" x14ac:dyDescent="0.25">
      <c r="A326" s="23" t="s">
        <v>60</v>
      </c>
      <c r="B326" s="73"/>
      <c r="C326" s="73">
        <f t="shared" si="85"/>
        <v>1.1133013940971936</v>
      </c>
      <c r="D326" s="73">
        <f t="shared" si="85"/>
        <v>1.1159066420401638</v>
      </c>
      <c r="E326" s="73" t="str">
        <f t="shared" si="85"/>
        <v/>
      </c>
      <c r="F326" s="73">
        <f t="shared" si="85"/>
        <v>1.1243939352684957</v>
      </c>
      <c r="G326" s="73">
        <f t="shared" si="85"/>
        <v>1.1217050424719501</v>
      </c>
      <c r="H326" s="73">
        <f t="shared" si="85"/>
        <v>1.1119951062923068</v>
      </c>
      <c r="I326" s="73">
        <f t="shared" si="85"/>
        <v>1.0948713752295867</v>
      </c>
      <c r="J326" s="73">
        <f t="shared" si="85"/>
        <v>1.0763626810604769</v>
      </c>
      <c r="K326" s="73">
        <f t="shared" si="85"/>
        <v>1.0498778475946169</v>
      </c>
      <c r="L326" s="73">
        <f t="shared" si="85"/>
        <v>1.0593232721407537</v>
      </c>
      <c r="M326" s="73">
        <f t="shared" si="85"/>
        <v>1.0040124589982442</v>
      </c>
      <c r="N326" s="73">
        <f t="shared" si="85"/>
        <v>1.0577709239048634</v>
      </c>
      <c r="O326" s="73">
        <f t="shared" si="85"/>
        <v>1.0481578908798823</v>
      </c>
      <c r="P326" s="73">
        <f t="shared" si="85"/>
        <v>1.0408177924534061</v>
      </c>
      <c r="Q326" s="73">
        <f t="shared" si="85"/>
        <v>1.0275697550841112</v>
      </c>
    </row>
    <row r="327" spans="1:17" ht="12" customHeight="1" x14ac:dyDescent="0.25">
      <c r="A327" s="158" t="s">
        <v>112</v>
      </c>
      <c r="B327" s="169"/>
      <c r="C327" s="169">
        <f t="shared" si="85"/>
        <v>1.8324062421183853</v>
      </c>
      <c r="D327" s="169">
        <f t="shared" si="85"/>
        <v>1.8910204715570698</v>
      </c>
      <c r="E327" s="169" t="str">
        <f t="shared" si="85"/>
        <v/>
      </c>
      <c r="F327" s="169">
        <f t="shared" si="85"/>
        <v>2.0276745536888643</v>
      </c>
      <c r="G327" s="169">
        <f t="shared" si="85"/>
        <v>2.1066869876649692</v>
      </c>
      <c r="H327" s="169">
        <f t="shared" si="85"/>
        <v>2.2018708497247297</v>
      </c>
      <c r="I327" s="169">
        <f t="shared" si="85"/>
        <v>2.306395402739712</v>
      </c>
      <c r="J327" s="169">
        <f t="shared" si="85"/>
        <v>2.5440947566708063</v>
      </c>
      <c r="K327" s="169">
        <f t="shared" si="85"/>
        <v>2.6310577327762856</v>
      </c>
      <c r="L327" s="169">
        <f t="shared" si="85"/>
        <v>2.8223766560934771</v>
      </c>
      <c r="M327" s="169">
        <f t="shared" si="85"/>
        <v>3.0182515808834203</v>
      </c>
      <c r="N327" s="169">
        <f t="shared" si="85"/>
        <v>3.2208384527633904</v>
      </c>
      <c r="O327" s="169">
        <f t="shared" si="85"/>
        <v>3.4321905858866502</v>
      </c>
      <c r="P327" s="169">
        <f t="shared" si="85"/>
        <v>3.6174868014944197</v>
      </c>
      <c r="Q327" s="169">
        <f t="shared" si="85"/>
        <v>3.7948120533189642</v>
      </c>
    </row>
    <row r="328" spans="1:17" ht="12" customHeight="1" x14ac:dyDescent="0.25">
      <c r="A328" s="23" t="s">
        <v>60</v>
      </c>
      <c r="B328" s="73"/>
      <c r="C328" s="73">
        <f t="shared" si="85"/>
        <v>1.8324062421183853</v>
      </c>
      <c r="D328" s="73">
        <f t="shared" si="85"/>
        <v>1.8910204715570698</v>
      </c>
      <c r="E328" s="73" t="str">
        <f t="shared" si="85"/>
        <v/>
      </c>
      <c r="F328" s="73">
        <f t="shared" si="85"/>
        <v>2.0276745536888643</v>
      </c>
      <c r="G328" s="73">
        <f t="shared" si="85"/>
        <v>2.1066869876649692</v>
      </c>
      <c r="H328" s="73">
        <f t="shared" si="85"/>
        <v>2.2018708497247297</v>
      </c>
      <c r="I328" s="73">
        <f t="shared" si="85"/>
        <v>2.306395402739712</v>
      </c>
      <c r="J328" s="73">
        <f t="shared" si="85"/>
        <v>2.5440947566708063</v>
      </c>
      <c r="K328" s="73">
        <f t="shared" si="85"/>
        <v>2.6310577327762856</v>
      </c>
      <c r="L328" s="73">
        <f t="shared" si="85"/>
        <v>2.8223766560934771</v>
      </c>
      <c r="M328" s="73">
        <f t="shared" si="85"/>
        <v>3.0182515808834203</v>
      </c>
      <c r="N328" s="73">
        <f t="shared" si="85"/>
        <v>3.2208384527633904</v>
      </c>
      <c r="O328" s="73">
        <f t="shared" si="85"/>
        <v>3.4321905858866502</v>
      </c>
      <c r="P328" s="73">
        <f t="shared" si="85"/>
        <v>3.6174868014944197</v>
      </c>
      <c r="Q328" s="73">
        <f t="shared" si="85"/>
        <v>3.7948120533189642</v>
      </c>
    </row>
    <row r="329" spans="1:17" ht="12" customHeight="1" x14ac:dyDescent="0.25">
      <c r="A329" s="158" t="s">
        <v>63</v>
      </c>
      <c r="B329" s="169"/>
      <c r="C329" s="169">
        <f t="shared" si="85"/>
        <v>0.57871011525685312</v>
      </c>
      <c r="D329" s="169">
        <f t="shared" si="85"/>
        <v>0.56351619116850771</v>
      </c>
      <c r="E329" s="169" t="str">
        <f t="shared" si="85"/>
        <v/>
      </c>
      <c r="F329" s="169">
        <f t="shared" si="85"/>
        <v>0.6036681556412975</v>
      </c>
      <c r="G329" s="169">
        <f t="shared" si="85"/>
        <v>0.58999694817512538</v>
      </c>
      <c r="H329" s="169">
        <f t="shared" si="85"/>
        <v>0.60390114429741815</v>
      </c>
      <c r="I329" s="169">
        <f t="shared" si="85"/>
        <v>0.62572241870529766</v>
      </c>
      <c r="J329" s="169">
        <f t="shared" si="85"/>
        <v>0.64470543807440739</v>
      </c>
      <c r="K329" s="169">
        <f t="shared" si="85"/>
        <v>0.72430156633301823</v>
      </c>
      <c r="L329" s="169">
        <f t="shared" si="85"/>
        <v>0.6800858804207619</v>
      </c>
      <c r="M329" s="169">
        <f t="shared" si="85"/>
        <v>0.75061801041246912</v>
      </c>
      <c r="N329" s="169">
        <f t="shared" si="85"/>
        <v>0.65016601367862403</v>
      </c>
      <c r="O329" s="169">
        <f t="shared" si="85"/>
        <v>0.65921104843876743</v>
      </c>
      <c r="P329" s="169">
        <f t="shared" si="85"/>
        <v>0.6649507199207827</v>
      </c>
      <c r="Q329" s="169">
        <f t="shared" si="85"/>
        <v>0.75835666842382399</v>
      </c>
    </row>
    <row r="330" spans="1:17" ht="12" customHeight="1" x14ac:dyDescent="0.25">
      <c r="A330" s="167" t="s">
        <v>169</v>
      </c>
      <c r="B330" s="174"/>
      <c r="C330" s="174">
        <f t="shared" si="85"/>
        <v>0.55140146797607414</v>
      </c>
      <c r="D330" s="174">
        <f t="shared" si="85"/>
        <v>0.55533869181918849</v>
      </c>
      <c r="E330" s="174" t="str">
        <f t="shared" si="85"/>
        <v/>
      </c>
      <c r="F330" s="174">
        <f t="shared" si="85"/>
        <v>0.56338268505061939</v>
      </c>
      <c r="G330" s="174">
        <f t="shared" si="85"/>
        <v>0.56718499636119046</v>
      </c>
      <c r="H330" s="174">
        <f t="shared" si="85"/>
        <v>0.57191057991461669</v>
      </c>
      <c r="I330" s="174">
        <f t="shared" si="85"/>
        <v>0.57629780286287235</v>
      </c>
      <c r="J330" s="174">
        <f t="shared" si="85"/>
        <v>0.58085276628016258</v>
      </c>
      <c r="K330" s="174">
        <f t="shared" si="85"/>
        <v>0.58557270971088038</v>
      </c>
      <c r="L330" s="174">
        <f t="shared" si="85"/>
        <v>0.58869913457463097</v>
      </c>
      <c r="M330" s="174" t="str">
        <f t="shared" si="85"/>
        <v/>
      </c>
      <c r="N330" s="174">
        <f t="shared" si="85"/>
        <v>0.59289092921831221</v>
      </c>
      <c r="O330" s="174">
        <f t="shared" si="85"/>
        <v>0.59328134560157042</v>
      </c>
      <c r="P330" s="174">
        <f t="shared" si="85"/>
        <v>0.59338269801622967</v>
      </c>
      <c r="Q330" s="174">
        <f t="shared" si="85"/>
        <v>0.59356208678226707</v>
      </c>
    </row>
    <row r="331" spans="1:17" ht="12" customHeight="1" x14ac:dyDescent="0.25">
      <c r="A331" s="167" t="s">
        <v>168</v>
      </c>
      <c r="B331" s="174"/>
      <c r="C331" s="174">
        <f t="shared" si="85"/>
        <v>0.7776481142501549</v>
      </c>
      <c r="D331" s="174">
        <f t="shared" si="85"/>
        <v>0.7809107026004406</v>
      </c>
      <c r="E331" s="174" t="str">
        <f t="shared" si="85"/>
        <v/>
      </c>
      <c r="F331" s="174">
        <f t="shared" si="85"/>
        <v>0.78724799586113481</v>
      </c>
      <c r="G331" s="174">
        <f t="shared" si="85"/>
        <v>0.78814393124916626</v>
      </c>
      <c r="H331" s="174">
        <f t="shared" si="85"/>
        <v>0.78861292168106689</v>
      </c>
      <c r="I331" s="174">
        <f t="shared" si="85"/>
        <v>0.78867384973420651</v>
      </c>
      <c r="J331" s="174">
        <f t="shared" si="85"/>
        <v>0.79052616806512988</v>
      </c>
      <c r="K331" s="174">
        <f t="shared" si="85"/>
        <v>0.79458996645137403</v>
      </c>
      <c r="L331" s="174">
        <f t="shared" si="85"/>
        <v>0.79691730002630723</v>
      </c>
      <c r="M331" s="174">
        <f t="shared" si="85"/>
        <v>0.79896309792550346</v>
      </c>
      <c r="N331" s="174">
        <f t="shared" si="85"/>
        <v>0.79977330884452047</v>
      </c>
      <c r="O331" s="174">
        <f t="shared" si="85"/>
        <v>0.80273303536600338</v>
      </c>
      <c r="P331" s="174">
        <f t="shared" si="85"/>
        <v>0.80535633327817557</v>
      </c>
      <c r="Q331" s="174">
        <f t="shared" si="85"/>
        <v>0.80801273235834126</v>
      </c>
    </row>
    <row r="332" spans="1:17" ht="12" customHeight="1" x14ac:dyDescent="0.25">
      <c r="A332" s="166" t="s">
        <v>57</v>
      </c>
      <c r="B332" s="173"/>
      <c r="C332" s="173">
        <f t="shared" si="85"/>
        <v>0.52137589326655276</v>
      </c>
      <c r="D332" s="173">
        <f t="shared" si="85"/>
        <v>0.52509475432152053</v>
      </c>
      <c r="E332" s="173" t="str">
        <f t="shared" si="85"/>
        <v/>
      </c>
      <c r="F332" s="173">
        <f t="shared" si="85"/>
        <v>0.53211014680215962</v>
      </c>
      <c r="G332" s="173">
        <f t="shared" si="85"/>
        <v>0.53869105623866453</v>
      </c>
      <c r="H332" s="173">
        <f t="shared" si="85"/>
        <v>0.54884835173853741</v>
      </c>
      <c r="I332" s="173">
        <f t="shared" si="85"/>
        <v>0.56096593687007157</v>
      </c>
      <c r="J332" s="173">
        <f t="shared" si="85"/>
        <v>0.5735760466962907</v>
      </c>
      <c r="K332" s="173">
        <f t="shared" si="85"/>
        <v>0.58069120847174382</v>
      </c>
      <c r="L332" s="173">
        <f t="shared" si="85"/>
        <v>0.58428792069187852</v>
      </c>
      <c r="M332" s="173">
        <f t="shared" si="85"/>
        <v>0.58748479679494425</v>
      </c>
      <c r="N332" s="173">
        <f t="shared" si="85"/>
        <v>0.58925274758774759</v>
      </c>
      <c r="O332" s="173">
        <f t="shared" si="85"/>
        <v>0.59251607738376666</v>
      </c>
      <c r="P332" s="173">
        <f t="shared" si="85"/>
        <v>0.59516662908426576</v>
      </c>
      <c r="Q332" s="173">
        <f t="shared" si="85"/>
        <v>0.5971149146415855</v>
      </c>
    </row>
    <row r="333" spans="1:17" ht="12" customHeight="1" x14ac:dyDescent="0.25">
      <c r="A333" s="147" t="s">
        <v>59</v>
      </c>
      <c r="B333" s="172"/>
      <c r="C333" s="172">
        <f t="shared" si="85"/>
        <v>1.0573044542556058</v>
      </c>
      <c r="D333" s="172">
        <f t="shared" si="85"/>
        <v>1.0574722336692275</v>
      </c>
      <c r="E333" s="172" t="str">
        <f t="shared" si="85"/>
        <v/>
      </c>
      <c r="F333" s="172">
        <f t="shared" si="85"/>
        <v>1.0575820979792878</v>
      </c>
      <c r="G333" s="172">
        <f t="shared" si="85"/>
        <v>1.0502123613694707</v>
      </c>
      <c r="H333" s="172">
        <f t="shared" si="85"/>
        <v>1.0378531740139192</v>
      </c>
      <c r="I333" s="172">
        <f t="shared" si="85"/>
        <v>1.0229991551969957</v>
      </c>
      <c r="J333" s="172">
        <f t="shared" si="85"/>
        <v>1.0112968032759948</v>
      </c>
      <c r="K333" s="172">
        <f t="shared" si="85"/>
        <v>1.0102009381906742</v>
      </c>
      <c r="L333" s="172">
        <f t="shared" si="85"/>
        <v>1.0093778124683712</v>
      </c>
      <c r="M333" s="172">
        <f t="shared" si="85"/>
        <v>1.0094621841260401</v>
      </c>
      <c r="N333" s="172">
        <f t="shared" si="85"/>
        <v>1.0079078243932627</v>
      </c>
      <c r="O333" s="172">
        <f t="shared" si="85"/>
        <v>1.009108962386839</v>
      </c>
      <c r="P333" s="172">
        <f t="shared" si="85"/>
        <v>1.0103264203228197</v>
      </c>
      <c r="Q333" s="172">
        <f t="shared" si="85"/>
        <v>1.0121971189777061</v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>
        <f t="shared" si="85"/>
        <v>0.73640211975397252</v>
      </c>
      <c r="L334" s="171" t="str">
        <f t="shared" si="85"/>
        <v/>
      </c>
      <c r="M334" s="171">
        <f t="shared" si="85"/>
        <v>0.72955465257285412</v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>
        <f t="shared" si="85"/>
        <v>0.87910119285706656</v>
      </c>
      <c r="L335" s="170" t="str">
        <f t="shared" si="85"/>
        <v/>
      </c>
      <c r="M335" s="170">
        <f t="shared" si="85"/>
        <v>0.87055727735558153</v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>
        <f t="shared" si="85"/>
        <v>0.72338791596736474</v>
      </c>
      <c r="L336" s="73" t="str">
        <f t="shared" si="85"/>
        <v/>
      </c>
      <c r="M336" s="73">
        <f t="shared" si="85"/>
        <v>0.72956447969767002</v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>
        <f t="shared" si="85"/>
        <v>1.0055784366622909</v>
      </c>
      <c r="L337" s="73" t="str">
        <f t="shared" si="85"/>
        <v/>
      </c>
      <c r="M337" s="73">
        <f t="shared" si="85"/>
        <v>1</v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0.81352390550085096</v>
      </c>
      <c r="D338" s="169">
        <f t="shared" si="85"/>
        <v>0.4431444506645536</v>
      </c>
      <c r="E338" s="169" t="str">
        <f t="shared" si="85"/>
        <v/>
      </c>
      <c r="F338" s="169">
        <f t="shared" si="85"/>
        <v>0.45219493287625584</v>
      </c>
      <c r="G338" s="169">
        <f t="shared" si="85"/>
        <v>0.45656668655582106</v>
      </c>
      <c r="H338" s="169">
        <f t="shared" si="85"/>
        <v>0.83726901362361228</v>
      </c>
      <c r="I338" s="169">
        <f t="shared" si="85"/>
        <v>0.46750375807685868</v>
      </c>
      <c r="J338" s="169">
        <f t="shared" si="85"/>
        <v>0.46139117895462006</v>
      </c>
      <c r="K338" s="169">
        <f t="shared" si="85"/>
        <v>0.85252409420817432</v>
      </c>
      <c r="L338" s="169">
        <f t="shared" si="85"/>
        <v>0.85319908244073017</v>
      </c>
      <c r="M338" s="169">
        <f t="shared" si="85"/>
        <v>0.85197455447520409</v>
      </c>
      <c r="N338" s="169">
        <f t="shared" si="85"/>
        <v>0.85071918875977293</v>
      </c>
      <c r="O338" s="169">
        <f t="shared" si="85"/>
        <v>0.7357315605814847</v>
      </c>
      <c r="P338" s="169">
        <f t="shared" si="85"/>
        <v>0.85031118415352858</v>
      </c>
      <c r="Q338" s="169">
        <f t="shared" si="85"/>
        <v>0.76723359394314727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>
        <f t="shared" si="86"/>
        <v>0.4431444506645536</v>
      </c>
      <c r="E339" s="73" t="str">
        <f t="shared" si="86"/>
        <v/>
      </c>
      <c r="F339" s="73">
        <f t="shared" si="86"/>
        <v>0.45219493287625584</v>
      </c>
      <c r="G339" s="73">
        <f t="shared" si="86"/>
        <v>0.45656668655582106</v>
      </c>
      <c r="H339" s="73" t="str">
        <f t="shared" si="86"/>
        <v/>
      </c>
      <c r="I339" s="73">
        <f t="shared" si="86"/>
        <v>0.46750375807685868</v>
      </c>
      <c r="J339" s="73">
        <f t="shared" si="86"/>
        <v>0.46139117895462006</v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>
        <f t="shared" si="86"/>
        <v>0.47493964749119361</v>
      </c>
      <c r="P339" s="73" t="str">
        <f t="shared" si="86"/>
        <v/>
      </c>
      <c r="Q339" s="73">
        <f t="shared" si="86"/>
        <v>0.47754755066568338</v>
      </c>
    </row>
    <row r="340" spans="1:17" ht="12" customHeight="1" x14ac:dyDescent="0.25">
      <c r="A340" s="29" t="s">
        <v>140</v>
      </c>
      <c r="B340" s="65"/>
      <c r="C340" s="65">
        <f t="shared" si="86"/>
        <v>0.81352390550085096</v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>
        <f t="shared" si="86"/>
        <v>0.83726901362361228</v>
      </c>
      <c r="I340" s="65" t="str">
        <f t="shared" si="86"/>
        <v/>
      </c>
      <c r="J340" s="65" t="str">
        <f t="shared" si="86"/>
        <v/>
      </c>
      <c r="K340" s="65">
        <f t="shared" si="86"/>
        <v>0.85252409420817432</v>
      </c>
      <c r="L340" s="65">
        <f t="shared" si="86"/>
        <v>0.85319908244073017</v>
      </c>
      <c r="M340" s="65">
        <f t="shared" si="86"/>
        <v>0.85197455447520409</v>
      </c>
      <c r="N340" s="65">
        <f t="shared" si="86"/>
        <v>0.85071918875977293</v>
      </c>
      <c r="O340" s="65">
        <f t="shared" si="86"/>
        <v>0.85032984749749141</v>
      </c>
      <c r="P340" s="65">
        <f t="shared" si="86"/>
        <v>0.85031118415352858</v>
      </c>
      <c r="Q340" s="65">
        <f t="shared" si="86"/>
        <v>0.84926005753135092</v>
      </c>
    </row>
    <row r="342" spans="1:17" ht="12" customHeight="1" x14ac:dyDescent="0.25">
      <c r="A342" s="152" t="s">
        <v>190</v>
      </c>
      <c r="B342" s="168"/>
      <c r="C342" s="168">
        <f>SUM(C343,C346,C348,C357)</f>
        <v>9.8953329825060816</v>
      </c>
      <c r="D342" s="168">
        <f t="shared" ref="D342:Q342" si="87">SUM(D343,D346,D348,D357)</f>
        <v>25.010110404573624</v>
      </c>
      <c r="E342" s="168">
        <f t="shared" si="87"/>
        <v>0</v>
      </c>
      <c r="F342" s="168">
        <f t="shared" si="87"/>
        <v>15.051957694047184</v>
      </c>
      <c r="G342" s="168">
        <f t="shared" si="87"/>
        <v>39.397827182173998</v>
      </c>
      <c r="H342" s="168">
        <f t="shared" si="87"/>
        <v>50.076654443534196</v>
      </c>
      <c r="I342" s="168">
        <f t="shared" si="87"/>
        <v>79.157140671594775</v>
      </c>
      <c r="J342" s="168">
        <f t="shared" si="87"/>
        <v>105.11567358103095</v>
      </c>
      <c r="K342" s="168">
        <f t="shared" si="87"/>
        <v>38.755952604314928</v>
      </c>
      <c r="L342" s="168">
        <f t="shared" si="87"/>
        <v>42.528018122626847</v>
      </c>
      <c r="M342" s="168">
        <f t="shared" si="87"/>
        <v>40.746278288961193</v>
      </c>
      <c r="N342" s="168">
        <f t="shared" si="87"/>
        <v>58.27360907609561</v>
      </c>
      <c r="O342" s="168">
        <f t="shared" si="87"/>
        <v>46.255694185190123</v>
      </c>
      <c r="P342" s="168">
        <f t="shared" si="87"/>
        <v>37.001347676219389</v>
      </c>
      <c r="Q342" s="168">
        <f t="shared" si="87"/>
        <v>9.8680660621228586</v>
      </c>
    </row>
    <row r="343" spans="1:17" ht="12" customHeight="1" x14ac:dyDescent="0.25">
      <c r="A343" s="158" t="s">
        <v>65</v>
      </c>
      <c r="B343" s="157"/>
      <c r="C343" s="157">
        <f>SUM(C344:C345)</f>
        <v>6.8955541373275651</v>
      </c>
      <c r="D343" s="157">
        <f t="shared" ref="D343:Q343" si="88">SUM(D344:D345)</f>
        <v>14.158631837275857</v>
      </c>
      <c r="E343" s="157">
        <f t="shared" si="88"/>
        <v>0</v>
      </c>
      <c r="F343" s="157">
        <f t="shared" si="88"/>
        <v>9.2985437256005365</v>
      </c>
      <c r="G343" s="157">
        <f t="shared" si="88"/>
        <v>24.292828761508353</v>
      </c>
      <c r="H343" s="157">
        <f t="shared" si="88"/>
        <v>37.261435784982524</v>
      </c>
      <c r="I343" s="157">
        <f t="shared" si="88"/>
        <v>49.724587398044036</v>
      </c>
      <c r="J343" s="157">
        <f t="shared" si="88"/>
        <v>64.78576700608042</v>
      </c>
      <c r="K343" s="157">
        <f t="shared" si="88"/>
        <v>33.073206261208455</v>
      </c>
      <c r="L343" s="157">
        <f t="shared" si="88"/>
        <v>33.364523766674317</v>
      </c>
      <c r="M343" s="157">
        <f t="shared" si="88"/>
        <v>39.824955888309823</v>
      </c>
      <c r="N343" s="157">
        <f t="shared" si="88"/>
        <v>42.422866590945866</v>
      </c>
      <c r="O343" s="157">
        <f t="shared" si="88"/>
        <v>31.8385321226842</v>
      </c>
      <c r="P343" s="157">
        <f t="shared" si="88"/>
        <v>26.701102704813383</v>
      </c>
      <c r="Q343" s="157">
        <f t="shared" si="88"/>
        <v>7.6566202081069319</v>
      </c>
    </row>
    <row r="344" spans="1:17" ht="12" customHeight="1" x14ac:dyDescent="0.25">
      <c r="A344" s="23" t="s">
        <v>84</v>
      </c>
      <c r="B344" s="156"/>
      <c r="C344" s="156">
        <f>RES_hhdet_in_emi!C$26</f>
        <v>6.8955541373275651</v>
      </c>
      <c r="D344" s="156">
        <f>RES_hhdet_in_emi!D$26</f>
        <v>14.158631837275857</v>
      </c>
      <c r="E344" s="156">
        <f>RES_hhdet_in_emi!E$26</f>
        <v>0</v>
      </c>
      <c r="F344" s="156">
        <f>RES_hhdet_in_emi!F$26</f>
        <v>9.2985437256005365</v>
      </c>
      <c r="G344" s="156">
        <f>RES_hhdet_in_emi!G$26</f>
        <v>24.292828761508353</v>
      </c>
      <c r="H344" s="156">
        <f>RES_hhdet_in_emi!H$26</f>
        <v>37.261435784982524</v>
      </c>
      <c r="I344" s="156">
        <f>RES_hhdet_in_emi!I$26</f>
        <v>49.724587398044036</v>
      </c>
      <c r="J344" s="156">
        <f>RES_hhdet_in_emi!J$26</f>
        <v>64.78576700608042</v>
      </c>
      <c r="K344" s="156">
        <f>RES_hhdet_in_emi!K$26</f>
        <v>33.073206261208455</v>
      </c>
      <c r="L344" s="156">
        <f>RES_hhdet_in_emi!L$26</f>
        <v>33.364523766674317</v>
      </c>
      <c r="M344" s="156">
        <f>RES_hhdet_in_emi!M$26</f>
        <v>39.824955888309823</v>
      </c>
      <c r="N344" s="156">
        <f>RES_hhdet_in_emi!N$26</f>
        <v>42.422866590945866</v>
      </c>
      <c r="O344" s="156">
        <f>RES_hhdet_in_emi!O$26</f>
        <v>31.8385321226842</v>
      </c>
      <c r="P344" s="156">
        <f>RES_hhdet_in_emi!P$26</f>
        <v>26.701102704813383</v>
      </c>
      <c r="Q344" s="156">
        <f>RES_hhdet_in_emi!Q$26</f>
        <v>7.6566202081069319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2.999778845178517</v>
      </c>
      <c r="D348" s="157">
        <f t="shared" ref="D348:Q348" si="90">SUM(D349:D350,D353:D354)</f>
        <v>6.440987204632024</v>
      </c>
      <c r="E348" s="157">
        <f t="shared" si="90"/>
        <v>0</v>
      </c>
      <c r="F348" s="157">
        <f t="shared" si="90"/>
        <v>3.2386099971942253</v>
      </c>
      <c r="G348" s="157">
        <f t="shared" si="90"/>
        <v>8.7594757870296345</v>
      </c>
      <c r="H348" s="157">
        <f t="shared" si="90"/>
        <v>12.815218658551673</v>
      </c>
      <c r="I348" s="157">
        <f t="shared" si="90"/>
        <v>16.269140323642276</v>
      </c>
      <c r="J348" s="157">
        <f t="shared" si="90"/>
        <v>21.091479956789268</v>
      </c>
      <c r="K348" s="157">
        <f t="shared" si="90"/>
        <v>5.6827463431064693</v>
      </c>
      <c r="L348" s="157">
        <f t="shared" si="90"/>
        <v>9.1634943559525261</v>
      </c>
      <c r="M348" s="157">
        <f t="shared" si="90"/>
        <v>0.92132240065137339</v>
      </c>
      <c r="N348" s="157">
        <f t="shared" si="90"/>
        <v>15.850742485149745</v>
      </c>
      <c r="O348" s="157">
        <f t="shared" si="90"/>
        <v>12.293371809397003</v>
      </c>
      <c r="P348" s="157">
        <f t="shared" si="90"/>
        <v>10.300244971406006</v>
      </c>
      <c r="Q348" s="157">
        <f t="shared" si="90"/>
        <v>1.860313496063807</v>
      </c>
    </row>
    <row r="349" spans="1:17" ht="12" customHeight="1" x14ac:dyDescent="0.25">
      <c r="A349" s="167" t="s">
        <v>169</v>
      </c>
      <c r="B349" s="132"/>
      <c r="C349" s="132">
        <f>RES_hhdet_in_emi!C$31</f>
        <v>2.7992650608533118</v>
      </c>
      <c r="D349" s="132">
        <f>RES_hhdet_in_emi!D$31</f>
        <v>6.3175369949355646</v>
      </c>
      <c r="E349" s="132">
        <f>RES_hhdet_in_emi!E$31</f>
        <v>0</v>
      </c>
      <c r="F349" s="132">
        <f>RES_hhdet_in_emi!F$31</f>
        <v>2.9100768410356026</v>
      </c>
      <c r="G349" s="132">
        <f>RES_hhdet_in_emi!G$31</f>
        <v>8.2715934006391407</v>
      </c>
      <c r="H349" s="132">
        <f>RES_hhdet_in_emi!H$31</f>
        <v>11.775729034043373</v>
      </c>
      <c r="I349" s="132">
        <f>RES_hhdet_in_emi!I$31</f>
        <v>14.100161976673323</v>
      </c>
      <c r="J349" s="132">
        <f>RES_hhdet_in_emi!J$31</f>
        <v>17.27601445645282</v>
      </c>
      <c r="K349" s="132">
        <f>RES_hhdet_in_emi!K$31</f>
        <v>3.1921937186144751</v>
      </c>
      <c r="L349" s="132">
        <f>RES_hhdet_in_emi!L$31</f>
        <v>6.5879403364492672</v>
      </c>
      <c r="M349" s="132">
        <f>RES_hhdet_in_emi!M$31</f>
        <v>0</v>
      </c>
      <c r="N349" s="132">
        <f>RES_hhdet_in_emi!N$31</f>
        <v>13.316290968209417</v>
      </c>
      <c r="O349" s="132">
        <f>RES_hhdet_in_emi!O$31</f>
        <v>10.014417739972979</v>
      </c>
      <c r="P349" s="132">
        <f>RES_hhdet_in_emi!P$31</f>
        <v>8.2292844594026704</v>
      </c>
      <c r="Q349" s="132">
        <f>RES_hhdet_in_emi!Q$31</f>
        <v>0.70666587817073168</v>
      </c>
    </row>
    <row r="350" spans="1:17" ht="12" customHeight="1" x14ac:dyDescent="0.25">
      <c r="A350" s="167" t="s">
        <v>168</v>
      </c>
      <c r="B350" s="132"/>
      <c r="C350" s="132">
        <f>SUM(C351:C352)</f>
        <v>0.20051378432520497</v>
      </c>
      <c r="D350" s="132">
        <f t="shared" ref="D350:Q350" si="91">SUM(D351:D352)</f>
        <v>0.12345020969645958</v>
      </c>
      <c r="E350" s="132">
        <f t="shared" si="91"/>
        <v>0</v>
      </c>
      <c r="F350" s="132">
        <f t="shared" si="91"/>
        <v>0.32853315615862261</v>
      </c>
      <c r="G350" s="132">
        <f t="shared" si="91"/>
        <v>0.48788238639049458</v>
      </c>
      <c r="H350" s="132">
        <f t="shared" si="91"/>
        <v>1.039489624508301</v>
      </c>
      <c r="I350" s="132">
        <f t="shared" si="91"/>
        <v>2.1689783469689532</v>
      </c>
      <c r="J350" s="132">
        <f t="shared" si="91"/>
        <v>3.8154655003364488</v>
      </c>
      <c r="K350" s="132">
        <f t="shared" si="91"/>
        <v>2.4905526244919947</v>
      </c>
      <c r="L350" s="132">
        <f t="shared" si="91"/>
        <v>2.575554019503258</v>
      </c>
      <c r="M350" s="132">
        <f t="shared" si="91"/>
        <v>0.92132240065137339</v>
      </c>
      <c r="N350" s="132">
        <f t="shared" si="91"/>
        <v>2.5344515169403272</v>
      </c>
      <c r="O350" s="132">
        <f t="shared" si="91"/>
        <v>2.2789540694240245</v>
      </c>
      <c r="P350" s="132">
        <f t="shared" si="91"/>
        <v>2.0709605120033348</v>
      </c>
      <c r="Q350" s="132">
        <f t="shared" si="91"/>
        <v>1.1536476178930752</v>
      </c>
    </row>
    <row r="351" spans="1:17" ht="12" customHeight="1" x14ac:dyDescent="0.25">
      <c r="A351" s="166" t="s">
        <v>57</v>
      </c>
      <c r="B351" s="165"/>
      <c r="C351" s="165">
        <f>RES_hhdet_in_emi!C$33</f>
        <v>0.20051378432520497</v>
      </c>
      <c r="D351" s="165">
        <f>RES_hhdet_in_emi!D$33</f>
        <v>0.12345020969645958</v>
      </c>
      <c r="E351" s="165">
        <f>RES_hhdet_in_emi!E$33</f>
        <v>0</v>
      </c>
      <c r="F351" s="165">
        <f>RES_hhdet_in_emi!F$33</f>
        <v>0.32853315615862261</v>
      </c>
      <c r="G351" s="165">
        <f>RES_hhdet_in_emi!G$33</f>
        <v>0.48788238639049458</v>
      </c>
      <c r="H351" s="165">
        <f>RES_hhdet_in_emi!H$33</f>
        <v>1.039489624508301</v>
      </c>
      <c r="I351" s="165">
        <f>RES_hhdet_in_emi!I$33</f>
        <v>2.1689783469689532</v>
      </c>
      <c r="J351" s="165">
        <f>RES_hhdet_in_emi!J$33</f>
        <v>3.8154655003364488</v>
      </c>
      <c r="K351" s="165">
        <f>RES_hhdet_in_emi!K$33</f>
        <v>2.4905526244919947</v>
      </c>
      <c r="L351" s="165">
        <f>RES_hhdet_in_emi!L$33</f>
        <v>2.575554019503258</v>
      </c>
      <c r="M351" s="165">
        <f>RES_hhdet_in_emi!M$33</f>
        <v>0.92132240065137339</v>
      </c>
      <c r="N351" s="165">
        <f>RES_hhdet_in_emi!N$33</f>
        <v>2.5344515169403272</v>
      </c>
      <c r="O351" s="165">
        <f>RES_hhdet_in_emi!O$33</f>
        <v>2.2789540694240245</v>
      </c>
      <c r="P351" s="165">
        <f>RES_hhdet_in_emi!P$33</f>
        <v>2.0709605120033348</v>
      </c>
      <c r="Q351" s="165">
        <f>RES_hhdet_in_emi!Q$33</f>
        <v>1.1536476178930752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4.4104913626657396</v>
      </c>
      <c r="E357" s="157">
        <f t="shared" si="93"/>
        <v>0</v>
      </c>
      <c r="F357" s="157">
        <f t="shared" si="93"/>
        <v>2.5148039712524217</v>
      </c>
      <c r="G357" s="157">
        <f t="shared" si="93"/>
        <v>6.3455226336360058</v>
      </c>
      <c r="H357" s="157">
        <f t="shared" si="93"/>
        <v>0</v>
      </c>
      <c r="I357" s="157">
        <f t="shared" si="93"/>
        <v>13.163412949908466</v>
      </c>
      <c r="J357" s="157">
        <f t="shared" si="93"/>
        <v>19.23842661816126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2.1237902531089206</v>
      </c>
      <c r="P357" s="157">
        <f t="shared" si="93"/>
        <v>0</v>
      </c>
      <c r="Q357" s="157">
        <f t="shared" si="93"/>
        <v>0.351132357952119</v>
      </c>
    </row>
    <row r="358" spans="1:17" ht="12" customHeight="1" x14ac:dyDescent="0.25">
      <c r="A358" s="23" t="s">
        <v>57</v>
      </c>
      <c r="B358" s="156"/>
      <c r="C358" s="156">
        <f>RES_hhdet_in_emi!C$40</f>
        <v>0</v>
      </c>
      <c r="D358" s="156">
        <f>RES_hhdet_in_emi!D$40</f>
        <v>4.4104913626657396</v>
      </c>
      <c r="E358" s="156">
        <f>RES_hhdet_in_emi!E$40</f>
        <v>0</v>
      </c>
      <c r="F358" s="156">
        <f>RES_hhdet_in_emi!F$40</f>
        <v>2.5148039712524217</v>
      </c>
      <c r="G358" s="156">
        <f>RES_hhdet_in_emi!G$40</f>
        <v>6.3455226336360058</v>
      </c>
      <c r="H358" s="156">
        <f>RES_hhdet_in_emi!H$40</f>
        <v>0</v>
      </c>
      <c r="I358" s="156">
        <f>RES_hhdet_in_emi!I$40</f>
        <v>13.163412949908466</v>
      </c>
      <c r="J358" s="156">
        <f>RES_hhdet_in_emi!J$40</f>
        <v>19.23842661816126</v>
      </c>
      <c r="K358" s="156">
        <f>RES_hhdet_in_emi!K$40</f>
        <v>0</v>
      </c>
      <c r="L358" s="156">
        <f>RES_hhdet_in_emi!L$40</f>
        <v>0</v>
      </c>
      <c r="M358" s="156">
        <f>RES_hhdet_in_emi!M$40</f>
        <v>0</v>
      </c>
      <c r="N358" s="156">
        <f>RES_hhdet_in_emi!N$40</f>
        <v>0</v>
      </c>
      <c r="O358" s="156">
        <f>RES_hhdet_in_emi!O$40</f>
        <v>2.1237902531089206</v>
      </c>
      <c r="P358" s="156">
        <f>RES_hhdet_in_emi!P$40</f>
        <v>0</v>
      </c>
      <c r="Q358" s="156">
        <f>RES_hhdet_in_emi!Q$40</f>
        <v>0.351132357952119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7146.4821439547968</v>
      </c>
      <c r="D361" s="168">
        <f t="shared" si="94"/>
        <v>7841.6161707137762</v>
      </c>
      <c r="E361" s="168">
        <f t="shared" si="94"/>
        <v>0</v>
      </c>
      <c r="F361" s="168">
        <f t="shared" si="94"/>
        <v>8532.7583207437765</v>
      </c>
      <c r="G361" s="168">
        <f t="shared" si="94"/>
        <v>8628.976430532859</v>
      </c>
      <c r="H361" s="168">
        <f t="shared" si="94"/>
        <v>8260.5760983649343</v>
      </c>
      <c r="I361" s="168">
        <f t="shared" si="94"/>
        <v>8631.9953225546506</v>
      </c>
      <c r="J361" s="168">
        <f t="shared" si="94"/>
        <v>8456.2408191958257</v>
      </c>
      <c r="K361" s="168">
        <f t="shared" si="94"/>
        <v>7755.0981981063351</v>
      </c>
      <c r="L361" s="168">
        <f t="shared" si="94"/>
        <v>8144.7587877411252</v>
      </c>
      <c r="M361" s="168">
        <f t="shared" si="94"/>
        <v>7395.1509030770285</v>
      </c>
      <c r="N361" s="168">
        <f t="shared" si="94"/>
        <v>7464.654928848151</v>
      </c>
      <c r="O361" s="168">
        <f t="shared" si="94"/>
        <v>7140.543774730414</v>
      </c>
      <c r="P361" s="168">
        <f t="shared" si="94"/>
        <v>7122.3227090950213</v>
      </c>
      <c r="Q361" s="168">
        <f t="shared" si="94"/>
        <v>7111.2214327086767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4288.4310496101416</v>
      </c>
      <c r="D362" s="157">
        <f t="shared" si="95"/>
        <v>4395.4149179191763</v>
      </c>
      <c r="E362" s="157">
        <f t="shared" si="95"/>
        <v>0</v>
      </c>
      <c r="F362" s="157">
        <f t="shared" si="95"/>
        <v>5037.4620687947317</v>
      </c>
      <c r="G362" s="157">
        <f t="shared" si="95"/>
        <v>5249.0548393830968</v>
      </c>
      <c r="H362" s="157">
        <f t="shared" si="95"/>
        <v>5373.1429012691033</v>
      </c>
      <c r="I362" s="157">
        <f t="shared" si="95"/>
        <v>5273.1465475365112</v>
      </c>
      <c r="J362" s="157">
        <f t="shared" si="95"/>
        <v>5003.198132987055</v>
      </c>
      <c r="K362" s="157">
        <f t="shared" si="95"/>
        <v>5021.6227052282311</v>
      </c>
      <c r="L362" s="157">
        <f t="shared" si="95"/>
        <v>5348.5620642804824</v>
      </c>
      <c r="M362" s="157">
        <f t="shared" si="95"/>
        <v>4529.3633321329362</v>
      </c>
      <c r="N362" s="157">
        <f t="shared" si="95"/>
        <v>4600.7114019242126</v>
      </c>
      <c r="O362" s="157">
        <f t="shared" si="95"/>
        <v>4236.3947542578226</v>
      </c>
      <c r="P362" s="157">
        <f t="shared" si="95"/>
        <v>4223.7150646642467</v>
      </c>
      <c r="Q362" s="157">
        <f t="shared" si="95"/>
        <v>4241.1209809517113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4161.5625218432169</v>
      </c>
      <c r="D363" s="156">
        <f t="shared" si="96"/>
        <v>4312.1327291473963</v>
      </c>
      <c r="E363" s="156">
        <f t="shared" si="96"/>
        <v>0</v>
      </c>
      <c r="F363" s="156">
        <f t="shared" si="96"/>
        <v>4979.1410711556964</v>
      </c>
      <c r="G363" s="156">
        <f t="shared" si="96"/>
        <v>5168.7893321872452</v>
      </c>
      <c r="H363" s="156">
        <f t="shared" si="96"/>
        <v>5220.8340398296568</v>
      </c>
      <c r="I363" s="156">
        <f t="shared" si="96"/>
        <v>5160.4937079003093</v>
      </c>
      <c r="J363" s="156">
        <f t="shared" si="96"/>
        <v>4907.8872805446181</v>
      </c>
      <c r="K363" s="156">
        <f t="shared" si="96"/>
        <v>4987.6087926149376</v>
      </c>
      <c r="L363" s="156">
        <f t="shared" si="96"/>
        <v>5215.3302667765765</v>
      </c>
      <c r="M363" s="156">
        <f t="shared" si="96"/>
        <v>4393.1280163402662</v>
      </c>
      <c r="N363" s="156">
        <f t="shared" si="96"/>
        <v>4470.7420232289187</v>
      </c>
      <c r="O363" s="156">
        <f t="shared" si="96"/>
        <v>4206.369147407755</v>
      </c>
      <c r="P363" s="156">
        <f t="shared" si="96"/>
        <v>4136.5859053283584</v>
      </c>
      <c r="Q363" s="156">
        <f t="shared" si="96"/>
        <v>4202.4816452249561</v>
      </c>
    </row>
    <row r="364" spans="1:17" ht="12" customHeight="1" x14ac:dyDescent="0.25">
      <c r="A364" s="23" t="s">
        <v>60</v>
      </c>
      <c r="B364" s="156"/>
      <c r="C364" s="156">
        <f t="shared" si="96"/>
        <v>126.86852776692453</v>
      </c>
      <c r="D364" s="156">
        <f t="shared" si="96"/>
        <v>83.282188771780028</v>
      </c>
      <c r="E364" s="156">
        <f t="shared" si="96"/>
        <v>0</v>
      </c>
      <c r="F364" s="156">
        <f t="shared" si="96"/>
        <v>58.320997639035291</v>
      </c>
      <c r="G364" s="156">
        <f t="shared" si="96"/>
        <v>80.265507195851356</v>
      </c>
      <c r="H364" s="156">
        <f t="shared" si="96"/>
        <v>152.30886143944602</v>
      </c>
      <c r="I364" s="156">
        <f t="shared" si="96"/>
        <v>112.65283963620185</v>
      </c>
      <c r="J364" s="156">
        <f t="shared" si="96"/>
        <v>95.310852442437039</v>
      </c>
      <c r="K364" s="156">
        <f t="shared" si="96"/>
        <v>34.013912613293869</v>
      </c>
      <c r="L364" s="156">
        <f t="shared" si="96"/>
        <v>133.23179750390602</v>
      </c>
      <c r="M364" s="156">
        <f t="shared" si="96"/>
        <v>136.23531579267009</v>
      </c>
      <c r="N364" s="156">
        <f t="shared" si="96"/>
        <v>129.96937869529384</v>
      </c>
      <c r="O364" s="156">
        <f t="shared" si="96"/>
        <v>30.025606850067266</v>
      </c>
      <c r="P364" s="156">
        <f t="shared" si="96"/>
        <v>87.12915933588873</v>
      </c>
      <c r="Q364" s="156">
        <f t="shared" si="96"/>
        <v>38.639335726755554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133.0874687846935</v>
      </c>
      <c r="D365" s="157">
        <f t="shared" si="97"/>
        <v>106.5128972506067</v>
      </c>
      <c r="E365" s="157">
        <f t="shared" si="97"/>
        <v>0</v>
      </c>
      <c r="F365" s="157">
        <f t="shared" si="97"/>
        <v>248.45245702494972</v>
      </c>
      <c r="G365" s="157">
        <f t="shared" si="97"/>
        <v>67.218768071726572</v>
      </c>
      <c r="H365" s="157">
        <f t="shared" si="97"/>
        <v>117.80965769154781</v>
      </c>
      <c r="I365" s="157">
        <f t="shared" si="97"/>
        <v>85.550370470256652</v>
      </c>
      <c r="J365" s="157">
        <f t="shared" si="97"/>
        <v>113.78373744913368</v>
      </c>
      <c r="K365" s="157">
        <f t="shared" si="97"/>
        <v>197.67555447120577</v>
      </c>
      <c r="L365" s="157">
        <f t="shared" si="97"/>
        <v>106.71336509346933</v>
      </c>
      <c r="M365" s="157">
        <f t="shared" si="97"/>
        <v>14.724001824766356</v>
      </c>
      <c r="N365" s="157">
        <f t="shared" si="97"/>
        <v>86.592634367007918</v>
      </c>
      <c r="O365" s="157">
        <f t="shared" si="97"/>
        <v>54.195659213532501</v>
      </c>
      <c r="P365" s="157">
        <f t="shared" si="97"/>
        <v>152.59795206278505</v>
      </c>
      <c r="Q365" s="157">
        <f t="shared" si="97"/>
        <v>321.65245277806849</v>
      </c>
    </row>
    <row r="366" spans="1:17" ht="12" customHeight="1" x14ac:dyDescent="0.25">
      <c r="A366" s="23" t="s">
        <v>60</v>
      </c>
      <c r="B366" s="156"/>
      <c r="C366" s="156">
        <f t="shared" si="96"/>
        <v>133.0874687846935</v>
      </c>
      <c r="D366" s="156">
        <f t="shared" si="96"/>
        <v>106.5128972506067</v>
      </c>
      <c r="E366" s="156">
        <f t="shared" si="96"/>
        <v>0</v>
      </c>
      <c r="F366" s="156">
        <f t="shared" si="96"/>
        <v>248.45245702494972</v>
      </c>
      <c r="G366" s="156">
        <f t="shared" si="96"/>
        <v>67.218768071726572</v>
      </c>
      <c r="H366" s="156">
        <f t="shared" si="96"/>
        <v>117.80965769154781</v>
      </c>
      <c r="I366" s="156">
        <f t="shared" si="96"/>
        <v>85.550370470256652</v>
      </c>
      <c r="J366" s="156">
        <f t="shared" si="96"/>
        <v>113.78373744913368</v>
      </c>
      <c r="K366" s="156">
        <f t="shared" si="96"/>
        <v>197.67555447120577</v>
      </c>
      <c r="L366" s="156">
        <f t="shared" si="96"/>
        <v>106.71336509346933</v>
      </c>
      <c r="M366" s="156">
        <f t="shared" si="96"/>
        <v>14.724001824766356</v>
      </c>
      <c r="N366" s="156">
        <f t="shared" si="96"/>
        <v>86.592634367007918</v>
      </c>
      <c r="O366" s="156">
        <f t="shared" si="96"/>
        <v>54.195659213532501</v>
      </c>
      <c r="P366" s="156">
        <f t="shared" si="96"/>
        <v>152.59795206278505</v>
      </c>
      <c r="Q366" s="156">
        <f t="shared" si="96"/>
        <v>321.65245277806849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1921.3021983500848</v>
      </c>
      <c r="D367" s="157">
        <f t="shared" si="98"/>
        <v>1996.4353933120119</v>
      </c>
      <c r="E367" s="157">
        <f t="shared" si="98"/>
        <v>0</v>
      </c>
      <c r="F367" s="157">
        <f t="shared" si="98"/>
        <v>1900.228227080466</v>
      </c>
      <c r="G367" s="157">
        <f t="shared" si="98"/>
        <v>1962.5648865747526</v>
      </c>
      <c r="H367" s="157">
        <f t="shared" si="98"/>
        <v>1935.6958704378972</v>
      </c>
      <c r="I367" s="157">
        <f t="shared" si="98"/>
        <v>1907.1792820558137</v>
      </c>
      <c r="J367" s="157">
        <f t="shared" si="98"/>
        <v>1881.8396163914192</v>
      </c>
      <c r="K367" s="157">
        <f t="shared" si="98"/>
        <v>1742.2560039473547</v>
      </c>
      <c r="L367" s="157">
        <f t="shared" si="98"/>
        <v>1835.2934084911383</v>
      </c>
      <c r="M367" s="157">
        <f t="shared" si="98"/>
        <v>1981.7868643801116</v>
      </c>
      <c r="N367" s="157">
        <f t="shared" si="98"/>
        <v>1940.5891865770004</v>
      </c>
      <c r="O367" s="157">
        <f t="shared" si="98"/>
        <v>1930.8364121367165</v>
      </c>
      <c r="P367" s="157">
        <f t="shared" si="98"/>
        <v>1924.7410200508291</v>
      </c>
      <c r="Q367" s="157">
        <f t="shared" si="98"/>
        <v>1675.0890822856968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2014.5044265658562</v>
      </c>
      <c r="D368" s="132">
        <f t="shared" si="99"/>
        <v>2024.9274354617889</v>
      </c>
      <c r="E368" s="132">
        <f t="shared" si="99"/>
        <v>0</v>
      </c>
      <c r="F368" s="132">
        <f t="shared" si="99"/>
        <v>2025.4829120339803</v>
      </c>
      <c r="G368" s="132">
        <f t="shared" si="99"/>
        <v>2034.5105182770171</v>
      </c>
      <c r="H368" s="132">
        <f t="shared" si="99"/>
        <v>2032.6058717594804</v>
      </c>
      <c r="I368" s="132">
        <f t="shared" si="99"/>
        <v>2050.3797493710526</v>
      </c>
      <c r="J368" s="132">
        <f t="shared" si="99"/>
        <v>2059.9938378828365</v>
      </c>
      <c r="K368" s="132">
        <f t="shared" si="99"/>
        <v>2064.9131057786212</v>
      </c>
      <c r="L368" s="132">
        <f t="shared" si="99"/>
        <v>2082.192622857197</v>
      </c>
      <c r="M368" s="132">
        <f t="shared" si="99"/>
        <v>0</v>
      </c>
      <c r="N368" s="132">
        <f t="shared" si="99"/>
        <v>2114.3079107455387</v>
      </c>
      <c r="O368" s="132">
        <f t="shared" si="99"/>
        <v>2135.5769819078832</v>
      </c>
      <c r="P368" s="132">
        <f t="shared" si="99"/>
        <v>2151.9974814786342</v>
      </c>
      <c r="Q368" s="132">
        <f t="shared" si="99"/>
        <v>2139.9158829278394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1436.9866932627265</v>
      </c>
      <c r="D369" s="132">
        <f t="shared" si="100"/>
        <v>1452.9454796484488</v>
      </c>
      <c r="E369" s="132">
        <f t="shared" si="100"/>
        <v>0</v>
      </c>
      <c r="F369" s="132">
        <f t="shared" si="100"/>
        <v>1482.4678658548869</v>
      </c>
      <c r="G369" s="132">
        <f t="shared" si="100"/>
        <v>1501.3921294152894</v>
      </c>
      <c r="H369" s="132">
        <f t="shared" si="100"/>
        <v>1517.8493591048652</v>
      </c>
      <c r="I369" s="132">
        <f t="shared" si="100"/>
        <v>1550.2202245731514</v>
      </c>
      <c r="J369" s="132">
        <f t="shared" si="100"/>
        <v>1571.4716200235184</v>
      </c>
      <c r="K369" s="132">
        <f t="shared" si="100"/>
        <v>1580.9939236343798</v>
      </c>
      <c r="L369" s="132">
        <f t="shared" si="100"/>
        <v>1593.7015762454773</v>
      </c>
      <c r="M369" s="132">
        <f t="shared" si="100"/>
        <v>1598.3180003799471</v>
      </c>
      <c r="N369" s="132">
        <f t="shared" si="100"/>
        <v>1597.6955309505488</v>
      </c>
      <c r="O369" s="132">
        <f t="shared" si="100"/>
        <v>1597.4465865421869</v>
      </c>
      <c r="P369" s="132">
        <f t="shared" si="100"/>
        <v>1594.4159291289434</v>
      </c>
      <c r="Q369" s="132">
        <f t="shared" si="100"/>
        <v>1572.1861417429313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749.84329727222405</v>
      </c>
      <c r="D370" s="165">
        <f t="shared" si="101"/>
        <v>754.78178923606379</v>
      </c>
      <c r="E370" s="165">
        <f t="shared" si="101"/>
        <v>0</v>
      </c>
      <c r="F370" s="165">
        <f t="shared" si="101"/>
        <v>762.66985999373549</v>
      </c>
      <c r="G370" s="165">
        <f t="shared" si="101"/>
        <v>769.21034256868029</v>
      </c>
      <c r="H370" s="165">
        <f t="shared" si="101"/>
        <v>773.63072925589836</v>
      </c>
      <c r="I370" s="165">
        <f t="shared" si="101"/>
        <v>786.21149572987167</v>
      </c>
      <c r="J370" s="165">
        <f t="shared" si="101"/>
        <v>792.59386847300652</v>
      </c>
      <c r="K370" s="165">
        <f t="shared" si="101"/>
        <v>793.64822867181124</v>
      </c>
      <c r="L370" s="165">
        <f t="shared" si="101"/>
        <v>796.53423927302026</v>
      </c>
      <c r="M370" s="165">
        <f t="shared" si="101"/>
        <v>797.30452066585178</v>
      </c>
      <c r="N370" s="165">
        <f t="shared" si="101"/>
        <v>794.29488319154234</v>
      </c>
      <c r="O370" s="165">
        <f t="shared" si="101"/>
        <v>791.3589790701343</v>
      </c>
      <c r="P370" s="165">
        <f t="shared" si="101"/>
        <v>787.18502773102261</v>
      </c>
      <c r="Q370" s="165">
        <f t="shared" si="101"/>
        <v>773.37900697688701</v>
      </c>
    </row>
    <row r="371" spans="1:17" ht="12" customHeight="1" x14ac:dyDescent="0.25">
      <c r="A371" s="147" t="s">
        <v>59</v>
      </c>
      <c r="B371" s="164"/>
      <c r="C371" s="164">
        <f t="shared" si="101"/>
        <v>687.14339599050243</v>
      </c>
      <c r="D371" s="164">
        <f t="shared" si="101"/>
        <v>698.16369041238488</v>
      </c>
      <c r="E371" s="164">
        <f t="shared" si="101"/>
        <v>0</v>
      </c>
      <c r="F371" s="164">
        <f t="shared" si="101"/>
        <v>719.7980058611513</v>
      </c>
      <c r="G371" s="164">
        <f t="shared" si="101"/>
        <v>732.18178684660893</v>
      </c>
      <c r="H371" s="164">
        <f t="shared" si="101"/>
        <v>744.21862984896666</v>
      </c>
      <c r="I371" s="164">
        <f t="shared" si="101"/>
        <v>764.00872884327975</v>
      </c>
      <c r="J371" s="164">
        <f t="shared" si="101"/>
        <v>778.8777515505119</v>
      </c>
      <c r="K371" s="164">
        <f t="shared" si="101"/>
        <v>787.34569496256825</v>
      </c>
      <c r="L371" s="164">
        <f t="shared" si="101"/>
        <v>797.16733697245706</v>
      </c>
      <c r="M371" s="164">
        <f t="shared" si="101"/>
        <v>801.01347971409507</v>
      </c>
      <c r="N371" s="164">
        <f t="shared" si="101"/>
        <v>803.40064775900635</v>
      </c>
      <c r="O371" s="164">
        <f t="shared" si="101"/>
        <v>806.08760747205224</v>
      </c>
      <c r="P371" s="164">
        <f t="shared" si="101"/>
        <v>807.23090139792055</v>
      </c>
      <c r="Q371" s="164">
        <f t="shared" si="101"/>
        <v>798.80713476604478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1793.9262312775127</v>
      </c>
      <c r="L372" s="162">
        <f t="shared" si="102"/>
        <v>0</v>
      </c>
      <c r="M372" s="162">
        <f t="shared" si="102"/>
        <v>2119.9307228098855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1433.5515231541858</v>
      </c>
      <c r="L373" s="160">
        <f t="shared" si="103"/>
        <v>0</v>
      </c>
      <c r="M373" s="160">
        <f t="shared" si="103"/>
        <v>1551.8813180565098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642.51501097493269</v>
      </c>
      <c r="L374" s="156">
        <f t="shared" si="104"/>
        <v>0</v>
      </c>
      <c r="M374" s="156">
        <f t="shared" si="104"/>
        <v>742.80088209445398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791.03651217925301</v>
      </c>
      <c r="L375" s="156">
        <f t="shared" si="104"/>
        <v>0</v>
      </c>
      <c r="M375" s="156">
        <f t="shared" si="104"/>
        <v>809.08043596205584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803.66142720987693</v>
      </c>
      <c r="D376" s="157">
        <f t="shared" si="105"/>
        <v>1343.2529622319812</v>
      </c>
      <c r="E376" s="157">
        <f t="shared" si="105"/>
        <v>0</v>
      </c>
      <c r="F376" s="157">
        <f t="shared" si="105"/>
        <v>1346.6155678436292</v>
      </c>
      <c r="G376" s="157">
        <f t="shared" si="105"/>
        <v>1350.1379365032833</v>
      </c>
      <c r="H376" s="157">
        <f t="shared" si="105"/>
        <v>833.92766896638636</v>
      </c>
      <c r="I376" s="157">
        <f t="shared" si="105"/>
        <v>1366.1191224920685</v>
      </c>
      <c r="J376" s="157">
        <f t="shared" si="105"/>
        <v>1457.419332368218</v>
      </c>
      <c r="K376" s="157">
        <f t="shared" si="105"/>
        <v>793.54393445954338</v>
      </c>
      <c r="L376" s="157">
        <f t="shared" si="105"/>
        <v>854.18994987603458</v>
      </c>
      <c r="M376" s="157">
        <f t="shared" si="105"/>
        <v>869.27670473921376</v>
      </c>
      <c r="N376" s="157">
        <f t="shared" si="105"/>
        <v>836.76170597993041</v>
      </c>
      <c r="O376" s="157">
        <f t="shared" si="105"/>
        <v>919.11694912234248</v>
      </c>
      <c r="P376" s="157">
        <f t="shared" si="105"/>
        <v>821.26867231715983</v>
      </c>
      <c r="Q376" s="157">
        <f t="shared" si="105"/>
        <v>873.35891669319994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1343.2529622319812</v>
      </c>
      <c r="E377" s="156">
        <f t="shared" si="106"/>
        <v>0</v>
      </c>
      <c r="F377" s="156">
        <f t="shared" si="106"/>
        <v>1346.6155678436292</v>
      </c>
      <c r="G377" s="156">
        <f t="shared" si="106"/>
        <v>1350.1379365032833</v>
      </c>
      <c r="H377" s="156">
        <f t="shared" si="106"/>
        <v>0</v>
      </c>
      <c r="I377" s="156">
        <f t="shared" si="106"/>
        <v>1366.1191224920685</v>
      </c>
      <c r="J377" s="156">
        <f t="shared" si="106"/>
        <v>1457.419332368218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1419.4250213895457</v>
      </c>
      <c r="P377" s="156">
        <f t="shared" si="106"/>
        <v>0</v>
      </c>
      <c r="Q377" s="156">
        <f t="shared" si="106"/>
        <v>1387.7126194252403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803.66142720987693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833.92766896638636</v>
      </c>
      <c r="I378" s="57">
        <f t="shared" si="107"/>
        <v>0</v>
      </c>
      <c r="J378" s="57">
        <f t="shared" si="107"/>
        <v>0</v>
      </c>
      <c r="K378" s="57">
        <f t="shared" si="107"/>
        <v>793.54393445954338</v>
      </c>
      <c r="L378" s="57">
        <f t="shared" si="107"/>
        <v>854.18994987603458</v>
      </c>
      <c r="M378" s="57">
        <f t="shared" si="107"/>
        <v>869.27670473921376</v>
      </c>
      <c r="N378" s="57">
        <f t="shared" si="107"/>
        <v>836.76170597993041</v>
      </c>
      <c r="O378" s="57">
        <f t="shared" si="107"/>
        <v>795.85156498158688</v>
      </c>
      <c r="P378" s="57">
        <f t="shared" si="107"/>
        <v>821.26867231715983</v>
      </c>
      <c r="Q378" s="57">
        <f t="shared" si="107"/>
        <v>790.40473518679232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4724.9569981872364</v>
      </c>
      <c r="D380" s="168">
        <f t="shared" si="108"/>
        <v>4703.2501307345374</v>
      </c>
      <c r="E380" s="168">
        <f t="shared" si="108"/>
        <v>0</v>
      </c>
      <c r="F380" s="168">
        <f t="shared" si="108"/>
        <v>5468.3241787911511</v>
      </c>
      <c r="G380" s="168">
        <f t="shared" si="108"/>
        <v>5294.6056399633453</v>
      </c>
      <c r="H380" s="168">
        <f t="shared" si="108"/>
        <v>5638.0556456724635</v>
      </c>
      <c r="I380" s="168">
        <f t="shared" si="108"/>
        <v>5461.0371716315603</v>
      </c>
      <c r="J380" s="168">
        <f t="shared" si="108"/>
        <v>5431.4255275244468</v>
      </c>
      <c r="K380" s="168">
        <f t="shared" si="108"/>
        <v>5659.3103866929341</v>
      </c>
      <c r="L380" s="168">
        <f t="shared" si="108"/>
        <v>5801.4393428642006</v>
      </c>
      <c r="M380" s="168">
        <f t="shared" si="108"/>
        <v>5155.3204951473062</v>
      </c>
      <c r="N380" s="168">
        <f t="shared" si="108"/>
        <v>5376.3624581660815</v>
      </c>
      <c r="O380" s="168">
        <f t="shared" si="108"/>
        <v>4989.1624299029963</v>
      </c>
      <c r="P380" s="168">
        <f t="shared" si="108"/>
        <v>5411.1211863896579</v>
      </c>
      <c r="Q380" s="168">
        <f t="shared" si="108"/>
        <v>6027.7315371508903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2715.4118900238386</v>
      </c>
      <c r="D381" s="157">
        <f t="shared" si="109"/>
        <v>2781.5532967437734</v>
      </c>
      <c r="E381" s="157">
        <f t="shared" si="109"/>
        <v>0</v>
      </c>
      <c r="F381" s="157">
        <f t="shared" si="109"/>
        <v>3208.5034484298167</v>
      </c>
      <c r="G381" s="157">
        <f t="shared" si="109"/>
        <v>3378.6614382023872</v>
      </c>
      <c r="H381" s="157">
        <f t="shared" si="109"/>
        <v>3511.4632465872382</v>
      </c>
      <c r="I381" s="157">
        <f t="shared" si="109"/>
        <v>3431.6935334579821</v>
      </c>
      <c r="J381" s="157">
        <f t="shared" si="109"/>
        <v>3256.2762594216665</v>
      </c>
      <c r="K381" s="157">
        <f t="shared" si="109"/>
        <v>3200.7805139689412</v>
      </c>
      <c r="L381" s="157">
        <f t="shared" si="109"/>
        <v>3523.3028173227699</v>
      </c>
      <c r="M381" s="157">
        <f t="shared" si="109"/>
        <v>2882.7132069243448</v>
      </c>
      <c r="N381" s="157">
        <f t="shared" si="109"/>
        <v>3123.907196349639</v>
      </c>
      <c r="O381" s="157">
        <f t="shared" si="109"/>
        <v>2854.1005556113219</v>
      </c>
      <c r="P381" s="157">
        <f t="shared" si="109"/>
        <v>2880.9082446573943</v>
      </c>
      <c r="Q381" s="157">
        <f t="shared" si="109"/>
        <v>2866.7356561569477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2574.1689811938631</v>
      </c>
      <c r="D382" s="156">
        <f t="shared" si="110"/>
        <v>2688.6181491297016</v>
      </c>
      <c r="E382" s="156">
        <f t="shared" si="110"/>
        <v>0</v>
      </c>
      <c r="F382" s="156">
        <f t="shared" si="110"/>
        <v>3142.9276723856769</v>
      </c>
      <c r="G382" s="156">
        <f t="shared" si="110"/>
        <v>3288.627214044232</v>
      </c>
      <c r="H382" s="156">
        <f t="shared" si="110"/>
        <v>3342.0965380216212</v>
      </c>
      <c r="I382" s="156">
        <f t="shared" si="110"/>
        <v>3308.3531640019755</v>
      </c>
      <c r="J382" s="156">
        <f t="shared" si="110"/>
        <v>3153.6872147525655</v>
      </c>
      <c r="K382" s="156">
        <f t="shared" si="110"/>
        <v>3165.0700606062251</v>
      </c>
      <c r="L382" s="156">
        <f t="shared" si="110"/>
        <v>3382.1672736377377</v>
      </c>
      <c r="M382" s="156">
        <f t="shared" si="110"/>
        <v>2745.931252512944</v>
      </c>
      <c r="N382" s="156">
        <f t="shared" si="110"/>
        <v>2986.4293665677769</v>
      </c>
      <c r="O382" s="156">
        <f t="shared" si="110"/>
        <v>2822.628978862967</v>
      </c>
      <c r="P382" s="156">
        <f t="shared" si="110"/>
        <v>2790.2226653790935</v>
      </c>
      <c r="Q382" s="156">
        <f t="shared" si="110"/>
        <v>2827.0310434075927</v>
      </c>
    </row>
    <row r="383" spans="1:17" ht="12" customHeight="1" x14ac:dyDescent="0.25">
      <c r="A383" s="23" t="s">
        <v>60</v>
      </c>
      <c r="B383" s="156"/>
      <c r="C383" s="156">
        <f t="shared" si="110"/>
        <v>141.24290882997559</v>
      </c>
      <c r="D383" s="156">
        <f t="shared" si="110"/>
        <v>92.935147614072065</v>
      </c>
      <c r="E383" s="156">
        <f t="shared" si="110"/>
        <v>0</v>
      </c>
      <c r="F383" s="156">
        <f t="shared" si="110"/>
        <v>65.575776044139531</v>
      </c>
      <c r="G383" s="156">
        <f t="shared" si="110"/>
        <v>90.03422415815507</v>
      </c>
      <c r="H383" s="156">
        <f t="shared" si="110"/>
        <v>169.36670856561699</v>
      </c>
      <c r="I383" s="156">
        <f t="shared" si="110"/>
        <v>123.3403694560064</v>
      </c>
      <c r="J383" s="156">
        <f t="shared" si="110"/>
        <v>102.58904466910106</v>
      </c>
      <c r="K383" s="156">
        <f t="shared" si="110"/>
        <v>35.710453362716351</v>
      </c>
      <c r="L383" s="156">
        <f t="shared" si="110"/>
        <v>141.13554368503205</v>
      </c>
      <c r="M383" s="156">
        <f t="shared" si="110"/>
        <v>136.78195441140102</v>
      </c>
      <c r="N383" s="156">
        <f t="shared" si="110"/>
        <v>137.477829781862</v>
      </c>
      <c r="O383" s="156">
        <f t="shared" si="110"/>
        <v>31.471576748355055</v>
      </c>
      <c r="P383" s="156">
        <f t="shared" si="110"/>
        <v>90.685579278300807</v>
      </c>
      <c r="Q383" s="156">
        <f t="shared" si="110"/>
        <v>39.704612749354951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243.87030854880808</v>
      </c>
      <c r="D384" s="157">
        <f t="shared" si="111"/>
        <v>201.41806918575199</v>
      </c>
      <c r="E384" s="157">
        <f t="shared" si="111"/>
        <v>0</v>
      </c>
      <c r="F384" s="157">
        <f t="shared" si="111"/>
        <v>503.78072491096668</v>
      </c>
      <c r="G384" s="157">
        <f t="shared" si="111"/>
        <v>141.60890402357586</v>
      </c>
      <c r="H384" s="157">
        <f t="shared" si="111"/>
        <v>259.40165108706799</v>
      </c>
      <c r="I384" s="157">
        <f t="shared" si="111"/>
        <v>197.31298115527915</v>
      </c>
      <c r="J384" s="157">
        <f t="shared" si="111"/>
        <v>289.47660983874863</v>
      </c>
      <c r="K384" s="157">
        <f t="shared" si="111"/>
        <v>520.09579617230577</v>
      </c>
      <c r="L384" s="157">
        <f t="shared" si="111"/>
        <v>301.18531053298835</v>
      </c>
      <c r="M384" s="157">
        <f t="shared" si="111"/>
        <v>44.440741784531419</v>
      </c>
      <c r="N384" s="157">
        <f t="shared" si="111"/>
        <v>278.90088649533982</v>
      </c>
      <c r="O384" s="157">
        <f t="shared" si="111"/>
        <v>186.00983134860735</v>
      </c>
      <c r="P384" s="157">
        <f t="shared" si="111"/>
        <v>552.02107752220297</v>
      </c>
      <c r="Q384" s="157">
        <f t="shared" si="111"/>
        <v>1220.6106047818232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243.87030854880808</v>
      </c>
      <c r="D385" s="156">
        <f t="shared" si="112"/>
        <v>201.41806918575199</v>
      </c>
      <c r="E385" s="156">
        <f t="shared" si="112"/>
        <v>0</v>
      </c>
      <c r="F385" s="156">
        <f t="shared" si="112"/>
        <v>503.78072491096668</v>
      </c>
      <c r="G385" s="156">
        <f t="shared" si="112"/>
        <v>141.60890402357586</v>
      </c>
      <c r="H385" s="156">
        <f t="shared" si="112"/>
        <v>259.40165108706799</v>
      </c>
      <c r="I385" s="156">
        <f t="shared" si="112"/>
        <v>197.31298115527915</v>
      </c>
      <c r="J385" s="156">
        <f t="shared" si="112"/>
        <v>289.47660983874863</v>
      </c>
      <c r="K385" s="156">
        <f t="shared" si="112"/>
        <v>520.09579617230577</v>
      </c>
      <c r="L385" s="156">
        <f t="shared" si="112"/>
        <v>301.18531053298835</v>
      </c>
      <c r="M385" s="156">
        <f t="shared" si="112"/>
        <v>44.440741784531419</v>
      </c>
      <c r="N385" s="156">
        <f t="shared" si="112"/>
        <v>278.90088649533982</v>
      </c>
      <c r="O385" s="156">
        <f t="shared" si="112"/>
        <v>186.00983134860735</v>
      </c>
      <c r="P385" s="156">
        <f t="shared" si="112"/>
        <v>552.02107752220297</v>
      </c>
      <c r="Q385" s="156">
        <f t="shared" si="112"/>
        <v>1220.6106047818232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1111.8770166504228</v>
      </c>
      <c r="D386" s="157">
        <f t="shared" si="113"/>
        <v>1125.0236687531865</v>
      </c>
      <c r="E386" s="157">
        <f t="shared" si="113"/>
        <v>0</v>
      </c>
      <c r="F386" s="157">
        <f t="shared" si="113"/>
        <v>1147.1072691391973</v>
      </c>
      <c r="G386" s="157">
        <f t="shared" si="113"/>
        <v>1157.9072936747652</v>
      </c>
      <c r="H386" s="157">
        <f t="shared" si="113"/>
        <v>1168.9689511692332</v>
      </c>
      <c r="I386" s="157">
        <f t="shared" si="113"/>
        <v>1193.364833272597</v>
      </c>
      <c r="J386" s="157">
        <f t="shared" si="113"/>
        <v>1213.2322342714044</v>
      </c>
      <c r="K386" s="157">
        <f t="shared" si="113"/>
        <v>1261.9187526121741</v>
      </c>
      <c r="L386" s="157">
        <f t="shared" si="113"/>
        <v>1248.1571335441165</v>
      </c>
      <c r="M386" s="157">
        <f t="shared" si="113"/>
        <v>1487.5649132025651</v>
      </c>
      <c r="N386" s="157">
        <f t="shared" si="113"/>
        <v>1261.7051356246122</v>
      </c>
      <c r="O386" s="157">
        <f t="shared" si="113"/>
        <v>1272.8286956083932</v>
      </c>
      <c r="P386" s="157">
        <f t="shared" si="113"/>
        <v>1279.8579269438603</v>
      </c>
      <c r="Q386" s="157">
        <f t="shared" si="113"/>
        <v>1270.3149757553022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1110.8006980527127</v>
      </c>
      <c r="D387" s="132">
        <f t="shared" si="114"/>
        <v>1124.520553038134</v>
      </c>
      <c r="E387" s="132">
        <f t="shared" si="114"/>
        <v>0</v>
      </c>
      <c r="F387" s="132">
        <f t="shared" si="114"/>
        <v>1141.1220015058514</v>
      </c>
      <c r="G387" s="132">
        <f t="shared" si="114"/>
        <v>1153.9438409057534</v>
      </c>
      <c r="H387" s="132">
        <f t="shared" si="114"/>
        <v>1162.4688028558194</v>
      </c>
      <c r="I387" s="132">
        <f t="shared" si="114"/>
        <v>1181.6293445970646</v>
      </c>
      <c r="J387" s="132">
        <f t="shared" si="114"/>
        <v>1196.5531192543347</v>
      </c>
      <c r="K387" s="132">
        <f t="shared" si="114"/>
        <v>1209.156762668297</v>
      </c>
      <c r="L387" s="132">
        <f t="shared" si="114"/>
        <v>1225.784995093713</v>
      </c>
      <c r="M387" s="132">
        <f t="shared" si="114"/>
        <v>0</v>
      </c>
      <c r="N387" s="132">
        <f t="shared" si="114"/>
        <v>1253.5539818555508</v>
      </c>
      <c r="O387" s="132">
        <f t="shared" si="114"/>
        <v>1266.9979854620494</v>
      </c>
      <c r="P387" s="132">
        <f t="shared" si="114"/>
        <v>1276.958071683923</v>
      </c>
      <c r="Q387" s="132">
        <f t="shared" si="114"/>
        <v>1270.1729370091659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1117.4699922183252</v>
      </c>
      <c r="D388" s="132">
        <f t="shared" si="115"/>
        <v>1134.6206753524041</v>
      </c>
      <c r="E388" s="132">
        <f t="shared" si="115"/>
        <v>0</v>
      </c>
      <c r="F388" s="132">
        <f t="shared" si="115"/>
        <v>1167.0698563227934</v>
      </c>
      <c r="G388" s="132">
        <f t="shared" si="115"/>
        <v>1183.3130952239233</v>
      </c>
      <c r="H388" s="132">
        <f t="shared" si="115"/>
        <v>1196.9956177554225</v>
      </c>
      <c r="I388" s="132">
        <f t="shared" si="115"/>
        <v>1222.6181524499336</v>
      </c>
      <c r="J388" s="132">
        <f t="shared" si="115"/>
        <v>1242.2894380002938</v>
      </c>
      <c r="K388" s="132">
        <f t="shared" si="115"/>
        <v>1256.2419087404678</v>
      </c>
      <c r="L388" s="132">
        <f t="shared" si="115"/>
        <v>1270.0483571892159</v>
      </c>
      <c r="M388" s="132">
        <f t="shared" si="115"/>
        <v>1276.9971010536583</v>
      </c>
      <c r="N388" s="132">
        <f t="shared" si="115"/>
        <v>1277.7942413144237</v>
      </c>
      <c r="O388" s="132">
        <f t="shared" si="115"/>
        <v>1282.3231472500704</v>
      </c>
      <c r="P388" s="132">
        <f t="shared" si="115"/>
        <v>1284.0729664036012</v>
      </c>
      <c r="Q388" s="132">
        <f t="shared" si="115"/>
        <v>1270.3464201656245</v>
      </c>
    </row>
    <row r="389" spans="1:17" ht="12" customHeight="1" x14ac:dyDescent="0.25">
      <c r="A389" s="166" t="s">
        <v>57</v>
      </c>
      <c r="B389" s="165"/>
      <c r="C389" s="165">
        <f t="shared" si="115"/>
        <v>390.95021892524301</v>
      </c>
      <c r="D389" s="165">
        <f t="shared" si="115"/>
        <v>396.33195818526866</v>
      </c>
      <c r="E389" s="165">
        <f t="shared" si="115"/>
        <v>0</v>
      </c>
      <c r="F389" s="165">
        <f t="shared" si="115"/>
        <v>405.8243711628491</v>
      </c>
      <c r="G389" s="165">
        <f t="shared" si="115"/>
        <v>414.3667319080273</v>
      </c>
      <c r="H389" s="165">
        <f t="shared" si="115"/>
        <v>424.60595060638252</v>
      </c>
      <c r="I389" s="165">
        <f t="shared" si="115"/>
        <v>441.03786828012767</v>
      </c>
      <c r="J389" s="165">
        <f t="shared" si="115"/>
        <v>454.61285771446683</v>
      </c>
      <c r="K389" s="165">
        <f t="shared" si="115"/>
        <v>460.86454900889299</v>
      </c>
      <c r="L389" s="165">
        <f t="shared" si="115"/>
        <v>465.40533442472025</v>
      </c>
      <c r="M389" s="165">
        <f t="shared" si="115"/>
        <v>468.40428430706839</v>
      </c>
      <c r="N389" s="165">
        <f t="shared" si="115"/>
        <v>468.0404423155054</v>
      </c>
      <c r="O389" s="165">
        <f t="shared" si="115"/>
        <v>468.89291808105827</v>
      </c>
      <c r="P389" s="165">
        <f t="shared" si="115"/>
        <v>468.50625942027705</v>
      </c>
      <c r="Q389" s="165">
        <f t="shared" si="115"/>
        <v>461.79613973659798</v>
      </c>
    </row>
    <row r="390" spans="1:17" ht="12" customHeight="1" x14ac:dyDescent="0.25">
      <c r="A390" s="147" t="s">
        <v>59</v>
      </c>
      <c r="B390" s="164"/>
      <c r="C390" s="164">
        <f t="shared" si="115"/>
        <v>726.51977329308193</v>
      </c>
      <c r="D390" s="164">
        <f t="shared" si="115"/>
        <v>738.2887171671357</v>
      </c>
      <c r="E390" s="164">
        <f t="shared" si="115"/>
        <v>0</v>
      </c>
      <c r="F390" s="164">
        <f t="shared" si="115"/>
        <v>761.245485159944</v>
      </c>
      <c r="G390" s="164">
        <f t="shared" si="115"/>
        <v>768.94636331589572</v>
      </c>
      <c r="H390" s="164">
        <f t="shared" si="115"/>
        <v>772.38966714903995</v>
      </c>
      <c r="I390" s="164">
        <f t="shared" si="115"/>
        <v>781.58028416980585</v>
      </c>
      <c r="J390" s="164">
        <f t="shared" si="115"/>
        <v>787.67658028582707</v>
      </c>
      <c r="K390" s="164">
        <f t="shared" si="115"/>
        <v>795.37735973157498</v>
      </c>
      <c r="L390" s="164">
        <f t="shared" si="115"/>
        <v>804.64302276449564</v>
      </c>
      <c r="M390" s="164">
        <f t="shared" si="115"/>
        <v>808.59281674658996</v>
      </c>
      <c r="N390" s="164">
        <f t="shared" si="115"/>
        <v>809.75379899891811</v>
      </c>
      <c r="O390" s="164">
        <f t="shared" si="115"/>
        <v>813.43022916901236</v>
      </c>
      <c r="P390" s="164">
        <f t="shared" si="115"/>
        <v>815.56670698332402</v>
      </c>
      <c r="Q390" s="164">
        <f t="shared" si="115"/>
        <v>808.55028042902666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1321.0510793950157</v>
      </c>
      <c r="L391" s="162">
        <f t="shared" si="116"/>
        <v>0</v>
      </c>
      <c r="M391" s="162">
        <f t="shared" si="116"/>
        <v>1546.6053219580856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1260.2368540269094</v>
      </c>
      <c r="L392" s="160">
        <f t="shared" si="117"/>
        <v>0</v>
      </c>
      <c r="M392" s="160">
        <f t="shared" si="117"/>
        <v>1351.0015750262664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464.78759476690504</v>
      </c>
      <c r="L393" s="156">
        <f t="shared" si="117"/>
        <v>0</v>
      </c>
      <c r="M393" s="156">
        <f t="shared" si="117"/>
        <v>541.92113906421071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795.4492592600044</v>
      </c>
      <c r="L394" s="156">
        <f t="shared" si="117"/>
        <v>0</v>
      </c>
      <c r="M394" s="156">
        <f t="shared" si="117"/>
        <v>809.08043596205584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653.7977829641668</v>
      </c>
      <c r="D395" s="157">
        <f t="shared" si="118"/>
        <v>595.25509605182572</v>
      </c>
      <c r="E395" s="157">
        <f t="shared" si="118"/>
        <v>0</v>
      </c>
      <c r="F395" s="157">
        <f t="shared" si="118"/>
        <v>608.93273631117086</v>
      </c>
      <c r="G395" s="157">
        <f t="shared" si="118"/>
        <v>616.42800406261767</v>
      </c>
      <c r="H395" s="157">
        <f t="shared" si="118"/>
        <v>698.22179682892454</v>
      </c>
      <c r="I395" s="157">
        <f t="shared" si="118"/>
        <v>638.66582374570237</v>
      </c>
      <c r="J395" s="157">
        <f t="shared" si="118"/>
        <v>672.4404239926273</v>
      </c>
      <c r="K395" s="157">
        <f t="shared" si="118"/>
        <v>676.515323939513</v>
      </c>
      <c r="L395" s="157">
        <f t="shared" si="118"/>
        <v>728.79408146432593</v>
      </c>
      <c r="M395" s="157">
        <f t="shared" si="118"/>
        <v>740.60163323586494</v>
      </c>
      <c r="N395" s="157">
        <f t="shared" si="118"/>
        <v>711.84923969649003</v>
      </c>
      <c r="O395" s="157">
        <f t="shared" si="118"/>
        <v>676.22334733467414</v>
      </c>
      <c r="P395" s="157">
        <f t="shared" si="118"/>
        <v>698.33393726620045</v>
      </c>
      <c r="Q395" s="157">
        <f t="shared" si="118"/>
        <v>670.07030045681756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595.25509605182572</v>
      </c>
      <c r="E396" s="156">
        <f t="shared" si="119"/>
        <v>0</v>
      </c>
      <c r="F396" s="156">
        <f t="shared" si="119"/>
        <v>608.93273631117086</v>
      </c>
      <c r="G396" s="156">
        <f t="shared" si="119"/>
        <v>616.42800406261767</v>
      </c>
      <c r="H396" s="156">
        <f t="shared" si="119"/>
        <v>0</v>
      </c>
      <c r="I396" s="156">
        <f t="shared" si="119"/>
        <v>638.66582374570237</v>
      </c>
      <c r="J396" s="156">
        <f t="shared" si="119"/>
        <v>672.4404239926273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674.14121929893076</v>
      </c>
      <c r="P396" s="156">
        <f t="shared" si="119"/>
        <v>0</v>
      </c>
      <c r="Q396" s="156">
        <f t="shared" si="119"/>
        <v>662.69876243438318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653.7977829641668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698.22179682892454</v>
      </c>
      <c r="I397" s="57">
        <f t="shared" si="120"/>
        <v>0</v>
      </c>
      <c r="J397" s="57">
        <f t="shared" si="120"/>
        <v>0</v>
      </c>
      <c r="K397" s="57">
        <f t="shared" si="120"/>
        <v>676.515323939513</v>
      </c>
      <c r="L397" s="57">
        <f t="shared" si="120"/>
        <v>728.79408146432593</v>
      </c>
      <c r="M397" s="57">
        <f t="shared" si="120"/>
        <v>740.60163323586494</v>
      </c>
      <c r="N397" s="57">
        <f t="shared" si="120"/>
        <v>711.84923969649003</v>
      </c>
      <c r="O397" s="57">
        <f t="shared" si="120"/>
        <v>676.73633988143263</v>
      </c>
      <c r="P397" s="57">
        <f t="shared" si="120"/>
        <v>698.33393726620045</v>
      </c>
      <c r="Q397" s="57">
        <f t="shared" si="120"/>
        <v>671.25917087778726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1356.8370381688362</v>
      </c>
      <c r="D399" s="168">
        <f t="shared" si="121"/>
        <v>1730.5990697586708</v>
      </c>
      <c r="E399" s="168">
        <f t="shared" si="121"/>
        <v>0</v>
      </c>
      <c r="F399" s="168">
        <f t="shared" si="121"/>
        <v>1831.2283718865065</v>
      </c>
      <c r="G399" s="168">
        <f t="shared" si="121"/>
        <v>1904.5528987783023</v>
      </c>
      <c r="H399" s="168">
        <f t="shared" si="121"/>
        <v>1594.1369751262637</v>
      </c>
      <c r="I399" s="168">
        <f t="shared" si="121"/>
        <v>1866.4664544008131</v>
      </c>
      <c r="J399" s="168">
        <f t="shared" si="121"/>
        <v>1809.2245763198905</v>
      </c>
      <c r="K399" s="168">
        <f t="shared" si="121"/>
        <v>1327.897412430661</v>
      </c>
      <c r="L399" s="168">
        <f t="shared" si="121"/>
        <v>1510.3654966306472</v>
      </c>
      <c r="M399" s="168">
        <f t="shared" si="121"/>
        <v>1021.2134554431049</v>
      </c>
      <c r="N399" s="168">
        <f t="shared" si="121"/>
        <v>1395.2805532651594</v>
      </c>
      <c r="O399" s="168">
        <f t="shared" si="121"/>
        <v>1388.4478600422617</v>
      </c>
      <c r="P399" s="168">
        <f t="shared" si="121"/>
        <v>1302.3880986388062</v>
      </c>
      <c r="Q399" s="168">
        <f t="shared" si="121"/>
        <v>1230.5826685345517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945.51070375954851</v>
      </c>
      <c r="D400" s="157">
        <f t="shared" si="122"/>
        <v>979.72038868585832</v>
      </c>
      <c r="E400" s="157">
        <f t="shared" si="122"/>
        <v>0</v>
      </c>
      <c r="F400" s="157">
        <f t="shared" si="122"/>
        <v>1131.2652768271582</v>
      </c>
      <c r="G400" s="157">
        <f t="shared" si="122"/>
        <v>1174.353530292901</v>
      </c>
      <c r="H400" s="157">
        <f t="shared" si="122"/>
        <v>1186.178134126593</v>
      </c>
      <c r="I400" s="157">
        <f t="shared" si="122"/>
        <v>1172.468757081758</v>
      </c>
      <c r="J400" s="157">
        <f t="shared" si="122"/>
        <v>1115.0763522699524</v>
      </c>
      <c r="K400" s="157">
        <f t="shared" si="122"/>
        <v>1133.1891506688089</v>
      </c>
      <c r="L400" s="157">
        <f t="shared" si="122"/>
        <v>1184.9276719971795</v>
      </c>
      <c r="M400" s="157">
        <f t="shared" si="122"/>
        <v>998.12258992468958</v>
      </c>
      <c r="N400" s="157">
        <f t="shared" si="122"/>
        <v>1015.7565612731207</v>
      </c>
      <c r="O400" s="157">
        <f t="shared" si="122"/>
        <v>955.69080891194051</v>
      </c>
      <c r="P400" s="157">
        <f t="shared" si="122"/>
        <v>939.83599428815569</v>
      </c>
      <c r="Q400" s="157">
        <f t="shared" si="122"/>
        <v>954.80756496079653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945.51070375954851</v>
      </c>
      <c r="D401" s="156">
        <f t="shared" si="123"/>
        <v>979.72038868585832</v>
      </c>
      <c r="E401" s="156">
        <f t="shared" si="123"/>
        <v>0</v>
      </c>
      <c r="F401" s="156">
        <f t="shared" si="123"/>
        <v>1131.2652768271582</v>
      </c>
      <c r="G401" s="156">
        <f t="shared" si="123"/>
        <v>1174.353530292901</v>
      </c>
      <c r="H401" s="156">
        <f t="shared" si="123"/>
        <v>1186.178134126593</v>
      </c>
      <c r="I401" s="156">
        <f t="shared" si="123"/>
        <v>1172.468757081758</v>
      </c>
      <c r="J401" s="156">
        <f t="shared" si="123"/>
        <v>1115.0763522699524</v>
      </c>
      <c r="K401" s="156">
        <f t="shared" si="123"/>
        <v>1133.1891506688089</v>
      </c>
      <c r="L401" s="156">
        <f t="shared" si="123"/>
        <v>1184.9276719971795</v>
      </c>
      <c r="M401" s="156">
        <f t="shared" si="123"/>
        <v>998.12258992468958</v>
      </c>
      <c r="N401" s="156">
        <f t="shared" si="123"/>
        <v>1015.7565612731207</v>
      </c>
      <c r="O401" s="156">
        <f t="shared" si="123"/>
        <v>955.69080891194051</v>
      </c>
      <c r="P401" s="156">
        <f t="shared" si="123"/>
        <v>939.83599428815569</v>
      </c>
      <c r="Q401" s="156">
        <f t="shared" si="123"/>
        <v>954.80756496079653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411.32633440928771</v>
      </c>
      <c r="D405" s="157">
        <f t="shared" si="127"/>
        <v>445.69041417047339</v>
      </c>
      <c r="E405" s="157">
        <f t="shared" si="127"/>
        <v>0</v>
      </c>
      <c r="F405" s="157">
        <f t="shared" si="127"/>
        <v>394.0108411733591</v>
      </c>
      <c r="G405" s="157">
        <f t="shared" si="127"/>
        <v>423.44682930925711</v>
      </c>
      <c r="H405" s="157">
        <f t="shared" si="127"/>
        <v>407.95884099967066</v>
      </c>
      <c r="I405" s="157">
        <f t="shared" si="127"/>
        <v>383.61421848218106</v>
      </c>
      <c r="J405" s="157">
        <f t="shared" si="127"/>
        <v>363.02125638157628</v>
      </c>
      <c r="K405" s="157">
        <f t="shared" si="127"/>
        <v>194.70826176185201</v>
      </c>
      <c r="L405" s="157">
        <f t="shared" si="127"/>
        <v>325.43782463346764</v>
      </c>
      <c r="M405" s="157">
        <f t="shared" si="127"/>
        <v>23.090865518415242</v>
      </c>
      <c r="N405" s="157">
        <f t="shared" si="127"/>
        <v>379.5239919920387</v>
      </c>
      <c r="O405" s="157">
        <f t="shared" si="127"/>
        <v>369.00766666963341</v>
      </c>
      <c r="P405" s="157">
        <f t="shared" si="127"/>
        <v>362.5521043506505</v>
      </c>
      <c r="Q405" s="157">
        <f t="shared" si="127"/>
        <v>231.98765917103759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457.697196207297</v>
      </c>
      <c r="D406" s="132">
        <f t="shared" si="128"/>
        <v>460.0653130924232</v>
      </c>
      <c r="E406" s="132">
        <f t="shared" si="128"/>
        <v>0</v>
      </c>
      <c r="F406" s="132">
        <f t="shared" si="128"/>
        <v>460.19151786333265</v>
      </c>
      <c r="G406" s="132">
        <f t="shared" si="128"/>
        <v>462.2425980254871</v>
      </c>
      <c r="H406" s="132">
        <f t="shared" si="128"/>
        <v>461.80986064385291</v>
      </c>
      <c r="I406" s="132">
        <f t="shared" si="128"/>
        <v>465.84810143462443</v>
      </c>
      <c r="J406" s="132">
        <f t="shared" si="128"/>
        <v>468.03243088950376</v>
      </c>
      <c r="K406" s="132">
        <f t="shared" si="128"/>
        <v>469.15009292767132</v>
      </c>
      <c r="L406" s="132">
        <f t="shared" si="128"/>
        <v>473.07601456595859</v>
      </c>
      <c r="M406" s="132">
        <f t="shared" si="128"/>
        <v>0</v>
      </c>
      <c r="N406" s="132">
        <f t="shared" si="128"/>
        <v>480.37263651825765</v>
      </c>
      <c r="O406" s="132">
        <f t="shared" si="128"/>
        <v>485.20498839029273</v>
      </c>
      <c r="P406" s="132">
        <f t="shared" si="128"/>
        <v>488.93574048730733</v>
      </c>
      <c r="Q406" s="132">
        <f t="shared" si="128"/>
        <v>486.19079055844207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170.36506360097195</v>
      </c>
      <c r="D407" s="132">
        <f t="shared" si="129"/>
        <v>171.48709336448803</v>
      </c>
      <c r="E407" s="132">
        <f t="shared" si="129"/>
        <v>0</v>
      </c>
      <c r="F407" s="132">
        <f t="shared" si="129"/>
        <v>173.27927005154831</v>
      </c>
      <c r="G407" s="132">
        <f t="shared" si="129"/>
        <v>174.76527350575668</v>
      </c>
      <c r="H407" s="132">
        <f t="shared" si="129"/>
        <v>175.7695892899323</v>
      </c>
      <c r="I407" s="132">
        <f t="shared" si="129"/>
        <v>178.62795061460426</v>
      </c>
      <c r="J407" s="132">
        <f t="shared" si="129"/>
        <v>180.07803137449741</v>
      </c>
      <c r="K407" s="132">
        <f t="shared" si="129"/>
        <v>180.31758294878119</v>
      </c>
      <c r="L407" s="132">
        <f t="shared" si="129"/>
        <v>180.9732871224621</v>
      </c>
      <c r="M407" s="132">
        <f t="shared" si="129"/>
        <v>181.14829573953955</v>
      </c>
      <c r="N407" s="132">
        <f t="shared" si="129"/>
        <v>180.46450343041067</v>
      </c>
      <c r="O407" s="132">
        <f t="shared" si="129"/>
        <v>179.79746340459513</v>
      </c>
      <c r="P407" s="132">
        <f t="shared" si="129"/>
        <v>178.84913795054101</v>
      </c>
      <c r="Q407" s="132">
        <f t="shared" si="129"/>
        <v>175.71239776441016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170.36506360097195</v>
      </c>
      <c r="D408" s="165">
        <f t="shared" si="130"/>
        <v>171.48709336448803</v>
      </c>
      <c r="E408" s="165">
        <f t="shared" si="130"/>
        <v>0</v>
      </c>
      <c r="F408" s="165">
        <f t="shared" si="130"/>
        <v>173.27927005154831</v>
      </c>
      <c r="G408" s="165">
        <f t="shared" si="130"/>
        <v>174.76527350575668</v>
      </c>
      <c r="H408" s="165">
        <f t="shared" si="130"/>
        <v>175.7695892899323</v>
      </c>
      <c r="I408" s="165">
        <f t="shared" si="130"/>
        <v>178.62795061460426</v>
      </c>
      <c r="J408" s="165">
        <f t="shared" si="130"/>
        <v>180.07803137449741</v>
      </c>
      <c r="K408" s="165">
        <f t="shared" si="130"/>
        <v>180.31758294878119</v>
      </c>
      <c r="L408" s="165">
        <f t="shared" si="130"/>
        <v>180.9732871224621</v>
      </c>
      <c r="M408" s="165">
        <f t="shared" si="130"/>
        <v>181.14829573953955</v>
      </c>
      <c r="N408" s="165">
        <f t="shared" si="130"/>
        <v>180.46450343041067</v>
      </c>
      <c r="O408" s="165">
        <f t="shared" si="130"/>
        <v>179.79746340459513</v>
      </c>
      <c r="P408" s="165">
        <f t="shared" si="130"/>
        <v>178.84913795054101</v>
      </c>
      <c r="Q408" s="165">
        <f t="shared" si="130"/>
        <v>175.71239776441016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305.18826690233908</v>
      </c>
      <c r="E414" s="157">
        <f t="shared" si="136"/>
        <v>0</v>
      </c>
      <c r="F414" s="157">
        <f t="shared" si="136"/>
        <v>305.95225388598925</v>
      </c>
      <c r="G414" s="157">
        <f t="shared" si="136"/>
        <v>306.75253917614407</v>
      </c>
      <c r="H414" s="157">
        <f t="shared" si="136"/>
        <v>0</v>
      </c>
      <c r="I414" s="157">
        <f t="shared" si="136"/>
        <v>310.38347883687408</v>
      </c>
      <c r="J414" s="157">
        <f t="shared" si="136"/>
        <v>331.12696766836183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63.749384460687978</v>
      </c>
      <c r="P414" s="157">
        <f t="shared" si="136"/>
        <v>0</v>
      </c>
      <c r="Q414" s="157">
        <f t="shared" si="136"/>
        <v>43.78744440271749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305.18826690233908</v>
      </c>
      <c r="E415" s="156">
        <f t="shared" si="137"/>
        <v>0</v>
      </c>
      <c r="F415" s="156">
        <f t="shared" si="137"/>
        <v>305.95225388598925</v>
      </c>
      <c r="G415" s="156">
        <f t="shared" si="137"/>
        <v>306.75253917614407</v>
      </c>
      <c r="H415" s="156">
        <f t="shared" si="137"/>
        <v>0</v>
      </c>
      <c r="I415" s="156">
        <f t="shared" si="137"/>
        <v>310.38347883687408</v>
      </c>
      <c r="J415" s="156">
        <f t="shared" si="137"/>
        <v>331.12696766836183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322.49462644466388</v>
      </c>
      <c r="P415" s="156">
        <f t="shared" si="137"/>
        <v>0</v>
      </c>
      <c r="Q415" s="156">
        <f t="shared" si="137"/>
        <v>315.28954053239084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74.642815803983879</v>
      </c>
      <c r="D418" s="184">
        <f>D361/RES_summary!D$21</f>
        <v>80.830089065914095</v>
      </c>
      <c r="E418" s="184">
        <f>E361/RES_summary!E$21</f>
        <v>0</v>
      </c>
      <c r="F418" s="184">
        <f>F361/RES_summary!F$21</f>
        <v>86.008889431871893</v>
      </c>
      <c r="G418" s="184">
        <f>G361/RES_summary!G$21</f>
        <v>84.953752481559434</v>
      </c>
      <c r="H418" s="184">
        <f>H361/RES_summary!H$21</f>
        <v>80.190157390436283</v>
      </c>
      <c r="I418" s="184">
        <f>I361/RES_summary!I$21</f>
        <v>82.234054010148554</v>
      </c>
      <c r="J418" s="184">
        <f>J361/RES_summary!J$21</f>
        <v>79.994161415165408</v>
      </c>
      <c r="K418" s="184">
        <f>K361/RES_summary!K$21</f>
        <v>73.016820105328023</v>
      </c>
      <c r="L418" s="184">
        <f>L361/RES_summary!L$21</f>
        <v>75.253404793956278</v>
      </c>
      <c r="M418" s="184">
        <f>M361/RES_summary!M$21</f>
        <v>65.822974730735766</v>
      </c>
      <c r="N418" s="184">
        <f>N361/RES_summary!N$21</f>
        <v>65.567392576858822</v>
      </c>
      <c r="O418" s="184">
        <f>O361/RES_summary!O$21</f>
        <v>61.834022794109941</v>
      </c>
      <c r="P418" s="184">
        <f>P361/RES_summary!P$21</f>
        <v>61.007114389579392</v>
      </c>
      <c r="Q418" s="184">
        <f>Q361/RES_summary!Q$21</f>
        <v>60.444617457958635</v>
      </c>
    </row>
    <row r="419" spans="1:17" ht="12" customHeight="1" x14ac:dyDescent="0.25">
      <c r="A419" s="158" t="s">
        <v>65</v>
      </c>
      <c r="B419" s="157"/>
      <c r="C419" s="178">
        <f>C362/RES_summary!C$21</f>
        <v>44.791348033368813</v>
      </c>
      <c r="D419" s="178">
        <f>D362/RES_summary!D$21</f>
        <v>45.307213661379102</v>
      </c>
      <c r="E419" s="178">
        <f>E362/RES_summary!E$21</f>
        <v>0</v>
      </c>
      <c r="F419" s="178">
        <f>F362/RES_summary!F$21</f>
        <v>50.776841650244712</v>
      </c>
      <c r="G419" s="178">
        <f>G362/RES_summary!G$21</f>
        <v>51.677844895857049</v>
      </c>
      <c r="H419" s="178">
        <f>H362/RES_summary!H$21</f>
        <v>52.16018468970465</v>
      </c>
      <c r="I419" s="178">
        <f>I362/RES_summary!I$21</f>
        <v>50.235455626406875</v>
      </c>
      <c r="J419" s="178">
        <f>J362/RES_summary!J$21</f>
        <v>47.329143954095848</v>
      </c>
      <c r="K419" s="178">
        <f>K362/RES_summary!K$21</f>
        <v>47.280242279074336</v>
      </c>
      <c r="L419" s="178">
        <f>L362/RES_summary!L$21</f>
        <v>49.417977447620224</v>
      </c>
      <c r="M419" s="178">
        <f>M362/RES_summary!M$21</f>
        <v>40.315089180026973</v>
      </c>
      <c r="N419" s="178">
        <f>N362/RES_summary!N$21</f>
        <v>40.411332271636986</v>
      </c>
      <c r="O419" s="178">
        <f>O362/RES_summary!O$21</f>
        <v>36.6853475118589</v>
      </c>
      <c r="P419" s="178">
        <f>P362/RES_summary!P$21</f>
        <v>36.17874092814062</v>
      </c>
      <c r="Q419" s="178">
        <f>Q362/RES_summary!Q$21</f>
        <v>36.049072260277399</v>
      </c>
    </row>
    <row r="420" spans="1:17" ht="12" customHeight="1" x14ac:dyDescent="0.25">
      <c r="A420" s="23" t="s">
        <v>84</v>
      </c>
      <c r="B420" s="156"/>
      <c r="C420" s="177">
        <f>C363/RES_summary!C$21</f>
        <v>43.466245142369544</v>
      </c>
      <c r="D420" s="177">
        <f>D363/RES_summary!D$21</f>
        <v>44.448754564494422</v>
      </c>
      <c r="E420" s="177">
        <f>E363/RES_summary!E$21</f>
        <v>0</v>
      </c>
      <c r="F420" s="177">
        <f>F363/RES_summary!F$21</f>
        <v>50.18897497818655</v>
      </c>
      <c r="G420" s="177">
        <f>G363/RES_summary!G$21</f>
        <v>50.887617215202447</v>
      </c>
      <c r="H420" s="177">
        <f>H363/RES_summary!H$21</f>
        <v>50.681635079441406</v>
      </c>
      <c r="I420" s="177">
        <f>I363/RES_summary!I$21</f>
        <v>49.162250723846945</v>
      </c>
      <c r="J420" s="177">
        <f>J363/RES_summary!J$21</f>
        <v>46.427524442788886</v>
      </c>
      <c r="K420" s="177">
        <f>K363/RES_summary!K$21</f>
        <v>46.959990017282266</v>
      </c>
      <c r="L420" s="177">
        <f>L363/RES_summary!L$21</f>
        <v>48.186983792648093</v>
      </c>
      <c r="M420" s="177">
        <f>M363/RES_summary!M$21</f>
        <v>39.102481909886819</v>
      </c>
      <c r="N420" s="177">
        <f>N363/RES_summary!N$21</f>
        <v>39.269718445262868</v>
      </c>
      <c r="O420" s="177">
        <f>O363/RES_summary!O$21</f>
        <v>36.425338734243901</v>
      </c>
      <c r="P420" s="177">
        <f>P363/RES_summary!P$21</f>
        <v>35.432425602736359</v>
      </c>
      <c r="Q420" s="177">
        <f>Q363/RES_summary!Q$21</f>
        <v>35.720642061761737</v>
      </c>
    </row>
    <row r="421" spans="1:17" ht="12" customHeight="1" x14ac:dyDescent="0.25">
      <c r="A421" s="23" t="s">
        <v>60</v>
      </c>
      <c r="B421" s="156"/>
      <c r="C421" s="177">
        <f>C364/RES_summary!C$21</f>
        <v>1.3251028909992699</v>
      </c>
      <c r="D421" s="177">
        <f>D364/RES_summary!D$21</f>
        <v>0.85845909688467992</v>
      </c>
      <c r="E421" s="177">
        <f>E364/RES_summary!E$21</f>
        <v>0</v>
      </c>
      <c r="F421" s="177">
        <f>F364/RES_summary!F$21</f>
        <v>0.58786667205816356</v>
      </c>
      <c r="G421" s="177">
        <f>G364/RES_summary!G$21</f>
        <v>0.79022768065459925</v>
      </c>
      <c r="H421" s="177">
        <f>H364/RES_summary!H$21</f>
        <v>1.4785496102632423</v>
      </c>
      <c r="I421" s="177">
        <f>I364/RES_summary!I$21</f>
        <v>1.0732049025599291</v>
      </c>
      <c r="J421" s="177">
        <f>J364/RES_summary!J$21</f>
        <v>0.9016195113069615</v>
      </c>
      <c r="K421" s="177">
        <f>K364/RES_summary!K$21</f>
        <v>0.32025226179207844</v>
      </c>
      <c r="L421" s="177">
        <f>L364/RES_summary!L$21</f>
        <v>1.2309936549721339</v>
      </c>
      <c r="M421" s="177">
        <f>M364/RES_summary!M$21</f>
        <v>1.212607270140154</v>
      </c>
      <c r="N421" s="177">
        <f>N364/RES_summary!N$21</f>
        <v>1.1416138263741187</v>
      </c>
      <c r="O421" s="177">
        <f>O364/RES_summary!O$21</f>
        <v>0.26000877761499858</v>
      </c>
      <c r="P421" s="177">
        <f>P364/RES_summary!P$21</f>
        <v>0.74631532540426726</v>
      </c>
      <c r="Q421" s="177">
        <f>Q364/RES_summary!Q$21</f>
        <v>0.32843019851566657</v>
      </c>
    </row>
    <row r="422" spans="1:17" ht="12" customHeight="1" x14ac:dyDescent="0.25">
      <c r="A422" s="158" t="s">
        <v>112</v>
      </c>
      <c r="B422" s="157"/>
      <c r="C422" s="178">
        <f>C365/RES_summary!C$21</f>
        <v>1.3900578240047115</v>
      </c>
      <c r="D422" s="178">
        <f>D365/RES_summary!D$21</f>
        <v>1.0979174170229029</v>
      </c>
      <c r="E422" s="178">
        <f>E365/RES_summary!E$21</f>
        <v>0</v>
      </c>
      <c r="F422" s="178">
        <f>F365/RES_summary!F$21</f>
        <v>2.5043624935896602</v>
      </c>
      <c r="G422" s="178">
        <f>G365/RES_summary!G$21</f>
        <v>0.6617802969857195</v>
      </c>
      <c r="H422" s="178">
        <f>H365/RES_summary!H$21</f>
        <v>1.1436460217670021</v>
      </c>
      <c r="I422" s="178">
        <f>I365/RES_summary!I$21</f>
        <v>0.81500898957359957</v>
      </c>
      <c r="J422" s="178">
        <f>J365/RES_summary!J$21</f>
        <v>1.0763689036935904</v>
      </c>
      <c r="K422" s="178">
        <f>K365/RES_summary!K$21</f>
        <v>1.8611808685503757</v>
      </c>
      <c r="L422" s="178">
        <f>L365/RES_summary!L$21</f>
        <v>0.98597690485211908</v>
      </c>
      <c r="M422" s="178">
        <f>M365/RES_summary!M$21</f>
        <v>0.13105582465445575</v>
      </c>
      <c r="N422" s="178">
        <f>N365/RES_summary!N$21</f>
        <v>0.76060491823459375</v>
      </c>
      <c r="O422" s="178">
        <f>O365/RES_summary!O$21</f>
        <v>0.46931098427134882</v>
      </c>
      <c r="P422" s="178">
        <f>P365/RES_summary!P$21</f>
        <v>1.3070961675496413</v>
      </c>
      <c r="Q422" s="178">
        <f>Q365/RES_summary!Q$21</f>
        <v>2.7340112590445522</v>
      </c>
    </row>
    <row r="423" spans="1:17" ht="12" customHeight="1" x14ac:dyDescent="0.25">
      <c r="A423" s="23" t="s">
        <v>60</v>
      </c>
      <c r="B423" s="156"/>
      <c r="C423" s="177">
        <f>C366/RES_summary!C$21</f>
        <v>1.3900578240047115</v>
      </c>
      <c r="D423" s="177">
        <f>D366/RES_summary!D$21</f>
        <v>1.0979174170229029</v>
      </c>
      <c r="E423" s="177">
        <f>E366/RES_summary!E$21</f>
        <v>0</v>
      </c>
      <c r="F423" s="177">
        <f>F366/RES_summary!F$21</f>
        <v>2.5043624935896602</v>
      </c>
      <c r="G423" s="177">
        <f>G366/RES_summary!G$21</f>
        <v>0.6617802969857195</v>
      </c>
      <c r="H423" s="177">
        <f>H366/RES_summary!H$21</f>
        <v>1.1436460217670021</v>
      </c>
      <c r="I423" s="177">
        <f>I366/RES_summary!I$21</f>
        <v>0.81500898957359957</v>
      </c>
      <c r="J423" s="177">
        <f>J366/RES_summary!J$21</f>
        <v>1.0763689036935904</v>
      </c>
      <c r="K423" s="177">
        <f>K366/RES_summary!K$21</f>
        <v>1.8611808685503757</v>
      </c>
      <c r="L423" s="177">
        <f>L366/RES_summary!L$21</f>
        <v>0.98597690485211908</v>
      </c>
      <c r="M423" s="177">
        <f>M366/RES_summary!M$21</f>
        <v>0.13105582465445575</v>
      </c>
      <c r="N423" s="177">
        <f>N366/RES_summary!N$21</f>
        <v>0.76060491823459375</v>
      </c>
      <c r="O423" s="177">
        <f>O366/RES_summary!O$21</f>
        <v>0.46931098427134882</v>
      </c>
      <c r="P423" s="177">
        <f>P366/RES_summary!P$21</f>
        <v>1.3070961675496413</v>
      </c>
      <c r="Q423" s="177">
        <f>Q366/RES_summary!Q$21</f>
        <v>2.7340112590445522</v>
      </c>
    </row>
    <row r="424" spans="1:17" ht="12" customHeight="1" x14ac:dyDescent="0.25">
      <c r="A424" s="158" t="s">
        <v>63</v>
      </c>
      <c r="B424" s="157"/>
      <c r="C424" s="178">
        <f>C367/RES_summary!C$21</f>
        <v>20.06741263833511</v>
      </c>
      <c r="D424" s="178">
        <f>D367/RES_summary!D$21</f>
        <v>20.578927499465255</v>
      </c>
      <c r="E424" s="178">
        <f>E367/RES_summary!E$21</f>
        <v>0</v>
      </c>
      <c r="F424" s="178">
        <f>F367/RES_summary!F$21</f>
        <v>19.154007805536846</v>
      </c>
      <c r="G424" s="178">
        <f>G367/RES_summary!G$21</f>
        <v>19.321787809400181</v>
      </c>
      <c r="H424" s="178">
        <f>H367/RES_summary!H$21</f>
        <v>18.79091175507201</v>
      </c>
      <c r="I424" s="178">
        <f>I367/RES_summary!I$21</f>
        <v>18.169041829508149</v>
      </c>
      <c r="J424" s="178">
        <f>J367/RES_summary!J$21</f>
        <v>17.801785125294465</v>
      </c>
      <c r="K424" s="178">
        <f>K367/RES_summary!K$21</f>
        <v>16.403917780011501</v>
      </c>
      <c r="L424" s="178">
        <f>L367/RES_summary!L$21</f>
        <v>16.957172260612463</v>
      </c>
      <c r="M424" s="178">
        <f>M367/RES_summary!M$21</f>
        <v>17.639546292627884</v>
      </c>
      <c r="N424" s="178">
        <f>N367/RES_summary!N$21</f>
        <v>17.045580035450513</v>
      </c>
      <c r="O424" s="178">
        <f>O367/RES_summary!O$21</f>
        <v>16.72020878049539</v>
      </c>
      <c r="P424" s="178">
        <f>P367/RES_summary!P$21</f>
        <v>16.486601404708981</v>
      </c>
      <c r="Q424" s="178">
        <f>Q367/RES_summary!Q$21</f>
        <v>14.238077065221633</v>
      </c>
    </row>
    <row r="425" spans="1:17" ht="12" customHeight="1" x14ac:dyDescent="0.25">
      <c r="A425" s="167" t="s">
        <v>169</v>
      </c>
      <c r="B425" s="132"/>
      <c r="C425" s="183">
        <f>C368/RES_summary!C$21</f>
        <v>21.040881348267522</v>
      </c>
      <c r="D425" s="183">
        <f>D368/RES_summary!D$21</f>
        <v>20.872618781274909</v>
      </c>
      <c r="E425" s="183">
        <f>E368/RES_summary!E$21</f>
        <v>0</v>
      </c>
      <c r="F425" s="183">
        <f>F368/RES_summary!F$21</f>
        <v>20.416555734827277</v>
      </c>
      <c r="G425" s="183">
        <f>G368/RES_summary!G$21</f>
        <v>20.030104889295853</v>
      </c>
      <c r="H425" s="183">
        <f>H368/RES_summary!H$21</f>
        <v>19.731672806861528</v>
      </c>
      <c r="I425" s="183">
        <f>I368/RES_summary!I$21</f>
        <v>19.533263486662008</v>
      </c>
      <c r="J425" s="183">
        <f>J368/RES_summary!J$21</f>
        <v>19.487084521975181</v>
      </c>
      <c r="K425" s="183">
        <f>K368/RES_summary!K$21</f>
        <v>19.441841344393044</v>
      </c>
      <c r="L425" s="183">
        <f>L368/RES_summary!L$21</f>
        <v>19.238394701473943</v>
      </c>
      <c r="M425" s="183">
        <f>M368/RES_summary!M$21</f>
        <v>0</v>
      </c>
      <c r="N425" s="183">
        <f>N368/RES_summary!N$21</f>
        <v>18.571475591786324</v>
      </c>
      <c r="O425" s="183">
        <f>O368/RES_summary!O$21</f>
        <v>18.493173621480118</v>
      </c>
      <c r="P425" s="183">
        <f>P368/RES_summary!P$21</f>
        <v>18.433194040899537</v>
      </c>
      <c r="Q425" s="183">
        <f>Q368/RES_summary!Q$21</f>
        <v>18.189054884557965</v>
      </c>
    </row>
    <row r="426" spans="1:17" ht="12" customHeight="1" x14ac:dyDescent="0.25">
      <c r="A426" s="167" t="s">
        <v>168</v>
      </c>
      <c r="B426" s="132"/>
      <c r="C426" s="183">
        <f>C369/RES_summary!C$21</f>
        <v>15.008885616361237</v>
      </c>
      <c r="D426" s="183">
        <f>D369/RES_summary!D$21</f>
        <v>14.976722906498923</v>
      </c>
      <c r="E426" s="183">
        <f>E369/RES_summary!E$21</f>
        <v>0</v>
      </c>
      <c r="F426" s="183">
        <f>F369/RES_summary!F$21</f>
        <v>14.943047718888371</v>
      </c>
      <c r="G426" s="183">
        <f>G369/RES_summary!G$21</f>
        <v>14.781462942555692</v>
      </c>
      <c r="H426" s="183">
        <f>H369/RES_summary!H$21</f>
        <v>14.73463564189961</v>
      </c>
      <c r="I426" s="183">
        <f>I369/RES_summary!I$21</f>
        <v>14.768415518261081</v>
      </c>
      <c r="J426" s="183">
        <f>J369/RES_summary!J$21</f>
        <v>14.865772761124781</v>
      </c>
      <c r="K426" s="183">
        <f>K369/RES_summary!K$21</f>
        <v>14.885581840577663</v>
      </c>
      <c r="L426" s="183">
        <f>L369/RES_summary!L$21</f>
        <v>14.72498731558249</v>
      </c>
      <c r="M426" s="183">
        <f>M369/RES_summary!M$21</f>
        <v>14.226355449611511</v>
      </c>
      <c r="N426" s="183">
        <f>N369/RES_summary!N$21</f>
        <v>14.033700297555782</v>
      </c>
      <c r="O426" s="183">
        <f>O369/RES_summary!O$21</f>
        <v>13.833196989027902</v>
      </c>
      <c r="P426" s="183">
        <f>P369/RES_summary!P$21</f>
        <v>13.657161988563756</v>
      </c>
      <c r="Q426" s="183">
        <f>Q369/RES_summary!Q$21</f>
        <v>13.36341313649099</v>
      </c>
    </row>
    <row r="427" spans="1:17" ht="12" customHeight="1" x14ac:dyDescent="0.25">
      <c r="A427" s="166" t="s">
        <v>57</v>
      </c>
      <c r="B427" s="165"/>
      <c r="C427" s="182">
        <f>C370/RES_summary!C$21</f>
        <v>7.8318834347732711</v>
      </c>
      <c r="D427" s="182">
        <f>D370/RES_summary!D$21</f>
        <v>7.7801664760298683</v>
      </c>
      <c r="E427" s="182">
        <f>E370/RES_summary!E$21</f>
        <v>0</v>
      </c>
      <c r="F427" s="182">
        <f>F370/RES_summary!F$21</f>
        <v>7.6875947021436977</v>
      </c>
      <c r="G427" s="182">
        <f>G370/RES_summary!G$21</f>
        <v>7.5730077112749576</v>
      </c>
      <c r="H427" s="182">
        <f>H370/RES_summary!H$21</f>
        <v>7.5100778931614656</v>
      </c>
      <c r="I427" s="182">
        <f>I370/RES_summary!I$21</f>
        <v>7.4899668254356397</v>
      </c>
      <c r="J427" s="182">
        <f>J370/RES_summary!J$21</f>
        <v>7.4977620915637031</v>
      </c>
      <c r="K427" s="182">
        <f>K370/RES_summary!K$21</f>
        <v>7.4724611422705403</v>
      </c>
      <c r="L427" s="182">
        <f>L370/RES_summary!L$21</f>
        <v>7.3595689083486002</v>
      </c>
      <c r="M427" s="182">
        <f>M370/RES_summary!M$21</f>
        <v>7.0966713193983768</v>
      </c>
      <c r="N427" s="182">
        <f>N370/RES_summary!N$21</f>
        <v>6.9768589337921831</v>
      </c>
      <c r="O427" s="182">
        <f>O370/RES_summary!O$21</f>
        <v>6.8528267165470433</v>
      </c>
      <c r="P427" s="182">
        <f>P370/RES_summary!P$21</f>
        <v>6.7427283196850185</v>
      </c>
      <c r="Q427" s="182">
        <f>Q370/RES_summary!Q$21</f>
        <v>6.5736383923750212</v>
      </c>
    </row>
    <row r="428" spans="1:17" ht="12" customHeight="1" x14ac:dyDescent="0.25">
      <c r="A428" s="147" t="s">
        <v>59</v>
      </c>
      <c r="B428" s="164"/>
      <c r="C428" s="181">
        <f>C371/RES_summary!C$21</f>
        <v>7.1770021815879668</v>
      </c>
      <c r="D428" s="181">
        <f>D371/RES_summary!D$21</f>
        <v>7.1965564304690535</v>
      </c>
      <c r="E428" s="181">
        <f>E371/RES_summary!E$21</f>
        <v>0</v>
      </c>
      <c r="F428" s="181">
        <f>F371/RES_summary!F$21</f>
        <v>7.2554530167446725</v>
      </c>
      <c r="G428" s="181">
        <f>G371/RES_summary!G$21</f>
        <v>7.2084552312807313</v>
      </c>
      <c r="H428" s="181">
        <f>H371/RES_summary!H$21</f>
        <v>7.2245577487381425</v>
      </c>
      <c r="I428" s="181">
        <f>I371/RES_summary!I$21</f>
        <v>7.2784486928254406</v>
      </c>
      <c r="J428" s="181">
        <f>J371/RES_summary!J$21</f>
        <v>7.3680106695610768</v>
      </c>
      <c r="K428" s="181">
        <f>K371/RES_summary!K$21</f>
        <v>7.4131206983071189</v>
      </c>
      <c r="L428" s="181">
        <f>L371/RES_summary!L$21</f>
        <v>7.3654184072338902</v>
      </c>
      <c r="M428" s="181">
        <f>M371/RES_summary!M$21</f>
        <v>7.129684130213132</v>
      </c>
      <c r="N428" s="181">
        <f>N371/RES_summary!N$21</f>
        <v>7.0568413637635974</v>
      </c>
      <c r="O428" s="181">
        <f>O371/RES_summary!O$21</f>
        <v>6.9803702724808563</v>
      </c>
      <c r="P428" s="181">
        <f>P371/RES_summary!P$21</f>
        <v>6.9144336688787353</v>
      </c>
      <c r="Q428" s="181">
        <f>Q371/RES_summary!Q$21</f>
        <v>6.7897747441159746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16.890410097373621</v>
      </c>
      <c r="L429" s="180">
        <f>L372/RES_summary!L$21</f>
        <v>0</v>
      </c>
      <c r="M429" s="180">
        <f>M372/RES_summary!M$21</f>
        <v>18.869141174707416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13.497362767556913</v>
      </c>
      <c r="L430" s="179">
        <f>L373/RES_summary!L$21</f>
        <v>0</v>
      </c>
      <c r="M430" s="179">
        <f>M373/RES_summary!M$21</f>
        <v>13.813030473932786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6.0494918017653507</v>
      </c>
      <c r="L431" s="177">
        <f>L374/RES_summary!L$21</f>
        <v>0</v>
      </c>
      <c r="M431" s="177">
        <f>M374/RES_summary!M$21</f>
        <v>6.6115437443916898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7.4478709657915623</v>
      </c>
      <c r="L432" s="177">
        <f>L375/RES_summary!L$21</f>
        <v>0</v>
      </c>
      <c r="M432" s="177">
        <f>M375/RES_summary!M$21</f>
        <v>7.2014867295410969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8.3939973082752406</v>
      </c>
      <c r="D433" s="178">
        <f>D376/RES_summary!D$21</f>
        <v>13.84603048804683</v>
      </c>
      <c r="E433" s="178">
        <f>E376/RES_summary!E$21</f>
        <v>0</v>
      </c>
      <c r="F433" s="178">
        <f>F376/RES_summary!F$21</f>
        <v>13.573677482500676</v>
      </c>
      <c r="G433" s="178">
        <f>G376/RES_summary!G$21</f>
        <v>13.292339479316482</v>
      </c>
      <c r="H433" s="178">
        <f>H376/RES_summary!H$21</f>
        <v>8.095414923892621</v>
      </c>
      <c r="I433" s="178">
        <f>I376/RES_summary!I$21</f>
        <v>13.014547564659928</v>
      </c>
      <c r="J433" s="178">
        <f>J376/RES_summary!J$21</f>
        <v>13.786863432081498</v>
      </c>
      <c r="K433" s="178">
        <f>K376/RES_summary!K$21</f>
        <v>7.4714791776918004</v>
      </c>
      <c r="L433" s="178">
        <f>L376/RES_summary!L$21</f>
        <v>7.8922781808714717</v>
      </c>
      <c r="M433" s="178">
        <f>M376/RES_summary!M$21</f>
        <v>7.7372834334264473</v>
      </c>
      <c r="N433" s="178">
        <f>N376/RES_summary!N$21</f>
        <v>7.349875351536733</v>
      </c>
      <c r="O433" s="178">
        <f>O376/RES_summary!O$21</f>
        <v>7.9591555174842945</v>
      </c>
      <c r="P433" s="178">
        <f>P376/RES_summary!P$21</f>
        <v>7.0346758891801455</v>
      </c>
      <c r="Q433" s="178">
        <f>Q376/RES_summary!Q$21</f>
        <v>7.4234568734150486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13.84603048804683</v>
      </c>
      <c r="E434" s="177">
        <f>E377/RES_summary!E$21</f>
        <v>0</v>
      </c>
      <c r="F434" s="177">
        <f>F377/RES_summary!F$21</f>
        <v>13.573677482500676</v>
      </c>
      <c r="G434" s="177">
        <f>G377/RES_summary!G$21</f>
        <v>13.292339479316482</v>
      </c>
      <c r="H434" s="177">
        <f>H377/RES_summary!H$21</f>
        <v>0</v>
      </c>
      <c r="I434" s="177">
        <f>I377/RES_summary!I$21</f>
        <v>13.014547564659928</v>
      </c>
      <c r="J434" s="177">
        <f>J377/RES_summary!J$21</f>
        <v>13.786863432081498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12.291607179516912</v>
      </c>
      <c r="P434" s="177">
        <f>P377/RES_summary!P$21</f>
        <v>0</v>
      </c>
      <c r="Q434" s="177">
        <f>Q377/RES_summary!Q$21</f>
        <v>11.795408034536543</v>
      </c>
    </row>
    <row r="435" spans="1:17" ht="12" customHeight="1" x14ac:dyDescent="0.25">
      <c r="A435" s="29" t="s">
        <v>140</v>
      </c>
      <c r="B435" s="57"/>
      <c r="C435" s="176">
        <f>C378/RES_summary!C$21</f>
        <v>8.3939973082752406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8.095414923892621</v>
      </c>
      <c r="I435" s="176">
        <f>I378/RES_summary!I$21</f>
        <v>0</v>
      </c>
      <c r="J435" s="176">
        <f>J378/RES_summary!J$21</f>
        <v>0</v>
      </c>
      <c r="K435" s="176">
        <f>K378/RES_summary!K$21</f>
        <v>7.4714791776918004</v>
      </c>
      <c r="L435" s="176">
        <f>L378/RES_summary!L$21</f>
        <v>7.8922781808714717</v>
      </c>
      <c r="M435" s="176">
        <f>M378/RES_summary!M$21</f>
        <v>7.7372834334264473</v>
      </c>
      <c r="N435" s="176">
        <f>N378/RES_summary!N$21</f>
        <v>7.349875351536733</v>
      </c>
      <c r="O435" s="176">
        <f>O378/RES_summary!O$21</f>
        <v>6.8917305687489359</v>
      </c>
      <c r="P435" s="176">
        <f>P378/RES_summary!P$21</f>
        <v>7.0346758891801455</v>
      </c>
      <c r="Q435" s="176">
        <f>Q378/RES_summary!Q$21</f>
        <v>6.7183552512619347</v>
      </c>
    </row>
    <row r="437" spans="1:17" ht="12" customHeight="1" x14ac:dyDescent="0.25">
      <c r="A437" s="152" t="s">
        <v>185</v>
      </c>
      <c r="B437" s="168"/>
      <c r="C437" s="184">
        <f>C380/RES_summary!C$21</f>
        <v>49.350727783706787</v>
      </c>
      <c r="D437" s="184">
        <f>D380/RES_summary!D$21</f>
        <v>48.480328377503419</v>
      </c>
      <c r="E437" s="184">
        <f>E380/RES_summary!E$21</f>
        <v>0</v>
      </c>
      <c r="F437" s="184">
        <f>F380/RES_summary!F$21</f>
        <v>55.119865346225218</v>
      </c>
      <c r="G437" s="184">
        <f>G380/RES_summary!G$21</f>
        <v>52.126300337702816</v>
      </c>
      <c r="H437" s="184">
        <f>H380/RES_summary!H$21</f>
        <v>54.731844876049607</v>
      </c>
      <c r="I437" s="184">
        <f>I380/RES_summary!I$21</f>
        <v>52.025425054386133</v>
      </c>
      <c r="J437" s="184">
        <f>J380/RES_summary!J$21</f>
        <v>51.380080067842606</v>
      </c>
      <c r="K437" s="184">
        <f>K380/RES_summary!K$21</f>
        <v>53.28428317339359</v>
      </c>
      <c r="L437" s="184">
        <f>L380/RES_summary!L$21</f>
        <v>53.602331834952274</v>
      </c>
      <c r="M437" s="184">
        <f>M380/RES_summary!M$21</f>
        <v>45.886626943573368</v>
      </c>
      <c r="N437" s="184">
        <f>N380/RES_summary!N$21</f>
        <v>47.224429165201421</v>
      </c>
      <c r="O437" s="184">
        <f>O380/RES_summary!O$21</f>
        <v>43.203990220728812</v>
      </c>
      <c r="P437" s="184">
        <f>P380/RES_summary!P$21</f>
        <v>46.34961131042261</v>
      </c>
      <c r="Q437" s="184">
        <f>Q380/RES_summary!Q$21</f>
        <v>51.235069861068766</v>
      </c>
    </row>
    <row r="438" spans="1:17" ht="12" customHeight="1" x14ac:dyDescent="0.25">
      <c r="A438" s="158" t="s">
        <v>65</v>
      </c>
      <c r="B438" s="157"/>
      <c r="C438" s="178">
        <f>C381/RES_summary!C$21</f>
        <v>28.361644996265614</v>
      </c>
      <c r="D438" s="178">
        <f>D381/RES_summary!D$21</f>
        <v>28.671793648492354</v>
      </c>
      <c r="E438" s="178">
        <f>E381/RES_summary!E$21</f>
        <v>0</v>
      </c>
      <c r="F438" s="178">
        <f>F381/RES_summary!F$21</f>
        <v>32.3412205015699</v>
      </c>
      <c r="G438" s="178">
        <f>G381/RES_summary!G$21</f>
        <v>33.263501163869847</v>
      </c>
      <c r="H438" s="178">
        <f>H381/RES_summary!H$21</f>
        <v>34.087790858835959</v>
      </c>
      <c r="I438" s="178">
        <f>I381/RES_summary!I$21</f>
        <v>32.692565372375938</v>
      </c>
      <c r="J438" s="178">
        <f>J381/RES_summary!J$21</f>
        <v>30.803650732988384</v>
      </c>
      <c r="K438" s="178">
        <f>K381/RES_summary!K$21</f>
        <v>30.136409496681523</v>
      </c>
      <c r="L438" s="178">
        <f>L381/RES_summary!L$21</f>
        <v>32.553515706658679</v>
      </c>
      <c r="M438" s="178">
        <f>M381/RES_summary!M$21</f>
        <v>25.658537744833218</v>
      </c>
      <c r="N438" s="178">
        <f>N381/RES_summary!N$21</f>
        <v>27.439506778156904</v>
      </c>
      <c r="O438" s="178">
        <f>O381/RES_summary!O$21</f>
        <v>24.715277208564583</v>
      </c>
      <c r="P438" s="178">
        <f>P381/RES_summary!P$21</f>
        <v>24.676767117454578</v>
      </c>
      <c r="Q438" s="178">
        <f>Q381/RES_summary!Q$21</f>
        <v>24.366944796921416</v>
      </c>
    </row>
    <row r="439" spans="1:17" ht="12" customHeight="1" x14ac:dyDescent="0.25">
      <c r="A439" s="23" t="s">
        <v>84</v>
      </c>
      <c r="B439" s="156"/>
      <c r="C439" s="177">
        <f>C382/RES_summary!C$21</f>
        <v>26.886406100393906</v>
      </c>
      <c r="D439" s="177">
        <f>D382/RES_summary!D$21</f>
        <v>27.71383344035894</v>
      </c>
      <c r="E439" s="177">
        <f>E382/RES_summary!E$21</f>
        <v>0</v>
      </c>
      <c r="F439" s="177">
        <f>F382/RES_summary!F$21</f>
        <v>31.680226780761227</v>
      </c>
      <c r="G439" s="177">
        <f>G382/RES_summary!G$21</f>
        <v>32.377098789778664</v>
      </c>
      <c r="H439" s="177">
        <f>H382/RES_summary!H$21</f>
        <v>32.443650927812833</v>
      </c>
      <c r="I439" s="177">
        <f>I382/RES_summary!I$21</f>
        <v>31.517544044807014</v>
      </c>
      <c r="J439" s="177">
        <f>J382/RES_summary!J$21</f>
        <v>29.833181138501587</v>
      </c>
      <c r="K439" s="177">
        <f>K382/RES_summary!K$21</f>
        <v>29.80018374138395</v>
      </c>
      <c r="L439" s="177">
        <f>L382/RES_summary!L$21</f>
        <v>31.249495480089088</v>
      </c>
      <c r="M439" s="177">
        <f>M382/RES_summary!M$21</f>
        <v>24.441064937740656</v>
      </c>
      <c r="N439" s="177">
        <f>N382/RES_summary!N$21</f>
        <v>26.231940866290586</v>
      </c>
      <c r="O439" s="177">
        <f>O382/RES_summary!O$21</f>
        <v>24.44274695660939</v>
      </c>
      <c r="P439" s="177">
        <f>P382/RES_summary!P$21</f>
        <v>23.899988847993164</v>
      </c>
      <c r="Q439" s="177">
        <f>Q382/RES_summary!Q$21</f>
        <v>24.029459858270446</v>
      </c>
    </row>
    <row r="440" spans="1:17" ht="12" customHeight="1" x14ac:dyDescent="0.25">
      <c r="A440" s="23" t="s">
        <v>60</v>
      </c>
      <c r="B440" s="156"/>
      <c r="C440" s="177">
        <f>C383/RES_summary!C$21</f>
        <v>1.4752388958717086</v>
      </c>
      <c r="D440" s="177">
        <f>D383/RES_summary!D$21</f>
        <v>0.95796020813341454</v>
      </c>
      <c r="E440" s="177">
        <f>E383/RES_summary!E$21</f>
        <v>0</v>
      </c>
      <c r="F440" s="177">
        <f>F383/RES_summary!F$21</f>
        <v>0.66099372080867269</v>
      </c>
      <c r="G440" s="177">
        <f>G383/RES_summary!G$21</f>
        <v>0.88640237409117795</v>
      </c>
      <c r="H440" s="177">
        <f>H383/RES_summary!H$21</f>
        <v>1.6441399310231226</v>
      </c>
      <c r="I440" s="177">
        <f>I383/RES_summary!I$21</f>
        <v>1.1750213275689241</v>
      </c>
      <c r="J440" s="177">
        <f>J383/RES_summary!J$21</f>
        <v>0.97046959448679826</v>
      </c>
      <c r="K440" s="177">
        <f>K383/RES_summary!K$21</f>
        <v>0.33622575529757504</v>
      </c>
      <c r="L440" s="177">
        <f>L383/RES_summary!L$21</f>
        <v>1.304020226569587</v>
      </c>
      <c r="M440" s="177">
        <f>M383/RES_summary!M$21</f>
        <v>1.2174728070925642</v>
      </c>
      <c r="N440" s="177">
        <f>N383/RES_summary!N$21</f>
        <v>1.2075659118663176</v>
      </c>
      <c r="O440" s="177">
        <f>O383/RES_summary!O$21</f>
        <v>0.27253025195519331</v>
      </c>
      <c r="P440" s="177">
        <f>P383/RES_summary!P$21</f>
        <v>0.77677826946141504</v>
      </c>
      <c r="Q440" s="177">
        <f>Q383/RES_summary!Q$21</f>
        <v>0.33748493865096951</v>
      </c>
    </row>
    <row r="441" spans="1:17" ht="12" customHeight="1" x14ac:dyDescent="0.25">
      <c r="A441" s="158" t="s">
        <v>112</v>
      </c>
      <c r="B441" s="157"/>
      <c r="C441" s="178">
        <f>C384/RES_summary!C$21</f>
        <v>2.5471506336117331</v>
      </c>
      <c r="D441" s="178">
        <f>D384/RES_summary!D$21</f>
        <v>2.0761843116693695</v>
      </c>
      <c r="E441" s="178">
        <f>E384/RES_summary!E$21</f>
        <v>0</v>
      </c>
      <c r="F441" s="178">
        <f>F384/RES_summary!F$21</f>
        <v>5.0780321014645455</v>
      </c>
      <c r="G441" s="178">
        <f>G384/RES_summary!G$21</f>
        <v>1.3941639403528741</v>
      </c>
      <c r="H441" s="178">
        <f>H384/RES_summary!H$21</f>
        <v>2.5181608377324163</v>
      </c>
      <c r="I441" s="178">
        <f>I384/RES_summary!I$21</f>
        <v>1.879732986744088</v>
      </c>
      <c r="J441" s="178">
        <f>J384/RES_summary!J$21</f>
        <v>2.7383844841303673</v>
      </c>
      <c r="K441" s="178">
        <f>K384/RES_summary!K$21</f>
        <v>4.896874316294749</v>
      </c>
      <c r="L441" s="178">
        <f>L384/RES_summary!L$21</f>
        <v>2.7827981997019204</v>
      </c>
      <c r="M441" s="178">
        <f>M384/RES_summary!M$21</f>
        <v>0.39555944994729136</v>
      </c>
      <c r="N441" s="178">
        <f>N384/RES_summary!N$21</f>
        <v>2.4497855680109346</v>
      </c>
      <c r="O441" s="178">
        <f>O384/RES_summary!O$21</f>
        <v>1.6107647420693212</v>
      </c>
      <c r="P441" s="178">
        <f>P384/RES_summary!P$21</f>
        <v>4.7284031343947648</v>
      </c>
      <c r="Q441" s="178">
        <f>Q384/RES_summary!Q$21</f>
        <v>10.375058879732023</v>
      </c>
    </row>
    <row r="442" spans="1:17" ht="12" customHeight="1" x14ac:dyDescent="0.25">
      <c r="A442" s="23" t="s">
        <v>60</v>
      </c>
      <c r="B442" s="156"/>
      <c r="C442" s="177">
        <f>C385/RES_summary!C$21</f>
        <v>2.5471506336117331</v>
      </c>
      <c r="D442" s="177">
        <f>D385/RES_summary!D$21</f>
        <v>2.0761843116693695</v>
      </c>
      <c r="E442" s="177">
        <f>E385/RES_summary!E$21</f>
        <v>0</v>
      </c>
      <c r="F442" s="177">
        <f>F385/RES_summary!F$21</f>
        <v>5.0780321014645455</v>
      </c>
      <c r="G442" s="177">
        <f>G385/RES_summary!G$21</f>
        <v>1.3941639403528741</v>
      </c>
      <c r="H442" s="177">
        <f>H385/RES_summary!H$21</f>
        <v>2.5181608377324163</v>
      </c>
      <c r="I442" s="177">
        <f>I385/RES_summary!I$21</f>
        <v>1.879732986744088</v>
      </c>
      <c r="J442" s="177">
        <f>J385/RES_summary!J$21</f>
        <v>2.7383844841303673</v>
      </c>
      <c r="K442" s="177">
        <f>K385/RES_summary!K$21</f>
        <v>4.896874316294749</v>
      </c>
      <c r="L442" s="177">
        <f>L385/RES_summary!L$21</f>
        <v>2.7827981997019204</v>
      </c>
      <c r="M442" s="177">
        <f>M385/RES_summary!M$21</f>
        <v>0.39555944994729136</v>
      </c>
      <c r="N442" s="177">
        <f>N385/RES_summary!N$21</f>
        <v>2.4497855680109346</v>
      </c>
      <c r="O442" s="177">
        <f>O385/RES_summary!O$21</f>
        <v>1.6107647420693212</v>
      </c>
      <c r="P442" s="177">
        <f>P385/RES_summary!P$21</f>
        <v>4.7284031343947648</v>
      </c>
      <c r="Q442" s="177">
        <f>Q385/RES_summary!Q$21</f>
        <v>10.375058879732023</v>
      </c>
    </row>
    <row r="443" spans="1:17" ht="12" customHeight="1" x14ac:dyDescent="0.25">
      <c r="A443" s="158" t="s">
        <v>63</v>
      </c>
      <c r="B443" s="157"/>
      <c r="C443" s="178">
        <f>C386/RES_summary!C$21</f>
        <v>11.613214680837741</v>
      </c>
      <c r="D443" s="178">
        <f>D386/RES_summary!D$21</f>
        <v>11.596558842831522</v>
      </c>
      <c r="E443" s="178">
        <f>E386/RES_summary!E$21</f>
        <v>0</v>
      </c>
      <c r="F443" s="178">
        <f>F386/RES_summary!F$21</f>
        <v>11.562664565107442</v>
      </c>
      <c r="G443" s="178">
        <f>G386/RES_summary!G$21</f>
        <v>11.39979584083345</v>
      </c>
      <c r="H443" s="178">
        <f>H386/RES_summary!H$21</f>
        <v>11.347853111279795</v>
      </c>
      <c r="I443" s="178">
        <f>I386/RES_summary!I$21</f>
        <v>11.368776799117567</v>
      </c>
      <c r="J443" s="178">
        <f>J386/RES_summary!J$21</f>
        <v>11.476907677709434</v>
      </c>
      <c r="K443" s="178">
        <f>K386/RES_summary!K$21</f>
        <v>11.881383342060376</v>
      </c>
      <c r="L443" s="178">
        <f>L386/RES_summary!L$21</f>
        <v>11.532333426305145</v>
      </c>
      <c r="M443" s="178">
        <f>M386/RES_summary!M$21</f>
        <v>13.240561142750987</v>
      </c>
      <c r="N443" s="178">
        <f>N386/RES_summary!N$21</f>
        <v>11.082456822488803</v>
      </c>
      <c r="O443" s="178">
        <f>O386/RES_summary!O$21</f>
        <v>11.022146360305454</v>
      </c>
      <c r="P443" s="178">
        <f>P386/RES_summary!P$21</f>
        <v>10.962777473108224</v>
      </c>
      <c r="Q443" s="178">
        <f>Q386/RES_summary!Q$21</f>
        <v>10.797540687943139</v>
      </c>
    </row>
    <row r="444" spans="1:17" ht="12" customHeight="1" x14ac:dyDescent="0.25">
      <c r="A444" s="167" t="s">
        <v>169</v>
      </c>
      <c r="B444" s="132"/>
      <c r="C444" s="183">
        <f>C387/RES_summary!C$21</f>
        <v>11.601972862945111</v>
      </c>
      <c r="D444" s="183">
        <f>D387/RES_summary!D$21</f>
        <v>11.591372808833832</v>
      </c>
      <c r="E444" s="183">
        <f>E387/RES_summary!E$21</f>
        <v>0</v>
      </c>
      <c r="F444" s="183">
        <f>F387/RES_summary!F$21</f>
        <v>11.502333989372612</v>
      </c>
      <c r="G444" s="183">
        <f>G387/RES_summary!G$21</f>
        <v>11.36077496874953</v>
      </c>
      <c r="H444" s="183">
        <f>H387/RES_summary!H$21</f>
        <v>11.284752437657648</v>
      </c>
      <c r="I444" s="183">
        <f>I387/RES_summary!I$21</f>
        <v>11.256976830104886</v>
      </c>
      <c r="J444" s="183">
        <f>J387/RES_summary!J$21</f>
        <v>11.319126951324625</v>
      </c>
      <c r="K444" s="183">
        <f>K387/RES_summary!K$21</f>
        <v>11.38461171780526</v>
      </c>
      <c r="L444" s="183">
        <f>L387/RES_summary!L$21</f>
        <v>11.325626311362877</v>
      </c>
      <c r="M444" s="183">
        <f>M387/RES_summary!M$21</f>
        <v>0</v>
      </c>
      <c r="N444" s="183">
        <f>N387/RES_summary!N$21</f>
        <v>11.010859420569398</v>
      </c>
      <c r="O444" s="183">
        <f>O387/RES_summary!O$21</f>
        <v>10.971654930595189</v>
      </c>
      <c r="P444" s="183">
        <f>P387/RES_summary!P$21</f>
        <v>10.937938413045652</v>
      </c>
      <c r="Q444" s="183">
        <f>Q387/RES_summary!Q$21</f>
        <v>10.796333373875415</v>
      </c>
    </row>
    <row r="445" spans="1:17" ht="12" customHeight="1" x14ac:dyDescent="0.25">
      <c r="A445" s="167" t="s">
        <v>168</v>
      </c>
      <c r="B445" s="132"/>
      <c r="C445" s="183">
        <f>C388/RES_summary!C$21</f>
        <v>11.671631596559592</v>
      </c>
      <c r="D445" s="183">
        <f>D388/RES_summary!D$21</f>
        <v>11.695483207566184</v>
      </c>
      <c r="E445" s="183">
        <f>E388/RES_summary!E$21</f>
        <v>0</v>
      </c>
      <c r="F445" s="183">
        <f>F388/RES_summary!F$21</f>
        <v>11.763884368752173</v>
      </c>
      <c r="G445" s="183">
        <f>G388/RES_summary!G$21</f>
        <v>11.649920313159711</v>
      </c>
      <c r="H445" s="183">
        <f>H388/RES_summary!H$21</f>
        <v>11.619924063464433</v>
      </c>
      <c r="I445" s="183">
        <f>I388/RES_summary!I$21</f>
        <v>11.647463121261364</v>
      </c>
      <c r="J445" s="183">
        <f>J388/RES_summary!J$21</f>
        <v>11.751782376178957</v>
      </c>
      <c r="K445" s="183">
        <f>K388/RES_summary!K$21</f>
        <v>11.827933975313785</v>
      </c>
      <c r="L445" s="183">
        <f>L388/RES_summary!L$21</f>
        <v>11.734597134455621</v>
      </c>
      <c r="M445" s="183">
        <f>M388/RES_summary!M$21</f>
        <v>11.366333022210979</v>
      </c>
      <c r="N445" s="183">
        <f>N388/RES_summary!N$21</f>
        <v>11.223778922308522</v>
      </c>
      <c r="O445" s="183">
        <f>O388/RES_summary!O$21</f>
        <v>11.104364207818225</v>
      </c>
      <c r="P445" s="183">
        <f>P388/RES_summary!P$21</f>
        <v>10.998881902095782</v>
      </c>
      <c r="Q445" s="183">
        <f>Q388/RES_summary!Q$21</f>
        <v>10.797807962049438</v>
      </c>
    </row>
    <row r="446" spans="1:17" ht="12" customHeight="1" x14ac:dyDescent="0.25">
      <c r="A446" s="166" t="s">
        <v>57</v>
      </c>
      <c r="B446" s="165"/>
      <c r="C446" s="182">
        <f>C389/RES_summary!C$21</f>
        <v>4.0833552217644309</v>
      </c>
      <c r="D446" s="182">
        <f>D389/RES_summary!D$21</f>
        <v>4.0853246043114346</v>
      </c>
      <c r="E446" s="182">
        <f>E389/RES_summary!E$21</f>
        <v>0</v>
      </c>
      <c r="F446" s="182">
        <f>F389/RES_summary!F$21</f>
        <v>4.0906471455131879</v>
      </c>
      <c r="G446" s="182">
        <f>G389/RES_summary!G$21</f>
        <v>4.0795115228902583</v>
      </c>
      <c r="H446" s="182">
        <f>H389/RES_summary!H$21</f>
        <v>4.1218938730896983</v>
      </c>
      <c r="I446" s="182">
        <f>I389/RES_summary!I$21</f>
        <v>4.2016162573562585</v>
      </c>
      <c r="J446" s="182">
        <f>J389/RES_summary!J$21</f>
        <v>4.3005367395484209</v>
      </c>
      <c r="K446" s="182">
        <f>K389/RES_summary!K$21</f>
        <v>4.339192490963228</v>
      </c>
      <c r="L446" s="182">
        <f>L389/RES_summary!L$21</f>
        <v>4.3001072146476025</v>
      </c>
      <c r="M446" s="182">
        <f>M389/RES_summary!M$21</f>
        <v>4.1691865079972645</v>
      </c>
      <c r="N446" s="182">
        <f>N389/RES_summary!N$21</f>
        <v>4.111133296269168</v>
      </c>
      <c r="O446" s="182">
        <f>O389/RES_summary!O$21</f>
        <v>4.0604100050791319</v>
      </c>
      <c r="P446" s="182">
        <f>P389/RES_summary!P$21</f>
        <v>4.0130468848579488</v>
      </c>
      <c r="Q446" s="182">
        <f>Q389/RES_summary!Q$21</f>
        <v>3.9252175275476593</v>
      </c>
    </row>
    <row r="447" spans="1:17" ht="12" customHeight="1" x14ac:dyDescent="0.25">
      <c r="A447" s="147" t="s">
        <v>59</v>
      </c>
      <c r="B447" s="164"/>
      <c r="C447" s="181">
        <f>C390/RES_summary!C$21</f>
        <v>7.5882763747951589</v>
      </c>
      <c r="D447" s="181">
        <f>D390/RES_summary!D$21</f>
        <v>7.610158603254753</v>
      </c>
      <c r="E447" s="181">
        <f>E390/RES_summary!E$21</f>
        <v>0</v>
      </c>
      <c r="F447" s="181">
        <f>F390/RES_summary!F$21</f>
        <v>7.6732372232389823</v>
      </c>
      <c r="G447" s="181">
        <f>G390/RES_summary!G$21</f>
        <v>7.5704087902694521</v>
      </c>
      <c r="H447" s="181">
        <f>H390/RES_summary!H$21</f>
        <v>7.4980301903747337</v>
      </c>
      <c r="I447" s="181">
        <f>I390/RES_summary!I$21</f>
        <v>7.4458468639051043</v>
      </c>
      <c r="J447" s="181">
        <f>J390/RES_summary!J$21</f>
        <v>7.4512456366305377</v>
      </c>
      <c r="K447" s="181">
        <f>K390/RES_summary!K$21</f>
        <v>7.4887414843505589</v>
      </c>
      <c r="L447" s="181">
        <f>L390/RES_summary!L$21</f>
        <v>7.4344899198080183</v>
      </c>
      <c r="M447" s="181">
        <f>M390/RES_summary!M$21</f>
        <v>7.1971465142137152</v>
      </c>
      <c r="N447" s="181">
        <f>N390/RES_summary!N$21</f>
        <v>7.1126456260393525</v>
      </c>
      <c r="O447" s="181">
        <f>O390/RES_summary!O$21</f>
        <v>7.0439542027390951</v>
      </c>
      <c r="P447" s="181">
        <f>P390/RES_summary!P$21</f>
        <v>6.9858350172378332</v>
      </c>
      <c r="Q447" s="181">
        <f>Q390/RES_summary!Q$21</f>
        <v>6.8725904345017801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12.438133799219838</v>
      </c>
      <c r="L448" s="180">
        <f>L391/RES_summary!L$21</f>
        <v>0</v>
      </c>
      <c r="M448" s="180">
        <f>M391/RES_summary!M$21</f>
        <v>13.766069734061807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11.86554770938384</v>
      </c>
      <c r="L449" s="179">
        <f>L392/RES_summary!L$21</f>
        <v>0</v>
      </c>
      <c r="M449" s="179">
        <f>M392/RES_summary!M$21</f>
        <v>12.025034201416604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4.3761292671406951</v>
      </c>
      <c r="L450" s="177">
        <f>L393/RES_summary!L$21</f>
        <v>0</v>
      </c>
      <c r="M450" s="177">
        <f>M393/RES_summary!M$21</f>
        <v>4.823547471875508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7.4894184422431449</v>
      </c>
      <c r="L451" s="177">
        <f>L394/RES_summary!L$21</f>
        <v>0</v>
      </c>
      <c r="M451" s="177">
        <f>M394/RES_summary!M$21</f>
        <v>7.2014867295410969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6.8287174729917028</v>
      </c>
      <c r="D452" s="178">
        <f>D395/RES_summary!D$21</f>
        <v>6.1357915745101739</v>
      </c>
      <c r="E452" s="178">
        <f>E395/RES_summary!E$21</f>
        <v>0</v>
      </c>
      <c r="F452" s="178">
        <f>F395/RES_summary!F$21</f>
        <v>6.1379481780833371</v>
      </c>
      <c r="G452" s="178">
        <f>G395/RES_summary!G$21</f>
        <v>6.0688393926466544</v>
      </c>
      <c r="H452" s="178">
        <f>H395/RES_summary!H$21</f>
        <v>6.7780400682014443</v>
      </c>
      <c r="I452" s="178">
        <f>I395/RES_summary!I$21</f>
        <v>6.0843498961485443</v>
      </c>
      <c r="J452" s="178">
        <f>J395/RES_summary!J$21</f>
        <v>6.3611371730144217</v>
      </c>
      <c r="K452" s="178">
        <f>K395/RES_summary!K$21</f>
        <v>6.369616018356937</v>
      </c>
      <c r="L452" s="178">
        <f>L395/RES_summary!L$21</f>
        <v>6.7336845022865335</v>
      </c>
      <c r="M452" s="178">
        <f>M395/RES_summary!M$21</f>
        <v>6.5919686060418723</v>
      </c>
      <c r="N452" s="178">
        <f>N395/RES_summary!N$21</f>
        <v>6.2526799965447806</v>
      </c>
      <c r="O452" s="178">
        <f>O395/RES_summary!O$21</f>
        <v>5.8558019097894549</v>
      </c>
      <c r="P452" s="178">
        <f>P395/RES_summary!P$21</f>
        <v>5.9816635854650464</v>
      </c>
      <c r="Q452" s="178">
        <f>Q395/RES_summary!Q$21</f>
        <v>5.6955254964721869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6.1357915745101739</v>
      </c>
      <c r="E453" s="177">
        <f>E396/RES_summary!E$21</f>
        <v>0</v>
      </c>
      <c r="F453" s="177">
        <f>F396/RES_summary!F$21</f>
        <v>6.1379481780833371</v>
      </c>
      <c r="G453" s="177">
        <f>G396/RES_summary!G$21</f>
        <v>6.0688393926466544</v>
      </c>
      <c r="H453" s="177">
        <f>H396/RES_summary!H$21</f>
        <v>0</v>
      </c>
      <c r="I453" s="177">
        <f>I396/RES_summary!I$21</f>
        <v>6.0843498961485443</v>
      </c>
      <c r="J453" s="177">
        <f>J396/RES_summary!J$21</f>
        <v>6.3611371730144217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5.8377715809399868</v>
      </c>
      <c r="P453" s="177">
        <f>P396/RES_summary!P$21</f>
        <v>0</v>
      </c>
      <c r="Q453" s="177">
        <f>Q396/RES_summary!Q$21</f>
        <v>5.6328682159952486</v>
      </c>
    </row>
    <row r="454" spans="1:17" ht="12" customHeight="1" x14ac:dyDescent="0.25">
      <c r="A454" s="29" t="s">
        <v>140</v>
      </c>
      <c r="B454" s="57"/>
      <c r="C454" s="176">
        <f>C397/RES_summary!C$21</f>
        <v>6.8287174729917028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6.7780400682014443</v>
      </c>
      <c r="I454" s="176">
        <f>I397/RES_summary!I$21</f>
        <v>0</v>
      </c>
      <c r="J454" s="176">
        <f>J397/RES_summary!J$21</f>
        <v>0</v>
      </c>
      <c r="K454" s="176">
        <f>K397/RES_summary!K$21</f>
        <v>6.369616018356937</v>
      </c>
      <c r="L454" s="176">
        <f>L397/RES_summary!L$21</f>
        <v>6.7336845022865335</v>
      </c>
      <c r="M454" s="176">
        <f>M397/RES_summary!M$21</f>
        <v>6.5919686060418723</v>
      </c>
      <c r="N454" s="176">
        <f>N397/RES_summary!N$21</f>
        <v>6.2526799965447806</v>
      </c>
      <c r="O454" s="176">
        <f>O397/RES_summary!O$21</f>
        <v>5.8602442035180822</v>
      </c>
      <c r="P454" s="176">
        <f>P397/RES_summary!P$21</f>
        <v>5.9816635854650464</v>
      </c>
      <c r="Q454" s="176">
        <f>Q397/RES_summary!Q$21</f>
        <v>5.7056307672027629</v>
      </c>
    </row>
    <row r="456" spans="1:17" ht="12" customHeight="1" x14ac:dyDescent="0.25">
      <c r="A456" s="152" t="s">
        <v>184</v>
      </c>
      <c r="B456" s="168"/>
      <c r="C456" s="184">
        <f>C399/RES_summary!C$21</f>
        <v>14.171747032451563</v>
      </c>
      <c r="D456" s="184">
        <f>D399/RES_summary!D$21</f>
        <v>17.838730422487458</v>
      </c>
      <c r="E456" s="184">
        <f>E399/RES_summary!E$21</f>
        <v>0</v>
      </c>
      <c r="F456" s="184">
        <f>F399/RES_summary!F$21</f>
        <v>18.458499894365264</v>
      </c>
      <c r="G456" s="184">
        <f>G399/RES_summary!G$21</f>
        <v>18.75064984281768</v>
      </c>
      <c r="H456" s="184">
        <f>H399/RES_summary!H$21</f>
        <v>15.475203353261533</v>
      </c>
      <c r="I456" s="184">
        <f>I399/RES_summary!I$21</f>
        <v>17.781184706886776</v>
      </c>
      <c r="J456" s="184">
        <f>J399/RES_summary!J$21</f>
        <v>17.11486296202488</v>
      </c>
      <c r="K456" s="184">
        <f>K399/RES_summary!K$21</f>
        <v>12.50259429409364</v>
      </c>
      <c r="L456" s="184">
        <f>L399/RES_summary!L$21</f>
        <v>13.955004570036323</v>
      </c>
      <c r="M456" s="184">
        <f>M399/RES_summary!M$21</f>
        <v>9.0896464931296723</v>
      </c>
      <c r="N456" s="184">
        <f>N399/RES_summary!N$21</f>
        <v>12.25574506294161</v>
      </c>
      <c r="O456" s="184">
        <f>O399/RES_summary!O$21</f>
        <v>12.023358351238132</v>
      </c>
      <c r="P456" s="184">
        <f>P399/RES_summary!P$21</f>
        <v>11.155762376762649</v>
      </c>
      <c r="Q456" s="184">
        <f>Q399/RES_summary!Q$21</f>
        <v>10.45982034926349</v>
      </c>
    </row>
    <row r="457" spans="1:17" ht="12" customHeight="1" x14ac:dyDescent="0.25">
      <c r="A457" s="158" t="s">
        <v>65</v>
      </c>
      <c r="B457" s="157"/>
      <c r="C457" s="178">
        <f>C400/RES_summary!C$21</f>
        <v>9.8755695291450447</v>
      </c>
      <c r="D457" s="178">
        <f>D400/RES_summary!D$21</f>
        <v>10.098796543106193</v>
      </c>
      <c r="E457" s="178">
        <f>E400/RES_summary!E$21</f>
        <v>0</v>
      </c>
      <c r="F457" s="178">
        <f>F400/RES_summary!F$21</f>
        <v>11.402979723004945</v>
      </c>
      <c r="G457" s="178">
        <f>G400/RES_summary!G$21</f>
        <v>11.561711860208183</v>
      </c>
      <c r="H457" s="178">
        <f>H400/RES_summary!H$21</f>
        <v>11.514912535886349</v>
      </c>
      <c r="I457" s="178">
        <f>I400/RES_summary!I$21</f>
        <v>11.169707059866472</v>
      </c>
      <c r="J457" s="178">
        <f>J400/RES_summary!J$21</f>
        <v>10.548374818185362</v>
      </c>
      <c r="K457" s="178">
        <f>K400/RES_summary!K$21</f>
        <v>10.66935146996566</v>
      </c>
      <c r="L457" s="178">
        <f>L400/RES_summary!L$21</f>
        <v>10.948125546280844</v>
      </c>
      <c r="M457" s="178">
        <f>M400/RES_summary!M$21</f>
        <v>8.884118644212208</v>
      </c>
      <c r="N457" s="178">
        <f>N400/RES_summary!N$21</f>
        <v>8.9221149336894783</v>
      </c>
      <c r="O457" s="178">
        <f>O400/RES_summary!O$21</f>
        <v>8.2758693352612838</v>
      </c>
      <c r="P457" s="178">
        <f>P400/RES_summary!P$21</f>
        <v>8.0502785892815751</v>
      </c>
      <c r="Q457" s="178">
        <f>Q400/RES_summary!Q$21</f>
        <v>8.1157616249389335</v>
      </c>
    </row>
    <row r="458" spans="1:17" ht="12" customHeight="1" x14ac:dyDescent="0.25">
      <c r="A458" s="23" t="s">
        <v>84</v>
      </c>
      <c r="B458" s="156"/>
      <c r="C458" s="177">
        <f>C401/RES_summary!C$21</f>
        <v>9.8755695291450447</v>
      </c>
      <c r="D458" s="177">
        <f>D401/RES_summary!D$21</f>
        <v>10.098796543106193</v>
      </c>
      <c r="E458" s="177">
        <f>E401/RES_summary!E$21</f>
        <v>0</v>
      </c>
      <c r="F458" s="177">
        <f>F401/RES_summary!F$21</f>
        <v>11.402979723004945</v>
      </c>
      <c r="G458" s="177">
        <f>G401/RES_summary!G$21</f>
        <v>11.561711860208183</v>
      </c>
      <c r="H458" s="177">
        <f>H401/RES_summary!H$21</f>
        <v>11.514912535886349</v>
      </c>
      <c r="I458" s="177">
        <f>I401/RES_summary!I$21</f>
        <v>11.169707059866472</v>
      </c>
      <c r="J458" s="177">
        <f>J401/RES_summary!J$21</f>
        <v>10.548374818185362</v>
      </c>
      <c r="K458" s="177">
        <f>K401/RES_summary!K$21</f>
        <v>10.66935146996566</v>
      </c>
      <c r="L458" s="177">
        <f>L401/RES_summary!L$21</f>
        <v>10.948125546280844</v>
      </c>
      <c r="M458" s="177">
        <f>M401/RES_summary!M$21</f>
        <v>8.884118644212208</v>
      </c>
      <c r="N458" s="177">
        <f>N401/RES_summary!N$21</f>
        <v>8.9221149336894783</v>
      </c>
      <c r="O458" s="177">
        <f>O401/RES_summary!O$21</f>
        <v>8.2758693352612838</v>
      </c>
      <c r="P458" s="177">
        <f>P401/RES_summary!P$21</f>
        <v>8.0502785892815751</v>
      </c>
      <c r="Q458" s="177">
        <f>Q401/RES_summary!Q$21</f>
        <v>8.1157616249389335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4.2961775033065193</v>
      </c>
      <c r="D462" s="178">
        <f>D405/RES_summary!D$21</f>
        <v>4.5941034461451258</v>
      </c>
      <c r="E462" s="178">
        <f>E405/RES_summary!E$21</f>
        <v>0</v>
      </c>
      <c r="F462" s="178">
        <f>F405/RES_summary!F$21</f>
        <v>3.9715685830516199</v>
      </c>
      <c r="G462" s="178">
        <f>G405/RES_summary!G$21</f>
        <v>4.1689066386774609</v>
      </c>
      <c r="H462" s="178">
        <f>H405/RES_summary!H$21</f>
        <v>3.9602908173751823</v>
      </c>
      <c r="I462" s="178">
        <f>I405/RES_summary!I$21</f>
        <v>3.6545608729996948</v>
      </c>
      <c r="J462" s="178">
        <f>J405/RES_summary!J$21</f>
        <v>3.4341005183063804</v>
      </c>
      <c r="K462" s="178">
        <f>K405/RES_summary!K$21</f>
        <v>1.8332428241279799</v>
      </c>
      <c r="L462" s="178">
        <f>L405/RES_summary!L$21</f>
        <v>3.0068790237554794</v>
      </c>
      <c r="M462" s="178">
        <f>M405/RES_summary!M$21</f>
        <v>0.20552784891746417</v>
      </c>
      <c r="N462" s="178">
        <f>N405/RES_summary!N$21</f>
        <v>3.333630129252132</v>
      </c>
      <c r="O462" s="178">
        <f>O405/RES_summary!O$21</f>
        <v>3.1954469003886028</v>
      </c>
      <c r="P462" s="178">
        <f>P405/RES_summary!P$21</f>
        <v>3.1054837874810723</v>
      </c>
      <c r="Q462" s="178">
        <f>Q405/RES_summary!Q$21</f>
        <v>1.971870155675844</v>
      </c>
    </row>
    <row r="463" spans="1:17" ht="12" customHeight="1" x14ac:dyDescent="0.25">
      <c r="A463" s="167" t="s">
        <v>169</v>
      </c>
      <c r="B463" s="132"/>
      <c r="C463" s="183">
        <f>C406/RES_summary!C$21</f>
        <v>4.7805069434617247</v>
      </c>
      <c r="D463" s="183">
        <f>D406/RES_summary!D$21</f>
        <v>4.7422775386892333</v>
      </c>
      <c r="E463" s="183">
        <f>E406/RES_summary!E$21</f>
        <v>0</v>
      </c>
      <c r="F463" s="183">
        <f>F406/RES_summary!F$21</f>
        <v>4.6386596091874956</v>
      </c>
      <c r="G463" s="183">
        <f>G406/RES_summary!G$21</f>
        <v>4.5508576336052453</v>
      </c>
      <c r="H463" s="183">
        <f>H406/RES_summary!H$21</f>
        <v>4.4830535992297316</v>
      </c>
      <c r="I463" s="183">
        <f>I406/RES_summary!I$21</f>
        <v>4.4379748253341953</v>
      </c>
      <c r="J463" s="183">
        <f>J406/RES_summary!J$21</f>
        <v>4.4274829235134856</v>
      </c>
      <c r="K463" s="183">
        <f>K406/RES_summary!K$21</f>
        <v>4.4172036333546885</v>
      </c>
      <c r="L463" s="183">
        <f>L406/RES_summary!L$21</f>
        <v>4.3709803752600926</v>
      </c>
      <c r="M463" s="183">
        <f>M406/RES_summary!M$21</f>
        <v>0</v>
      </c>
      <c r="N463" s="183">
        <f>N406/RES_summary!N$21</f>
        <v>4.2194557607813605</v>
      </c>
      <c r="O463" s="183">
        <f>O406/RES_summary!O$21</f>
        <v>4.2016654835329987</v>
      </c>
      <c r="P463" s="183">
        <f>P406/RES_summary!P$21</f>
        <v>4.1880380695152395</v>
      </c>
      <c r="Q463" s="183">
        <f>Q406/RES_summary!Q$21</f>
        <v>4.1325694362035525</v>
      </c>
    </row>
    <row r="464" spans="1:17" ht="12" customHeight="1" x14ac:dyDescent="0.25">
      <c r="A464" s="167" t="s">
        <v>168</v>
      </c>
      <c r="B464" s="132"/>
      <c r="C464" s="183">
        <f>C407/RES_summary!C$21</f>
        <v>1.7794108773584845</v>
      </c>
      <c r="D464" s="183">
        <f>D407/RES_summary!D$21</f>
        <v>1.7676607383659508</v>
      </c>
      <c r="E464" s="183">
        <f>E407/RES_summary!E$21</f>
        <v>0</v>
      </c>
      <c r="F464" s="183">
        <f>F407/RES_summary!F$21</f>
        <v>1.74662834906122</v>
      </c>
      <c r="G464" s="183">
        <f>G407/RES_summary!G$21</f>
        <v>1.7205940828909247</v>
      </c>
      <c r="H464" s="183">
        <f>H407/RES_summary!H$21</f>
        <v>1.7062963722835167</v>
      </c>
      <c r="I464" s="183">
        <f>I407/RES_summary!I$21</f>
        <v>1.7017271198214921</v>
      </c>
      <c r="J464" s="183">
        <f>J407/RES_summary!J$21</f>
        <v>1.7034982112142207</v>
      </c>
      <c r="K464" s="183">
        <f>K407/RES_summary!K$21</f>
        <v>1.6977498130473303</v>
      </c>
      <c r="L464" s="183">
        <f>L407/RES_summary!L$21</f>
        <v>1.6721005971616481</v>
      </c>
      <c r="M464" s="183">
        <f>M407/RES_summary!M$21</f>
        <v>1.6123700312887803</v>
      </c>
      <c r="N464" s="183">
        <f>N407/RES_summary!N$21</f>
        <v>1.5851485507898051</v>
      </c>
      <c r="O464" s="183">
        <f>O407/RES_summary!O$21</f>
        <v>1.5569683207918741</v>
      </c>
      <c r="P464" s="183">
        <f>P407/RES_summary!P$21</f>
        <v>1.5319538671693669</v>
      </c>
      <c r="Q464" s="183">
        <f>Q407/RES_summary!Q$21</f>
        <v>1.493536485397408</v>
      </c>
    </row>
    <row r="465" spans="1:17" ht="12" customHeight="1" x14ac:dyDescent="0.25">
      <c r="A465" s="166" t="s">
        <v>57</v>
      </c>
      <c r="B465" s="165"/>
      <c r="C465" s="182">
        <f>C408/RES_summary!C$21</f>
        <v>1.7794108773584845</v>
      </c>
      <c r="D465" s="182">
        <f>D408/RES_summary!D$21</f>
        <v>1.7676607383659508</v>
      </c>
      <c r="E465" s="182">
        <f>E408/RES_summary!E$21</f>
        <v>0</v>
      </c>
      <c r="F465" s="182">
        <f>F408/RES_summary!F$21</f>
        <v>1.74662834906122</v>
      </c>
      <c r="G465" s="182">
        <f>G408/RES_summary!G$21</f>
        <v>1.7205940828909247</v>
      </c>
      <c r="H465" s="182">
        <f>H408/RES_summary!H$21</f>
        <v>1.7062963722835167</v>
      </c>
      <c r="I465" s="182">
        <f>I408/RES_summary!I$21</f>
        <v>1.7017271198214921</v>
      </c>
      <c r="J465" s="182">
        <f>J408/RES_summary!J$21</f>
        <v>1.7034982112142207</v>
      </c>
      <c r="K465" s="182">
        <f>K408/RES_summary!K$21</f>
        <v>1.6977498130473303</v>
      </c>
      <c r="L465" s="182">
        <f>L408/RES_summary!L$21</f>
        <v>1.6721005971616481</v>
      </c>
      <c r="M465" s="182">
        <f>M408/RES_summary!M$21</f>
        <v>1.6123700312887803</v>
      </c>
      <c r="N465" s="182">
        <f>N408/RES_summary!N$21</f>
        <v>1.5851485507898051</v>
      </c>
      <c r="O465" s="182">
        <f>O408/RES_summary!O$21</f>
        <v>1.5569683207918741</v>
      </c>
      <c r="P465" s="182">
        <f>P408/RES_summary!P$21</f>
        <v>1.5319538671693669</v>
      </c>
      <c r="Q465" s="182">
        <f>Q408/RES_summary!Q$21</f>
        <v>1.493536485397408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3.1458304332361386</v>
      </c>
      <c r="E471" s="178">
        <f>E414/RES_summary!E$21</f>
        <v>0</v>
      </c>
      <c r="F471" s="178">
        <f>F414/RES_summary!F$21</f>
        <v>3.0839515883087003</v>
      </c>
      <c r="G471" s="178">
        <f>G414/RES_summary!G$21</f>
        <v>3.0200313439320352</v>
      </c>
      <c r="H471" s="178">
        <f>H414/RES_summary!H$21</f>
        <v>0</v>
      </c>
      <c r="I471" s="178">
        <f>I414/RES_summary!I$21</f>
        <v>2.9569167740206113</v>
      </c>
      <c r="J471" s="178">
        <f>J414/RES_summary!J$21</f>
        <v>3.1323876255331355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0.55204211558824612</v>
      </c>
      <c r="P471" s="178">
        <f>P414/RES_summary!P$21</f>
        <v>0</v>
      </c>
      <c r="Q471" s="178">
        <f>Q414/RES_summary!Q$21</f>
        <v>0.37218856864871275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3.1458304332361386</v>
      </c>
      <c r="E472" s="177">
        <f>E415/RES_summary!E$21</f>
        <v>0</v>
      </c>
      <c r="F472" s="177">
        <f>F415/RES_summary!F$21</f>
        <v>3.0839515883087003</v>
      </c>
      <c r="G472" s="177">
        <f>G415/RES_summary!G$21</f>
        <v>3.0200313439320352</v>
      </c>
      <c r="H472" s="177">
        <f>H415/RES_summary!H$21</f>
        <v>0</v>
      </c>
      <c r="I472" s="177">
        <f>I415/RES_summary!I$21</f>
        <v>2.9569167740206113</v>
      </c>
      <c r="J472" s="177">
        <f>J415/RES_summary!J$21</f>
        <v>3.1323876255331355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2.7926640759667047</v>
      </c>
      <c r="P472" s="177">
        <f>P415/RES_summary!P$21</f>
        <v>0</v>
      </c>
      <c r="Q472" s="177">
        <f>Q415/RES_summary!Q$21</f>
        <v>2.6799271892053644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4409277</v>
      </c>
      <c r="C5" s="151">
        <f>RES_hhdet_num!C$43</f>
        <v>4216991</v>
      </c>
      <c r="D5" s="151">
        <f>RES_hhdet_num!D$43</f>
        <v>4185747</v>
      </c>
      <c r="E5" s="151">
        <f>RES_hhdet_num!E$43</f>
        <v>4171358.0000000009</v>
      </c>
      <c r="F5" s="151">
        <f>RES_hhdet_num!F$43</f>
        <v>4147402.0000000009</v>
      </c>
      <c r="G5" s="151">
        <f>RES_hhdet_num!G$43</f>
        <v>4140242</v>
      </c>
      <c r="H5" s="151">
        <f>RES_hhdet_num!H$43</f>
        <v>3700338</v>
      </c>
      <c r="I5" s="151">
        <f>RES_hhdet_num!I$43</f>
        <v>3632031</v>
      </c>
      <c r="J5" s="151">
        <f>RES_hhdet_num!J$43</f>
        <v>3628096.9999999991</v>
      </c>
      <c r="K5" s="151">
        <f>RES_hhdet_num!K$43</f>
        <v>3402723.9999999986</v>
      </c>
      <c r="L5" s="151">
        <f>RES_hhdet_num!L$43</f>
        <v>3256063</v>
      </c>
      <c r="M5" s="151">
        <f>RES_hhdet_num!M$43</f>
        <v>3192625.9999999995</v>
      </c>
      <c r="N5" s="151">
        <f>RES_hhdet_num!N$43</f>
        <v>3033078.9999999995</v>
      </c>
      <c r="O5" s="151">
        <f>RES_hhdet_num!O$43</f>
        <v>3316211</v>
      </c>
      <c r="P5" s="151">
        <f>RES_hhdet_num!P$43</f>
        <v>3373998.9999999995</v>
      </c>
      <c r="Q5" s="151">
        <f>RES_hhdet_num!Q$43</f>
        <v>3933391.9999999972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4409277</v>
      </c>
      <c r="C7" s="67">
        <f>RES_hhdet_num!C$45</f>
        <v>4216991</v>
      </c>
      <c r="D7" s="67">
        <f>RES_hhdet_num!D$45</f>
        <v>4185747</v>
      </c>
      <c r="E7" s="67">
        <f>RES_hhdet_num!E$45</f>
        <v>4171358.0000000009</v>
      </c>
      <c r="F7" s="67">
        <f>RES_hhdet_num!F$45</f>
        <v>4147402.0000000009</v>
      </c>
      <c r="G7" s="67">
        <f>RES_hhdet_num!G$45</f>
        <v>4140242</v>
      </c>
      <c r="H7" s="67">
        <f>RES_hhdet_num!H$45</f>
        <v>3700338</v>
      </c>
      <c r="I7" s="67">
        <f>RES_hhdet_num!I$45</f>
        <v>3632031</v>
      </c>
      <c r="J7" s="67">
        <f>RES_hhdet_num!J$45</f>
        <v>3628096.9999999991</v>
      </c>
      <c r="K7" s="67">
        <f>RES_hhdet_num!K$45</f>
        <v>3402723.9999999986</v>
      </c>
      <c r="L7" s="67">
        <f>RES_hhdet_num!L$45</f>
        <v>3256063</v>
      </c>
      <c r="M7" s="67">
        <f>RES_hhdet_num!M$45</f>
        <v>3192625.9999999995</v>
      </c>
      <c r="N7" s="67">
        <f>RES_hhdet_num!N$45</f>
        <v>3033078.9999999995</v>
      </c>
      <c r="O7" s="67">
        <f>RES_hhdet_num!O$45</f>
        <v>3316211</v>
      </c>
      <c r="P7" s="67">
        <f>RES_hhdet_num!P$45</f>
        <v>3373998.9999999995</v>
      </c>
      <c r="Q7" s="67">
        <f>RES_hhdet_num!Q$45</f>
        <v>3933391.9999999972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106819</v>
      </c>
      <c r="C9" s="67">
        <f>RES_hhdet_num!C$48</f>
        <v>104535</v>
      </c>
      <c r="D9" s="67">
        <f>RES_hhdet_num!D$48</f>
        <v>109386</v>
      </c>
      <c r="E9" s="67">
        <f>RES_hhdet_num!E$48</f>
        <v>110731.00000000001</v>
      </c>
      <c r="F9" s="67">
        <f>RES_hhdet_num!F$48</f>
        <v>126373.00000000001</v>
      </c>
      <c r="G9" s="67">
        <f>RES_hhdet_num!G$48</f>
        <v>134628</v>
      </c>
      <c r="H9" s="67">
        <f>RES_hhdet_num!H$48</f>
        <v>148296</v>
      </c>
      <c r="I9" s="67">
        <f>RES_hhdet_num!I$48</f>
        <v>164856.00000000003</v>
      </c>
      <c r="J9" s="67">
        <f>RES_hhdet_num!J$48</f>
        <v>190134.99999999997</v>
      </c>
      <c r="K9" s="67">
        <f>RES_hhdet_num!K$48</f>
        <v>203351.99999999997</v>
      </c>
      <c r="L9" s="67">
        <f>RES_hhdet_num!L$48</f>
        <v>203899.99999999997</v>
      </c>
      <c r="M9" s="67">
        <f>RES_hhdet_num!M$48</f>
        <v>187961.99999999997</v>
      </c>
      <c r="N9" s="67">
        <f>RES_hhdet_num!N$48</f>
        <v>178214.99999999997</v>
      </c>
      <c r="O9" s="67">
        <f>RES_hhdet_num!O$48</f>
        <v>187518</v>
      </c>
      <c r="P9" s="67">
        <f>RES_hhdet_num!P$48</f>
        <v>193973.99999999997</v>
      </c>
      <c r="Q9" s="67">
        <f>RES_hhdet_num!Q$48</f>
        <v>228343.99999999988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2406260</v>
      </c>
      <c r="C11" s="67">
        <f>RES_hhdet_num!C$50</f>
        <v>2327902</v>
      </c>
      <c r="D11" s="67">
        <f>RES_hhdet_num!D$50</f>
        <v>2324516.0000000005</v>
      </c>
      <c r="E11" s="67">
        <f>RES_hhdet_num!E$50</f>
        <v>2503012.0000000009</v>
      </c>
      <c r="F11" s="67">
        <f>RES_hhdet_num!F$50</f>
        <v>2705766.0000000005</v>
      </c>
      <c r="G11" s="67">
        <f>RES_hhdet_num!G$50</f>
        <v>2617904.9999999995</v>
      </c>
      <c r="H11" s="67">
        <f>RES_hhdet_num!H$50</f>
        <v>2279333.9999999995</v>
      </c>
      <c r="I11" s="67">
        <f>RES_hhdet_num!I$50</f>
        <v>2334324</v>
      </c>
      <c r="J11" s="67">
        <f>RES_hhdet_num!J$50</f>
        <v>2373986.9999999991</v>
      </c>
      <c r="K11" s="67">
        <f>RES_hhdet_num!K$50</f>
        <v>2260201.9999999991</v>
      </c>
      <c r="L11" s="67">
        <f>RES_hhdet_num!L$50</f>
        <v>2134021.0000000005</v>
      </c>
      <c r="M11" s="67">
        <f>RES_hhdet_num!M$50</f>
        <v>2088832.0000000002</v>
      </c>
      <c r="N11" s="67">
        <f>RES_hhdet_num!N$50</f>
        <v>2011757</v>
      </c>
      <c r="O11" s="67">
        <f>RES_hhdet_num!O$50</f>
        <v>2253730</v>
      </c>
      <c r="P11" s="67">
        <f>RES_hhdet_num!P$50</f>
        <v>2321338.9999999995</v>
      </c>
      <c r="Q11" s="67">
        <f>RES_hhdet_num!Q$50</f>
        <v>2772792.9999999977</v>
      </c>
    </row>
    <row r="12" spans="1:17" ht="12" customHeight="1" x14ac:dyDescent="0.25">
      <c r="A12" s="23" t="s">
        <v>164</v>
      </c>
      <c r="B12" s="67">
        <f>RES_hhdet_num!B$51</f>
        <v>69044</v>
      </c>
      <c r="C12" s="67">
        <f>RES_hhdet_num!C$51</f>
        <v>73067</v>
      </c>
      <c r="D12" s="67">
        <f>RES_hhdet_num!D$51</f>
        <v>75817</v>
      </c>
      <c r="E12" s="67">
        <f>RES_hhdet_num!E$51</f>
        <v>84104.000000000029</v>
      </c>
      <c r="F12" s="67">
        <f>RES_hhdet_num!F$51</f>
        <v>103538.00000000004</v>
      </c>
      <c r="G12" s="67">
        <f>RES_hhdet_num!G$51</f>
        <v>110694.00000000001</v>
      </c>
      <c r="H12" s="67">
        <f>RES_hhdet_num!H$51</f>
        <v>112893.00000000004</v>
      </c>
      <c r="I12" s="67">
        <f>RES_hhdet_num!I$51</f>
        <v>151580.00000000006</v>
      </c>
      <c r="J12" s="67">
        <f>RES_hhdet_num!J$51</f>
        <v>213963.99999999994</v>
      </c>
      <c r="K12" s="67">
        <f>RES_hhdet_num!K$51</f>
        <v>254128.99999999988</v>
      </c>
      <c r="L12" s="67">
        <f>RES_hhdet_num!L$51</f>
        <v>286359.99999999988</v>
      </c>
      <c r="M12" s="67">
        <f>RES_hhdet_num!M$51</f>
        <v>320221.99999999994</v>
      </c>
      <c r="N12" s="67">
        <f>RES_hhdet_num!N$51</f>
        <v>331148.99999999994</v>
      </c>
      <c r="O12" s="67">
        <f>RES_hhdet_num!O$51</f>
        <v>393550</v>
      </c>
      <c r="P12" s="67">
        <f>RES_hhdet_num!P$51</f>
        <v>434501.99999999988</v>
      </c>
      <c r="Q12" s="67">
        <f>RES_hhdet_num!Q$51</f>
        <v>577166.99999999977</v>
      </c>
    </row>
    <row r="13" spans="1:17" ht="12" customHeight="1" x14ac:dyDescent="0.25">
      <c r="A13" s="23" t="s">
        <v>142</v>
      </c>
      <c r="B13" s="67">
        <f>RES_hhdet_num!B$54</f>
        <v>1880028</v>
      </c>
      <c r="C13" s="67">
        <f>RES_hhdet_num!C$54</f>
        <v>1760756</v>
      </c>
      <c r="D13" s="67">
        <f>RES_hhdet_num!D$54</f>
        <v>1729019.9999999998</v>
      </c>
      <c r="E13" s="67">
        <f>RES_hhdet_num!E$54</f>
        <v>1532740.0000000002</v>
      </c>
      <c r="F13" s="67">
        <f>RES_hhdet_num!F$54</f>
        <v>1288782.0000000002</v>
      </c>
      <c r="G13" s="67">
        <f>RES_hhdet_num!G$54</f>
        <v>1354375.0000000005</v>
      </c>
      <c r="H13" s="67">
        <f>RES_hhdet_num!H$54</f>
        <v>1246379.0000000005</v>
      </c>
      <c r="I13" s="67">
        <f>RES_hhdet_num!I$54</f>
        <v>1076241.0000000002</v>
      </c>
      <c r="J13" s="67">
        <f>RES_hhdet_num!J$54</f>
        <v>954149.99999999977</v>
      </c>
      <c r="K13" s="67">
        <f>RES_hhdet_num!K$54</f>
        <v>798600.99999999953</v>
      </c>
      <c r="L13" s="67">
        <f>RES_hhdet_num!L$54</f>
        <v>736810.99999999942</v>
      </c>
      <c r="M13" s="67">
        <f>RES_hhdet_num!M$54</f>
        <v>679415.99999999965</v>
      </c>
      <c r="N13" s="67">
        <f>RES_hhdet_num!N$54</f>
        <v>592622.99999999965</v>
      </c>
      <c r="O13" s="67">
        <f>RES_hhdet_num!O$54</f>
        <v>569486</v>
      </c>
      <c r="P13" s="67">
        <f>RES_hhdet_num!P$54</f>
        <v>520695.99999999988</v>
      </c>
      <c r="Q13" s="67">
        <f>RES_hhdet_num!Q$54</f>
        <v>482911.99999999988</v>
      </c>
    </row>
    <row r="14" spans="1:17" ht="12" customHeight="1" x14ac:dyDescent="0.25">
      <c r="A14" s="23" t="s">
        <v>141</v>
      </c>
      <c r="B14" s="67">
        <f>RES_hhdet_num!B$55</f>
        <v>53945</v>
      </c>
      <c r="C14" s="67">
        <f>RES_hhdet_num!C$55</f>
        <v>55266.000000000029</v>
      </c>
      <c r="D14" s="67">
        <f>RES_hhdet_num!D$55</f>
        <v>56394.000000000007</v>
      </c>
      <c r="E14" s="67">
        <f>RES_hhdet_num!E$55</f>
        <v>51502.000000000022</v>
      </c>
      <c r="F14" s="67">
        <f>RES_hhdet_num!F$55</f>
        <v>49316.000000000015</v>
      </c>
      <c r="G14" s="67">
        <f>RES_hhdet_num!G$55</f>
        <v>57268.000000000015</v>
      </c>
      <c r="H14" s="67">
        <f>RES_hhdet_num!H$55</f>
        <v>61732.000000000029</v>
      </c>
      <c r="I14" s="67">
        <f>RES_hhdet_num!I$55</f>
        <v>69886.000000000044</v>
      </c>
      <c r="J14" s="67">
        <f>RES_hhdet_num!J$55</f>
        <v>85995.999999999985</v>
      </c>
      <c r="K14" s="67">
        <f>RES_hhdet_num!K$55</f>
        <v>89791.999999999956</v>
      </c>
      <c r="L14" s="67">
        <f>RES_hhdet_num!L$55</f>
        <v>98870.999999999971</v>
      </c>
      <c r="M14" s="67">
        <f>RES_hhdet_num!M$55</f>
        <v>104155.99999999994</v>
      </c>
      <c r="N14" s="67">
        <f>RES_hhdet_num!N$55</f>
        <v>97549.999999999985</v>
      </c>
      <c r="O14" s="67">
        <f>RES_hhdet_num!O$55</f>
        <v>99445</v>
      </c>
      <c r="P14" s="67">
        <f>RES_hhdet_num!P$55</f>
        <v>97461.999999999985</v>
      </c>
      <c r="Q14" s="67">
        <f>RES_hhdet_num!Q$55</f>
        <v>100519.99999999996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1677249</v>
      </c>
      <c r="C16" s="67">
        <f>RES_hhdet_num!C$59</f>
        <v>1223151</v>
      </c>
      <c r="D16" s="67">
        <f>RES_hhdet_num!D$59</f>
        <v>1208970.0000000002</v>
      </c>
      <c r="E16" s="67">
        <f>RES_hhdet_num!E$59</f>
        <v>1150677.0000000005</v>
      </c>
      <c r="F16" s="67">
        <f>RES_hhdet_num!F$59</f>
        <v>1267130</v>
      </c>
      <c r="G16" s="67">
        <f>RES_hhdet_num!G$59</f>
        <v>1179392.9999999998</v>
      </c>
      <c r="H16" s="67">
        <f>RES_hhdet_num!H$59</f>
        <v>740923</v>
      </c>
      <c r="I16" s="67">
        <f>RES_hhdet_num!I$59</f>
        <v>798580</v>
      </c>
      <c r="J16" s="67">
        <f>RES_hhdet_num!J$59</f>
        <v>772645.99999999965</v>
      </c>
      <c r="K16" s="67">
        <f>RES_hhdet_num!K$59</f>
        <v>712175.99999999988</v>
      </c>
      <c r="L16" s="67">
        <f>RES_hhdet_num!L$59</f>
        <v>680939.00000000012</v>
      </c>
      <c r="M16" s="67">
        <f>RES_hhdet_num!M$59</f>
        <v>598568</v>
      </c>
      <c r="N16" s="67">
        <f>RES_hhdet_num!N$59</f>
        <v>563295.00000000012</v>
      </c>
      <c r="O16" s="67">
        <f>RES_hhdet_num!O$59</f>
        <v>573716.00000000012</v>
      </c>
      <c r="P16" s="67">
        <f>RES_hhdet_num!P$59</f>
        <v>558298.99999999988</v>
      </c>
      <c r="Q16" s="67">
        <f>RES_hhdet_num!Q$59</f>
        <v>638086.99999999977</v>
      </c>
    </row>
    <row r="17" spans="1:17" ht="12" customHeight="1" x14ac:dyDescent="0.25">
      <c r="A17" s="29" t="s">
        <v>140</v>
      </c>
      <c r="B17" s="83">
        <f>RES_hhdet_num!B$60</f>
        <v>2732028</v>
      </c>
      <c r="C17" s="83">
        <f>RES_hhdet_num!C$60</f>
        <v>2993840</v>
      </c>
      <c r="D17" s="83">
        <f>RES_hhdet_num!D$60</f>
        <v>2976776.9999999995</v>
      </c>
      <c r="E17" s="83">
        <f>RES_hhdet_num!E$60</f>
        <v>3020681.0000000005</v>
      </c>
      <c r="F17" s="83">
        <f>RES_hhdet_num!F$60</f>
        <v>2880272.0000000005</v>
      </c>
      <c r="G17" s="83">
        <f>RES_hhdet_num!G$60</f>
        <v>2960849.0000000005</v>
      </c>
      <c r="H17" s="83">
        <f>RES_hhdet_num!H$60</f>
        <v>2959415.0000000005</v>
      </c>
      <c r="I17" s="83">
        <f>RES_hhdet_num!I$60</f>
        <v>2833451.0000000005</v>
      </c>
      <c r="J17" s="83">
        <f>RES_hhdet_num!J$60</f>
        <v>2855451</v>
      </c>
      <c r="K17" s="83">
        <f>RES_hhdet_num!K$60</f>
        <v>2690547.9999999995</v>
      </c>
      <c r="L17" s="83">
        <f>RES_hhdet_num!L$60</f>
        <v>2575123.9999999991</v>
      </c>
      <c r="M17" s="83">
        <f>RES_hhdet_num!M$60</f>
        <v>2594057.9999999995</v>
      </c>
      <c r="N17" s="83">
        <f>RES_hhdet_num!N$60</f>
        <v>2469783.9999999995</v>
      </c>
      <c r="O17" s="83">
        <f>RES_hhdet_num!O$60</f>
        <v>2742495</v>
      </c>
      <c r="P17" s="83">
        <f>RES_hhdet_num!P$60</f>
        <v>2815699.9999999995</v>
      </c>
      <c r="Q17" s="83">
        <f>RES_hhdet_num!Q$60</f>
        <v>3295304.9999999991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275579.8125</v>
      </c>
      <c r="D21" s="67">
        <f t="shared" si="0"/>
        <v>275579.8125</v>
      </c>
      <c r="E21" s="67">
        <f t="shared" si="0"/>
        <v>275579.81249999907</v>
      </c>
      <c r="F21" s="67">
        <f t="shared" si="0"/>
        <v>275579.8125</v>
      </c>
      <c r="G21" s="67">
        <f t="shared" si="0"/>
        <v>275579.81250000093</v>
      </c>
      <c r="H21" s="67">
        <f t="shared" si="0"/>
        <v>439904</v>
      </c>
      <c r="I21" s="67">
        <f t="shared" si="0"/>
        <v>275579.8125</v>
      </c>
      <c r="J21" s="67">
        <f t="shared" si="0"/>
        <v>275579.81250000093</v>
      </c>
      <c r="K21" s="67">
        <f t="shared" si="0"/>
        <v>275579.81250000047</v>
      </c>
      <c r="L21" s="67">
        <f t="shared" si="0"/>
        <v>275579.8124999986</v>
      </c>
      <c r="M21" s="67">
        <f t="shared" si="0"/>
        <v>275579.81250000047</v>
      </c>
      <c r="N21" s="67">
        <f t="shared" si="0"/>
        <v>275579.8125</v>
      </c>
      <c r="O21" s="67">
        <f t="shared" si="0"/>
        <v>275579.81249999953</v>
      </c>
      <c r="P21" s="67">
        <f t="shared" si="0"/>
        <v>275579.81250000047</v>
      </c>
      <c r="Q21" s="67">
        <f t="shared" si="0"/>
        <v>275579.81250000186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12380</v>
      </c>
      <c r="D23" s="67">
        <f t="shared" si="1"/>
        <v>12931</v>
      </c>
      <c r="E23" s="67">
        <f t="shared" si="1"/>
        <v>10059.999999999985</v>
      </c>
      <c r="F23" s="67">
        <f t="shared" si="1"/>
        <v>11356.999999999985</v>
      </c>
      <c r="G23" s="67">
        <f t="shared" si="1"/>
        <v>10014</v>
      </c>
      <c r="H23" s="67">
        <f t="shared" si="1"/>
        <v>10019</v>
      </c>
      <c r="I23" s="67">
        <f t="shared" si="1"/>
        <v>33700.999999999971</v>
      </c>
      <c r="J23" s="67">
        <f t="shared" si="1"/>
        <v>34716.000000000058</v>
      </c>
      <c r="K23" s="67">
        <f t="shared" si="1"/>
        <v>25076</v>
      </c>
      <c r="L23" s="67">
        <f t="shared" si="1"/>
        <v>21152</v>
      </c>
      <c r="M23" s="67">
        <f t="shared" si="1"/>
        <v>15938</v>
      </c>
      <c r="N23" s="67">
        <f t="shared" si="1"/>
        <v>37077</v>
      </c>
      <c r="O23" s="67">
        <f t="shared" si="1"/>
        <v>29035.999999999971</v>
      </c>
      <c r="P23" s="67">
        <f t="shared" si="1"/>
        <v>38128.000000000029</v>
      </c>
      <c r="Q23" s="67">
        <f t="shared" si="1"/>
        <v>38444.000000000116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123488.8127418384</v>
      </c>
      <c r="D25" s="67">
        <f t="shared" si="2"/>
        <v>121517.81810464151</v>
      </c>
      <c r="E25" s="67">
        <f t="shared" si="2"/>
        <v>112793.24999999953</v>
      </c>
      <c r="F25" s="67">
        <f t="shared" si="2"/>
        <v>112793.25000000047</v>
      </c>
      <c r="G25" s="67">
        <f t="shared" si="2"/>
        <v>192945.94023244083</v>
      </c>
      <c r="H25" s="67">
        <f t="shared" si="2"/>
        <v>338571</v>
      </c>
      <c r="I25" s="67">
        <f t="shared" si="2"/>
        <v>112793.24999999953</v>
      </c>
      <c r="J25" s="67">
        <f t="shared" si="2"/>
        <v>112793.25000000093</v>
      </c>
      <c r="K25" s="67">
        <f t="shared" si="2"/>
        <v>130098.5665631895</v>
      </c>
      <c r="L25" s="67">
        <f t="shared" si="2"/>
        <v>171190.77249299642</v>
      </c>
      <c r="M25" s="67">
        <f t="shared" si="2"/>
        <v>159677.66919810581</v>
      </c>
      <c r="N25" s="67">
        <f t="shared" si="2"/>
        <v>145201.1576061626</v>
      </c>
      <c r="O25" s="67">
        <f t="shared" si="2"/>
        <v>227677.26225724351</v>
      </c>
      <c r="P25" s="67">
        <f t="shared" si="2"/>
        <v>259230.11354676401</v>
      </c>
      <c r="Q25" s="67">
        <f t="shared" si="2"/>
        <v>272349.70398437185</v>
      </c>
    </row>
    <row r="26" spans="1:17" ht="12" customHeight="1" x14ac:dyDescent="0.25">
      <c r="A26" s="23" t="s">
        <v>164</v>
      </c>
      <c r="B26" s="67"/>
      <c r="C26" s="67">
        <f t="shared" si="2"/>
        <v>3236.2500000000146</v>
      </c>
      <c r="D26" s="67">
        <f t="shared" si="2"/>
        <v>3638.969437943364</v>
      </c>
      <c r="E26" s="67">
        <f t="shared" si="2"/>
        <v>6081.115107276215</v>
      </c>
      <c r="F26" s="67">
        <f t="shared" si="2"/>
        <v>6120.2041289202607</v>
      </c>
      <c r="G26" s="67">
        <f t="shared" si="2"/>
        <v>3236.2500000000291</v>
      </c>
      <c r="H26" s="67">
        <f t="shared" si="2"/>
        <v>3236.25</v>
      </c>
      <c r="I26" s="67">
        <f t="shared" si="2"/>
        <v>5660.7627889536961</v>
      </c>
      <c r="J26" s="67">
        <f t="shared" si="2"/>
        <v>6528.9328250270919</v>
      </c>
      <c r="K26" s="67">
        <f t="shared" si="2"/>
        <v>3236.25</v>
      </c>
      <c r="L26" s="67">
        <f t="shared" si="2"/>
        <v>3236.2500000000582</v>
      </c>
      <c r="M26" s="67">
        <f t="shared" si="2"/>
        <v>7273.2688766761567</v>
      </c>
      <c r="N26" s="67">
        <f t="shared" si="2"/>
        <v>5397.2770198321668</v>
      </c>
      <c r="O26" s="67">
        <f t="shared" si="2"/>
        <v>18820.880546915112</v>
      </c>
      <c r="P26" s="67">
        <f t="shared" si="2"/>
        <v>7684.7603144093882</v>
      </c>
      <c r="Q26" s="67">
        <f t="shared" si="2"/>
        <v>16443.28783220402</v>
      </c>
    </row>
    <row r="27" spans="1:17" ht="12" customHeight="1" x14ac:dyDescent="0.25">
      <c r="A27" s="23" t="s">
        <v>142</v>
      </c>
      <c r="B27" s="67"/>
      <c r="C27" s="67">
        <f t="shared" si="2"/>
        <v>207514.95606318535</v>
      </c>
      <c r="D27" s="67">
        <f t="shared" si="2"/>
        <v>176253</v>
      </c>
      <c r="E27" s="67">
        <f t="shared" si="2"/>
        <v>245985.6360671469</v>
      </c>
      <c r="F27" s="67">
        <f t="shared" si="2"/>
        <v>280728.17893344397</v>
      </c>
      <c r="G27" s="67">
        <f t="shared" si="2"/>
        <v>176253</v>
      </c>
      <c r="H27" s="67">
        <f t="shared" si="2"/>
        <v>234387.23994301236</v>
      </c>
      <c r="I27" s="67">
        <f t="shared" si="2"/>
        <v>203393.22802821291</v>
      </c>
      <c r="J27" s="67">
        <f t="shared" si="2"/>
        <v>178697.25580721302</v>
      </c>
      <c r="K27" s="67">
        <f t="shared" si="2"/>
        <v>206757.46594849741</v>
      </c>
      <c r="L27" s="67">
        <f t="shared" si="2"/>
        <v>291265.63863816229</v>
      </c>
      <c r="M27" s="67">
        <f t="shared" si="2"/>
        <v>225958.63606714737</v>
      </c>
      <c r="N27" s="67">
        <f t="shared" si="2"/>
        <v>174684.46431482281</v>
      </c>
      <c r="O27" s="67">
        <f t="shared" si="2"/>
        <v>162454.05733726383</v>
      </c>
      <c r="P27" s="67">
        <f t="shared" si="2"/>
        <v>123774.08015775844</v>
      </c>
      <c r="Q27" s="67">
        <f t="shared" si="2"/>
        <v>155909.60575066844</v>
      </c>
    </row>
    <row r="28" spans="1:17" ht="12" customHeight="1" x14ac:dyDescent="0.25">
      <c r="A28" s="23" t="s">
        <v>141</v>
      </c>
      <c r="B28" s="67"/>
      <c r="C28" s="67">
        <f t="shared" si="2"/>
        <v>5057.2500000000073</v>
      </c>
      <c r="D28" s="67">
        <f t="shared" si="2"/>
        <v>5057.2499999999927</v>
      </c>
      <c r="E28" s="67">
        <f t="shared" si="2"/>
        <v>6489.2603562567965</v>
      </c>
      <c r="F28" s="67">
        <f t="shared" si="2"/>
        <v>5057.25</v>
      </c>
      <c r="G28" s="67">
        <f t="shared" si="2"/>
        <v>5560.7423238677729</v>
      </c>
      <c r="H28" s="67">
        <f t="shared" si="2"/>
        <v>6260.0413069876959</v>
      </c>
      <c r="I28" s="67">
        <f t="shared" si="2"/>
        <v>5057.2499999999854</v>
      </c>
      <c r="J28" s="67">
        <f t="shared" si="2"/>
        <v>5057.2500000000437</v>
      </c>
      <c r="K28" s="67">
        <f t="shared" si="2"/>
        <v>7321.0123714145302</v>
      </c>
      <c r="L28" s="67">
        <f t="shared" si="2"/>
        <v>9859.6363192521239</v>
      </c>
      <c r="M28" s="67">
        <f t="shared" si="2"/>
        <v>6654.5103562568256</v>
      </c>
      <c r="N28" s="67">
        <f t="shared" si="2"/>
        <v>11142.25002070982</v>
      </c>
      <c r="O28" s="67">
        <f t="shared" si="2"/>
        <v>19886.169938298408</v>
      </c>
      <c r="P28" s="67">
        <f t="shared" si="2"/>
        <v>16018.249781706501</v>
      </c>
      <c r="Q28" s="67">
        <f t="shared" si="2"/>
        <v>24588.301574732483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467710.29968969687</v>
      </c>
      <c r="D30" s="67">
        <f t="shared" si="3"/>
        <v>157242.00000000023</v>
      </c>
      <c r="E30" s="67">
        <f t="shared" si="3"/>
        <v>157241.99999999977</v>
      </c>
      <c r="F30" s="67">
        <f t="shared" si="3"/>
        <v>157242</v>
      </c>
      <c r="G30" s="67">
        <f t="shared" si="3"/>
        <v>157242.00000000047</v>
      </c>
      <c r="H30" s="67">
        <f t="shared" si="3"/>
        <v>438469.99999999977</v>
      </c>
      <c r="I30" s="67">
        <f t="shared" si="3"/>
        <v>157241.99999999977</v>
      </c>
      <c r="J30" s="67">
        <f t="shared" si="3"/>
        <v>157242.00000000035</v>
      </c>
      <c r="K30" s="67">
        <f t="shared" si="3"/>
        <v>170854.29968969675</v>
      </c>
      <c r="L30" s="67">
        <f t="shared" si="3"/>
        <v>195586.41592551104</v>
      </c>
      <c r="M30" s="67">
        <f t="shared" si="3"/>
        <v>194047.12441336387</v>
      </c>
      <c r="N30" s="67">
        <f t="shared" si="3"/>
        <v>277540.18195969844</v>
      </c>
      <c r="O30" s="67">
        <f t="shared" si="3"/>
        <v>164427.91689808143</v>
      </c>
      <c r="P30" s="67">
        <f t="shared" si="3"/>
        <v>36584.859632445499</v>
      </c>
      <c r="Q30" s="67">
        <f t="shared" si="3"/>
        <v>22188.585088233929</v>
      </c>
    </row>
    <row r="31" spans="1:17" ht="12" customHeight="1" x14ac:dyDescent="0.25">
      <c r="A31" s="29" t="s">
        <v>140</v>
      </c>
      <c r="B31" s="83"/>
      <c r="C31" s="83">
        <f t="shared" si="3"/>
        <v>271821.9871896971</v>
      </c>
      <c r="D31" s="83">
        <f t="shared" si="3"/>
        <v>256128</v>
      </c>
      <c r="E31" s="83">
        <f t="shared" si="3"/>
        <v>256127.99999999907</v>
      </c>
      <c r="F31" s="83">
        <f t="shared" si="3"/>
        <v>352410.99253797298</v>
      </c>
      <c r="G31" s="83">
        <f t="shared" si="3"/>
        <v>256128</v>
      </c>
      <c r="H31" s="83">
        <f t="shared" si="3"/>
        <v>341503.5</v>
      </c>
      <c r="I31" s="83">
        <f t="shared" si="3"/>
        <v>310343.02809190657</v>
      </c>
      <c r="J31" s="83">
        <f t="shared" si="3"/>
        <v>256128.00000000093</v>
      </c>
      <c r="K31" s="83">
        <f t="shared" si="3"/>
        <v>558952.63217615476</v>
      </c>
      <c r="L31" s="83">
        <f t="shared" si="3"/>
        <v>462119.39657448931</v>
      </c>
      <c r="M31" s="83">
        <f t="shared" si="3"/>
        <v>480513.6880866359</v>
      </c>
      <c r="N31" s="83">
        <f t="shared" si="3"/>
        <v>468129.99253797298</v>
      </c>
      <c r="O31" s="83">
        <f t="shared" si="3"/>
        <v>479766.09343124926</v>
      </c>
      <c r="P31" s="83">
        <f t="shared" si="3"/>
        <v>256128.00000000047</v>
      </c>
      <c r="Q31" s="83">
        <f t="shared" si="3"/>
        <v>459958.84059190704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83293.812499999985</v>
      </c>
      <c r="D35" s="67">
        <f>RES_hhdet_in!D$45</f>
        <v>244335.81249999997</v>
      </c>
      <c r="E35" s="67">
        <f>RES_hhdet_in!E$45</f>
        <v>261190.81249999997</v>
      </c>
      <c r="F35" s="67">
        <f>RES_hhdet_in!F$45</f>
        <v>251623.81249999997</v>
      </c>
      <c r="G35" s="67">
        <f>RES_hhdet_in!G$45</f>
        <v>268419.8125</v>
      </c>
      <c r="H35" s="67">
        <f>RES_hhdet_in!H$45</f>
        <v>0</v>
      </c>
      <c r="I35" s="67">
        <f>RES_hhdet_in!I$45</f>
        <v>207272.81250000003</v>
      </c>
      <c r="J35" s="67">
        <f>RES_hhdet_in!J$45</f>
        <v>271645.8125</v>
      </c>
      <c r="K35" s="67">
        <f>RES_hhdet_in!K$45</f>
        <v>50206.812500000007</v>
      </c>
      <c r="L35" s="67">
        <f>RES_hhdet_in!L$45</f>
        <v>128918.81249999997</v>
      </c>
      <c r="M35" s="67">
        <f>RES_hhdet_in!M$45</f>
        <v>212142.81249999997</v>
      </c>
      <c r="N35" s="67">
        <f>RES_hhdet_in!N$45</f>
        <v>116032.8125</v>
      </c>
      <c r="O35" s="67">
        <f>RES_hhdet_in!O$45</f>
        <v>558711.8125</v>
      </c>
      <c r="P35" s="67">
        <f>RES_hhdet_in!P$45</f>
        <v>333367.81250000006</v>
      </c>
      <c r="Q35" s="67">
        <f>RES_hhdet_in!Q$45</f>
        <v>834972.81249999988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10096</v>
      </c>
      <c r="D37" s="67">
        <f>RES_hhdet_in!D$48</f>
        <v>17782</v>
      </c>
      <c r="E37" s="67">
        <f>RES_hhdet_in!E$48</f>
        <v>11405</v>
      </c>
      <c r="F37" s="67">
        <f>RES_hhdet_in!F$48</f>
        <v>26999</v>
      </c>
      <c r="G37" s="67">
        <f>RES_hhdet_in!G$48</f>
        <v>18269</v>
      </c>
      <c r="H37" s="67">
        <f>RES_hhdet_in!H$48</f>
        <v>23687</v>
      </c>
      <c r="I37" s="67">
        <f>RES_hhdet_in!I$48</f>
        <v>50261</v>
      </c>
      <c r="J37" s="67">
        <f>RES_hhdet_in!J$48</f>
        <v>59995</v>
      </c>
      <c r="K37" s="67">
        <f>RES_hhdet_in!K$48</f>
        <v>38293</v>
      </c>
      <c r="L37" s="67">
        <f>RES_hhdet_in!L$48</f>
        <v>21700</v>
      </c>
      <c r="M37" s="67">
        <f>RES_hhdet_in!M$48</f>
        <v>0</v>
      </c>
      <c r="N37" s="67">
        <f>RES_hhdet_in!N$48</f>
        <v>27330</v>
      </c>
      <c r="O37" s="67">
        <f>RES_hhdet_in!O$48</f>
        <v>38339</v>
      </c>
      <c r="P37" s="67">
        <f>RES_hhdet_in!P$48</f>
        <v>44584</v>
      </c>
      <c r="Q37" s="67">
        <f>RES_hhdet_in!Q$48</f>
        <v>72814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45130.812741838221</v>
      </c>
      <c r="D39" s="67">
        <f>RES_hhdet_in!D$50</f>
        <v>118131.81810464211</v>
      </c>
      <c r="E39" s="67">
        <f>RES_hhdet_in!E$50</f>
        <v>291289.25</v>
      </c>
      <c r="F39" s="67">
        <f>RES_hhdet_in!F$50</f>
        <v>315547.24999999983</v>
      </c>
      <c r="G39" s="67">
        <f>RES_hhdet_in!G$50</f>
        <v>105084.94023243999</v>
      </c>
      <c r="H39" s="67">
        <f>RES_hhdet_in!H$50</f>
        <v>0</v>
      </c>
      <c r="I39" s="67">
        <f>RES_hhdet_in!I$50</f>
        <v>167783.24999999991</v>
      </c>
      <c r="J39" s="67">
        <f>RES_hhdet_in!J$50</f>
        <v>152456.25000000006</v>
      </c>
      <c r="K39" s="67">
        <f>RES_hhdet_in!K$50</f>
        <v>16313.566563189604</v>
      </c>
      <c r="L39" s="67">
        <f>RES_hhdet_in!L$50</f>
        <v>45009.772492997741</v>
      </c>
      <c r="M39" s="67">
        <f>RES_hhdet_in!M$50</f>
        <v>114488.66919810568</v>
      </c>
      <c r="N39" s="67">
        <f>RES_hhdet_in!N$50</f>
        <v>68126.157606162509</v>
      </c>
      <c r="O39" s="67">
        <f>RES_hhdet_in!O$50</f>
        <v>469650.26225724374</v>
      </c>
      <c r="P39" s="67">
        <f>RES_hhdet_in!P$50</f>
        <v>326839.11354676337</v>
      </c>
      <c r="Q39" s="67">
        <f>RES_hhdet_in!Q$50</f>
        <v>723803.70398437011</v>
      </c>
    </row>
    <row r="40" spans="1:17" ht="12" customHeight="1" x14ac:dyDescent="0.25">
      <c r="A40" s="23" t="s">
        <v>164</v>
      </c>
      <c r="B40" s="67"/>
      <c r="C40" s="67">
        <f>RES_hhdet_in!C$51</f>
        <v>7259.2500000000091</v>
      </c>
      <c r="D40" s="67">
        <f>RES_hhdet_in!D$51</f>
        <v>6388.9694379433622</v>
      </c>
      <c r="E40" s="67">
        <f>RES_hhdet_in!E$51</f>
        <v>14368.11510727625</v>
      </c>
      <c r="F40" s="67">
        <f>RES_hhdet_in!F$51</f>
        <v>25554.204128920268</v>
      </c>
      <c r="G40" s="67">
        <f>RES_hhdet_in!G$51</f>
        <v>10392.249999999996</v>
      </c>
      <c r="H40" s="67">
        <f>RES_hhdet_in!H$51</f>
        <v>5435.2500000000291</v>
      </c>
      <c r="I40" s="67">
        <f>RES_hhdet_in!I$51</f>
        <v>44347.762788953718</v>
      </c>
      <c r="J40" s="67">
        <f>RES_hhdet_in!J$51</f>
        <v>68912.93282502699</v>
      </c>
      <c r="K40" s="67">
        <f>RES_hhdet_in!K$51</f>
        <v>43401.249999999927</v>
      </c>
      <c r="L40" s="67">
        <f>RES_hhdet_in!L$51</f>
        <v>35467.250000000051</v>
      </c>
      <c r="M40" s="67">
        <f>RES_hhdet_in!M$51</f>
        <v>41135.2688766762</v>
      </c>
      <c r="N40" s="67">
        <f>RES_hhdet_in!N$51</f>
        <v>16324.277019832169</v>
      </c>
      <c r="O40" s="67">
        <f>RES_hhdet_in!O$51</f>
        <v>81221.880546915199</v>
      </c>
      <c r="P40" s="67">
        <f>RES_hhdet_in!P$51</f>
        <v>48636.760314409279</v>
      </c>
      <c r="Q40" s="67">
        <f>RES_hhdet_in!Q$51</f>
        <v>159108.28783220393</v>
      </c>
    </row>
    <row r="41" spans="1:17" ht="12" customHeight="1" x14ac:dyDescent="0.25">
      <c r="A41" s="23" t="s">
        <v>142</v>
      </c>
      <c r="B41" s="67"/>
      <c r="C41" s="67">
        <f>RES_hhdet_in!C$54</f>
        <v>88242.956063185324</v>
      </c>
      <c r="D41" s="67">
        <f>RES_hhdet_in!D$54</f>
        <v>144516.99999999983</v>
      </c>
      <c r="E41" s="67">
        <f>RES_hhdet_in!E$54</f>
        <v>49705.636067147461</v>
      </c>
      <c r="F41" s="67">
        <f>RES_hhdet_in!F$54</f>
        <v>36770.178933443938</v>
      </c>
      <c r="G41" s="67">
        <f>RES_hhdet_in!G$54</f>
        <v>241846.00000000012</v>
      </c>
      <c r="H41" s="67">
        <f>RES_hhdet_in!H$54</f>
        <v>126391.23994301229</v>
      </c>
      <c r="I41" s="67">
        <f>RES_hhdet_in!I$54</f>
        <v>33255.228028212703</v>
      </c>
      <c r="J41" s="67">
        <f>RES_hhdet_in!J$54</f>
        <v>56606.255807212583</v>
      </c>
      <c r="K41" s="67">
        <f>RES_hhdet_in!K$54</f>
        <v>51208.46594849712</v>
      </c>
      <c r="L41" s="67">
        <f>RES_hhdet_in!L$54</f>
        <v>229475.63863816217</v>
      </c>
      <c r="M41" s="67">
        <f>RES_hhdet_in!M$54</f>
        <v>168563.6360671476</v>
      </c>
      <c r="N41" s="67">
        <f>RES_hhdet_in!N$54</f>
        <v>87891.464314822777</v>
      </c>
      <c r="O41" s="67">
        <f>RES_hhdet_in!O$54</f>
        <v>139317.05733726412</v>
      </c>
      <c r="P41" s="67">
        <f>RES_hhdet_in!P$54</f>
        <v>74984.08015775829</v>
      </c>
      <c r="Q41" s="67">
        <f>RES_hhdet_in!Q$54</f>
        <v>118125.60575066847</v>
      </c>
    </row>
    <row r="42" spans="1:17" ht="12" customHeight="1" x14ac:dyDescent="0.25">
      <c r="A42" s="23" t="s">
        <v>141</v>
      </c>
      <c r="B42" s="67"/>
      <c r="C42" s="67">
        <f>RES_hhdet_in!C$55</f>
        <v>6378.2500000000346</v>
      </c>
      <c r="D42" s="67">
        <f>RES_hhdet_in!D$55</f>
        <v>6185.2499999999718</v>
      </c>
      <c r="E42" s="67">
        <f>RES_hhdet_in!E$55</f>
        <v>1597.2603562568127</v>
      </c>
      <c r="F42" s="67">
        <f>RES_hhdet_in!F$55</f>
        <v>2871.2499999999955</v>
      </c>
      <c r="G42" s="67">
        <f>RES_hhdet_in!G$55</f>
        <v>13512.742323867777</v>
      </c>
      <c r="H42" s="67">
        <f>RES_hhdet_in!H$55</f>
        <v>10724.04130698771</v>
      </c>
      <c r="I42" s="67">
        <f>RES_hhdet_in!I$55</f>
        <v>13211.249999999993</v>
      </c>
      <c r="J42" s="67">
        <f>RES_hhdet_in!J$55</f>
        <v>21167.249999999982</v>
      </c>
      <c r="K42" s="67">
        <f>RES_hhdet_in!K$55</f>
        <v>11117.012371414501</v>
      </c>
      <c r="L42" s="67">
        <f>RES_hhdet_in!L$55</f>
        <v>18938.636319252138</v>
      </c>
      <c r="M42" s="67">
        <f>RES_hhdet_in!M$55</f>
        <v>11939.510356256793</v>
      </c>
      <c r="N42" s="67">
        <f>RES_hhdet_in!N$55</f>
        <v>4536.2500207098665</v>
      </c>
      <c r="O42" s="67">
        <f>RES_hhdet_in!O$55</f>
        <v>21781.169938298422</v>
      </c>
      <c r="P42" s="67">
        <f>RES_hhdet_in!P$55</f>
        <v>14035.24978170648</v>
      </c>
      <c r="Q42" s="67">
        <f>RES_hhdet_in!Q$55</f>
        <v>27646.301574732446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13612.299689696811</v>
      </c>
      <c r="D44" s="67">
        <f>RES_hhdet_in!D$59</f>
        <v>143061.00000000038</v>
      </c>
      <c r="E44" s="67">
        <f>RES_hhdet_in!E$59</f>
        <v>98949</v>
      </c>
      <c r="F44" s="67">
        <f>RES_hhdet_in!F$59</f>
        <v>273694.99999999959</v>
      </c>
      <c r="G44" s="67">
        <f>RES_hhdet_in!G$59</f>
        <v>69505.000000000131</v>
      </c>
      <c r="H44" s="67">
        <f>RES_hhdet_in!H$59</f>
        <v>0</v>
      </c>
      <c r="I44" s="67">
        <f>RES_hhdet_in!I$59</f>
        <v>214898.99999999983</v>
      </c>
      <c r="J44" s="67">
        <f>RES_hhdet_in!J$59</f>
        <v>131308</v>
      </c>
      <c r="K44" s="67">
        <f>RES_hhdet_in!K$59</f>
        <v>110384.29968969704</v>
      </c>
      <c r="L44" s="67">
        <f>RES_hhdet_in!L$59</f>
        <v>164349.41592551122</v>
      </c>
      <c r="M44" s="67">
        <f>RES_hhdet_in!M$59</f>
        <v>111676.12441336377</v>
      </c>
      <c r="N44" s="67">
        <f>RES_hhdet_in!N$59</f>
        <v>242267.18195969856</v>
      </c>
      <c r="O44" s="67">
        <f>RES_hhdet_in!O$59</f>
        <v>174848.91689808143</v>
      </c>
      <c r="P44" s="67">
        <f>RES_hhdet_in!P$59</f>
        <v>21167.859632445226</v>
      </c>
      <c r="Q44" s="67">
        <f>RES_hhdet_in!Q$59</f>
        <v>101976.58508823378</v>
      </c>
    </row>
    <row r="45" spans="1:17" ht="12" customHeight="1" x14ac:dyDescent="0.25">
      <c r="A45" s="29" t="s">
        <v>140</v>
      </c>
      <c r="B45" s="83"/>
      <c r="C45" s="83">
        <f>RES_hhdet_in!C$60</f>
        <v>533633.98718969687</v>
      </c>
      <c r="D45" s="83">
        <f>RES_hhdet_in!D$60</f>
        <v>239064.99999999959</v>
      </c>
      <c r="E45" s="83">
        <f>RES_hhdet_in!E$60</f>
        <v>300032</v>
      </c>
      <c r="F45" s="83">
        <f>RES_hhdet_in!F$60</f>
        <v>212001.99253797292</v>
      </c>
      <c r="G45" s="83">
        <f>RES_hhdet_in!G$60</f>
        <v>336704.99999999988</v>
      </c>
      <c r="H45" s="83">
        <f>RES_hhdet_in!H$60</f>
        <v>340069.5</v>
      </c>
      <c r="I45" s="83">
        <f>RES_hhdet_in!I$60</f>
        <v>184379.02809190674</v>
      </c>
      <c r="J45" s="83">
        <f>RES_hhdet_in!J$60</f>
        <v>278128.00000000023</v>
      </c>
      <c r="K45" s="83">
        <f>RES_hhdet_in!K$60</f>
        <v>394049.63217615441</v>
      </c>
      <c r="L45" s="83">
        <f>RES_hhdet_in!L$60</f>
        <v>346695.39657448878</v>
      </c>
      <c r="M45" s="83">
        <f>RES_hhdet_in!M$60</f>
        <v>499447.68808663625</v>
      </c>
      <c r="N45" s="83">
        <f>RES_hhdet_in!N$60</f>
        <v>343855.99253797292</v>
      </c>
      <c r="O45" s="83">
        <f>RES_hhdet_in!O$60</f>
        <v>752477.09343124973</v>
      </c>
      <c r="P45" s="83">
        <f>RES_hhdet_in!P$60</f>
        <v>329333.00000000012</v>
      </c>
      <c r="Q45" s="83">
        <f>RES_hhdet_in!Q$60</f>
        <v>939563.84059190669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36772.667762530116</v>
      </c>
      <c r="D49" s="67">
        <f>RES_hhdet_in_new!D$45</f>
        <v>116474.4825455192</v>
      </c>
      <c r="E49" s="67">
        <f>RES_hhdet_in_new!E$45</f>
        <v>137022.94516593768</v>
      </c>
      <c r="F49" s="67">
        <f>RES_hhdet_in_new!F$45</f>
        <v>136560.71197539294</v>
      </c>
      <c r="G49" s="67">
        <f>RES_hhdet_in_new!G$45</f>
        <v>133509.66656161944</v>
      </c>
      <c r="H49" s="67">
        <f>RES_hhdet_in_new!H$45</f>
        <v>0</v>
      </c>
      <c r="I49" s="67">
        <f>RES_hhdet_in_new!I$45</f>
        <v>119276.55146637053</v>
      </c>
      <c r="J49" s="67">
        <f>RES_hhdet_in_new!J$45</f>
        <v>167929.71642324465</v>
      </c>
      <c r="K49" s="67">
        <f>RES_hhdet_in_new!K$45</f>
        <v>28827.418426010936</v>
      </c>
      <c r="L49" s="67">
        <f>RES_hhdet_in_new!L$45</f>
        <v>70639.164951310871</v>
      </c>
      <c r="M49" s="67">
        <f>RES_hhdet_in_new!M$45</f>
        <v>95060.203103823907</v>
      </c>
      <c r="N49" s="67">
        <f>RES_hhdet_in_new!N$45</f>
        <v>65357.607467713104</v>
      </c>
      <c r="O49" s="67">
        <f>RES_hhdet_in_new!O$45</f>
        <v>250363.06224554713</v>
      </c>
      <c r="P49" s="67">
        <f>RES_hhdet_in_new!P$45</f>
        <v>161182.22770640632</v>
      </c>
      <c r="Q49" s="67">
        <f>RES_hhdet_in_new!Q$45</f>
        <v>383876.10690952436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4457</v>
      </c>
      <c r="D51" s="67">
        <f>RES_hhdet_in_new!D$48</f>
        <v>8477</v>
      </c>
      <c r="E51" s="67">
        <f>RES_hhdet_in_new!E$48</f>
        <v>5983.0000000000009</v>
      </c>
      <c r="F51" s="67">
        <f>RES_hhdet_in_new!F$48</f>
        <v>14653.000000000004</v>
      </c>
      <c r="G51" s="67">
        <f>RES_hhdet_in_new!G$48</f>
        <v>9084</v>
      </c>
      <c r="H51" s="67">
        <f>RES_hhdet_in_new!H$48</f>
        <v>0</v>
      </c>
      <c r="I51" s="67">
        <f>RES_hhdet_in_new!I$48</f>
        <v>14708.000000000004</v>
      </c>
      <c r="J51" s="67">
        <f>RES_hhdet_in_new!J$48</f>
        <v>34929.999999999993</v>
      </c>
      <c r="K51" s="67">
        <f>RES_hhdet_in_new!K$48</f>
        <v>21986.999999999996</v>
      </c>
      <c r="L51" s="67">
        <f>RES_hhdet_in_new!L$48</f>
        <v>11889.999999999998</v>
      </c>
      <c r="M51" s="67">
        <f>RES_hhdet_in_new!M$48</f>
        <v>0</v>
      </c>
      <c r="N51" s="67">
        <f>RES_hhdet_in_new!N$48</f>
        <v>15393.999999999996</v>
      </c>
      <c r="O51" s="67">
        <f>RES_hhdet_in_new!O$48</f>
        <v>17180</v>
      </c>
      <c r="P51" s="67">
        <f>RES_hhdet_in_new!P$48</f>
        <v>21555.999999999996</v>
      </c>
      <c r="Q51" s="67">
        <f>RES_hhdet_in_new!Q$48</f>
        <v>33475.999999999985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19440.220521852854</v>
      </c>
      <c r="D53" s="67">
        <f>RES_hhdet_in_new!D$50</f>
        <v>46506.021559618268</v>
      </c>
      <c r="E53" s="67">
        <f>RES_hhdet_in_new!E$50</f>
        <v>121202.53062358269</v>
      </c>
      <c r="F53" s="67">
        <f>RES_hhdet_in_new!F$50</f>
        <v>112809.96109883838</v>
      </c>
      <c r="G53" s="67">
        <f>RES_hhdet_in_new!G$50</f>
        <v>17584.294214873749</v>
      </c>
      <c r="H53" s="67">
        <f>RES_hhdet_in_new!H$50</f>
        <v>0</v>
      </c>
      <c r="I53" s="67">
        <f>RES_hhdet_in_new!I$50</f>
        <v>60580.611755235957</v>
      </c>
      <c r="J53" s="67">
        <f>RES_hhdet_in_new!J$50</f>
        <v>50488.44239696025</v>
      </c>
      <c r="K53" s="67">
        <f>RES_hhdet_in_new!K$50</f>
        <v>0</v>
      </c>
      <c r="L53" s="67">
        <f>RES_hhdet_in_new!L$50</f>
        <v>0</v>
      </c>
      <c r="M53" s="67">
        <f>RES_hhdet_in_new!M$50</f>
        <v>25300.630941013987</v>
      </c>
      <c r="N53" s="67">
        <f>RES_hhdet_in_new!N$50</f>
        <v>23535.537156113536</v>
      </c>
      <c r="O53" s="67">
        <f>RES_hhdet_in_new!O$50</f>
        <v>68804.900773127942</v>
      </c>
      <c r="P53" s="67">
        <f>RES_hhdet_in_new!P$50</f>
        <v>26290.00519674916</v>
      </c>
      <c r="Q53" s="67">
        <f>RES_hhdet_in_new!Q$50</f>
        <v>78995.911751919659</v>
      </c>
    </row>
    <row r="54" spans="1:17" ht="12" customHeight="1" x14ac:dyDescent="0.25">
      <c r="A54" s="148" t="s">
        <v>164</v>
      </c>
      <c r="B54" s="67"/>
      <c r="C54" s="67">
        <f>RES_hhdet_in_new!C$51</f>
        <v>4633.1797209978013</v>
      </c>
      <c r="D54" s="67">
        <f>RES_hhdet_in_new!D$51</f>
        <v>4266.8521260277748</v>
      </c>
      <c r="E54" s="67">
        <f>RES_hhdet_in_new!E$51</f>
        <v>12359.540457483146</v>
      </c>
      <c r="F54" s="67">
        <f>RES_hhdet_in_new!F$51</f>
        <v>23750.750876554564</v>
      </c>
      <c r="G54" s="67">
        <f>RES_hhdet_in_new!G$51</f>
        <v>7899.5242546315603</v>
      </c>
      <c r="H54" s="67">
        <f>RES_hhdet_in_new!H$51</f>
        <v>0</v>
      </c>
      <c r="I54" s="67">
        <f>RES_hhdet_in_new!I$51</f>
        <v>42620.81943974302</v>
      </c>
      <c r="J54" s="67">
        <f>RES_hhdet_in_new!J$51</f>
        <v>66934.449976778793</v>
      </c>
      <c r="K54" s="67">
        <f>RES_hhdet_in_new!K$51</f>
        <v>28827.418426010936</v>
      </c>
      <c r="L54" s="67">
        <f>RES_hhdet_in_new!L$51</f>
        <v>27578.327315447506</v>
      </c>
      <c r="M54" s="67">
        <f>RES_hhdet_in_new!M$51</f>
        <v>37740.63583150458</v>
      </c>
      <c r="N54" s="67">
        <f>RES_hhdet_in_new!N$51</f>
        <v>14801.110836303707</v>
      </c>
      <c r="O54" s="67">
        <f>RES_hhdet_in_new!O$51</f>
        <v>74415.823736323568</v>
      </c>
      <c r="P54" s="67">
        <f>RES_hhdet_in_new!P$51</f>
        <v>45872.892570192416</v>
      </c>
      <c r="Q54" s="67">
        <f>RES_hhdet_in_new!Q$51</f>
        <v>159108.28783220387</v>
      </c>
    </row>
    <row r="55" spans="1:17" ht="12" customHeight="1" x14ac:dyDescent="0.25">
      <c r="A55" s="148" t="s">
        <v>142</v>
      </c>
      <c r="B55" s="67"/>
      <c r="C55" s="67">
        <f>RES_hhdet_in_new!C$54</f>
        <v>11031.998954242146</v>
      </c>
      <c r="D55" s="67">
        <f>RES_hhdet_in_new!D$54</f>
        <v>62533.989982658299</v>
      </c>
      <c r="E55" s="67">
        <f>RES_hhdet_in_new!E$54</f>
        <v>3348.3647983366632</v>
      </c>
      <c r="F55" s="67">
        <f>RES_hhdet_in_new!F$54</f>
        <v>0</v>
      </c>
      <c r="G55" s="67">
        <f>RES_hhdet_in_new!G$54</f>
        <v>96014.019132143949</v>
      </c>
      <c r="H55" s="67">
        <f>RES_hhdet_in_new!H$54</f>
        <v>0</v>
      </c>
      <c r="I55" s="67">
        <f>RES_hhdet_in_new!I$54</f>
        <v>7438.1237000809724</v>
      </c>
      <c r="J55" s="67">
        <f>RES_hhdet_in_new!J$54</f>
        <v>31553.002815792945</v>
      </c>
      <c r="K55" s="67">
        <f>RES_hhdet_in_new!K$54</f>
        <v>0</v>
      </c>
      <c r="L55" s="67">
        <f>RES_hhdet_in_new!L$54</f>
        <v>29961.386951397923</v>
      </c>
      <c r="M55" s="67">
        <f>RES_hhdet_in_new!M$54</f>
        <v>23180.338356232936</v>
      </c>
      <c r="N55" s="67">
        <f>RES_hhdet_in_new!N$54</f>
        <v>23201.779940867371</v>
      </c>
      <c r="O55" s="67">
        <f>RES_hhdet_in_new!O$54</f>
        <v>89600.998276321727</v>
      </c>
      <c r="P55" s="67">
        <f>RES_hhdet_in_new!P$54</f>
        <v>74984.080157758275</v>
      </c>
      <c r="Q55" s="67">
        <f>RES_hhdet_in_new!Q$54</f>
        <v>118125.60575066842</v>
      </c>
    </row>
    <row r="56" spans="1:17" ht="12" customHeight="1" x14ac:dyDescent="0.25">
      <c r="A56" s="148" t="s">
        <v>141</v>
      </c>
      <c r="B56" s="67"/>
      <c r="C56" s="67">
        <f>RES_hhdet_in_new!C$55</f>
        <v>1667.2685654373158</v>
      </c>
      <c r="D56" s="67">
        <f>RES_hhdet_in_new!D$55</f>
        <v>3167.6188772148571</v>
      </c>
      <c r="E56" s="67">
        <f>RES_hhdet_in_new!E$55</f>
        <v>112.50928653518199</v>
      </c>
      <c r="F56" s="67">
        <f>RES_hhdet_in_new!F$55</f>
        <v>0</v>
      </c>
      <c r="G56" s="67">
        <f>RES_hhdet_in_new!G$55</f>
        <v>12011.828959970186</v>
      </c>
      <c r="H56" s="67">
        <f>RES_hhdet_in_new!H$55</f>
        <v>0</v>
      </c>
      <c r="I56" s="67">
        <f>RES_hhdet_in_new!I$55</f>
        <v>8636.9965713105721</v>
      </c>
      <c r="J56" s="67">
        <f>RES_hhdet_in_new!J$55</f>
        <v>18953.821233712653</v>
      </c>
      <c r="K56" s="67">
        <f>RES_hhdet_in_new!K$55</f>
        <v>0</v>
      </c>
      <c r="L56" s="67">
        <f>RES_hhdet_in_new!L$55</f>
        <v>13099.450684465435</v>
      </c>
      <c r="M56" s="67">
        <f>RES_hhdet_in_new!M$55</f>
        <v>8838.5979750724109</v>
      </c>
      <c r="N56" s="67">
        <f>RES_hhdet_in_new!N$55</f>
        <v>3819.1795344284847</v>
      </c>
      <c r="O56" s="67">
        <f>RES_hhdet_in_new!O$55</f>
        <v>17541.339459773924</v>
      </c>
      <c r="P56" s="67">
        <f>RES_hhdet_in_new!P$55</f>
        <v>14035.249781706476</v>
      </c>
      <c r="Q56" s="67">
        <f>RES_hhdet_in_new!Q$55</f>
        <v>27646.301574732435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36772.667762530116</v>
      </c>
      <c r="D59" s="83">
        <f>RES_hhdet_in_new!D$60</f>
        <v>116474.4825455192</v>
      </c>
      <c r="E59" s="83">
        <f>RES_hhdet_in_new!E$60</f>
        <v>137022.94516593768</v>
      </c>
      <c r="F59" s="83">
        <f>RES_hhdet_in_new!F$60</f>
        <v>136560.71197539294</v>
      </c>
      <c r="G59" s="83">
        <f>RES_hhdet_in_new!G$60</f>
        <v>133509.66656161944</v>
      </c>
      <c r="H59" s="83">
        <f>RES_hhdet_in_new!H$60</f>
        <v>0</v>
      </c>
      <c r="I59" s="83">
        <f>RES_hhdet_in_new!I$60</f>
        <v>119276.55146637053</v>
      </c>
      <c r="J59" s="83">
        <f>RES_hhdet_in_new!J$60</f>
        <v>167929.71642324465</v>
      </c>
      <c r="K59" s="83">
        <f>RES_hhdet_in_new!K$60</f>
        <v>28827.418426010936</v>
      </c>
      <c r="L59" s="83">
        <f>RES_hhdet_in_new!L$60</f>
        <v>70639.164951310871</v>
      </c>
      <c r="M59" s="83">
        <f>RES_hhdet_in_new!M$60</f>
        <v>95060.203103823922</v>
      </c>
      <c r="N59" s="83">
        <f>RES_hhdet_in_new!N$60</f>
        <v>65357.607467713096</v>
      </c>
      <c r="O59" s="83">
        <f>RES_hhdet_in_new!O$60</f>
        <v>250363.06224554716</v>
      </c>
      <c r="P59" s="83">
        <f>RES_hhdet_in_new!P$60</f>
        <v>161182.22770640632</v>
      </c>
      <c r="Q59" s="83">
        <f>RES_hhdet_in_new!Q$60</f>
        <v>383876.10690952436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46521.144737469869</v>
      </c>
      <c r="D63" s="67">
        <f t="shared" si="4"/>
        <v>127861.32995448077</v>
      </c>
      <c r="E63" s="67">
        <f t="shared" si="4"/>
        <v>124167.86733406229</v>
      </c>
      <c r="F63" s="67">
        <f t="shared" si="4"/>
        <v>115063.10052460703</v>
      </c>
      <c r="G63" s="67">
        <f t="shared" si="4"/>
        <v>134910.14593838056</v>
      </c>
      <c r="H63" s="67">
        <f t="shared" si="4"/>
        <v>0</v>
      </c>
      <c r="I63" s="67">
        <f t="shared" si="4"/>
        <v>87996.261033629504</v>
      </c>
      <c r="J63" s="67">
        <f t="shared" si="4"/>
        <v>103716.09607675535</v>
      </c>
      <c r="K63" s="67">
        <f t="shared" si="4"/>
        <v>21379.394073989071</v>
      </c>
      <c r="L63" s="67">
        <f t="shared" si="4"/>
        <v>58279.647548689099</v>
      </c>
      <c r="M63" s="67">
        <f t="shared" si="4"/>
        <v>117082.60939617606</v>
      </c>
      <c r="N63" s="67">
        <f t="shared" si="4"/>
        <v>50675.205032286896</v>
      </c>
      <c r="O63" s="67">
        <f t="shared" si="4"/>
        <v>308348.75025445287</v>
      </c>
      <c r="P63" s="67">
        <f t="shared" si="4"/>
        <v>172185.58479359373</v>
      </c>
      <c r="Q63" s="67">
        <f t="shared" si="4"/>
        <v>451096.70559047553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5639</v>
      </c>
      <c r="D65" s="67">
        <f t="shared" si="5"/>
        <v>9305</v>
      </c>
      <c r="E65" s="67">
        <f t="shared" si="5"/>
        <v>5421.9999999999991</v>
      </c>
      <c r="F65" s="67">
        <f t="shared" si="5"/>
        <v>12345.999999999996</v>
      </c>
      <c r="G65" s="67">
        <f t="shared" si="5"/>
        <v>9185</v>
      </c>
      <c r="H65" s="67">
        <f t="shared" si="5"/>
        <v>23687</v>
      </c>
      <c r="I65" s="67">
        <f t="shared" si="5"/>
        <v>35553</v>
      </c>
      <c r="J65" s="67">
        <f t="shared" si="5"/>
        <v>25065.000000000007</v>
      </c>
      <c r="K65" s="67">
        <f t="shared" si="5"/>
        <v>16306.000000000004</v>
      </c>
      <c r="L65" s="67">
        <f t="shared" si="5"/>
        <v>9810.0000000000018</v>
      </c>
      <c r="M65" s="67">
        <f t="shared" si="5"/>
        <v>0</v>
      </c>
      <c r="N65" s="67">
        <f t="shared" si="5"/>
        <v>11936.000000000004</v>
      </c>
      <c r="O65" s="67">
        <f t="shared" si="5"/>
        <v>21159</v>
      </c>
      <c r="P65" s="67">
        <f t="shared" si="5"/>
        <v>23028.000000000004</v>
      </c>
      <c r="Q65" s="67">
        <f t="shared" si="5"/>
        <v>39338.000000000015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25690.592219985367</v>
      </c>
      <c r="D67" s="67">
        <f t="shared" si="6"/>
        <v>71625.796545023841</v>
      </c>
      <c r="E67" s="67">
        <f t="shared" si="6"/>
        <v>170086.71937641731</v>
      </c>
      <c r="F67" s="67">
        <f t="shared" si="6"/>
        <v>202737.28890116146</v>
      </c>
      <c r="G67" s="67">
        <f t="shared" si="6"/>
        <v>87500.646017566236</v>
      </c>
      <c r="H67" s="67">
        <f t="shared" si="6"/>
        <v>0</v>
      </c>
      <c r="I67" s="67">
        <f t="shared" si="6"/>
        <v>107202.63824476395</v>
      </c>
      <c r="J67" s="67">
        <f t="shared" si="6"/>
        <v>101967.80760303981</v>
      </c>
      <c r="K67" s="67">
        <f t="shared" si="6"/>
        <v>16313.566563189604</v>
      </c>
      <c r="L67" s="67">
        <f t="shared" si="6"/>
        <v>45009.772492997741</v>
      </c>
      <c r="M67" s="67">
        <f t="shared" si="6"/>
        <v>89188.038257091684</v>
      </c>
      <c r="N67" s="67">
        <f t="shared" si="6"/>
        <v>44590.620450048969</v>
      </c>
      <c r="O67" s="67">
        <f t="shared" si="6"/>
        <v>400845.36148411583</v>
      </c>
      <c r="P67" s="67">
        <f t="shared" si="6"/>
        <v>300549.1083500142</v>
      </c>
      <c r="Q67" s="67">
        <f t="shared" si="6"/>
        <v>644807.79223245045</v>
      </c>
    </row>
    <row r="68" spans="1:17" ht="12" customHeight="1" x14ac:dyDescent="0.25">
      <c r="A68" s="148" t="s">
        <v>164</v>
      </c>
      <c r="B68" s="67"/>
      <c r="C68" s="67">
        <f t="shared" si="6"/>
        <v>2626.0702790022078</v>
      </c>
      <c r="D68" s="67">
        <f t="shared" si="6"/>
        <v>2122.1173119155874</v>
      </c>
      <c r="E68" s="67">
        <f t="shared" si="6"/>
        <v>2008.5746497931032</v>
      </c>
      <c r="F68" s="67">
        <f t="shared" si="6"/>
        <v>1803.4532523657035</v>
      </c>
      <c r="G68" s="67">
        <f t="shared" si="6"/>
        <v>2492.725745368436</v>
      </c>
      <c r="H68" s="67">
        <f t="shared" si="6"/>
        <v>5435.2500000000291</v>
      </c>
      <c r="I68" s="67">
        <f t="shared" si="6"/>
        <v>1726.9433492106982</v>
      </c>
      <c r="J68" s="67">
        <f t="shared" si="6"/>
        <v>1978.4828482481971</v>
      </c>
      <c r="K68" s="67">
        <f t="shared" si="6"/>
        <v>14573.831573988991</v>
      </c>
      <c r="L68" s="67">
        <f t="shared" si="6"/>
        <v>7888.9226845525445</v>
      </c>
      <c r="M68" s="67">
        <f t="shared" si="6"/>
        <v>3394.6330451716203</v>
      </c>
      <c r="N68" s="67">
        <f t="shared" si="6"/>
        <v>1523.1661835284613</v>
      </c>
      <c r="O68" s="67">
        <f t="shared" si="6"/>
        <v>6806.0568105916318</v>
      </c>
      <c r="P68" s="67">
        <f t="shared" si="6"/>
        <v>2763.8677442168628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77210.95710894317</v>
      </c>
      <c r="D69" s="67">
        <f t="shared" si="6"/>
        <v>81983.010017341527</v>
      </c>
      <c r="E69" s="67">
        <f t="shared" si="6"/>
        <v>46357.2712688108</v>
      </c>
      <c r="F69" s="67">
        <f t="shared" si="6"/>
        <v>36770.178933443938</v>
      </c>
      <c r="G69" s="67">
        <f t="shared" si="6"/>
        <v>145831.98086785618</v>
      </c>
      <c r="H69" s="67">
        <f t="shared" si="6"/>
        <v>126391.23994301229</v>
      </c>
      <c r="I69" s="67">
        <f t="shared" si="6"/>
        <v>25817.104328131732</v>
      </c>
      <c r="J69" s="67">
        <f t="shared" si="6"/>
        <v>25053.252991419638</v>
      </c>
      <c r="K69" s="67">
        <f t="shared" si="6"/>
        <v>51208.46594849712</v>
      </c>
      <c r="L69" s="67">
        <f t="shared" si="6"/>
        <v>199514.25168676424</v>
      </c>
      <c r="M69" s="67">
        <f t="shared" si="6"/>
        <v>145383.29771091466</v>
      </c>
      <c r="N69" s="67">
        <f t="shared" si="6"/>
        <v>64689.684373955402</v>
      </c>
      <c r="O69" s="67">
        <f t="shared" si="6"/>
        <v>49716.059060942396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4710.9814345627183</v>
      </c>
      <c r="D70" s="67">
        <f t="shared" si="6"/>
        <v>3017.6311227851147</v>
      </c>
      <c r="E70" s="67">
        <f t="shared" si="6"/>
        <v>1484.7510697216308</v>
      </c>
      <c r="F70" s="67">
        <f t="shared" si="6"/>
        <v>2871.2499999999955</v>
      </c>
      <c r="G70" s="67">
        <f t="shared" si="6"/>
        <v>1500.9133638975909</v>
      </c>
      <c r="H70" s="67">
        <f t="shared" si="6"/>
        <v>10724.04130698771</v>
      </c>
      <c r="I70" s="67">
        <f t="shared" si="6"/>
        <v>4574.2534286894206</v>
      </c>
      <c r="J70" s="67">
        <f t="shared" si="6"/>
        <v>2213.4287662873285</v>
      </c>
      <c r="K70" s="67">
        <f t="shared" si="6"/>
        <v>11117.012371414501</v>
      </c>
      <c r="L70" s="67">
        <f t="shared" si="6"/>
        <v>5839.1856347867033</v>
      </c>
      <c r="M70" s="67">
        <f t="shared" si="6"/>
        <v>3100.912381184382</v>
      </c>
      <c r="N70" s="67">
        <f t="shared" si="6"/>
        <v>717.07048628138182</v>
      </c>
      <c r="O70" s="67">
        <f t="shared" si="6"/>
        <v>4239.8304785244982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13612.299689696811</v>
      </c>
      <c r="D72" s="67">
        <f t="shared" si="7"/>
        <v>143061.00000000038</v>
      </c>
      <c r="E72" s="67">
        <f t="shared" si="7"/>
        <v>98949</v>
      </c>
      <c r="F72" s="67">
        <f t="shared" si="7"/>
        <v>273694.99999999959</v>
      </c>
      <c r="G72" s="67">
        <f t="shared" si="7"/>
        <v>69505.000000000131</v>
      </c>
      <c r="H72" s="67">
        <f t="shared" si="7"/>
        <v>0</v>
      </c>
      <c r="I72" s="67">
        <f t="shared" si="7"/>
        <v>214898.99999999983</v>
      </c>
      <c r="J72" s="67">
        <f t="shared" si="7"/>
        <v>131308</v>
      </c>
      <c r="K72" s="67">
        <f t="shared" si="7"/>
        <v>110384.29968969704</v>
      </c>
      <c r="L72" s="67">
        <f t="shared" si="7"/>
        <v>164349.41592551122</v>
      </c>
      <c r="M72" s="67">
        <f t="shared" si="7"/>
        <v>111676.12441336377</v>
      </c>
      <c r="N72" s="67">
        <f t="shared" si="7"/>
        <v>242267.18195969856</v>
      </c>
      <c r="O72" s="67">
        <f t="shared" si="7"/>
        <v>174848.91689808143</v>
      </c>
      <c r="P72" s="67">
        <f t="shared" si="7"/>
        <v>21167.859632445226</v>
      </c>
      <c r="Q72" s="67">
        <f t="shared" si="7"/>
        <v>101976.58508823378</v>
      </c>
    </row>
    <row r="73" spans="1:17" ht="12" customHeight="1" x14ac:dyDescent="0.25">
      <c r="A73" s="159" t="s">
        <v>140</v>
      </c>
      <c r="B73" s="83"/>
      <c r="C73" s="83">
        <f t="shared" si="7"/>
        <v>496861.31942716677</v>
      </c>
      <c r="D73" s="83">
        <f t="shared" si="7"/>
        <v>122590.51745448039</v>
      </c>
      <c r="E73" s="83">
        <f t="shared" si="7"/>
        <v>163009.05483406232</v>
      </c>
      <c r="F73" s="83">
        <f t="shared" si="7"/>
        <v>75441.280562579981</v>
      </c>
      <c r="G73" s="83">
        <f t="shared" si="7"/>
        <v>203195.33343838045</v>
      </c>
      <c r="H73" s="83">
        <f t="shared" si="7"/>
        <v>340069.5</v>
      </c>
      <c r="I73" s="83">
        <f t="shared" si="7"/>
        <v>65102.476625536219</v>
      </c>
      <c r="J73" s="83">
        <f t="shared" si="7"/>
        <v>110198.28357675558</v>
      </c>
      <c r="K73" s="83">
        <f t="shared" si="7"/>
        <v>365222.21375014348</v>
      </c>
      <c r="L73" s="83">
        <f t="shared" si="7"/>
        <v>276056.23162317788</v>
      </c>
      <c r="M73" s="83">
        <f t="shared" si="7"/>
        <v>404387.48498281231</v>
      </c>
      <c r="N73" s="83">
        <f t="shared" si="7"/>
        <v>278498.3850702598</v>
      </c>
      <c r="O73" s="83">
        <f t="shared" si="7"/>
        <v>502114.03118570254</v>
      </c>
      <c r="P73" s="83">
        <f t="shared" si="7"/>
        <v>168150.77229359379</v>
      </c>
      <c r="Q73" s="83">
        <f t="shared" si="7"/>
        <v>555687.73368238239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111255.62499999996</v>
      </c>
      <c r="C79" s="80">
        <f>RES_hhdet_numvin!C45</f>
        <v>83293.812499999971</v>
      </c>
      <c r="D79" s="80">
        <f>RES_hhdet_numvin!D45</f>
        <v>244335.81249999988</v>
      </c>
      <c r="E79" s="80">
        <f>RES_hhdet_numvin!E45</f>
        <v>261190.81249999988</v>
      </c>
      <c r="F79" s="80">
        <f>RES_hhdet_numvin!F45</f>
        <v>251623.81249999988</v>
      </c>
      <c r="G79" s="80">
        <f>RES_hhdet_numvin!G45</f>
        <v>268419.81249999988</v>
      </c>
      <c r="H79" s="80">
        <f>RES_hhdet_numvin!H45</f>
        <v>0</v>
      </c>
      <c r="I79" s="80">
        <f>RES_hhdet_numvin!I45</f>
        <v>207272.81249999991</v>
      </c>
      <c r="J79" s="80">
        <f>RES_hhdet_numvin!J45</f>
        <v>271645.81249999988</v>
      </c>
      <c r="K79" s="80">
        <f>RES_hhdet_numvin!K45</f>
        <v>50206.812499999978</v>
      </c>
      <c r="L79" s="80">
        <f>RES_hhdet_numvin!L45</f>
        <v>128918.81249999993</v>
      </c>
      <c r="M79" s="80">
        <f>RES_hhdet_numvin!M45</f>
        <v>212142.81249999985</v>
      </c>
      <c r="N79" s="80">
        <f>RES_hhdet_numvin!N45</f>
        <v>116032.81249999996</v>
      </c>
      <c r="O79" s="80">
        <f>RES_hhdet_numvin!O45</f>
        <v>558711.81249999988</v>
      </c>
      <c r="P79" s="80">
        <f>RES_hhdet_numvin!P45</f>
        <v>333367.81249999988</v>
      </c>
      <c r="Q79" s="80">
        <f>RES_hhdet_numvin!Q45</f>
        <v>834972.81249999977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0</v>
      </c>
      <c r="K81" s="80">
        <f>RES_hhdet_numvin!K48</f>
        <v>23576.999999999989</v>
      </c>
      <c r="L81" s="80">
        <f>RES_hhdet_numvin!L48</f>
        <v>21699.999999999993</v>
      </c>
      <c r="M81" s="80">
        <f>RES_hhdet_numvin!M48</f>
        <v>0</v>
      </c>
      <c r="N81" s="80">
        <f>RES_hhdet_numvin!N48</f>
        <v>27329.999999999985</v>
      </c>
      <c r="O81" s="80">
        <f>RES_hhdet_numvin!O48</f>
        <v>38338.999999999985</v>
      </c>
      <c r="P81" s="80">
        <f>RES_hhdet_numvin!P48</f>
        <v>44583.999999999971</v>
      </c>
      <c r="Q81" s="80">
        <f>RES_hhdet_numvin!Q48</f>
        <v>72813.999999999971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111255.62499999996</v>
      </c>
      <c r="C83" s="80">
        <f>RES_hhdet_numvin!C50</f>
        <v>83293.812499999971</v>
      </c>
      <c r="D83" s="80">
        <f>RES_hhdet_numvin!D50</f>
        <v>234770.02016047027</v>
      </c>
      <c r="E83" s="80">
        <f>RES_hhdet_numvin!E50</f>
        <v>246822.69739272364</v>
      </c>
      <c r="F83" s="80">
        <f>RES_hhdet_numvin!F50</f>
        <v>226069.60837107964</v>
      </c>
      <c r="G83" s="80">
        <f>RES_hhdet_numvin!G50</f>
        <v>229538.4104370719</v>
      </c>
      <c r="H83" s="80">
        <f>RES_hhdet_numvin!H50</f>
        <v>0</v>
      </c>
      <c r="I83" s="80">
        <f>RES_hhdet_numvin!I50</f>
        <v>162925.04971104622</v>
      </c>
      <c r="J83" s="80">
        <f>RES_hhdet_numvin!J50</f>
        <v>135274.8168767895</v>
      </c>
      <c r="K83" s="80">
        <f>RES_hhdet_numvin!K50</f>
        <v>16313.566563189597</v>
      </c>
      <c r="L83" s="80">
        <f>RES_hhdet_numvin!L50</f>
        <v>45009.772492997246</v>
      </c>
      <c r="M83" s="80">
        <f>RES_hhdet_numvin!M50</f>
        <v>114488.66919810539</v>
      </c>
      <c r="N83" s="80">
        <f>RES_hhdet_numvin!N50</f>
        <v>68126.15760616248</v>
      </c>
      <c r="O83" s="80">
        <f>RES_hhdet_numvin!O50</f>
        <v>372005.52932967071</v>
      </c>
      <c r="P83" s="80">
        <f>RES_hhdet_numvin!P50</f>
        <v>196806.64701829731</v>
      </c>
      <c r="Q83" s="80">
        <f>RES_hhdet_numvin!Q50</f>
        <v>530092.61734239501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9565.7923395296057</v>
      </c>
      <c r="E84" s="80">
        <f>RES_hhdet_numvin!E51</f>
        <v>14368.11510727623</v>
      </c>
      <c r="F84" s="80">
        <f>RES_hhdet_numvin!F51</f>
        <v>25554.204128920257</v>
      </c>
      <c r="G84" s="80">
        <f>RES_hhdet_numvin!G51</f>
        <v>11734.249800520198</v>
      </c>
      <c r="H84" s="80">
        <f>RES_hhdet_numvin!H51</f>
        <v>0</v>
      </c>
      <c r="I84" s="80">
        <f>RES_hhdet_numvin!I51</f>
        <v>44347.762788953696</v>
      </c>
      <c r="J84" s="80">
        <f>RES_hhdet_numvin!J51</f>
        <v>68912.932825026961</v>
      </c>
      <c r="K84" s="80">
        <f>RES_hhdet_numvin!K51</f>
        <v>29429.001852029789</v>
      </c>
      <c r="L84" s="80">
        <f>RES_hhdet_numvin!L51</f>
        <v>29581.32645255949</v>
      </c>
      <c r="M84" s="80">
        <f>RES_hhdet_numvin!M51</f>
        <v>41135.268876676186</v>
      </c>
      <c r="N84" s="80">
        <f>RES_hhdet_numvin!N51</f>
        <v>16324.277019832161</v>
      </c>
      <c r="O84" s="80">
        <f>RES_hhdet_numvin!O51</f>
        <v>79563.945434233465</v>
      </c>
      <c r="P84" s="80">
        <f>RES_hhdet_numvin!P51</f>
        <v>47541.835542237837</v>
      </c>
      <c r="Q84" s="80">
        <f>RES_hhdet_numvin!Q51</f>
        <v>159108.28783220387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27147.15226240781</v>
      </c>
      <c r="H85" s="80">
        <f>RES_hhdet_numvin!H54</f>
        <v>0</v>
      </c>
      <c r="I85" s="80">
        <f>RES_hhdet_numvin!I54</f>
        <v>0</v>
      </c>
      <c r="J85" s="80">
        <f>RES_hhdet_numvin!J54</f>
        <v>56606.255807212554</v>
      </c>
      <c r="K85" s="80">
        <f>RES_hhdet_numvin!K54</f>
        <v>4037.423237897488</v>
      </c>
      <c r="L85" s="80">
        <f>RES_hhdet_numvin!L54</f>
        <v>39993.678739848532</v>
      </c>
      <c r="M85" s="80">
        <f>RES_hhdet_numvin!M54</f>
        <v>45370.67791458968</v>
      </c>
      <c r="N85" s="80">
        <f>RES_hhdet_numvin!N54</f>
        <v>27046.127853295446</v>
      </c>
      <c r="O85" s="80">
        <f>RES_hhdet_numvin!O54</f>
        <v>89600.998276321683</v>
      </c>
      <c r="P85" s="80">
        <f>RES_hhdet_numvin!P54</f>
        <v>74984.080157758261</v>
      </c>
      <c r="Q85" s="80">
        <f>RES_hhdet_numvin!Q54</f>
        <v>118125.60575066842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10851.806990970881</v>
      </c>
      <c r="K86" s="80">
        <f>RES_hhdet_numvin!K55</f>
        <v>426.82084688310539</v>
      </c>
      <c r="L86" s="80">
        <f>RES_hhdet_numvin!L55</f>
        <v>14334.034814594665</v>
      </c>
      <c r="M86" s="80">
        <f>RES_hhdet_numvin!M55</f>
        <v>11148.196510628615</v>
      </c>
      <c r="N86" s="80">
        <f>RES_hhdet_numvin!N55</f>
        <v>4536.2500207098647</v>
      </c>
      <c r="O86" s="80">
        <f>RES_hhdet_numvin!O55</f>
        <v>17541.339459773917</v>
      </c>
      <c r="P86" s="80">
        <f>RES_hhdet_numvin!P55</f>
        <v>14035.249781706474</v>
      </c>
      <c r="Q86" s="80">
        <f>RES_hhdet_numvin!Q55</f>
        <v>27646.301574732435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35032.667192385401</v>
      </c>
      <c r="D88" s="80">
        <f>RES_hhdet_numvin!D59</f>
        <v>94466.525225172169</v>
      </c>
      <c r="E88" s="80">
        <f>RES_hhdet_numvin!E59</f>
        <v>55358.291485911031</v>
      </c>
      <c r="F88" s="80">
        <f>RES_hhdet_numvin!F59</f>
        <v>98003.181060621442</v>
      </c>
      <c r="G88" s="80">
        <f>RES_hhdet_numvin!G59</f>
        <v>86117.60266957547</v>
      </c>
      <c r="H88" s="80">
        <f>RES_hhdet_numvin!H59</f>
        <v>0</v>
      </c>
      <c r="I88" s="80">
        <f>RES_hhdet_numvin!I59</f>
        <v>39170.652358095133</v>
      </c>
      <c r="J88" s="80">
        <f>RES_hhdet_numvin!J59</f>
        <v>27892.018459803603</v>
      </c>
      <c r="K88" s="80">
        <f>RES_hhdet_numvin!K59</f>
        <v>5843.9446761543568</v>
      </c>
      <c r="L88" s="80">
        <f>RES_hhdet_numvin!L59</f>
        <v>16609.651341495712</v>
      </c>
      <c r="M88" s="80">
        <f>RES_hhdet_numvin!M59</f>
        <v>27113.783632941853</v>
      </c>
      <c r="N88" s="80">
        <f>RES_hhdet_numvin!N59</f>
        <v>9920.7122311030162</v>
      </c>
      <c r="O88" s="80">
        <f>RES_hhdet_numvin!O59</f>
        <v>57878.977984297155</v>
      </c>
      <c r="P88" s="80">
        <f>RES_hhdet_numvin!P59</f>
        <v>21167.859632445216</v>
      </c>
      <c r="Q88" s="80">
        <f>RES_hhdet_numvin!Q59</f>
        <v>63511.132049998101</v>
      </c>
    </row>
    <row r="89" spans="1:17" ht="12" customHeight="1" x14ac:dyDescent="0.25">
      <c r="A89" s="29" t="s">
        <v>140</v>
      </c>
      <c r="B89" s="78">
        <f>RES_hhdet_numvin!B60</f>
        <v>111255.62499999996</v>
      </c>
      <c r="C89" s="78">
        <f>RES_hhdet_numvin!C60</f>
        <v>48261.145307614563</v>
      </c>
      <c r="D89" s="78">
        <f>RES_hhdet_numvin!D60</f>
        <v>149869.28727482772</v>
      </c>
      <c r="E89" s="78">
        <f>RES_hhdet_numvin!E60</f>
        <v>205832.52101408885</v>
      </c>
      <c r="F89" s="78">
        <f>RES_hhdet_numvin!F60</f>
        <v>153620.63143937843</v>
      </c>
      <c r="G89" s="78">
        <f>RES_hhdet_numvin!G60</f>
        <v>182302.2098304244</v>
      </c>
      <c r="H89" s="78">
        <f>RES_hhdet_numvin!H60</f>
        <v>0</v>
      </c>
      <c r="I89" s="78">
        <f>RES_hhdet_numvin!I60</f>
        <v>168102.16014190478</v>
      </c>
      <c r="J89" s="78">
        <f>RES_hhdet_numvin!J60</f>
        <v>243753.79404019626</v>
      </c>
      <c r="K89" s="78">
        <f>RES_hhdet_numvin!K60</f>
        <v>44362.86782384562</v>
      </c>
      <c r="L89" s="78">
        <f>RES_hhdet_numvin!L60</f>
        <v>112309.16115850423</v>
      </c>
      <c r="M89" s="78">
        <f>RES_hhdet_numvin!M60</f>
        <v>185029.02886705808</v>
      </c>
      <c r="N89" s="78">
        <f>RES_hhdet_numvin!N60</f>
        <v>106112.10026889695</v>
      </c>
      <c r="O89" s="78">
        <f>RES_hhdet_numvin!O60</f>
        <v>500832.83451570256</v>
      </c>
      <c r="P89" s="78">
        <f>RES_hhdet_numvin!P60</f>
        <v>312199.95286755468</v>
      </c>
      <c r="Q89" s="78">
        <f>RES_hhdet_numvin!Q60</f>
        <v>771461.6804500015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2935.2383184758296</v>
      </c>
      <c r="C93" s="168">
        <f t="shared" ref="C93:Q93" si="8">SUM(C94,C97,C99,C108)</f>
        <v>2936.681028793786</v>
      </c>
      <c r="D93" s="168">
        <f t="shared" si="8"/>
        <v>2868.1356299092581</v>
      </c>
      <c r="E93" s="168">
        <f t="shared" si="8"/>
        <v>3067.6319472593191</v>
      </c>
      <c r="F93" s="168">
        <f t="shared" si="8"/>
        <v>3305.9494538776489</v>
      </c>
      <c r="G93" s="168">
        <f t="shared" si="8"/>
        <v>3249.270246254634</v>
      </c>
      <c r="H93" s="168">
        <f t="shared" si="8"/>
        <v>2865.1724334212904</v>
      </c>
      <c r="I93" s="168">
        <f t="shared" si="8"/>
        <v>2725.2188132513102</v>
      </c>
      <c r="J93" s="168">
        <f t="shared" si="8"/>
        <v>2594.5951064168275</v>
      </c>
      <c r="K93" s="168">
        <f t="shared" si="8"/>
        <v>2418.1446950395289</v>
      </c>
      <c r="L93" s="168">
        <f t="shared" si="8"/>
        <v>2483.4155499460112</v>
      </c>
      <c r="M93" s="168">
        <f t="shared" si="8"/>
        <v>2161.7077028375452</v>
      </c>
      <c r="N93" s="168">
        <f t="shared" si="8"/>
        <v>1986.8784715892468</v>
      </c>
      <c r="O93" s="168">
        <f t="shared" si="8"/>
        <v>2040.7367335906863</v>
      </c>
      <c r="P93" s="168">
        <f t="shared" si="8"/>
        <v>2067.0125288269446</v>
      </c>
      <c r="Q93" s="168">
        <f t="shared" si="8"/>
        <v>2416.0355464681757</v>
      </c>
    </row>
    <row r="94" spans="1:17" ht="12" customHeight="1" x14ac:dyDescent="0.25">
      <c r="A94" s="158" t="s">
        <v>65</v>
      </c>
      <c r="B94" s="157">
        <f>SUM(B95:B96)</f>
        <v>1725.9859313057759</v>
      </c>
      <c r="C94" s="157">
        <f t="shared" ref="C94:Q94" si="9">SUM(C95:C96)</f>
        <v>1773.7886931440698</v>
      </c>
      <c r="D94" s="157">
        <f t="shared" si="9"/>
        <v>1723.189179685437</v>
      </c>
      <c r="E94" s="157">
        <f t="shared" si="9"/>
        <v>1926.424239945818</v>
      </c>
      <c r="F94" s="157">
        <f t="shared" si="9"/>
        <v>2150.1102457512452</v>
      </c>
      <c r="G94" s="157">
        <f t="shared" si="9"/>
        <v>2096.389146136748</v>
      </c>
      <c r="H94" s="157">
        <f t="shared" si="9"/>
        <v>1831.6003002236334</v>
      </c>
      <c r="I94" s="157">
        <f t="shared" si="9"/>
        <v>1711.5404550966523</v>
      </c>
      <c r="J94" s="157">
        <f t="shared" si="9"/>
        <v>1587.8997255581644</v>
      </c>
      <c r="K94" s="157">
        <f t="shared" si="9"/>
        <v>1488.5132458197668</v>
      </c>
      <c r="L94" s="157">
        <f t="shared" si="9"/>
        <v>1561.9972363219151</v>
      </c>
      <c r="M94" s="157">
        <f t="shared" si="9"/>
        <v>1262.2805240269049</v>
      </c>
      <c r="N94" s="157">
        <f t="shared" si="9"/>
        <v>1152.645644318718</v>
      </c>
      <c r="O94" s="157">
        <f t="shared" si="9"/>
        <v>1147.4804791753095</v>
      </c>
      <c r="P94" s="157">
        <f t="shared" si="9"/>
        <v>1152.8692170177485</v>
      </c>
      <c r="Q94" s="157">
        <f t="shared" si="9"/>
        <v>1376.038673133758</v>
      </c>
    </row>
    <row r="95" spans="1:17" ht="12" customHeight="1" x14ac:dyDescent="0.25">
      <c r="A95" s="23" t="s">
        <v>166</v>
      </c>
      <c r="B95" s="156">
        <f>RES_hhdet_fec!B$45</f>
        <v>1704.2274253191845</v>
      </c>
      <c r="C95" s="156">
        <f>RES_hhdet_fec!C$45</f>
        <v>1722.6502248906677</v>
      </c>
      <c r="D95" s="156">
        <f>RES_hhdet_fec!D$45</f>
        <v>1691.3092044478617</v>
      </c>
      <c r="E95" s="156">
        <f>RES_hhdet_fec!E$45</f>
        <v>1901.9593718353212</v>
      </c>
      <c r="F95" s="156">
        <f>RES_hhdet_fec!F$45</f>
        <v>2125.487946721375</v>
      </c>
      <c r="G95" s="156">
        <f>RES_hhdet_fec!G$45</f>
        <v>2064.6899845729936</v>
      </c>
      <c r="H95" s="156">
        <f>RES_hhdet_fec!H$45</f>
        <v>1780.7660360315499</v>
      </c>
      <c r="I95" s="156">
        <f>RES_hhdet_fec!I$45</f>
        <v>1675.9782706054682</v>
      </c>
      <c r="J95" s="156">
        <f>RES_hhdet_fec!J$45</f>
        <v>1558.6620143615685</v>
      </c>
      <c r="K95" s="156">
        <f>RES_hhdet_fec!K$45</f>
        <v>1478.8253973491453</v>
      </c>
      <c r="L95" s="156">
        <f>RES_hhdet_fec!L$45</f>
        <v>1524.6664476138565</v>
      </c>
      <c r="M95" s="156">
        <f>RES_hhdet_fec!M$45</f>
        <v>1225.9396805165238</v>
      </c>
      <c r="N95" s="156">
        <f>RES_hhdet_fec!N$45</f>
        <v>1121.543871255257</v>
      </c>
      <c r="O95" s="156">
        <f>RES_hhdet_fec!O$45</f>
        <v>1139.6417549884413</v>
      </c>
      <c r="P95" s="156">
        <f>RES_hhdet_fec!P$45</f>
        <v>1129.8277172700409</v>
      </c>
      <c r="Q95" s="156">
        <f>RES_hhdet_fec!Q$45</f>
        <v>1363.7596983860456</v>
      </c>
    </row>
    <row r="96" spans="1:17" ht="12" customHeight="1" x14ac:dyDescent="0.25">
      <c r="A96" s="23" t="s">
        <v>60</v>
      </c>
      <c r="B96" s="156">
        <f>RES_hhdet_fec!B$46</f>
        <v>21.758505986591544</v>
      </c>
      <c r="C96" s="156">
        <f>RES_hhdet_fec!C$46</f>
        <v>51.13846825340211</v>
      </c>
      <c r="D96" s="156">
        <f>RES_hhdet_fec!D$46</f>
        <v>31.879975237575405</v>
      </c>
      <c r="E96" s="156">
        <f>RES_hhdet_fec!E$46</f>
        <v>24.464868110496699</v>
      </c>
      <c r="F96" s="156">
        <f>RES_hhdet_fec!F$46</f>
        <v>24.622299029870277</v>
      </c>
      <c r="G96" s="156">
        <f>RES_hhdet_fec!G$46</f>
        <v>31.699161563754565</v>
      </c>
      <c r="H96" s="156">
        <f>RES_hhdet_fec!H$46</f>
        <v>50.834264192083651</v>
      </c>
      <c r="I96" s="156">
        <f>RES_hhdet_fec!I$46</f>
        <v>35.562184491184212</v>
      </c>
      <c r="J96" s="156">
        <f>RES_hhdet_fec!J$46</f>
        <v>29.237711196595939</v>
      </c>
      <c r="K96" s="156">
        <f>RES_hhdet_fec!K$46</f>
        <v>9.6878484706214127</v>
      </c>
      <c r="L96" s="156">
        <f>RES_hhdet_fec!L$46</f>
        <v>37.330788708058648</v>
      </c>
      <c r="M96" s="156">
        <f>RES_hhdet_fec!M$46</f>
        <v>36.340843510381191</v>
      </c>
      <c r="N96" s="156">
        <f>RES_hhdet_fec!N$46</f>
        <v>31.101773063460978</v>
      </c>
      <c r="O96" s="156">
        <f>RES_hhdet_fec!O$46</f>
        <v>7.8387241868680499</v>
      </c>
      <c r="P96" s="156">
        <f>RES_hhdet_fec!P$46</f>
        <v>23.041499747707476</v>
      </c>
      <c r="Q96" s="156">
        <f>RES_hhdet_fec!Q$46</f>
        <v>12.278974747712525</v>
      </c>
    </row>
    <row r="97" spans="1:17" ht="12" customHeight="1" x14ac:dyDescent="0.25">
      <c r="A97" s="158" t="s">
        <v>112</v>
      </c>
      <c r="B97" s="157">
        <f>B98</f>
        <v>13.763776098001818</v>
      </c>
      <c r="C97" s="157">
        <f t="shared" ref="C97:Q97" si="10">C98</f>
        <v>13.320883831371885</v>
      </c>
      <c r="D97" s="157">
        <f t="shared" si="10"/>
        <v>13.555028970675917</v>
      </c>
      <c r="E97" s="157">
        <f t="shared" si="10"/>
        <v>13.503669698166972</v>
      </c>
      <c r="F97" s="157">
        <f t="shared" si="10"/>
        <v>14.86125158202505</v>
      </c>
      <c r="G97" s="157">
        <f t="shared" si="10"/>
        <v>15.416308242383987</v>
      </c>
      <c r="H97" s="157">
        <f t="shared" si="10"/>
        <v>16.49946351755203</v>
      </c>
      <c r="I97" s="157">
        <f t="shared" si="10"/>
        <v>17.60842777994597</v>
      </c>
      <c r="J97" s="157">
        <f t="shared" si="10"/>
        <v>18.663452380066271</v>
      </c>
      <c r="K97" s="157">
        <f t="shared" si="10"/>
        <v>19.129906036963931</v>
      </c>
      <c r="L97" s="157">
        <f t="shared" si="10"/>
        <v>18.466514691036025</v>
      </c>
      <c r="M97" s="157">
        <f t="shared" si="10"/>
        <v>16.779363118026545</v>
      </c>
      <c r="N97" s="157">
        <f t="shared" si="10"/>
        <v>15.007695495867825</v>
      </c>
      <c r="O97" s="157">
        <f t="shared" si="10"/>
        <v>14.293688243725217</v>
      </c>
      <c r="P97" s="157">
        <f t="shared" si="10"/>
        <v>13.851647644259222</v>
      </c>
      <c r="Q97" s="157">
        <f t="shared" si="10"/>
        <v>14.946594982945498</v>
      </c>
    </row>
    <row r="98" spans="1:17" ht="12" customHeight="1" x14ac:dyDescent="0.25">
      <c r="A98" s="23" t="s">
        <v>60</v>
      </c>
      <c r="B98" s="156">
        <f>RES_hhdet_fec!B$48</f>
        <v>13.763776098001818</v>
      </c>
      <c r="C98" s="156">
        <f>RES_hhdet_fec!C$48</f>
        <v>13.320883831371885</v>
      </c>
      <c r="D98" s="156">
        <f>RES_hhdet_fec!D$48</f>
        <v>13.555028970675917</v>
      </c>
      <c r="E98" s="156">
        <f>RES_hhdet_fec!E$48</f>
        <v>13.503669698166972</v>
      </c>
      <c r="F98" s="156">
        <f>RES_hhdet_fec!F$48</f>
        <v>14.86125158202505</v>
      </c>
      <c r="G98" s="156">
        <f>RES_hhdet_fec!G$48</f>
        <v>15.416308242383987</v>
      </c>
      <c r="H98" s="156">
        <f>RES_hhdet_fec!H$48</f>
        <v>16.49946351755203</v>
      </c>
      <c r="I98" s="156">
        <f>RES_hhdet_fec!I$48</f>
        <v>17.60842777994597</v>
      </c>
      <c r="J98" s="156">
        <f>RES_hhdet_fec!J$48</f>
        <v>18.663452380066271</v>
      </c>
      <c r="K98" s="156">
        <f>RES_hhdet_fec!K$48</f>
        <v>19.129906036963931</v>
      </c>
      <c r="L98" s="156">
        <f>RES_hhdet_fec!L$48</f>
        <v>18.466514691036025</v>
      </c>
      <c r="M98" s="156">
        <f>RES_hhdet_fec!M$48</f>
        <v>16.779363118026545</v>
      </c>
      <c r="N98" s="156">
        <f>RES_hhdet_fec!N$48</f>
        <v>15.007695495867825</v>
      </c>
      <c r="O98" s="156">
        <f>RES_hhdet_fec!O$48</f>
        <v>14.293688243725217</v>
      </c>
      <c r="P98" s="156">
        <f>RES_hhdet_fec!P$48</f>
        <v>13.851647644259222</v>
      </c>
      <c r="Q98" s="156">
        <f>RES_hhdet_fec!Q$48</f>
        <v>14.946594982945498</v>
      </c>
    </row>
    <row r="99" spans="1:17" ht="12" customHeight="1" x14ac:dyDescent="0.25">
      <c r="A99" s="158" t="s">
        <v>63</v>
      </c>
      <c r="B99" s="157">
        <f>SUM(B100:B101,B104:B105)</f>
        <v>802.92634787364761</v>
      </c>
      <c r="C99" s="157">
        <f t="shared" ref="C99:Q99" si="11">SUM(C100:C101,C104:C105)</f>
        <v>782.42995666061347</v>
      </c>
      <c r="D99" s="157">
        <f t="shared" si="11"/>
        <v>771.06948482973576</v>
      </c>
      <c r="E99" s="157">
        <f t="shared" si="11"/>
        <v>772.89056592429392</v>
      </c>
      <c r="F99" s="157">
        <f t="shared" si="11"/>
        <v>784.30618606025746</v>
      </c>
      <c r="G99" s="157">
        <f t="shared" si="11"/>
        <v>782.98307740592804</v>
      </c>
      <c r="H99" s="157">
        <f t="shared" si="11"/>
        <v>704.43300137625886</v>
      </c>
      <c r="I99" s="157">
        <f t="shared" si="11"/>
        <v>689.20647008145431</v>
      </c>
      <c r="J99" s="157">
        <f t="shared" si="11"/>
        <v>682.81113687441496</v>
      </c>
      <c r="K99" s="157">
        <f t="shared" si="11"/>
        <v>631.54850703822774</v>
      </c>
      <c r="L99" s="157">
        <f t="shared" si="11"/>
        <v>620.14302078245021</v>
      </c>
      <c r="M99" s="157">
        <f t="shared" si="11"/>
        <v>608.51016298694196</v>
      </c>
      <c r="N99" s="157">
        <f t="shared" si="11"/>
        <v>567.56978420632799</v>
      </c>
      <c r="O99" s="157">
        <f t="shared" si="11"/>
        <v>617.09707097354283</v>
      </c>
      <c r="P99" s="157">
        <f t="shared" si="11"/>
        <v>630.33338116319942</v>
      </c>
      <c r="Q99" s="157">
        <f t="shared" si="11"/>
        <v>721.98282651857471</v>
      </c>
    </row>
    <row r="100" spans="1:17" ht="12" customHeight="1" x14ac:dyDescent="0.25">
      <c r="A100" s="167" t="s">
        <v>165</v>
      </c>
      <c r="B100" s="132">
        <f>RES_hhdet_fec!B$50</f>
        <v>484.52013587678977</v>
      </c>
      <c r="C100" s="132">
        <f>RES_hhdet_fec!C$50</f>
        <v>465.54381699635877</v>
      </c>
      <c r="D100" s="132">
        <f>RES_hhdet_fec!D$50</f>
        <v>470.02271279010853</v>
      </c>
      <c r="E100" s="132">
        <f>RES_hhdet_fec!E$50</f>
        <v>507.38772014615193</v>
      </c>
      <c r="F100" s="132">
        <f>RES_hhdet_fec!F$50</f>
        <v>551.87978225774089</v>
      </c>
      <c r="G100" s="132">
        <f>RES_hhdet_fec!G$50</f>
        <v>534.67856487195581</v>
      </c>
      <c r="H100" s="132">
        <f>RES_hhdet_fec!H$50</f>
        <v>462.77656234360256</v>
      </c>
      <c r="I100" s="132">
        <f>RES_hhdet_fec!I$50</f>
        <v>474.70880592171284</v>
      </c>
      <c r="J100" s="132">
        <f>RES_hhdet_fec!J$50</f>
        <v>481.11566599075485</v>
      </c>
      <c r="K100" s="132">
        <f>RES_hhdet_fec!K$50</f>
        <v>458.16961136689349</v>
      </c>
      <c r="L100" s="132">
        <f>RES_hhdet_fec!L$50</f>
        <v>433.84144727265186</v>
      </c>
      <c r="M100" s="132">
        <f>RES_hhdet_fec!M$50</f>
        <v>425.49303203377389</v>
      </c>
      <c r="N100" s="132">
        <f>RES_hhdet_fec!N$50</f>
        <v>408.15576044741914</v>
      </c>
      <c r="O100" s="132">
        <f>RES_hhdet_fec!O$50</f>
        <v>456.70004128210377</v>
      </c>
      <c r="P100" s="132">
        <f>RES_hhdet_fec!P$50</f>
        <v>469.02226348632917</v>
      </c>
      <c r="Q100" s="132">
        <f>RES_hhdet_fec!Q$50</f>
        <v>551.87079095887373</v>
      </c>
    </row>
    <row r="101" spans="1:17" ht="12" customHeight="1" x14ac:dyDescent="0.25">
      <c r="A101" s="167" t="s">
        <v>164</v>
      </c>
      <c r="B101" s="132">
        <f>SUM(B102:B103)</f>
        <v>9.1629107989930532</v>
      </c>
      <c r="C101" s="132">
        <f t="shared" ref="C101:Q101" si="12">SUM(C102:C103)</f>
        <v>9.6802571607843113</v>
      </c>
      <c r="D101" s="132">
        <f t="shared" si="12"/>
        <v>10.18087946429173</v>
      </c>
      <c r="E101" s="132">
        <f t="shared" si="12"/>
        <v>11.388383422202878</v>
      </c>
      <c r="F101" s="132">
        <f t="shared" si="12"/>
        <v>14.173382518469065</v>
      </c>
      <c r="G101" s="132">
        <f t="shared" si="12"/>
        <v>15.235500017359186</v>
      </c>
      <c r="H101" s="132">
        <f t="shared" si="12"/>
        <v>15.525218527811202</v>
      </c>
      <c r="I101" s="132">
        <f t="shared" si="12"/>
        <v>20.981835837229166</v>
      </c>
      <c r="J101" s="132">
        <f t="shared" si="12"/>
        <v>29.676660072884935</v>
      </c>
      <c r="K101" s="132">
        <f t="shared" si="12"/>
        <v>35.420412711045046</v>
      </c>
      <c r="L101" s="132">
        <f t="shared" si="12"/>
        <v>40.20117735460245</v>
      </c>
      <c r="M101" s="132">
        <f t="shared" si="12"/>
        <v>45.111458252189024</v>
      </c>
      <c r="N101" s="132">
        <f t="shared" si="12"/>
        <v>46.589953145729282</v>
      </c>
      <c r="O101" s="132">
        <f t="shared" si="12"/>
        <v>55.461692475601069</v>
      </c>
      <c r="P101" s="132">
        <f t="shared" si="12"/>
        <v>61.221555092206401</v>
      </c>
      <c r="Q101" s="132">
        <f t="shared" si="12"/>
        <v>80.363068392752837</v>
      </c>
    </row>
    <row r="102" spans="1:17" ht="12" customHeight="1" x14ac:dyDescent="0.25">
      <c r="A102" s="166" t="s">
        <v>163</v>
      </c>
      <c r="B102" s="165">
        <f>RES_hhdet_fec!B$52</f>
        <v>4.8659009797433992</v>
      </c>
      <c r="C102" s="165">
        <f>RES_hhdet_fec!C$52</f>
        <v>5.1142881129728144</v>
      </c>
      <c r="D102" s="165">
        <f>RES_hhdet_fec!D$52</f>
        <v>5.3656327620298594</v>
      </c>
      <c r="E102" s="165">
        <f>RES_hhdet_fec!E$52</f>
        <v>5.9670780185274452</v>
      </c>
      <c r="F102" s="165">
        <f>RES_hhdet_fec!F$52</f>
        <v>7.3913210208830824</v>
      </c>
      <c r="G102" s="165">
        <f>RES_hhdet_fec!G$52</f>
        <v>7.9128150834263806</v>
      </c>
      <c r="H102" s="165">
        <f>RES_hhdet_fec!H$52</f>
        <v>8.022291624847524</v>
      </c>
      <c r="I102" s="165">
        <f>RES_hhdet_fec!I$52</f>
        <v>10.788873472818803</v>
      </c>
      <c r="J102" s="165">
        <f>RES_hhdet_fec!J$52</f>
        <v>15.17678964767555</v>
      </c>
      <c r="K102" s="165">
        <f>RES_hhdet_fec!K$52</f>
        <v>18.030231283960401</v>
      </c>
      <c r="L102" s="165">
        <f>RES_hhdet_fec!L$52</f>
        <v>20.375709936476078</v>
      </c>
      <c r="M102" s="165">
        <f>RES_hhdet_fec!M$52</f>
        <v>22.830117690829862</v>
      </c>
      <c r="N102" s="165">
        <f>RES_hhdet_fec!N$52</f>
        <v>23.514833138764118</v>
      </c>
      <c r="O102" s="165">
        <f>RES_hhdet_fec!O$52</f>
        <v>27.912396532104601</v>
      </c>
      <c r="P102" s="165">
        <f>RES_hhdet_fec!P$52</f>
        <v>30.726614697494714</v>
      </c>
      <c r="Q102" s="165">
        <f>RES_hhdet_fec!Q$52</f>
        <v>40.205872952606114</v>
      </c>
    </row>
    <row r="103" spans="1:17" ht="12" customHeight="1" x14ac:dyDescent="0.25">
      <c r="A103" s="147" t="s">
        <v>59</v>
      </c>
      <c r="B103" s="164">
        <f>RES_hhdet_fec!B$53</f>
        <v>4.2970098192496531</v>
      </c>
      <c r="C103" s="164">
        <f>RES_hhdet_fec!C$53</f>
        <v>4.5659690478114978</v>
      </c>
      <c r="D103" s="164">
        <f>RES_hhdet_fec!D$53</f>
        <v>4.8152467022618701</v>
      </c>
      <c r="E103" s="164">
        <f>RES_hhdet_fec!E$53</f>
        <v>5.4213054036754338</v>
      </c>
      <c r="F103" s="164">
        <f>RES_hhdet_fec!F$53</f>
        <v>6.7820614975859819</v>
      </c>
      <c r="G103" s="164">
        <f>RES_hhdet_fec!G$53</f>
        <v>7.3226849339328064</v>
      </c>
      <c r="H103" s="164">
        <f>RES_hhdet_fec!H$53</f>
        <v>7.5029269029636767</v>
      </c>
      <c r="I103" s="164">
        <f>RES_hhdet_fec!I$53</f>
        <v>10.192962364410363</v>
      </c>
      <c r="J103" s="164">
        <f>RES_hhdet_fec!J$53</f>
        <v>14.499870425209384</v>
      </c>
      <c r="K103" s="164">
        <f>RES_hhdet_fec!K$53</f>
        <v>17.390181427084642</v>
      </c>
      <c r="L103" s="164">
        <f>RES_hhdet_fec!L$53</f>
        <v>19.825467418126369</v>
      </c>
      <c r="M103" s="164">
        <f>RES_hhdet_fec!M$53</f>
        <v>22.281340561359162</v>
      </c>
      <c r="N103" s="164">
        <f>RES_hhdet_fec!N$53</f>
        <v>23.075120006965168</v>
      </c>
      <c r="O103" s="164">
        <f>RES_hhdet_fec!O$53</f>
        <v>27.549295943496464</v>
      </c>
      <c r="P103" s="164">
        <f>RES_hhdet_fec!P$53</f>
        <v>30.494940394711687</v>
      </c>
      <c r="Q103" s="164">
        <f>RES_hhdet_fec!Q$53</f>
        <v>40.157195440146715</v>
      </c>
    </row>
    <row r="104" spans="1:17" ht="12" customHeight="1" x14ac:dyDescent="0.25">
      <c r="A104" s="163" t="s">
        <v>142</v>
      </c>
      <c r="B104" s="162">
        <f>RES_hhdet_fec!B$54</f>
        <v>302.84458165674329</v>
      </c>
      <c r="C104" s="162">
        <f>RES_hhdet_fec!C$54</f>
        <v>300.45163573344053</v>
      </c>
      <c r="D104" s="162">
        <f>RES_hhdet_fec!D$54</f>
        <v>284.04170572839939</v>
      </c>
      <c r="E104" s="162">
        <f>RES_hhdet_fec!E$54</f>
        <v>247.87949453354051</v>
      </c>
      <c r="F104" s="162">
        <f>RES_hhdet_fec!F$54</f>
        <v>212.18093978719696</v>
      </c>
      <c r="G104" s="162">
        <f>RES_hhdet_fec!G$54</f>
        <v>225.93688369576492</v>
      </c>
      <c r="H104" s="162">
        <f>RES_hhdet_fec!H$54</f>
        <v>218.24516159697018</v>
      </c>
      <c r="I104" s="162">
        <f>RES_hhdet_fec!I$54</f>
        <v>184.62042818936914</v>
      </c>
      <c r="J104" s="162">
        <f>RES_hhdet_fec!J$54</f>
        <v>161.10888149372073</v>
      </c>
      <c r="K104" s="162">
        <f>RES_hhdet_fec!K$54</f>
        <v>126.82312180767524</v>
      </c>
      <c r="L104" s="162">
        <f>RES_hhdet_fec!L$54</f>
        <v>133.00845654527794</v>
      </c>
      <c r="M104" s="162">
        <f>RES_hhdet_fec!M$54</f>
        <v>124.0048261525186</v>
      </c>
      <c r="N104" s="162">
        <f>RES_hhdet_fec!N$54</f>
        <v>100.25088736901917</v>
      </c>
      <c r="O104" s="162">
        <f>RES_hhdet_fec!O$54</f>
        <v>92.33092035946801</v>
      </c>
      <c r="P104" s="162">
        <f>RES_hhdet_fec!P$54</f>
        <v>87.515997647637604</v>
      </c>
      <c r="Q104" s="162">
        <f>RES_hhdet_fec!Q$54</f>
        <v>77.135528141023812</v>
      </c>
    </row>
    <row r="105" spans="1:17" ht="12" customHeight="1" x14ac:dyDescent="0.25">
      <c r="A105" s="161" t="s">
        <v>141</v>
      </c>
      <c r="B105" s="160">
        <f>SUM(B106:B107)</f>
        <v>6.3987195411215527</v>
      </c>
      <c r="C105" s="160">
        <f t="shared" ref="C105:Q105" si="13">SUM(C106:C107)</f>
        <v>6.7542467700298445</v>
      </c>
      <c r="D105" s="160">
        <f t="shared" si="13"/>
        <v>6.8241868469361133</v>
      </c>
      <c r="E105" s="160">
        <f t="shared" si="13"/>
        <v>6.2349678223986036</v>
      </c>
      <c r="F105" s="160">
        <f t="shared" si="13"/>
        <v>6.0720814968505437</v>
      </c>
      <c r="G105" s="160">
        <f t="shared" si="13"/>
        <v>7.1321288208481199</v>
      </c>
      <c r="H105" s="160">
        <f t="shared" si="13"/>
        <v>7.8860589078749577</v>
      </c>
      <c r="I105" s="160">
        <f t="shared" si="13"/>
        <v>8.8954001331432409</v>
      </c>
      <c r="J105" s="160">
        <f t="shared" si="13"/>
        <v>10.909929317054434</v>
      </c>
      <c r="K105" s="160">
        <f t="shared" si="13"/>
        <v>11.135361152613999</v>
      </c>
      <c r="L105" s="160">
        <f t="shared" si="13"/>
        <v>13.091939609917974</v>
      </c>
      <c r="M105" s="160">
        <f t="shared" si="13"/>
        <v>13.900846548460464</v>
      </c>
      <c r="N105" s="160">
        <f t="shared" si="13"/>
        <v>12.573183244160447</v>
      </c>
      <c r="O105" s="160">
        <f t="shared" si="13"/>
        <v>12.604416856370012</v>
      </c>
      <c r="P105" s="160">
        <f t="shared" si="13"/>
        <v>12.573564937026219</v>
      </c>
      <c r="Q105" s="160">
        <f t="shared" si="13"/>
        <v>12.613439025924436</v>
      </c>
    </row>
    <row r="106" spans="1:17" ht="12" customHeight="1" x14ac:dyDescent="0.25">
      <c r="A106" s="148" t="s">
        <v>60</v>
      </c>
      <c r="B106" s="156">
        <f>RES_hhdet_fec!B$56</f>
        <v>3.0414083381289307</v>
      </c>
      <c r="C106" s="156">
        <f>RES_hhdet_fec!C$56</f>
        <v>3.3006651887913891</v>
      </c>
      <c r="D106" s="156">
        <f>RES_hhdet_fec!D$56</f>
        <v>3.2425228068480587</v>
      </c>
      <c r="E106" s="156">
        <f>RES_hhdet_fec!E$56</f>
        <v>2.9151724393003886</v>
      </c>
      <c r="F106" s="156">
        <f>RES_hhdet_fec!F$56</f>
        <v>2.8417298886009124</v>
      </c>
      <c r="G106" s="156">
        <f>RES_hhdet_fec!G$56</f>
        <v>3.343707399664821</v>
      </c>
      <c r="H106" s="156">
        <f>RES_hhdet_fec!H$56</f>
        <v>3.7833184051533211</v>
      </c>
      <c r="I106" s="156">
        <f>RES_hhdet_fec!I$56</f>
        <v>4.1959320779962388</v>
      </c>
      <c r="J106" s="156">
        <f>RES_hhdet_fec!J$56</f>
        <v>5.0821692401896064</v>
      </c>
      <c r="K106" s="156">
        <f>RES_hhdet_fec!K$56</f>
        <v>4.9908472612407859</v>
      </c>
      <c r="L106" s="156">
        <f>RES_hhdet_fec!L$56</f>
        <v>6.2468362815984717</v>
      </c>
      <c r="M106" s="156">
        <f>RES_hhdet_fec!M$56</f>
        <v>6.6535765060869725</v>
      </c>
      <c r="N106" s="156">
        <f>RES_hhdet_fec!N$56</f>
        <v>5.775705502480859</v>
      </c>
      <c r="O106" s="156">
        <f>RES_hhdet_fec!O$56</f>
        <v>5.6430657317327224</v>
      </c>
      <c r="P106" s="156">
        <f>RES_hhdet_fec!P$56</f>
        <v>5.7333251205250528</v>
      </c>
      <c r="Q106" s="156">
        <f>RES_hhdet_fec!Q$56</f>
        <v>5.61962045063592</v>
      </c>
    </row>
    <row r="107" spans="1:17" ht="12" customHeight="1" x14ac:dyDescent="0.25">
      <c r="A107" s="148" t="s">
        <v>59</v>
      </c>
      <c r="B107" s="156">
        <f>RES_hhdet_fec!B$57</f>
        <v>3.3573112029926215</v>
      </c>
      <c r="C107" s="156">
        <f>RES_hhdet_fec!C$57</f>
        <v>3.4535815812384558</v>
      </c>
      <c r="D107" s="156">
        <f>RES_hhdet_fec!D$57</f>
        <v>3.5816640400880546</v>
      </c>
      <c r="E107" s="156">
        <f>RES_hhdet_fec!E$57</f>
        <v>3.3197953830982145</v>
      </c>
      <c r="F107" s="156">
        <f>RES_hhdet_fec!F$57</f>
        <v>3.2303516082496317</v>
      </c>
      <c r="G107" s="156">
        <f>RES_hhdet_fec!G$57</f>
        <v>3.7884214211832989</v>
      </c>
      <c r="H107" s="156">
        <f>RES_hhdet_fec!H$57</f>
        <v>4.1027405027216366</v>
      </c>
      <c r="I107" s="156">
        <f>RES_hhdet_fec!I$57</f>
        <v>4.6994680551470029</v>
      </c>
      <c r="J107" s="156">
        <f>RES_hhdet_fec!J$57</f>
        <v>5.8277600768648279</v>
      </c>
      <c r="K107" s="156">
        <f>RES_hhdet_fec!K$57</f>
        <v>6.1445138913732142</v>
      </c>
      <c r="L107" s="156">
        <f>RES_hhdet_fec!L$57</f>
        <v>6.8451033283195022</v>
      </c>
      <c r="M107" s="156">
        <f>RES_hhdet_fec!M$57</f>
        <v>7.2472700423734926</v>
      </c>
      <c r="N107" s="156">
        <f>RES_hhdet_fec!N$57</f>
        <v>6.7974777416795868</v>
      </c>
      <c r="O107" s="156">
        <f>RES_hhdet_fec!O$57</f>
        <v>6.9613511246372886</v>
      </c>
      <c r="P107" s="156">
        <f>RES_hhdet_fec!P$57</f>
        <v>6.8402398165011666</v>
      </c>
      <c r="Q107" s="156">
        <f>RES_hhdet_fec!Q$57</f>
        <v>6.9938185752885156</v>
      </c>
    </row>
    <row r="108" spans="1:17" ht="12" customHeight="1" x14ac:dyDescent="0.25">
      <c r="A108" s="158" t="s">
        <v>62</v>
      </c>
      <c r="B108" s="157">
        <f>SUM(B109:B110)</f>
        <v>392.56226319840408</v>
      </c>
      <c r="C108" s="157">
        <f t="shared" ref="C108:Q108" si="14">SUM(C109:C110)</f>
        <v>367.14149515773096</v>
      </c>
      <c r="D108" s="157">
        <f t="shared" si="14"/>
        <v>360.32193642340974</v>
      </c>
      <c r="E108" s="157">
        <f t="shared" si="14"/>
        <v>354.81347169104032</v>
      </c>
      <c r="F108" s="157">
        <f t="shared" si="14"/>
        <v>356.6717704841214</v>
      </c>
      <c r="G108" s="157">
        <f t="shared" si="14"/>
        <v>354.48171446957417</v>
      </c>
      <c r="H108" s="157">
        <f t="shared" si="14"/>
        <v>312.63966830384624</v>
      </c>
      <c r="I108" s="157">
        <f t="shared" si="14"/>
        <v>306.86346029325739</v>
      </c>
      <c r="J108" s="157">
        <f t="shared" si="14"/>
        <v>305.22079160418218</v>
      </c>
      <c r="K108" s="157">
        <f t="shared" si="14"/>
        <v>278.95303614457026</v>
      </c>
      <c r="L108" s="157">
        <f t="shared" si="14"/>
        <v>282.80877815060944</v>
      </c>
      <c r="M108" s="157">
        <f t="shared" si="14"/>
        <v>274.13765270567171</v>
      </c>
      <c r="N108" s="157">
        <f t="shared" si="14"/>
        <v>251.65534756833284</v>
      </c>
      <c r="O108" s="157">
        <f t="shared" si="14"/>
        <v>261.86549519810865</v>
      </c>
      <c r="P108" s="157">
        <f t="shared" si="14"/>
        <v>269.95828300173747</v>
      </c>
      <c r="Q108" s="157">
        <f t="shared" si="14"/>
        <v>303.0674518328974</v>
      </c>
    </row>
    <row r="109" spans="1:17" ht="12" customHeight="1" x14ac:dyDescent="0.25">
      <c r="A109" s="23" t="s">
        <v>57</v>
      </c>
      <c r="B109" s="156">
        <f>RES_hhdet_fec!B$59</f>
        <v>210.78527839349297</v>
      </c>
      <c r="C109" s="156">
        <f>RES_hhdet_fec!C$59</f>
        <v>151.84196413619773</v>
      </c>
      <c r="D109" s="156">
        <f>RES_hhdet_fec!D$59</f>
        <v>156.08362692613204</v>
      </c>
      <c r="E109" s="156">
        <f>RES_hhdet_fec!E$59</f>
        <v>146.92116436289731</v>
      </c>
      <c r="F109" s="156">
        <f>RES_hhdet_fec!F$59</f>
        <v>160.03379407726183</v>
      </c>
      <c r="G109" s="156">
        <f>RES_hhdet_fec!G$59</f>
        <v>148.49904731539007</v>
      </c>
      <c r="H109" s="156">
        <f>RES_hhdet_fec!H$59</f>
        <v>92.724598657983279</v>
      </c>
      <c r="I109" s="156">
        <f>RES_hhdet_fec!I$59</f>
        <v>98.674415613799155</v>
      </c>
      <c r="J109" s="156">
        <f>RES_hhdet_fec!J$59</f>
        <v>99.750997671393321</v>
      </c>
      <c r="K109" s="156">
        <f>RES_hhdet_fec!K$59</f>
        <v>89.217865191501659</v>
      </c>
      <c r="L109" s="156">
        <f>RES_hhdet_fec!L$59</f>
        <v>87.724055378672034</v>
      </c>
      <c r="M109" s="156">
        <f>RES_hhdet_fec!M$59</f>
        <v>75.251537354521588</v>
      </c>
      <c r="N109" s="156">
        <f>RES_hhdet_fec!N$59</f>
        <v>69.908961398450501</v>
      </c>
      <c r="O109" s="156">
        <f>RES_hhdet_fec!O$59</f>
        <v>71.01784638256801</v>
      </c>
      <c r="P109" s="156">
        <f>RES_hhdet_fec!P$59</f>
        <v>68.397092621258807</v>
      </c>
      <c r="Q109" s="156">
        <f>RES_hhdet_fec!Q$59</f>
        <v>76.968916375606696</v>
      </c>
    </row>
    <row r="110" spans="1:17" ht="12" customHeight="1" x14ac:dyDescent="0.25">
      <c r="A110" s="29" t="s">
        <v>140</v>
      </c>
      <c r="B110" s="57">
        <f>RES_hhdet_fec!B$60</f>
        <v>181.77698480491111</v>
      </c>
      <c r="C110" s="57">
        <f>RES_hhdet_fec!C$60</f>
        <v>215.29953102153323</v>
      </c>
      <c r="D110" s="57">
        <f>RES_hhdet_fec!D$60</f>
        <v>204.2383094972777</v>
      </c>
      <c r="E110" s="57">
        <f>RES_hhdet_fec!E$60</f>
        <v>207.892307328143</v>
      </c>
      <c r="F110" s="57">
        <f>RES_hhdet_fec!F$60</f>
        <v>196.63797640685956</v>
      </c>
      <c r="G110" s="57">
        <f>RES_hhdet_fec!G$60</f>
        <v>205.98266715418413</v>
      </c>
      <c r="H110" s="57">
        <f>RES_hhdet_fec!H$60</f>
        <v>219.91506964586296</v>
      </c>
      <c r="I110" s="57">
        <f>RES_hhdet_fec!I$60</f>
        <v>208.18904467945822</v>
      </c>
      <c r="J110" s="57">
        <f>RES_hhdet_fec!J$60</f>
        <v>205.46979393278889</v>
      </c>
      <c r="K110" s="57">
        <f>RES_hhdet_fec!K$60</f>
        <v>189.7351709530686</v>
      </c>
      <c r="L110" s="57">
        <f>RES_hhdet_fec!L$60</f>
        <v>195.08472277193744</v>
      </c>
      <c r="M110" s="57">
        <f>RES_hhdet_fec!M$60</f>
        <v>198.88611535115012</v>
      </c>
      <c r="N110" s="57">
        <f>RES_hhdet_fec!N$60</f>
        <v>181.74638616988236</v>
      </c>
      <c r="O110" s="57">
        <f>RES_hhdet_fec!O$60</f>
        <v>190.84764881554062</v>
      </c>
      <c r="P110" s="57">
        <f>RES_hhdet_fec!P$60</f>
        <v>201.56119038047865</v>
      </c>
      <c r="Q110" s="57">
        <f>RES_hhdet_fec!Q$60</f>
        <v>226.09853545729072</v>
      </c>
    </row>
    <row r="112" spans="1:17" ht="12" customHeight="1" x14ac:dyDescent="0.25">
      <c r="A112" s="152" t="s">
        <v>119</v>
      </c>
      <c r="B112" s="168">
        <f>SUM(B113,B116,B118,B127)</f>
        <v>1617.264906536539</v>
      </c>
      <c r="C112" s="168">
        <f t="shared" ref="C112:Q112" si="15">SUM(C113,C116,C118,C127)</f>
        <v>1655.3008920917346</v>
      </c>
      <c r="D112" s="168">
        <f t="shared" si="15"/>
        <v>1618.3745750492462</v>
      </c>
      <c r="E112" s="168">
        <f t="shared" si="15"/>
        <v>1736.5507075159708</v>
      </c>
      <c r="F112" s="168">
        <f t="shared" si="15"/>
        <v>1878.2280083489768</v>
      </c>
      <c r="G112" s="168">
        <f t="shared" si="15"/>
        <v>1876.6641286767133</v>
      </c>
      <c r="H112" s="168">
        <f t="shared" si="15"/>
        <v>1698.9500367507305</v>
      </c>
      <c r="I112" s="168">
        <f t="shared" si="15"/>
        <v>1626.0386090423881</v>
      </c>
      <c r="J112" s="168">
        <f t="shared" si="15"/>
        <v>1571.5133013576858</v>
      </c>
      <c r="K112" s="168">
        <f t="shared" si="15"/>
        <v>1468.9336981466133</v>
      </c>
      <c r="L112" s="168">
        <f t="shared" si="15"/>
        <v>1536.391341651238</v>
      </c>
      <c r="M112" s="168">
        <f t="shared" si="15"/>
        <v>1361.1895113847484</v>
      </c>
      <c r="N112" s="168">
        <f t="shared" si="15"/>
        <v>1260.9656663903379</v>
      </c>
      <c r="O112" s="168">
        <f t="shared" si="15"/>
        <v>1306.7636694982448</v>
      </c>
      <c r="P112" s="168">
        <f t="shared" si="15"/>
        <v>1349.0223636632704</v>
      </c>
      <c r="Q112" s="168">
        <f t="shared" si="15"/>
        <v>1593.5820127356376</v>
      </c>
    </row>
    <row r="113" spans="1:17" ht="12" customHeight="1" x14ac:dyDescent="0.25">
      <c r="A113" s="158" t="s">
        <v>65</v>
      </c>
      <c r="B113" s="157">
        <f>SUM(B114:B115)</f>
        <v>941.46752526470959</v>
      </c>
      <c r="C113" s="157">
        <f t="shared" ref="C113:Q113" si="16">SUM(C114:C115)</f>
        <v>983.14319552886764</v>
      </c>
      <c r="D113" s="157">
        <f t="shared" si="16"/>
        <v>954.16914373911868</v>
      </c>
      <c r="E113" s="157">
        <f t="shared" si="16"/>
        <v>1070.8988344423005</v>
      </c>
      <c r="F113" s="157">
        <f t="shared" si="16"/>
        <v>1204.7243069213987</v>
      </c>
      <c r="G113" s="157">
        <f t="shared" si="16"/>
        <v>1189.5558139166114</v>
      </c>
      <c r="H113" s="157">
        <f t="shared" si="16"/>
        <v>1053.9417804689219</v>
      </c>
      <c r="I113" s="157">
        <f t="shared" si="16"/>
        <v>989.44505430207766</v>
      </c>
      <c r="J113" s="157">
        <f t="shared" si="16"/>
        <v>928.03344798060789</v>
      </c>
      <c r="K113" s="157">
        <f t="shared" si="16"/>
        <v>868.33612253782155</v>
      </c>
      <c r="L113" s="157">
        <f t="shared" si="16"/>
        <v>931.9245145043725</v>
      </c>
      <c r="M113" s="157">
        <f t="shared" si="16"/>
        <v>765.89218211532454</v>
      </c>
      <c r="N113" s="157">
        <f t="shared" si="16"/>
        <v>706.72524323625714</v>
      </c>
      <c r="O113" s="157">
        <f t="shared" si="16"/>
        <v>710.879764173029</v>
      </c>
      <c r="P113" s="157">
        <f t="shared" si="16"/>
        <v>731.98459028121601</v>
      </c>
      <c r="Q113" s="157">
        <f t="shared" si="16"/>
        <v>886.56134118547993</v>
      </c>
    </row>
    <row r="114" spans="1:17" ht="12" customHeight="1" x14ac:dyDescent="0.25">
      <c r="A114" s="23" t="s">
        <v>166</v>
      </c>
      <c r="B114" s="156">
        <f>RES_hhdet_tes!B$45</f>
        <v>919.70901927811803</v>
      </c>
      <c r="C114" s="156">
        <f>RES_hhdet_tes!C$45</f>
        <v>932.00472727546548</v>
      </c>
      <c r="D114" s="156">
        <f>RES_hhdet_tes!D$45</f>
        <v>922.28916850154326</v>
      </c>
      <c r="E114" s="156">
        <f>RES_hhdet_tes!E$45</f>
        <v>1046.433966331804</v>
      </c>
      <c r="F114" s="156">
        <f>RES_hhdet_tes!F$45</f>
        <v>1180.1020078915285</v>
      </c>
      <c r="G114" s="156">
        <f>RES_hhdet_tes!G$45</f>
        <v>1157.8566523528568</v>
      </c>
      <c r="H114" s="156">
        <f>RES_hhdet_tes!H$45</f>
        <v>1003.1075162768384</v>
      </c>
      <c r="I114" s="156">
        <f>RES_hhdet_tes!I$45</f>
        <v>953.88286981089345</v>
      </c>
      <c r="J114" s="156">
        <f>RES_hhdet_tes!J$45</f>
        <v>898.79573678401198</v>
      </c>
      <c r="K114" s="156">
        <f>RES_hhdet_tes!K$45</f>
        <v>858.64827406720019</v>
      </c>
      <c r="L114" s="156">
        <f>RES_hhdet_tes!L$45</f>
        <v>894.59372579631383</v>
      </c>
      <c r="M114" s="156">
        <f>RES_hhdet_tes!M$45</f>
        <v>729.55133860494334</v>
      </c>
      <c r="N114" s="156">
        <f>RES_hhdet_tes!N$45</f>
        <v>675.62347017279615</v>
      </c>
      <c r="O114" s="156">
        <f>RES_hhdet_tes!O$45</f>
        <v>703.04103998616097</v>
      </c>
      <c r="P114" s="156">
        <f>RES_hhdet_tes!P$45</f>
        <v>708.94309053350855</v>
      </c>
      <c r="Q114" s="156">
        <f>RES_hhdet_tes!Q$45</f>
        <v>874.28236643776745</v>
      </c>
    </row>
    <row r="115" spans="1:17" ht="12" customHeight="1" x14ac:dyDescent="0.25">
      <c r="A115" s="23" t="s">
        <v>60</v>
      </c>
      <c r="B115" s="156">
        <f>RES_hhdet_tes!B$46</f>
        <v>21.758505986591544</v>
      </c>
      <c r="C115" s="156">
        <f>RES_hhdet_tes!C$46</f>
        <v>51.138468253402117</v>
      </c>
      <c r="D115" s="156">
        <f>RES_hhdet_tes!D$46</f>
        <v>31.879975237575405</v>
      </c>
      <c r="E115" s="156">
        <f>RES_hhdet_tes!E$46</f>
        <v>24.464868110496695</v>
      </c>
      <c r="F115" s="156">
        <f>RES_hhdet_tes!F$46</f>
        <v>24.622299029870277</v>
      </c>
      <c r="G115" s="156">
        <f>RES_hhdet_tes!G$46</f>
        <v>31.699161563754554</v>
      </c>
      <c r="H115" s="156">
        <f>RES_hhdet_tes!H$46</f>
        <v>50.834264192083651</v>
      </c>
      <c r="I115" s="156">
        <f>RES_hhdet_tes!I$46</f>
        <v>35.562184491184205</v>
      </c>
      <c r="J115" s="156">
        <f>RES_hhdet_tes!J$46</f>
        <v>29.237711196595949</v>
      </c>
      <c r="K115" s="156">
        <f>RES_hhdet_tes!K$46</f>
        <v>9.6878484706214163</v>
      </c>
      <c r="L115" s="156">
        <f>RES_hhdet_tes!L$46</f>
        <v>37.330788708058655</v>
      </c>
      <c r="M115" s="156">
        <f>RES_hhdet_tes!M$46</f>
        <v>36.340843510381212</v>
      </c>
      <c r="N115" s="156">
        <f>RES_hhdet_tes!N$46</f>
        <v>31.101773063460985</v>
      </c>
      <c r="O115" s="156">
        <f>RES_hhdet_tes!O$46</f>
        <v>7.8387241868680508</v>
      </c>
      <c r="P115" s="156">
        <f>RES_hhdet_tes!P$46</f>
        <v>23.041499747707487</v>
      </c>
      <c r="Q115" s="156">
        <f>RES_hhdet_tes!Q$46</f>
        <v>12.278974747712512</v>
      </c>
    </row>
    <row r="116" spans="1:17" ht="12" customHeight="1" x14ac:dyDescent="0.25">
      <c r="A116" s="158" t="s">
        <v>112</v>
      </c>
      <c r="B116" s="157">
        <f>B117</f>
        <v>21.407391215730797</v>
      </c>
      <c r="C116" s="157">
        <f t="shared" ref="C116:Q116" si="17">C117</f>
        <v>21.068006011796481</v>
      </c>
      <c r="D116" s="157">
        <f t="shared" si="17"/>
        <v>22.122734148439491</v>
      </c>
      <c r="E116" s="157">
        <f t="shared" si="17"/>
        <v>22.545455050351833</v>
      </c>
      <c r="F116" s="157">
        <f t="shared" si="17"/>
        <v>25.99898254078613</v>
      </c>
      <c r="G116" s="157">
        <f t="shared" si="17"/>
        <v>27.874825759822308</v>
      </c>
      <c r="H116" s="157">
        <f t="shared" si="17"/>
        <v>31.06402684374109</v>
      </c>
      <c r="I116" s="157">
        <f t="shared" si="17"/>
        <v>34.574817059679937</v>
      </c>
      <c r="J116" s="157">
        <f t="shared" si="17"/>
        <v>40.476976786378138</v>
      </c>
      <c r="K116" s="157">
        <f t="shared" si="17"/>
        <v>43.772553153171216</v>
      </c>
      <c r="L116" s="157">
        <f t="shared" si="17"/>
        <v>43.920661388071586</v>
      </c>
      <c r="M116" s="157">
        <f t="shared" si="17"/>
        <v>40.452924376543081</v>
      </c>
      <c r="N116" s="157">
        <f t="shared" si="17"/>
        <v>38.914271485855537</v>
      </c>
      <c r="O116" s="157">
        <f t="shared" si="17"/>
        <v>40.06374548170615</v>
      </c>
      <c r="P116" s="157">
        <f t="shared" si="17"/>
        <v>42.219983998134651</v>
      </c>
      <c r="Q116" s="157">
        <f t="shared" si="17"/>
        <v>50.02636740958539</v>
      </c>
    </row>
    <row r="117" spans="1:17" ht="12" customHeight="1" x14ac:dyDescent="0.25">
      <c r="A117" s="23" t="s">
        <v>60</v>
      </c>
      <c r="B117" s="156">
        <f>RES_hhdet_tes!B$48</f>
        <v>21.407391215730797</v>
      </c>
      <c r="C117" s="156">
        <f>RES_hhdet_tes!C$48</f>
        <v>21.068006011796481</v>
      </c>
      <c r="D117" s="156">
        <f>RES_hhdet_tes!D$48</f>
        <v>22.122734148439491</v>
      </c>
      <c r="E117" s="156">
        <f>RES_hhdet_tes!E$48</f>
        <v>22.545455050351833</v>
      </c>
      <c r="F117" s="156">
        <f>RES_hhdet_tes!F$48</f>
        <v>25.99898254078613</v>
      </c>
      <c r="G117" s="156">
        <f>RES_hhdet_tes!G$48</f>
        <v>27.874825759822308</v>
      </c>
      <c r="H117" s="156">
        <f>RES_hhdet_tes!H$48</f>
        <v>31.06402684374109</v>
      </c>
      <c r="I117" s="156">
        <f>RES_hhdet_tes!I$48</f>
        <v>34.574817059679937</v>
      </c>
      <c r="J117" s="156">
        <f>RES_hhdet_tes!J$48</f>
        <v>40.476976786378138</v>
      </c>
      <c r="K117" s="156">
        <f>RES_hhdet_tes!K$48</f>
        <v>43.772553153171216</v>
      </c>
      <c r="L117" s="156">
        <f>RES_hhdet_tes!L$48</f>
        <v>43.920661388071586</v>
      </c>
      <c r="M117" s="156">
        <f>RES_hhdet_tes!M$48</f>
        <v>40.452924376543081</v>
      </c>
      <c r="N117" s="156">
        <f>RES_hhdet_tes!N$48</f>
        <v>38.914271485855537</v>
      </c>
      <c r="O117" s="156">
        <f>RES_hhdet_tes!O$48</f>
        <v>40.06374548170615</v>
      </c>
      <c r="P117" s="156">
        <f>RES_hhdet_tes!P$48</f>
        <v>42.219983998134651</v>
      </c>
      <c r="Q117" s="156">
        <f>RES_hhdet_tes!Q$48</f>
        <v>50.02636740958539</v>
      </c>
    </row>
    <row r="118" spans="1:17" ht="12" customHeight="1" x14ac:dyDescent="0.25">
      <c r="A118" s="158" t="s">
        <v>63</v>
      </c>
      <c r="B118" s="157">
        <f>SUM(B119:B120,B123:B124)</f>
        <v>431.52451422318768</v>
      </c>
      <c r="C118" s="157">
        <f t="shared" ref="C118:Q118" si="18">SUM(C119:C120,C123:C124)</f>
        <v>423.58732549705314</v>
      </c>
      <c r="D118" s="157">
        <f t="shared" si="18"/>
        <v>419.58305456363297</v>
      </c>
      <c r="E118" s="157">
        <f t="shared" si="18"/>
        <v>419.37464895354373</v>
      </c>
      <c r="F118" s="157">
        <f t="shared" si="18"/>
        <v>424.64478783479262</v>
      </c>
      <c r="G118" s="157">
        <f t="shared" si="18"/>
        <v>431.46100437908927</v>
      </c>
      <c r="H118" s="157">
        <f t="shared" si="18"/>
        <v>395.43940276359467</v>
      </c>
      <c r="I118" s="157">
        <f t="shared" si="18"/>
        <v>388.7089175185979</v>
      </c>
      <c r="J118" s="157">
        <f t="shared" si="18"/>
        <v>389.63088760168012</v>
      </c>
      <c r="K118" s="157">
        <f t="shared" si="18"/>
        <v>360.23328071839762</v>
      </c>
      <c r="L118" s="157">
        <f t="shared" si="18"/>
        <v>359.50865177527032</v>
      </c>
      <c r="M118" s="157">
        <f t="shared" si="18"/>
        <v>355.44379724622945</v>
      </c>
      <c r="N118" s="157">
        <f t="shared" si="18"/>
        <v>331.59584163243153</v>
      </c>
      <c r="O118" s="157">
        <f t="shared" si="18"/>
        <v>362.89750765489725</v>
      </c>
      <c r="P118" s="157">
        <f t="shared" si="18"/>
        <v>373.61335255259837</v>
      </c>
      <c r="Q118" s="157">
        <f t="shared" si="18"/>
        <v>430.34921102066471</v>
      </c>
    </row>
    <row r="119" spans="1:17" ht="12" customHeight="1" x14ac:dyDescent="0.25">
      <c r="A119" s="167" t="s">
        <v>165</v>
      </c>
      <c r="B119" s="132">
        <f>RES_hhdet_tes!B$50</f>
        <v>230.39251420107078</v>
      </c>
      <c r="C119" s="132">
        <f>RES_hhdet_tes!C$50</f>
        <v>222.1085167947947</v>
      </c>
      <c r="D119" s="132">
        <f>RES_hhdet_tes!D$50</f>
        <v>225.8285487067613</v>
      </c>
      <c r="E119" s="132">
        <f>RES_hhdet_tes!E$50</f>
        <v>247.33914367792809</v>
      </c>
      <c r="F119" s="132">
        <f>RES_hhdet_tes!F$50</f>
        <v>272.80919707360277</v>
      </c>
      <c r="G119" s="132">
        <f>RES_hhdet_tes!G$50</f>
        <v>265.48354998623148</v>
      </c>
      <c r="H119" s="132">
        <f>RES_hhdet_tes!H$50</f>
        <v>231.22721273877573</v>
      </c>
      <c r="I119" s="132">
        <f>RES_hhdet_tes!I$50</f>
        <v>239.55162425667734</v>
      </c>
      <c r="J119" s="132">
        <f>RES_hhdet_tes!J$50</f>
        <v>245.04935346300658</v>
      </c>
      <c r="K119" s="132">
        <f>RES_hhdet_tes!K$50</f>
        <v>234.47386299757522</v>
      </c>
      <c r="L119" s="132">
        <f>RES_hhdet_tes!L$50</f>
        <v>223.10851912976148</v>
      </c>
      <c r="M119" s="132">
        <f>RES_hhdet_tes!M$50</f>
        <v>220.56807893796736</v>
      </c>
      <c r="N119" s="132">
        <f>RES_hhdet_tes!N$50</f>
        <v>213.17691802586765</v>
      </c>
      <c r="O119" s="132">
        <f>RES_hhdet_tes!O$50</f>
        <v>242.23958042820948</v>
      </c>
      <c r="P119" s="132">
        <f>RES_hhdet_tes!P$50</f>
        <v>251.29961160107942</v>
      </c>
      <c r="Q119" s="132">
        <f>RES_hhdet_tes!Q$50</f>
        <v>299.60324134196321</v>
      </c>
    </row>
    <row r="120" spans="1:17" ht="12" customHeight="1" x14ac:dyDescent="0.25">
      <c r="A120" s="167" t="s">
        <v>164</v>
      </c>
      <c r="B120" s="132">
        <f>SUM(B121:B122)</f>
        <v>6.6107777672996288</v>
      </c>
      <c r="C120" s="132">
        <f t="shared" ref="C120:Q120" si="19">SUM(C121:C122)</f>
        <v>7.020032819687378</v>
      </c>
      <c r="D120" s="132">
        <f t="shared" si="19"/>
        <v>7.4175245517723365</v>
      </c>
      <c r="E120" s="132">
        <f t="shared" si="19"/>
        <v>8.3872826370093776</v>
      </c>
      <c r="F120" s="132">
        <f t="shared" si="19"/>
        <v>10.567825876217025</v>
      </c>
      <c r="G120" s="132">
        <f t="shared" si="19"/>
        <v>11.402005415499616</v>
      </c>
      <c r="H120" s="132">
        <f t="shared" si="19"/>
        <v>11.643075030351074</v>
      </c>
      <c r="I120" s="132">
        <f t="shared" si="19"/>
        <v>15.907183719761335</v>
      </c>
      <c r="J120" s="132">
        <f t="shared" si="19"/>
        <v>22.714930420985908</v>
      </c>
      <c r="K120" s="132">
        <f t="shared" si="19"/>
        <v>27.203164545227921</v>
      </c>
      <c r="L120" s="132">
        <f t="shared" si="19"/>
        <v>30.955856419651866</v>
      </c>
      <c r="M120" s="132">
        <f t="shared" si="19"/>
        <v>34.841550080508213</v>
      </c>
      <c r="N120" s="132">
        <f t="shared" si="19"/>
        <v>36.044580318024963</v>
      </c>
      <c r="O120" s="132">
        <f t="shared" si="19"/>
        <v>43.141715810779488</v>
      </c>
      <c r="P120" s="132">
        <f t="shared" si="19"/>
        <v>47.745207558733838</v>
      </c>
      <c r="Q120" s="132">
        <f t="shared" si="19"/>
        <v>62.981635035117392</v>
      </c>
    </row>
    <row r="121" spans="1:17" ht="12" customHeight="1" x14ac:dyDescent="0.25">
      <c r="A121" s="166" t="s">
        <v>163</v>
      </c>
      <c r="B121" s="165">
        <f>RES_hhdet_tes!B$52</f>
        <v>2.3137679480499762</v>
      </c>
      <c r="C121" s="165">
        <f>RES_hhdet_tes!C$52</f>
        <v>2.4540637718758798</v>
      </c>
      <c r="D121" s="165">
        <f>RES_hhdet_tes!D$52</f>
        <v>2.6022778495104659</v>
      </c>
      <c r="E121" s="165">
        <f>RES_hhdet_tes!E$52</f>
        <v>2.9659772333339456</v>
      </c>
      <c r="F121" s="165">
        <f>RES_hhdet_tes!F$52</f>
        <v>3.7857643786310424</v>
      </c>
      <c r="G121" s="165">
        <f>RES_hhdet_tes!G$52</f>
        <v>4.0793204815668114</v>
      </c>
      <c r="H121" s="165">
        <f>RES_hhdet_tes!H$52</f>
        <v>4.1401481273873992</v>
      </c>
      <c r="I121" s="165">
        <f>RES_hhdet_tes!I$52</f>
        <v>5.7142213553509684</v>
      </c>
      <c r="J121" s="165">
        <f>RES_hhdet_tes!J$52</f>
        <v>8.215059995776528</v>
      </c>
      <c r="K121" s="165">
        <f>RES_hhdet_tes!K$52</f>
        <v>9.8129831181432738</v>
      </c>
      <c r="L121" s="165">
        <f>RES_hhdet_tes!L$52</f>
        <v>11.130389001525499</v>
      </c>
      <c r="M121" s="165">
        <f>RES_hhdet_tes!M$52</f>
        <v>12.560209519149053</v>
      </c>
      <c r="N121" s="165">
        <f>RES_hhdet_tes!N$52</f>
        <v>12.969460311059793</v>
      </c>
      <c r="O121" s="165">
        <f>RES_hhdet_tes!O$52</f>
        <v>15.592419867283036</v>
      </c>
      <c r="P121" s="165">
        <f>RES_hhdet_tes!P$52</f>
        <v>17.250267164022162</v>
      </c>
      <c r="Q121" s="165">
        <f>RES_hhdet_tes!Q$52</f>
        <v>22.824439594970674</v>
      </c>
    </row>
    <row r="122" spans="1:17" ht="12" customHeight="1" x14ac:dyDescent="0.25">
      <c r="A122" s="147" t="s">
        <v>59</v>
      </c>
      <c r="B122" s="164">
        <f>RES_hhdet_tes!B$53</f>
        <v>4.2970098192496522</v>
      </c>
      <c r="C122" s="164">
        <f>RES_hhdet_tes!C$53</f>
        <v>4.5659690478114987</v>
      </c>
      <c r="D122" s="164">
        <f>RES_hhdet_tes!D$53</f>
        <v>4.815246702261871</v>
      </c>
      <c r="E122" s="164">
        <f>RES_hhdet_tes!E$53</f>
        <v>5.421305403675432</v>
      </c>
      <c r="F122" s="164">
        <f>RES_hhdet_tes!F$53</f>
        <v>6.7820614975859819</v>
      </c>
      <c r="G122" s="164">
        <f>RES_hhdet_tes!G$53</f>
        <v>7.3226849339328055</v>
      </c>
      <c r="H122" s="164">
        <f>RES_hhdet_tes!H$53</f>
        <v>7.502926902963674</v>
      </c>
      <c r="I122" s="164">
        <f>RES_hhdet_tes!I$53</f>
        <v>10.192962364410366</v>
      </c>
      <c r="J122" s="164">
        <f>RES_hhdet_tes!J$53</f>
        <v>14.499870425209382</v>
      </c>
      <c r="K122" s="164">
        <f>RES_hhdet_tes!K$53</f>
        <v>17.390181427084645</v>
      </c>
      <c r="L122" s="164">
        <f>RES_hhdet_tes!L$53</f>
        <v>19.825467418126365</v>
      </c>
      <c r="M122" s="164">
        <f>RES_hhdet_tes!M$53</f>
        <v>22.281340561359158</v>
      </c>
      <c r="N122" s="164">
        <f>RES_hhdet_tes!N$53</f>
        <v>23.075120006965168</v>
      </c>
      <c r="O122" s="164">
        <f>RES_hhdet_tes!O$53</f>
        <v>27.54929594349645</v>
      </c>
      <c r="P122" s="164">
        <f>RES_hhdet_tes!P$53</f>
        <v>30.494940394711676</v>
      </c>
      <c r="Q122" s="164">
        <f>RES_hhdet_tes!Q$53</f>
        <v>40.157195440146722</v>
      </c>
    </row>
    <row r="123" spans="1:17" ht="12" customHeight="1" x14ac:dyDescent="0.25">
      <c r="A123" s="163" t="s">
        <v>142</v>
      </c>
      <c r="B123" s="162">
        <f>RES_hhdet_tes!B$54</f>
        <v>189.26317832120134</v>
      </c>
      <c r="C123" s="162">
        <f>RES_hhdet_tes!C$54</f>
        <v>188.92521570695965</v>
      </c>
      <c r="D123" s="162">
        <f>RES_hhdet_tes!D$54</f>
        <v>180.68482611879622</v>
      </c>
      <c r="E123" s="162">
        <f>RES_hhdet_tes!E$54</f>
        <v>158.45823235558089</v>
      </c>
      <c r="F123" s="162">
        <f>RES_hhdet_tes!F$54</f>
        <v>136.21224525148278</v>
      </c>
      <c r="G123" s="162">
        <f>RES_hhdet_tes!G$54</f>
        <v>148.55767071347771</v>
      </c>
      <c r="H123" s="162">
        <f>RES_hhdet_tes!H$54</f>
        <v>145.90230020293444</v>
      </c>
      <c r="I123" s="162">
        <f>RES_hhdet_tes!I$54</f>
        <v>125.66867071136821</v>
      </c>
      <c r="J123" s="162">
        <f>RES_hhdet_tes!J$54</f>
        <v>112.46726408568384</v>
      </c>
      <c r="K123" s="162">
        <f>RES_hhdet_tes!K$54</f>
        <v>88.900488123682905</v>
      </c>
      <c r="L123" s="162">
        <f>RES_hhdet_tes!L$54</f>
        <v>94.145566989322305</v>
      </c>
      <c r="M123" s="162">
        <f>RES_hhdet_tes!M$54</f>
        <v>88.029579746978428</v>
      </c>
      <c r="N123" s="162">
        <f>RES_hhdet_tes!N$54</f>
        <v>71.434122984811509</v>
      </c>
      <c r="O123" s="162">
        <f>RES_hhdet_tes!O$54</f>
        <v>66.469519149191072</v>
      </c>
      <c r="P123" s="162">
        <f>RES_hhdet_tes!P$54</f>
        <v>63.553124111214025</v>
      </c>
      <c r="Q123" s="162">
        <f>RES_hhdet_tes!Q$54</f>
        <v>56.640463190274865</v>
      </c>
    </row>
    <row r="124" spans="1:17" ht="12" customHeight="1" x14ac:dyDescent="0.25">
      <c r="A124" s="161" t="s">
        <v>141</v>
      </c>
      <c r="B124" s="160">
        <f>SUM(B125:B126)</f>
        <v>5.2580439336158937</v>
      </c>
      <c r="C124" s="160">
        <f t="shared" ref="C124:Q124" si="20">SUM(C125:C126)</f>
        <v>5.5335601756114601</v>
      </c>
      <c r="D124" s="160">
        <f t="shared" si="20"/>
        <v>5.6521551863030801</v>
      </c>
      <c r="E124" s="160">
        <f t="shared" si="20"/>
        <v>5.1899902830253524</v>
      </c>
      <c r="F124" s="160">
        <f t="shared" si="20"/>
        <v>5.0555196334900865</v>
      </c>
      <c r="G124" s="160">
        <f t="shared" si="20"/>
        <v>6.0177782638804826</v>
      </c>
      <c r="H124" s="160">
        <f t="shared" si="20"/>
        <v>6.6668147915333966</v>
      </c>
      <c r="I124" s="160">
        <f t="shared" si="20"/>
        <v>7.5814388307910319</v>
      </c>
      <c r="J124" s="160">
        <f t="shared" si="20"/>
        <v>9.3993396320037768</v>
      </c>
      <c r="K124" s="160">
        <f t="shared" si="20"/>
        <v>9.6557650519115708</v>
      </c>
      <c r="L124" s="160">
        <f t="shared" si="20"/>
        <v>11.298709236534718</v>
      </c>
      <c r="M124" s="160">
        <f t="shared" si="20"/>
        <v>12.004588480775443</v>
      </c>
      <c r="N124" s="160">
        <f t="shared" si="20"/>
        <v>10.940220303727413</v>
      </c>
      <c r="O124" s="160">
        <f t="shared" si="20"/>
        <v>11.046692266717251</v>
      </c>
      <c r="P124" s="160">
        <f t="shared" si="20"/>
        <v>11.015409281571124</v>
      </c>
      <c r="Q124" s="160">
        <f t="shared" si="20"/>
        <v>11.123871453309206</v>
      </c>
    </row>
    <row r="125" spans="1:17" ht="12" customHeight="1" x14ac:dyDescent="0.25">
      <c r="A125" s="148" t="s">
        <v>60</v>
      </c>
      <c r="B125" s="156">
        <f>RES_hhdet_tes!B$56</f>
        <v>1.9007327306232722</v>
      </c>
      <c r="C125" s="156">
        <f>RES_hhdet_tes!C$56</f>
        <v>2.0799785943730056</v>
      </c>
      <c r="D125" s="156">
        <f>RES_hhdet_tes!D$56</f>
        <v>2.0704911462150259</v>
      </c>
      <c r="E125" s="156">
        <f>RES_hhdet_tes!E$56</f>
        <v>1.8701948999271387</v>
      </c>
      <c r="F125" s="156">
        <f>RES_hhdet_tes!F$56</f>
        <v>1.8251680252404547</v>
      </c>
      <c r="G125" s="156">
        <f>RES_hhdet_tes!G$56</f>
        <v>2.2293568426971837</v>
      </c>
      <c r="H125" s="156">
        <f>RES_hhdet_tes!H$56</f>
        <v>2.56407428881176</v>
      </c>
      <c r="I125" s="156">
        <f>RES_hhdet_tes!I$56</f>
        <v>2.8819707756440271</v>
      </c>
      <c r="J125" s="156">
        <f>RES_hhdet_tes!J$56</f>
        <v>3.5715795551389493</v>
      </c>
      <c r="K125" s="156">
        <f>RES_hhdet_tes!K$56</f>
        <v>3.5112511605383521</v>
      </c>
      <c r="L125" s="156">
        <f>RES_hhdet_tes!L$56</f>
        <v>4.4536059082152182</v>
      </c>
      <c r="M125" s="156">
        <f>RES_hhdet_tes!M$56</f>
        <v>4.75731843840195</v>
      </c>
      <c r="N125" s="156">
        <f>RES_hhdet_tes!N$56</f>
        <v>4.1427425620478315</v>
      </c>
      <c r="O125" s="156">
        <f>RES_hhdet_tes!O$56</f>
        <v>4.0853411420799617</v>
      </c>
      <c r="P125" s="156">
        <f>RES_hhdet_tes!P$56</f>
        <v>4.1751694650699562</v>
      </c>
      <c r="Q125" s="156">
        <f>RES_hhdet_tes!Q$56</f>
        <v>4.1300528780206882</v>
      </c>
    </row>
    <row r="126" spans="1:17" ht="12" customHeight="1" x14ac:dyDescent="0.25">
      <c r="A126" s="148" t="s">
        <v>59</v>
      </c>
      <c r="B126" s="156">
        <f>RES_hhdet_tes!B$57</f>
        <v>3.3573112029926215</v>
      </c>
      <c r="C126" s="156">
        <f>RES_hhdet_tes!C$57</f>
        <v>3.4535815812384545</v>
      </c>
      <c r="D126" s="156">
        <f>RES_hhdet_tes!D$57</f>
        <v>3.5816640400880537</v>
      </c>
      <c r="E126" s="156">
        <f>RES_hhdet_tes!E$57</f>
        <v>3.3197953830982132</v>
      </c>
      <c r="F126" s="156">
        <f>RES_hhdet_tes!F$57</f>
        <v>3.2303516082496317</v>
      </c>
      <c r="G126" s="156">
        <f>RES_hhdet_tes!G$57</f>
        <v>3.7884214211832989</v>
      </c>
      <c r="H126" s="156">
        <f>RES_hhdet_tes!H$57</f>
        <v>4.1027405027216366</v>
      </c>
      <c r="I126" s="156">
        <f>RES_hhdet_tes!I$57</f>
        <v>4.6994680551470047</v>
      </c>
      <c r="J126" s="156">
        <f>RES_hhdet_tes!J$57</f>
        <v>5.8277600768648279</v>
      </c>
      <c r="K126" s="156">
        <f>RES_hhdet_tes!K$57</f>
        <v>6.1445138913732187</v>
      </c>
      <c r="L126" s="156">
        <f>RES_hhdet_tes!L$57</f>
        <v>6.8451033283194995</v>
      </c>
      <c r="M126" s="156">
        <f>RES_hhdet_tes!M$57</f>
        <v>7.2472700423734926</v>
      </c>
      <c r="N126" s="156">
        <f>RES_hhdet_tes!N$57</f>
        <v>6.7974777416795815</v>
      </c>
      <c r="O126" s="156">
        <f>RES_hhdet_tes!O$57</f>
        <v>6.9613511246372886</v>
      </c>
      <c r="P126" s="156">
        <f>RES_hhdet_tes!P$57</f>
        <v>6.8402398165011684</v>
      </c>
      <c r="Q126" s="156">
        <f>RES_hhdet_tes!Q$57</f>
        <v>6.9938185752885191</v>
      </c>
    </row>
    <row r="127" spans="1:17" ht="12" customHeight="1" x14ac:dyDescent="0.25">
      <c r="A127" s="158" t="s">
        <v>62</v>
      </c>
      <c r="B127" s="157">
        <f>SUM(B128:B129)</f>
        <v>222.86547583291096</v>
      </c>
      <c r="C127" s="157">
        <f t="shared" ref="C127:Q127" si="21">SUM(C128:C129)</f>
        <v>227.50236505401736</v>
      </c>
      <c r="D127" s="157">
        <f t="shared" si="21"/>
        <v>222.49964259805512</v>
      </c>
      <c r="E127" s="157">
        <f t="shared" si="21"/>
        <v>223.73176906977466</v>
      </c>
      <c r="F127" s="157">
        <f t="shared" si="21"/>
        <v>222.85993105199935</v>
      </c>
      <c r="G127" s="157">
        <f t="shared" si="21"/>
        <v>227.77248462119047</v>
      </c>
      <c r="H127" s="157">
        <f t="shared" si="21"/>
        <v>218.50482667447301</v>
      </c>
      <c r="I127" s="157">
        <f t="shared" si="21"/>
        <v>213.30982016203251</v>
      </c>
      <c r="J127" s="157">
        <f t="shared" si="21"/>
        <v>213.37198898901968</v>
      </c>
      <c r="K127" s="157">
        <f t="shared" si="21"/>
        <v>196.59174173722286</v>
      </c>
      <c r="L127" s="157">
        <f t="shared" si="21"/>
        <v>201.03751398352341</v>
      </c>
      <c r="M127" s="157">
        <f t="shared" si="21"/>
        <v>199.40060764665128</v>
      </c>
      <c r="N127" s="157">
        <f t="shared" si="21"/>
        <v>183.73031003579342</v>
      </c>
      <c r="O127" s="157">
        <f t="shared" si="21"/>
        <v>192.92265218861246</v>
      </c>
      <c r="P127" s="157">
        <f t="shared" si="21"/>
        <v>201.20443683132146</v>
      </c>
      <c r="Q127" s="157">
        <f t="shared" si="21"/>
        <v>226.6450931199077</v>
      </c>
    </row>
    <row r="128" spans="1:17" ht="12" customHeight="1" x14ac:dyDescent="0.25">
      <c r="A128" s="23" t="s">
        <v>57</v>
      </c>
      <c r="B128" s="156">
        <f>RES_hhdet_tes!B$59</f>
        <v>82.128358635629269</v>
      </c>
      <c r="C128" s="156">
        <f>RES_hhdet_tes!C$59</f>
        <v>59.162249762225223</v>
      </c>
      <c r="D128" s="156">
        <f>RES_hhdet_tes!D$59</f>
        <v>61.894001385430272</v>
      </c>
      <c r="E128" s="156">
        <f>RES_hhdet_tes!E$59</f>
        <v>59.133293829356049</v>
      </c>
      <c r="F128" s="156">
        <f>RES_hhdet_tes!F$59</f>
        <v>66.366773015834312</v>
      </c>
      <c r="G128" s="156">
        <f>RES_hhdet_tes!G$59</f>
        <v>62.528472380500112</v>
      </c>
      <c r="H128" s="156">
        <f>RES_hhdet_tes!H$59</f>
        <v>40.76872112311802</v>
      </c>
      <c r="I128" s="156">
        <f>RES_hhdet_tes!I$59</f>
        <v>43.867546050086581</v>
      </c>
      <c r="J128" s="156">
        <f>RES_hhdet_tes!J$59</f>
        <v>44.685705946946179</v>
      </c>
      <c r="K128" s="156">
        <f>RES_hhdet_tes!K$59</f>
        <v>40.01475899608176</v>
      </c>
      <c r="L128" s="156">
        <f>RES_hhdet_tes!L$59</f>
        <v>39.594453419165639</v>
      </c>
      <c r="M128" s="156">
        <f>RES_hhdet_tes!M$59</f>
        <v>34.137109204583155</v>
      </c>
      <c r="N128" s="156">
        <f>RES_hhdet_tes!N$59</f>
        <v>32.493373696960326</v>
      </c>
      <c r="O128" s="156">
        <f>RES_hhdet_tes!O$59</f>
        <v>33.270662995215098</v>
      </c>
      <c r="P128" s="156">
        <f>RES_hhdet_tes!P$59</f>
        <v>32.064183710048916</v>
      </c>
      <c r="Q128" s="156">
        <f>RES_hhdet_tes!Q$59</f>
        <v>36.375600177955739</v>
      </c>
    </row>
    <row r="129" spans="1:17" ht="12" customHeight="1" x14ac:dyDescent="0.25">
      <c r="A129" s="29" t="s">
        <v>140</v>
      </c>
      <c r="B129" s="57">
        <f>RES_hhdet_tes!B$60</f>
        <v>140.73711719728169</v>
      </c>
      <c r="C129" s="57">
        <f>RES_hhdet_tes!C$60</f>
        <v>168.34011529179213</v>
      </c>
      <c r="D129" s="57">
        <f>RES_hhdet_tes!D$60</f>
        <v>160.60564121262485</v>
      </c>
      <c r="E129" s="57">
        <f>RES_hhdet_tes!E$60</f>
        <v>164.59847524041862</v>
      </c>
      <c r="F129" s="57">
        <f>RES_hhdet_tes!F$60</f>
        <v>156.49315803616506</v>
      </c>
      <c r="G129" s="57">
        <f>RES_hhdet_tes!G$60</f>
        <v>165.24401224069035</v>
      </c>
      <c r="H129" s="57">
        <f>RES_hhdet_tes!H$60</f>
        <v>177.736105551355</v>
      </c>
      <c r="I129" s="57">
        <f>RES_hhdet_tes!I$60</f>
        <v>169.44227411194592</v>
      </c>
      <c r="J129" s="57">
        <f>RES_hhdet_tes!J$60</f>
        <v>168.68628304207351</v>
      </c>
      <c r="K129" s="57">
        <f>RES_hhdet_tes!K$60</f>
        <v>156.57698274114111</v>
      </c>
      <c r="L129" s="57">
        <f>RES_hhdet_tes!L$60</f>
        <v>161.44306056435778</v>
      </c>
      <c r="M129" s="57">
        <f>RES_hhdet_tes!M$60</f>
        <v>165.26349844206811</v>
      </c>
      <c r="N129" s="57">
        <f>RES_hhdet_tes!N$60</f>
        <v>151.23693633883309</v>
      </c>
      <c r="O129" s="57">
        <f>RES_hhdet_tes!O$60</f>
        <v>159.65198919339736</v>
      </c>
      <c r="P129" s="57">
        <f>RES_hhdet_tes!P$60</f>
        <v>169.14025312127254</v>
      </c>
      <c r="Q129" s="57">
        <f>RES_hhdet_tes!Q$60</f>
        <v>190.26949294195197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0.5509824862794549</v>
      </c>
      <c r="C131" s="175">
        <f t="shared" si="22"/>
        <v>0.56366383541886866</v>
      </c>
      <c r="D131" s="175">
        <f t="shared" si="22"/>
        <v>0.56426012709184481</v>
      </c>
      <c r="E131" s="175">
        <f t="shared" si="22"/>
        <v>0.5660883500275965</v>
      </c>
      <c r="F131" s="175">
        <f t="shared" si="22"/>
        <v>0.56813573061316647</v>
      </c>
      <c r="G131" s="175">
        <f t="shared" si="22"/>
        <v>0.57756480269374477</v>
      </c>
      <c r="H131" s="175">
        <f t="shared" si="22"/>
        <v>0.59296606966234888</v>
      </c>
      <c r="I131" s="175">
        <f t="shared" si="22"/>
        <v>0.59666350501318088</v>
      </c>
      <c r="J131" s="175">
        <f t="shared" si="22"/>
        <v>0.60568729875081273</v>
      </c>
      <c r="K131" s="175">
        <f t="shared" si="22"/>
        <v>0.60746311052432744</v>
      </c>
      <c r="L131" s="175">
        <f t="shared" si="22"/>
        <v>0.61866059495545911</v>
      </c>
      <c r="M131" s="175">
        <f t="shared" si="22"/>
        <v>0.62968250036672202</v>
      </c>
      <c r="N131" s="175">
        <f t="shared" si="22"/>
        <v>0.63464659989079641</v>
      </c>
      <c r="O131" s="175">
        <f t="shared" si="22"/>
        <v>0.6403391716279776</v>
      </c>
      <c r="P131" s="175">
        <f t="shared" si="22"/>
        <v>0.65264353498082439</v>
      </c>
      <c r="Q131" s="175">
        <f t="shared" si="22"/>
        <v>0.65958549950358869</v>
      </c>
    </row>
    <row r="132" spans="1:17" ht="12" customHeight="1" x14ac:dyDescent="0.25">
      <c r="A132" s="158" t="s">
        <v>65</v>
      </c>
      <c r="B132" s="169">
        <f t="shared" si="22"/>
        <v>0.54546651174175709</v>
      </c>
      <c r="C132" s="169">
        <f t="shared" si="22"/>
        <v>0.55426173327682571</v>
      </c>
      <c r="D132" s="169">
        <f t="shared" si="22"/>
        <v>0.55372280361770809</v>
      </c>
      <c r="E132" s="169">
        <f t="shared" si="22"/>
        <v>0.55589979207924645</v>
      </c>
      <c r="F132" s="169">
        <f t="shared" si="22"/>
        <v>0.5603081559664258</v>
      </c>
      <c r="G132" s="169">
        <f t="shared" si="22"/>
        <v>0.56743082080382823</v>
      </c>
      <c r="H132" s="169">
        <f t="shared" si="22"/>
        <v>0.57542127523141295</v>
      </c>
      <c r="I132" s="169">
        <f t="shared" si="22"/>
        <v>0.5781020549971182</v>
      </c>
      <c r="J132" s="169">
        <f t="shared" si="22"/>
        <v>0.58444083908031019</v>
      </c>
      <c r="K132" s="169">
        <f t="shared" si="22"/>
        <v>0.58335800838614915</v>
      </c>
      <c r="L132" s="169">
        <f t="shared" si="22"/>
        <v>0.59662366413579893</v>
      </c>
      <c r="M132" s="169">
        <f t="shared" si="22"/>
        <v>0.60675275228994974</v>
      </c>
      <c r="N132" s="169">
        <f t="shared" si="22"/>
        <v>0.61313314002411701</v>
      </c>
      <c r="O132" s="169">
        <f t="shared" si="22"/>
        <v>0.61951360138512857</v>
      </c>
      <c r="P132" s="169">
        <f t="shared" si="22"/>
        <v>0.63492422165171492</v>
      </c>
      <c r="Q132" s="169">
        <f t="shared" si="22"/>
        <v>0.64428519233870518</v>
      </c>
    </row>
    <row r="133" spans="1:17" ht="12" customHeight="1" x14ac:dyDescent="0.25">
      <c r="A133" s="23" t="s">
        <v>166</v>
      </c>
      <c r="B133" s="73">
        <f t="shared" si="22"/>
        <v>0.53966331348403562</v>
      </c>
      <c r="C133" s="73">
        <f t="shared" si="22"/>
        <v>0.54102957977706556</v>
      </c>
      <c r="D133" s="73">
        <f t="shared" si="22"/>
        <v>0.54531079596567933</v>
      </c>
      <c r="E133" s="73">
        <f t="shared" si="22"/>
        <v>0.55018733934470609</v>
      </c>
      <c r="F133" s="73">
        <f t="shared" si="22"/>
        <v>0.55521463187399822</v>
      </c>
      <c r="G133" s="73">
        <f t="shared" si="22"/>
        <v>0.56078959117550886</v>
      </c>
      <c r="H133" s="73">
        <f t="shared" si="22"/>
        <v>0.5633011277058444</v>
      </c>
      <c r="I133" s="73">
        <f t="shared" si="22"/>
        <v>0.56914990280052458</v>
      </c>
      <c r="J133" s="73">
        <f t="shared" si="22"/>
        <v>0.57664569258920495</v>
      </c>
      <c r="K133" s="73">
        <f t="shared" si="22"/>
        <v>0.58062856886713077</v>
      </c>
      <c r="L133" s="73">
        <f t="shared" si="22"/>
        <v>0.58674717161670131</v>
      </c>
      <c r="M133" s="73">
        <f t="shared" si="22"/>
        <v>0.59509562354451429</v>
      </c>
      <c r="N133" s="73">
        <f t="shared" si="22"/>
        <v>0.60240485235465935</v>
      </c>
      <c r="O133" s="73">
        <f t="shared" si="22"/>
        <v>0.61689652639420134</v>
      </c>
      <c r="P133" s="73">
        <f t="shared" si="22"/>
        <v>0.62747893302396618</v>
      </c>
      <c r="Q133" s="73">
        <f t="shared" si="22"/>
        <v>0.64108241904526531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1.0000000000000002</v>
      </c>
      <c r="D134" s="73">
        <f t="shared" si="22"/>
        <v>1</v>
      </c>
      <c r="E134" s="73">
        <f t="shared" si="22"/>
        <v>0.99999999999999989</v>
      </c>
      <c r="F134" s="73">
        <f t="shared" si="22"/>
        <v>1</v>
      </c>
      <c r="G134" s="73">
        <f t="shared" si="22"/>
        <v>0.99999999999999967</v>
      </c>
      <c r="H134" s="73">
        <f t="shared" si="22"/>
        <v>1</v>
      </c>
      <c r="I134" s="73">
        <f t="shared" si="22"/>
        <v>0.99999999999999978</v>
      </c>
      <c r="J134" s="73">
        <f t="shared" si="22"/>
        <v>1.0000000000000004</v>
      </c>
      <c r="K134" s="73">
        <f t="shared" si="22"/>
        <v>1.0000000000000004</v>
      </c>
      <c r="L134" s="73">
        <f t="shared" si="22"/>
        <v>1.0000000000000002</v>
      </c>
      <c r="M134" s="73">
        <f t="shared" si="22"/>
        <v>1.0000000000000007</v>
      </c>
      <c r="N134" s="73">
        <f t="shared" si="22"/>
        <v>1.0000000000000002</v>
      </c>
      <c r="O134" s="73">
        <f t="shared" si="22"/>
        <v>1.0000000000000002</v>
      </c>
      <c r="P134" s="73">
        <f t="shared" si="22"/>
        <v>1.0000000000000004</v>
      </c>
      <c r="Q134" s="73">
        <f t="shared" si="22"/>
        <v>0.999999999999999</v>
      </c>
    </row>
    <row r="135" spans="1:17" ht="12" customHeight="1" x14ac:dyDescent="0.25">
      <c r="A135" s="158" t="s">
        <v>112</v>
      </c>
      <c r="B135" s="169">
        <f t="shared" si="22"/>
        <v>1.5553428843439741</v>
      </c>
      <c r="C135" s="169">
        <f t="shared" si="22"/>
        <v>1.581577189508959</v>
      </c>
      <c r="D135" s="169">
        <f t="shared" si="22"/>
        <v>1.6320683781863101</v>
      </c>
      <c r="E135" s="169">
        <f t="shared" si="22"/>
        <v>1.6695798663834485</v>
      </c>
      <c r="F135" s="169">
        <f t="shared" si="22"/>
        <v>1.7494477095208028</v>
      </c>
      <c r="G135" s="169">
        <f t="shared" si="22"/>
        <v>1.8081388437204553</v>
      </c>
      <c r="H135" s="169">
        <f t="shared" si="22"/>
        <v>1.8827295087925353</v>
      </c>
      <c r="I135" s="169">
        <f t="shared" si="22"/>
        <v>1.9635379996308806</v>
      </c>
      <c r="J135" s="169">
        <f t="shared" si="22"/>
        <v>2.1687829219426771</v>
      </c>
      <c r="K135" s="169">
        <f t="shared" si="22"/>
        <v>2.288173975794304</v>
      </c>
      <c r="L135" s="169">
        <f t="shared" si="22"/>
        <v>2.3783947389591313</v>
      </c>
      <c r="M135" s="169">
        <f t="shared" si="22"/>
        <v>2.4108736483021431</v>
      </c>
      <c r="N135" s="169">
        <f t="shared" si="22"/>
        <v>2.5929544943505869</v>
      </c>
      <c r="O135" s="169">
        <f t="shared" si="22"/>
        <v>2.8028976705360651</v>
      </c>
      <c r="P135" s="169">
        <f t="shared" si="22"/>
        <v>3.0480116938025499</v>
      </c>
      <c r="Q135" s="169">
        <f t="shared" si="22"/>
        <v>3.3470076272667413</v>
      </c>
    </row>
    <row r="136" spans="1:17" ht="12" customHeight="1" x14ac:dyDescent="0.25">
      <c r="A136" s="23" t="s">
        <v>60</v>
      </c>
      <c r="B136" s="73">
        <f t="shared" si="22"/>
        <v>1.5553428843439741</v>
      </c>
      <c r="C136" s="73">
        <f t="shared" si="22"/>
        <v>1.581577189508959</v>
      </c>
      <c r="D136" s="73">
        <f t="shared" si="22"/>
        <v>1.6320683781863101</v>
      </c>
      <c r="E136" s="73">
        <f t="shared" si="22"/>
        <v>1.6695798663834485</v>
      </c>
      <c r="F136" s="73">
        <f t="shared" si="22"/>
        <v>1.7494477095208028</v>
      </c>
      <c r="G136" s="73">
        <f t="shared" si="22"/>
        <v>1.8081388437204553</v>
      </c>
      <c r="H136" s="73">
        <f t="shared" si="22"/>
        <v>1.8827295087925353</v>
      </c>
      <c r="I136" s="73">
        <f t="shared" si="22"/>
        <v>1.9635379996308806</v>
      </c>
      <c r="J136" s="73">
        <f t="shared" si="22"/>
        <v>2.1687829219426771</v>
      </c>
      <c r="K136" s="73">
        <f t="shared" si="22"/>
        <v>2.288173975794304</v>
      </c>
      <c r="L136" s="73">
        <f t="shared" si="22"/>
        <v>2.3783947389591313</v>
      </c>
      <c r="M136" s="73">
        <f t="shared" si="22"/>
        <v>2.4108736483021431</v>
      </c>
      <c r="N136" s="73">
        <f t="shared" si="22"/>
        <v>2.5929544943505869</v>
      </c>
      <c r="O136" s="73">
        <f t="shared" si="22"/>
        <v>2.8028976705360651</v>
      </c>
      <c r="P136" s="73">
        <f t="shared" si="22"/>
        <v>3.0480116938025499</v>
      </c>
      <c r="Q136" s="73">
        <f t="shared" si="22"/>
        <v>3.3470076272667413</v>
      </c>
    </row>
    <row r="137" spans="1:17" ht="12" customHeight="1" x14ac:dyDescent="0.25">
      <c r="A137" s="158" t="s">
        <v>63</v>
      </c>
      <c r="B137" s="169">
        <f t="shared" si="22"/>
        <v>0.5374397232896565</v>
      </c>
      <c r="C137" s="169">
        <f t="shared" si="22"/>
        <v>0.54137411520503453</v>
      </c>
      <c r="D137" s="169">
        <f t="shared" si="22"/>
        <v>0.54415725536886406</v>
      </c>
      <c r="E137" s="169">
        <f t="shared" si="22"/>
        <v>0.54260547022205763</v>
      </c>
      <c r="F137" s="169">
        <f t="shared" si="22"/>
        <v>0.54142730910727199</v>
      </c>
      <c r="G137" s="169">
        <f t="shared" si="22"/>
        <v>0.55104767501303675</v>
      </c>
      <c r="H137" s="169">
        <f t="shared" si="22"/>
        <v>0.56135842868096775</v>
      </c>
      <c r="I137" s="169">
        <f t="shared" si="22"/>
        <v>0.56399487583547803</v>
      </c>
      <c r="J137" s="169">
        <f t="shared" si="22"/>
        <v>0.57062761071125057</v>
      </c>
      <c r="K137" s="169">
        <f t="shared" si="22"/>
        <v>0.57039685266264539</v>
      </c>
      <c r="L137" s="169">
        <f t="shared" si="22"/>
        <v>0.57971893535408836</v>
      </c>
      <c r="M137" s="169">
        <f t="shared" si="22"/>
        <v>0.58412138180485396</v>
      </c>
      <c r="N137" s="169">
        <f t="shared" si="22"/>
        <v>0.58423801065471603</v>
      </c>
      <c r="O137" s="169">
        <f t="shared" si="22"/>
        <v>0.58807199827149392</v>
      </c>
      <c r="P137" s="169">
        <f t="shared" si="22"/>
        <v>0.59272341227295122</v>
      </c>
      <c r="Q137" s="169">
        <f t="shared" si="22"/>
        <v>0.59606571682019494</v>
      </c>
    </row>
    <row r="138" spans="1:17" ht="12" customHeight="1" x14ac:dyDescent="0.25">
      <c r="A138" s="167" t="s">
        <v>165</v>
      </c>
      <c r="B138" s="174">
        <f t="shared" si="22"/>
        <v>0.47550658299092458</v>
      </c>
      <c r="C138" s="174">
        <f t="shared" si="22"/>
        <v>0.47709476248189953</v>
      </c>
      <c r="D138" s="174">
        <f t="shared" si="22"/>
        <v>0.48046305542601808</v>
      </c>
      <c r="E138" s="174">
        <f t="shared" si="22"/>
        <v>0.48747562043220632</v>
      </c>
      <c r="F138" s="174">
        <f t="shared" si="22"/>
        <v>0.4943272173471186</v>
      </c>
      <c r="G138" s="174">
        <f t="shared" si="22"/>
        <v>0.49652925594615743</v>
      </c>
      <c r="H138" s="174">
        <f t="shared" si="22"/>
        <v>0.49965195205174207</v>
      </c>
      <c r="I138" s="174">
        <f t="shared" si="22"/>
        <v>0.50462856654102872</v>
      </c>
      <c r="J138" s="174">
        <f t="shared" si="22"/>
        <v>0.50933563545136251</v>
      </c>
      <c r="K138" s="174">
        <f t="shared" si="22"/>
        <v>0.51176214480495741</v>
      </c>
      <c r="L138" s="174">
        <f t="shared" si="22"/>
        <v>0.51426280391681145</v>
      </c>
      <c r="M138" s="174">
        <f t="shared" si="22"/>
        <v>0.51838235254686749</v>
      </c>
      <c r="N138" s="174">
        <f t="shared" si="22"/>
        <v>0.52229305251549984</v>
      </c>
      <c r="O138" s="174">
        <f t="shared" si="22"/>
        <v>0.53041287175750007</v>
      </c>
      <c r="P138" s="174">
        <f t="shared" si="22"/>
        <v>0.53579463314411335</v>
      </c>
      <c r="Q138" s="174">
        <f t="shared" si="22"/>
        <v>0.54288657100587534</v>
      </c>
    </row>
    <row r="139" spans="1:17" ht="12" customHeight="1" x14ac:dyDescent="0.25">
      <c r="A139" s="167" t="s">
        <v>164</v>
      </c>
      <c r="B139" s="174">
        <f t="shared" si="22"/>
        <v>0.72147136563046232</v>
      </c>
      <c r="C139" s="174">
        <f t="shared" si="22"/>
        <v>0.72519073647405075</v>
      </c>
      <c r="D139" s="174">
        <f t="shared" si="22"/>
        <v>0.72857404684815841</v>
      </c>
      <c r="E139" s="174">
        <f t="shared" si="22"/>
        <v>0.73647701575075775</v>
      </c>
      <c r="F139" s="174">
        <f t="shared" si="22"/>
        <v>0.74561071518716804</v>
      </c>
      <c r="G139" s="174">
        <f t="shared" si="22"/>
        <v>0.74838406370045474</v>
      </c>
      <c r="H139" s="174">
        <f t="shared" si="22"/>
        <v>0.74994596755557263</v>
      </c>
      <c r="I139" s="174">
        <f t="shared" si="22"/>
        <v>0.75814070051660531</v>
      </c>
      <c r="J139" s="174">
        <f t="shared" si="22"/>
        <v>0.76541397735455274</v>
      </c>
      <c r="K139" s="174">
        <f t="shared" si="22"/>
        <v>0.76800811913592515</v>
      </c>
      <c r="L139" s="174">
        <f t="shared" si="22"/>
        <v>0.77002362758183929</v>
      </c>
      <c r="M139" s="174">
        <f t="shared" si="22"/>
        <v>0.77234368895218619</v>
      </c>
      <c r="N139" s="174">
        <f t="shared" si="22"/>
        <v>0.77365564642833362</v>
      </c>
      <c r="O139" s="174">
        <f t="shared" si="22"/>
        <v>0.77786511527318725</v>
      </c>
      <c r="P139" s="174">
        <f t="shared" si="22"/>
        <v>0.77987577229660865</v>
      </c>
      <c r="Q139" s="174">
        <f t="shared" si="22"/>
        <v>0.78371366716999435</v>
      </c>
    </row>
    <row r="140" spans="1:17" ht="12" customHeight="1" x14ac:dyDescent="0.25">
      <c r="A140" s="166" t="s">
        <v>163</v>
      </c>
      <c r="B140" s="173">
        <f t="shared" si="22"/>
        <v>0.47550658299092463</v>
      </c>
      <c r="C140" s="173">
        <f t="shared" si="22"/>
        <v>0.47984464654053105</v>
      </c>
      <c r="D140" s="173">
        <f t="shared" si="22"/>
        <v>0.48498992848068201</v>
      </c>
      <c r="E140" s="173">
        <f t="shared" si="22"/>
        <v>0.49705688850133201</v>
      </c>
      <c r="F140" s="173">
        <f t="shared" si="22"/>
        <v>0.51219049584437293</v>
      </c>
      <c r="G140" s="173">
        <f t="shared" si="22"/>
        <v>0.51553340227943223</v>
      </c>
      <c r="H140" s="173">
        <f t="shared" si="22"/>
        <v>0.51608048186182576</v>
      </c>
      <c r="I140" s="173">
        <f t="shared" si="22"/>
        <v>0.52964022330479854</v>
      </c>
      <c r="J140" s="173">
        <f t="shared" si="22"/>
        <v>0.54129102310083954</v>
      </c>
      <c r="K140" s="173">
        <f t="shared" si="22"/>
        <v>0.54425164955442651</v>
      </c>
      <c r="L140" s="173">
        <f t="shared" si="22"/>
        <v>0.54625772727556154</v>
      </c>
      <c r="M140" s="173">
        <f t="shared" si="22"/>
        <v>0.55015964828749409</v>
      </c>
      <c r="N140" s="173">
        <f t="shared" si="22"/>
        <v>0.55154379512392471</v>
      </c>
      <c r="O140" s="173">
        <f t="shared" si="22"/>
        <v>0.55861988953004327</v>
      </c>
      <c r="P140" s="173">
        <f t="shared" si="22"/>
        <v>0.56141124994901104</v>
      </c>
      <c r="Q140" s="173">
        <f t="shared" si="22"/>
        <v>0.56768919361297465</v>
      </c>
    </row>
    <row r="141" spans="1:17" ht="12" customHeight="1" x14ac:dyDescent="0.25">
      <c r="A141" s="147" t="s">
        <v>59</v>
      </c>
      <c r="B141" s="172">
        <f t="shared" si="22"/>
        <v>0.99999999999999978</v>
      </c>
      <c r="C141" s="172">
        <f t="shared" si="22"/>
        <v>1.0000000000000002</v>
      </c>
      <c r="D141" s="172">
        <f t="shared" si="22"/>
        <v>1.0000000000000002</v>
      </c>
      <c r="E141" s="172">
        <f t="shared" si="22"/>
        <v>0.99999999999999967</v>
      </c>
      <c r="F141" s="172">
        <f t="shared" si="22"/>
        <v>1</v>
      </c>
      <c r="G141" s="172">
        <f t="shared" si="22"/>
        <v>0.99999999999999989</v>
      </c>
      <c r="H141" s="172">
        <f t="shared" si="22"/>
        <v>0.99999999999999967</v>
      </c>
      <c r="I141" s="172">
        <f t="shared" si="22"/>
        <v>1.0000000000000004</v>
      </c>
      <c r="J141" s="172">
        <f t="shared" si="22"/>
        <v>0.99999999999999989</v>
      </c>
      <c r="K141" s="172">
        <f t="shared" si="22"/>
        <v>1.0000000000000002</v>
      </c>
      <c r="L141" s="172">
        <f t="shared" si="22"/>
        <v>0.99999999999999978</v>
      </c>
      <c r="M141" s="172">
        <f t="shared" si="22"/>
        <v>0.99999999999999989</v>
      </c>
      <c r="N141" s="172">
        <f t="shared" si="22"/>
        <v>1</v>
      </c>
      <c r="O141" s="172">
        <f t="shared" si="22"/>
        <v>0.99999999999999944</v>
      </c>
      <c r="P141" s="172">
        <f t="shared" si="22"/>
        <v>0.99999999999999967</v>
      </c>
      <c r="Q141" s="172">
        <f t="shared" si="22"/>
        <v>1.0000000000000002</v>
      </c>
    </row>
    <row r="142" spans="1:17" ht="12" customHeight="1" x14ac:dyDescent="0.25">
      <c r="A142" s="163" t="s">
        <v>142</v>
      </c>
      <c r="B142" s="171">
        <f t="shared" si="22"/>
        <v>0.62495150907378672</v>
      </c>
      <c r="C142" s="171">
        <f t="shared" si="22"/>
        <v>0.62880408437707203</v>
      </c>
      <c r="D142" s="171">
        <f t="shared" si="22"/>
        <v>0.63612076140525298</v>
      </c>
      <c r="E142" s="171">
        <f t="shared" si="22"/>
        <v>0.63925510520249973</v>
      </c>
      <c r="F142" s="171">
        <f t="shared" si="22"/>
        <v>0.64196268236013276</v>
      </c>
      <c r="G142" s="171">
        <f t="shared" si="22"/>
        <v>0.65751845508110085</v>
      </c>
      <c r="H142" s="171">
        <f t="shared" si="22"/>
        <v>0.66852478714909547</v>
      </c>
      <c r="I142" s="171">
        <f t="shared" si="22"/>
        <v>0.68068670376209484</v>
      </c>
      <c r="J142" s="171">
        <f t="shared" si="22"/>
        <v>0.69808233439984058</v>
      </c>
      <c r="K142" s="171">
        <f t="shared" si="22"/>
        <v>0.70098012772859153</v>
      </c>
      <c r="L142" s="171">
        <f t="shared" si="22"/>
        <v>0.70781640081113062</v>
      </c>
      <c r="M142" s="171">
        <f t="shared" si="22"/>
        <v>0.70988833643222282</v>
      </c>
      <c r="N142" s="171">
        <f t="shared" si="22"/>
        <v>0.7125535230612533</v>
      </c>
      <c r="O142" s="171">
        <f t="shared" si="22"/>
        <v>0.71990530247514206</v>
      </c>
      <c r="P142" s="171">
        <f t="shared" si="22"/>
        <v>0.72618864915527326</v>
      </c>
      <c r="Q142" s="171">
        <f t="shared" si="22"/>
        <v>0.73429798894643417</v>
      </c>
    </row>
    <row r="143" spans="1:17" ht="12" customHeight="1" x14ac:dyDescent="0.25">
      <c r="A143" s="161" t="s">
        <v>141</v>
      </c>
      <c r="B143" s="170">
        <f t="shared" si="22"/>
        <v>0.82173377029965533</v>
      </c>
      <c r="C143" s="170">
        <f t="shared" si="22"/>
        <v>0.81927124726403933</v>
      </c>
      <c r="D143" s="170">
        <f t="shared" si="22"/>
        <v>0.82825328688659139</v>
      </c>
      <c r="E143" s="170">
        <f t="shared" si="22"/>
        <v>0.83240049200907562</v>
      </c>
      <c r="F143" s="170">
        <f t="shared" si="22"/>
        <v>0.83258428532493745</v>
      </c>
      <c r="G143" s="170">
        <f t="shared" si="22"/>
        <v>0.84375624936691429</v>
      </c>
      <c r="H143" s="170">
        <f t="shared" si="22"/>
        <v>0.84539246655588218</v>
      </c>
      <c r="I143" s="170">
        <f t="shared" si="22"/>
        <v>0.85228755506382003</v>
      </c>
      <c r="J143" s="170">
        <f t="shared" si="22"/>
        <v>0.86153992009010549</v>
      </c>
      <c r="K143" s="170">
        <f t="shared" si="22"/>
        <v>0.86712634817820011</v>
      </c>
      <c r="L143" s="170">
        <f t="shared" si="22"/>
        <v>0.8630279067263058</v>
      </c>
      <c r="M143" s="170">
        <f t="shared" si="22"/>
        <v>0.86358686421906916</v>
      </c>
      <c r="N143" s="170">
        <f t="shared" si="22"/>
        <v>0.87012334834207916</v>
      </c>
      <c r="O143" s="170">
        <f t="shared" si="22"/>
        <v>0.8764143865278845</v>
      </c>
      <c r="P143" s="170">
        <f t="shared" si="22"/>
        <v>0.87607685940630164</v>
      </c>
      <c r="Q143" s="170">
        <f t="shared" si="22"/>
        <v>0.88190630885409471</v>
      </c>
    </row>
    <row r="144" spans="1:17" ht="12" customHeight="1" x14ac:dyDescent="0.25">
      <c r="A144" s="148" t="s">
        <v>60</v>
      </c>
      <c r="B144" s="73">
        <f t="shared" si="22"/>
        <v>0.62495150907378649</v>
      </c>
      <c r="C144" s="73">
        <f t="shared" si="22"/>
        <v>0.63016951899160523</v>
      </c>
      <c r="D144" s="73">
        <f t="shared" si="22"/>
        <v>0.63854327927693955</v>
      </c>
      <c r="E144" s="73">
        <f t="shared" si="22"/>
        <v>0.64153834425519141</v>
      </c>
      <c r="F144" s="73">
        <f t="shared" si="22"/>
        <v>0.64227357869647905</v>
      </c>
      <c r="G144" s="73">
        <f t="shared" si="22"/>
        <v>0.66673203609881004</v>
      </c>
      <c r="H144" s="73">
        <f t="shared" si="22"/>
        <v>0.67773156108647681</v>
      </c>
      <c r="I144" s="73">
        <f t="shared" si="22"/>
        <v>0.68684876734713685</v>
      </c>
      <c r="J144" s="73">
        <f t="shared" si="22"/>
        <v>0.70276674906751047</v>
      </c>
      <c r="K144" s="73">
        <f t="shared" si="22"/>
        <v>0.70353809218064745</v>
      </c>
      <c r="L144" s="73">
        <f t="shared" si="22"/>
        <v>0.71293783083996676</v>
      </c>
      <c r="M144" s="73">
        <f t="shared" si="22"/>
        <v>0.71500168879846115</v>
      </c>
      <c r="N144" s="73">
        <f t="shared" si="22"/>
        <v>0.71727039411347837</v>
      </c>
      <c r="O144" s="73">
        <f t="shared" si="22"/>
        <v>0.72395774500849985</v>
      </c>
      <c r="P144" s="73">
        <f t="shared" si="22"/>
        <v>0.72822827544229651</v>
      </c>
      <c r="Q144" s="73">
        <f t="shared" si="22"/>
        <v>0.73493448788936067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0.99999999999999967</v>
      </c>
      <c r="D145" s="73">
        <f t="shared" si="22"/>
        <v>0.99999999999999978</v>
      </c>
      <c r="E145" s="73">
        <f t="shared" si="22"/>
        <v>0.99999999999999956</v>
      </c>
      <c r="F145" s="73">
        <f t="shared" si="22"/>
        <v>1</v>
      </c>
      <c r="G145" s="73">
        <f t="shared" si="22"/>
        <v>1</v>
      </c>
      <c r="H145" s="73">
        <f t="shared" si="22"/>
        <v>1</v>
      </c>
      <c r="I145" s="73">
        <f t="shared" si="22"/>
        <v>1.0000000000000004</v>
      </c>
      <c r="J145" s="73">
        <f t="shared" si="22"/>
        <v>1</v>
      </c>
      <c r="K145" s="73">
        <f t="shared" si="22"/>
        <v>1.0000000000000007</v>
      </c>
      <c r="L145" s="73">
        <f t="shared" si="22"/>
        <v>0.99999999999999956</v>
      </c>
      <c r="M145" s="73">
        <f t="shared" si="22"/>
        <v>1</v>
      </c>
      <c r="N145" s="73">
        <f t="shared" si="22"/>
        <v>0.99999999999999922</v>
      </c>
      <c r="O145" s="73">
        <f t="shared" si="22"/>
        <v>1</v>
      </c>
      <c r="P145" s="73">
        <f t="shared" si="22"/>
        <v>1.0000000000000002</v>
      </c>
      <c r="Q145" s="73">
        <f t="shared" si="22"/>
        <v>1.0000000000000004</v>
      </c>
    </row>
    <row r="146" spans="1:17" ht="12" customHeight="1" x14ac:dyDescent="0.25">
      <c r="A146" s="158" t="s">
        <v>62</v>
      </c>
      <c r="B146" s="169">
        <f t="shared" si="22"/>
        <v>0.56772007074014896</v>
      </c>
      <c r="C146" s="169">
        <f t="shared" si="22"/>
        <v>0.61965854596816416</v>
      </c>
      <c r="D146" s="169">
        <f t="shared" si="22"/>
        <v>0.61750235027766565</v>
      </c>
      <c r="E146" s="169">
        <f t="shared" si="22"/>
        <v>0.63056165258739894</v>
      </c>
      <c r="F146" s="169">
        <f t="shared" si="22"/>
        <v>0.62483198698205022</v>
      </c>
      <c r="G146" s="169">
        <f t="shared" si="22"/>
        <v>0.64255073061248302</v>
      </c>
      <c r="H146" s="169">
        <f t="shared" si="22"/>
        <v>0.69890307861417622</v>
      </c>
      <c r="I146" s="169">
        <f t="shared" si="22"/>
        <v>0.69512942322354265</v>
      </c>
      <c r="J146" s="169">
        <f t="shared" si="22"/>
        <v>0.699074227111388</v>
      </c>
      <c r="K146" s="169">
        <f t="shared" si="22"/>
        <v>0.7047485284775219</v>
      </c>
      <c r="L146" s="169">
        <f t="shared" si="22"/>
        <v>0.71086023318717906</v>
      </c>
      <c r="M146" s="169">
        <f t="shared" si="22"/>
        <v>0.72737402424882525</v>
      </c>
      <c r="N146" s="169">
        <f t="shared" si="22"/>
        <v>0.73008704885917242</v>
      </c>
      <c r="O146" s="169">
        <f t="shared" si="22"/>
        <v>0.73672421806722199</v>
      </c>
      <c r="P146" s="169">
        <f t="shared" si="22"/>
        <v>0.74531677485156655</v>
      </c>
      <c r="Q146" s="169">
        <f t="shared" ref="Q146" si="23">IF(Q127=0,"",Q127/Q108)</f>
        <v>0.74783712915787881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0.38963042989327001</v>
      </c>
      <c r="C147" s="73">
        <f t="shared" si="24"/>
        <v>0.38963042989327012</v>
      </c>
      <c r="D147" s="73">
        <f t="shared" si="24"/>
        <v>0.39654384386340635</v>
      </c>
      <c r="E147" s="73">
        <f t="shared" si="24"/>
        <v>0.40248315541044849</v>
      </c>
      <c r="F147" s="73">
        <f t="shared" si="24"/>
        <v>0.41470474032374355</v>
      </c>
      <c r="G147" s="73">
        <f t="shared" si="24"/>
        <v>0.42106985540249869</v>
      </c>
      <c r="H147" s="73">
        <f t="shared" si="24"/>
        <v>0.43967535813764314</v>
      </c>
      <c r="I147" s="73">
        <f t="shared" si="24"/>
        <v>0.4445685923469701</v>
      </c>
      <c r="J147" s="73">
        <f t="shared" si="24"/>
        <v>0.4479725214794637</v>
      </c>
      <c r="K147" s="73">
        <f t="shared" si="24"/>
        <v>0.44850612498059772</v>
      </c>
      <c r="L147" s="73">
        <f t="shared" si="24"/>
        <v>0.45135229154934925</v>
      </c>
      <c r="M147" s="73">
        <f t="shared" si="24"/>
        <v>0.45364002390752461</v>
      </c>
      <c r="N147" s="73">
        <f t="shared" si="24"/>
        <v>0.46479554333188144</v>
      </c>
      <c r="O147" s="73">
        <f t="shared" si="24"/>
        <v>0.46848313050762536</v>
      </c>
      <c r="P147" s="73">
        <f t="shared" si="24"/>
        <v>0.46879454200781195</v>
      </c>
      <c r="Q147" s="73">
        <f t="shared" si="24"/>
        <v>0.47260117318585565</v>
      </c>
    </row>
    <row r="148" spans="1:17" ht="12" customHeight="1" x14ac:dyDescent="0.25">
      <c r="A148" s="29" t="s">
        <v>140</v>
      </c>
      <c r="B148" s="65">
        <f t="shared" si="24"/>
        <v>0.77422957228785194</v>
      </c>
      <c r="C148" s="65">
        <f t="shared" si="24"/>
        <v>0.78188797947244748</v>
      </c>
      <c r="D148" s="65">
        <f t="shared" si="24"/>
        <v>0.78636393734332966</v>
      </c>
      <c r="E148" s="65">
        <f t="shared" si="24"/>
        <v>0.79174875374590847</v>
      </c>
      <c r="F148" s="65">
        <f t="shared" si="24"/>
        <v>0.79584402207419136</v>
      </c>
      <c r="G148" s="65">
        <f t="shared" si="24"/>
        <v>0.80222289828396243</v>
      </c>
      <c r="H148" s="65">
        <f t="shared" si="24"/>
        <v>0.80820339341714853</v>
      </c>
      <c r="I148" s="65">
        <f t="shared" si="24"/>
        <v>0.81388660182782713</v>
      </c>
      <c r="J148" s="65">
        <f t="shared" si="24"/>
        <v>0.82097849914256682</v>
      </c>
      <c r="K148" s="65">
        <f t="shared" si="24"/>
        <v>0.82523963245523291</v>
      </c>
      <c r="L148" s="65">
        <f t="shared" si="24"/>
        <v>0.82755357913439365</v>
      </c>
      <c r="M148" s="65">
        <f t="shared" si="24"/>
        <v>0.83094537871727014</v>
      </c>
      <c r="N148" s="65">
        <f t="shared" si="24"/>
        <v>0.8321317387706878</v>
      </c>
      <c r="O148" s="65">
        <f t="shared" si="24"/>
        <v>0.83654155649412942</v>
      </c>
      <c r="P148" s="65">
        <f t="shared" si="24"/>
        <v>0.83915089408825949</v>
      </c>
      <c r="Q148" s="65">
        <f t="shared" si="24"/>
        <v>0.84153350466037513</v>
      </c>
    </row>
    <row r="150" spans="1:17" ht="12" customHeight="1" x14ac:dyDescent="0.25">
      <c r="A150" s="152" t="s">
        <v>121</v>
      </c>
      <c r="B150" s="168">
        <f>SUM(B151,B154,B156,B165)</f>
        <v>7377.6031003377175</v>
      </c>
      <c r="C150" s="168">
        <f t="shared" ref="C150:Q150" si="25">SUM(C151,C154,C156,C165)</f>
        <v>7221.6960466775417</v>
      </c>
      <c r="D150" s="168">
        <f t="shared" si="25"/>
        <v>7152.3203101732897</v>
      </c>
      <c r="E150" s="168">
        <f t="shared" si="25"/>
        <v>7902.0777677271335</v>
      </c>
      <c r="F150" s="168">
        <f t="shared" si="25"/>
        <v>8764.8619150769755</v>
      </c>
      <c r="G150" s="168">
        <f t="shared" si="25"/>
        <v>8491.362796917485</v>
      </c>
      <c r="H150" s="168">
        <f t="shared" si="25"/>
        <v>7256.4194178149646</v>
      </c>
      <c r="I150" s="168">
        <f t="shared" si="25"/>
        <v>6990.1485150325443</v>
      </c>
      <c r="J150" s="168">
        <f t="shared" si="25"/>
        <v>6662.309196261328</v>
      </c>
      <c r="K150" s="168">
        <f t="shared" si="25"/>
        <v>6321.3492010313466</v>
      </c>
      <c r="L150" s="168">
        <f t="shared" si="25"/>
        <v>6389.1245679919029</v>
      </c>
      <c r="M150" s="168">
        <f t="shared" si="25"/>
        <v>5407.0181209739267</v>
      </c>
      <c r="N150" s="168">
        <f t="shared" si="25"/>
        <v>5017.404147361598</v>
      </c>
      <c r="O150" s="168">
        <f t="shared" si="25"/>
        <v>5233.1212341235168</v>
      </c>
      <c r="P150" s="168">
        <f t="shared" si="25"/>
        <v>5236.5059605424813</v>
      </c>
      <c r="Q150" s="168">
        <f t="shared" si="25"/>
        <v>6270.5357152795377</v>
      </c>
    </row>
    <row r="151" spans="1:17" ht="12" customHeight="1" x14ac:dyDescent="0.25">
      <c r="A151" s="158" t="s">
        <v>65</v>
      </c>
      <c r="B151" s="157">
        <f>SUM(B152:B153)</f>
        <v>5299.0578873624036</v>
      </c>
      <c r="C151" s="157">
        <f t="shared" ref="C151:Q151" si="26">SUM(C152:C153)</f>
        <v>5356.939762934946</v>
      </c>
      <c r="D151" s="157">
        <f t="shared" si="26"/>
        <v>5261.172297749511</v>
      </c>
      <c r="E151" s="157">
        <f t="shared" si="26"/>
        <v>5916.9079229390991</v>
      </c>
      <c r="F151" s="157">
        <f t="shared" si="26"/>
        <v>6604.3082211561359</v>
      </c>
      <c r="G151" s="157">
        <f t="shared" si="26"/>
        <v>6413.5856165370888</v>
      </c>
      <c r="H151" s="157">
        <f t="shared" si="26"/>
        <v>5545.3686614361377</v>
      </c>
      <c r="I151" s="157">
        <f t="shared" si="26"/>
        <v>5217.9320005686504</v>
      </c>
      <c r="J151" s="157">
        <f t="shared" si="26"/>
        <v>4853.4093524631362</v>
      </c>
      <c r="K151" s="157">
        <f t="shared" si="26"/>
        <v>4603.321403872832</v>
      </c>
      <c r="L151" s="157">
        <f t="shared" si="26"/>
        <v>4744.0555963723646</v>
      </c>
      <c r="M151" s="157">
        <f t="shared" si="26"/>
        <v>3813.5919948781666</v>
      </c>
      <c r="N151" s="157">
        <f t="shared" si="26"/>
        <v>3489.6020855304296</v>
      </c>
      <c r="O151" s="157">
        <f t="shared" si="26"/>
        <v>3540.1256377463196</v>
      </c>
      <c r="P151" s="157">
        <f t="shared" si="26"/>
        <v>3505.3239744728444</v>
      </c>
      <c r="Q151" s="157">
        <f t="shared" si="26"/>
        <v>4230.5146394187268</v>
      </c>
    </row>
    <row r="152" spans="1:17" ht="12" customHeight="1" x14ac:dyDescent="0.25">
      <c r="A152" s="23" t="s">
        <v>166</v>
      </c>
      <c r="B152" s="156">
        <f>RES_hhdet_emi!B$45</f>
        <v>5299.0578873624036</v>
      </c>
      <c r="C152" s="156">
        <f>RES_hhdet_emi!C$45</f>
        <v>5356.939762934946</v>
      </c>
      <c r="D152" s="156">
        <f>RES_hhdet_emi!D$45</f>
        <v>5261.172297749511</v>
      </c>
      <c r="E152" s="156">
        <f>RES_hhdet_emi!E$45</f>
        <v>5916.9079229390991</v>
      </c>
      <c r="F152" s="156">
        <f>RES_hhdet_emi!F$45</f>
        <v>6604.3082211561359</v>
      </c>
      <c r="G152" s="156">
        <f>RES_hhdet_emi!G$45</f>
        <v>6413.5856165370888</v>
      </c>
      <c r="H152" s="156">
        <f>RES_hhdet_emi!H$45</f>
        <v>5545.3686614361377</v>
      </c>
      <c r="I152" s="156">
        <f>RES_hhdet_emi!I$45</f>
        <v>5217.9320005686504</v>
      </c>
      <c r="J152" s="156">
        <f>RES_hhdet_emi!J$45</f>
        <v>4853.4093524631362</v>
      </c>
      <c r="K152" s="156">
        <f>RES_hhdet_emi!K$45</f>
        <v>4603.321403872832</v>
      </c>
      <c r="L152" s="156">
        <f>RES_hhdet_emi!L$45</f>
        <v>4744.0555963723646</v>
      </c>
      <c r="M152" s="156">
        <f>RES_hhdet_emi!M$45</f>
        <v>3813.5919948781666</v>
      </c>
      <c r="N152" s="156">
        <f>RES_hhdet_emi!N$45</f>
        <v>3489.6020855304296</v>
      </c>
      <c r="O152" s="156">
        <f>RES_hhdet_emi!O$45</f>
        <v>3540.1256377463196</v>
      </c>
      <c r="P152" s="156">
        <f>RES_hhdet_emi!P$45</f>
        <v>3505.3239744728444</v>
      </c>
      <c r="Q152" s="156">
        <f>RES_hhdet_emi!Q$45</f>
        <v>4230.5146394187268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1521.6777409176741</v>
      </c>
      <c r="C156" s="157">
        <f t="shared" ref="C156:Q156" si="28">SUM(C157:C158,C161:C162)</f>
        <v>1463.6094324765281</v>
      </c>
      <c r="D156" s="157">
        <f t="shared" si="28"/>
        <v>1478.7952360895372</v>
      </c>
      <c r="E156" s="157">
        <f t="shared" si="28"/>
        <v>1597.0231107556954</v>
      </c>
      <c r="F156" s="157">
        <f t="shared" si="28"/>
        <v>1737.7650863349088</v>
      </c>
      <c r="G156" s="157">
        <f t="shared" si="28"/>
        <v>1685.4618834500484</v>
      </c>
      <c r="H156" s="157">
        <f t="shared" si="28"/>
        <v>1466.0843467425821</v>
      </c>
      <c r="I156" s="157">
        <f t="shared" si="28"/>
        <v>1511.5314571467336</v>
      </c>
      <c r="J156" s="157">
        <f t="shared" si="28"/>
        <v>1545.3705957792697</v>
      </c>
      <c r="K156" s="157">
        <f t="shared" si="28"/>
        <v>1482.3257242707493</v>
      </c>
      <c r="L156" s="157">
        <f t="shared" si="28"/>
        <v>1413.3133512570423</v>
      </c>
      <c r="M156" s="157">
        <f t="shared" si="28"/>
        <v>1394.6212869037399</v>
      </c>
      <c r="N156" s="157">
        <f t="shared" si="28"/>
        <v>1343.1116180542749</v>
      </c>
      <c r="O156" s="157">
        <f t="shared" si="28"/>
        <v>1505.3756217402049</v>
      </c>
      <c r="P156" s="157">
        <f t="shared" si="28"/>
        <v>1550.4857042686381</v>
      </c>
      <c r="Q156" s="157">
        <f t="shared" si="28"/>
        <v>1836.6791431804543</v>
      </c>
    </row>
    <row r="157" spans="1:17" ht="12" customHeight="1" x14ac:dyDescent="0.25">
      <c r="A157" s="167" t="s">
        <v>165</v>
      </c>
      <c r="B157" s="132">
        <f>RES_hhdet_emi!B$50</f>
        <v>1506.5478993350553</v>
      </c>
      <c r="C157" s="132">
        <f>RES_hhdet_emi!C$50</f>
        <v>1447.7054881031261</v>
      </c>
      <c r="D157" s="132">
        <f>RES_hhdet_emi!D$50</f>
        <v>1462.1043091004037</v>
      </c>
      <c r="E157" s="132">
        <f>RES_hhdet_emi!E$50</f>
        <v>1578.459806130239</v>
      </c>
      <c r="F157" s="132">
        <f>RES_hhdet_emi!F$50</f>
        <v>1714.7988012243675</v>
      </c>
      <c r="G157" s="132">
        <f>RES_hhdet_emi!G$50</f>
        <v>1660.8821560408137</v>
      </c>
      <c r="H157" s="132">
        <f>RES_hhdet_emi!H$50</f>
        <v>1441.102645795236</v>
      </c>
      <c r="I157" s="132">
        <f>RES_hhdet_emi!I$50</f>
        <v>1477.9417566528423</v>
      </c>
      <c r="J157" s="132">
        <f>RES_hhdet_emi!J$50</f>
        <v>1498.1126449613914</v>
      </c>
      <c r="K157" s="132">
        <f>RES_hhdet_emi!K$50</f>
        <v>1426.2008093653037</v>
      </c>
      <c r="L157" s="132">
        <f>RES_hhdet_emi!L$50</f>
        <v>1349.9135821432926</v>
      </c>
      <c r="M157" s="132">
        <f>RES_hhdet_emi!M$50</f>
        <v>1323.6024958069445</v>
      </c>
      <c r="N157" s="132">
        <f>RES_hhdet_emi!N$50</f>
        <v>1269.9469270733587</v>
      </c>
      <c r="O157" s="132">
        <f>RES_hhdet_emi!O$50</f>
        <v>1418.6699617012332</v>
      </c>
      <c r="P157" s="132">
        <f>RES_hhdet_emi!P$50</f>
        <v>1455.1554716082414</v>
      </c>
      <c r="Q157" s="132">
        <f>RES_hhdet_emi!Q$50</f>
        <v>1711.9566320827103</v>
      </c>
    </row>
    <row r="158" spans="1:17" ht="12" customHeight="1" x14ac:dyDescent="0.25">
      <c r="A158" s="167" t="s">
        <v>164</v>
      </c>
      <c r="B158" s="132">
        <f>SUM(B159:B160)</f>
        <v>15.129841582618884</v>
      </c>
      <c r="C158" s="132">
        <f t="shared" ref="C158:Q158" si="29">SUM(C159:C160)</f>
        <v>15.903944373401986</v>
      </c>
      <c r="D158" s="132">
        <f t="shared" si="29"/>
        <v>16.69092698913348</v>
      </c>
      <c r="E158" s="132">
        <f t="shared" si="29"/>
        <v>18.563304625456404</v>
      </c>
      <c r="F158" s="132">
        <f t="shared" si="29"/>
        <v>22.966285110541389</v>
      </c>
      <c r="G158" s="132">
        <f t="shared" si="29"/>
        <v>24.579727409234689</v>
      </c>
      <c r="H158" s="132">
        <f t="shared" si="29"/>
        <v>24.981700947346056</v>
      </c>
      <c r="I158" s="132">
        <f t="shared" si="29"/>
        <v>33.589700493891229</v>
      </c>
      <c r="J158" s="132">
        <f t="shared" si="29"/>
        <v>47.25795081787836</v>
      </c>
      <c r="K158" s="132">
        <f t="shared" si="29"/>
        <v>56.124914905445522</v>
      </c>
      <c r="L158" s="132">
        <f t="shared" si="29"/>
        <v>63.399769113749606</v>
      </c>
      <c r="M158" s="132">
        <f t="shared" si="29"/>
        <v>71.018791096795454</v>
      </c>
      <c r="N158" s="132">
        <f t="shared" si="29"/>
        <v>73.164690980916177</v>
      </c>
      <c r="O158" s="132">
        <f t="shared" si="29"/>
        <v>86.7056600389718</v>
      </c>
      <c r="P158" s="132">
        <f t="shared" si="29"/>
        <v>95.330232660396689</v>
      </c>
      <c r="Q158" s="132">
        <f t="shared" si="29"/>
        <v>124.72251109774402</v>
      </c>
    </row>
    <row r="159" spans="1:17" ht="12" customHeight="1" x14ac:dyDescent="0.25">
      <c r="A159" s="166" t="s">
        <v>163</v>
      </c>
      <c r="B159" s="165">
        <f>RES_hhdet_emi!B$52</f>
        <v>15.129841582618884</v>
      </c>
      <c r="C159" s="165">
        <f>RES_hhdet_emi!C$52</f>
        <v>15.903944373401986</v>
      </c>
      <c r="D159" s="165">
        <f>RES_hhdet_emi!D$52</f>
        <v>16.69092698913348</v>
      </c>
      <c r="E159" s="165">
        <f>RES_hhdet_emi!E$52</f>
        <v>18.563304625456404</v>
      </c>
      <c r="F159" s="165">
        <f>RES_hhdet_emi!F$52</f>
        <v>22.966285110541389</v>
      </c>
      <c r="G159" s="165">
        <f>RES_hhdet_emi!G$52</f>
        <v>24.579727409234689</v>
      </c>
      <c r="H159" s="165">
        <f>RES_hhdet_emi!H$52</f>
        <v>24.981700947346056</v>
      </c>
      <c r="I159" s="165">
        <f>RES_hhdet_emi!I$52</f>
        <v>33.589700493891229</v>
      </c>
      <c r="J159" s="165">
        <f>RES_hhdet_emi!J$52</f>
        <v>47.25795081787836</v>
      </c>
      <c r="K159" s="165">
        <f>RES_hhdet_emi!K$52</f>
        <v>56.124914905445522</v>
      </c>
      <c r="L159" s="165">
        <f>RES_hhdet_emi!L$52</f>
        <v>63.399769113749606</v>
      </c>
      <c r="M159" s="165">
        <f>RES_hhdet_emi!M$52</f>
        <v>71.018791096795454</v>
      </c>
      <c r="N159" s="165">
        <f>RES_hhdet_emi!N$52</f>
        <v>73.164690980916177</v>
      </c>
      <c r="O159" s="165">
        <f>RES_hhdet_emi!O$52</f>
        <v>86.7056600389718</v>
      </c>
      <c r="P159" s="165">
        <f>RES_hhdet_emi!P$52</f>
        <v>95.330232660396689</v>
      </c>
      <c r="Q159" s="165">
        <f>RES_hhdet_emi!Q$52</f>
        <v>124.72251109774402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556.86747205764004</v>
      </c>
      <c r="C165" s="157">
        <f t="shared" ref="C165:Q165" si="31">SUM(C166:C167)</f>
        <v>401.1468512660681</v>
      </c>
      <c r="D165" s="157">
        <f t="shared" si="31"/>
        <v>412.35277633424215</v>
      </c>
      <c r="E165" s="157">
        <f t="shared" si="31"/>
        <v>388.14673403233911</v>
      </c>
      <c r="F165" s="157">
        <f t="shared" si="31"/>
        <v>422.78860758593117</v>
      </c>
      <c r="G165" s="157">
        <f t="shared" si="31"/>
        <v>392.31529693034753</v>
      </c>
      <c r="H165" s="157">
        <f t="shared" si="31"/>
        <v>244.96640963624529</v>
      </c>
      <c r="I165" s="157">
        <f t="shared" si="31"/>
        <v>260.68505731716016</v>
      </c>
      <c r="J165" s="157">
        <f t="shared" si="31"/>
        <v>263.52924801892209</v>
      </c>
      <c r="K165" s="157">
        <f t="shared" si="31"/>
        <v>235.70207288776473</v>
      </c>
      <c r="L165" s="157">
        <f t="shared" si="31"/>
        <v>231.75562036249667</v>
      </c>
      <c r="M165" s="157">
        <f t="shared" si="31"/>
        <v>198.8048391920199</v>
      </c>
      <c r="N165" s="157">
        <f t="shared" si="31"/>
        <v>184.6904437768936</v>
      </c>
      <c r="O165" s="157">
        <f t="shared" si="31"/>
        <v>187.61997463699211</v>
      </c>
      <c r="P165" s="157">
        <f t="shared" si="31"/>
        <v>180.69628180099917</v>
      </c>
      <c r="Q165" s="157">
        <f t="shared" si="31"/>
        <v>203.34193268035725</v>
      </c>
    </row>
    <row r="166" spans="1:17" ht="12" customHeight="1" x14ac:dyDescent="0.25">
      <c r="A166" s="23" t="s">
        <v>57</v>
      </c>
      <c r="B166" s="156">
        <f>RES_hhdet_emi!B$59</f>
        <v>556.86747205764004</v>
      </c>
      <c r="C166" s="156">
        <f>RES_hhdet_emi!C$59</f>
        <v>401.1468512660681</v>
      </c>
      <c r="D166" s="156">
        <f>RES_hhdet_emi!D$59</f>
        <v>412.35277633424215</v>
      </c>
      <c r="E166" s="156">
        <f>RES_hhdet_emi!E$59</f>
        <v>388.14673403233911</v>
      </c>
      <c r="F166" s="156">
        <f>RES_hhdet_emi!F$59</f>
        <v>422.78860758593117</v>
      </c>
      <c r="G166" s="156">
        <f>RES_hhdet_emi!G$59</f>
        <v>392.31529693034753</v>
      </c>
      <c r="H166" s="156">
        <f>RES_hhdet_emi!H$59</f>
        <v>244.96640963624529</v>
      </c>
      <c r="I166" s="156">
        <f>RES_hhdet_emi!I$59</f>
        <v>260.68505731716016</v>
      </c>
      <c r="J166" s="156">
        <f>RES_hhdet_emi!J$59</f>
        <v>263.52924801892209</v>
      </c>
      <c r="K166" s="156">
        <f>RES_hhdet_emi!K$59</f>
        <v>235.70207288776473</v>
      </c>
      <c r="L166" s="156">
        <f>RES_hhdet_emi!L$59</f>
        <v>231.75562036249667</v>
      </c>
      <c r="M166" s="156">
        <f>RES_hhdet_emi!M$59</f>
        <v>198.8048391920199</v>
      </c>
      <c r="N166" s="156">
        <f>RES_hhdet_emi!N$59</f>
        <v>184.6904437768936</v>
      </c>
      <c r="O166" s="156">
        <f>RES_hhdet_emi!O$59</f>
        <v>187.61997463699211</v>
      </c>
      <c r="P166" s="156">
        <f>RES_hhdet_emi!P$59</f>
        <v>180.69628180099917</v>
      </c>
      <c r="Q166" s="156">
        <f>RES_hhdet_emi!Q$59</f>
        <v>203.34193268035725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7740.6518397034188</v>
      </c>
      <c r="C169" s="168">
        <f t="shared" ref="C169:Q169" si="32">SUM(C170,C173,C175,C184)</f>
        <v>8097.5875507402225</v>
      </c>
      <c r="D169" s="168">
        <f t="shared" si="32"/>
        <v>7967.6134991604731</v>
      </c>
      <c r="E169" s="168">
        <f t="shared" si="32"/>
        <v>8551.2053680408117</v>
      </c>
      <c r="F169" s="168">
        <f t="shared" si="32"/>
        <v>9268.7597487553758</v>
      </c>
      <c r="G169" s="168">
        <f t="shared" si="32"/>
        <v>9125.6047752164159</v>
      </c>
      <c r="H169" s="168">
        <f t="shared" si="32"/>
        <v>9003.4906346810876</v>
      </c>
      <c r="I169" s="168">
        <f t="shared" si="32"/>
        <v>8724.757815051531</v>
      </c>
      <c r="J169" s="168">
        <f t="shared" si="32"/>
        <v>8315.5744016024273</v>
      </c>
      <c r="K169" s="168">
        <f t="shared" si="32"/>
        <v>8263.3682808911599</v>
      </c>
      <c r="L169" s="168">
        <f t="shared" si="32"/>
        <v>8868.6628604459493</v>
      </c>
      <c r="M169" s="168">
        <f t="shared" si="32"/>
        <v>7873.1852962126923</v>
      </c>
      <c r="N169" s="168">
        <f t="shared" si="32"/>
        <v>7617.0907654351995</v>
      </c>
      <c r="O169" s="168">
        <f t="shared" si="32"/>
        <v>7155.605268246587</v>
      </c>
      <c r="P169" s="168">
        <f t="shared" si="32"/>
        <v>7123.6030019464961</v>
      </c>
      <c r="Q169" s="168">
        <f t="shared" si="32"/>
        <v>7142.2926031372608</v>
      </c>
    </row>
    <row r="170" spans="1:17" ht="12" customHeight="1" x14ac:dyDescent="0.25">
      <c r="A170" s="158" t="s">
        <v>65</v>
      </c>
      <c r="B170" s="157">
        <f>SUM(B171:B172)</f>
        <v>4551.6768060597569</v>
      </c>
      <c r="C170" s="157">
        <f t="shared" ref="C170:Q170" si="33">SUM(C171:C172)</f>
        <v>4891.0348445799109</v>
      </c>
      <c r="D170" s="157">
        <f t="shared" si="33"/>
        <v>4786.9791185932618</v>
      </c>
      <c r="E170" s="157">
        <f t="shared" si="33"/>
        <v>5370.0214318298958</v>
      </c>
      <c r="F170" s="157">
        <f t="shared" si="33"/>
        <v>6028.1790690509524</v>
      </c>
      <c r="G170" s="157">
        <f t="shared" si="33"/>
        <v>5887.7278135756997</v>
      </c>
      <c r="H170" s="157">
        <f t="shared" si="33"/>
        <v>5755.6033826037346</v>
      </c>
      <c r="I170" s="157">
        <f t="shared" si="33"/>
        <v>5479.4777904699295</v>
      </c>
      <c r="J170" s="157">
        <f t="shared" si="33"/>
        <v>5089.1556364639546</v>
      </c>
      <c r="K170" s="157">
        <f t="shared" si="33"/>
        <v>5086.5993116232194</v>
      </c>
      <c r="L170" s="157">
        <f t="shared" si="33"/>
        <v>5578.1348708187579</v>
      </c>
      <c r="M170" s="157">
        <f t="shared" si="33"/>
        <v>4597.3692226840094</v>
      </c>
      <c r="N170" s="157">
        <f t="shared" si="33"/>
        <v>4418.8945719143549</v>
      </c>
      <c r="O170" s="157">
        <f t="shared" si="33"/>
        <v>4023.506426304099</v>
      </c>
      <c r="P170" s="157">
        <f t="shared" si="33"/>
        <v>3973.1653778896452</v>
      </c>
      <c r="Q170" s="157">
        <f t="shared" si="33"/>
        <v>4067.8502645050003</v>
      </c>
    </row>
    <row r="171" spans="1:17" ht="12" customHeight="1" x14ac:dyDescent="0.25">
      <c r="A171" s="23" t="s">
        <v>166</v>
      </c>
      <c r="B171" s="156">
        <f>IF(B95=0,0,B95/0.086*1000000/B$7)</f>
        <v>4494.2964501499291</v>
      </c>
      <c r="C171" s="156">
        <f t="shared" ref="C171:Q172" si="34">IF(C95=0,0,C95/0.086*1000000/C$7)</f>
        <v>4750.025923341107</v>
      </c>
      <c r="D171" s="156">
        <f t="shared" si="34"/>
        <v>4698.4172952237568</v>
      </c>
      <c r="E171" s="156">
        <f t="shared" si="34"/>
        <v>5301.8241659545693</v>
      </c>
      <c r="F171" s="156">
        <f t="shared" si="34"/>
        <v>5959.1465029594783</v>
      </c>
      <c r="G171" s="156">
        <f t="shared" si="34"/>
        <v>5798.7004325906937</v>
      </c>
      <c r="H171" s="156">
        <f t="shared" si="34"/>
        <v>5595.8622737491414</v>
      </c>
      <c r="I171" s="156">
        <f t="shared" si="34"/>
        <v>5365.6258511133256</v>
      </c>
      <c r="J171" s="156">
        <f t="shared" si="34"/>
        <v>4995.4499317909731</v>
      </c>
      <c r="K171" s="156">
        <f t="shared" si="34"/>
        <v>5053.4936583815288</v>
      </c>
      <c r="L171" s="156">
        <f t="shared" si="34"/>
        <v>5444.8208230052487</v>
      </c>
      <c r="M171" s="156">
        <f t="shared" si="34"/>
        <v>4465.0117377186143</v>
      </c>
      <c r="N171" s="156">
        <f t="shared" si="34"/>
        <v>4299.6597864063833</v>
      </c>
      <c r="O171" s="156">
        <f t="shared" si="34"/>
        <v>3996.0208544688762</v>
      </c>
      <c r="P171" s="156">
        <f t="shared" si="34"/>
        <v>3893.7568138470901</v>
      </c>
      <c r="Q171" s="156">
        <f t="shared" si="34"/>
        <v>4031.5511170678283</v>
      </c>
    </row>
    <row r="172" spans="1:17" ht="12" customHeight="1" x14ac:dyDescent="0.25">
      <c r="A172" s="23" t="s">
        <v>60</v>
      </c>
      <c r="B172" s="156">
        <f>IF(B96=0,0,B96/0.086*1000000/B$7)</f>
        <v>57.380355909827841</v>
      </c>
      <c r="C172" s="156">
        <f t="shared" si="34"/>
        <v>141.00892123880405</v>
      </c>
      <c r="D172" s="156">
        <f t="shared" si="34"/>
        <v>88.561823369504893</v>
      </c>
      <c r="E172" s="156">
        <f t="shared" si="34"/>
        <v>68.19726587532665</v>
      </c>
      <c r="F172" s="156">
        <f t="shared" si="34"/>
        <v>69.032566091473683</v>
      </c>
      <c r="G172" s="156">
        <f t="shared" si="34"/>
        <v>89.027380985005919</v>
      </c>
      <c r="H172" s="156">
        <f t="shared" si="34"/>
        <v>159.74110885459294</v>
      </c>
      <c r="I172" s="156">
        <f t="shared" si="34"/>
        <v>113.85193935660374</v>
      </c>
      <c r="J172" s="156">
        <f t="shared" si="34"/>
        <v>93.705704672981369</v>
      </c>
      <c r="K172" s="156">
        <f t="shared" si="34"/>
        <v>33.105653241690852</v>
      </c>
      <c r="L172" s="156">
        <f t="shared" si="34"/>
        <v>133.31404781350921</v>
      </c>
      <c r="M172" s="156">
        <f t="shared" si="34"/>
        <v>132.35748496539534</v>
      </c>
      <c r="N172" s="156">
        <f t="shared" si="34"/>
        <v>119.2347855079714</v>
      </c>
      <c r="O172" s="156">
        <f t="shared" si="34"/>
        <v>27.48557183522291</v>
      </c>
      <c r="P172" s="156">
        <f t="shared" si="34"/>
        <v>79.408564042555213</v>
      </c>
      <c r="Q172" s="156">
        <f t="shared" si="34"/>
        <v>36.299147437171854</v>
      </c>
    </row>
    <row r="173" spans="1:17" ht="12" customHeight="1" x14ac:dyDescent="0.25">
      <c r="A173" s="158" t="s">
        <v>112</v>
      </c>
      <c r="B173" s="157">
        <f>B174</f>
        <v>36.297086374092672</v>
      </c>
      <c r="C173" s="157">
        <f t="shared" ref="C173:Q173" si="35">C174</f>
        <v>36.730929242962098</v>
      </c>
      <c r="D173" s="157">
        <f t="shared" si="35"/>
        <v>37.655552506659397</v>
      </c>
      <c r="E173" s="157">
        <f t="shared" si="35"/>
        <v>37.642277429787796</v>
      </c>
      <c r="F173" s="157">
        <f t="shared" si="35"/>
        <v>41.665903366439906</v>
      </c>
      <c r="G173" s="157">
        <f t="shared" si="35"/>
        <v>43.296840659858937</v>
      </c>
      <c r="H173" s="157">
        <f t="shared" si="35"/>
        <v>51.847757407101575</v>
      </c>
      <c r="I173" s="157">
        <f t="shared" si="35"/>
        <v>56.373186305934588</v>
      </c>
      <c r="J173" s="157">
        <f t="shared" si="35"/>
        <v>59.815624593362735</v>
      </c>
      <c r="K173" s="157">
        <f t="shared" si="35"/>
        <v>65.371381243872179</v>
      </c>
      <c r="L173" s="157">
        <f t="shared" si="35"/>
        <v>65.946793723600194</v>
      </c>
      <c r="M173" s="157">
        <f t="shared" si="35"/>
        <v>61.112348726542031</v>
      </c>
      <c r="N173" s="157">
        <f t="shared" si="35"/>
        <v>57.534962709924088</v>
      </c>
      <c r="O173" s="157">
        <f t="shared" si="35"/>
        <v>50.119150214693462</v>
      </c>
      <c r="P173" s="157">
        <f t="shared" si="35"/>
        <v>47.737320100593983</v>
      </c>
      <c r="Q173" s="157">
        <f t="shared" si="35"/>
        <v>44.185175563676786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36.297086374092672</v>
      </c>
      <c r="C174" s="156">
        <f t="shared" si="36"/>
        <v>36.730929242962098</v>
      </c>
      <c r="D174" s="156">
        <f t="shared" si="36"/>
        <v>37.655552506659397</v>
      </c>
      <c r="E174" s="156">
        <f t="shared" si="36"/>
        <v>37.642277429787796</v>
      </c>
      <c r="F174" s="156">
        <f t="shared" si="36"/>
        <v>41.665903366439906</v>
      </c>
      <c r="G174" s="156">
        <f t="shared" si="36"/>
        <v>43.296840659858937</v>
      </c>
      <c r="H174" s="156">
        <f t="shared" si="36"/>
        <v>51.847757407101575</v>
      </c>
      <c r="I174" s="156">
        <f t="shared" si="36"/>
        <v>56.373186305934588</v>
      </c>
      <c r="J174" s="156">
        <f t="shared" si="36"/>
        <v>59.815624593362735</v>
      </c>
      <c r="K174" s="156">
        <f t="shared" si="36"/>
        <v>65.371381243872179</v>
      </c>
      <c r="L174" s="156">
        <f t="shared" si="36"/>
        <v>65.946793723600194</v>
      </c>
      <c r="M174" s="156">
        <f t="shared" si="36"/>
        <v>61.112348726542031</v>
      </c>
      <c r="N174" s="156">
        <f t="shared" si="36"/>
        <v>57.534962709924088</v>
      </c>
      <c r="O174" s="156">
        <f t="shared" si="36"/>
        <v>50.119150214693462</v>
      </c>
      <c r="P174" s="156">
        <f t="shared" si="36"/>
        <v>47.737320100593983</v>
      </c>
      <c r="Q174" s="156">
        <f t="shared" si="36"/>
        <v>44.185175563676786</v>
      </c>
    </row>
    <row r="175" spans="1:17" ht="12" customHeight="1" x14ac:dyDescent="0.25">
      <c r="A175" s="158" t="s">
        <v>63</v>
      </c>
      <c r="B175" s="157">
        <f t="shared" si="36"/>
        <v>2117.4339653080801</v>
      </c>
      <c r="C175" s="157">
        <f t="shared" si="36"/>
        <v>2157.467908247278</v>
      </c>
      <c r="D175" s="157">
        <f t="shared" si="36"/>
        <v>2142.0129411085359</v>
      </c>
      <c r="E175" s="157">
        <f t="shared" si="36"/>
        <v>2154.4781348833781</v>
      </c>
      <c r="F175" s="157">
        <f t="shared" si="36"/>
        <v>2198.9282381581752</v>
      </c>
      <c r="G175" s="157">
        <f t="shared" si="36"/>
        <v>2199.015030628892</v>
      </c>
      <c r="H175" s="157">
        <f t="shared" si="36"/>
        <v>2213.6035711742679</v>
      </c>
      <c r="I175" s="157">
        <f t="shared" si="36"/>
        <v>2206.4868724626458</v>
      </c>
      <c r="J175" s="157">
        <f t="shared" si="36"/>
        <v>2188.382610018597</v>
      </c>
      <c r="K175" s="157">
        <f t="shared" si="36"/>
        <v>2158.1495563972239</v>
      </c>
      <c r="L175" s="157">
        <f t="shared" si="36"/>
        <v>2214.6270996401076</v>
      </c>
      <c r="M175" s="157">
        <f t="shared" si="36"/>
        <v>2216.2632170556794</v>
      </c>
      <c r="N175" s="157">
        <f t="shared" si="36"/>
        <v>2175.89078740183</v>
      </c>
      <c r="O175" s="157">
        <f t="shared" si="36"/>
        <v>2163.7788840642716</v>
      </c>
      <c r="P175" s="157">
        <f t="shared" si="36"/>
        <v>2172.3355343324997</v>
      </c>
      <c r="Q175" s="157">
        <f t="shared" si="36"/>
        <v>2134.3281182157357</v>
      </c>
    </row>
    <row r="176" spans="1:17" ht="12" customHeight="1" x14ac:dyDescent="0.25">
      <c r="A176" s="167" t="s">
        <v>165</v>
      </c>
      <c r="B176" s="132">
        <f>IF(B100=0,0,B100/0.086*1000000/B$11)</f>
        <v>2341.3741941164985</v>
      </c>
      <c r="C176" s="132">
        <f t="shared" ref="C176:Q176" si="37">IF(C100=0,0,C100/0.086*1000000/C$11)</f>
        <v>2325.3986626722599</v>
      </c>
      <c r="D176" s="132">
        <f t="shared" si="37"/>
        <v>2351.1906914301003</v>
      </c>
      <c r="E176" s="132">
        <f t="shared" si="37"/>
        <v>2357.103046650102</v>
      </c>
      <c r="F176" s="132">
        <f t="shared" si="37"/>
        <v>2371.6783973332681</v>
      </c>
      <c r="G176" s="132">
        <f t="shared" si="37"/>
        <v>2374.8732726321946</v>
      </c>
      <c r="H176" s="132">
        <f t="shared" si="37"/>
        <v>2360.8311980380531</v>
      </c>
      <c r="I176" s="132">
        <f t="shared" si="37"/>
        <v>2364.6545365163479</v>
      </c>
      <c r="J176" s="132">
        <f t="shared" si="37"/>
        <v>2356.5285779554929</v>
      </c>
      <c r="K176" s="132">
        <f t="shared" si="37"/>
        <v>2357.1139307660446</v>
      </c>
      <c r="L176" s="132">
        <f t="shared" si="37"/>
        <v>2363.9261242239245</v>
      </c>
      <c r="M176" s="132">
        <f t="shared" si="37"/>
        <v>2368.5932596501571</v>
      </c>
      <c r="N176" s="132">
        <f t="shared" si="37"/>
        <v>2359.1304588500871</v>
      </c>
      <c r="O176" s="132">
        <f t="shared" si="37"/>
        <v>2356.3007087377514</v>
      </c>
      <c r="P176" s="132">
        <f t="shared" si="37"/>
        <v>2349.3971582095669</v>
      </c>
      <c r="Q176" s="132">
        <f t="shared" si="37"/>
        <v>2314.3098747191102</v>
      </c>
    </row>
    <row r="177" spans="1:17" ht="12" customHeight="1" x14ac:dyDescent="0.25">
      <c r="A177" s="167" t="s">
        <v>164</v>
      </c>
      <c r="B177" s="132">
        <f>IF(B101=0,0,B101/0.086*1000000/B$12)</f>
        <v>1543.1532704781876</v>
      </c>
      <c r="C177" s="132">
        <f t="shared" ref="C177:Q177" si="38">IF(C101=0,0,C101/0.086*1000000/C$12)</f>
        <v>1540.5193832586772</v>
      </c>
      <c r="D177" s="132">
        <f t="shared" si="38"/>
        <v>1561.4218361611436</v>
      </c>
      <c r="E177" s="132">
        <f t="shared" si="38"/>
        <v>1574.5156359848597</v>
      </c>
      <c r="F177" s="132">
        <f t="shared" si="38"/>
        <v>1591.7515643586939</v>
      </c>
      <c r="G177" s="132">
        <f t="shared" si="38"/>
        <v>1600.4207720927695</v>
      </c>
      <c r="H177" s="132">
        <f t="shared" si="38"/>
        <v>1599.0876036159364</v>
      </c>
      <c r="I177" s="132">
        <f t="shared" si="38"/>
        <v>1609.5450278177736</v>
      </c>
      <c r="J177" s="132">
        <f t="shared" si="38"/>
        <v>1612.7827237664492</v>
      </c>
      <c r="K177" s="132">
        <f t="shared" si="38"/>
        <v>1620.6936795167785</v>
      </c>
      <c r="L177" s="132">
        <f t="shared" si="38"/>
        <v>1632.4051914894274</v>
      </c>
      <c r="M177" s="132">
        <f t="shared" si="38"/>
        <v>1638.088076839608</v>
      </c>
      <c r="N177" s="132">
        <f t="shared" si="38"/>
        <v>1635.9513126399609</v>
      </c>
      <c r="O177" s="132">
        <f t="shared" si="38"/>
        <v>1638.6822535359731</v>
      </c>
      <c r="P177" s="132">
        <f t="shared" si="38"/>
        <v>1638.3780686482355</v>
      </c>
      <c r="Q177" s="132">
        <f t="shared" si="38"/>
        <v>1619.0362297855929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819.48096794080072</v>
      </c>
      <c r="C178" s="165">
        <f t="shared" si="39"/>
        <v>813.88953193529846</v>
      </c>
      <c r="D178" s="165">
        <f t="shared" si="39"/>
        <v>822.91674200053001</v>
      </c>
      <c r="E178" s="165">
        <f t="shared" si="39"/>
        <v>824.98606632754843</v>
      </c>
      <c r="F178" s="165">
        <f t="shared" si="39"/>
        <v>830.08743906664529</v>
      </c>
      <c r="G178" s="165">
        <f t="shared" si="39"/>
        <v>831.20564542125339</v>
      </c>
      <c r="H178" s="165">
        <f t="shared" si="39"/>
        <v>826.29091931334051</v>
      </c>
      <c r="I178" s="165">
        <f t="shared" si="39"/>
        <v>827.62908778070994</v>
      </c>
      <c r="J178" s="165">
        <f t="shared" si="39"/>
        <v>824.78500228442886</v>
      </c>
      <c r="K178" s="165">
        <f t="shared" si="39"/>
        <v>824.98987576811203</v>
      </c>
      <c r="L178" s="165">
        <f t="shared" si="39"/>
        <v>827.37414347837034</v>
      </c>
      <c r="M178" s="165">
        <f t="shared" si="39"/>
        <v>829.00764087755215</v>
      </c>
      <c r="N178" s="165">
        <f t="shared" si="39"/>
        <v>825.69566059752788</v>
      </c>
      <c r="O178" s="165">
        <f t="shared" si="39"/>
        <v>824.70524805821208</v>
      </c>
      <c r="P178" s="165">
        <f t="shared" si="39"/>
        <v>822.2890053733455</v>
      </c>
      <c r="Q178" s="165">
        <f t="shared" si="39"/>
        <v>810.00845615168441</v>
      </c>
    </row>
    <row r="179" spans="1:17" ht="12" customHeight="1" x14ac:dyDescent="0.25">
      <c r="A179" s="147" t="s">
        <v>59</v>
      </c>
      <c r="B179" s="164">
        <f t="shared" si="39"/>
        <v>723.6723025373866</v>
      </c>
      <c r="C179" s="164">
        <f t="shared" si="39"/>
        <v>726.62985132337894</v>
      </c>
      <c r="D179" s="164">
        <f t="shared" si="39"/>
        <v>738.50509416061357</v>
      </c>
      <c r="E179" s="164">
        <f t="shared" si="39"/>
        <v>749.52956965731141</v>
      </c>
      <c r="F179" s="164">
        <f t="shared" si="39"/>
        <v>761.66412529204854</v>
      </c>
      <c r="G179" s="164">
        <f t="shared" si="39"/>
        <v>769.21512667151615</v>
      </c>
      <c r="H179" s="164">
        <f t="shared" si="39"/>
        <v>772.79668430259596</v>
      </c>
      <c r="I179" s="164">
        <f t="shared" si="39"/>
        <v>781.91594003706393</v>
      </c>
      <c r="J179" s="164">
        <f t="shared" si="39"/>
        <v>787.9977214820201</v>
      </c>
      <c r="K179" s="164">
        <f t="shared" si="39"/>
        <v>795.70380374866613</v>
      </c>
      <c r="L179" s="164">
        <f t="shared" si="39"/>
        <v>805.03104801105701</v>
      </c>
      <c r="M179" s="164">
        <f t="shared" si="39"/>
        <v>809.08043596205596</v>
      </c>
      <c r="N179" s="164">
        <f t="shared" si="39"/>
        <v>810.25565204243333</v>
      </c>
      <c r="O179" s="164">
        <f t="shared" si="39"/>
        <v>813.97700547776117</v>
      </c>
      <c r="P179" s="164">
        <f t="shared" si="39"/>
        <v>816.08906327489001</v>
      </c>
      <c r="Q179" s="164">
        <f t="shared" si="39"/>
        <v>809.0277736339084</v>
      </c>
    </row>
    <row r="180" spans="1:17" ht="12" customHeight="1" x14ac:dyDescent="0.25">
      <c r="A180" s="163" t="s">
        <v>142</v>
      </c>
      <c r="B180" s="162">
        <f>IF(B104=0,0,B104/0.086*1000000/B$13)</f>
        <v>1873.0830731859419</v>
      </c>
      <c r="C180" s="162">
        <f t="shared" ref="C180:Q180" si="40">IF(C104=0,0,C104/0.086*1000000/C$13)</f>
        <v>1984.1611622048008</v>
      </c>
      <c r="D180" s="162">
        <f t="shared" si="40"/>
        <v>1910.2211262597164</v>
      </c>
      <c r="E180" s="162">
        <f t="shared" si="40"/>
        <v>1880.5013921985319</v>
      </c>
      <c r="F180" s="162">
        <f t="shared" si="40"/>
        <v>1914.3813539323837</v>
      </c>
      <c r="G180" s="162">
        <f t="shared" si="40"/>
        <v>1939.76783847149</v>
      </c>
      <c r="H180" s="162">
        <f t="shared" si="40"/>
        <v>2036.0856827450325</v>
      </c>
      <c r="I180" s="162">
        <f t="shared" si="40"/>
        <v>1994.6732794909915</v>
      </c>
      <c r="J180" s="162">
        <f t="shared" si="40"/>
        <v>1963.3800630260316</v>
      </c>
      <c r="K180" s="162">
        <f t="shared" si="40"/>
        <v>1846.5885503273166</v>
      </c>
      <c r="L180" s="162">
        <f t="shared" si="40"/>
        <v>2099.0592700554344</v>
      </c>
      <c r="M180" s="162">
        <f t="shared" si="40"/>
        <v>2122.2882345555918</v>
      </c>
      <c r="N180" s="162">
        <f t="shared" si="40"/>
        <v>1967.0313043250335</v>
      </c>
      <c r="O180" s="162">
        <f t="shared" si="40"/>
        <v>1885.2357266325598</v>
      </c>
      <c r="P180" s="162">
        <f t="shared" si="40"/>
        <v>1954.3608547476711</v>
      </c>
      <c r="Q180" s="162">
        <f t="shared" si="40"/>
        <v>1857.325446097547</v>
      </c>
    </row>
    <row r="181" spans="1:17" ht="12" customHeight="1" x14ac:dyDescent="0.25">
      <c r="A181" s="161" t="s">
        <v>141</v>
      </c>
      <c r="B181" s="160">
        <f>IF(B105=0,0,B105/0.086*1000000/B$14)</f>
        <v>1379.2513781525008</v>
      </c>
      <c r="C181" s="160">
        <f t="shared" ref="C181:Q181" si="41">IF(C105=0,0,C105/0.086*1000000/C$14)</f>
        <v>1421.0862580950652</v>
      </c>
      <c r="D181" s="160">
        <f t="shared" si="41"/>
        <v>1407.0824883514972</v>
      </c>
      <c r="E181" s="160">
        <f t="shared" si="41"/>
        <v>1407.7050569268029</v>
      </c>
      <c r="F181" s="160">
        <f t="shared" si="41"/>
        <v>1431.6975991683776</v>
      </c>
      <c r="G181" s="160">
        <f t="shared" si="41"/>
        <v>1448.133870136518</v>
      </c>
      <c r="H181" s="160">
        <f t="shared" si="41"/>
        <v>1485.4266732633776</v>
      </c>
      <c r="I181" s="160">
        <f t="shared" si="41"/>
        <v>1480.0515878589044</v>
      </c>
      <c r="J181" s="160">
        <f t="shared" si="41"/>
        <v>1475.1807435411324</v>
      </c>
      <c r="K181" s="160">
        <f t="shared" si="41"/>
        <v>1442.0097963632236</v>
      </c>
      <c r="L181" s="160">
        <f t="shared" si="41"/>
        <v>1539.7017925304569</v>
      </c>
      <c r="M181" s="160">
        <f t="shared" si="41"/>
        <v>1551.8813180565103</v>
      </c>
      <c r="N181" s="160">
        <f t="shared" si="41"/>
        <v>1498.7166085561905</v>
      </c>
      <c r="O181" s="160">
        <f t="shared" si="41"/>
        <v>1473.8095097991543</v>
      </c>
      <c r="P181" s="160">
        <f t="shared" si="41"/>
        <v>1500.1153624365729</v>
      </c>
      <c r="Q181" s="160">
        <f t="shared" si="41"/>
        <v>1459.0916797680482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655.57907561511422</v>
      </c>
      <c r="C182" s="156">
        <f t="shared" si="42"/>
        <v>694.45640677168683</v>
      </c>
      <c r="D182" s="156">
        <f t="shared" si="42"/>
        <v>668.57739419088352</v>
      </c>
      <c r="E182" s="156">
        <f t="shared" si="42"/>
        <v>658.17548726949133</v>
      </c>
      <c r="F182" s="156">
        <f t="shared" si="42"/>
        <v>670.03347387632857</v>
      </c>
      <c r="G182" s="156">
        <f t="shared" si="42"/>
        <v>678.91874346500197</v>
      </c>
      <c r="H182" s="156">
        <f t="shared" si="42"/>
        <v>712.6299889607817</v>
      </c>
      <c r="I182" s="156">
        <f t="shared" si="42"/>
        <v>698.13564782184085</v>
      </c>
      <c r="J182" s="156">
        <f t="shared" si="42"/>
        <v>687.18302205911243</v>
      </c>
      <c r="K182" s="156">
        <f t="shared" si="42"/>
        <v>646.30599261455779</v>
      </c>
      <c r="L182" s="156">
        <f t="shared" si="42"/>
        <v>734.67074451940016</v>
      </c>
      <c r="M182" s="156">
        <f t="shared" si="42"/>
        <v>742.80088209445421</v>
      </c>
      <c r="N182" s="156">
        <f t="shared" si="42"/>
        <v>688.46095651375686</v>
      </c>
      <c r="O182" s="156">
        <f t="shared" si="42"/>
        <v>659.83250432139334</v>
      </c>
      <c r="P182" s="156">
        <f t="shared" si="42"/>
        <v>684.02629916168326</v>
      </c>
      <c r="Q182" s="156">
        <f t="shared" si="42"/>
        <v>650.06390613413998</v>
      </c>
    </row>
    <row r="183" spans="1:17" ht="12" customHeight="1" x14ac:dyDescent="0.25">
      <c r="A183" s="148" t="s">
        <v>59</v>
      </c>
      <c r="B183" s="156">
        <f t="shared" si="42"/>
        <v>723.67230253738671</v>
      </c>
      <c r="C183" s="156">
        <f t="shared" si="42"/>
        <v>726.62985132337849</v>
      </c>
      <c r="D183" s="156">
        <f t="shared" si="42"/>
        <v>738.50509416061379</v>
      </c>
      <c r="E183" s="156">
        <f t="shared" si="42"/>
        <v>749.52956965731153</v>
      </c>
      <c r="F183" s="156">
        <f t="shared" si="42"/>
        <v>761.66412529204899</v>
      </c>
      <c r="G183" s="156">
        <f t="shared" si="42"/>
        <v>769.21512667151637</v>
      </c>
      <c r="H183" s="156">
        <f t="shared" si="42"/>
        <v>772.79668430259585</v>
      </c>
      <c r="I183" s="156">
        <f t="shared" si="42"/>
        <v>781.91594003706382</v>
      </c>
      <c r="J183" s="156">
        <f t="shared" si="42"/>
        <v>787.99772148201987</v>
      </c>
      <c r="K183" s="156">
        <f t="shared" si="42"/>
        <v>795.70380374866591</v>
      </c>
      <c r="L183" s="156">
        <f t="shared" si="42"/>
        <v>805.03104801105712</v>
      </c>
      <c r="M183" s="156">
        <f t="shared" si="42"/>
        <v>809.08043596205619</v>
      </c>
      <c r="N183" s="156">
        <f t="shared" si="42"/>
        <v>810.25565204243367</v>
      </c>
      <c r="O183" s="156">
        <f t="shared" si="42"/>
        <v>813.97700547776083</v>
      </c>
      <c r="P183" s="156">
        <f t="shared" si="42"/>
        <v>816.08906327488978</v>
      </c>
      <c r="Q183" s="156">
        <f t="shared" si="42"/>
        <v>809.02777363390828</v>
      </c>
    </row>
    <row r="184" spans="1:17" ht="12" customHeight="1" x14ac:dyDescent="0.25">
      <c r="A184" s="158" t="s">
        <v>62</v>
      </c>
      <c r="B184" s="157">
        <f t="shared" si="36"/>
        <v>1035.2439819614895</v>
      </c>
      <c r="C184" s="157">
        <f t="shared" si="36"/>
        <v>1012.3538686700712</v>
      </c>
      <c r="D184" s="157">
        <f t="shared" si="36"/>
        <v>1000.9658869520163</v>
      </c>
      <c r="E184" s="157">
        <f t="shared" si="36"/>
        <v>989.06352389775043</v>
      </c>
      <c r="F184" s="157">
        <f t="shared" si="36"/>
        <v>999.9865381798088</v>
      </c>
      <c r="G184" s="157">
        <f t="shared" si="36"/>
        <v>995.56509035196541</v>
      </c>
      <c r="H184" s="157">
        <f t="shared" si="36"/>
        <v>982.43592349598396</v>
      </c>
      <c r="I184" s="157">
        <f t="shared" si="36"/>
        <v>982.41996581302033</v>
      </c>
      <c r="J184" s="157">
        <f t="shared" si="36"/>
        <v>978.22053052651415</v>
      </c>
      <c r="K184" s="157">
        <f t="shared" si="36"/>
        <v>953.24803162684475</v>
      </c>
      <c r="L184" s="157">
        <f t="shared" si="36"/>
        <v>1009.9540962634845</v>
      </c>
      <c r="M184" s="157">
        <f t="shared" si="36"/>
        <v>998.44050774646189</v>
      </c>
      <c r="N184" s="157">
        <f t="shared" si="36"/>
        <v>964.7704434090906</v>
      </c>
      <c r="O184" s="157">
        <f t="shared" si="36"/>
        <v>918.20080766352282</v>
      </c>
      <c r="P184" s="157">
        <f t="shared" si="36"/>
        <v>930.36476962375662</v>
      </c>
      <c r="Q184" s="157">
        <f t="shared" si="36"/>
        <v>895.92904485284782</v>
      </c>
    </row>
    <row r="185" spans="1:17" ht="12" customHeight="1" x14ac:dyDescent="0.25">
      <c r="A185" s="23" t="s">
        <v>57</v>
      </c>
      <c r="B185" s="156">
        <f>IF(B109=0,0,B109/0.086*1000000/B$16)</f>
        <v>1461.31648266099</v>
      </c>
      <c r="C185" s="156">
        <f t="shared" ref="C185:Q185" si="43">IF(C109=0,0,C109/0.086*1000000/C$16)</f>
        <v>1443.4883625503592</v>
      </c>
      <c r="D185" s="156">
        <f t="shared" si="43"/>
        <v>1501.2166509424612</v>
      </c>
      <c r="E185" s="156">
        <f t="shared" si="43"/>
        <v>1484.6786996930609</v>
      </c>
      <c r="F185" s="156">
        <f t="shared" si="43"/>
        <v>1468.5612925791634</v>
      </c>
      <c r="G185" s="156">
        <f t="shared" si="43"/>
        <v>1464.0862785504828</v>
      </c>
      <c r="H185" s="156">
        <f t="shared" si="43"/>
        <v>1455.2025077517749</v>
      </c>
      <c r="I185" s="156">
        <f t="shared" si="43"/>
        <v>1436.7714264592787</v>
      </c>
      <c r="J185" s="156">
        <f t="shared" si="43"/>
        <v>1501.1988954325632</v>
      </c>
      <c r="K185" s="156">
        <f t="shared" si="43"/>
        <v>1456.6863206714136</v>
      </c>
      <c r="L185" s="156">
        <f t="shared" si="43"/>
        <v>1498.0007835737913</v>
      </c>
      <c r="M185" s="156">
        <f t="shared" si="43"/>
        <v>1461.8520806581162</v>
      </c>
      <c r="N185" s="156">
        <f t="shared" si="43"/>
        <v>1443.1068977746695</v>
      </c>
      <c r="O185" s="156">
        <f t="shared" si="43"/>
        <v>1439.3688016809872</v>
      </c>
      <c r="P185" s="156">
        <f t="shared" si="43"/>
        <v>1424.5324288235404</v>
      </c>
      <c r="Q185" s="156">
        <f t="shared" si="43"/>
        <v>1402.6103019123682</v>
      </c>
    </row>
    <row r="186" spans="1:17" ht="12" customHeight="1" x14ac:dyDescent="0.25">
      <c r="A186" s="29" t="s">
        <v>140</v>
      </c>
      <c r="B186" s="57">
        <f>IF(B110=0,0,B110/0.086*1000000/B$17)</f>
        <v>773.66918268207633</v>
      </c>
      <c r="C186" s="57">
        <f t="shared" ref="C186:Q186" si="44">IF(C110=0,0,C110/0.086*1000000/C$17)</f>
        <v>836.21132687619831</v>
      </c>
      <c r="D186" s="57">
        <f t="shared" si="44"/>
        <v>797.79710200724958</v>
      </c>
      <c r="E186" s="57">
        <f t="shared" si="44"/>
        <v>800.26736050326417</v>
      </c>
      <c r="F186" s="57">
        <f t="shared" si="44"/>
        <v>793.84450418369534</v>
      </c>
      <c r="G186" s="57">
        <f t="shared" si="44"/>
        <v>808.93935911304936</v>
      </c>
      <c r="H186" s="57">
        <f t="shared" si="44"/>
        <v>864.07346473080429</v>
      </c>
      <c r="I186" s="57">
        <f t="shared" si="44"/>
        <v>854.36552285886694</v>
      </c>
      <c r="J186" s="57">
        <f t="shared" si="44"/>
        <v>836.70973530320305</v>
      </c>
      <c r="K186" s="57">
        <f t="shared" si="44"/>
        <v>819.99017228421053</v>
      </c>
      <c r="L186" s="57">
        <f t="shared" si="44"/>
        <v>880.90010771365485</v>
      </c>
      <c r="M186" s="57">
        <f t="shared" si="44"/>
        <v>891.51023156351494</v>
      </c>
      <c r="N186" s="57">
        <f t="shared" si="44"/>
        <v>855.67404750489061</v>
      </c>
      <c r="O186" s="57">
        <f t="shared" si="44"/>
        <v>809.17511505306288</v>
      </c>
      <c r="P186" s="57">
        <f t="shared" si="44"/>
        <v>832.3808544468626</v>
      </c>
      <c r="Q186" s="57">
        <f t="shared" si="44"/>
        <v>797.81772487690034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4264.9635960634259</v>
      </c>
      <c r="C188" s="168">
        <f t="shared" ref="C188:Q188" si="45">SUM(C189,C192,C194,C203)</f>
        <v>4564.3172564903161</v>
      </c>
      <c r="D188" s="168">
        <f t="shared" si="45"/>
        <v>4495.8066056549851</v>
      </c>
      <c r="E188" s="168">
        <f t="shared" si="45"/>
        <v>4840.7377375413489</v>
      </c>
      <c r="F188" s="168">
        <f t="shared" si="45"/>
        <v>5265.913591737045</v>
      </c>
      <c r="G188" s="168">
        <f t="shared" si="45"/>
        <v>5270.6281214589653</v>
      </c>
      <c r="H188" s="168">
        <f t="shared" si="45"/>
        <v>5338.7644548886119</v>
      </c>
      <c r="I188" s="168">
        <f t="shared" si="45"/>
        <v>5205.7445783197882</v>
      </c>
      <c r="J188" s="168">
        <f t="shared" si="45"/>
        <v>5036.6377968679808</v>
      </c>
      <c r="K188" s="168">
        <f t="shared" si="45"/>
        <v>5019.6913993182088</v>
      </c>
      <c r="L188" s="168">
        <f t="shared" si="45"/>
        <v>5486.6922417028763</v>
      </c>
      <c r="M188" s="168">
        <f t="shared" si="45"/>
        <v>4957.6070031697191</v>
      </c>
      <c r="N188" s="168">
        <f t="shared" si="45"/>
        <v>4834.1607553430331</v>
      </c>
      <c r="O188" s="168">
        <f t="shared" si="45"/>
        <v>4582.0143499658116</v>
      </c>
      <c r="P188" s="168">
        <f t="shared" si="45"/>
        <v>4649.1734449903743</v>
      </c>
      <c r="Q188" s="168">
        <f t="shared" si="45"/>
        <v>4710.9526342410772</v>
      </c>
    </row>
    <row r="189" spans="1:17" ht="12" customHeight="1" x14ac:dyDescent="0.25">
      <c r="A189" s="158" t="s">
        <v>65</v>
      </c>
      <c r="B189" s="157">
        <f>SUM(B190:B191)</f>
        <v>2482.7872699772774</v>
      </c>
      <c r="C189" s="157">
        <f t="shared" ref="C189:Q189" si="46">SUM(C190:C191)</f>
        <v>2710.9134504742105</v>
      </c>
      <c r="D189" s="157">
        <f t="shared" si="46"/>
        <v>2650.6594984068852</v>
      </c>
      <c r="E189" s="157">
        <f t="shared" si="46"/>
        <v>2985.1937974153361</v>
      </c>
      <c r="F189" s="157">
        <f t="shared" si="46"/>
        <v>3377.6378980153445</v>
      </c>
      <c r="G189" s="157">
        <f t="shared" si="46"/>
        <v>3340.8782259267878</v>
      </c>
      <c r="H189" s="157">
        <f t="shared" si="46"/>
        <v>3311.8966381440741</v>
      </c>
      <c r="I189" s="157">
        <f t="shared" si="46"/>
        <v>3167.6973709817348</v>
      </c>
      <c r="J189" s="157">
        <f t="shared" si="46"/>
        <v>2974.3103903852839</v>
      </c>
      <c r="K189" s="157">
        <f t="shared" si="46"/>
        <v>2967.3084438868791</v>
      </c>
      <c r="L189" s="157">
        <f t="shared" si="46"/>
        <v>3328.0472656715588</v>
      </c>
      <c r="M189" s="157">
        <f t="shared" si="46"/>
        <v>2789.4664291566296</v>
      </c>
      <c r="N189" s="157">
        <f t="shared" si="46"/>
        <v>2709.3707043133754</v>
      </c>
      <c r="O189" s="157">
        <f t="shared" si="46"/>
        <v>2492.616956355861</v>
      </c>
      <c r="P189" s="157">
        <f t="shared" si="46"/>
        <v>2522.6589350501249</v>
      </c>
      <c r="Q189" s="157">
        <f t="shared" si="46"/>
        <v>2620.8556900716567</v>
      </c>
    </row>
    <row r="190" spans="1:17" ht="12" customHeight="1" x14ac:dyDescent="0.25">
      <c r="A190" s="23" t="s">
        <v>166</v>
      </c>
      <c r="B190" s="156">
        <f>IF(B114=0,0,B114/0.086*1000000/B$7)</f>
        <v>2425.4069140674496</v>
      </c>
      <c r="C190" s="156">
        <f t="shared" ref="C190:Q191" si="47">IF(C114=0,0,C114/0.086*1000000/C$7)</f>
        <v>2569.9045292354067</v>
      </c>
      <c r="D190" s="156">
        <f t="shared" si="47"/>
        <v>2562.0976750373802</v>
      </c>
      <c r="E190" s="156">
        <f t="shared" si="47"/>
        <v>2916.9965315400095</v>
      </c>
      <c r="F190" s="156">
        <f t="shared" si="47"/>
        <v>3308.6053319238708</v>
      </c>
      <c r="G190" s="156">
        <f t="shared" si="47"/>
        <v>3251.8508449417818</v>
      </c>
      <c r="H190" s="156">
        <f t="shared" si="47"/>
        <v>3152.1555292894814</v>
      </c>
      <c r="I190" s="156">
        <f t="shared" si="47"/>
        <v>3053.8454316251309</v>
      </c>
      <c r="J190" s="156">
        <f t="shared" si="47"/>
        <v>2880.6046857123024</v>
      </c>
      <c r="K190" s="156">
        <f t="shared" si="47"/>
        <v>2934.2027906451881</v>
      </c>
      <c r="L190" s="156">
        <f t="shared" si="47"/>
        <v>3194.7332178580496</v>
      </c>
      <c r="M190" s="156">
        <f t="shared" si="47"/>
        <v>2657.1089441912341</v>
      </c>
      <c r="N190" s="156">
        <f t="shared" si="47"/>
        <v>2590.1359188054039</v>
      </c>
      <c r="O190" s="156">
        <f t="shared" si="47"/>
        <v>2465.1313845206382</v>
      </c>
      <c r="P190" s="156">
        <f t="shared" si="47"/>
        <v>2443.2503710075698</v>
      </c>
      <c r="Q190" s="156">
        <f t="shared" si="47"/>
        <v>2584.5565426344847</v>
      </c>
    </row>
    <row r="191" spans="1:17" ht="12" customHeight="1" x14ac:dyDescent="0.25">
      <c r="A191" s="23" t="s">
        <v>60</v>
      </c>
      <c r="B191" s="156">
        <f>IF(B115=0,0,B115/0.086*1000000/B$7)</f>
        <v>57.380355909827841</v>
      </c>
      <c r="C191" s="156">
        <f t="shared" si="47"/>
        <v>141.00892123880408</v>
      </c>
      <c r="D191" s="156">
        <f t="shared" si="47"/>
        <v>88.561823369504893</v>
      </c>
      <c r="E191" s="156">
        <f t="shared" si="47"/>
        <v>68.19726587532665</v>
      </c>
      <c r="F191" s="156">
        <f t="shared" si="47"/>
        <v>69.032566091473683</v>
      </c>
      <c r="G191" s="156">
        <f t="shared" si="47"/>
        <v>89.027380985005891</v>
      </c>
      <c r="H191" s="156">
        <f t="shared" si="47"/>
        <v>159.74110885459294</v>
      </c>
      <c r="I191" s="156">
        <f t="shared" si="47"/>
        <v>113.85193935660369</v>
      </c>
      <c r="J191" s="156">
        <f t="shared" si="47"/>
        <v>93.705704672981398</v>
      </c>
      <c r="K191" s="156">
        <f t="shared" si="47"/>
        <v>33.105653241690867</v>
      </c>
      <c r="L191" s="156">
        <f t="shared" si="47"/>
        <v>133.31404781350923</v>
      </c>
      <c r="M191" s="156">
        <f t="shared" si="47"/>
        <v>132.3574849653954</v>
      </c>
      <c r="N191" s="156">
        <f t="shared" si="47"/>
        <v>119.23478550797142</v>
      </c>
      <c r="O191" s="156">
        <f t="shared" si="47"/>
        <v>27.485571835222913</v>
      </c>
      <c r="P191" s="156">
        <f t="shared" si="47"/>
        <v>79.408564042555241</v>
      </c>
      <c r="Q191" s="156">
        <f t="shared" si="47"/>
        <v>36.299147437171818</v>
      </c>
    </row>
    <row r="192" spans="1:17" ht="12" customHeight="1" x14ac:dyDescent="0.25">
      <c r="A192" s="158" t="s">
        <v>112</v>
      </c>
      <c r="B192" s="157">
        <f>B193</f>
        <v>56.454415014363661</v>
      </c>
      <c r="C192" s="157">
        <f t="shared" ref="C192:Q192" si="48">C193</f>
        <v>58.092799840136436</v>
      </c>
      <c r="D192" s="157">
        <f t="shared" si="48"/>
        <v>61.456436509253059</v>
      </c>
      <c r="E192" s="157">
        <f t="shared" si="48"/>
        <v>62.846788521593801</v>
      </c>
      <c r="F192" s="157">
        <f t="shared" si="48"/>
        <v>72.892319209533412</v>
      </c>
      <c r="G192" s="157">
        <f t="shared" si="48"/>
        <v>78.286699407466131</v>
      </c>
      <c r="H192" s="157">
        <f t="shared" si="48"/>
        <v>97.615302835066871</v>
      </c>
      <c r="I192" s="157">
        <f t="shared" si="48"/>
        <v>110.69089347197375</v>
      </c>
      <c r="J192" s="157">
        <f t="shared" si="48"/>
        <v>129.72710508341947</v>
      </c>
      <c r="K192" s="157">
        <f t="shared" si="48"/>
        <v>149.58109332395622</v>
      </c>
      <c r="L192" s="157">
        <f t="shared" si="48"/>
        <v>156.84750724343374</v>
      </c>
      <c r="M192" s="157">
        <f t="shared" si="48"/>
        <v>147.33415113067122</v>
      </c>
      <c r="N192" s="157">
        <f t="shared" si="48"/>
        <v>149.18554014099104</v>
      </c>
      <c r="O192" s="157">
        <f t="shared" si="48"/>
        <v>140.47884938601143</v>
      </c>
      <c r="P192" s="157">
        <f t="shared" si="48"/>
        <v>145.50390989740598</v>
      </c>
      <c r="Q192" s="157">
        <f t="shared" si="48"/>
        <v>147.88811962374621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56.454415014363661</v>
      </c>
      <c r="C193" s="156">
        <f t="shared" si="49"/>
        <v>58.092799840136436</v>
      </c>
      <c r="D193" s="156">
        <f t="shared" si="49"/>
        <v>61.456436509253059</v>
      </c>
      <c r="E193" s="156">
        <f t="shared" si="49"/>
        <v>62.846788521593801</v>
      </c>
      <c r="F193" s="156">
        <f t="shared" si="49"/>
        <v>72.892319209533412</v>
      </c>
      <c r="G193" s="156">
        <f t="shared" si="49"/>
        <v>78.286699407466131</v>
      </c>
      <c r="H193" s="156">
        <f t="shared" si="49"/>
        <v>97.615302835066871</v>
      </c>
      <c r="I193" s="156">
        <f t="shared" si="49"/>
        <v>110.69089347197375</v>
      </c>
      <c r="J193" s="156">
        <f t="shared" si="49"/>
        <v>129.72710508341947</v>
      </c>
      <c r="K193" s="156">
        <f t="shared" si="49"/>
        <v>149.58109332395622</v>
      </c>
      <c r="L193" s="156">
        <f t="shared" si="49"/>
        <v>156.84750724343374</v>
      </c>
      <c r="M193" s="156">
        <f t="shared" si="49"/>
        <v>147.33415113067122</v>
      </c>
      <c r="N193" s="156">
        <f t="shared" si="49"/>
        <v>149.18554014099104</v>
      </c>
      <c r="O193" s="156">
        <f t="shared" si="49"/>
        <v>140.47884938601143</v>
      </c>
      <c r="P193" s="156">
        <f t="shared" si="49"/>
        <v>145.50390989740598</v>
      </c>
      <c r="Q193" s="156">
        <f t="shared" si="49"/>
        <v>147.88811962374621</v>
      </c>
    </row>
    <row r="194" spans="1:17" ht="12" customHeight="1" x14ac:dyDescent="0.25">
      <c r="A194" s="158" t="s">
        <v>63</v>
      </c>
      <c r="B194" s="157">
        <f t="shared" si="49"/>
        <v>1137.9931243992949</v>
      </c>
      <c r="C194" s="157">
        <f t="shared" si="49"/>
        <v>1167.997279910627</v>
      </c>
      <c r="D194" s="157">
        <f t="shared" si="49"/>
        <v>1165.5918829982093</v>
      </c>
      <c r="E194" s="157">
        <f t="shared" si="49"/>
        <v>1169.031621461537</v>
      </c>
      <c r="F194" s="157">
        <f t="shared" si="49"/>
        <v>1190.5597989059752</v>
      </c>
      <c r="G194" s="157">
        <f t="shared" si="49"/>
        <v>1211.7621199467728</v>
      </c>
      <c r="H194" s="157">
        <f t="shared" si="49"/>
        <v>1242.625022436966</v>
      </c>
      <c r="I194" s="157">
        <f t="shared" si="49"/>
        <v>1244.4472896671821</v>
      </c>
      <c r="J194" s="157">
        <f t="shared" si="49"/>
        <v>1248.7515400769623</v>
      </c>
      <c r="K194" s="157">
        <f t="shared" si="49"/>
        <v>1231.0017145442607</v>
      </c>
      <c r="L194" s="157">
        <f t="shared" si="49"/>
        <v>1283.8612644096759</v>
      </c>
      <c r="M194" s="157">
        <f t="shared" si="49"/>
        <v>1294.5667327898345</v>
      </c>
      <c r="N194" s="157">
        <f t="shared" si="49"/>
        <v>1271.2381050335689</v>
      </c>
      <c r="O194" s="157">
        <f t="shared" si="49"/>
        <v>1272.4577721693393</v>
      </c>
      <c r="P194" s="157">
        <f t="shared" si="49"/>
        <v>1287.5941305113442</v>
      </c>
      <c r="Q194" s="157">
        <f t="shared" si="49"/>
        <v>1272.1998197137602</v>
      </c>
    </row>
    <row r="195" spans="1:17" ht="12" customHeight="1" x14ac:dyDescent="0.25">
      <c r="A195" s="167" t="s">
        <v>165</v>
      </c>
      <c r="B195" s="132">
        <f>IF(B119=0,0,B119/0.086*1000000/B$11)</f>
        <v>1113.3388425474659</v>
      </c>
      <c r="C195" s="132">
        <f t="shared" ref="C195:Q195" si="50">IF(C119=0,0,C119/0.086*1000000/C$11)</f>
        <v>1109.4355226433488</v>
      </c>
      <c r="D195" s="132">
        <f t="shared" si="50"/>
        <v>1129.660263493718</v>
      </c>
      <c r="E195" s="132">
        <f t="shared" si="50"/>
        <v>1149.0302700884024</v>
      </c>
      <c r="F195" s="132">
        <f t="shared" si="50"/>
        <v>1172.3851825960282</v>
      </c>
      <c r="G195" s="132">
        <f t="shared" si="50"/>
        <v>1179.1940590264796</v>
      </c>
      <c r="H195" s="132">
        <f t="shared" si="50"/>
        <v>1179.5939165643663</v>
      </c>
      <c r="I195" s="132">
        <f t="shared" si="50"/>
        <v>1193.2722291269852</v>
      </c>
      <c r="J195" s="132">
        <f t="shared" si="50"/>
        <v>1200.2639807122566</v>
      </c>
      <c r="K195" s="132">
        <f t="shared" si="50"/>
        <v>1206.281680758475</v>
      </c>
      <c r="L195" s="132">
        <f t="shared" si="50"/>
        <v>1215.6792768955959</v>
      </c>
      <c r="M195" s="132">
        <f t="shared" si="50"/>
        <v>1227.8369461641016</v>
      </c>
      <c r="N195" s="132">
        <f t="shared" si="50"/>
        <v>1232.1574486351037</v>
      </c>
      <c r="O195" s="132">
        <f t="shared" si="50"/>
        <v>1249.8122256458232</v>
      </c>
      <c r="P195" s="132">
        <f t="shared" si="50"/>
        <v>1258.7943884927174</v>
      </c>
      <c r="Q195" s="132">
        <f t="shared" si="50"/>
        <v>1256.407752131295</v>
      </c>
    </row>
    <row r="196" spans="1:17" ht="12" customHeight="1" x14ac:dyDescent="0.25">
      <c r="A196" s="167" t="s">
        <v>164</v>
      </c>
      <c r="B196" s="132">
        <f>IF(B120=0,0,B120/0.086*1000000/B$12)</f>
        <v>1113.3408974290121</v>
      </c>
      <c r="C196" s="132">
        <f t="shared" ref="C196:Q196" si="51">IF(C120=0,0,C120/0.086*1000000/C$12)</f>
        <v>1117.1703860979105</v>
      </c>
      <c r="D196" s="132">
        <f t="shared" si="51"/>
        <v>1137.6114260090067</v>
      </c>
      <c r="E196" s="132">
        <f t="shared" si="51"/>
        <v>1159.5945768430358</v>
      </c>
      <c r="F196" s="132">
        <f t="shared" si="51"/>
        <v>1186.8270223017796</v>
      </c>
      <c r="G196" s="132">
        <f t="shared" si="51"/>
        <v>1197.7294010494063</v>
      </c>
      <c r="H196" s="132">
        <f t="shared" si="51"/>
        <v>1199.2293000998757</v>
      </c>
      <c r="I196" s="132">
        <f t="shared" si="51"/>
        <v>1220.2615949027859</v>
      </c>
      <c r="J196" s="132">
        <f t="shared" si="51"/>
        <v>1234.4464392067866</v>
      </c>
      <c r="K196" s="132">
        <f t="shared" si="51"/>
        <v>1244.7059045011626</v>
      </c>
      <c r="L196" s="132">
        <f t="shared" si="51"/>
        <v>1256.990567234116</v>
      </c>
      <c r="M196" s="132">
        <f t="shared" si="51"/>
        <v>1265.1669880948953</v>
      </c>
      <c r="N196" s="132">
        <f t="shared" si="51"/>
        <v>1265.6629703057499</v>
      </c>
      <c r="O196" s="132">
        <f t="shared" si="51"/>
        <v>1274.673760042886</v>
      </c>
      <c r="P196" s="132">
        <f t="shared" si="51"/>
        <v>1277.7313616008687</v>
      </c>
      <c r="Q196" s="132">
        <f t="shared" si="51"/>
        <v>1268.8608209263489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389.66859489162562</v>
      </c>
      <c r="C197" s="165">
        <f t="shared" si="52"/>
        <v>390.54053477453158</v>
      </c>
      <c r="D197" s="165">
        <f t="shared" si="52"/>
        <v>399.10633184839293</v>
      </c>
      <c r="E197" s="165">
        <f t="shared" si="52"/>
        <v>410.06500718572482</v>
      </c>
      <c r="F197" s="165">
        <f t="shared" si="52"/>
        <v>425.16289700973078</v>
      </c>
      <c r="G197" s="165">
        <f t="shared" si="52"/>
        <v>428.51427437789016</v>
      </c>
      <c r="H197" s="165">
        <f t="shared" si="52"/>
        <v>426.43261579727977</v>
      </c>
      <c r="I197" s="165">
        <f t="shared" si="52"/>
        <v>438.34565486572194</v>
      </c>
      <c r="J197" s="165">
        <f t="shared" si="52"/>
        <v>446.44871772476671</v>
      </c>
      <c r="K197" s="165">
        <f t="shared" si="52"/>
        <v>449.0021007524964</v>
      </c>
      <c r="L197" s="165">
        <f t="shared" si="52"/>
        <v>451.95951922305898</v>
      </c>
      <c r="M197" s="165">
        <f t="shared" si="52"/>
        <v>456.08655213283924</v>
      </c>
      <c r="N197" s="165">
        <f t="shared" si="52"/>
        <v>455.4073182633166</v>
      </c>
      <c r="O197" s="165">
        <f t="shared" si="52"/>
        <v>460.69675456512539</v>
      </c>
      <c r="P197" s="165">
        <f t="shared" si="52"/>
        <v>461.64229832597897</v>
      </c>
      <c r="Q197" s="165">
        <f t="shared" si="52"/>
        <v>459.83304729244026</v>
      </c>
    </row>
    <row r="198" spans="1:17" ht="12" customHeight="1" x14ac:dyDescent="0.25">
      <c r="A198" s="147" t="s">
        <v>59</v>
      </c>
      <c r="B198" s="164">
        <f t="shared" si="52"/>
        <v>723.67230253738649</v>
      </c>
      <c r="C198" s="164">
        <f t="shared" si="52"/>
        <v>726.62985132337906</v>
      </c>
      <c r="D198" s="164">
        <f t="shared" si="52"/>
        <v>738.50509416061368</v>
      </c>
      <c r="E198" s="164">
        <f t="shared" si="52"/>
        <v>749.52956965731107</v>
      </c>
      <c r="F198" s="164">
        <f t="shared" si="52"/>
        <v>761.66412529204854</v>
      </c>
      <c r="G198" s="164">
        <f t="shared" si="52"/>
        <v>769.21512667151615</v>
      </c>
      <c r="H198" s="164">
        <f t="shared" si="52"/>
        <v>772.79668430259574</v>
      </c>
      <c r="I198" s="164">
        <f t="shared" si="52"/>
        <v>781.91594003706416</v>
      </c>
      <c r="J198" s="164">
        <f t="shared" si="52"/>
        <v>787.99772148201998</v>
      </c>
      <c r="K198" s="164">
        <f t="shared" si="52"/>
        <v>795.70380374866636</v>
      </c>
      <c r="L198" s="164">
        <f t="shared" si="52"/>
        <v>805.03104801105678</v>
      </c>
      <c r="M198" s="164">
        <f t="shared" si="52"/>
        <v>809.08043596205573</v>
      </c>
      <c r="N198" s="164">
        <f t="shared" si="52"/>
        <v>810.25565204243333</v>
      </c>
      <c r="O198" s="164">
        <f t="shared" si="52"/>
        <v>813.97700547776071</v>
      </c>
      <c r="P198" s="164">
        <f t="shared" si="52"/>
        <v>816.08906327488955</v>
      </c>
      <c r="Q198" s="164">
        <f t="shared" si="52"/>
        <v>809.02777363390851</v>
      </c>
    </row>
    <row r="199" spans="1:17" ht="12" customHeight="1" x14ac:dyDescent="0.25">
      <c r="A199" s="163" t="s">
        <v>142</v>
      </c>
      <c r="B199" s="162">
        <f>IF(B123=0,0,B123/0.086*1000000/B$13)</f>
        <v>1170.5860932081205</v>
      </c>
      <c r="C199" s="162">
        <f t="shared" ref="C199:Q199" si="53">IF(C123=0,0,C123/0.086*1000000/C$13)</f>
        <v>1247.6486428567368</v>
      </c>
      <c r="D199" s="162">
        <f t="shared" si="53"/>
        <v>1215.1313172887305</v>
      </c>
      <c r="E199" s="162">
        <f t="shared" si="53"/>
        <v>1202.1201153033196</v>
      </c>
      <c r="F199" s="162">
        <f t="shared" si="53"/>
        <v>1228.9613890306559</v>
      </c>
      <c r="G199" s="162">
        <f t="shared" si="53"/>
        <v>1275.4331523677802</v>
      </c>
      <c r="H199" s="162">
        <f t="shared" si="53"/>
        <v>1361.1737476744438</v>
      </c>
      <c r="I199" s="162">
        <f t="shared" si="53"/>
        <v>1357.7475796990507</v>
      </c>
      <c r="J199" s="162">
        <f t="shared" si="53"/>
        <v>1370.6009377113182</v>
      </c>
      <c r="K199" s="162">
        <f t="shared" si="53"/>
        <v>1294.4218778705972</v>
      </c>
      <c r="L199" s="162">
        <f t="shared" si="53"/>
        <v>1485.7485776198766</v>
      </c>
      <c r="M199" s="162">
        <f t="shared" si="53"/>
        <v>1506.587664258348</v>
      </c>
      <c r="N199" s="162">
        <f t="shared" si="53"/>
        <v>1401.6150858685749</v>
      </c>
      <c r="O199" s="162">
        <f t="shared" si="53"/>
        <v>1357.1911960183572</v>
      </c>
      <c r="P199" s="162">
        <f t="shared" si="53"/>
        <v>1419.2346690711565</v>
      </c>
      <c r="Q199" s="162">
        <f t="shared" si="53"/>
        <v>1363.8303398884675</v>
      </c>
    </row>
    <row r="200" spans="1:17" ht="12" customHeight="1" x14ac:dyDescent="0.25">
      <c r="A200" s="161" t="s">
        <v>141</v>
      </c>
      <c r="B200" s="160">
        <f>IF(B124=0,0,B124/0.086*1000000/B$14)</f>
        <v>1133.3774351602501</v>
      </c>
      <c r="C200" s="160">
        <f t="shared" ref="C200:Q200" si="54">IF(C124=0,0,C124/0.086*1000000/C$14)</f>
        <v>1164.2551111393309</v>
      </c>
      <c r="D200" s="160">
        <f t="shared" si="54"/>
        <v>1165.4206958976915</v>
      </c>
      <c r="E200" s="160">
        <f t="shared" si="54"/>
        <v>1171.7743819895345</v>
      </c>
      <c r="F200" s="160">
        <f t="shared" si="54"/>
        <v>1192.0089224050323</v>
      </c>
      <c r="G200" s="160">
        <f t="shared" si="54"/>
        <v>1221.8720028475827</v>
      </c>
      <c r="H200" s="160">
        <f t="shared" si="54"/>
        <v>1255.7685191980252</v>
      </c>
      <c r="I200" s="160">
        <f t="shared" si="54"/>
        <v>1261.4295491845901</v>
      </c>
      <c r="J200" s="160">
        <f t="shared" si="54"/>
        <v>1270.9270999088897</v>
      </c>
      <c r="K200" s="160">
        <f t="shared" si="54"/>
        <v>1250.4046887576321</v>
      </c>
      <c r="L200" s="160">
        <f t="shared" si="54"/>
        <v>1328.8056149903011</v>
      </c>
      <c r="M200" s="160">
        <f t="shared" si="54"/>
        <v>1340.1843211005776</v>
      </c>
      <c r="N200" s="160">
        <f t="shared" si="54"/>
        <v>1304.0683136527975</v>
      </c>
      <c r="O200" s="160">
        <f t="shared" si="54"/>
        <v>1291.6678573895881</v>
      </c>
      <c r="P200" s="160">
        <f t="shared" si="54"/>
        <v>1314.2163554705787</v>
      </c>
      <c r="Q200" s="160">
        <f t="shared" si="54"/>
        <v>1286.78215758396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409.70513262286357</v>
      </c>
      <c r="C201" s="156">
        <f t="shared" si="55"/>
        <v>437.6252598159524</v>
      </c>
      <c r="D201" s="156">
        <f t="shared" si="55"/>
        <v>426.91560173707785</v>
      </c>
      <c r="E201" s="156">
        <f t="shared" si="55"/>
        <v>422.2448123322232</v>
      </c>
      <c r="F201" s="156">
        <f t="shared" si="55"/>
        <v>430.34479711298331</v>
      </c>
      <c r="G201" s="156">
        <f t="shared" si="55"/>
        <v>452.65687617606631</v>
      </c>
      <c r="H201" s="156">
        <f t="shared" si="55"/>
        <v>482.97183489542925</v>
      </c>
      <c r="I201" s="156">
        <f t="shared" si="55"/>
        <v>479.51360914752621</v>
      </c>
      <c r="J201" s="156">
        <f t="shared" si="55"/>
        <v>482.92937842686979</v>
      </c>
      <c r="K201" s="156">
        <f t="shared" si="55"/>
        <v>454.70088500896571</v>
      </c>
      <c r="L201" s="156">
        <f t="shared" si="55"/>
        <v>523.77456697924447</v>
      </c>
      <c r="M201" s="156">
        <f t="shared" si="55"/>
        <v>531.10388513852126</v>
      </c>
      <c r="N201" s="156">
        <f t="shared" si="55"/>
        <v>493.81266161036467</v>
      </c>
      <c r="O201" s="156">
        <f t="shared" si="55"/>
        <v>477.69085191182722</v>
      </c>
      <c r="P201" s="156">
        <f t="shared" si="55"/>
        <v>498.12729219568899</v>
      </c>
      <c r="Q201" s="156">
        <f t="shared" si="55"/>
        <v>477.75438395005165</v>
      </c>
    </row>
    <row r="202" spans="1:17" ht="12" customHeight="1" x14ac:dyDescent="0.25">
      <c r="A202" s="148" t="s">
        <v>59</v>
      </c>
      <c r="B202" s="156">
        <f t="shared" si="55"/>
        <v>723.67230253738671</v>
      </c>
      <c r="C202" s="156">
        <f t="shared" si="55"/>
        <v>726.62985132337826</v>
      </c>
      <c r="D202" s="156">
        <f t="shared" si="55"/>
        <v>738.50509416061357</v>
      </c>
      <c r="E202" s="156">
        <f t="shared" si="55"/>
        <v>749.52956965731119</v>
      </c>
      <c r="F202" s="156">
        <f t="shared" si="55"/>
        <v>761.66412529204899</v>
      </c>
      <c r="G202" s="156">
        <f t="shared" si="55"/>
        <v>769.21512667151637</v>
      </c>
      <c r="H202" s="156">
        <f t="shared" si="55"/>
        <v>772.79668430259585</v>
      </c>
      <c r="I202" s="156">
        <f t="shared" si="55"/>
        <v>781.91594003706405</v>
      </c>
      <c r="J202" s="156">
        <f t="shared" si="55"/>
        <v>787.99772148201987</v>
      </c>
      <c r="K202" s="156">
        <f t="shared" si="55"/>
        <v>795.70380374866647</v>
      </c>
      <c r="L202" s="156">
        <f t="shared" si="55"/>
        <v>805.03104801105678</v>
      </c>
      <c r="M202" s="156">
        <f t="shared" si="55"/>
        <v>809.08043596205619</v>
      </c>
      <c r="N202" s="156">
        <f t="shared" si="55"/>
        <v>810.25565204243298</v>
      </c>
      <c r="O202" s="156">
        <f t="shared" si="55"/>
        <v>813.97700547776083</v>
      </c>
      <c r="P202" s="156">
        <f t="shared" si="55"/>
        <v>816.0890632748899</v>
      </c>
      <c r="Q202" s="156">
        <f t="shared" si="55"/>
        <v>809.02777363390862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587.72878667249029</v>
      </c>
      <c r="C203" s="157">
        <f t="shared" si="56"/>
        <v>627.3137262653421</v>
      </c>
      <c r="D203" s="157">
        <f t="shared" si="56"/>
        <v>618.09878774063827</v>
      </c>
      <c r="E203" s="157">
        <f t="shared" si="56"/>
        <v>623.66553014288195</v>
      </c>
      <c r="F203" s="157">
        <f t="shared" si="56"/>
        <v>624.82357560619187</v>
      </c>
      <c r="G203" s="157">
        <f t="shared" si="56"/>
        <v>639.70107617793815</v>
      </c>
      <c r="H203" s="157">
        <f t="shared" si="56"/>
        <v>686.62749147250452</v>
      </c>
      <c r="I203" s="157">
        <f t="shared" si="56"/>
        <v>682.90902419889755</v>
      </c>
      <c r="J203" s="157">
        <f t="shared" si="56"/>
        <v>683.84876132231477</v>
      </c>
      <c r="K203" s="157">
        <f t="shared" si="56"/>
        <v>671.800147563113</v>
      </c>
      <c r="L203" s="157">
        <f t="shared" si="56"/>
        <v>717.93620437820732</v>
      </c>
      <c r="M203" s="157">
        <f t="shared" si="56"/>
        <v>726.2396900925844</v>
      </c>
      <c r="N203" s="157">
        <f t="shared" si="56"/>
        <v>704.36640585509804</v>
      </c>
      <c r="O203" s="157">
        <f t="shared" si="56"/>
        <v>676.46077205460051</v>
      </c>
      <c r="P203" s="157">
        <f t="shared" si="56"/>
        <v>693.41646953149905</v>
      </c>
      <c r="Q203" s="157">
        <f t="shared" si="56"/>
        <v>670.00900483191413</v>
      </c>
    </row>
    <row r="204" spans="1:17" ht="12" customHeight="1" x14ac:dyDescent="0.25">
      <c r="A204" s="23" t="s">
        <v>57</v>
      </c>
      <c r="B204" s="156">
        <f>IF(B128=0,0,B128/0.086*1000000/B$16)</f>
        <v>569.37336934932273</v>
      </c>
      <c r="C204" s="156">
        <f t="shared" ref="C204:Q204" si="57">IF(C128=0,0,C128/0.086*1000000/C$16)</f>
        <v>562.42699124642888</v>
      </c>
      <c r="D204" s="156">
        <f t="shared" si="57"/>
        <v>595.29822123647307</v>
      </c>
      <c r="E204" s="156">
        <f t="shared" si="57"/>
        <v>597.5581678231448</v>
      </c>
      <c r="F204" s="156">
        <f t="shared" si="57"/>
        <v>609.01932948854312</v>
      </c>
      <c r="G204" s="156">
        <f t="shared" si="57"/>
        <v>616.48259760603423</v>
      </c>
      <c r="H204" s="156">
        <f t="shared" si="57"/>
        <v>639.81668375855804</v>
      </c>
      <c r="I204" s="156">
        <f t="shared" si="57"/>
        <v>638.74345058534982</v>
      </c>
      <c r="J204" s="156">
        <f t="shared" si="57"/>
        <v>672.49585442911109</v>
      </c>
      <c r="K204" s="156">
        <f t="shared" si="57"/>
        <v>653.33273699658002</v>
      </c>
      <c r="L204" s="156">
        <f t="shared" si="57"/>
        <v>676.12608640875146</v>
      </c>
      <c r="M204" s="156">
        <f t="shared" si="57"/>
        <v>663.15461281901241</v>
      </c>
      <c r="N204" s="156">
        <f t="shared" si="57"/>
        <v>670.74965463716342</v>
      </c>
      <c r="O204" s="156">
        <f t="shared" si="57"/>
        <v>674.32000216651829</v>
      </c>
      <c r="P204" s="156">
        <f t="shared" si="57"/>
        <v>667.8130275456075</v>
      </c>
      <c r="Q204" s="156">
        <f t="shared" si="57"/>
        <v>662.87527420635251</v>
      </c>
    </row>
    <row r="205" spans="1:17" ht="12" customHeight="1" x14ac:dyDescent="0.25">
      <c r="A205" s="29" t="s">
        <v>140</v>
      </c>
      <c r="B205" s="57">
        <f>IF(B129=0,0,B129/0.086*1000000/B$17)</f>
        <v>598.99756040023601</v>
      </c>
      <c r="C205" s="57">
        <f t="shared" ref="C205:Q205" si="58">IF(C129=0,0,C129/0.086*1000000/C$17)</f>
        <v>653.82358478320509</v>
      </c>
      <c r="D205" s="57">
        <f t="shared" si="58"/>
        <v>627.35887033551876</v>
      </c>
      <c r="E205" s="57">
        <f t="shared" si="58"/>
        <v>633.61068534198705</v>
      </c>
      <c r="F205" s="57">
        <f t="shared" si="58"/>
        <v>631.77640311104437</v>
      </c>
      <c r="G205" s="57">
        <f t="shared" si="58"/>
        <v>648.94967720364161</v>
      </c>
      <c r="H205" s="57">
        <f t="shared" si="58"/>
        <v>698.34710635714885</v>
      </c>
      <c r="I205" s="57">
        <f t="shared" si="58"/>
        <v>695.35665211845787</v>
      </c>
      <c r="J205" s="57">
        <f t="shared" si="58"/>
        <v>686.92070270719796</v>
      </c>
      <c r="K205" s="57">
        <f t="shared" si="58"/>
        <v>676.68838839272485</v>
      </c>
      <c r="L205" s="57">
        <f t="shared" si="58"/>
        <v>728.99203699830798</v>
      </c>
      <c r="M205" s="57">
        <f t="shared" si="58"/>
        <v>740.79630699686595</v>
      </c>
      <c r="N205" s="57">
        <f t="shared" si="58"/>
        <v>712.03353297119668</v>
      </c>
      <c r="O205" s="57">
        <f t="shared" si="58"/>
        <v>676.90861022280535</v>
      </c>
      <c r="P205" s="57">
        <f t="shared" si="58"/>
        <v>698.49313823103421</v>
      </c>
      <c r="Q205" s="57">
        <f t="shared" si="58"/>
        <v>671.39034609582507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1673.2001868645855</v>
      </c>
      <c r="C207" s="168">
        <f t="shared" ref="C207:Q207" si="59">SUM(C208,C211,C213,C222)</f>
        <v>1712.5234667746604</v>
      </c>
      <c r="D207" s="168">
        <f t="shared" si="59"/>
        <v>1708.7321116573196</v>
      </c>
      <c r="E207" s="168">
        <f t="shared" si="59"/>
        <v>1894.3657599580597</v>
      </c>
      <c r="F207" s="168">
        <f t="shared" si="59"/>
        <v>2113.3379197572294</v>
      </c>
      <c r="G207" s="168">
        <f t="shared" si="59"/>
        <v>2050.9339301706241</v>
      </c>
      <c r="H207" s="168">
        <f t="shared" si="59"/>
        <v>1961.0152958499914</v>
      </c>
      <c r="I207" s="168">
        <f t="shared" si="59"/>
        <v>1924.5839352782352</v>
      </c>
      <c r="J207" s="168">
        <f t="shared" si="59"/>
        <v>1836.309557396434</v>
      </c>
      <c r="K207" s="168">
        <f t="shared" si="59"/>
        <v>1857.7319820918033</v>
      </c>
      <c r="L207" s="168">
        <f t="shared" si="59"/>
        <v>1962.2238783438479</v>
      </c>
      <c r="M207" s="168">
        <f t="shared" si="59"/>
        <v>1693.5958427244304</v>
      </c>
      <c r="N207" s="168">
        <f t="shared" si="59"/>
        <v>1654.2279800036854</v>
      </c>
      <c r="O207" s="168">
        <f t="shared" si="59"/>
        <v>1578.0423001200818</v>
      </c>
      <c r="P207" s="168">
        <f t="shared" si="59"/>
        <v>1552.0176385773921</v>
      </c>
      <c r="Q207" s="168">
        <f t="shared" si="59"/>
        <v>1594.1802178068046</v>
      </c>
    </row>
    <row r="208" spans="1:17" ht="12" customHeight="1" x14ac:dyDescent="0.25">
      <c r="A208" s="158" t="s">
        <v>65</v>
      </c>
      <c r="B208" s="157">
        <f>SUM(B209:B210)</f>
        <v>1201.7974573523968</v>
      </c>
      <c r="C208" s="157">
        <f t="shared" ref="C208:Q208" si="60">SUM(C209:C210)</f>
        <v>1270.3227877258798</v>
      </c>
      <c r="D208" s="157">
        <f t="shared" si="60"/>
        <v>1256.9255374845902</v>
      </c>
      <c r="E208" s="157">
        <f t="shared" si="60"/>
        <v>1418.4608280898206</v>
      </c>
      <c r="F208" s="157">
        <f t="shared" si="60"/>
        <v>1592.3964499115673</v>
      </c>
      <c r="G208" s="157">
        <f t="shared" si="60"/>
        <v>1549.0847193321281</v>
      </c>
      <c r="H208" s="157">
        <f t="shared" si="60"/>
        <v>1498.6113866993064</v>
      </c>
      <c r="I208" s="157">
        <f t="shared" si="60"/>
        <v>1436.6430244038804</v>
      </c>
      <c r="J208" s="157">
        <f t="shared" si="60"/>
        <v>1337.7286639423196</v>
      </c>
      <c r="K208" s="157">
        <f t="shared" si="60"/>
        <v>1352.8342010321244</v>
      </c>
      <c r="L208" s="157">
        <f t="shared" si="60"/>
        <v>1456.9913408838727</v>
      </c>
      <c r="M208" s="157">
        <f t="shared" si="60"/>
        <v>1194.5000745086231</v>
      </c>
      <c r="N208" s="157">
        <f t="shared" si="60"/>
        <v>1150.5147361906597</v>
      </c>
      <c r="O208" s="157">
        <f t="shared" si="60"/>
        <v>1067.5212276137797</v>
      </c>
      <c r="P208" s="157">
        <f t="shared" si="60"/>
        <v>1038.9226477165064</v>
      </c>
      <c r="Q208" s="157">
        <f t="shared" si="60"/>
        <v>1075.5385274131665</v>
      </c>
    </row>
    <row r="209" spans="1:17" ht="12" customHeight="1" x14ac:dyDescent="0.25">
      <c r="A209" s="23" t="s">
        <v>166</v>
      </c>
      <c r="B209" s="156">
        <f>IF(B152=0,0,B152*1000000/B$7)</f>
        <v>1201.7974573523968</v>
      </c>
      <c r="C209" s="156">
        <f t="shared" ref="C209:Q210" si="61">IF(C152=0,0,C152*1000000/C$7)</f>
        <v>1270.3227877258798</v>
      </c>
      <c r="D209" s="156">
        <f t="shared" si="61"/>
        <v>1256.9255374845902</v>
      </c>
      <c r="E209" s="156">
        <f t="shared" si="61"/>
        <v>1418.4608280898206</v>
      </c>
      <c r="F209" s="156">
        <f t="shared" si="61"/>
        <v>1592.3964499115673</v>
      </c>
      <c r="G209" s="156">
        <f t="shared" si="61"/>
        <v>1549.0847193321281</v>
      </c>
      <c r="H209" s="156">
        <f t="shared" si="61"/>
        <v>1498.6113866993064</v>
      </c>
      <c r="I209" s="156">
        <f t="shared" si="61"/>
        <v>1436.6430244038804</v>
      </c>
      <c r="J209" s="156">
        <f t="shared" si="61"/>
        <v>1337.7286639423196</v>
      </c>
      <c r="K209" s="156">
        <f t="shared" si="61"/>
        <v>1352.8342010321244</v>
      </c>
      <c r="L209" s="156">
        <f t="shared" si="61"/>
        <v>1456.9913408838727</v>
      </c>
      <c r="M209" s="156">
        <f t="shared" si="61"/>
        <v>1194.5000745086231</v>
      </c>
      <c r="N209" s="156">
        <f t="shared" si="61"/>
        <v>1150.5147361906597</v>
      </c>
      <c r="O209" s="156">
        <f t="shared" si="61"/>
        <v>1067.5212276137797</v>
      </c>
      <c r="P209" s="156">
        <f t="shared" si="61"/>
        <v>1038.9226477165064</v>
      </c>
      <c r="Q209" s="156">
        <f t="shared" si="61"/>
        <v>1075.5385274131665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345.10822089827292</v>
      </c>
      <c r="C213" s="157">
        <f t="shared" si="63"/>
        <v>347.07435526339236</v>
      </c>
      <c r="D213" s="157">
        <f t="shared" si="63"/>
        <v>353.29302895983375</v>
      </c>
      <c r="E213" s="157">
        <f t="shared" si="63"/>
        <v>382.85448306179785</v>
      </c>
      <c r="F213" s="157">
        <f t="shared" si="63"/>
        <v>419.00087966753847</v>
      </c>
      <c r="G213" s="157">
        <f t="shared" si="63"/>
        <v>407.09260073446154</v>
      </c>
      <c r="H213" s="157">
        <f t="shared" si="63"/>
        <v>396.20281897020817</v>
      </c>
      <c r="I213" s="157">
        <f t="shared" si="63"/>
        <v>416.16700329560337</v>
      </c>
      <c r="J213" s="157">
        <f t="shared" si="63"/>
        <v>425.94522576967211</v>
      </c>
      <c r="K213" s="157">
        <f t="shared" si="63"/>
        <v>435.62913838170533</v>
      </c>
      <c r="L213" s="157">
        <f t="shared" si="63"/>
        <v>434.05589856739334</v>
      </c>
      <c r="M213" s="157">
        <f t="shared" si="63"/>
        <v>436.82576252393488</v>
      </c>
      <c r="N213" s="157">
        <f t="shared" si="63"/>
        <v>442.82117876068344</v>
      </c>
      <c r="O213" s="157">
        <f t="shared" si="63"/>
        <v>453.94446304538667</v>
      </c>
      <c r="P213" s="157">
        <f t="shared" si="63"/>
        <v>459.53946763725725</v>
      </c>
      <c r="Q213" s="157">
        <f t="shared" si="63"/>
        <v>466.9453599286457</v>
      </c>
    </row>
    <row r="214" spans="1:17" ht="12" customHeight="1" x14ac:dyDescent="0.25">
      <c r="A214" s="167" t="s">
        <v>165</v>
      </c>
      <c r="B214" s="132">
        <f>IF(B157=0,0,B157*1000000/B$11)</f>
        <v>626.09522634090058</v>
      </c>
      <c r="C214" s="132">
        <f t="shared" ref="C214:Q214" si="64">IF(C157=0,0,C157*1000000/C$11)</f>
        <v>621.89279793699484</v>
      </c>
      <c r="D214" s="132">
        <f t="shared" si="64"/>
        <v>628.99300718962718</v>
      </c>
      <c r="E214" s="132">
        <f t="shared" si="64"/>
        <v>630.62414648041579</v>
      </c>
      <c r="F214" s="132">
        <f t="shared" si="64"/>
        <v>633.75724331829394</v>
      </c>
      <c r="G214" s="132">
        <f t="shared" si="64"/>
        <v>634.43179032119724</v>
      </c>
      <c r="H214" s="132">
        <f t="shared" si="64"/>
        <v>632.24724669365537</v>
      </c>
      <c r="I214" s="132">
        <f t="shared" si="64"/>
        <v>633.1347990479652</v>
      </c>
      <c r="J214" s="132">
        <f t="shared" si="64"/>
        <v>631.05343245830409</v>
      </c>
      <c r="K214" s="132">
        <f t="shared" si="64"/>
        <v>631.00590538602489</v>
      </c>
      <c r="L214" s="132">
        <f t="shared" si="64"/>
        <v>632.56808726029044</v>
      </c>
      <c r="M214" s="132">
        <f t="shared" si="64"/>
        <v>633.65674970842281</v>
      </c>
      <c r="N214" s="132">
        <f t="shared" si="64"/>
        <v>631.26258642239532</v>
      </c>
      <c r="O214" s="132">
        <f t="shared" si="64"/>
        <v>629.47645090637877</v>
      </c>
      <c r="P214" s="132">
        <f t="shared" si="64"/>
        <v>626.86039032138001</v>
      </c>
      <c r="Q214" s="132">
        <f t="shared" si="64"/>
        <v>617.41234635355454</v>
      </c>
    </row>
    <row r="215" spans="1:17" ht="12" customHeight="1" x14ac:dyDescent="0.25">
      <c r="A215" s="167" t="s">
        <v>164</v>
      </c>
      <c r="B215" s="132">
        <f>IF(B158=0,0,B158*1000000/B$12)</f>
        <v>219.13332921932221</v>
      </c>
      <c r="C215" s="132">
        <f t="shared" ref="C215:Q217" si="65">IF(C158=0,0,C158*1000000/C$12)</f>
        <v>217.66247927795018</v>
      </c>
      <c r="D215" s="132">
        <f t="shared" si="65"/>
        <v>220.14755251636811</v>
      </c>
      <c r="E215" s="132">
        <f t="shared" si="65"/>
        <v>220.71845126814893</v>
      </c>
      <c r="F215" s="132">
        <f t="shared" si="65"/>
        <v>221.81503516140333</v>
      </c>
      <c r="G215" s="132">
        <f t="shared" si="65"/>
        <v>222.05112661241517</v>
      </c>
      <c r="H215" s="132">
        <f t="shared" si="65"/>
        <v>221.28653634278515</v>
      </c>
      <c r="I215" s="132">
        <f t="shared" si="65"/>
        <v>221.59717966678465</v>
      </c>
      <c r="J215" s="132">
        <f t="shared" si="65"/>
        <v>220.86870136040815</v>
      </c>
      <c r="K215" s="132">
        <f t="shared" si="65"/>
        <v>220.85206688510775</v>
      </c>
      <c r="L215" s="132">
        <f t="shared" si="65"/>
        <v>221.39883054110084</v>
      </c>
      <c r="M215" s="132">
        <f t="shared" si="65"/>
        <v>221.77986239794726</v>
      </c>
      <c r="N215" s="132">
        <f t="shared" si="65"/>
        <v>220.94190524783764</v>
      </c>
      <c r="O215" s="132">
        <f t="shared" si="65"/>
        <v>220.31675781723237</v>
      </c>
      <c r="P215" s="132">
        <f t="shared" si="65"/>
        <v>219.40113661248216</v>
      </c>
      <c r="Q215" s="132">
        <f t="shared" si="65"/>
        <v>216.09432122374298</v>
      </c>
    </row>
    <row r="216" spans="1:17" ht="12" customHeight="1" x14ac:dyDescent="0.25">
      <c r="A216" s="166" t="s">
        <v>163</v>
      </c>
      <c r="B216" s="165">
        <f>IF(B159=0,0,B159*1000000/B$12)</f>
        <v>219.13332921932221</v>
      </c>
      <c r="C216" s="165">
        <f t="shared" si="65"/>
        <v>217.66247927795018</v>
      </c>
      <c r="D216" s="165">
        <f t="shared" si="65"/>
        <v>220.14755251636811</v>
      </c>
      <c r="E216" s="165">
        <f t="shared" si="65"/>
        <v>220.71845126814893</v>
      </c>
      <c r="F216" s="165">
        <f t="shared" si="65"/>
        <v>221.81503516140333</v>
      </c>
      <c r="G216" s="165">
        <f t="shared" si="65"/>
        <v>222.05112661241517</v>
      </c>
      <c r="H216" s="165">
        <f t="shared" si="65"/>
        <v>221.28653634278515</v>
      </c>
      <c r="I216" s="165">
        <f t="shared" si="65"/>
        <v>221.59717966678465</v>
      </c>
      <c r="J216" s="165">
        <f t="shared" si="65"/>
        <v>220.86870136040815</v>
      </c>
      <c r="K216" s="165">
        <f t="shared" si="65"/>
        <v>220.85206688510775</v>
      </c>
      <c r="L216" s="165">
        <f t="shared" si="65"/>
        <v>221.39883054110084</v>
      </c>
      <c r="M216" s="165">
        <f t="shared" si="65"/>
        <v>221.77986239794726</v>
      </c>
      <c r="N216" s="165">
        <f t="shared" si="65"/>
        <v>220.94190524783764</v>
      </c>
      <c r="O216" s="165">
        <f t="shared" si="65"/>
        <v>220.31675781723237</v>
      </c>
      <c r="P216" s="165">
        <f t="shared" si="65"/>
        <v>219.40113661248216</v>
      </c>
      <c r="Q216" s="165">
        <f t="shared" si="65"/>
        <v>216.09432122374298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126.29450861391564</v>
      </c>
      <c r="C222" s="157">
        <f t="shared" ref="C222:Q222" si="68">IF(C165=0,0,C165*1000000/C$5)</f>
        <v>95.126323785388237</v>
      </c>
      <c r="D222" s="157">
        <f t="shared" si="68"/>
        <v>98.513545212895608</v>
      </c>
      <c r="E222" s="157">
        <f t="shared" si="68"/>
        <v>93.05044880644121</v>
      </c>
      <c r="F222" s="157">
        <f t="shared" si="68"/>
        <v>101.94059017812381</v>
      </c>
      <c r="G222" s="157">
        <f t="shared" si="68"/>
        <v>94.75661010403438</v>
      </c>
      <c r="H222" s="157">
        <f t="shared" si="68"/>
        <v>66.201090180476825</v>
      </c>
      <c r="I222" s="157">
        <f t="shared" si="68"/>
        <v>71.773907578751434</v>
      </c>
      <c r="J222" s="157">
        <f t="shared" si="68"/>
        <v>72.635667684442325</v>
      </c>
      <c r="K222" s="157">
        <f t="shared" si="68"/>
        <v>69.268642677973531</v>
      </c>
      <c r="L222" s="157">
        <f t="shared" si="68"/>
        <v>71.176638892581835</v>
      </c>
      <c r="M222" s="157">
        <f t="shared" si="68"/>
        <v>62.270005691872441</v>
      </c>
      <c r="N222" s="157">
        <f t="shared" si="68"/>
        <v>60.892065052342403</v>
      </c>
      <c r="O222" s="157">
        <f t="shared" si="68"/>
        <v>56.576609460915513</v>
      </c>
      <c r="P222" s="157">
        <f t="shared" si="68"/>
        <v>53.555523223628455</v>
      </c>
      <c r="Q222" s="157">
        <f t="shared" si="68"/>
        <v>51.6963304649924</v>
      </c>
    </row>
    <row r="223" spans="1:17" ht="12" customHeight="1" x14ac:dyDescent="0.25">
      <c r="A223" s="23" t="s">
        <v>57</v>
      </c>
      <c r="B223" s="156">
        <f>IF(B166=0,0,B166*1000000/B$16)</f>
        <v>332.01240367866671</v>
      </c>
      <c r="C223" s="156">
        <f t="shared" ref="C223:Q223" si="69">IF(C166=0,0,C166*1000000/C$16)</f>
        <v>327.96183894389827</v>
      </c>
      <c r="D223" s="156">
        <f t="shared" si="69"/>
        <v>341.07775737548667</v>
      </c>
      <c r="E223" s="156">
        <f t="shared" si="69"/>
        <v>337.32032015269181</v>
      </c>
      <c r="F223" s="156">
        <f t="shared" si="69"/>
        <v>333.6584309312629</v>
      </c>
      <c r="G223" s="156">
        <f t="shared" si="69"/>
        <v>332.64170376655414</v>
      </c>
      <c r="H223" s="156">
        <f t="shared" si="69"/>
        <v>330.62330314519227</v>
      </c>
      <c r="I223" s="156">
        <f t="shared" si="69"/>
        <v>326.43574509399201</v>
      </c>
      <c r="J223" s="156">
        <f t="shared" si="69"/>
        <v>341.07372330785665</v>
      </c>
      <c r="K223" s="156">
        <f t="shared" si="69"/>
        <v>330.96042675934706</v>
      </c>
      <c r="L223" s="156">
        <f t="shared" si="69"/>
        <v>340.3471094510619</v>
      </c>
      <c r="M223" s="156">
        <f t="shared" si="69"/>
        <v>332.13409201965339</v>
      </c>
      <c r="N223" s="156">
        <f t="shared" si="69"/>
        <v>327.87516980781578</v>
      </c>
      <c r="O223" s="156">
        <f t="shared" si="69"/>
        <v>327.02587105291133</v>
      </c>
      <c r="P223" s="156">
        <f t="shared" si="69"/>
        <v>323.65503395313124</v>
      </c>
      <c r="Q223" s="156">
        <f t="shared" si="69"/>
        <v>318.67430723452651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81.004207352547581</v>
      </c>
      <c r="C226" s="184">
        <f>C169/RES_summary!C$19</f>
        <v>84.734265041734091</v>
      </c>
      <c r="D226" s="184">
        <f>D169/RES_summary!D$19</f>
        <v>83.328701829806846</v>
      </c>
      <c r="E226" s="184">
        <f>E169/RES_summary!E$19</f>
        <v>89.303018758199897</v>
      </c>
      <c r="F226" s="184">
        <f>F169/RES_summary!F$19</f>
        <v>96.644180963400672</v>
      </c>
      <c r="G226" s="184">
        <f>G169/RES_summary!G$19</f>
        <v>94.952384678253736</v>
      </c>
      <c r="H226" s="184">
        <f>H169/RES_summary!H$19</f>
        <v>93.361299795507435</v>
      </c>
      <c r="I226" s="184">
        <f>I169/RES_summary!I$19</f>
        <v>90.111956807127811</v>
      </c>
      <c r="J226" s="184">
        <f>J169/RES_summary!J$19</f>
        <v>85.482725414535309</v>
      </c>
      <c r="K226" s="184">
        <f>K169/RES_summary!K$19</f>
        <v>84.627054336763109</v>
      </c>
      <c r="L226" s="184">
        <f>L169/RES_summary!L$19</f>
        <v>90.457172607916249</v>
      </c>
      <c r="M226" s="184">
        <f>M169/RES_summary!M$19</f>
        <v>79.893232311209687</v>
      </c>
      <c r="N226" s="184">
        <f>N169/RES_summary!N$19</f>
        <v>76.862671699648843</v>
      </c>
      <c r="O226" s="184">
        <f>O169/RES_summary!O$19</f>
        <v>71.842980242588808</v>
      </c>
      <c r="P226" s="184">
        <f>P169/RES_summary!P$19</f>
        <v>71.210922131111801</v>
      </c>
      <c r="Q226" s="184">
        <f>Q169/RES_summary!Q$19</f>
        <v>71.083612912917204</v>
      </c>
    </row>
    <row r="227" spans="1:17" ht="12" customHeight="1" x14ac:dyDescent="0.25">
      <c r="A227" s="158" t="s">
        <v>65</v>
      </c>
      <c r="B227" s="178">
        <f>B170/RES_summary!B$19</f>
        <v>47.632289816818954</v>
      </c>
      <c r="C227" s="178">
        <f>C170/RES_summary!C$19</f>
        <v>51.18045840839423</v>
      </c>
      <c r="D227" s="178">
        <f>D170/RES_summary!D$19</f>
        <v>50.064270271242421</v>
      </c>
      <c r="E227" s="178">
        <f>E170/RES_summary!E$19</f>
        <v>56.080880299161102</v>
      </c>
      <c r="F227" s="178">
        <f>F170/RES_summary!F$19</f>
        <v>62.855057701476767</v>
      </c>
      <c r="G227" s="178">
        <f>G170/RES_summary!G$19</f>
        <v>61.262109197824152</v>
      </c>
      <c r="H227" s="178">
        <f>H170/RES_summary!H$19</f>
        <v>59.682475909671169</v>
      </c>
      <c r="I227" s="178">
        <f>I170/RES_summary!I$19</f>
        <v>56.593716003052862</v>
      </c>
      <c r="J227" s="178">
        <f>J170/RES_summary!J$19</f>
        <v>52.315675725281331</v>
      </c>
      <c r="K227" s="178">
        <f>K170/RES_summary!K$19</f>
        <v>52.093032974158668</v>
      </c>
      <c r="L227" s="178">
        <f>L170/RES_summary!L$19</f>
        <v>56.894970164027264</v>
      </c>
      <c r="M227" s="178">
        <f>M170/RES_summary!M$19</f>
        <v>46.651853539505034</v>
      </c>
      <c r="N227" s="178">
        <f>N170/RES_summary!N$19</f>
        <v>44.590258041517203</v>
      </c>
      <c r="O227" s="178">
        <f>O170/RES_summary!O$19</f>
        <v>40.396400004569578</v>
      </c>
      <c r="P227" s="178">
        <f>P170/RES_summary!P$19</f>
        <v>39.717649939450396</v>
      </c>
      <c r="Q227" s="178">
        <f>Q170/RES_summary!Q$19</f>
        <v>40.485248876917829</v>
      </c>
    </row>
    <row r="228" spans="1:17" ht="12" customHeight="1" x14ac:dyDescent="0.25">
      <c r="A228" s="23" t="s">
        <v>166</v>
      </c>
      <c r="B228" s="177">
        <f>B171/RES_summary!B$19</f>
        <v>47.031817098973427</v>
      </c>
      <c r="C228" s="177">
        <f>C171/RES_summary!C$19</f>
        <v>49.704921746316948</v>
      </c>
      <c r="D228" s="177">
        <f>D171/RES_summary!D$19</f>
        <v>49.138052932281504</v>
      </c>
      <c r="E228" s="177">
        <f>E171/RES_summary!E$19</f>
        <v>55.368674071898248</v>
      </c>
      <c r="F228" s="177">
        <f>F171/RES_summary!F$19</f>
        <v>62.135263900519931</v>
      </c>
      <c r="G228" s="177">
        <f>G171/RES_summary!G$19</f>
        <v>60.335774742803302</v>
      </c>
      <c r="H228" s="177">
        <f>H171/RES_summary!H$19</f>
        <v>58.026047513334113</v>
      </c>
      <c r="I228" s="177">
        <f>I171/RES_summary!I$19</f>
        <v>55.417818487134319</v>
      </c>
      <c r="J228" s="177">
        <f>J171/RES_summary!J$19</f>
        <v>51.352396625668867</v>
      </c>
      <c r="K228" s="177">
        <f>K171/RES_summary!K$19</f>
        <v>51.75399036822553</v>
      </c>
      <c r="L228" s="177">
        <f>L171/RES_summary!L$19</f>
        <v>55.535214807003783</v>
      </c>
      <c r="M228" s="177">
        <f>M171/RES_summary!M$19</f>
        <v>45.308754539973741</v>
      </c>
      <c r="N228" s="177">
        <f>N171/RES_summary!N$19</f>
        <v>43.387081598449882</v>
      </c>
      <c r="O228" s="177">
        <f>O171/RES_summary!O$19</f>
        <v>40.120442161691244</v>
      </c>
      <c r="P228" s="177">
        <f>P171/RES_summary!P$19</f>
        <v>38.923844182864492</v>
      </c>
      <c r="Q228" s="177">
        <f>Q171/RES_summary!Q$19</f>
        <v>40.123981887609737</v>
      </c>
    </row>
    <row r="229" spans="1:17" ht="12" customHeight="1" x14ac:dyDescent="0.25">
      <c r="A229" s="23" t="s">
        <v>60</v>
      </c>
      <c r="B229" s="177">
        <f>B172/RES_summary!B$19</f>
        <v>0.60047271784552481</v>
      </c>
      <c r="C229" s="177">
        <f>C172/RES_summary!C$19</f>
        <v>1.4755366620772878</v>
      </c>
      <c r="D229" s="177">
        <f>D172/RES_summary!D$19</f>
        <v>0.92621733896091696</v>
      </c>
      <c r="E229" s="177">
        <f>E172/RES_summary!E$19</f>
        <v>0.71220622726285743</v>
      </c>
      <c r="F229" s="177">
        <f>F172/RES_summary!F$19</f>
        <v>0.71979380095682943</v>
      </c>
      <c r="G229" s="177">
        <f>G172/RES_summary!G$19</f>
        <v>0.92633445502084655</v>
      </c>
      <c r="H229" s="177">
        <f>H172/RES_summary!H$19</f>
        <v>1.6564283963370496</v>
      </c>
      <c r="I229" s="177">
        <f>I172/RES_summary!I$19</f>
        <v>1.1758975159185452</v>
      </c>
      <c r="J229" s="177">
        <f>J172/RES_summary!J$19</f>
        <v>0.96327909961245972</v>
      </c>
      <c r="K229" s="177">
        <f>K172/RES_summary!K$19</f>
        <v>0.33904260593314239</v>
      </c>
      <c r="L229" s="177">
        <f>L172/RES_summary!L$19</f>
        <v>1.3597553570234848</v>
      </c>
      <c r="M229" s="177">
        <f>M172/RES_summary!M$19</f>
        <v>1.3430989995312954</v>
      </c>
      <c r="N229" s="177">
        <f>N172/RES_summary!N$19</f>
        <v>1.20317644306732</v>
      </c>
      <c r="O229" s="177">
        <f>O172/RES_summary!O$19</f>
        <v>0.27595784287833464</v>
      </c>
      <c r="P229" s="177">
        <f>P172/RES_summary!P$19</f>
        <v>0.79380575658591079</v>
      </c>
      <c r="Q229" s="177">
        <f>Q172/RES_summary!Q$19</f>
        <v>0.36126698930808937</v>
      </c>
    </row>
    <row r="230" spans="1:17" ht="12" customHeight="1" x14ac:dyDescent="0.25">
      <c r="A230" s="158" t="s">
        <v>112</v>
      </c>
      <c r="B230" s="178">
        <f>B173/RES_summary!B$19</f>
        <v>0.37984097099669917</v>
      </c>
      <c r="C230" s="178">
        <f>C173/RES_summary!C$19</f>
        <v>0.38435747365495559</v>
      </c>
      <c r="D230" s="178">
        <f>D173/RES_summary!D$19</f>
        <v>0.39381783609291254</v>
      </c>
      <c r="E230" s="178">
        <f>E173/RES_summary!E$19</f>
        <v>0.39311054555854757</v>
      </c>
      <c r="F230" s="178">
        <f>F173/RES_summary!F$19</f>
        <v>0.43444508371149704</v>
      </c>
      <c r="G230" s="178">
        <f>G173/RES_summary!G$19</f>
        <v>0.4505058427308985</v>
      </c>
      <c r="H230" s="178">
        <f>H173/RES_summary!H$19</f>
        <v>0.53763303805342488</v>
      </c>
      <c r="I230" s="178">
        <f>I173/RES_summary!I$19</f>
        <v>0.58223944287793883</v>
      </c>
      <c r="J230" s="178">
        <f>J173/RES_summary!J$19</f>
        <v>0.61489469826979459</v>
      </c>
      <c r="K230" s="178">
        <f>K173/RES_summary!K$19</f>
        <v>0.66948334438723711</v>
      </c>
      <c r="L230" s="178">
        <f>L173/RES_summary!L$19</f>
        <v>0.67263358599408862</v>
      </c>
      <c r="M230" s="178">
        <f>M173/RES_summary!M$19</f>
        <v>0.62013821473780584</v>
      </c>
      <c r="N230" s="178">
        <f>N173/RES_summary!N$19</f>
        <v>0.58057480030195852</v>
      </c>
      <c r="O230" s="178">
        <f>O173/RES_summary!O$19</f>
        <v>0.50320119454156009</v>
      </c>
      <c r="P230" s="178">
        <f>P173/RES_summary!P$19</f>
        <v>0.4772049457981416</v>
      </c>
      <c r="Q230" s="178">
        <f>Q173/RES_summary!Q$19</f>
        <v>0.4397526243713496</v>
      </c>
    </row>
    <row r="231" spans="1:17" ht="12" customHeight="1" x14ac:dyDescent="0.25">
      <c r="A231" s="23" t="s">
        <v>60</v>
      </c>
      <c r="B231" s="177">
        <f>B174/RES_summary!B$19</f>
        <v>0.37984097099669917</v>
      </c>
      <c r="C231" s="177">
        <f>C174/RES_summary!C$19</f>
        <v>0.38435747365495559</v>
      </c>
      <c r="D231" s="177">
        <f>D174/RES_summary!D$19</f>
        <v>0.39381783609291254</v>
      </c>
      <c r="E231" s="177">
        <f>E174/RES_summary!E$19</f>
        <v>0.39311054555854757</v>
      </c>
      <c r="F231" s="177">
        <f>F174/RES_summary!F$19</f>
        <v>0.43444508371149704</v>
      </c>
      <c r="G231" s="177">
        <f>G174/RES_summary!G$19</f>
        <v>0.4505058427308985</v>
      </c>
      <c r="H231" s="177">
        <f>H174/RES_summary!H$19</f>
        <v>0.53763303805342488</v>
      </c>
      <c r="I231" s="177">
        <f>I174/RES_summary!I$19</f>
        <v>0.58223944287793883</v>
      </c>
      <c r="J231" s="177">
        <f>J174/RES_summary!J$19</f>
        <v>0.61489469826979459</v>
      </c>
      <c r="K231" s="177">
        <f>K174/RES_summary!K$19</f>
        <v>0.66948334438723711</v>
      </c>
      <c r="L231" s="177">
        <f>L174/RES_summary!L$19</f>
        <v>0.67263358599408862</v>
      </c>
      <c r="M231" s="177">
        <f>M174/RES_summary!M$19</f>
        <v>0.62013821473780584</v>
      </c>
      <c r="N231" s="177">
        <f>N174/RES_summary!N$19</f>
        <v>0.58057480030195852</v>
      </c>
      <c r="O231" s="177">
        <f>O174/RES_summary!O$19</f>
        <v>0.50320119454156009</v>
      </c>
      <c r="P231" s="177">
        <f>P174/RES_summary!P$19</f>
        <v>0.4772049457981416</v>
      </c>
      <c r="Q231" s="177">
        <f>Q174/RES_summary!Q$19</f>
        <v>0.4397526243713496</v>
      </c>
    </row>
    <row r="232" spans="1:17" ht="12" customHeight="1" x14ac:dyDescent="0.25">
      <c r="A232" s="158" t="s">
        <v>63</v>
      </c>
      <c r="B232" s="178">
        <f>B175/RES_summary!B$19</f>
        <v>22.158477545957492</v>
      </c>
      <c r="C232" s="178">
        <f>C175/RES_summary!C$19</f>
        <v>22.576039642788327</v>
      </c>
      <c r="D232" s="178">
        <f>D175/RES_summary!D$19</f>
        <v>22.402085355172908</v>
      </c>
      <c r="E232" s="178">
        <f>E175/RES_summary!E$19</f>
        <v>22.499915861300778</v>
      </c>
      <c r="F232" s="178">
        <f>F175/RES_summary!F$19</f>
        <v>22.927945521797255</v>
      </c>
      <c r="G232" s="178">
        <f>G175/RES_summary!G$19</f>
        <v>22.880863925710027</v>
      </c>
      <c r="H232" s="178">
        <f>H175/RES_summary!H$19</f>
        <v>22.953864786701917</v>
      </c>
      <c r="I232" s="178">
        <f>I175/RES_summary!I$19</f>
        <v>22.789268649249504</v>
      </c>
      <c r="J232" s="178">
        <f>J175/RES_summary!J$19</f>
        <v>22.49621020985818</v>
      </c>
      <c r="K232" s="178">
        <f>K175/RES_summary!K$19</f>
        <v>22.102105771859968</v>
      </c>
      <c r="L232" s="178">
        <f>L175/RES_summary!L$19</f>
        <v>22.588400186884641</v>
      </c>
      <c r="M232" s="178">
        <f>M175/RES_summary!M$19</f>
        <v>22.489554786446242</v>
      </c>
      <c r="N232" s="178">
        <f>N175/RES_summary!N$19</f>
        <v>21.956516522722808</v>
      </c>
      <c r="O232" s="178">
        <f>O175/RES_summary!O$19</f>
        <v>21.7245526813768</v>
      </c>
      <c r="P232" s="178">
        <f>P175/RES_summary!P$19</f>
        <v>21.715698718152776</v>
      </c>
      <c r="Q232" s="178">
        <f>Q175/RES_summary!Q$19</f>
        <v>21.241884394061511</v>
      </c>
    </row>
    <row r="233" spans="1:17" ht="12" customHeight="1" x14ac:dyDescent="0.25">
      <c r="A233" s="167" t="s">
        <v>165</v>
      </c>
      <c r="B233" s="183">
        <f>B176/RES_summary!B$19</f>
        <v>24.501962449377348</v>
      </c>
      <c r="C233" s="183">
        <f>C176/RES_summary!C$19</f>
        <v>24.333290054091879</v>
      </c>
      <c r="D233" s="183">
        <f>D176/RES_summary!D$19</f>
        <v>24.589755526148448</v>
      </c>
      <c r="E233" s="183">
        <f>E176/RES_summary!E$19</f>
        <v>24.61599371437287</v>
      </c>
      <c r="F233" s="183">
        <f>F176/RES_summary!F$19</f>
        <v>24.729189495891614</v>
      </c>
      <c r="G233" s="183">
        <f>G176/RES_summary!G$19</f>
        <v>24.710677933093777</v>
      </c>
      <c r="H233" s="183">
        <f>H176/RES_summary!H$19</f>
        <v>24.480535182388714</v>
      </c>
      <c r="I233" s="183">
        <f>I176/RES_summary!I$19</f>
        <v>24.422872471111845</v>
      </c>
      <c r="J233" s="183">
        <f>J176/RES_summary!J$19</f>
        <v>24.22472286725694</v>
      </c>
      <c r="K233" s="183">
        <f>K176/RES_summary!K$19</f>
        <v>24.139745672253515</v>
      </c>
      <c r="L233" s="183">
        <f>L176/RES_summary!L$19</f>
        <v>24.111196559853628</v>
      </c>
      <c r="M233" s="183">
        <f>M176/RES_summary!M$19</f>
        <v>24.035325528922147</v>
      </c>
      <c r="N233" s="183">
        <f>N176/RES_summary!N$19</f>
        <v>23.805554579718336</v>
      </c>
      <c r="O233" s="183">
        <f>O176/RES_summary!O$19</f>
        <v>23.657490724739997</v>
      </c>
      <c r="P233" s="183">
        <f>P176/RES_summary!P$19</f>
        <v>23.485690884598991</v>
      </c>
      <c r="Q233" s="183">
        <f>Q176/RES_summary!Q$19</f>
        <v>23.03315145935272</v>
      </c>
    </row>
    <row r="234" spans="1:17" ht="12" customHeight="1" x14ac:dyDescent="0.25">
      <c r="A234" s="167" t="s">
        <v>164</v>
      </c>
      <c r="B234" s="183">
        <f>B177/RES_summary!B$19</f>
        <v>16.148757247731538</v>
      </c>
      <c r="C234" s="183">
        <f>C177/RES_summary!C$19</f>
        <v>16.12020579030812</v>
      </c>
      <c r="D234" s="183">
        <f>D177/RES_summary!D$19</f>
        <v>16.330015835950242</v>
      </c>
      <c r="E234" s="183">
        <f>E177/RES_summary!E$19</f>
        <v>16.443178864694982</v>
      </c>
      <c r="F234" s="183">
        <f>F177/RES_summary!F$19</f>
        <v>16.596991442713222</v>
      </c>
      <c r="G234" s="183">
        <f>G177/RES_summary!G$19</f>
        <v>16.652460033282193</v>
      </c>
      <c r="H234" s="183">
        <f>H177/RES_summary!H$19</f>
        <v>16.581668512587406</v>
      </c>
      <c r="I234" s="183">
        <f>I177/RES_summary!I$19</f>
        <v>16.623871412869228</v>
      </c>
      <c r="J234" s="183">
        <f>J177/RES_summary!J$19</f>
        <v>16.579138862910884</v>
      </c>
      <c r="K234" s="183">
        <f>K177/RES_summary!K$19</f>
        <v>16.597896574073978</v>
      </c>
      <c r="L234" s="183">
        <f>L177/RES_summary!L$19</f>
        <v>16.649946051190028</v>
      </c>
      <c r="M234" s="183">
        <f>M177/RES_summary!M$19</f>
        <v>16.622516344448808</v>
      </c>
      <c r="N234" s="183">
        <f>N177/RES_summary!N$19</f>
        <v>16.508085899495065</v>
      </c>
      <c r="O234" s="183">
        <f>O177/RES_summary!O$19</f>
        <v>16.45253089729388</v>
      </c>
      <c r="P234" s="183">
        <f>P177/RES_summary!P$19</f>
        <v>16.378006050582989</v>
      </c>
      <c r="Q234" s="183">
        <f>Q177/RES_summary!Q$19</f>
        <v>16.113445786233381</v>
      </c>
    </row>
    <row r="235" spans="1:17" ht="12" customHeight="1" x14ac:dyDescent="0.25">
      <c r="A235" s="166" t="s">
        <v>163</v>
      </c>
      <c r="B235" s="182">
        <f>B178/RES_summary!B$19</f>
        <v>8.5756868572823457</v>
      </c>
      <c r="C235" s="182">
        <f>C178/RES_summary!C$19</f>
        <v>8.5166515189322354</v>
      </c>
      <c r="D235" s="182">
        <f>D178/RES_summary!D$19</f>
        <v>8.6064144341519047</v>
      </c>
      <c r="E235" s="182">
        <f>E178/RES_summary!E$19</f>
        <v>8.6155978000306384</v>
      </c>
      <c r="F235" s="182">
        <f>F178/RES_summary!F$19</f>
        <v>8.6552163235620796</v>
      </c>
      <c r="G235" s="182">
        <f>G178/RES_summary!G$19</f>
        <v>8.6487372765826684</v>
      </c>
      <c r="H235" s="182">
        <f>H178/RES_summary!H$19</f>
        <v>8.5681873138362779</v>
      </c>
      <c r="I235" s="182">
        <f>I178/RES_summary!I$19</f>
        <v>8.5480053648890237</v>
      </c>
      <c r="J235" s="182">
        <f>J178/RES_summary!J$19</f>
        <v>8.4786530035399945</v>
      </c>
      <c r="K235" s="182">
        <f>K178/RES_summary!K$19</f>
        <v>8.448910985288693</v>
      </c>
      <c r="L235" s="182">
        <f>L178/RES_summary!L$19</f>
        <v>8.4389187959487373</v>
      </c>
      <c r="M235" s="182">
        <f>M178/RES_summary!M$19</f>
        <v>8.4123639351227233</v>
      </c>
      <c r="N235" s="182">
        <f>N178/RES_summary!N$19</f>
        <v>8.3319441029013923</v>
      </c>
      <c r="O235" s="182">
        <f>O178/RES_summary!O$19</f>
        <v>8.2801217536589906</v>
      </c>
      <c r="P235" s="182">
        <f>P178/RES_summary!P$19</f>
        <v>8.219991809609617</v>
      </c>
      <c r="Q235" s="182">
        <f>Q178/RES_summary!Q$19</f>
        <v>8.0616030107734105</v>
      </c>
    </row>
    <row r="236" spans="1:17" ht="12" customHeight="1" x14ac:dyDescent="0.25">
      <c r="A236" s="147" t="s">
        <v>59</v>
      </c>
      <c r="B236" s="181">
        <f>B179/RES_summary!B$19</f>
        <v>7.5730703904491898</v>
      </c>
      <c r="C236" s="181">
        <f>C179/RES_summary!C$19</f>
        <v>7.603554271375887</v>
      </c>
      <c r="D236" s="181">
        <f>D179/RES_summary!D$19</f>
        <v>7.723601401798339</v>
      </c>
      <c r="E236" s="181">
        <f>E179/RES_summary!E$19</f>
        <v>7.8275810646643462</v>
      </c>
      <c r="F236" s="181">
        <f>F179/RES_summary!F$19</f>
        <v>7.9417751191511403</v>
      </c>
      <c r="G236" s="181">
        <f>G179/RES_summary!G$19</f>
        <v>8.0037227566995242</v>
      </c>
      <c r="H236" s="181">
        <f>H179/RES_summary!H$19</f>
        <v>8.0134811987511299</v>
      </c>
      <c r="I236" s="181">
        <f>I179/RES_summary!I$19</f>
        <v>8.0758660479802078</v>
      </c>
      <c r="J236" s="181">
        <f>J179/RES_summary!J$19</f>
        <v>8.1004858593708882</v>
      </c>
      <c r="K236" s="181">
        <f>K179/RES_summary!K$19</f>
        <v>8.1489855887852798</v>
      </c>
      <c r="L236" s="181">
        <f>L179/RES_summary!L$19</f>
        <v>8.2110272552412926</v>
      </c>
      <c r="M236" s="181">
        <f>M179/RES_summary!M$19</f>
        <v>8.2101524093260867</v>
      </c>
      <c r="N236" s="181">
        <f>N179/RES_summary!N$19</f>
        <v>8.1761417965936776</v>
      </c>
      <c r="O236" s="181">
        <f>O179/RES_summary!O$19</f>
        <v>8.1724091436348907</v>
      </c>
      <c r="P236" s="181">
        <f>P179/RES_summary!P$19</f>
        <v>8.1580142409733707</v>
      </c>
      <c r="Q236" s="181">
        <f>Q179/RES_summary!Q$19</f>
        <v>8.0518427754599706</v>
      </c>
    </row>
    <row r="237" spans="1:17" ht="12" customHeight="1" x14ac:dyDescent="0.25">
      <c r="A237" s="163" t="s">
        <v>142</v>
      </c>
      <c r="B237" s="180">
        <f>B180/RES_summary!B$19</f>
        <v>19.601399570855069</v>
      </c>
      <c r="C237" s="180">
        <f>C180/RES_summary!C$19</f>
        <v>20.762534118992988</v>
      </c>
      <c r="D237" s="180">
        <f>D180/RES_summary!D$19</f>
        <v>19.977907647737396</v>
      </c>
      <c r="E237" s="180">
        <f>E180/RES_summary!E$19</f>
        <v>19.638687632267963</v>
      </c>
      <c r="F237" s="180">
        <f>F180/RES_summary!F$19</f>
        <v>19.961011291423887</v>
      </c>
      <c r="G237" s="180">
        <f>G180/RES_summary!G$19</f>
        <v>20.183383624641102</v>
      </c>
      <c r="H237" s="180">
        <f>H180/RES_summary!H$19</f>
        <v>21.113100857113587</v>
      </c>
      <c r="I237" s="180">
        <f>I180/RES_summary!I$19</f>
        <v>20.601593329701217</v>
      </c>
      <c r="J237" s="180">
        <f>J180/RES_summary!J$19</f>
        <v>20.183221351454105</v>
      </c>
      <c r="K237" s="180">
        <f>K180/RES_summary!K$19</f>
        <v>18.911337879925814</v>
      </c>
      <c r="L237" s="180">
        <f>L180/RES_summary!L$19</f>
        <v>21.409649875460875</v>
      </c>
      <c r="M237" s="180">
        <f>M180/RES_summary!M$19</f>
        <v>21.535942642714151</v>
      </c>
      <c r="N237" s="180">
        <f>N180/RES_summary!N$19</f>
        <v>19.848953625883286</v>
      </c>
      <c r="O237" s="180">
        <f>O180/RES_summary!O$19</f>
        <v>18.927952001784202</v>
      </c>
      <c r="P237" s="180">
        <f>P180/RES_summary!P$19</f>
        <v>19.536720196998818</v>
      </c>
      <c r="Q237" s="180">
        <f>Q180/RES_summary!Q$19</f>
        <v>18.485017402635812</v>
      </c>
    </row>
    <row r="238" spans="1:17" ht="12" customHeight="1" x14ac:dyDescent="0.25">
      <c r="A238" s="161" t="s">
        <v>141</v>
      </c>
      <c r="B238" s="179">
        <f>B181/RES_summary!B$19</f>
        <v>14.433560240248825</v>
      </c>
      <c r="C238" s="179">
        <f>C181/RES_summary!C$19</f>
        <v>14.870441213023495</v>
      </c>
      <c r="D238" s="179">
        <f>D181/RES_summary!D$19</f>
        <v>14.715869078506248</v>
      </c>
      <c r="E238" s="179">
        <f>E181/RES_summary!E$19</f>
        <v>14.701121735958189</v>
      </c>
      <c r="F238" s="179">
        <f>F181/RES_summary!F$19</f>
        <v>14.928129071149446</v>
      </c>
      <c r="G238" s="179">
        <f>G181/RES_summary!G$19</f>
        <v>15.067907025323706</v>
      </c>
      <c r="H238" s="179">
        <f>H181/RES_summary!H$19</f>
        <v>15.403066498741095</v>
      </c>
      <c r="I238" s="179">
        <f>I181/RES_summary!I$19</f>
        <v>15.286423713375566</v>
      </c>
      <c r="J238" s="179">
        <f>J181/RES_summary!J$19</f>
        <v>15.164613332379838</v>
      </c>
      <c r="K238" s="179">
        <f>K181/RES_summary!K$19</f>
        <v>14.767953846759282</v>
      </c>
      <c r="L238" s="179">
        <f>L181/RES_summary!L$19</f>
        <v>15.704404711652579</v>
      </c>
      <c r="M238" s="179">
        <f>M181/RES_summary!M$19</f>
        <v>15.74773233427601</v>
      </c>
      <c r="N238" s="179">
        <f>N181/RES_summary!N$19</f>
        <v>15.123275565652781</v>
      </c>
      <c r="O238" s="179">
        <f>O181/RES_summary!O$19</f>
        <v>14.797192344259333</v>
      </c>
      <c r="P238" s="179">
        <f>P181/RES_summary!P$19</f>
        <v>14.995866309922937</v>
      </c>
      <c r="Q238" s="179">
        <f>Q181/RES_summary!Q$19</f>
        <v>14.521598866382488</v>
      </c>
    </row>
    <row r="239" spans="1:17" ht="12" customHeight="1" x14ac:dyDescent="0.25">
      <c r="A239" s="148" t="s">
        <v>60</v>
      </c>
      <c r="B239" s="177">
        <f>B182/RES_summary!B$19</f>
        <v>6.8604898497996363</v>
      </c>
      <c r="C239" s="177">
        <f>C182/RES_summary!C$19</f>
        <v>7.2668869416476145</v>
      </c>
      <c r="D239" s="177">
        <f>D182/RES_summary!D$19</f>
        <v>6.9922676767079084</v>
      </c>
      <c r="E239" s="177">
        <f>E182/RES_summary!E$19</f>
        <v>6.8735406712938412</v>
      </c>
      <c r="F239" s="177">
        <f>F182/RES_summary!F$19</f>
        <v>6.9863539519983</v>
      </c>
      <c r="G239" s="177">
        <f>G182/RES_summary!G$19</f>
        <v>7.0641842686241825</v>
      </c>
      <c r="H239" s="177">
        <f>H182/RES_summary!H$19</f>
        <v>7.3895852999899665</v>
      </c>
      <c r="I239" s="177">
        <f>I182/RES_summary!I$19</f>
        <v>7.2105576653953625</v>
      </c>
      <c r="J239" s="177">
        <f>J182/RES_summary!J$19</f>
        <v>7.0641274730089503</v>
      </c>
      <c r="K239" s="177">
        <f>K182/RES_summary!K$19</f>
        <v>6.6189682579740037</v>
      </c>
      <c r="L239" s="177">
        <f>L182/RES_summary!L$19</f>
        <v>7.4933774564112872</v>
      </c>
      <c r="M239" s="177">
        <f>M182/RES_summary!M$19</f>
        <v>7.5375799249499238</v>
      </c>
      <c r="N239" s="177">
        <f>N182/RES_summary!N$19</f>
        <v>6.9471337690591008</v>
      </c>
      <c r="O239" s="177">
        <f>O182/RES_summary!O$19</f>
        <v>6.624783200624444</v>
      </c>
      <c r="P239" s="177">
        <f>P182/RES_summary!P$19</f>
        <v>6.8378520689495694</v>
      </c>
      <c r="Q239" s="177">
        <f>Q182/RES_summary!Q$19</f>
        <v>6.4697560909225187</v>
      </c>
    </row>
    <row r="240" spans="1:17" ht="12" customHeight="1" x14ac:dyDescent="0.25">
      <c r="A240" s="148" t="s">
        <v>59</v>
      </c>
      <c r="B240" s="177">
        <f>B183/RES_summary!B$19</f>
        <v>7.5730703904491916</v>
      </c>
      <c r="C240" s="177">
        <f>C183/RES_summary!C$19</f>
        <v>7.6035542713758826</v>
      </c>
      <c r="D240" s="177">
        <f>D183/RES_summary!D$19</f>
        <v>7.7236014017983408</v>
      </c>
      <c r="E240" s="177">
        <f>E183/RES_summary!E$19</f>
        <v>7.827581064664348</v>
      </c>
      <c r="F240" s="177">
        <f>F183/RES_summary!F$19</f>
        <v>7.9417751191511448</v>
      </c>
      <c r="G240" s="177">
        <f>G183/RES_summary!G$19</f>
        <v>8.0037227566995259</v>
      </c>
      <c r="H240" s="177">
        <f>H183/RES_summary!H$19</f>
        <v>8.0134811987511299</v>
      </c>
      <c r="I240" s="177">
        <f>I183/RES_summary!I$19</f>
        <v>8.075866047980206</v>
      </c>
      <c r="J240" s="177">
        <f>J183/RES_summary!J$19</f>
        <v>8.1004858593708864</v>
      </c>
      <c r="K240" s="177">
        <f>K183/RES_summary!K$19</f>
        <v>8.148985588785278</v>
      </c>
      <c r="L240" s="177">
        <f>L183/RES_summary!L$19</f>
        <v>8.2110272552412944</v>
      </c>
      <c r="M240" s="177">
        <f>M183/RES_summary!M$19</f>
        <v>8.2101524093260885</v>
      </c>
      <c r="N240" s="177">
        <f>N183/RES_summary!N$19</f>
        <v>8.1761417965936811</v>
      </c>
      <c r="O240" s="177">
        <f>O183/RES_summary!O$19</f>
        <v>8.1724091436348871</v>
      </c>
      <c r="P240" s="177">
        <f>P183/RES_summary!P$19</f>
        <v>8.1580142409733689</v>
      </c>
      <c r="Q240" s="177">
        <f>Q183/RES_summary!Q$19</f>
        <v>8.0518427754599706</v>
      </c>
    </row>
    <row r="241" spans="1:17" ht="12" customHeight="1" x14ac:dyDescent="0.25">
      <c r="A241" s="158" t="s">
        <v>62</v>
      </c>
      <c r="B241" s="178">
        <f>B184/RES_summary!B$19</f>
        <v>10.833599018774439</v>
      </c>
      <c r="C241" s="178">
        <f>C184/RES_summary!C$19</f>
        <v>10.593409516896571</v>
      </c>
      <c r="D241" s="178">
        <f>D184/RES_summary!D$19</f>
        <v>10.468528367298605</v>
      </c>
      <c r="E241" s="178">
        <f>E184/RES_summary!E$19</f>
        <v>10.329112052179466</v>
      </c>
      <c r="F241" s="178">
        <f>F184/RES_summary!F$19</f>
        <v>10.426732656415156</v>
      </c>
      <c r="G241" s="178">
        <f>G184/RES_summary!G$19</f>
        <v>10.358905711988653</v>
      </c>
      <c r="H241" s="178">
        <f>H184/RES_summary!H$19</f>
        <v>10.187326061080935</v>
      </c>
      <c r="I241" s="178">
        <f>I184/RES_summary!I$19</f>
        <v>10.146732711947488</v>
      </c>
      <c r="J241" s="178">
        <f>J184/RES_summary!J$19</f>
        <v>10.055944781126021</v>
      </c>
      <c r="K241" s="178">
        <f>K184/RES_summary!K$19</f>
        <v>9.7624322463572426</v>
      </c>
      <c r="L241" s="178">
        <f>L184/RES_summary!L$19</f>
        <v>10.301168671010263</v>
      </c>
      <c r="M241" s="178">
        <f>M184/RES_summary!M$19</f>
        <v>10.13168577052061</v>
      </c>
      <c r="N241" s="178">
        <f>N184/RES_summary!N$19</f>
        <v>9.7353223351068685</v>
      </c>
      <c r="O241" s="178">
        <f>O184/RES_summary!O$19</f>
        <v>9.218826362100879</v>
      </c>
      <c r="P241" s="178">
        <f>P184/RES_summary!P$19</f>
        <v>9.3003685277104822</v>
      </c>
      <c r="Q241" s="178">
        <f>Q184/RES_summary!Q$19</f>
        <v>8.9167270175665116</v>
      </c>
    </row>
    <row r="242" spans="1:17" ht="12" customHeight="1" x14ac:dyDescent="0.25">
      <c r="A242" s="23" t="s">
        <v>57</v>
      </c>
      <c r="B242" s="177">
        <f>B185/RES_summary!B$19</f>
        <v>15.292353385797258</v>
      </c>
      <c r="C242" s="177">
        <f>C185/RES_summary!C$19</f>
        <v>15.104859901862984</v>
      </c>
      <c r="D242" s="177">
        <f>D185/RES_summary!D$19</f>
        <v>15.700364318814719</v>
      </c>
      <c r="E242" s="177">
        <f>E185/RES_summary!E$19</f>
        <v>15.504982521425097</v>
      </c>
      <c r="F242" s="177">
        <f>F185/RES_summary!F$19</f>
        <v>15.312502121432651</v>
      </c>
      <c r="G242" s="177">
        <f>G185/RES_summary!G$19</f>
        <v>15.233892651216809</v>
      </c>
      <c r="H242" s="177">
        <f>H185/RES_summary!H$19</f>
        <v>15.089658344960334</v>
      </c>
      <c r="I242" s="177">
        <f>I185/RES_summary!I$19</f>
        <v>14.839413020663798</v>
      </c>
      <c r="J242" s="177">
        <f>J185/RES_summary!J$19</f>
        <v>15.432075617787357</v>
      </c>
      <c r="K242" s="177">
        <f>K185/RES_summary!K$19</f>
        <v>14.918259506374644</v>
      </c>
      <c r="L242" s="177">
        <f>L185/RES_summary!L$19</f>
        <v>15.279069413144265</v>
      </c>
      <c r="M242" s="177">
        <f>M185/RES_summary!M$19</f>
        <v>14.83415968132055</v>
      </c>
      <c r="N242" s="177">
        <f>N185/RES_summary!N$19</f>
        <v>14.562128130925021</v>
      </c>
      <c r="O242" s="177">
        <f>O185/RES_summary!O$19</f>
        <v>14.451404249455642</v>
      </c>
      <c r="P242" s="177">
        <f>P185/RES_summary!P$19</f>
        <v>14.240303373795257</v>
      </c>
      <c r="Q242" s="177">
        <f>Q185/RES_summary!Q$19</f>
        <v>13.959468382045033</v>
      </c>
    </row>
    <row r="243" spans="1:17" ht="12" customHeight="1" x14ac:dyDescent="0.25">
      <c r="A243" s="29" t="s">
        <v>140</v>
      </c>
      <c r="B243" s="176">
        <f>B186/RES_summary!B$19</f>
        <v>8.0962766694666541</v>
      </c>
      <c r="C243" s="176">
        <f>C186/RES_summary!C$19</f>
        <v>8.750229838015251</v>
      </c>
      <c r="D243" s="176">
        <f>D186/RES_summary!D$19</f>
        <v>8.3437025203156328</v>
      </c>
      <c r="E243" s="176">
        <f>E186/RES_summary!E$19</f>
        <v>8.357452315868299</v>
      </c>
      <c r="F243" s="176">
        <f>F186/RES_summary!F$19</f>
        <v>8.2773158436253862</v>
      </c>
      <c r="G243" s="176">
        <f>G186/RES_summary!G$19</f>
        <v>8.4170554280947059</v>
      </c>
      <c r="H243" s="176">
        <f>H186/RES_summary!H$19</f>
        <v>8.9599717553249718</v>
      </c>
      <c r="I243" s="176">
        <f>I186/RES_summary!I$19</f>
        <v>8.8241474119247698</v>
      </c>
      <c r="J243" s="176">
        <f>J186/RES_summary!J$19</f>
        <v>8.6012372808316613</v>
      </c>
      <c r="K243" s="176">
        <f>K186/RES_summary!K$19</f>
        <v>8.3977078724638332</v>
      </c>
      <c r="L243" s="176">
        <f>L186/RES_summary!L$19</f>
        <v>8.9848643868484253</v>
      </c>
      <c r="M243" s="176">
        <f>M186/RES_summary!M$19</f>
        <v>9.0466096450678659</v>
      </c>
      <c r="N243" s="176">
        <f>N186/RES_summary!N$19</f>
        <v>8.6344505298172614</v>
      </c>
      <c r="O243" s="176">
        <f>O186/RES_summary!O$19</f>
        <v>8.1241976917763665</v>
      </c>
      <c r="P243" s="176">
        <f>P186/RES_summary!P$19</f>
        <v>8.3208747305608259</v>
      </c>
      <c r="Q243" s="176">
        <f>Q186/RES_summary!Q$19</f>
        <v>7.9402748503055083</v>
      </c>
    </row>
    <row r="245" spans="1:17" ht="12" customHeight="1" x14ac:dyDescent="0.25">
      <c r="A245" s="152" t="s">
        <v>71</v>
      </c>
      <c r="B245" s="184">
        <f>B188/RES_summary!B$19</f>
        <v>44.631899566203167</v>
      </c>
      <c r="C245" s="184">
        <f>C188/RES_summary!C$19</f>
        <v>47.761640824822798</v>
      </c>
      <c r="D245" s="184">
        <f>D188/RES_summary!D$19</f>
        <v>47.019063884885234</v>
      </c>
      <c r="E245" s="184">
        <f>E188/RES_summary!E$19</f>
        <v>50.553398541312873</v>
      </c>
      <c r="F245" s="184">
        <f>F188/RES_summary!F$19</f>
        <v>54.907012361152717</v>
      </c>
      <c r="G245" s="184">
        <f>G188/RES_summary!G$19</f>
        <v>54.841155321996183</v>
      </c>
      <c r="H245" s="184">
        <f>H188/RES_summary!H$19</f>
        <v>55.360082998310304</v>
      </c>
      <c r="I245" s="184">
        <f>I188/RES_summary!I$19</f>
        <v>53.766515992137236</v>
      </c>
      <c r="J245" s="184">
        <f>J188/RES_summary!J$19</f>
        <v>51.775801046187347</v>
      </c>
      <c r="K245" s="184">
        <f>K188/RES_summary!K$19</f>
        <v>51.407813661921402</v>
      </c>
      <c r="L245" s="184">
        <f>L188/RES_summary!L$19</f>
        <v>55.962288223602144</v>
      </c>
      <c r="M245" s="184">
        <f>M188/RES_summary!M$19</f>
        <v>50.3073702841019</v>
      </c>
      <c r="N245" s="184">
        <f>N188/RES_summary!N$19</f>
        <v>48.780633252704675</v>
      </c>
      <c r="O245" s="184">
        <f>O188/RES_summary!O$19</f>
        <v>46.00387445582448</v>
      </c>
      <c r="P245" s="184">
        <f>P188/RES_summary!P$19</f>
        <v>46.475347948893038</v>
      </c>
      <c r="Q245" s="184">
        <f>Q188/RES_summary!Q$19</f>
        <v>46.885720329686244</v>
      </c>
    </row>
    <row r="246" spans="1:17" ht="12" customHeight="1" x14ac:dyDescent="0.25">
      <c r="A246" s="158" t="s">
        <v>65</v>
      </c>
      <c r="B246" s="178">
        <f>B189/RES_summary!B$19</f>
        <v>25.981818972652651</v>
      </c>
      <c r="C246" s="178">
        <f>C189/RES_summary!C$19</f>
        <v>28.367369587339066</v>
      </c>
      <c r="D246" s="178">
        <f>D189/RES_summary!D$19</f>
        <v>27.721728095667022</v>
      </c>
      <c r="E246" s="178">
        <f>E189/RES_summary!E$19</f>
        <v>31.175349697924762</v>
      </c>
      <c r="F246" s="178">
        <f>F189/RES_summary!F$19</f>
        <v>35.218201473877734</v>
      </c>
      <c r="G246" s="178">
        <f>G189/RES_summary!G$19</f>
        <v>34.762008906295108</v>
      </c>
      <c r="H246" s="178">
        <f>H189/RES_summary!H$19</f>
        <v>34.342566396911053</v>
      </c>
      <c r="I246" s="178">
        <f>I189/RES_summary!I$19</f>
        <v>32.716943521288158</v>
      </c>
      <c r="J246" s="178">
        <f>J189/RES_summary!J$19</f>
        <v>30.575417417936837</v>
      </c>
      <c r="K246" s="178">
        <f>K189/RES_summary!K$19</f>
        <v>30.388887966599203</v>
      </c>
      <c r="L246" s="178">
        <f>L189/RES_summary!L$19</f>
        <v>33.944885570158903</v>
      </c>
      <c r="M246" s="178">
        <f>M189/RES_summary!M$19</f>
        <v>28.306140534522314</v>
      </c>
      <c r="N246" s="178">
        <f>N189/RES_summary!N$19</f>
        <v>27.339764927481085</v>
      </c>
      <c r="O246" s="178">
        <f>O189/RES_summary!O$19</f>
        <v>25.026119249825125</v>
      </c>
      <c r="P246" s="178">
        <f>P189/RES_summary!P$19</f>
        <v>25.217697973640828</v>
      </c>
      <c r="Q246" s="178">
        <f>Q189/RES_summary!Q$19</f>
        <v>26.084046359545347</v>
      </c>
    </row>
    <row r="247" spans="1:17" ht="12" customHeight="1" x14ac:dyDescent="0.25">
      <c r="A247" s="23" t="s">
        <v>166</v>
      </c>
      <c r="B247" s="177">
        <f>B190/RES_summary!B$19</f>
        <v>25.381346254807124</v>
      </c>
      <c r="C247" s="177">
        <f>C190/RES_summary!C$19</f>
        <v>26.891832925261781</v>
      </c>
      <c r="D247" s="177">
        <f>D190/RES_summary!D$19</f>
        <v>26.795510756706104</v>
      </c>
      <c r="E247" s="177">
        <f>E190/RES_summary!E$19</f>
        <v>30.463143470661905</v>
      </c>
      <c r="F247" s="177">
        <f>F190/RES_summary!F$19</f>
        <v>34.498407672920905</v>
      </c>
      <c r="G247" s="177">
        <f>G190/RES_summary!G$19</f>
        <v>33.835674451274265</v>
      </c>
      <c r="H247" s="177">
        <f>H190/RES_summary!H$19</f>
        <v>32.686138000574012</v>
      </c>
      <c r="I247" s="177">
        <f>I190/RES_summary!I$19</f>
        <v>31.541046005369608</v>
      </c>
      <c r="J247" s="177">
        <f>J190/RES_summary!J$19</f>
        <v>29.612138318324376</v>
      </c>
      <c r="K247" s="177">
        <f>K190/RES_summary!K$19</f>
        <v>30.049845360666058</v>
      </c>
      <c r="L247" s="177">
        <f>L190/RES_summary!L$19</f>
        <v>32.585130213135422</v>
      </c>
      <c r="M247" s="177">
        <f>M190/RES_summary!M$19</f>
        <v>26.963041534991014</v>
      </c>
      <c r="N247" s="177">
        <f>N190/RES_summary!N$19</f>
        <v>26.136588484413764</v>
      </c>
      <c r="O247" s="177">
        <f>O190/RES_summary!O$19</f>
        <v>24.750161406946791</v>
      </c>
      <c r="P247" s="177">
        <f>P190/RES_summary!P$19</f>
        <v>24.42389221705492</v>
      </c>
      <c r="Q247" s="177">
        <f>Q190/RES_summary!Q$19</f>
        <v>25.722779370237259</v>
      </c>
    </row>
    <row r="248" spans="1:17" ht="12" customHeight="1" x14ac:dyDescent="0.25">
      <c r="A248" s="23" t="s">
        <v>60</v>
      </c>
      <c r="B248" s="177">
        <f>B191/RES_summary!B$19</f>
        <v>0.60047271784552481</v>
      </c>
      <c r="C248" s="177">
        <f>C191/RES_summary!C$19</f>
        <v>1.4755366620772883</v>
      </c>
      <c r="D248" s="177">
        <f>D191/RES_summary!D$19</f>
        <v>0.92621733896091696</v>
      </c>
      <c r="E248" s="177">
        <f>E191/RES_summary!E$19</f>
        <v>0.71220622726285743</v>
      </c>
      <c r="F248" s="177">
        <f>F191/RES_summary!F$19</f>
        <v>0.71979380095682943</v>
      </c>
      <c r="G248" s="177">
        <f>G191/RES_summary!G$19</f>
        <v>0.92633445502084621</v>
      </c>
      <c r="H248" s="177">
        <f>H191/RES_summary!H$19</f>
        <v>1.6564283963370496</v>
      </c>
      <c r="I248" s="177">
        <f>I191/RES_summary!I$19</f>
        <v>1.1758975159185447</v>
      </c>
      <c r="J248" s="177">
        <f>J191/RES_summary!J$19</f>
        <v>0.96327909961246005</v>
      </c>
      <c r="K248" s="177">
        <f>K191/RES_summary!K$19</f>
        <v>0.3390426059331425</v>
      </c>
      <c r="L248" s="177">
        <f>L191/RES_summary!L$19</f>
        <v>1.359755357023485</v>
      </c>
      <c r="M248" s="177">
        <f>M191/RES_summary!M$19</f>
        <v>1.3430989995312961</v>
      </c>
      <c r="N248" s="177">
        <f>N191/RES_summary!N$19</f>
        <v>1.2031764430673202</v>
      </c>
      <c r="O248" s="177">
        <f>O191/RES_summary!O$19</f>
        <v>0.27595784287833464</v>
      </c>
      <c r="P248" s="177">
        <f>P191/RES_summary!P$19</f>
        <v>0.79380575658591113</v>
      </c>
      <c r="Q248" s="177">
        <f>Q191/RES_summary!Q$19</f>
        <v>0.36126698930808898</v>
      </c>
    </row>
    <row r="249" spans="1:17" ht="12" customHeight="1" x14ac:dyDescent="0.25">
      <c r="A249" s="158" t="s">
        <v>112</v>
      </c>
      <c r="B249" s="178">
        <f>B192/RES_summary!B$19</f>
        <v>0.59078295142202197</v>
      </c>
      <c r="C249" s="178">
        <f>C192/RES_summary!C$19</f>
        <v>0.6078910129499685</v>
      </c>
      <c r="D249" s="178">
        <f>D192/RES_summary!D$19</f>
        <v>0.64273763705300202</v>
      </c>
      <c r="E249" s="178">
        <f>E192/RES_summary!E$19</f>
        <v>0.65632945212756433</v>
      </c>
      <c r="F249" s="178">
        <f>F192/RES_summary!F$19</f>
        <v>0.76003895661165199</v>
      </c>
      <c r="G249" s="178">
        <f>G192/RES_summary!G$19</f>
        <v>0.81457711356475604</v>
      </c>
      <c r="H249" s="178">
        <f>H192/RES_summary!H$19</f>
        <v>1.0122175856449629</v>
      </c>
      <c r="I249" s="178">
        <f>I192/RES_summary!I$19</f>
        <v>1.1432492709747464</v>
      </c>
      <c r="J249" s="178">
        <f>J192/RES_summary!J$19</f>
        <v>1.3335731204006258</v>
      </c>
      <c r="K249" s="178">
        <f>K192/RES_summary!K$19</f>
        <v>1.5318943658546118</v>
      </c>
      <c r="L249" s="178">
        <f>L192/RES_summary!L$19</f>
        <v>1.5997881821755546</v>
      </c>
      <c r="M249" s="178">
        <f>M192/RES_summary!M$19</f>
        <v>1.4950748802165117</v>
      </c>
      <c r="N249" s="178">
        <f>N192/RES_summary!N$19</f>
        <v>1.5054040377496574</v>
      </c>
      <c r="O249" s="178">
        <f>O192/RES_summary!O$19</f>
        <v>1.4104214559915043</v>
      </c>
      <c r="P249" s="178">
        <f>P192/RES_summary!P$19</f>
        <v>1.4545262551331475</v>
      </c>
      <c r="Q249" s="178">
        <f>Q192/RES_summary!Q$19</f>
        <v>1.4718553878814731</v>
      </c>
    </row>
    <row r="250" spans="1:17" ht="12" customHeight="1" x14ac:dyDescent="0.25">
      <c r="A250" s="23" t="s">
        <v>60</v>
      </c>
      <c r="B250" s="177">
        <f>B193/RES_summary!B$19</f>
        <v>0.59078295142202197</v>
      </c>
      <c r="C250" s="177">
        <f>C193/RES_summary!C$19</f>
        <v>0.6078910129499685</v>
      </c>
      <c r="D250" s="177">
        <f>D193/RES_summary!D$19</f>
        <v>0.64273763705300202</v>
      </c>
      <c r="E250" s="177">
        <f>E193/RES_summary!E$19</f>
        <v>0.65632945212756433</v>
      </c>
      <c r="F250" s="177">
        <f>F193/RES_summary!F$19</f>
        <v>0.76003895661165199</v>
      </c>
      <c r="G250" s="177">
        <f>G193/RES_summary!G$19</f>
        <v>0.81457711356475604</v>
      </c>
      <c r="H250" s="177">
        <f>H193/RES_summary!H$19</f>
        <v>1.0122175856449629</v>
      </c>
      <c r="I250" s="177">
        <f>I193/RES_summary!I$19</f>
        <v>1.1432492709747464</v>
      </c>
      <c r="J250" s="177">
        <f>J193/RES_summary!J$19</f>
        <v>1.3335731204006258</v>
      </c>
      <c r="K250" s="177">
        <f>K193/RES_summary!K$19</f>
        <v>1.5318943658546118</v>
      </c>
      <c r="L250" s="177">
        <f>L193/RES_summary!L$19</f>
        <v>1.5997881821755546</v>
      </c>
      <c r="M250" s="177">
        <f>M193/RES_summary!M$19</f>
        <v>1.4950748802165117</v>
      </c>
      <c r="N250" s="177">
        <f>N193/RES_summary!N$19</f>
        <v>1.5054040377496574</v>
      </c>
      <c r="O250" s="177">
        <f>O193/RES_summary!O$19</f>
        <v>1.4104214559915043</v>
      </c>
      <c r="P250" s="177">
        <f>P193/RES_summary!P$19</f>
        <v>1.4545262551331475</v>
      </c>
      <c r="Q250" s="177">
        <f>Q193/RES_summary!Q$19</f>
        <v>1.4718553878814731</v>
      </c>
    </row>
    <row r="251" spans="1:17" ht="12" customHeight="1" x14ac:dyDescent="0.25">
      <c r="A251" s="158" t="s">
        <v>63</v>
      </c>
      <c r="B251" s="178">
        <f>B194/RES_summary!B$19</f>
        <v>11.908846040819464</v>
      </c>
      <c r="C251" s="178">
        <f>C194/RES_summary!C$19</f>
        <v>12.222083486448316</v>
      </c>
      <c r="D251" s="178">
        <f>D194/RES_summary!D$19</f>
        <v>12.190257281409915</v>
      </c>
      <c r="E251" s="178">
        <f>E194/RES_summary!E$19</f>
        <v>12.208577425877841</v>
      </c>
      <c r="F251" s="178">
        <f>F194/RES_summary!F$19</f>
        <v>12.413815847224814</v>
      </c>
      <c r="G251" s="178">
        <f>G194/RES_summary!G$19</f>
        <v>12.608446868552177</v>
      </c>
      <c r="H251" s="178">
        <f>H194/RES_summary!H$19</f>
        <v>12.885345468818388</v>
      </c>
      <c r="I251" s="178">
        <f>I194/RES_summary!I$19</f>
        <v>12.853030742214825</v>
      </c>
      <c r="J251" s="178">
        <f>J194/RES_summary!J$19</f>
        <v>12.836958682109412</v>
      </c>
      <c r="K251" s="178">
        <f>K194/RES_summary!K$19</f>
        <v>12.606971569485813</v>
      </c>
      <c r="L251" s="178">
        <f>L194/RES_summary!L$19</f>
        <v>13.094923307692856</v>
      </c>
      <c r="M251" s="178">
        <f>M194/RES_summary!M$19</f>
        <v>13.136629818034947</v>
      </c>
      <c r="N251" s="178">
        <f>N194/RES_summary!N$19</f>
        <v>12.827831534142977</v>
      </c>
      <c r="O251" s="178">
        <f>O194/RES_summary!O$19</f>
        <v>12.775601106891594</v>
      </c>
      <c r="P251" s="178">
        <f>P194/RES_summary!P$19</f>
        <v>12.871403044114869</v>
      </c>
      <c r="Q251" s="178">
        <f>Q194/RES_summary!Q$19</f>
        <v>12.661559047957986</v>
      </c>
    </row>
    <row r="252" spans="1:17" ht="12" customHeight="1" x14ac:dyDescent="0.25">
      <c r="A252" s="167" t="s">
        <v>165</v>
      </c>
      <c r="B252" s="183">
        <f>B195/RES_summary!B$19</f>
        <v>11.650844440875366</v>
      </c>
      <c r="C252" s="183">
        <f>C195/RES_summary!C$19</f>
        <v>11.609285238760135</v>
      </c>
      <c r="D252" s="183">
        <f>D195/RES_summary!D$19</f>
        <v>11.814469072272097</v>
      </c>
      <c r="E252" s="183">
        <f>E195/RES_summary!E$19</f>
        <v>11.999696808469208</v>
      </c>
      <c r="F252" s="183">
        <f>F195/RES_summary!F$19</f>
        <v>12.224311430753696</v>
      </c>
      <c r="G252" s="183">
        <f>G195/RES_summary!G$19</f>
        <v>12.269574528044187</v>
      </c>
      <c r="H252" s="183">
        <f>H195/RES_summary!H$19</f>
        <v>12.231747191151873</v>
      </c>
      <c r="I252" s="183">
        <f>I195/RES_summary!I$19</f>
        <v>12.32447912591152</v>
      </c>
      <c r="J252" s="183">
        <f>J195/RES_summary!J$19</f>
        <v>12.338514615227467</v>
      </c>
      <c r="K252" s="183">
        <f>K195/RES_summary!K$19</f>
        <v>12.353808020278649</v>
      </c>
      <c r="L252" s="183">
        <f>L195/RES_summary!L$19</f>
        <v>12.399491548659702</v>
      </c>
      <c r="M252" s="183">
        <f>M195/RES_summary!M$19</f>
        <v>12.459488591912443</v>
      </c>
      <c r="N252" s="183">
        <f>N195/RES_summary!N$19</f>
        <v>12.433475768265426</v>
      </c>
      <c r="O252" s="183">
        <f>O195/RES_summary!O$19</f>
        <v>12.548237593885762</v>
      </c>
      <c r="P252" s="183">
        <f>P195/RES_summary!P$19</f>
        <v>12.583507131649764</v>
      </c>
      <c r="Q252" s="183">
        <f>Q195/RES_summary!Q$19</f>
        <v>12.504388615226974</v>
      </c>
    </row>
    <row r="253" spans="1:17" ht="12" customHeight="1" x14ac:dyDescent="0.25">
      <c r="A253" s="167" t="s">
        <v>164</v>
      </c>
      <c r="B253" s="183">
        <f>B196/RES_summary!B$19</f>
        <v>11.650865944755699</v>
      </c>
      <c r="C253" s="183">
        <f>C196/RES_summary!C$19</f>
        <v>11.690223909186804</v>
      </c>
      <c r="D253" s="183">
        <f>D196/RES_summary!D$19</f>
        <v>11.897625722692782</v>
      </c>
      <c r="E253" s="183">
        <f>E196/RES_summary!E$19</f>
        <v>12.110023299726494</v>
      </c>
      <c r="F253" s="183">
        <f>F196/RES_summary!F$19</f>
        <v>12.374894659556716</v>
      </c>
      <c r="G253" s="183">
        <f>G196/RES_summary!G$19</f>
        <v>12.462435710317138</v>
      </c>
      <c r="H253" s="183">
        <f>H196/RES_summary!H$19</f>
        <v>12.435355436358138</v>
      </c>
      <c r="I253" s="183">
        <f>I196/RES_summary!I$19</f>
        <v>12.603233518250645</v>
      </c>
      <c r="J253" s="183">
        <f>J196/RES_summary!J$19</f>
        <v>12.689904618174056</v>
      </c>
      <c r="K253" s="183">
        <f>K196/RES_summary!K$19</f>
        <v>12.747319329467169</v>
      </c>
      <c r="L253" s="183">
        <f>L196/RES_summary!L$19</f>
        <v>12.820851857379269</v>
      </c>
      <c r="M253" s="183">
        <f>M196/RES_summary!M$19</f>
        <v>12.838295593139604</v>
      </c>
      <c r="N253" s="183">
        <f>N196/RES_summary!N$19</f>
        <v>12.771573867868314</v>
      </c>
      <c r="O253" s="183">
        <f>O196/RES_summary!O$19</f>
        <v>12.797849842959179</v>
      </c>
      <c r="P253" s="183">
        <f>P196/RES_summary!P$19</f>
        <v>12.772810117376936</v>
      </c>
      <c r="Q253" s="183">
        <f>Q196/RES_summary!Q$19</f>
        <v>12.62832768787386</v>
      </c>
    </row>
    <row r="254" spans="1:17" ht="12" customHeight="1" x14ac:dyDescent="0.25">
      <c r="A254" s="166" t="s">
        <v>163</v>
      </c>
      <c r="B254" s="182">
        <f>B197/RES_summary!B$19</f>
        <v>4.0777955543065092</v>
      </c>
      <c r="C254" s="182">
        <f>C197/RES_summary!C$19</f>
        <v>4.0866696378109157</v>
      </c>
      <c r="D254" s="182">
        <f>D197/RES_summary!D$19</f>
        <v>4.1740243208944419</v>
      </c>
      <c r="E254" s="182">
        <f>E197/RES_summary!E$19</f>
        <v>4.2824422350621507</v>
      </c>
      <c r="F254" s="182">
        <f>F197/RES_summary!F$19</f>
        <v>4.4331195404055723</v>
      </c>
      <c r="G254" s="182">
        <f>G197/RES_summary!G$19</f>
        <v>4.4587129536176144</v>
      </c>
      <c r="H254" s="182">
        <f>H197/RES_summary!H$19</f>
        <v>4.4218742376070086</v>
      </c>
      <c r="I254" s="182">
        <f>I197/RES_summary!I$19</f>
        <v>4.5273674702704385</v>
      </c>
      <c r="J254" s="182">
        <f>J197/RES_summary!J$19</f>
        <v>4.589418758803169</v>
      </c>
      <c r="K254" s="182">
        <f>K197/RES_summary!K$19</f>
        <v>4.5983337406818867</v>
      </c>
      <c r="L254" s="182">
        <f>L197/RES_summary!L$19</f>
        <v>4.6098246021379756</v>
      </c>
      <c r="M254" s="182">
        <f>M197/RES_summary!M$19</f>
        <v>4.6281431838135161</v>
      </c>
      <c r="N254" s="182">
        <f>N197/RES_summary!N$19</f>
        <v>4.5954320712746384</v>
      </c>
      <c r="O254" s="182">
        <f>O197/RES_summary!O$19</f>
        <v>4.6254406993242938</v>
      </c>
      <c r="P254" s="182">
        <f>P197/RES_summary!P$19</f>
        <v>4.6147958764035684</v>
      </c>
      <c r="Q254" s="182">
        <f>Q197/RES_summary!Q$19</f>
        <v>4.5764849124138856</v>
      </c>
    </row>
    <row r="255" spans="1:17" ht="12" customHeight="1" x14ac:dyDescent="0.25">
      <c r="A255" s="147" t="s">
        <v>59</v>
      </c>
      <c r="B255" s="181">
        <f>B198/RES_summary!B$19</f>
        <v>7.5730703904491889</v>
      </c>
      <c r="C255" s="181">
        <f>C198/RES_summary!C$19</f>
        <v>7.6035542713758879</v>
      </c>
      <c r="D255" s="181">
        <f>D198/RES_summary!D$19</f>
        <v>7.7236014017983399</v>
      </c>
      <c r="E255" s="181">
        <f>E198/RES_summary!E$19</f>
        <v>7.8275810646643427</v>
      </c>
      <c r="F255" s="181">
        <f>F198/RES_summary!F$19</f>
        <v>7.9417751191511403</v>
      </c>
      <c r="G255" s="181">
        <f>G198/RES_summary!G$19</f>
        <v>8.0037227566995242</v>
      </c>
      <c r="H255" s="181">
        <f>H198/RES_summary!H$19</f>
        <v>8.0134811987511281</v>
      </c>
      <c r="I255" s="181">
        <f>I198/RES_summary!I$19</f>
        <v>8.0758660479802096</v>
      </c>
      <c r="J255" s="181">
        <f>J198/RES_summary!J$19</f>
        <v>8.1004858593708864</v>
      </c>
      <c r="K255" s="181">
        <f>K198/RES_summary!K$19</f>
        <v>8.1489855887852833</v>
      </c>
      <c r="L255" s="181">
        <f>L198/RES_summary!L$19</f>
        <v>8.2110272552412908</v>
      </c>
      <c r="M255" s="181">
        <f>M198/RES_summary!M$19</f>
        <v>8.2101524093260831</v>
      </c>
      <c r="N255" s="181">
        <f>N198/RES_summary!N$19</f>
        <v>8.1761417965936776</v>
      </c>
      <c r="O255" s="181">
        <f>O198/RES_summary!O$19</f>
        <v>8.1724091436348854</v>
      </c>
      <c r="P255" s="181">
        <f>P198/RES_summary!P$19</f>
        <v>8.1580142409733654</v>
      </c>
      <c r="Q255" s="181">
        <f>Q198/RES_summary!Q$19</f>
        <v>8.0518427754599724</v>
      </c>
    </row>
    <row r="256" spans="1:17" ht="12" customHeight="1" x14ac:dyDescent="0.25">
      <c r="A256" s="163" t="s">
        <v>142</v>
      </c>
      <c r="B256" s="180">
        <f>B199/RES_summary!B$19</f>
        <v>12.249924241764152</v>
      </c>
      <c r="C256" s="180">
        <f>C199/RES_summary!C$19</f>
        <v>13.055566256041104</v>
      </c>
      <c r="D256" s="180">
        <f>D199/RES_summary!D$19</f>
        <v>12.708361824162537</v>
      </c>
      <c r="E256" s="180">
        <f>E199/RES_summary!E$19</f>
        <v>12.554131328404486</v>
      </c>
      <c r="F256" s="180">
        <f>F199/RES_summary!F$19</f>
        <v>12.814224351263377</v>
      </c>
      <c r="G256" s="180">
        <f>G199/RES_summary!G$19</f>
        <v>13.270947219183205</v>
      </c>
      <c r="H256" s="180">
        <f>H199/RES_summary!H$19</f>
        <v>14.114631256559248</v>
      </c>
      <c r="I256" s="180">
        <f>I199/RES_summary!I$19</f>
        <v>14.023230655841481</v>
      </c>
      <c r="J256" s="180">
        <f>J199/RES_summary!J$19</f>
        <v>14.089550276731787</v>
      </c>
      <c r="K256" s="180">
        <f>K199/RES_summary!K$19</f>
        <v>13.25647204258895</v>
      </c>
      <c r="L256" s="180">
        <f>L199/RES_summary!L$19</f>
        <v>15.154101317475188</v>
      </c>
      <c r="M256" s="180">
        <f>M199/RES_summary!M$19</f>
        <v>15.288114496136116</v>
      </c>
      <c r="N256" s="180">
        <f>N199/RES_summary!N$19</f>
        <v>14.143441835202573</v>
      </c>
      <c r="O256" s="180">
        <f>O199/RES_summary!O$19</f>
        <v>13.626333011079426</v>
      </c>
      <c r="P256" s="180">
        <f>P199/RES_summary!P$19</f>
        <v>14.187344448783115</v>
      </c>
      <c r="Q256" s="180">
        <f>Q199/RES_summary!Q$19</f>
        <v>13.573511104395314</v>
      </c>
    </row>
    <row r="257" spans="1:17" ht="12" customHeight="1" x14ac:dyDescent="0.25">
      <c r="A257" s="161" t="s">
        <v>141</v>
      </c>
      <c r="B257" s="179">
        <f>B200/RES_summary!B$19</f>
        <v>11.860543875066867</v>
      </c>
      <c r="C257" s="179">
        <f>C200/RES_summary!C$19</f>
        <v>12.182924919960337</v>
      </c>
      <c r="D257" s="179">
        <f>D200/RES_summary!D$19</f>
        <v>12.188466933665556</v>
      </c>
      <c r="E257" s="179">
        <f>E200/RES_summary!E$19</f>
        <v>12.237220966096912</v>
      </c>
      <c r="F257" s="179">
        <f>F200/RES_summary!F$19</f>
        <v>12.428925673941382</v>
      </c>
      <c r="G257" s="179">
        <f>G200/RES_summary!G$19</f>
        <v>12.71364071749651</v>
      </c>
      <c r="H257" s="179">
        <f>H200/RES_summary!H$19</f>
        <v>13.021636379895011</v>
      </c>
      <c r="I257" s="179">
        <f>I200/RES_summary!I$19</f>
        <v>13.028428692342461</v>
      </c>
      <c r="J257" s="179">
        <f>J200/RES_summary!J$19</f>
        <v>13.064919758575874</v>
      </c>
      <c r="K257" s="179">
        <f>K200/RES_summary!K$19</f>
        <v>12.805681889204578</v>
      </c>
      <c r="L257" s="179">
        <f>L200/RES_summary!L$19</f>
        <v>13.553339524680259</v>
      </c>
      <c r="M257" s="179">
        <f>M200/RES_summary!M$19</f>
        <v>13.599534785118662</v>
      </c>
      <c r="N257" s="179">
        <f>N200/RES_summary!N$19</f>
        <v>13.159115173085748</v>
      </c>
      <c r="O257" s="179">
        <f>O200/RES_summary!O$19</f>
        <v>12.968472250729153</v>
      </c>
      <c r="P257" s="179">
        <f>P200/RES_summary!P$19</f>
        <v>13.137531460874053</v>
      </c>
      <c r="Q257" s="179">
        <f>Q200/RES_summary!Q$19</f>
        <v>12.806689654911185</v>
      </c>
    </row>
    <row r="258" spans="1:17" ht="12" customHeight="1" x14ac:dyDescent="0.25">
      <c r="A258" s="148" t="s">
        <v>60</v>
      </c>
      <c r="B258" s="177">
        <f>B201/RES_summary!B$19</f>
        <v>4.287473484617677</v>
      </c>
      <c r="C258" s="177">
        <f>C201/RES_summary!C$19</f>
        <v>4.5793706485844545</v>
      </c>
      <c r="D258" s="177">
        <f>D201/RES_summary!D$19</f>
        <v>4.4648655318672157</v>
      </c>
      <c r="E258" s="177">
        <f>E201/RES_summary!E$19</f>
        <v>4.4096399014325671</v>
      </c>
      <c r="F258" s="177">
        <f>F201/RES_summary!F$19</f>
        <v>4.4871505547902375</v>
      </c>
      <c r="G258" s="177">
        <f>G201/RES_summary!G$19</f>
        <v>4.7099179607969832</v>
      </c>
      <c r="H258" s="177">
        <f>H201/RES_summary!H$19</f>
        <v>5.0081551811438798</v>
      </c>
      <c r="I258" s="177">
        <f>I201/RES_summary!I$19</f>
        <v>4.9525626443622537</v>
      </c>
      <c r="J258" s="177">
        <f>J201/RES_summary!J$19</f>
        <v>4.9644338992049883</v>
      </c>
      <c r="K258" s="177">
        <f>K201/RES_summary!K$19</f>
        <v>4.6566963004192949</v>
      </c>
      <c r="L258" s="177">
        <f>L201/RES_summary!L$19</f>
        <v>5.3423122694389704</v>
      </c>
      <c r="M258" s="177">
        <f>M201/RES_summary!M$19</f>
        <v>5.3893823757925725</v>
      </c>
      <c r="N258" s="177">
        <f>N201/RES_summary!N$19</f>
        <v>4.9829733764920761</v>
      </c>
      <c r="O258" s="177">
        <f>O201/RES_summary!O$19</f>
        <v>4.7960631070942661</v>
      </c>
      <c r="P258" s="177">
        <f>P201/RES_summary!P$19</f>
        <v>4.9795172199006847</v>
      </c>
      <c r="Q258" s="177">
        <f>Q201/RES_summary!Q$19</f>
        <v>4.7548468794512138</v>
      </c>
    </row>
    <row r="259" spans="1:17" ht="12" customHeight="1" x14ac:dyDescent="0.25">
      <c r="A259" s="148" t="s">
        <v>59</v>
      </c>
      <c r="B259" s="177">
        <f>B202/RES_summary!B$19</f>
        <v>7.5730703904491916</v>
      </c>
      <c r="C259" s="177">
        <f>C202/RES_summary!C$19</f>
        <v>7.6035542713758799</v>
      </c>
      <c r="D259" s="177">
        <f>D202/RES_summary!D$19</f>
        <v>7.723601401798339</v>
      </c>
      <c r="E259" s="177">
        <f>E202/RES_summary!E$19</f>
        <v>7.8275810646643444</v>
      </c>
      <c r="F259" s="177">
        <f>F202/RES_summary!F$19</f>
        <v>7.9417751191511448</v>
      </c>
      <c r="G259" s="177">
        <f>G202/RES_summary!G$19</f>
        <v>8.0037227566995259</v>
      </c>
      <c r="H259" s="177">
        <f>H202/RES_summary!H$19</f>
        <v>8.0134811987511299</v>
      </c>
      <c r="I259" s="177">
        <f>I202/RES_summary!I$19</f>
        <v>8.0758660479802096</v>
      </c>
      <c r="J259" s="177">
        <f>J202/RES_summary!J$19</f>
        <v>8.1004858593708864</v>
      </c>
      <c r="K259" s="177">
        <f>K202/RES_summary!K$19</f>
        <v>8.1489855887852833</v>
      </c>
      <c r="L259" s="177">
        <f>L202/RES_summary!L$19</f>
        <v>8.2110272552412908</v>
      </c>
      <c r="M259" s="177">
        <f>M202/RES_summary!M$19</f>
        <v>8.2101524093260885</v>
      </c>
      <c r="N259" s="177">
        <f>N202/RES_summary!N$19</f>
        <v>8.176141796593674</v>
      </c>
      <c r="O259" s="177">
        <f>O202/RES_summary!O$19</f>
        <v>8.1724091436348871</v>
      </c>
      <c r="P259" s="177">
        <f>P202/RES_summary!P$19</f>
        <v>8.1580142409733689</v>
      </c>
      <c r="Q259" s="177">
        <f>Q202/RES_summary!Q$19</f>
        <v>8.0518427754599742</v>
      </c>
    </row>
    <row r="260" spans="1:17" ht="12" customHeight="1" x14ac:dyDescent="0.25">
      <c r="A260" s="158" t="s">
        <v>62</v>
      </c>
      <c r="B260" s="178">
        <f>B203/RES_summary!B$19</f>
        <v>6.1504516013090331</v>
      </c>
      <c r="C260" s="178">
        <f>C203/RES_summary!C$19</f>
        <v>6.5642967380854422</v>
      </c>
      <c r="D260" s="178">
        <f>D203/RES_summary!D$19</f>
        <v>6.4643408707553025</v>
      </c>
      <c r="E260" s="178">
        <f>E203/RES_summary!E$19</f>
        <v>6.5131419653827045</v>
      </c>
      <c r="F260" s="178">
        <f>F203/RES_summary!F$19</f>
        <v>6.5149560834385136</v>
      </c>
      <c r="G260" s="178">
        <f>G203/RES_summary!G$19</f>
        <v>6.6561224335841329</v>
      </c>
      <c r="H260" s="178">
        <f>H203/RES_summary!H$19</f>
        <v>7.1199535469358946</v>
      </c>
      <c r="I260" s="178">
        <f>I203/RES_summary!I$19</f>
        <v>7.0532924576595128</v>
      </c>
      <c r="J260" s="178">
        <f>J203/RES_summary!J$19</f>
        <v>7.0298518257404687</v>
      </c>
      <c r="K260" s="178">
        <f>K203/RES_summary!K$19</f>
        <v>6.8800597599817745</v>
      </c>
      <c r="L260" s="178">
        <f>L203/RES_summary!L$19</f>
        <v>7.3226911635748193</v>
      </c>
      <c r="M260" s="178">
        <f>M203/RES_summary!M$19</f>
        <v>7.3695250513281367</v>
      </c>
      <c r="N260" s="178">
        <f>N203/RES_summary!N$19</f>
        <v>7.1076327533309591</v>
      </c>
      <c r="O260" s="178">
        <f>O203/RES_summary!O$19</f>
        <v>6.7917326431162621</v>
      </c>
      <c r="P260" s="178">
        <f>P203/RES_summary!P$19</f>
        <v>6.9317206760041898</v>
      </c>
      <c r="Q260" s="178">
        <f>Q203/RES_summary!Q$19</f>
        <v>6.668259534301435</v>
      </c>
    </row>
    <row r="261" spans="1:17" ht="12" customHeight="1" x14ac:dyDescent="0.25">
      <c r="A261" s="23" t="s">
        <v>57</v>
      </c>
      <c r="B261" s="177">
        <f>B204/RES_summary!B$19</f>
        <v>5.958366223787988</v>
      </c>
      <c r="C261" s="177">
        <f>C204/RES_summary!C$19</f>
        <v>5.8853130570404915</v>
      </c>
      <c r="D261" s="177">
        <f>D204/RES_summary!D$19</f>
        <v>6.2258828170386593</v>
      </c>
      <c r="E261" s="177">
        <f>E204/RES_summary!E$19</f>
        <v>6.2404942898070246</v>
      </c>
      <c r="F261" s="177">
        <f>F204/RES_summary!F$19</f>
        <v>6.3501672159754996</v>
      </c>
      <c r="G261" s="177">
        <f>G204/RES_summary!G$19</f>
        <v>6.4145329758650496</v>
      </c>
      <c r="H261" s="177">
        <f>H204/RES_summary!H$19</f>
        <v>6.6345509369951108</v>
      </c>
      <c r="I261" s="177">
        <f>I204/RES_summary!I$19</f>
        <v>6.5971369578518049</v>
      </c>
      <c r="J261" s="177">
        <f>J204/RES_summary!J$19</f>
        <v>6.9131458261619549</v>
      </c>
      <c r="K261" s="177">
        <f>K204/RES_summary!K$19</f>
        <v>6.6909307626590557</v>
      </c>
      <c r="L261" s="177">
        <f>L204/RES_summary!L$19</f>
        <v>6.8962429923642352</v>
      </c>
      <c r="M261" s="177">
        <f>M204/RES_summary!M$19</f>
        <v>6.7293685524822919</v>
      </c>
      <c r="N261" s="177">
        <f>N204/RES_summary!N$19</f>
        <v>6.7684122566817706</v>
      </c>
      <c r="O261" s="177">
        <f>O204/RES_summary!O$19</f>
        <v>6.7702391030161797</v>
      </c>
      <c r="P261" s="177">
        <f>P204/RES_summary!P$19</f>
        <v>6.6757764981706451</v>
      </c>
      <c r="Q261" s="177">
        <f>Q204/RES_summary!Q$19</f>
        <v>6.5972611344053425</v>
      </c>
    </row>
    <row r="262" spans="1:17" ht="12" customHeight="1" x14ac:dyDescent="0.25">
      <c r="A262" s="29" t="s">
        <v>140</v>
      </c>
      <c r="B262" s="176">
        <f>B205/RES_summary!B$19</f>
        <v>6.2683768229252834</v>
      </c>
      <c r="C262" s="176">
        <f>C205/RES_summary!C$19</f>
        <v>6.8416995279652664</v>
      </c>
      <c r="D262" s="176">
        <f>D205/RES_summary!D$19</f>
        <v>6.5611867658968634</v>
      </c>
      <c r="E262" s="176">
        <f>E205/RES_summary!E$19</f>
        <v>6.6170024555795823</v>
      </c>
      <c r="F262" s="176">
        <f>F205/RES_summary!F$19</f>
        <v>6.5874523329692565</v>
      </c>
      <c r="G262" s="176">
        <f>G205/RES_summary!G$19</f>
        <v>6.7523546005428932</v>
      </c>
      <c r="H262" s="176">
        <f>H205/RES_summary!H$19</f>
        <v>7.241479577575447</v>
      </c>
      <c r="I262" s="176">
        <f>I205/RES_summary!I$19</f>
        <v>7.1818553511192658</v>
      </c>
      <c r="J262" s="176">
        <f>J205/RES_summary!J$19</f>
        <v>7.0614308735862696</v>
      </c>
      <c r="K262" s="176">
        <f>K205/RES_summary!K$19</f>
        <v>6.9301213581384689</v>
      </c>
      <c r="L262" s="176">
        <f>L205/RES_summary!L$19</f>
        <v>7.4354566813735632</v>
      </c>
      <c r="M262" s="176">
        <f>M205/RES_summary!M$19</f>
        <v>7.5172384776282248</v>
      </c>
      <c r="N262" s="176">
        <f>N205/RES_summary!N$19</f>
        <v>7.1850003327063243</v>
      </c>
      <c r="O262" s="176">
        <f>O205/RES_summary!O$19</f>
        <v>6.7962289823446138</v>
      </c>
      <c r="P262" s="176">
        <f>P205/RES_summary!P$19</f>
        <v>6.9824694697465235</v>
      </c>
      <c r="Q262" s="176">
        <f>Q205/RES_summary!Q$19</f>
        <v>6.6820073227442318</v>
      </c>
    </row>
    <row r="264" spans="1:17" ht="12" customHeight="1" x14ac:dyDescent="0.25">
      <c r="A264" s="152" t="s">
        <v>195</v>
      </c>
      <c r="B264" s="184">
        <f>B207/RES_summary!B$19</f>
        <v>17.50966942911791</v>
      </c>
      <c r="C264" s="184">
        <f>C207/RES_summary!C$19</f>
        <v>17.920080075035251</v>
      </c>
      <c r="D264" s="184">
        <f>D207/RES_summary!D$19</f>
        <v>17.870649555768725</v>
      </c>
      <c r="E264" s="184">
        <f>E207/RES_summary!E$19</f>
        <v>19.783477733874815</v>
      </c>
      <c r="F264" s="184">
        <f>F207/RES_summary!F$19</f>
        <v>22.035506139994656</v>
      </c>
      <c r="G264" s="184">
        <f>G207/RES_summary!G$19</f>
        <v>21.340072497565021</v>
      </c>
      <c r="H264" s="184">
        <f>H207/RES_summary!H$19</f>
        <v>20.334661784863592</v>
      </c>
      <c r="I264" s="184">
        <f>I207/RES_summary!I$19</f>
        <v>19.877689229183499</v>
      </c>
      <c r="J264" s="184">
        <f>J207/RES_summary!J$19</f>
        <v>18.87695763274721</v>
      </c>
      <c r="K264" s="184">
        <f>K207/RES_summary!K$19</f>
        <v>19.025460326532965</v>
      </c>
      <c r="L264" s="184">
        <f>L207/RES_summary!L$19</f>
        <v>20.01397807671303</v>
      </c>
      <c r="M264" s="184">
        <f>M207/RES_summary!M$19</f>
        <v>17.185781994635605</v>
      </c>
      <c r="N264" s="184">
        <f>N207/RES_summary!N$19</f>
        <v>16.692512411742538</v>
      </c>
      <c r="O264" s="184">
        <f>O207/RES_summary!O$19</f>
        <v>15.84369980448586</v>
      </c>
      <c r="P264" s="184">
        <f>P207/RES_summary!P$19</f>
        <v>15.514706136297514</v>
      </c>
      <c r="Q264" s="184">
        <f>Q207/RES_summary!Q$19</f>
        <v>15.866066515705748</v>
      </c>
    </row>
    <row r="265" spans="1:17" ht="12" customHeight="1" x14ac:dyDescent="0.25">
      <c r="A265" s="158" t="s">
        <v>65</v>
      </c>
      <c r="B265" s="178">
        <f>B208/RES_summary!B$19</f>
        <v>12.576544255847578</v>
      </c>
      <c r="C265" s="178">
        <f>C208/RES_summary!C$19</f>
        <v>13.292831613025236</v>
      </c>
      <c r="D265" s="178">
        <f>D208/RES_summary!D$19</f>
        <v>13.145463612957519</v>
      </c>
      <c r="E265" s="178">
        <f>E208/RES_summary!E$19</f>
        <v>14.813447752302004</v>
      </c>
      <c r="F265" s="178">
        <f>F208/RES_summary!F$19</f>
        <v>16.603715582486178</v>
      </c>
      <c r="G265" s="178">
        <f>G208/RES_summary!G$19</f>
        <v>16.118305777245396</v>
      </c>
      <c r="H265" s="178">
        <f>H208/RES_summary!H$19</f>
        <v>15.539784804313388</v>
      </c>
      <c r="I265" s="178">
        <f>I208/RES_summary!I$19</f>
        <v>14.83808684511655</v>
      </c>
      <c r="J265" s="178">
        <f>J208/RES_summary!J$19</f>
        <v>13.751628755422898</v>
      </c>
      <c r="K265" s="178">
        <f>K208/RES_summary!K$19</f>
        <v>13.854686073247406</v>
      </c>
      <c r="L265" s="178">
        <f>L208/RES_summary!L$19</f>
        <v>14.860787841916528</v>
      </c>
      <c r="M265" s="178">
        <f>M208/RES_summary!M$19</f>
        <v>12.121202328920345</v>
      </c>
      <c r="N265" s="178">
        <f>N208/RES_summary!N$19</f>
        <v>11.609634068523308</v>
      </c>
      <c r="O265" s="178">
        <f>O208/RES_summary!O$19</f>
        <v>10.718018055626208</v>
      </c>
      <c r="P265" s="178">
        <f>P208/RES_summary!P$19</f>
        <v>10.385564684973767</v>
      </c>
      <c r="Q265" s="178">
        <f>Q208/RES_summary!Q$19</f>
        <v>10.704289029265528</v>
      </c>
    </row>
    <row r="266" spans="1:17" ht="12" customHeight="1" x14ac:dyDescent="0.25">
      <c r="A266" s="23" t="s">
        <v>166</v>
      </c>
      <c r="B266" s="177">
        <f>B209/RES_summary!B$19</f>
        <v>12.576544255847578</v>
      </c>
      <c r="C266" s="177">
        <f>C209/RES_summary!C$19</f>
        <v>13.292831613025236</v>
      </c>
      <c r="D266" s="177">
        <f>D209/RES_summary!D$19</f>
        <v>13.145463612957519</v>
      </c>
      <c r="E266" s="177">
        <f>E209/RES_summary!E$19</f>
        <v>14.813447752302004</v>
      </c>
      <c r="F266" s="177">
        <f>F209/RES_summary!F$19</f>
        <v>16.603715582486178</v>
      </c>
      <c r="G266" s="177">
        <f>G209/RES_summary!G$19</f>
        <v>16.118305777245396</v>
      </c>
      <c r="H266" s="177">
        <f>H209/RES_summary!H$19</f>
        <v>15.539784804313388</v>
      </c>
      <c r="I266" s="177">
        <f>I209/RES_summary!I$19</f>
        <v>14.83808684511655</v>
      </c>
      <c r="J266" s="177">
        <f>J209/RES_summary!J$19</f>
        <v>13.751628755422898</v>
      </c>
      <c r="K266" s="177">
        <f>K209/RES_summary!K$19</f>
        <v>13.854686073247406</v>
      </c>
      <c r="L266" s="177">
        <f>L209/RES_summary!L$19</f>
        <v>14.860787841916528</v>
      </c>
      <c r="M266" s="177">
        <f>M209/RES_summary!M$19</f>
        <v>12.121202328920345</v>
      </c>
      <c r="N266" s="177">
        <f>N209/RES_summary!N$19</f>
        <v>11.609634068523308</v>
      </c>
      <c r="O266" s="177">
        <f>O209/RES_summary!O$19</f>
        <v>10.718018055626208</v>
      </c>
      <c r="P266" s="177">
        <f>P209/RES_summary!P$19</f>
        <v>10.385564684973767</v>
      </c>
      <c r="Q266" s="177">
        <f>Q209/RES_summary!Q$19</f>
        <v>10.704289029265528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3.6114811082607212</v>
      </c>
      <c r="C270" s="178">
        <f>C213/RES_summary!C$19</f>
        <v>3.6318335830020017</v>
      </c>
      <c r="D270" s="178">
        <f>D213/RES_summary!D$19</f>
        <v>3.6948892503188389</v>
      </c>
      <c r="E270" s="178">
        <f>E213/RES_summary!E$19</f>
        <v>3.9982738819851344</v>
      </c>
      <c r="F270" s="178">
        <f>F213/RES_summary!F$19</f>
        <v>4.368868968024687</v>
      </c>
      <c r="G270" s="178">
        <f>G213/RES_summary!G$19</f>
        <v>4.2358193431287026</v>
      </c>
      <c r="H270" s="178">
        <f>H213/RES_summary!H$19</f>
        <v>4.1084076901483879</v>
      </c>
      <c r="I270" s="178">
        <f>I213/RES_summary!I$19</f>
        <v>4.2982995998845075</v>
      </c>
      <c r="J270" s="178">
        <f>J213/RES_summary!J$19</f>
        <v>4.3786462627385871</v>
      </c>
      <c r="K270" s="178">
        <f>K213/RES_summary!K$19</f>
        <v>4.4613781585600671</v>
      </c>
      <c r="L270" s="178">
        <f>L213/RES_summary!L$19</f>
        <v>4.4272141083758116</v>
      </c>
      <c r="M270" s="178">
        <f>M213/RES_summary!M$19</f>
        <v>4.4326941144944243</v>
      </c>
      <c r="N270" s="178">
        <f>N213/RES_summary!N$19</f>
        <v>4.4684276363338391</v>
      </c>
      <c r="O270" s="178">
        <f>O213/RES_summary!O$19</f>
        <v>4.5576470287598383</v>
      </c>
      <c r="P270" s="178">
        <f>P213/RES_summary!P$19</f>
        <v>4.5937749811643815</v>
      </c>
      <c r="Q270" s="178">
        <f>Q213/RES_summary!Q$19</f>
        <v>4.6472701499335036</v>
      </c>
    </row>
    <row r="271" spans="1:17" ht="12" customHeight="1" x14ac:dyDescent="0.25">
      <c r="A271" s="167" t="s">
        <v>165</v>
      </c>
      <c r="B271" s="183">
        <f>B214/RES_summary!B$19</f>
        <v>6.5519478962771318</v>
      </c>
      <c r="C271" s="183">
        <f>C214/RES_summary!C$19</f>
        <v>6.5075714016975157</v>
      </c>
      <c r="D271" s="183">
        <f>D214/RES_summary!D$19</f>
        <v>6.5782772664186879</v>
      </c>
      <c r="E271" s="183">
        <f>E214/RES_summary!E$19</f>
        <v>6.5858130589392232</v>
      </c>
      <c r="F271" s="183">
        <f>F214/RES_summary!F$19</f>
        <v>6.6081063022853472</v>
      </c>
      <c r="G271" s="183">
        <f>G214/RES_summary!G$19</f>
        <v>6.6012952445952173</v>
      </c>
      <c r="H271" s="183">
        <f>H214/RES_summary!H$19</f>
        <v>6.5560599925632417</v>
      </c>
      <c r="I271" s="183">
        <f>I214/RES_summary!I$19</f>
        <v>6.5392090960364166</v>
      </c>
      <c r="J271" s="183">
        <f>J214/RES_summary!J$19</f>
        <v>6.4871246030025382</v>
      </c>
      <c r="K271" s="183">
        <f>K214/RES_summary!K$19</f>
        <v>6.4622765471324985</v>
      </c>
      <c r="L271" s="183">
        <f>L214/RES_summary!L$19</f>
        <v>6.4519670615471192</v>
      </c>
      <c r="M271" s="183">
        <f>M214/RES_summary!M$19</f>
        <v>6.4300386699108438</v>
      </c>
      <c r="N271" s="183">
        <f>N214/RES_summary!N$19</f>
        <v>6.3699554633945041</v>
      </c>
      <c r="O271" s="183">
        <f>O214/RES_summary!O$19</f>
        <v>6.3200054405353576</v>
      </c>
      <c r="P271" s="183">
        <f>P214/RES_summary!P$19</f>
        <v>6.2663944678074612</v>
      </c>
      <c r="Q271" s="183">
        <f>Q214/RES_summary!Q$19</f>
        <v>6.1447916900764081</v>
      </c>
    </row>
    <row r="272" spans="1:17" ht="12" customHeight="1" x14ac:dyDescent="0.25">
      <c r="A272" s="167" t="s">
        <v>164</v>
      </c>
      <c r="B272" s="183">
        <f>B215/RES_summary!B$19</f>
        <v>2.2931817636970693</v>
      </c>
      <c r="C272" s="183">
        <f>C215/RES_summary!C$19</f>
        <v>2.2776499905941514</v>
      </c>
      <c r="D272" s="183">
        <f>D215/RES_summary!D$19</f>
        <v>2.3023970432465264</v>
      </c>
      <c r="E272" s="183">
        <f>E215/RES_summary!E$19</f>
        <v>2.3050345706287638</v>
      </c>
      <c r="F272" s="183">
        <f>F215/RES_summary!F$19</f>
        <v>2.3128372057998763</v>
      </c>
      <c r="G272" s="183">
        <f>G215/RES_summary!G$19</f>
        <v>2.3104533356082859</v>
      </c>
      <c r="H272" s="183">
        <f>H215/RES_summary!H$19</f>
        <v>2.2946209973971947</v>
      </c>
      <c r="I272" s="183">
        <f>I215/RES_summary!I$19</f>
        <v>2.2887231836127131</v>
      </c>
      <c r="J272" s="183">
        <f>J215/RES_summary!J$19</f>
        <v>2.270493611050906</v>
      </c>
      <c r="K272" s="183">
        <f>K215/RES_summary!K$19</f>
        <v>2.2617967914963644</v>
      </c>
      <c r="L272" s="183">
        <f>L215/RES_summary!L$19</f>
        <v>2.2581884715414833</v>
      </c>
      <c r="M272" s="183">
        <f>M215/RES_summary!M$19</f>
        <v>2.2505135344687881</v>
      </c>
      <c r="N272" s="183">
        <f>N215/RES_summary!N$19</f>
        <v>2.2294844121880693</v>
      </c>
      <c r="O272" s="183">
        <f>O215/RES_summary!O$19</f>
        <v>2.2120019041873733</v>
      </c>
      <c r="P272" s="183">
        <f>P215/RES_summary!P$19</f>
        <v>2.1932380637326028</v>
      </c>
      <c r="Q272" s="183">
        <f>Q215/RES_summary!Q$19</f>
        <v>2.1506770915267319</v>
      </c>
    </row>
    <row r="273" spans="1:17" ht="12" customHeight="1" x14ac:dyDescent="0.25">
      <c r="A273" s="166" t="s">
        <v>163</v>
      </c>
      <c r="B273" s="182">
        <f>B216/RES_summary!B$19</f>
        <v>2.2931817636970693</v>
      </c>
      <c r="C273" s="182">
        <f>C216/RES_summary!C$19</f>
        <v>2.2776499905941514</v>
      </c>
      <c r="D273" s="182">
        <f>D216/RES_summary!D$19</f>
        <v>2.3023970432465264</v>
      </c>
      <c r="E273" s="182">
        <f>E216/RES_summary!E$19</f>
        <v>2.3050345706287638</v>
      </c>
      <c r="F273" s="182">
        <f>F216/RES_summary!F$19</f>
        <v>2.3128372057998763</v>
      </c>
      <c r="G273" s="182">
        <f>G216/RES_summary!G$19</f>
        <v>2.3104533356082859</v>
      </c>
      <c r="H273" s="182">
        <f>H216/RES_summary!H$19</f>
        <v>2.2946209973971947</v>
      </c>
      <c r="I273" s="182">
        <f>I216/RES_summary!I$19</f>
        <v>2.2887231836127131</v>
      </c>
      <c r="J273" s="182">
        <f>J216/RES_summary!J$19</f>
        <v>2.270493611050906</v>
      </c>
      <c r="K273" s="182">
        <f>K216/RES_summary!K$19</f>
        <v>2.2617967914963644</v>
      </c>
      <c r="L273" s="182">
        <f>L216/RES_summary!L$19</f>
        <v>2.2581884715414833</v>
      </c>
      <c r="M273" s="182">
        <f>M216/RES_summary!M$19</f>
        <v>2.2505135344687881</v>
      </c>
      <c r="N273" s="182">
        <f>N216/RES_summary!N$19</f>
        <v>2.2294844121880693</v>
      </c>
      <c r="O273" s="182">
        <f>O216/RES_summary!O$19</f>
        <v>2.2120019041873733</v>
      </c>
      <c r="P273" s="182">
        <f>P216/RES_summary!P$19</f>
        <v>2.1932380637326028</v>
      </c>
      <c r="Q273" s="182">
        <f>Q216/RES_summary!Q$19</f>
        <v>2.1506770915267319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1.3216440650096084</v>
      </c>
      <c r="C279" s="178">
        <f>C222/RES_summary!C$19</f>
        <v>0.99541487900801662</v>
      </c>
      <c r="D279" s="178">
        <f>D222/RES_summary!D$19</f>
        <v>1.0302966924923675</v>
      </c>
      <c r="E279" s="178">
        <f>E222/RES_summary!E$19</f>
        <v>0.97175609958767617</v>
      </c>
      <c r="F279" s="178">
        <f>F222/RES_summary!F$19</f>
        <v>1.0629215894837927</v>
      </c>
      <c r="G279" s="178">
        <f>G222/RES_summary!G$19</f>
        <v>0.98594737719092174</v>
      </c>
      <c r="H279" s="178">
        <f>H222/RES_summary!H$19</f>
        <v>0.68646929040181581</v>
      </c>
      <c r="I279" s="178">
        <f>I222/RES_summary!I$19</f>
        <v>0.74130278418244344</v>
      </c>
      <c r="J279" s="178">
        <f>J222/RES_summary!J$19</f>
        <v>0.74668261458572416</v>
      </c>
      <c r="K279" s="178">
        <f>K222/RES_summary!K$19</f>
        <v>0.70939609472549237</v>
      </c>
      <c r="L279" s="178">
        <f>L222/RES_summary!L$19</f>
        <v>0.72597612642069154</v>
      </c>
      <c r="M279" s="178">
        <f>M222/RES_summary!M$19</f>
        <v>0.63188555122083301</v>
      </c>
      <c r="N279" s="178">
        <f>N222/RES_summary!N$19</f>
        <v>0.61445070688539261</v>
      </c>
      <c r="O279" s="178">
        <f>O222/RES_summary!O$19</f>
        <v>0.5680347200998157</v>
      </c>
      <c r="P279" s="178">
        <f>P222/RES_summary!P$19</f>
        <v>0.53536647015936556</v>
      </c>
      <c r="Q279" s="178">
        <f>Q222/RES_summary!Q$19</f>
        <v>0.51450733650671565</v>
      </c>
    </row>
    <row r="280" spans="1:17" ht="12" customHeight="1" x14ac:dyDescent="0.25">
      <c r="A280" s="23" t="s">
        <v>57</v>
      </c>
      <c r="B280" s="177">
        <f>B223/RES_summary!B$19</f>
        <v>3.4744362810968261</v>
      </c>
      <c r="C280" s="177">
        <f>C223/RES_summary!C$19</f>
        <v>3.4318375949027513</v>
      </c>
      <c r="D280" s="177">
        <f>D223/RES_summary!D$19</f>
        <v>3.5671367277185118</v>
      </c>
      <c r="E280" s="177">
        <f>E223/RES_summary!E$19</f>
        <v>3.5227458096962478</v>
      </c>
      <c r="F280" s="177">
        <f>F223/RES_summary!F$19</f>
        <v>3.4790140917413854</v>
      </c>
      <c r="G280" s="177">
        <f>G223/RES_summary!G$19</f>
        <v>3.4611539502402482</v>
      </c>
      <c r="H280" s="177">
        <f>H223/RES_summary!H$19</f>
        <v>3.4283837876633263</v>
      </c>
      <c r="I280" s="177">
        <f>I223/RES_summary!I$19</f>
        <v>3.3715278275651084</v>
      </c>
      <c r="J280" s="177">
        <f>J223/RES_summary!J$19</f>
        <v>3.5061812963900971</v>
      </c>
      <c r="K280" s="177">
        <f>K223/RES_summary!K$19</f>
        <v>3.3894418191973692</v>
      </c>
      <c r="L280" s="177">
        <f>L223/RES_summary!L$19</f>
        <v>3.4714181507032724</v>
      </c>
      <c r="M280" s="177">
        <f>M223/RES_summary!M$19</f>
        <v>3.370334264197155</v>
      </c>
      <c r="N280" s="177">
        <f>N223/RES_summary!N$19</f>
        <v>3.308528454165649</v>
      </c>
      <c r="O280" s="177">
        <f>O223/RES_summary!O$19</f>
        <v>3.2833718898844197</v>
      </c>
      <c r="P280" s="177">
        <f>P223/RES_summary!P$19</f>
        <v>3.2354095833079222</v>
      </c>
      <c r="Q280" s="177">
        <f>Q223/RES_summary!Q$19</f>
        <v>3.1716036235761309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22.962254162767636</v>
      </c>
      <c r="D285" s="168">
        <f t="shared" ref="D285:Q285" si="71">SUM(D286,D289,D291,D300)</f>
        <v>71.051771472982679</v>
      </c>
      <c r="E285" s="168">
        <f t="shared" si="71"/>
        <v>92.675172239434545</v>
      </c>
      <c r="F285" s="168">
        <f t="shared" si="71"/>
        <v>100.51810660888414</v>
      </c>
      <c r="G285" s="168">
        <f t="shared" si="71"/>
        <v>94.832292706290829</v>
      </c>
      <c r="H285" s="168">
        <f t="shared" si="71"/>
        <v>0</v>
      </c>
      <c r="I285" s="168">
        <f t="shared" si="71"/>
        <v>84.53990711338362</v>
      </c>
      <c r="J285" s="168">
        <f t="shared" si="71"/>
        <v>113.21919629749192</v>
      </c>
      <c r="K285" s="168">
        <f t="shared" si="71"/>
        <v>20.431619975256787</v>
      </c>
      <c r="L285" s="168">
        <f t="shared" si="71"/>
        <v>51.219526368614211</v>
      </c>
      <c r="M285" s="168">
        <f t="shared" si="71"/>
        <v>61.658796010550425</v>
      </c>
      <c r="N285" s="168">
        <f t="shared" si="71"/>
        <v>43.129052269522333</v>
      </c>
      <c r="O285" s="168">
        <f t="shared" si="71"/>
        <v>151.39470511304302</v>
      </c>
      <c r="P285" s="168">
        <f t="shared" si="71"/>
        <v>97.58999593720101</v>
      </c>
      <c r="Q285" s="168">
        <f t="shared" si="71"/>
        <v>230.0459490190735</v>
      </c>
    </row>
    <row r="286" spans="1:17" ht="12" customHeight="1" x14ac:dyDescent="0.25">
      <c r="A286" s="158" t="s">
        <v>65</v>
      </c>
      <c r="B286" s="157"/>
      <c r="C286" s="157">
        <f>SUM(C287:C288)</f>
        <v>13.915617759259771</v>
      </c>
      <c r="D286" s="157">
        <f t="shared" ref="D286:Q286" si="72">SUM(D287:D288)</f>
        <v>43.653700446829617</v>
      </c>
      <c r="E286" s="157">
        <f t="shared" si="72"/>
        <v>58.571880457175716</v>
      </c>
      <c r="F286" s="157">
        <f t="shared" si="72"/>
        <v>66.037062992509348</v>
      </c>
      <c r="G286" s="157">
        <f t="shared" si="72"/>
        <v>64.463621724362284</v>
      </c>
      <c r="H286" s="157">
        <f t="shared" si="72"/>
        <v>0</v>
      </c>
      <c r="I286" s="157">
        <f t="shared" si="72"/>
        <v>55.314231066614454</v>
      </c>
      <c r="J286" s="157">
        <f t="shared" si="72"/>
        <v>72.872430052475394</v>
      </c>
      <c r="K286" s="157">
        <f t="shared" si="72"/>
        <v>12.596654524435136</v>
      </c>
      <c r="L286" s="157">
        <f t="shared" si="72"/>
        <v>34.353194539663846</v>
      </c>
      <c r="M286" s="157">
        <f t="shared" si="72"/>
        <v>39.333121050298701</v>
      </c>
      <c r="N286" s="157">
        <f t="shared" si="72"/>
        <v>26.505112782645881</v>
      </c>
      <c r="O286" s="157">
        <f t="shared" si="72"/>
        <v>93.190890831407913</v>
      </c>
      <c r="P286" s="157">
        <f t="shared" si="72"/>
        <v>59.156875345823074</v>
      </c>
      <c r="Q286" s="157">
        <f t="shared" si="72"/>
        <v>142.54649623461435</v>
      </c>
    </row>
    <row r="287" spans="1:17" ht="12" customHeight="1" x14ac:dyDescent="0.25">
      <c r="A287" s="23" t="s">
        <v>166</v>
      </c>
      <c r="B287" s="156"/>
      <c r="C287" s="156">
        <f>RES_hhdet_in_fec!C$45</f>
        <v>13.514429399136096</v>
      </c>
      <c r="D287" s="156">
        <f>RES_hhdet_in_fec!D$45</f>
        <v>42.846082278331423</v>
      </c>
      <c r="E287" s="156">
        <f>RES_hhdet_in_fec!E$45</f>
        <v>57.828039458575695</v>
      </c>
      <c r="F287" s="156">
        <f>RES_hhdet_in_fec!F$45</f>
        <v>65.280829996890176</v>
      </c>
      <c r="G287" s="156">
        <f>RES_hhdet_in_fec!G$45</f>
        <v>63.488877715698145</v>
      </c>
      <c r="H287" s="156">
        <f>RES_hhdet_in_fec!H$45</f>
        <v>0</v>
      </c>
      <c r="I287" s="156">
        <f>RES_hhdet_in_fec!I$45</f>
        <v>54.164918536886461</v>
      </c>
      <c r="J287" s="156">
        <f>RES_hhdet_in_fec!J$45</f>
        <v>71.530643143784118</v>
      </c>
      <c r="K287" s="156">
        <f>RES_hhdet_in_fec!K$45</f>
        <v>12.514670383136959</v>
      </c>
      <c r="L287" s="156">
        <f>RES_hhdet_in_fec!L$45</f>
        <v>33.532173978944542</v>
      </c>
      <c r="M287" s="156">
        <f>RES_hhdet_in_fec!M$45</f>
        <v>38.200727125449298</v>
      </c>
      <c r="N287" s="156">
        <f>RES_hhdet_in_fec!N$45</f>
        <v>25.789926804326818</v>
      </c>
      <c r="O287" s="156">
        <f>RES_hhdet_in_fec!O$45</f>
        <v>92.554280707564288</v>
      </c>
      <c r="P287" s="156">
        <f>RES_hhdet_in_fec!P$45</f>
        <v>57.97455292083724</v>
      </c>
      <c r="Q287" s="156">
        <f>RES_hhdet_in_fec!Q$45</f>
        <v>141.27449359267291</v>
      </c>
    </row>
    <row r="288" spans="1:17" ht="12" customHeight="1" x14ac:dyDescent="0.25">
      <c r="A288" s="23" t="s">
        <v>60</v>
      </c>
      <c r="B288" s="156"/>
      <c r="C288" s="156">
        <f>RES_hhdet_in_fec!C$46</f>
        <v>0.40118836012367426</v>
      </c>
      <c r="D288" s="156">
        <f>RES_hhdet_in_fec!D$46</f>
        <v>0.80761816849819679</v>
      </c>
      <c r="E288" s="156">
        <f>RES_hhdet_in_fec!E$46</f>
        <v>0.74384099860002073</v>
      </c>
      <c r="F288" s="156">
        <f>RES_hhdet_in_fec!F$46</f>
        <v>0.75623299561917545</v>
      </c>
      <c r="G288" s="156">
        <f>RES_hhdet_in_fec!G$46</f>
        <v>0.97474400866413557</v>
      </c>
      <c r="H288" s="156">
        <f>RES_hhdet_in_fec!H$46</f>
        <v>0</v>
      </c>
      <c r="I288" s="156">
        <f>RES_hhdet_in_fec!I$46</f>
        <v>1.149312529727994</v>
      </c>
      <c r="J288" s="156">
        <f>RES_hhdet_in_fec!J$46</f>
        <v>1.3417869086912757</v>
      </c>
      <c r="K288" s="156">
        <f>RES_hhdet_in_fec!K$46</f>
        <v>8.1984141298176633E-2</v>
      </c>
      <c r="L288" s="156">
        <f>RES_hhdet_in_fec!L$46</f>
        <v>0.82102056071930618</v>
      </c>
      <c r="M288" s="156">
        <f>RES_hhdet_in_fec!M$46</f>
        <v>1.132393924849401</v>
      </c>
      <c r="N288" s="156">
        <f>RES_hhdet_in_fec!N$46</f>
        <v>0.71518597831906483</v>
      </c>
      <c r="O288" s="156">
        <f>RES_hhdet_in_fec!O$46</f>
        <v>0.63661012384362625</v>
      </c>
      <c r="P288" s="156">
        <f>RES_hhdet_in_fec!P$46</f>
        <v>1.1823224249858353</v>
      </c>
      <c r="Q288" s="156">
        <f>RES_hhdet_in_fec!Q$46</f>
        <v>1.2720026419414348</v>
      </c>
    </row>
    <row r="289" spans="1:17" ht="12" customHeight="1" x14ac:dyDescent="0.25">
      <c r="A289" s="158" t="s">
        <v>112</v>
      </c>
      <c r="B289" s="157"/>
      <c r="C289" s="157">
        <f>C290</f>
        <v>0.4657761568875261</v>
      </c>
      <c r="D289" s="157">
        <f t="shared" ref="D289:Q289" si="73">D290</f>
        <v>0.82941975019652614</v>
      </c>
      <c r="E289" s="157">
        <f t="shared" si="73"/>
        <v>0.56421040841402059</v>
      </c>
      <c r="F289" s="157">
        <f t="shared" si="73"/>
        <v>1.3189831414683462</v>
      </c>
      <c r="G289" s="157">
        <f t="shared" si="73"/>
        <v>0.79371986606905331</v>
      </c>
      <c r="H289" s="157">
        <f t="shared" si="73"/>
        <v>0</v>
      </c>
      <c r="I289" s="157">
        <f t="shared" si="73"/>
        <v>1.4971577296955942</v>
      </c>
      <c r="J289" s="157">
        <f t="shared" si="73"/>
        <v>2.8778453313996617</v>
      </c>
      <c r="K289" s="157">
        <f t="shared" si="73"/>
        <v>1.9030180235949485</v>
      </c>
      <c r="L289" s="157">
        <f t="shared" si="73"/>
        <v>0.96149093892542514</v>
      </c>
      <c r="M289" s="157">
        <f t="shared" si="73"/>
        <v>0</v>
      </c>
      <c r="N289" s="157">
        <f t="shared" si="73"/>
        <v>1.1773036269070773</v>
      </c>
      <c r="O289" s="157">
        <f t="shared" si="73"/>
        <v>1.1513384797755</v>
      </c>
      <c r="P289" s="157">
        <f t="shared" si="73"/>
        <v>1.3843476423764893</v>
      </c>
      <c r="Q289" s="157">
        <f t="shared" si="73"/>
        <v>2.0611016108906162</v>
      </c>
    </row>
    <row r="290" spans="1:17" ht="12" customHeight="1" x14ac:dyDescent="0.25">
      <c r="A290" s="23" t="s">
        <v>60</v>
      </c>
      <c r="B290" s="156"/>
      <c r="C290" s="156">
        <f>RES_hhdet_in_fec!C$48</f>
        <v>0.4657761568875261</v>
      </c>
      <c r="D290" s="156">
        <f>RES_hhdet_in_fec!D$48</f>
        <v>0.82941975019652614</v>
      </c>
      <c r="E290" s="156">
        <f>RES_hhdet_in_fec!E$48</f>
        <v>0.56421040841402059</v>
      </c>
      <c r="F290" s="156">
        <f>RES_hhdet_in_fec!F$48</f>
        <v>1.3189831414683462</v>
      </c>
      <c r="G290" s="156">
        <f>RES_hhdet_in_fec!G$48</f>
        <v>0.79371986606905331</v>
      </c>
      <c r="H290" s="156">
        <f>RES_hhdet_in_fec!H$48</f>
        <v>0</v>
      </c>
      <c r="I290" s="156">
        <f>RES_hhdet_in_fec!I$48</f>
        <v>1.4971577296955942</v>
      </c>
      <c r="J290" s="156">
        <f>RES_hhdet_in_fec!J$48</f>
        <v>2.8778453313996617</v>
      </c>
      <c r="K290" s="156">
        <f>RES_hhdet_in_fec!K$48</f>
        <v>1.9030180235949485</v>
      </c>
      <c r="L290" s="156">
        <f>RES_hhdet_in_fec!L$48</f>
        <v>0.96149093892542514</v>
      </c>
      <c r="M290" s="156">
        <f>RES_hhdet_in_fec!M$48</f>
        <v>0</v>
      </c>
      <c r="N290" s="156">
        <f>RES_hhdet_in_fec!N$48</f>
        <v>1.1773036269070773</v>
      </c>
      <c r="O290" s="156">
        <f>RES_hhdet_in_fec!O$48</f>
        <v>1.1513384797755</v>
      </c>
      <c r="P290" s="156">
        <f>RES_hhdet_in_fec!P$48</f>
        <v>1.3843476423764893</v>
      </c>
      <c r="Q290" s="156">
        <f>RES_hhdet_in_fec!Q$48</f>
        <v>2.0611016108906162</v>
      </c>
    </row>
    <row r="291" spans="1:17" ht="12" customHeight="1" x14ac:dyDescent="0.25">
      <c r="A291" s="158" t="s">
        <v>63</v>
      </c>
      <c r="B291" s="157"/>
      <c r="C291" s="157">
        <f>SUM(C292:C293,C296:C297)</f>
        <v>6.0390173858474832</v>
      </c>
      <c r="D291" s="157">
        <f t="shared" ref="D291:Q291" si="74">SUM(D292:D293,D296:D297)</f>
        <v>18.886299372709264</v>
      </c>
      <c r="E291" s="157">
        <f t="shared" si="74"/>
        <v>24.465265131303934</v>
      </c>
      <c r="F291" s="157">
        <f t="shared" si="74"/>
        <v>24.187863781859345</v>
      </c>
      <c r="G291" s="157">
        <f t="shared" si="74"/>
        <v>20.611228320825838</v>
      </c>
      <c r="H291" s="157">
        <f t="shared" si="74"/>
        <v>0</v>
      </c>
      <c r="I291" s="157">
        <f t="shared" si="74"/>
        <v>19.251942524875716</v>
      </c>
      <c r="J291" s="157">
        <f t="shared" si="74"/>
        <v>25.770837447525611</v>
      </c>
      <c r="K291" s="157">
        <f t="shared" si="74"/>
        <v>3.9541689699078608</v>
      </c>
      <c r="L291" s="157">
        <f t="shared" si="74"/>
        <v>10.687520113018625</v>
      </c>
      <c r="M291" s="157">
        <f t="shared" si="74"/>
        <v>15.191439842548556</v>
      </c>
      <c r="N291" s="157">
        <f t="shared" si="74"/>
        <v>10.725406880103641</v>
      </c>
      <c r="O291" s="157">
        <f t="shared" si="74"/>
        <v>39.854241129174177</v>
      </c>
      <c r="P291" s="157">
        <f t="shared" si="74"/>
        <v>25.638347932440379</v>
      </c>
      <c r="Q291" s="157">
        <f t="shared" si="74"/>
        <v>59.27275511957717</v>
      </c>
    </row>
    <row r="292" spans="1:17" ht="12" customHeight="1" x14ac:dyDescent="0.25">
      <c r="A292" s="167" t="s">
        <v>165</v>
      </c>
      <c r="B292" s="132"/>
      <c r="C292" s="132">
        <f>RES_hhdet_in_fec!C$50</f>
        <v>3.5241423437272554</v>
      </c>
      <c r="D292" s="132">
        <f>RES_hhdet_in_fec!D$50</f>
        <v>8.5111360664098417</v>
      </c>
      <c r="E292" s="132">
        <f>RES_hhdet_in_fec!E$50</f>
        <v>22.345583865884411</v>
      </c>
      <c r="F292" s="132">
        <f>RES_hhdet_in_fec!F$50</f>
        <v>21.029226771730794</v>
      </c>
      <c r="G292" s="132">
        <f>RES_hhdet_in_fec!G$50</f>
        <v>3.280183819030523</v>
      </c>
      <c r="H292" s="132">
        <f>RES_hhdet_in_fec!H$50</f>
        <v>0</v>
      </c>
      <c r="I292" s="132">
        <f>RES_hhdet_in_fec!I$50</f>
        <v>11.220513402754193</v>
      </c>
      <c r="J292" s="132">
        <f>RES_hhdet_in_fec!J$50</f>
        <v>9.3164825085400711</v>
      </c>
      <c r="K292" s="132">
        <f>RES_hhdet_in_fec!K$50</f>
        <v>0</v>
      </c>
      <c r="L292" s="132">
        <f>RES_hhdet_in_fec!L$50</f>
        <v>0</v>
      </c>
      <c r="M292" s="132">
        <f>RES_hhdet_in_fec!M$50</f>
        <v>4.686869286728867</v>
      </c>
      <c r="N292" s="132">
        <f>RES_hhdet_in_fec!N$50</f>
        <v>4.3522844198453861</v>
      </c>
      <c r="O292" s="132">
        <f>RES_hhdet_in_fec!O$50</f>
        <v>12.986205545199745</v>
      </c>
      <c r="P292" s="132">
        <f>RES_hhdet_in_fec!P$50</f>
        <v>5.0310524620033119</v>
      </c>
      <c r="Q292" s="132">
        <f>RES_hhdet_in_fec!Q$50</f>
        <v>15.235993417075941</v>
      </c>
    </row>
    <row r="293" spans="1:17" ht="12" customHeight="1" x14ac:dyDescent="0.25">
      <c r="A293" s="167" t="s">
        <v>164</v>
      </c>
      <c r="B293" s="132"/>
      <c r="C293" s="132">
        <f>SUM(C294:C295)</f>
        <v>0.58553882589835626</v>
      </c>
      <c r="D293" s="132">
        <f t="shared" ref="D293:Q293" si="75">SUM(D294:D295)</f>
        <v>0.54747012147759389</v>
      </c>
      <c r="E293" s="132">
        <f t="shared" si="75"/>
        <v>1.6097439962278861</v>
      </c>
      <c r="F293" s="132">
        <f t="shared" si="75"/>
        <v>3.158637010128551</v>
      </c>
      <c r="G293" s="132">
        <f t="shared" si="75"/>
        <v>1.0568954566726783</v>
      </c>
      <c r="H293" s="132">
        <f t="shared" si="75"/>
        <v>0</v>
      </c>
      <c r="I293" s="132">
        <f t="shared" si="75"/>
        <v>5.7695966761615498</v>
      </c>
      <c r="J293" s="132">
        <f t="shared" si="75"/>
        <v>9.1376846311360573</v>
      </c>
      <c r="K293" s="132">
        <f t="shared" si="75"/>
        <v>3.9541689699078608</v>
      </c>
      <c r="L293" s="132">
        <f t="shared" si="75"/>
        <v>3.8057256446406251</v>
      </c>
      <c r="M293" s="132">
        <f t="shared" si="75"/>
        <v>5.2313481424384616</v>
      </c>
      <c r="N293" s="132">
        <f t="shared" si="75"/>
        <v>2.0459556571852229</v>
      </c>
      <c r="O293" s="132">
        <f t="shared" si="75"/>
        <v>10.351114527881769</v>
      </c>
      <c r="P293" s="132">
        <f t="shared" si="75"/>
        <v>6.3823638347201488</v>
      </c>
      <c r="Q293" s="132">
        <f t="shared" si="75"/>
        <v>21.945153776661723</v>
      </c>
    </row>
    <row r="294" spans="1:17" ht="12" customHeight="1" x14ac:dyDescent="0.25">
      <c r="A294" s="166" t="s">
        <v>163</v>
      </c>
      <c r="B294" s="165"/>
      <c r="C294" s="165">
        <f>RES_hhdet_in_fec!C$52</f>
        <v>0.30935275863408912</v>
      </c>
      <c r="D294" s="165">
        <f>RES_hhdet_in_fec!D$52</f>
        <v>0.28853338558183239</v>
      </c>
      <c r="E294" s="165">
        <f>RES_hhdet_in_fec!E$52</f>
        <v>0.84344438180936665</v>
      </c>
      <c r="F294" s="165">
        <f>RES_hhdet_in_fec!F$52</f>
        <v>1.647207369156944</v>
      </c>
      <c r="G294" s="165">
        <f>RES_hhdet_in_fec!G$52</f>
        <v>0.5489165633970422</v>
      </c>
      <c r="H294" s="165">
        <f>RES_hhdet_in_fec!H$52</f>
        <v>0</v>
      </c>
      <c r="I294" s="165">
        <f>RES_hhdet_in_fec!I$52</f>
        <v>2.9667303190817074</v>
      </c>
      <c r="J294" s="165">
        <f>RES_hhdet_in_fec!J$52</f>
        <v>4.673056778389288</v>
      </c>
      <c r="K294" s="165">
        <f>RES_hhdet_in_fec!K$52</f>
        <v>2.0128105690046523</v>
      </c>
      <c r="L294" s="165">
        <f>RES_hhdet_in_fec!L$52</f>
        <v>1.9289077319554704</v>
      </c>
      <c r="M294" s="165">
        <f>RES_hhdet_in_fec!M$52</f>
        <v>2.6474935282718071</v>
      </c>
      <c r="N294" s="165">
        <f>RES_hhdet_in_fec!N$52</f>
        <v>1.0326326308493203</v>
      </c>
      <c r="O294" s="165">
        <f>RES_hhdet_in_fec!O$52</f>
        <v>5.2094409736696994</v>
      </c>
      <c r="P294" s="165">
        <f>RES_hhdet_in_fec!P$52</f>
        <v>3.2032579720216181</v>
      </c>
      <c r="Q294" s="165">
        <f>RES_hhdet_in_fec!Q$52</f>
        <v>10.979223196876262</v>
      </c>
    </row>
    <row r="295" spans="1:17" ht="12" customHeight="1" x14ac:dyDescent="0.25">
      <c r="A295" s="147" t="s">
        <v>59</v>
      </c>
      <c r="B295" s="164"/>
      <c r="C295" s="164">
        <f>RES_hhdet_in_fec!C$53</f>
        <v>0.2761860672642672</v>
      </c>
      <c r="D295" s="164">
        <f>RES_hhdet_in_fec!D$53</f>
        <v>0.25893673589576149</v>
      </c>
      <c r="E295" s="164">
        <f>RES_hhdet_in_fec!E$53</f>
        <v>0.76629961441851946</v>
      </c>
      <c r="F295" s="164">
        <f>RES_hhdet_in_fec!F$53</f>
        <v>1.5114296409716073</v>
      </c>
      <c r="G295" s="164">
        <f>RES_hhdet_in_fec!G$53</f>
        <v>0.50797889327563617</v>
      </c>
      <c r="H295" s="164">
        <f>RES_hhdet_in_fec!H$53</f>
        <v>0</v>
      </c>
      <c r="I295" s="164">
        <f>RES_hhdet_in_fec!I$53</f>
        <v>2.8028663570798424</v>
      </c>
      <c r="J295" s="164">
        <f>RES_hhdet_in_fec!J$53</f>
        <v>4.4646278527467684</v>
      </c>
      <c r="K295" s="164">
        <f>RES_hhdet_in_fec!K$53</f>
        <v>1.9413584009032085</v>
      </c>
      <c r="L295" s="164">
        <f>RES_hhdet_in_fec!L$53</f>
        <v>1.876817912685155</v>
      </c>
      <c r="M295" s="164">
        <f>RES_hhdet_in_fec!M$53</f>
        <v>2.5838546141666541</v>
      </c>
      <c r="N295" s="164">
        <f>RES_hhdet_in_fec!N$53</f>
        <v>1.0133230263359025</v>
      </c>
      <c r="O295" s="164">
        <f>RES_hhdet_in_fec!O$53</f>
        <v>5.1416735542120708</v>
      </c>
      <c r="P295" s="164">
        <f>RES_hhdet_in_fec!P$53</f>
        <v>3.1791058626985302</v>
      </c>
      <c r="Q295" s="164">
        <f>RES_hhdet_in_fec!Q$53</f>
        <v>10.965930579785461</v>
      </c>
    </row>
    <row r="296" spans="1:17" ht="12" customHeight="1" x14ac:dyDescent="0.25">
      <c r="A296" s="163" t="s">
        <v>142</v>
      </c>
      <c r="B296" s="162"/>
      <c r="C296" s="162">
        <f>RES_hhdet_in_fec!C$54</f>
        <v>1.7318104985687321</v>
      </c>
      <c r="D296" s="162">
        <f>RES_hhdet_in_fec!D$54</f>
        <v>9.4571326927982469</v>
      </c>
      <c r="E296" s="162">
        <f>RES_hhdet_in_fec!E$54</f>
        <v>0.49682174293122561</v>
      </c>
      <c r="F296" s="162">
        <f>RES_hhdet_in_fec!F$54</f>
        <v>0</v>
      </c>
      <c r="G296" s="162">
        <f>RES_hhdet_in_fec!G$54</f>
        <v>14.820659927764558</v>
      </c>
      <c r="H296" s="162">
        <f>RES_hhdet_in_fec!H$54</f>
        <v>0</v>
      </c>
      <c r="I296" s="162">
        <f>RES_hhdet_in_fec!I$54</f>
        <v>1.1848289023049181</v>
      </c>
      <c r="J296" s="162">
        <f>RES_hhdet_in_fec!J$54</f>
        <v>4.9543634525007736</v>
      </c>
      <c r="K296" s="162">
        <f>RES_hhdet_in_fec!K$54</f>
        <v>0</v>
      </c>
      <c r="L296" s="162">
        <f>RES_hhdet_in_fec!L$54</f>
        <v>5.1666602689791281</v>
      </c>
      <c r="M296" s="162">
        <f>RES_hhdet_in_fec!M$54</f>
        <v>4.1065191912427625</v>
      </c>
      <c r="N296" s="162">
        <f>RES_hhdet_in_fec!N$54</f>
        <v>3.842692236397506</v>
      </c>
      <c r="O296" s="162">
        <f>RES_hhdet_in_fec!O$54</f>
        <v>14.325537436487709</v>
      </c>
      <c r="P296" s="162">
        <f>RES_hhdet_in_fec!P$54</f>
        <v>12.430603685194239</v>
      </c>
      <c r="Q296" s="162">
        <f>RES_hhdet_in_fec!Q$54</f>
        <v>18.650451478929824</v>
      </c>
    </row>
    <row r="297" spans="1:17" ht="12" customHeight="1" x14ac:dyDescent="0.25">
      <c r="A297" s="161" t="s">
        <v>141</v>
      </c>
      <c r="B297" s="160"/>
      <c r="C297" s="160">
        <f>SUM(C298:C299)</f>
        <v>0.19752571765313887</v>
      </c>
      <c r="D297" s="160">
        <f t="shared" ref="D297:Q297" si="76">SUM(D298:D299)</f>
        <v>0.37056049202358066</v>
      </c>
      <c r="E297" s="160">
        <f t="shared" si="76"/>
        <v>1.3115526260410494E-2</v>
      </c>
      <c r="F297" s="160">
        <f t="shared" si="76"/>
        <v>0</v>
      </c>
      <c r="G297" s="160">
        <f t="shared" si="76"/>
        <v>1.4534891173580797</v>
      </c>
      <c r="H297" s="160">
        <f t="shared" si="76"/>
        <v>0</v>
      </c>
      <c r="I297" s="160">
        <f t="shared" si="76"/>
        <v>1.0770035436550569</v>
      </c>
      <c r="J297" s="160">
        <f t="shared" si="76"/>
        <v>2.3623068553487094</v>
      </c>
      <c r="K297" s="160">
        <f t="shared" si="76"/>
        <v>0</v>
      </c>
      <c r="L297" s="160">
        <f t="shared" si="76"/>
        <v>1.7151341993988711</v>
      </c>
      <c r="M297" s="160">
        <f t="shared" si="76"/>
        <v>1.1667032221384659</v>
      </c>
      <c r="N297" s="160">
        <f t="shared" si="76"/>
        <v>0.48447456667552613</v>
      </c>
      <c r="O297" s="160">
        <f t="shared" si="76"/>
        <v>2.1913836196049532</v>
      </c>
      <c r="P297" s="160">
        <f t="shared" si="76"/>
        <v>1.7943279505226783</v>
      </c>
      <c r="Q297" s="160">
        <f t="shared" si="76"/>
        <v>3.4411564469096803</v>
      </c>
    </row>
    <row r="298" spans="1:17" ht="12" customHeight="1" x14ac:dyDescent="0.25">
      <c r="A298" s="148" t="s">
        <v>60</v>
      </c>
      <c r="B298" s="156"/>
      <c r="C298" s="156">
        <f>RES_hhdet_in_fec!C$56</f>
        <v>9.6526864111876595E-2</v>
      </c>
      <c r="D298" s="156">
        <f>RES_hhdet_in_fec!D$56</f>
        <v>0.17607238395630456</v>
      </c>
      <c r="E298" s="156">
        <f>RES_hhdet_in_fec!E$56</f>
        <v>6.1321921412194995E-3</v>
      </c>
      <c r="F298" s="156">
        <f>RES_hhdet_in_fec!F$56</f>
        <v>0</v>
      </c>
      <c r="G298" s="156">
        <f>RES_hhdet_in_fec!G$56</f>
        <v>0.68142940756145332</v>
      </c>
      <c r="H298" s="156">
        <f>RES_hhdet_in_fec!H$56</f>
        <v>0</v>
      </c>
      <c r="I298" s="156">
        <f>RES_hhdet_in_fec!I$56</f>
        <v>0.50801916151028159</v>
      </c>
      <c r="J298" s="156">
        <f>RES_hhdet_in_fec!J$56</f>
        <v>1.1004327239201261</v>
      </c>
      <c r="K298" s="156">
        <f>RES_hhdet_in_fec!K$56</f>
        <v>0</v>
      </c>
      <c r="L298" s="156">
        <f>RES_hhdet_in_fec!L$56</f>
        <v>0.81837854923334352</v>
      </c>
      <c r="M298" s="156">
        <f>RES_hhdet_in_fec!M$56</f>
        <v>0.55843715138745997</v>
      </c>
      <c r="N298" s="156">
        <f>RES_hhdet_in_fec!N$56</f>
        <v>0.22255162962485806</v>
      </c>
      <c r="O298" s="156">
        <f>RES_hhdet_in_fec!O$56</f>
        <v>0.98109432191807788</v>
      </c>
      <c r="P298" s="156">
        <f>RES_hhdet_in_fec!P$56</f>
        <v>0.81818208000005765</v>
      </c>
      <c r="Q298" s="156">
        <f>RES_hhdet_in_fec!Q$56</f>
        <v>1.5331261445150564</v>
      </c>
    </row>
    <row r="299" spans="1:17" ht="12" customHeight="1" x14ac:dyDescent="0.25">
      <c r="A299" s="148" t="s">
        <v>59</v>
      </c>
      <c r="B299" s="156"/>
      <c r="C299" s="156">
        <f>RES_hhdet_in_fec!C$57</f>
        <v>0.10099885354126227</v>
      </c>
      <c r="D299" s="156">
        <f>RES_hhdet_in_fec!D$57</f>
        <v>0.19448810806727612</v>
      </c>
      <c r="E299" s="156">
        <f>RES_hhdet_in_fec!E$57</f>
        <v>6.9833341191909946E-3</v>
      </c>
      <c r="F299" s="156">
        <f>RES_hhdet_in_fec!F$57</f>
        <v>0</v>
      </c>
      <c r="G299" s="156">
        <f>RES_hhdet_in_fec!G$57</f>
        <v>0.77205970979662641</v>
      </c>
      <c r="H299" s="156">
        <f>RES_hhdet_in_fec!H$57</f>
        <v>0</v>
      </c>
      <c r="I299" s="156">
        <f>RES_hhdet_in_fec!I$57</f>
        <v>0.56898438214477542</v>
      </c>
      <c r="J299" s="156">
        <f>RES_hhdet_in_fec!J$57</f>
        <v>1.2618741314285833</v>
      </c>
      <c r="K299" s="156">
        <f>RES_hhdet_in_fec!K$57</f>
        <v>0</v>
      </c>
      <c r="L299" s="156">
        <f>RES_hhdet_in_fec!L$57</f>
        <v>0.89675565016552761</v>
      </c>
      <c r="M299" s="156">
        <f>RES_hhdet_in_fec!M$57</f>
        <v>0.60826607075100581</v>
      </c>
      <c r="N299" s="156">
        <f>RES_hhdet_in_fec!N$57</f>
        <v>0.2619229370506681</v>
      </c>
      <c r="O299" s="156">
        <f>RES_hhdet_in_fec!O$57</f>
        <v>1.2102892976868751</v>
      </c>
      <c r="P299" s="156">
        <f>RES_hhdet_in_fec!P$57</f>
        <v>0.9761458705226207</v>
      </c>
      <c r="Q299" s="156">
        <f>RES_hhdet_in_fec!Q$57</f>
        <v>1.9080303023946239</v>
      </c>
    </row>
    <row r="300" spans="1:17" ht="12" customHeight="1" x14ac:dyDescent="0.25">
      <c r="A300" s="158" t="s">
        <v>62</v>
      </c>
      <c r="B300" s="157"/>
      <c r="C300" s="157">
        <f>SUM(C301:C302)</f>
        <v>2.5418428607728512</v>
      </c>
      <c r="D300" s="157">
        <f t="shared" ref="D300:Q300" si="77">SUM(D301:D302)</f>
        <v>7.6823519032472696</v>
      </c>
      <c r="E300" s="157">
        <f t="shared" si="77"/>
        <v>9.0738162425408735</v>
      </c>
      <c r="F300" s="157">
        <f t="shared" si="77"/>
        <v>8.9741966930470909</v>
      </c>
      <c r="G300" s="157">
        <f t="shared" si="77"/>
        <v>8.9637227950336609</v>
      </c>
      <c r="H300" s="157">
        <f t="shared" si="77"/>
        <v>0</v>
      </c>
      <c r="I300" s="157">
        <f t="shared" si="77"/>
        <v>8.4765757921978597</v>
      </c>
      <c r="J300" s="157">
        <f t="shared" si="77"/>
        <v>11.69808346609126</v>
      </c>
      <c r="K300" s="157">
        <f t="shared" si="77"/>
        <v>1.9777784573188404</v>
      </c>
      <c r="L300" s="157">
        <f t="shared" si="77"/>
        <v>5.2173207770063197</v>
      </c>
      <c r="M300" s="157">
        <f t="shared" si="77"/>
        <v>7.1342351177031684</v>
      </c>
      <c r="N300" s="157">
        <f t="shared" si="77"/>
        <v>4.721228979865737</v>
      </c>
      <c r="O300" s="157">
        <f t="shared" si="77"/>
        <v>17.198234672685423</v>
      </c>
      <c r="P300" s="157">
        <f t="shared" si="77"/>
        <v>11.410425016561058</v>
      </c>
      <c r="Q300" s="157">
        <f t="shared" si="77"/>
        <v>26.16559605399139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2.5418428607728512</v>
      </c>
      <c r="D302" s="57">
        <f>RES_hhdet_in_fec!D$60</f>
        <v>7.6823519032472696</v>
      </c>
      <c r="E302" s="57">
        <f>RES_hhdet_in_fec!E$60</f>
        <v>9.0738162425408735</v>
      </c>
      <c r="F302" s="57">
        <f>RES_hhdet_in_fec!F$60</f>
        <v>8.9741966930470909</v>
      </c>
      <c r="G302" s="57">
        <f>RES_hhdet_in_fec!G$60</f>
        <v>8.9637227950336609</v>
      </c>
      <c r="H302" s="57">
        <f>RES_hhdet_in_fec!H$60</f>
        <v>0</v>
      </c>
      <c r="I302" s="57">
        <f>RES_hhdet_in_fec!I$60</f>
        <v>8.4765757921978597</v>
      </c>
      <c r="J302" s="57">
        <f>RES_hhdet_in_fec!J$60</f>
        <v>11.69808346609126</v>
      </c>
      <c r="K302" s="57">
        <f>RES_hhdet_in_fec!K$60</f>
        <v>1.9777784573188404</v>
      </c>
      <c r="L302" s="57">
        <f>RES_hhdet_in_fec!L$60</f>
        <v>5.2173207770063197</v>
      </c>
      <c r="M302" s="57">
        <f>RES_hhdet_in_fec!M$60</f>
        <v>7.1342351177031684</v>
      </c>
      <c r="N302" s="57">
        <f>RES_hhdet_in_fec!N$60</f>
        <v>4.721228979865737</v>
      </c>
      <c r="O302" s="57">
        <f>RES_hhdet_in_fec!O$60</f>
        <v>17.198234672685423</v>
      </c>
      <c r="P302" s="57">
        <f>RES_hhdet_in_fec!P$60</f>
        <v>11.410425016561058</v>
      </c>
      <c r="Q302" s="57">
        <f>RES_hhdet_in_fec!Q$60</f>
        <v>26.16559605399139</v>
      </c>
    </row>
    <row r="304" spans="1:17" ht="12" customHeight="1" x14ac:dyDescent="0.25">
      <c r="A304" s="152" t="s">
        <v>192</v>
      </c>
      <c r="B304" s="168"/>
      <c r="C304" s="168">
        <f>SUM(C305,C308,C310,C319)</f>
        <v>15.156185962541675</v>
      </c>
      <c r="D304" s="168">
        <f t="shared" ref="D304:Q304" si="78">SUM(D305,D308,D310,D319)</f>
        <v>46.550905462957076</v>
      </c>
      <c r="E304" s="168">
        <f t="shared" si="78"/>
        <v>58.312835872120232</v>
      </c>
      <c r="F304" s="168">
        <f t="shared" si="78"/>
        <v>64.804549549283664</v>
      </c>
      <c r="G304" s="168">
        <f t="shared" si="78"/>
        <v>63.952331916501308</v>
      </c>
      <c r="H304" s="168">
        <f t="shared" si="78"/>
        <v>0</v>
      </c>
      <c r="I304" s="168">
        <f t="shared" si="78"/>
        <v>57.907457522205434</v>
      </c>
      <c r="J304" s="168">
        <f t="shared" si="78"/>
        <v>81.063214658570274</v>
      </c>
      <c r="K304" s="168">
        <f t="shared" si="78"/>
        <v>17.512352514216023</v>
      </c>
      <c r="L304" s="168">
        <f t="shared" si="78"/>
        <v>37.341497288318386</v>
      </c>
      <c r="M304" s="168">
        <f t="shared" si="78"/>
        <v>42.348703071619418</v>
      </c>
      <c r="N304" s="168">
        <f t="shared" si="78"/>
        <v>32.473162238816549</v>
      </c>
      <c r="O304" s="168">
        <f t="shared" si="78"/>
        <v>106.94040091283411</v>
      </c>
      <c r="P304" s="168">
        <f t="shared" si="78"/>
        <v>72.111613996799832</v>
      </c>
      <c r="Q304" s="168">
        <f t="shared" si="78"/>
        <v>166.63109987619163</v>
      </c>
    </row>
    <row r="305" spans="1:17" ht="12" customHeight="1" x14ac:dyDescent="0.25">
      <c r="A305" s="158" t="s">
        <v>65</v>
      </c>
      <c r="B305" s="157"/>
      <c r="C305" s="157">
        <f>SUM(C306:C307)</f>
        <v>8.5850320328452518</v>
      </c>
      <c r="D305" s="157">
        <f t="shared" ref="D305:Q305" si="79">SUM(D306:D307)</f>
        <v>26.913596507980404</v>
      </c>
      <c r="E305" s="157">
        <f t="shared" si="79"/>
        <v>36.180851678212029</v>
      </c>
      <c r="F305" s="157">
        <f t="shared" si="79"/>
        <v>40.893540757103381</v>
      </c>
      <c r="G305" s="157">
        <f t="shared" si="79"/>
        <v>40.413112518796034</v>
      </c>
      <c r="H305" s="157">
        <f t="shared" si="79"/>
        <v>0</v>
      </c>
      <c r="I305" s="157">
        <f t="shared" si="79"/>
        <v>34.92714403740495</v>
      </c>
      <c r="J305" s="157">
        <f t="shared" si="79"/>
        <v>45.89869369771047</v>
      </c>
      <c r="K305" s="157">
        <f t="shared" si="79"/>
        <v>7.6713985072989255</v>
      </c>
      <c r="L305" s="157">
        <f t="shared" si="79"/>
        <v>21.854721643539389</v>
      </c>
      <c r="M305" s="157">
        <f t="shared" si="79"/>
        <v>25.505702801115717</v>
      </c>
      <c r="N305" s="157">
        <f t="shared" si="79"/>
        <v>17.355134262383615</v>
      </c>
      <c r="O305" s="157">
        <f t="shared" si="79"/>
        <v>60.47163589206427</v>
      </c>
      <c r="P305" s="157">
        <f t="shared" si="79"/>
        <v>38.786791382240892</v>
      </c>
      <c r="Q305" s="157">
        <f t="shared" si="79"/>
        <v>93.862277864518816</v>
      </c>
    </row>
    <row r="306" spans="1:17" ht="12" customHeight="1" x14ac:dyDescent="0.25">
      <c r="A306" s="23" t="s">
        <v>166</v>
      </c>
      <c r="B306" s="156"/>
      <c r="C306" s="156">
        <f>RES_hhdet_in_tes!C$45</f>
        <v>8.1384791908353655</v>
      </c>
      <c r="D306" s="156">
        <f>RES_hhdet_in_tes!D$45</f>
        <v>26.014379848273474</v>
      </c>
      <c r="E306" s="156">
        <f>RES_hhdet_in_tes!E$45</f>
        <v>35.354293897061886</v>
      </c>
      <c r="F306" s="156">
        <f>RES_hhdet_in_tes!F$45</f>
        <v>40.057753695178285</v>
      </c>
      <c r="G306" s="156">
        <f>RES_hhdet_in_tes!G$45</f>
        <v>39.336188033168398</v>
      </c>
      <c r="H306" s="156">
        <f>RES_hhdet_in_tes!H$45</f>
        <v>0</v>
      </c>
      <c r="I306" s="156">
        <f>RES_hhdet_in_tes!I$45</f>
        <v>33.671808498955585</v>
      </c>
      <c r="J306" s="156">
        <f>RES_hhdet_in_tes!J$45</f>
        <v>44.452654491306006</v>
      </c>
      <c r="K306" s="156">
        <f>RES_hhdet_in_tes!K$45</f>
        <v>7.5858102836059436</v>
      </c>
      <c r="L306" s="156">
        <f>RES_hhdet_in_tes!L$45</f>
        <v>20.979270914161052</v>
      </c>
      <c r="M306" s="156">
        <f>RES_hhdet_in_tes!M$45</f>
        <v>24.295481864328469</v>
      </c>
      <c r="N306" s="156">
        <f>RES_hhdet_in_tes!N$45</f>
        <v>16.591364392153995</v>
      </c>
      <c r="O306" s="156">
        <f>RES_hhdet_in_tes!O$45</f>
        <v>59.804827665446602</v>
      </c>
      <c r="P306" s="156">
        <f>RES_hhdet_in_tes!P$45</f>
        <v>37.565856056942664</v>
      </c>
      <c r="Q306" s="156">
        <f>RES_hhdet_in_tes!Q$45</f>
        <v>92.562274710625289</v>
      </c>
    </row>
    <row r="307" spans="1:17" ht="12" customHeight="1" x14ac:dyDescent="0.25">
      <c r="A307" s="23" t="s">
        <v>60</v>
      </c>
      <c r="B307" s="156"/>
      <c r="C307" s="156">
        <f>RES_hhdet_in_tes!C$46</f>
        <v>0.44655284200988621</v>
      </c>
      <c r="D307" s="156">
        <f>RES_hhdet_in_tes!D$46</f>
        <v>0.89921665970692932</v>
      </c>
      <c r="E307" s="156">
        <f>RES_hhdet_in_tes!E$46</f>
        <v>0.82655778115014111</v>
      </c>
      <c r="F307" s="156">
        <f>RES_hhdet_in_tes!F$46</f>
        <v>0.83578706192509922</v>
      </c>
      <c r="G307" s="156">
        <f>RES_hhdet_in_tes!G$46</f>
        <v>1.0769244856276332</v>
      </c>
      <c r="H307" s="156">
        <f>RES_hhdet_in_tes!H$46</f>
        <v>0</v>
      </c>
      <c r="I307" s="156">
        <f>RES_hhdet_in_tes!I$46</f>
        <v>1.2553355384493643</v>
      </c>
      <c r="J307" s="156">
        <f>RES_hhdet_in_tes!J$46</f>
        <v>1.4460392064044654</v>
      </c>
      <c r="K307" s="156">
        <f>RES_hhdet_in_tes!K$46</f>
        <v>8.5588223692981566E-2</v>
      </c>
      <c r="L307" s="156">
        <f>RES_hhdet_in_tes!L$46</f>
        <v>0.87545072937833668</v>
      </c>
      <c r="M307" s="156">
        <f>RES_hhdet_in_tes!M$46</f>
        <v>1.2102209367872485</v>
      </c>
      <c r="N307" s="156">
        <f>RES_hhdet_in_tes!N$46</f>
        <v>0.76376987022961862</v>
      </c>
      <c r="O307" s="156">
        <f>RES_hhdet_in_tes!O$46</f>
        <v>0.66680822661766648</v>
      </c>
      <c r="P307" s="156">
        <f>RES_hhdet_in_tes!P$46</f>
        <v>1.2209353252982276</v>
      </c>
      <c r="Q307" s="156">
        <f>RES_hhdet_in_tes!Q$46</f>
        <v>1.3000031538935306</v>
      </c>
    </row>
    <row r="308" spans="1:17" ht="12" customHeight="1" x14ac:dyDescent="0.25">
      <c r="A308" s="158" t="s">
        <v>112</v>
      </c>
      <c r="B308" s="157"/>
      <c r="C308" s="157">
        <f>C309</f>
        <v>0.85352115160871789</v>
      </c>
      <c r="D308" s="157">
        <f t="shared" ref="D308:Q308" si="80">D309</f>
        <v>1.5692354128376238</v>
      </c>
      <c r="E308" s="157">
        <f t="shared" si="80"/>
        <v>1.1052599077011374</v>
      </c>
      <c r="F308" s="157">
        <f t="shared" si="80"/>
        <v>2.7010498506613478</v>
      </c>
      <c r="G308" s="157">
        <f t="shared" si="80"/>
        <v>1.7033081950064295</v>
      </c>
      <c r="H308" s="157">
        <f t="shared" si="80"/>
        <v>0</v>
      </c>
      <c r="I308" s="157">
        <f t="shared" si="80"/>
        <v>3.3622929767871166</v>
      </c>
      <c r="J308" s="157">
        <f t="shared" si="80"/>
        <v>7.1523000712677511</v>
      </c>
      <c r="K308" s="157">
        <f t="shared" si="80"/>
        <v>5.0797752054151664</v>
      </c>
      <c r="L308" s="157">
        <f t="shared" si="80"/>
        <v>2.7608518037676788</v>
      </c>
      <c r="M308" s="157">
        <f t="shared" si="80"/>
        <v>0</v>
      </c>
      <c r="N308" s="157">
        <f t="shared" si="80"/>
        <v>3.7959544197987114</v>
      </c>
      <c r="O308" s="157">
        <f t="shared" si="80"/>
        <v>3.9675414125327086</v>
      </c>
      <c r="P308" s="157">
        <f t="shared" si="80"/>
        <v>5.0348768911138606</v>
      </c>
      <c r="Q308" s="157">
        <f t="shared" si="80"/>
        <v>7.8165398343441606</v>
      </c>
    </row>
    <row r="309" spans="1:17" ht="12" customHeight="1" x14ac:dyDescent="0.25">
      <c r="A309" s="23" t="s">
        <v>60</v>
      </c>
      <c r="B309" s="156"/>
      <c r="C309" s="156">
        <f>RES_hhdet_in_tes!C$48</f>
        <v>0.85352115160871789</v>
      </c>
      <c r="D309" s="156">
        <f>RES_hhdet_in_tes!D$48</f>
        <v>1.5692354128376238</v>
      </c>
      <c r="E309" s="156">
        <f>RES_hhdet_in_tes!E$48</f>
        <v>1.1052599077011374</v>
      </c>
      <c r="F309" s="156">
        <f>RES_hhdet_in_tes!F$48</f>
        <v>2.7010498506613478</v>
      </c>
      <c r="G309" s="156">
        <f>RES_hhdet_in_tes!G$48</f>
        <v>1.7033081950064295</v>
      </c>
      <c r="H309" s="156">
        <f>RES_hhdet_in_tes!H$48</f>
        <v>0</v>
      </c>
      <c r="I309" s="156">
        <f>RES_hhdet_in_tes!I$48</f>
        <v>3.3622929767871166</v>
      </c>
      <c r="J309" s="156">
        <f>RES_hhdet_in_tes!J$48</f>
        <v>7.1523000712677511</v>
      </c>
      <c r="K309" s="156">
        <f>RES_hhdet_in_tes!K$48</f>
        <v>5.0797752054151664</v>
      </c>
      <c r="L309" s="156">
        <f>RES_hhdet_in_tes!L$48</f>
        <v>2.7608518037676788</v>
      </c>
      <c r="M309" s="156">
        <f>RES_hhdet_in_tes!M$48</f>
        <v>0</v>
      </c>
      <c r="N309" s="156">
        <f>RES_hhdet_in_tes!N$48</f>
        <v>3.7959544197987114</v>
      </c>
      <c r="O309" s="156">
        <f>RES_hhdet_in_tes!O$48</f>
        <v>3.9675414125327086</v>
      </c>
      <c r="P309" s="156">
        <f>RES_hhdet_in_tes!P$48</f>
        <v>5.0348768911138606</v>
      </c>
      <c r="Q309" s="156">
        <f>RES_hhdet_in_tes!Q$48</f>
        <v>7.8165398343441606</v>
      </c>
    </row>
    <row r="310" spans="1:17" ht="12" customHeight="1" x14ac:dyDescent="0.25">
      <c r="A310" s="158" t="s">
        <v>63</v>
      </c>
      <c r="B310" s="157"/>
      <c r="C310" s="157">
        <f>SUM(C311:C312,C315:C316)</f>
        <v>3.6500305619061928</v>
      </c>
      <c r="D310" s="157">
        <f t="shared" ref="D310:Q310" si="81">SUM(D311:D312,D315:D316)</f>
        <v>11.784404039456286</v>
      </c>
      <c r="E310" s="157">
        <f t="shared" si="81"/>
        <v>13.561071827628886</v>
      </c>
      <c r="F310" s="157">
        <f t="shared" si="81"/>
        <v>13.791206789678826</v>
      </c>
      <c r="G310" s="157">
        <f t="shared" si="81"/>
        <v>14.385431114483822</v>
      </c>
      <c r="H310" s="157">
        <f t="shared" si="81"/>
        <v>0</v>
      </c>
      <c r="I310" s="157">
        <f t="shared" si="81"/>
        <v>12.486572568347704</v>
      </c>
      <c r="J310" s="157">
        <f t="shared" si="81"/>
        <v>18.094101116390025</v>
      </c>
      <c r="K310" s="157">
        <f t="shared" si="81"/>
        <v>3.0839949443895676</v>
      </c>
      <c r="L310" s="157">
        <f t="shared" si="81"/>
        <v>8.2986055603707598</v>
      </c>
      <c r="M310" s="157">
        <f t="shared" si="81"/>
        <v>10.788717019280599</v>
      </c>
      <c r="N310" s="157">
        <f t="shared" si="81"/>
        <v>7.3212215328560122</v>
      </c>
      <c r="O310" s="157">
        <f t="shared" si="81"/>
        <v>27.930780429866445</v>
      </c>
      <c r="P310" s="157">
        <f t="shared" si="81"/>
        <v>18.610091894852072</v>
      </c>
      <c r="Q310" s="157">
        <f t="shared" si="81"/>
        <v>42.791069837283324</v>
      </c>
    </row>
    <row r="311" spans="1:17" ht="12" customHeight="1" x14ac:dyDescent="0.25">
      <c r="A311" s="167" t="s">
        <v>165</v>
      </c>
      <c r="B311" s="132"/>
      <c r="C311" s="132">
        <f>RES_hhdet_in_tes!C$50</f>
        <v>1.8545252689937715</v>
      </c>
      <c r="D311" s="132">
        <f>RES_hhdet_in_tes!D$50</f>
        <v>4.5167385501015316</v>
      </c>
      <c r="E311" s="132">
        <f>RES_hhdet_in_tes!E$50</f>
        <v>11.971632533163545</v>
      </c>
      <c r="F311" s="132">
        <f>RES_hhdet_in_tes!F$50</f>
        <v>11.367960610401427</v>
      </c>
      <c r="G311" s="132">
        <f>RES_hhdet_in_tes!G$50</f>
        <v>1.7825654740102701</v>
      </c>
      <c r="H311" s="132">
        <f>RES_hhdet_in_tes!H$50</f>
        <v>0</v>
      </c>
      <c r="I311" s="132">
        <f>RES_hhdet_in_tes!I$50</f>
        <v>6.2118963654453978</v>
      </c>
      <c r="J311" s="132">
        <f>RES_hhdet_in_tes!J$50</f>
        <v>5.2062125046542551</v>
      </c>
      <c r="K311" s="132">
        <f>RES_hhdet_in_tes!K$50</f>
        <v>0</v>
      </c>
      <c r="L311" s="132">
        <f>RES_hhdet_in_tes!L$50</f>
        <v>0</v>
      </c>
      <c r="M311" s="132">
        <f>RES_hhdet_in_tes!M$50</f>
        <v>2.6679477573961647</v>
      </c>
      <c r="N311" s="132">
        <f>RES_hhdet_in_tes!N$50</f>
        <v>2.4903010746590755</v>
      </c>
      <c r="O311" s="132">
        <f>RES_hhdet_in_tes!O$50</f>
        <v>7.3857225022756836</v>
      </c>
      <c r="P311" s="132">
        <f>RES_hhdet_in_tes!P$50</f>
        <v>2.84265970635653</v>
      </c>
      <c r="Q311" s="132">
        <f>RES_hhdet_in_tes!Q$50</f>
        <v>8.5280763037067491</v>
      </c>
    </row>
    <row r="312" spans="1:17" ht="12" customHeight="1" x14ac:dyDescent="0.25">
      <c r="A312" s="167" t="s">
        <v>164</v>
      </c>
      <c r="B312" s="132"/>
      <c r="C312" s="132">
        <f>SUM(C313:C314)</f>
        <v>0.44507365758329842</v>
      </c>
      <c r="D312" s="132">
        <f t="shared" ref="D312:Q312" si="82">SUM(D313:D314)</f>
        <v>0.41732820183534236</v>
      </c>
      <c r="E312" s="132">
        <f t="shared" si="82"/>
        <v>1.2320991992055117</v>
      </c>
      <c r="F312" s="132">
        <f t="shared" si="82"/>
        <v>2.4232461792773994</v>
      </c>
      <c r="G312" s="132">
        <f t="shared" si="82"/>
        <v>0.81351457139158301</v>
      </c>
      <c r="H312" s="132">
        <f t="shared" si="82"/>
        <v>0</v>
      </c>
      <c r="I312" s="132">
        <f t="shared" si="82"/>
        <v>4.4705402425526506</v>
      </c>
      <c r="J312" s="132">
        <f t="shared" si="82"/>
        <v>7.1022691455492968</v>
      </c>
      <c r="K312" s="132">
        <f t="shared" si="82"/>
        <v>3.0839949443895676</v>
      </c>
      <c r="L312" s="132">
        <f t="shared" si="82"/>
        <v>2.9791048490784284</v>
      </c>
      <c r="M312" s="132">
        <f t="shared" si="82"/>
        <v>4.1031821405116524</v>
      </c>
      <c r="N312" s="132">
        <f t="shared" si="82"/>
        <v>1.6096220278374993</v>
      </c>
      <c r="O312" s="132">
        <f t="shared" si="82"/>
        <v>8.1511399606370816</v>
      </c>
      <c r="P312" s="132">
        <f t="shared" si="82"/>
        <v>5.0370058855896902</v>
      </c>
      <c r="Q312" s="132">
        <f t="shared" si="82"/>
        <v>17.353757140199981</v>
      </c>
    </row>
    <row r="313" spans="1:17" ht="12" customHeight="1" x14ac:dyDescent="0.25">
      <c r="A313" s="166" t="s">
        <v>163</v>
      </c>
      <c r="B313" s="165"/>
      <c r="C313" s="165">
        <f>RES_hhdet_in_tes!C$52</f>
        <v>0.15558889352031599</v>
      </c>
      <c r="D313" s="165">
        <f>RES_hhdet_in_tes!D$52</f>
        <v>0.14641056164116847</v>
      </c>
      <c r="E313" s="165">
        <f>RES_hhdet_in_tes!E$52</f>
        <v>0.43570466529020679</v>
      </c>
      <c r="F313" s="165">
        <f>RES_hhdet_in_tes!F$52</f>
        <v>0.86809142898615976</v>
      </c>
      <c r="G313" s="165">
        <f>RES_hhdet_in_tes!G$52</f>
        <v>0.29105289220609581</v>
      </c>
      <c r="H313" s="165">
        <f>RES_hhdet_in_tes!H$52</f>
        <v>0</v>
      </c>
      <c r="I313" s="165">
        <f>RES_hhdet_in_tes!I$52</f>
        <v>1.6059194998933182</v>
      </c>
      <c r="J313" s="165">
        <f>RES_hhdet_in_tes!J$52</f>
        <v>2.568599861654675</v>
      </c>
      <c r="K313" s="165">
        <f>RES_hhdet_in_tes!K$52</f>
        <v>1.1124878605729316</v>
      </c>
      <c r="L313" s="165">
        <f>RES_hhdet_in_tes!L$52</f>
        <v>1.0711574377739901</v>
      </c>
      <c r="M313" s="165">
        <f>RES_hhdet_in_tes!M$52</f>
        <v>1.4791772254957349</v>
      </c>
      <c r="N313" s="165">
        <f>RES_hhdet_in_tes!N$52</f>
        <v>0.57916970655936628</v>
      </c>
      <c r="O313" s="165">
        <f>RES_hhdet_in_tes!O$52</f>
        <v>2.946011633396505</v>
      </c>
      <c r="P313" s="165">
        <f>RES_hhdet_in_tes!P$52</f>
        <v>1.8198621741519652</v>
      </c>
      <c r="Q313" s="165">
        <f>RES_hhdet_in_tes!Q$52</f>
        <v>6.2889726722946007</v>
      </c>
    </row>
    <row r="314" spans="1:17" ht="12" customHeight="1" x14ac:dyDescent="0.25">
      <c r="A314" s="147" t="s">
        <v>59</v>
      </c>
      <c r="B314" s="164"/>
      <c r="C314" s="164">
        <f>RES_hhdet_in_tes!C$53</f>
        <v>0.28948476406298246</v>
      </c>
      <c r="D314" s="164">
        <f>RES_hhdet_in_tes!D$53</f>
        <v>0.27091764019417386</v>
      </c>
      <c r="E314" s="164">
        <f>RES_hhdet_in_tes!E$53</f>
        <v>0.7963945339153049</v>
      </c>
      <c r="F314" s="164">
        <f>RES_hhdet_in_tes!F$53</f>
        <v>1.5551547502912397</v>
      </c>
      <c r="G314" s="164">
        <f>RES_hhdet_in_tes!G$53</f>
        <v>0.52246167918548725</v>
      </c>
      <c r="H314" s="164">
        <f>RES_hhdet_in_tes!H$53</f>
        <v>0</v>
      </c>
      <c r="I314" s="164">
        <f>RES_hhdet_in_tes!I$53</f>
        <v>2.8646207426593326</v>
      </c>
      <c r="J314" s="164">
        <f>RES_hhdet_in_tes!J$53</f>
        <v>4.5336692838946222</v>
      </c>
      <c r="K314" s="164">
        <f>RES_hhdet_in_tes!K$53</f>
        <v>1.971507083816636</v>
      </c>
      <c r="L314" s="164">
        <f>RES_hhdet_in_tes!L$53</f>
        <v>1.9079474113044381</v>
      </c>
      <c r="M314" s="164">
        <f>RES_hhdet_in_tes!M$53</f>
        <v>2.6240049150159179</v>
      </c>
      <c r="N314" s="164">
        <f>RES_hhdet_in_tes!N$53</f>
        <v>1.0304523212781329</v>
      </c>
      <c r="O314" s="164">
        <f>RES_hhdet_in_tes!O$53</f>
        <v>5.2051283272405762</v>
      </c>
      <c r="P314" s="164">
        <f>RES_hhdet_in_tes!P$53</f>
        <v>3.2171437114377248</v>
      </c>
      <c r="Q314" s="164">
        <f>RES_hhdet_in_tes!Q$53</f>
        <v>11.06478446790538</v>
      </c>
    </row>
    <row r="315" spans="1:17" ht="12" customHeight="1" x14ac:dyDescent="0.25">
      <c r="A315" s="163" t="s">
        <v>142</v>
      </c>
      <c r="B315" s="162"/>
      <c r="C315" s="162">
        <f>RES_hhdet_in_tes!C$54</f>
        <v>1.1835207222346149</v>
      </c>
      <c r="D315" s="162">
        <f>RES_hhdet_in_tes!D$54</f>
        <v>6.5329498095784579</v>
      </c>
      <c r="E315" s="162">
        <f>RES_hhdet_in_tes!E$54</f>
        <v>0.34600720204083923</v>
      </c>
      <c r="F315" s="162">
        <f>RES_hhdet_in_tes!F$54</f>
        <v>0</v>
      </c>
      <c r="G315" s="162">
        <f>RES_hhdet_in_tes!G$54</f>
        <v>10.527535129848157</v>
      </c>
      <c r="H315" s="162">
        <f>RES_hhdet_in_tes!H$54</f>
        <v>0</v>
      </c>
      <c r="I315" s="162">
        <f>RES_hhdet_in_tes!I$54</f>
        <v>0.86782170252122481</v>
      </c>
      <c r="J315" s="162">
        <f>RES_hhdet_in_tes!J$54</f>
        <v>3.7154950262456787</v>
      </c>
      <c r="K315" s="162">
        <f>RES_hhdet_in_tes!K$54</f>
        <v>0</v>
      </c>
      <c r="L315" s="162">
        <f>RES_hhdet_in_tes!L$54</f>
        <v>3.8238775576694688</v>
      </c>
      <c r="M315" s="162">
        <f>RES_hhdet_in_tes!M$54</f>
        <v>2.9998414411477485</v>
      </c>
      <c r="N315" s="162">
        <f>RES_hhdet_in_tes!N$54</f>
        <v>2.7933976465567469</v>
      </c>
      <c r="O315" s="162">
        <f>RES_hhdet_in_tes!O$54</f>
        <v>10.446988026936801</v>
      </c>
      <c r="P315" s="162">
        <f>RES_hhdet_in_tes!P$54</f>
        <v>9.1450257425923738</v>
      </c>
      <c r="Q315" s="162">
        <f>RES_hhdet_in_tes!Q$54</f>
        <v>13.850554385621001</v>
      </c>
    </row>
    <row r="316" spans="1:17" ht="12" customHeight="1" x14ac:dyDescent="0.25">
      <c r="A316" s="161" t="s">
        <v>141</v>
      </c>
      <c r="B316" s="160"/>
      <c r="C316" s="160">
        <f>SUM(C317:C318)</f>
        <v>0.16691091309450795</v>
      </c>
      <c r="D316" s="160">
        <f t="shared" ref="D316:Q316" si="83">SUM(D317:D318)</f>
        <v>0.31738747794095323</v>
      </c>
      <c r="E316" s="160">
        <f t="shared" si="83"/>
        <v>1.1332893218990236E-2</v>
      </c>
      <c r="F316" s="160">
        <f t="shared" si="83"/>
        <v>0</v>
      </c>
      <c r="G316" s="160">
        <f t="shared" si="83"/>
        <v>1.2618159392338117</v>
      </c>
      <c r="H316" s="160">
        <f t="shared" si="83"/>
        <v>0</v>
      </c>
      <c r="I316" s="160">
        <f t="shared" si="83"/>
        <v>0.93631425782843092</v>
      </c>
      <c r="J316" s="160">
        <f t="shared" si="83"/>
        <v>2.0701244399407948</v>
      </c>
      <c r="K316" s="160">
        <f t="shared" si="83"/>
        <v>0</v>
      </c>
      <c r="L316" s="160">
        <f t="shared" si="83"/>
        <v>1.4956231536228615</v>
      </c>
      <c r="M316" s="160">
        <f t="shared" si="83"/>
        <v>1.0177456802250309</v>
      </c>
      <c r="N316" s="160">
        <f t="shared" si="83"/>
        <v>0.42790078380269014</v>
      </c>
      <c r="O316" s="160">
        <f t="shared" si="83"/>
        <v>1.946929940016878</v>
      </c>
      <c r="P316" s="160">
        <f t="shared" si="83"/>
        <v>1.585400560313476</v>
      </c>
      <c r="Q316" s="160">
        <f t="shared" si="83"/>
        <v>3.0586820077555923</v>
      </c>
    </row>
    <row r="317" spans="1:17" ht="12" customHeight="1" x14ac:dyDescent="0.25">
      <c r="A317" s="148" t="s">
        <v>60</v>
      </c>
      <c r="B317" s="156"/>
      <c r="C317" s="156">
        <f>RES_hhdet_in_tes!C$56</f>
        <v>6.2739197801434762E-2</v>
      </c>
      <c r="D317" s="156">
        <f>RES_hhdet_in_tes!D$56</f>
        <v>0.11626502481544265</v>
      </c>
      <c r="E317" s="156">
        <f>RES_hhdet_in_tes!E$56</f>
        <v>4.0837685513390896E-3</v>
      </c>
      <c r="F317" s="156">
        <f>RES_hhdet_in_tes!F$56</f>
        <v>0</v>
      </c>
      <c r="G317" s="156">
        <f>RES_hhdet_in_tes!G$56</f>
        <v>0.46745457791947997</v>
      </c>
      <c r="H317" s="156">
        <f>RES_hhdet_in_tes!H$56</f>
        <v>0</v>
      </c>
      <c r="I317" s="156">
        <f>RES_hhdet_in_tes!I$56</f>
        <v>0.35592588532417352</v>
      </c>
      <c r="J317" s="156">
        <f>RES_hhdet_in_tes!J$56</f>
        <v>0.7866099551410527</v>
      </c>
      <c r="K317" s="156">
        <f>RES_hhdet_in_tes!K$56</f>
        <v>0</v>
      </c>
      <c r="L317" s="156">
        <f>RES_hhdet_in_tes!L$56</f>
        <v>0.58952894299642467</v>
      </c>
      <c r="M317" s="156">
        <f>RES_hhdet_in_tes!M$56</f>
        <v>0.40332413709076359</v>
      </c>
      <c r="N317" s="156">
        <f>RES_hhdet_in_tes!N$56</f>
        <v>0.16203355510026299</v>
      </c>
      <c r="O317" s="156">
        <f>RES_hhdet_in_tes!O$56</f>
        <v>0.72002304333782985</v>
      </c>
      <c r="P317" s="156">
        <f>RES_hhdet_in_tes!P$56</f>
        <v>0.60091421390940036</v>
      </c>
      <c r="Q317" s="156">
        <f>RES_hhdet_in_tes!Q$56</f>
        <v>1.1356224747925392</v>
      </c>
    </row>
    <row r="318" spans="1:17" ht="12" customHeight="1" x14ac:dyDescent="0.25">
      <c r="A318" s="148" t="s">
        <v>59</v>
      </c>
      <c r="B318" s="156"/>
      <c r="C318" s="156">
        <f>RES_hhdet_in_tes!C$57</f>
        <v>0.10417171529307319</v>
      </c>
      <c r="D318" s="156">
        <f>RES_hhdet_in_tes!D$57</f>
        <v>0.20112245312551058</v>
      </c>
      <c r="E318" s="156">
        <f>RES_hhdet_in_tes!E$57</f>
        <v>7.2491246676511471E-3</v>
      </c>
      <c r="F318" s="156">
        <f>RES_hhdet_in_tes!F$57</f>
        <v>0</v>
      </c>
      <c r="G318" s="156">
        <f>RES_hhdet_in_tes!G$57</f>
        <v>0.79436136131433177</v>
      </c>
      <c r="H318" s="156">
        <f>RES_hhdet_in_tes!H$57</f>
        <v>0</v>
      </c>
      <c r="I318" s="156">
        <f>RES_hhdet_in_tes!I$57</f>
        <v>0.58038837250425734</v>
      </c>
      <c r="J318" s="156">
        <f>RES_hhdet_in_tes!J$57</f>
        <v>1.283514484799742</v>
      </c>
      <c r="K318" s="156">
        <f>RES_hhdet_in_tes!K$57</f>
        <v>0</v>
      </c>
      <c r="L318" s="156">
        <f>RES_hhdet_in_tes!L$57</f>
        <v>0.9060942106264368</v>
      </c>
      <c r="M318" s="156">
        <f>RES_hhdet_in_tes!M$57</f>
        <v>0.61442154313426733</v>
      </c>
      <c r="N318" s="156">
        <f>RES_hhdet_in_tes!N$57</f>
        <v>0.26586722870242718</v>
      </c>
      <c r="O318" s="156">
        <f>RES_hhdet_in_tes!O$57</f>
        <v>1.2269068966790482</v>
      </c>
      <c r="P318" s="156">
        <f>RES_hhdet_in_tes!P$57</f>
        <v>0.98448634640407551</v>
      </c>
      <c r="Q318" s="156">
        <f>RES_hhdet_in_tes!Q$57</f>
        <v>1.9230595329630531</v>
      </c>
    </row>
    <row r="319" spans="1:17" ht="12" customHeight="1" x14ac:dyDescent="0.25">
      <c r="A319" s="158" t="s">
        <v>62</v>
      </c>
      <c r="B319" s="157"/>
      <c r="C319" s="157">
        <f>SUM(C320:C321)</f>
        <v>2.0676022161815144</v>
      </c>
      <c r="D319" s="157">
        <f t="shared" ref="D319:Q319" si="84">SUM(D320:D321)</f>
        <v>6.2836695026827591</v>
      </c>
      <c r="E319" s="157">
        <f t="shared" si="84"/>
        <v>7.4656524585781794</v>
      </c>
      <c r="F319" s="157">
        <f t="shared" si="84"/>
        <v>7.4187521518401125</v>
      </c>
      <c r="G319" s="157">
        <f t="shared" si="84"/>
        <v>7.4504800882150226</v>
      </c>
      <c r="H319" s="157">
        <f t="shared" si="84"/>
        <v>0</v>
      </c>
      <c r="I319" s="157">
        <f t="shared" si="84"/>
        <v>7.1314479396656614</v>
      </c>
      <c r="J319" s="157">
        <f t="shared" si="84"/>
        <v>9.9181197732020294</v>
      </c>
      <c r="K319" s="157">
        <f t="shared" si="84"/>
        <v>1.6771838571123625</v>
      </c>
      <c r="L319" s="157">
        <f t="shared" si="84"/>
        <v>4.4273182806405549</v>
      </c>
      <c r="M319" s="157">
        <f t="shared" si="84"/>
        <v>6.0542832512231026</v>
      </c>
      <c r="N319" s="157">
        <f t="shared" si="84"/>
        <v>4.0008520237782115</v>
      </c>
      <c r="O319" s="157">
        <f t="shared" si="84"/>
        <v>14.570443178370681</v>
      </c>
      <c r="P319" s="157">
        <f t="shared" si="84"/>
        <v>9.6798538285930107</v>
      </c>
      <c r="Q319" s="157">
        <f t="shared" si="84"/>
        <v>22.161212340045338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2.0676022161815144</v>
      </c>
      <c r="D321" s="57">
        <f>RES_hhdet_in_tes!D$60</f>
        <v>6.2836695026827591</v>
      </c>
      <c r="E321" s="57">
        <f>RES_hhdet_in_tes!E$60</f>
        <v>7.4656524585781794</v>
      </c>
      <c r="F321" s="57">
        <f>RES_hhdet_in_tes!F$60</f>
        <v>7.4187521518401125</v>
      </c>
      <c r="G321" s="57">
        <f>RES_hhdet_in_tes!G$60</f>
        <v>7.4504800882150226</v>
      </c>
      <c r="H321" s="57">
        <f>RES_hhdet_in_tes!H$60</f>
        <v>0</v>
      </c>
      <c r="I321" s="57">
        <f>RES_hhdet_in_tes!I$60</f>
        <v>7.1314479396656614</v>
      </c>
      <c r="J321" s="57">
        <f>RES_hhdet_in_tes!J$60</f>
        <v>9.9181197732020294</v>
      </c>
      <c r="K321" s="57">
        <f>RES_hhdet_in_tes!K$60</f>
        <v>1.6771838571123625</v>
      </c>
      <c r="L321" s="57">
        <f>RES_hhdet_in_tes!L$60</f>
        <v>4.4273182806405549</v>
      </c>
      <c r="M321" s="57">
        <f>RES_hhdet_in_tes!M$60</f>
        <v>6.0542832512231026</v>
      </c>
      <c r="N321" s="57">
        <f>RES_hhdet_in_tes!N$60</f>
        <v>4.0008520237782115</v>
      </c>
      <c r="O321" s="57">
        <f>RES_hhdet_in_tes!O$60</f>
        <v>14.570443178370681</v>
      </c>
      <c r="P321" s="57">
        <f>RES_hhdet_in_tes!P$60</f>
        <v>9.6798538285930107</v>
      </c>
      <c r="Q321" s="57">
        <f>RES_hhdet_in_tes!Q$60</f>
        <v>22.161212340045338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0.66004782697322528</v>
      </c>
      <c r="D323" s="175">
        <f t="shared" si="85"/>
        <v>0.65516882264727183</v>
      </c>
      <c r="E323" s="175">
        <f t="shared" si="85"/>
        <v>0.62921745342392066</v>
      </c>
      <c r="F323" s="175">
        <f t="shared" si="85"/>
        <v>0.6447052350621576</v>
      </c>
      <c r="G323" s="175">
        <f t="shared" si="85"/>
        <v>0.67437293870528703</v>
      </c>
      <c r="H323" s="175" t="str">
        <f t="shared" si="85"/>
        <v/>
      </c>
      <c r="I323" s="175">
        <f t="shared" si="85"/>
        <v>0.68497186121272691</v>
      </c>
      <c r="J323" s="175">
        <f t="shared" si="85"/>
        <v>0.71598472087339859</v>
      </c>
      <c r="K323" s="175">
        <f t="shared" si="85"/>
        <v>0.85712011751510297</v>
      </c>
      <c r="L323" s="175">
        <f t="shared" si="85"/>
        <v>0.72904807864838317</v>
      </c>
      <c r="M323" s="175">
        <f t="shared" si="85"/>
        <v>0.68682338630765905</v>
      </c>
      <c r="N323" s="175">
        <f t="shared" si="85"/>
        <v>0.75293011392610876</v>
      </c>
      <c r="O323" s="175">
        <f t="shared" si="85"/>
        <v>0.70636817075593306</v>
      </c>
      <c r="P323" s="175">
        <f t="shared" si="85"/>
        <v>0.73892424427605807</v>
      </c>
      <c r="Q323" s="175">
        <f t="shared" si="85"/>
        <v>0.72433833582688278</v>
      </c>
    </row>
    <row r="324" spans="1:17" ht="12" customHeight="1" x14ac:dyDescent="0.25">
      <c r="A324" s="158" t="s">
        <v>65</v>
      </c>
      <c r="B324" s="169"/>
      <c r="C324" s="169">
        <f t="shared" si="85"/>
        <v>0.61693502806460565</v>
      </c>
      <c r="D324" s="169">
        <f t="shared" si="85"/>
        <v>0.61652497342719603</v>
      </c>
      <c r="E324" s="169">
        <f t="shared" si="85"/>
        <v>0.61771709215764925</v>
      </c>
      <c r="F324" s="169">
        <f t="shared" si="85"/>
        <v>0.61925135528425879</v>
      </c>
      <c r="G324" s="169">
        <f t="shared" si="85"/>
        <v>0.62691346588618657</v>
      </c>
      <c r="H324" s="169" t="str">
        <f t="shared" si="85"/>
        <v/>
      </c>
      <c r="I324" s="169">
        <f t="shared" si="85"/>
        <v>0.63143143028314885</v>
      </c>
      <c r="J324" s="169">
        <f t="shared" si="85"/>
        <v>0.629849912575426</v>
      </c>
      <c r="K324" s="169">
        <f t="shared" si="85"/>
        <v>0.60900285011531097</v>
      </c>
      <c r="L324" s="169">
        <f t="shared" si="85"/>
        <v>0.63617727365372534</v>
      </c>
      <c r="M324" s="169">
        <f t="shared" si="85"/>
        <v>0.64845357093578582</v>
      </c>
      <c r="N324" s="169">
        <f t="shared" si="85"/>
        <v>0.65478439592782345</v>
      </c>
      <c r="O324" s="169">
        <f t="shared" si="85"/>
        <v>0.64890071714695585</v>
      </c>
      <c r="P324" s="169">
        <f t="shared" si="85"/>
        <v>0.6556599069085135</v>
      </c>
      <c r="Q324" s="169">
        <f t="shared" si="85"/>
        <v>0.65846780063981947</v>
      </c>
    </row>
    <row r="325" spans="1:17" ht="12" customHeight="1" x14ac:dyDescent="0.25">
      <c r="A325" s="23" t="s">
        <v>166</v>
      </c>
      <c r="B325" s="73"/>
      <c r="C325" s="73">
        <f t="shared" si="85"/>
        <v>0.60220664524361012</v>
      </c>
      <c r="D325" s="73">
        <f t="shared" si="85"/>
        <v>0.6071588921311889</v>
      </c>
      <c r="E325" s="73">
        <f t="shared" si="85"/>
        <v>0.61136940190385392</v>
      </c>
      <c r="F325" s="73">
        <f t="shared" si="85"/>
        <v>0.6136220035359008</v>
      </c>
      <c r="G325" s="73">
        <f t="shared" si="85"/>
        <v>0.61957604935647181</v>
      </c>
      <c r="H325" s="73" t="str">
        <f t="shared" si="85"/>
        <v/>
      </c>
      <c r="I325" s="73">
        <f t="shared" si="85"/>
        <v>0.6216534503975113</v>
      </c>
      <c r="J325" s="73">
        <f t="shared" si="85"/>
        <v>0.62144910960679456</v>
      </c>
      <c r="K325" s="73">
        <f t="shared" si="85"/>
        <v>0.60615342245270265</v>
      </c>
      <c r="L325" s="73">
        <f t="shared" si="85"/>
        <v>0.62564601171800893</v>
      </c>
      <c r="M325" s="73">
        <f t="shared" si="85"/>
        <v>0.63599527266963551</v>
      </c>
      <c r="N325" s="73">
        <f t="shared" si="85"/>
        <v>0.64332731605001825</v>
      </c>
      <c r="O325" s="73">
        <f t="shared" si="85"/>
        <v>0.64615949914198689</v>
      </c>
      <c r="P325" s="73">
        <f t="shared" si="85"/>
        <v>0.64797146617478663</v>
      </c>
      <c r="Q325" s="73">
        <f t="shared" si="85"/>
        <v>0.65519452490485486</v>
      </c>
    </row>
    <row r="326" spans="1:17" ht="12" customHeight="1" x14ac:dyDescent="0.25">
      <c r="A326" s="23" t="s">
        <v>60</v>
      </c>
      <c r="B326" s="73"/>
      <c r="C326" s="73">
        <f t="shared" si="85"/>
        <v>1.1130752693628185</v>
      </c>
      <c r="D326" s="73">
        <f t="shared" si="85"/>
        <v>1.1134180665834501</v>
      </c>
      <c r="E326" s="73">
        <f t="shared" si="85"/>
        <v>1.1112022363728287</v>
      </c>
      <c r="F326" s="73">
        <f t="shared" si="85"/>
        <v>1.1051978249650267</v>
      </c>
      <c r="G326" s="73">
        <f t="shared" si="85"/>
        <v>1.1048280123347807</v>
      </c>
      <c r="H326" s="73" t="str">
        <f t="shared" si="85"/>
        <v/>
      </c>
      <c r="I326" s="73">
        <f t="shared" si="85"/>
        <v>1.0922490671414351</v>
      </c>
      <c r="J326" s="73">
        <f t="shared" si="85"/>
        <v>1.0776966126572758</v>
      </c>
      <c r="K326" s="73">
        <f t="shared" si="85"/>
        <v>1.0439607262787187</v>
      </c>
      <c r="L326" s="73">
        <f t="shared" si="85"/>
        <v>1.0662957436916605</v>
      </c>
      <c r="M326" s="73">
        <f t="shared" si="85"/>
        <v>1.0687278607117199</v>
      </c>
      <c r="N326" s="73">
        <f t="shared" si="85"/>
        <v>1.0679318294588811</v>
      </c>
      <c r="O326" s="73">
        <f t="shared" si="85"/>
        <v>1.0474357878440808</v>
      </c>
      <c r="P326" s="73">
        <f t="shared" si="85"/>
        <v>1.0326585197881659</v>
      </c>
      <c r="Q326" s="73">
        <f t="shared" si="85"/>
        <v>1.0220129353735925</v>
      </c>
    </row>
    <row r="327" spans="1:17" ht="12" customHeight="1" x14ac:dyDescent="0.25">
      <c r="A327" s="158" t="s">
        <v>112</v>
      </c>
      <c r="B327" s="169"/>
      <c r="C327" s="169">
        <f t="shared" si="85"/>
        <v>1.832470681436841</v>
      </c>
      <c r="D327" s="169">
        <f t="shared" si="85"/>
        <v>1.8919677430707464</v>
      </c>
      <c r="E327" s="169">
        <f t="shared" si="85"/>
        <v>1.9589498726334942</v>
      </c>
      <c r="F327" s="169">
        <f t="shared" si="85"/>
        <v>2.0478274253410307</v>
      </c>
      <c r="G327" s="169">
        <f t="shared" si="85"/>
        <v>2.1459815582570316</v>
      </c>
      <c r="H327" s="169" t="str">
        <f t="shared" si="85"/>
        <v/>
      </c>
      <c r="I327" s="169">
        <f t="shared" si="85"/>
        <v>2.2457840681026617</v>
      </c>
      <c r="J327" s="169">
        <f t="shared" si="85"/>
        <v>2.4852968966852629</v>
      </c>
      <c r="K327" s="169">
        <f t="shared" si="85"/>
        <v>2.669325851060032</v>
      </c>
      <c r="L327" s="169">
        <f t="shared" si="85"/>
        <v>2.8714277919802789</v>
      </c>
      <c r="M327" s="169" t="str">
        <f t="shared" si="85"/>
        <v/>
      </c>
      <c r="N327" s="169">
        <f t="shared" si="85"/>
        <v>3.2242782006636252</v>
      </c>
      <c r="O327" s="169">
        <f t="shared" si="85"/>
        <v>3.4460251978257004</v>
      </c>
      <c r="P327" s="169">
        <f t="shared" si="85"/>
        <v>3.6370032620350776</v>
      </c>
      <c r="Q327" s="169">
        <f t="shared" si="85"/>
        <v>3.7924087745322659</v>
      </c>
    </row>
    <row r="328" spans="1:17" ht="12" customHeight="1" x14ac:dyDescent="0.25">
      <c r="A328" s="23" t="s">
        <v>60</v>
      </c>
      <c r="B328" s="73"/>
      <c r="C328" s="73">
        <f t="shared" si="85"/>
        <v>1.832470681436841</v>
      </c>
      <c r="D328" s="73">
        <f t="shared" si="85"/>
        <v>1.8919677430707464</v>
      </c>
      <c r="E328" s="73">
        <f t="shared" si="85"/>
        <v>1.9589498726334942</v>
      </c>
      <c r="F328" s="73">
        <f t="shared" si="85"/>
        <v>2.0478274253410307</v>
      </c>
      <c r="G328" s="73">
        <f t="shared" si="85"/>
        <v>2.1459815582570316</v>
      </c>
      <c r="H328" s="73" t="str">
        <f t="shared" si="85"/>
        <v/>
      </c>
      <c r="I328" s="73">
        <f t="shared" si="85"/>
        <v>2.2457840681026617</v>
      </c>
      <c r="J328" s="73">
        <f t="shared" si="85"/>
        <v>2.4852968966852629</v>
      </c>
      <c r="K328" s="73">
        <f t="shared" si="85"/>
        <v>2.669325851060032</v>
      </c>
      <c r="L328" s="73">
        <f t="shared" si="85"/>
        <v>2.8714277919802789</v>
      </c>
      <c r="M328" s="73" t="str">
        <f t="shared" si="85"/>
        <v/>
      </c>
      <c r="N328" s="73">
        <f t="shared" si="85"/>
        <v>3.2242782006636252</v>
      </c>
      <c r="O328" s="73">
        <f t="shared" si="85"/>
        <v>3.4460251978257004</v>
      </c>
      <c r="P328" s="73">
        <f t="shared" si="85"/>
        <v>3.6370032620350776</v>
      </c>
      <c r="Q328" s="73">
        <f t="shared" si="85"/>
        <v>3.7924087745322659</v>
      </c>
    </row>
    <row r="329" spans="1:17" ht="12" customHeight="1" x14ac:dyDescent="0.25">
      <c r="A329" s="158" t="s">
        <v>63</v>
      </c>
      <c r="B329" s="169"/>
      <c r="C329" s="169">
        <f t="shared" si="85"/>
        <v>0.60440802347416445</v>
      </c>
      <c r="D329" s="169">
        <f t="shared" si="85"/>
        <v>0.6239657545874111</v>
      </c>
      <c r="E329" s="169">
        <f t="shared" si="85"/>
        <v>0.55429899307639829</v>
      </c>
      <c r="F329" s="169">
        <f t="shared" si="85"/>
        <v>0.57017051667134377</v>
      </c>
      <c r="G329" s="169">
        <f t="shared" si="85"/>
        <v>0.6979414759065381</v>
      </c>
      <c r="H329" s="169" t="str">
        <f t="shared" si="85"/>
        <v/>
      </c>
      <c r="I329" s="169">
        <f t="shared" si="85"/>
        <v>0.64858767120323679</v>
      </c>
      <c r="J329" s="169">
        <f t="shared" si="85"/>
        <v>0.70211537181254202</v>
      </c>
      <c r="K329" s="169">
        <f t="shared" si="85"/>
        <v>0.77993504270037051</v>
      </c>
      <c r="L329" s="169">
        <f t="shared" si="85"/>
        <v>0.77647625198497705</v>
      </c>
      <c r="M329" s="169">
        <f t="shared" si="85"/>
        <v>0.71018396749090862</v>
      </c>
      <c r="N329" s="169">
        <f t="shared" si="85"/>
        <v>0.68260548198291437</v>
      </c>
      <c r="O329" s="169">
        <f t="shared" si="85"/>
        <v>0.70082329103540508</v>
      </c>
      <c r="P329" s="169">
        <f t="shared" si="85"/>
        <v>0.72586938690010494</v>
      </c>
      <c r="Q329" s="169">
        <f t="shared" si="85"/>
        <v>0.72193488814475371</v>
      </c>
    </row>
    <row r="330" spans="1:17" ht="12" customHeight="1" x14ac:dyDescent="0.25">
      <c r="A330" s="167" t="s">
        <v>165</v>
      </c>
      <c r="B330" s="174"/>
      <c r="C330" s="174">
        <f t="shared" si="85"/>
        <v>0.52623449569076175</v>
      </c>
      <c r="D330" s="174">
        <f t="shared" si="85"/>
        <v>0.53068574099377286</v>
      </c>
      <c r="E330" s="174">
        <f t="shared" si="85"/>
        <v>0.53574937244942389</v>
      </c>
      <c r="F330" s="174">
        <f t="shared" si="85"/>
        <v>0.54057910610784654</v>
      </c>
      <c r="G330" s="174">
        <f t="shared" si="85"/>
        <v>0.54343462816578292</v>
      </c>
      <c r="H330" s="174" t="str">
        <f t="shared" si="85"/>
        <v/>
      </c>
      <c r="I330" s="174">
        <f t="shared" si="85"/>
        <v>0.55361961992938957</v>
      </c>
      <c r="J330" s="174">
        <f t="shared" si="85"/>
        <v>0.55881739700384936</v>
      </c>
      <c r="K330" s="174" t="str">
        <f t="shared" si="85"/>
        <v/>
      </c>
      <c r="L330" s="174" t="str">
        <f t="shared" si="85"/>
        <v/>
      </c>
      <c r="M330" s="174">
        <f t="shared" si="85"/>
        <v>0.5692387805545609</v>
      </c>
      <c r="N330" s="174">
        <f t="shared" si="85"/>
        <v>0.57218252173591699</v>
      </c>
      <c r="O330" s="174">
        <f t="shared" si="85"/>
        <v>0.56873599270926078</v>
      </c>
      <c r="P330" s="174">
        <f t="shared" si="85"/>
        <v>0.56502287102460724</v>
      </c>
      <c r="Q330" s="174">
        <f t="shared" si="85"/>
        <v>0.55973221241673643</v>
      </c>
    </row>
    <row r="331" spans="1:17" ht="12" customHeight="1" x14ac:dyDescent="0.25">
      <c r="A331" s="167" t="s">
        <v>164</v>
      </c>
      <c r="B331" s="174"/>
      <c r="C331" s="174">
        <f t="shared" si="85"/>
        <v>0.76010955703996097</v>
      </c>
      <c r="D331" s="174">
        <f t="shared" si="85"/>
        <v>0.76228489092517937</v>
      </c>
      <c r="E331" s="174">
        <f t="shared" si="85"/>
        <v>0.76540071097807494</v>
      </c>
      <c r="F331" s="174">
        <f t="shared" si="85"/>
        <v>0.76718096175881179</v>
      </c>
      <c r="G331" s="174">
        <f t="shared" si="85"/>
        <v>0.76972094662294444</v>
      </c>
      <c r="H331" s="174" t="str">
        <f t="shared" si="85"/>
        <v/>
      </c>
      <c r="I331" s="174">
        <f t="shared" si="85"/>
        <v>0.77484449840727043</v>
      </c>
      <c r="J331" s="174">
        <f t="shared" si="85"/>
        <v>0.77725041213928348</v>
      </c>
      <c r="K331" s="174">
        <f t="shared" si="85"/>
        <v>0.77993504270037051</v>
      </c>
      <c r="L331" s="174">
        <f t="shared" si="85"/>
        <v>0.78279548429186507</v>
      </c>
      <c r="M331" s="174">
        <f t="shared" si="85"/>
        <v>0.784345072969863</v>
      </c>
      <c r="N331" s="174">
        <f t="shared" si="85"/>
        <v>0.78673358446682029</v>
      </c>
      <c r="O331" s="174">
        <f t="shared" si="85"/>
        <v>0.78746495738996658</v>
      </c>
      <c r="P331" s="174">
        <f t="shared" si="85"/>
        <v>0.78920694840183003</v>
      </c>
      <c r="Q331" s="174">
        <f t="shared" si="85"/>
        <v>0.79077856171850525</v>
      </c>
    </row>
    <row r="332" spans="1:17" ht="12" customHeight="1" x14ac:dyDescent="0.25">
      <c r="A332" s="166" t="s">
        <v>163</v>
      </c>
      <c r="B332" s="173"/>
      <c r="C332" s="173">
        <f t="shared" si="85"/>
        <v>0.50294975292058341</v>
      </c>
      <c r="D332" s="173">
        <f t="shared" si="85"/>
        <v>0.50743022803385174</v>
      </c>
      <c r="E332" s="173">
        <f t="shared" si="85"/>
        <v>0.51657782621721671</v>
      </c>
      <c r="F332" s="173">
        <f t="shared" si="85"/>
        <v>0.5270079804405301</v>
      </c>
      <c r="G332" s="173">
        <f t="shared" si="85"/>
        <v>0.53023157181644653</v>
      </c>
      <c r="H332" s="173" t="str">
        <f t="shared" si="85"/>
        <v/>
      </c>
      <c r="I332" s="173">
        <f t="shared" si="85"/>
        <v>0.5413095654715252</v>
      </c>
      <c r="J332" s="173">
        <f t="shared" si="85"/>
        <v>0.54966159913426549</v>
      </c>
      <c r="K332" s="173">
        <f t="shared" si="85"/>
        <v>0.55270370580529293</v>
      </c>
      <c r="L332" s="173">
        <f t="shared" si="85"/>
        <v>0.55531813161849997</v>
      </c>
      <c r="M332" s="173">
        <f t="shared" si="85"/>
        <v>0.55870853307101043</v>
      </c>
      <c r="N332" s="173">
        <f t="shared" si="85"/>
        <v>0.56086713634355179</v>
      </c>
      <c r="O332" s="173">
        <f t="shared" si="85"/>
        <v>0.56551396748454541</v>
      </c>
      <c r="P332" s="173">
        <f t="shared" si="85"/>
        <v>0.56812850855200592</v>
      </c>
      <c r="Q332" s="173">
        <f t="shared" si="85"/>
        <v>0.57280670585910842</v>
      </c>
    </row>
    <row r="333" spans="1:17" ht="12" customHeight="1" x14ac:dyDescent="0.25">
      <c r="A333" s="147" t="s">
        <v>59</v>
      </c>
      <c r="B333" s="172"/>
      <c r="C333" s="172">
        <f t="shared" si="85"/>
        <v>1.0481512225813712</v>
      </c>
      <c r="D333" s="172">
        <f t="shared" si="85"/>
        <v>1.046269619708327</v>
      </c>
      <c r="E333" s="172">
        <f t="shared" si="85"/>
        <v>1.0392730453343917</v>
      </c>
      <c r="F333" s="172">
        <f t="shared" si="85"/>
        <v>1.0289296359779767</v>
      </c>
      <c r="G333" s="172">
        <f t="shared" si="85"/>
        <v>1.0285106056601303</v>
      </c>
      <c r="H333" s="172" t="str">
        <f t="shared" si="85"/>
        <v/>
      </c>
      <c r="I333" s="172">
        <f t="shared" si="85"/>
        <v>1.0220325829747476</v>
      </c>
      <c r="J333" s="172">
        <f t="shared" si="85"/>
        <v>1.0154640954240739</v>
      </c>
      <c r="K333" s="172">
        <f t="shared" si="85"/>
        <v>1.0155296842146204</v>
      </c>
      <c r="L333" s="172">
        <f t="shared" si="85"/>
        <v>1.0165863179421313</v>
      </c>
      <c r="M333" s="172">
        <f t="shared" si="85"/>
        <v>1.0155389164038602</v>
      </c>
      <c r="N333" s="172">
        <f t="shared" si="85"/>
        <v>1.0169040814202837</v>
      </c>
      <c r="O333" s="172">
        <f t="shared" si="85"/>
        <v>1.0123412683359727</v>
      </c>
      <c r="P333" s="172">
        <f t="shared" si="85"/>
        <v>1.0119649519022014</v>
      </c>
      <c r="Q333" s="172">
        <f t="shared" si="85"/>
        <v>1.0090146374172881</v>
      </c>
    </row>
    <row r="334" spans="1:17" ht="12" customHeight="1" x14ac:dyDescent="0.25">
      <c r="A334" s="163" t="s">
        <v>142</v>
      </c>
      <c r="B334" s="171"/>
      <c r="C334" s="171">
        <f t="shared" si="85"/>
        <v>0.68340082428923055</v>
      </c>
      <c r="D334" s="171">
        <f t="shared" si="85"/>
        <v>0.69079603953885516</v>
      </c>
      <c r="E334" s="171">
        <f t="shared" si="85"/>
        <v>0.69644134332650687</v>
      </c>
      <c r="F334" s="171" t="str">
        <f t="shared" si="85"/>
        <v/>
      </c>
      <c r="G334" s="171">
        <f t="shared" si="85"/>
        <v>0.71032836467195393</v>
      </c>
      <c r="H334" s="171" t="str">
        <f t="shared" si="85"/>
        <v/>
      </c>
      <c r="I334" s="171">
        <f t="shared" si="85"/>
        <v>0.73244474441246299</v>
      </c>
      <c r="J334" s="171">
        <f t="shared" si="85"/>
        <v>0.74994397602586838</v>
      </c>
      <c r="K334" s="171" t="str">
        <f t="shared" si="85"/>
        <v/>
      </c>
      <c r="L334" s="171">
        <f t="shared" si="85"/>
        <v>0.74010625018800058</v>
      </c>
      <c r="M334" s="171">
        <f t="shared" si="85"/>
        <v>0.73050710381312056</v>
      </c>
      <c r="N334" s="171">
        <f t="shared" si="85"/>
        <v>0.72693764546065631</v>
      </c>
      <c r="O334" s="171">
        <f t="shared" si="85"/>
        <v>0.72925627211220079</v>
      </c>
      <c r="P334" s="171">
        <f t="shared" si="85"/>
        <v>0.73568637325995445</v>
      </c>
      <c r="Q334" s="171">
        <f t="shared" si="85"/>
        <v>0.74263909381864224</v>
      </c>
    </row>
    <row r="335" spans="1:17" ht="12" customHeight="1" x14ac:dyDescent="0.25">
      <c r="A335" s="161" t="s">
        <v>141</v>
      </c>
      <c r="B335" s="170"/>
      <c r="C335" s="170">
        <f t="shared" si="85"/>
        <v>0.84500851371469798</v>
      </c>
      <c r="D335" s="170">
        <f t="shared" si="85"/>
        <v>0.85650652126389193</v>
      </c>
      <c r="E335" s="170">
        <f t="shared" si="85"/>
        <v>0.86408223307049636</v>
      </c>
      <c r="F335" s="170" t="str">
        <f t="shared" si="85"/>
        <v/>
      </c>
      <c r="G335" s="170">
        <f t="shared" si="85"/>
        <v>0.86812892106639172</v>
      </c>
      <c r="H335" s="170" t="str">
        <f t="shared" si="85"/>
        <v/>
      </c>
      <c r="I335" s="170">
        <f t="shared" si="85"/>
        <v>0.86936970945409808</v>
      </c>
      <c r="J335" s="170">
        <f t="shared" si="85"/>
        <v>0.87631479172726501</v>
      </c>
      <c r="K335" s="170" t="str">
        <f t="shared" si="85"/>
        <v/>
      </c>
      <c r="L335" s="170">
        <f t="shared" si="85"/>
        <v>0.87201523597806807</v>
      </c>
      <c r="M335" s="170">
        <f t="shared" si="85"/>
        <v>0.87232610737081129</v>
      </c>
      <c r="N335" s="170">
        <f t="shared" si="85"/>
        <v>0.88322651638651251</v>
      </c>
      <c r="O335" s="170">
        <f t="shared" si="85"/>
        <v>0.88844779280035713</v>
      </c>
      <c r="P335" s="170">
        <f t="shared" si="85"/>
        <v>0.88356231638238547</v>
      </c>
      <c r="Q335" s="170">
        <f t="shared" si="85"/>
        <v>0.88885293503654328</v>
      </c>
    </row>
    <row r="336" spans="1:17" ht="12" customHeight="1" x14ac:dyDescent="0.25">
      <c r="A336" s="148" t="s">
        <v>60</v>
      </c>
      <c r="B336" s="73"/>
      <c r="C336" s="73">
        <f t="shared" si="85"/>
        <v>0.64996618691267916</v>
      </c>
      <c r="D336" s="73">
        <f t="shared" si="85"/>
        <v>0.66032515834110506</v>
      </c>
      <c r="E336" s="73">
        <f t="shared" si="85"/>
        <v>0.66595573936581787</v>
      </c>
      <c r="F336" s="73" t="str">
        <f t="shared" si="85"/>
        <v/>
      </c>
      <c r="G336" s="73">
        <f t="shared" si="85"/>
        <v>0.68599120133705638</v>
      </c>
      <c r="H336" s="73" t="str">
        <f t="shared" si="85"/>
        <v/>
      </c>
      <c r="I336" s="73">
        <f t="shared" si="85"/>
        <v>0.70061507968724535</v>
      </c>
      <c r="J336" s="73">
        <f t="shared" si="85"/>
        <v>0.71481875996823596</v>
      </c>
      <c r="K336" s="73" t="str">
        <f t="shared" si="85"/>
        <v/>
      </c>
      <c r="L336" s="73">
        <f t="shared" si="85"/>
        <v>0.72036216436598322</v>
      </c>
      <c r="M336" s="73">
        <f t="shared" si="85"/>
        <v>0.72223729400647552</v>
      </c>
      <c r="N336" s="73">
        <f t="shared" si="85"/>
        <v>0.72807175293837767</v>
      </c>
      <c r="O336" s="73">
        <f t="shared" si="85"/>
        <v>0.7338978804098637</v>
      </c>
      <c r="P336" s="73">
        <f t="shared" si="85"/>
        <v>0.73445047086506465</v>
      </c>
      <c r="Q336" s="73">
        <f t="shared" si="85"/>
        <v>0.74072344200466844</v>
      </c>
    </row>
    <row r="337" spans="1:17" ht="12" customHeight="1" x14ac:dyDescent="0.25">
      <c r="A337" s="148" t="s">
        <v>59</v>
      </c>
      <c r="B337" s="73"/>
      <c r="C337" s="73">
        <f t="shared" si="85"/>
        <v>1.0314148293823422</v>
      </c>
      <c r="D337" s="73">
        <f t="shared" si="85"/>
        <v>1.034111828862768</v>
      </c>
      <c r="E337" s="73">
        <f t="shared" si="85"/>
        <v>1.0380606947804101</v>
      </c>
      <c r="F337" s="73" t="str">
        <f t="shared" si="85"/>
        <v/>
      </c>
      <c r="G337" s="73">
        <f t="shared" si="85"/>
        <v>1.0288859154735324</v>
      </c>
      <c r="H337" s="73" t="str">
        <f t="shared" si="85"/>
        <v/>
      </c>
      <c r="I337" s="73">
        <f t="shared" si="85"/>
        <v>1.0200427124493203</v>
      </c>
      <c r="J337" s="73">
        <f t="shared" si="85"/>
        <v>1.0171493755456096</v>
      </c>
      <c r="K337" s="73" t="str">
        <f t="shared" si="85"/>
        <v/>
      </c>
      <c r="L337" s="73">
        <f t="shared" si="85"/>
        <v>1.0104137180057751</v>
      </c>
      <c r="M337" s="73">
        <f t="shared" si="85"/>
        <v>1.0101197036613625</v>
      </c>
      <c r="N337" s="73">
        <f t="shared" si="85"/>
        <v>1.0150589776373655</v>
      </c>
      <c r="O337" s="73">
        <f t="shared" si="85"/>
        <v>1.0137302701295738</v>
      </c>
      <c r="P337" s="73">
        <f t="shared" si="85"/>
        <v>1.0085442925420454</v>
      </c>
      <c r="Q337" s="73">
        <f t="shared" si="85"/>
        <v>1.0078768301266323</v>
      </c>
    </row>
    <row r="338" spans="1:17" ht="12" customHeight="1" x14ac:dyDescent="0.25">
      <c r="A338" s="158" t="s">
        <v>62</v>
      </c>
      <c r="B338" s="169"/>
      <c r="C338" s="169">
        <f t="shared" si="85"/>
        <v>0.81342645058430429</v>
      </c>
      <c r="D338" s="169">
        <f t="shared" si="85"/>
        <v>0.81793565067316187</v>
      </c>
      <c r="E338" s="169">
        <f t="shared" si="85"/>
        <v>0.82276875120931792</v>
      </c>
      <c r="F338" s="169">
        <f t="shared" si="85"/>
        <v>0.82667590265632518</v>
      </c>
      <c r="G338" s="169">
        <f t="shared" si="85"/>
        <v>0.83118144755022449</v>
      </c>
      <c r="H338" s="169" t="str">
        <f t="shared" si="85"/>
        <v/>
      </c>
      <c r="I338" s="169">
        <f t="shared" si="85"/>
        <v>0.84131235471635823</v>
      </c>
      <c r="J338" s="169">
        <f t="shared" si="85"/>
        <v>0.84784142649958549</v>
      </c>
      <c r="K338" s="169">
        <f t="shared" si="85"/>
        <v>0.84801401840832236</v>
      </c>
      <c r="L338" s="169">
        <f t="shared" si="85"/>
        <v>0.84858080801789126</v>
      </c>
      <c r="M338" s="169">
        <f t="shared" si="85"/>
        <v>0.84862401523602282</v>
      </c>
      <c r="N338" s="169">
        <f t="shared" si="85"/>
        <v>0.84741749253008869</v>
      </c>
      <c r="O338" s="169">
        <f t="shared" si="85"/>
        <v>0.84720574266332971</v>
      </c>
      <c r="P338" s="169">
        <f t="shared" si="85"/>
        <v>0.84833420442653962</v>
      </c>
      <c r="Q338" s="169">
        <f t="shared" si="85"/>
        <v>0.84695996583898925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0.81342645058430429</v>
      </c>
      <c r="D340" s="65">
        <f t="shared" si="86"/>
        <v>0.81793565067316187</v>
      </c>
      <c r="E340" s="65">
        <f t="shared" si="86"/>
        <v>0.82276875120931792</v>
      </c>
      <c r="F340" s="65">
        <f t="shared" si="86"/>
        <v>0.82667590265632518</v>
      </c>
      <c r="G340" s="65">
        <f t="shared" si="86"/>
        <v>0.83118144755022449</v>
      </c>
      <c r="H340" s="65" t="str">
        <f t="shared" si="86"/>
        <v/>
      </c>
      <c r="I340" s="65">
        <f t="shared" si="86"/>
        <v>0.84131235471635823</v>
      </c>
      <c r="J340" s="65">
        <f t="shared" si="86"/>
        <v>0.84784142649958549</v>
      </c>
      <c r="K340" s="65">
        <f t="shared" si="86"/>
        <v>0.84801401840832236</v>
      </c>
      <c r="L340" s="65">
        <f t="shared" si="86"/>
        <v>0.84858080801789126</v>
      </c>
      <c r="M340" s="65">
        <f t="shared" si="86"/>
        <v>0.84862401523602282</v>
      </c>
      <c r="N340" s="65">
        <f t="shared" si="86"/>
        <v>0.84741749253008869</v>
      </c>
      <c r="O340" s="65">
        <f t="shared" si="86"/>
        <v>0.84720574266332971</v>
      </c>
      <c r="P340" s="65">
        <f t="shared" si="86"/>
        <v>0.84833420442653962</v>
      </c>
      <c r="Q340" s="65">
        <f t="shared" si="86"/>
        <v>0.84695996583898925</v>
      </c>
    </row>
    <row r="342" spans="1:17" ht="12" customHeight="1" x14ac:dyDescent="0.25">
      <c r="A342" s="152" t="s">
        <v>190</v>
      </c>
      <c r="B342" s="168"/>
      <c r="C342" s="168">
        <f>SUM(C343,C346,C348,C357)</f>
        <v>53.946985420306788</v>
      </c>
      <c r="D342" s="168">
        <f t="shared" ref="D342:Q342" si="87">SUM(D343,D346,D348,D357)</f>
        <v>160.65495155200114</v>
      </c>
      <c r="E342" s="168">
        <f t="shared" si="87"/>
        <v>252.04036264031453</v>
      </c>
      <c r="F342" s="168">
        <f t="shared" si="87"/>
        <v>273.30048309687112</v>
      </c>
      <c r="G342" s="168">
        <f t="shared" si="87"/>
        <v>209.11111076745479</v>
      </c>
      <c r="H342" s="168">
        <f t="shared" si="87"/>
        <v>0</v>
      </c>
      <c r="I342" s="168">
        <f t="shared" si="87"/>
        <v>212.80522606596884</v>
      </c>
      <c r="J342" s="168">
        <f t="shared" si="87"/>
        <v>266.29535422635536</v>
      </c>
      <c r="K342" s="168">
        <f t="shared" si="87"/>
        <v>45.221473834046883</v>
      </c>
      <c r="L342" s="168">
        <f t="shared" si="87"/>
        <v>110.33845691777127</v>
      </c>
      <c r="M342" s="168">
        <f t="shared" si="87"/>
        <v>141.64828599869824</v>
      </c>
      <c r="N342" s="168">
        <f t="shared" si="87"/>
        <v>96.998256529020892</v>
      </c>
      <c r="O342" s="168">
        <f t="shared" si="87"/>
        <v>344.02798514241329</v>
      </c>
      <c r="P342" s="168">
        <f t="shared" si="87"/>
        <v>205.4149606111358</v>
      </c>
      <c r="Q342" s="168">
        <f t="shared" si="87"/>
        <v>519.56929935654261</v>
      </c>
    </row>
    <row r="343" spans="1:17" ht="12" customHeight="1" x14ac:dyDescent="0.25">
      <c r="A343" s="158" t="s">
        <v>65</v>
      </c>
      <c r="B343" s="157"/>
      <c r="C343" s="157">
        <f>SUM(C344:C345)</f>
        <v>42.02593374763817</v>
      </c>
      <c r="D343" s="157">
        <f t="shared" ref="D343:Q343" si="88">SUM(D344:D345)</f>
        <v>133.28173261106537</v>
      </c>
      <c r="E343" s="157">
        <f t="shared" si="88"/>
        <v>179.90036480658699</v>
      </c>
      <c r="F343" s="157">
        <f t="shared" si="88"/>
        <v>202.84035150488401</v>
      </c>
      <c r="G343" s="157">
        <f t="shared" si="88"/>
        <v>197.21670370367806</v>
      </c>
      <c r="H343" s="157">
        <f t="shared" si="88"/>
        <v>0</v>
      </c>
      <c r="I343" s="157">
        <f t="shared" si="88"/>
        <v>168.63515875997049</v>
      </c>
      <c r="J343" s="157">
        <f t="shared" si="88"/>
        <v>222.73429981800487</v>
      </c>
      <c r="K343" s="157">
        <f t="shared" si="88"/>
        <v>38.955951216671252</v>
      </c>
      <c r="L343" s="157">
        <f t="shared" si="88"/>
        <v>104.33658973233501</v>
      </c>
      <c r="M343" s="157">
        <f t="shared" si="88"/>
        <v>118.83291607198701</v>
      </c>
      <c r="N343" s="157">
        <f t="shared" si="88"/>
        <v>80.243479250909559</v>
      </c>
      <c r="O343" s="157">
        <f t="shared" si="88"/>
        <v>287.50594700642677</v>
      </c>
      <c r="P343" s="157">
        <f t="shared" si="88"/>
        <v>179.86776847162778</v>
      </c>
      <c r="Q343" s="157">
        <f t="shared" si="88"/>
        <v>438.24715895885527</v>
      </c>
    </row>
    <row r="344" spans="1:17" ht="12" customHeight="1" x14ac:dyDescent="0.25">
      <c r="A344" s="23" t="s">
        <v>166</v>
      </c>
      <c r="B344" s="156"/>
      <c r="C344" s="156">
        <f>RES_hhdet_in_emi!C$45</f>
        <v>42.02593374763817</v>
      </c>
      <c r="D344" s="156">
        <f>RES_hhdet_in_emi!D$45</f>
        <v>133.28173261106537</v>
      </c>
      <c r="E344" s="156">
        <f>RES_hhdet_in_emi!E$45</f>
        <v>179.90036480658699</v>
      </c>
      <c r="F344" s="156">
        <f>RES_hhdet_in_emi!F$45</f>
        <v>202.84035150488401</v>
      </c>
      <c r="G344" s="156">
        <f>RES_hhdet_in_emi!G$45</f>
        <v>197.21670370367806</v>
      </c>
      <c r="H344" s="156">
        <f>RES_hhdet_in_emi!H$45</f>
        <v>0</v>
      </c>
      <c r="I344" s="156">
        <f>RES_hhdet_in_emi!I$45</f>
        <v>168.63515875997049</v>
      </c>
      <c r="J344" s="156">
        <f>RES_hhdet_in_emi!J$45</f>
        <v>222.73429981800487</v>
      </c>
      <c r="K344" s="156">
        <f>RES_hhdet_in_emi!K$45</f>
        <v>38.955951216671252</v>
      </c>
      <c r="L344" s="156">
        <f>RES_hhdet_in_emi!L$45</f>
        <v>104.33658973233501</v>
      </c>
      <c r="M344" s="156">
        <f>RES_hhdet_in_emi!M$45</f>
        <v>118.83291607198701</v>
      </c>
      <c r="N344" s="156">
        <f>RES_hhdet_in_emi!N$45</f>
        <v>80.243479250909559</v>
      </c>
      <c r="O344" s="156">
        <f>RES_hhdet_in_emi!O$45</f>
        <v>287.50594700642677</v>
      </c>
      <c r="P344" s="156">
        <f>RES_hhdet_in_emi!P$45</f>
        <v>179.86776847162778</v>
      </c>
      <c r="Q344" s="156">
        <f>RES_hhdet_in_emi!Q$45</f>
        <v>438.24715895885527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11.921051672668614</v>
      </c>
      <c r="D348" s="157">
        <f t="shared" ref="D348:Q348" si="90">SUM(D349:D350,D353:D354)</f>
        <v>27.373218940935775</v>
      </c>
      <c r="E348" s="157">
        <f t="shared" si="90"/>
        <v>72.139997833727548</v>
      </c>
      <c r="F348" s="157">
        <f t="shared" si="90"/>
        <v>70.460131591987107</v>
      </c>
      <c r="G348" s="157">
        <f t="shared" si="90"/>
        <v>11.894407063776738</v>
      </c>
      <c r="H348" s="157">
        <f t="shared" si="90"/>
        <v>0</v>
      </c>
      <c r="I348" s="157">
        <f t="shared" si="90"/>
        <v>44.170067305998337</v>
      </c>
      <c r="J348" s="157">
        <f t="shared" si="90"/>
        <v>43.561054408350465</v>
      </c>
      <c r="K348" s="157">
        <f t="shared" si="90"/>
        <v>6.2655226173756278</v>
      </c>
      <c r="L348" s="157">
        <f t="shared" si="90"/>
        <v>6.0018671854362555</v>
      </c>
      <c r="M348" s="157">
        <f t="shared" si="90"/>
        <v>22.815369926711227</v>
      </c>
      <c r="N348" s="157">
        <f t="shared" si="90"/>
        <v>16.754777278111341</v>
      </c>
      <c r="O348" s="157">
        <f t="shared" si="90"/>
        <v>56.522038135986527</v>
      </c>
      <c r="P348" s="157">
        <f t="shared" si="90"/>
        <v>25.54719213950802</v>
      </c>
      <c r="Q348" s="157">
        <f t="shared" si="90"/>
        <v>81.322140397687406</v>
      </c>
    </row>
    <row r="349" spans="1:17" ht="12" customHeight="1" x14ac:dyDescent="0.25">
      <c r="A349" s="167" t="s">
        <v>165</v>
      </c>
      <c r="B349" s="132"/>
      <c r="C349" s="132">
        <f>RES_hhdet_in_emi!C$50</f>
        <v>10.959054820634565</v>
      </c>
      <c r="D349" s="132">
        <f>RES_hhdet_in_emi!D$50</f>
        <v>26.475675279961859</v>
      </c>
      <c r="E349" s="132">
        <f>RES_hhdet_in_emi!E$50</f>
        <v>69.516081245819265</v>
      </c>
      <c r="F349" s="132">
        <f>RES_hhdet_in_emi!F$50</f>
        <v>65.341934997716677</v>
      </c>
      <c r="G349" s="132">
        <f>RES_hhdet_in_emi!G$50</f>
        <v>10.189297143165421</v>
      </c>
      <c r="H349" s="132">
        <f>RES_hhdet_in_emi!H$50</f>
        <v>0</v>
      </c>
      <c r="I349" s="132">
        <f>RES_hhdet_in_emi!I$50</f>
        <v>34.933553121717615</v>
      </c>
      <c r="J349" s="132">
        <f>RES_hhdet_in_emi!J$50</f>
        <v>29.009947584774149</v>
      </c>
      <c r="K349" s="132">
        <f>RES_hhdet_in_emi!K$50</f>
        <v>0</v>
      </c>
      <c r="L349" s="132">
        <f>RES_hhdet_in_emi!L$50</f>
        <v>0</v>
      </c>
      <c r="M349" s="132">
        <f>RES_hhdet_in_emi!M$50</f>
        <v>14.579679144881579</v>
      </c>
      <c r="N349" s="132">
        <f>RES_hhdet_in_emi!N$50</f>
        <v>13.541816042662328</v>
      </c>
      <c r="O349" s="132">
        <f>RES_hhdet_in_emi!O$50</f>
        <v>40.339693580349127</v>
      </c>
      <c r="P349" s="132">
        <f>RES_hhdet_in_emi!P$50</f>
        <v>15.60898935503436</v>
      </c>
      <c r="Q349" s="132">
        <f>RES_hhdet_in_emi!Q$50</f>
        <v>47.263526905295926</v>
      </c>
    </row>
    <row r="350" spans="1:17" ht="12" customHeight="1" x14ac:dyDescent="0.25">
      <c r="A350" s="167" t="s">
        <v>164</v>
      </c>
      <c r="B350" s="132"/>
      <c r="C350" s="132">
        <f>SUM(C351:C352)</f>
        <v>0.96199685203404894</v>
      </c>
      <c r="D350" s="132">
        <f t="shared" ref="D350:Q350" si="91">SUM(D351:D352)</f>
        <v>0.89754366097391591</v>
      </c>
      <c r="E350" s="132">
        <f t="shared" si="91"/>
        <v>2.6239165879082798</v>
      </c>
      <c r="F350" s="132">
        <f t="shared" si="91"/>
        <v>5.1181965942704224</v>
      </c>
      <c r="G350" s="132">
        <f t="shared" si="91"/>
        <v>1.7051099206113172</v>
      </c>
      <c r="H350" s="132">
        <f t="shared" si="91"/>
        <v>0</v>
      </c>
      <c r="I350" s="132">
        <f t="shared" si="91"/>
        <v>9.2365141842807237</v>
      </c>
      <c r="J350" s="132">
        <f t="shared" si="91"/>
        <v>14.551106823576314</v>
      </c>
      <c r="K350" s="132">
        <f t="shared" si="91"/>
        <v>6.2655226173756278</v>
      </c>
      <c r="L350" s="132">
        <f t="shared" si="91"/>
        <v>6.0018671854362555</v>
      </c>
      <c r="M350" s="132">
        <f t="shared" si="91"/>
        <v>8.2356907818296463</v>
      </c>
      <c r="N350" s="132">
        <f t="shared" si="91"/>
        <v>3.2129612354490149</v>
      </c>
      <c r="O350" s="132">
        <f t="shared" si="91"/>
        <v>16.1823445556374</v>
      </c>
      <c r="P350" s="132">
        <f t="shared" si="91"/>
        <v>9.9382027844736616</v>
      </c>
      <c r="Q350" s="132">
        <f t="shared" si="91"/>
        <v>34.05861349239148</v>
      </c>
    </row>
    <row r="351" spans="1:17" ht="12" customHeight="1" x14ac:dyDescent="0.25">
      <c r="A351" s="166" t="s">
        <v>163</v>
      </c>
      <c r="B351" s="165"/>
      <c r="C351" s="165">
        <f>RES_hhdet_in_emi!C$52</f>
        <v>0.96199685203404894</v>
      </c>
      <c r="D351" s="165">
        <f>RES_hhdet_in_emi!D$52</f>
        <v>0.89754366097391591</v>
      </c>
      <c r="E351" s="165">
        <f>RES_hhdet_in_emi!E$52</f>
        <v>2.6239165879082798</v>
      </c>
      <c r="F351" s="165">
        <f>RES_hhdet_in_emi!F$52</f>
        <v>5.1181965942704224</v>
      </c>
      <c r="G351" s="165">
        <f>RES_hhdet_in_emi!G$52</f>
        <v>1.7051099206113172</v>
      </c>
      <c r="H351" s="165">
        <f>RES_hhdet_in_emi!H$52</f>
        <v>0</v>
      </c>
      <c r="I351" s="165">
        <f>RES_hhdet_in_emi!I$52</f>
        <v>9.2365141842807237</v>
      </c>
      <c r="J351" s="165">
        <f>RES_hhdet_in_emi!J$52</f>
        <v>14.551106823576314</v>
      </c>
      <c r="K351" s="165">
        <f>RES_hhdet_in_emi!K$52</f>
        <v>6.2655226173756278</v>
      </c>
      <c r="L351" s="165">
        <f>RES_hhdet_in_emi!L$52</f>
        <v>6.0018671854362555</v>
      </c>
      <c r="M351" s="165">
        <f>RES_hhdet_in_emi!M$52</f>
        <v>8.2356907818296463</v>
      </c>
      <c r="N351" s="165">
        <f>RES_hhdet_in_emi!N$52</f>
        <v>3.2129612354490149</v>
      </c>
      <c r="O351" s="165">
        <f>RES_hhdet_in_emi!O$52</f>
        <v>16.1823445556374</v>
      </c>
      <c r="P351" s="165">
        <f>RES_hhdet_in_emi!P$52</f>
        <v>9.9382027844736616</v>
      </c>
      <c r="Q351" s="165">
        <f>RES_hhdet_in_emi!Q$52</f>
        <v>34.05861349239148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7260.9079413347436</v>
      </c>
      <c r="D361" s="168">
        <f t="shared" si="94"/>
        <v>7093.2565757297907</v>
      </c>
      <c r="E361" s="168">
        <f t="shared" si="94"/>
        <v>7864.5097034578539</v>
      </c>
      <c r="F361" s="168">
        <f t="shared" si="94"/>
        <v>8558.9418524499961</v>
      </c>
      <c r="G361" s="168">
        <f t="shared" si="94"/>
        <v>8259.3351206610241</v>
      </c>
      <c r="H361" s="168">
        <f t="shared" si="94"/>
        <v>0</v>
      </c>
      <c r="I361" s="168">
        <f t="shared" si="94"/>
        <v>8241.5375331686846</v>
      </c>
      <c r="J361" s="168">
        <f t="shared" si="94"/>
        <v>7839.6028443882196</v>
      </c>
      <c r="K361" s="168">
        <f t="shared" si="94"/>
        <v>8241.354565489255</v>
      </c>
      <c r="L361" s="168">
        <f t="shared" si="94"/>
        <v>8431.2419097486782</v>
      </c>
      <c r="M361" s="168">
        <f t="shared" si="94"/>
        <v>7542.1966385414262</v>
      </c>
      <c r="N361" s="168">
        <f t="shared" si="94"/>
        <v>7673.1787961009231</v>
      </c>
      <c r="O361" s="168">
        <f t="shared" si="94"/>
        <v>7031.4028436812332</v>
      </c>
      <c r="P361" s="168">
        <f t="shared" si="94"/>
        <v>7040.2761567832222</v>
      </c>
      <c r="Q361" s="168">
        <f t="shared" si="94"/>
        <v>6968.2713964823079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4400.2657047765097</v>
      </c>
      <c r="D362" s="157">
        <f t="shared" si="95"/>
        <v>4358.0461307309624</v>
      </c>
      <c r="E362" s="157">
        <f t="shared" si="95"/>
        <v>4970.4695559143902</v>
      </c>
      <c r="F362" s="157">
        <f t="shared" si="95"/>
        <v>5622.9409936926731</v>
      </c>
      <c r="G362" s="157">
        <f t="shared" si="95"/>
        <v>5614.4024331672945</v>
      </c>
      <c r="H362" s="157">
        <f t="shared" si="95"/>
        <v>0</v>
      </c>
      <c r="I362" s="157">
        <f t="shared" si="95"/>
        <v>5392.4155705832118</v>
      </c>
      <c r="J362" s="157">
        <f t="shared" si="95"/>
        <v>5045.8838129866072</v>
      </c>
      <c r="K362" s="157">
        <f t="shared" si="95"/>
        <v>5081.0212993666282</v>
      </c>
      <c r="L362" s="157">
        <f t="shared" si="95"/>
        <v>5654.8764518456392</v>
      </c>
      <c r="M362" s="157">
        <f t="shared" si="95"/>
        <v>4811.2865083863253</v>
      </c>
      <c r="N362" s="157">
        <f t="shared" si="95"/>
        <v>4715.5793760806046</v>
      </c>
      <c r="O362" s="157">
        <f t="shared" si="95"/>
        <v>4328.1744517278803</v>
      </c>
      <c r="P362" s="157">
        <f t="shared" si="95"/>
        <v>4267.6581242507691</v>
      </c>
      <c r="Q362" s="157">
        <f t="shared" si="95"/>
        <v>4317.844659364463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4273.4056966368753</v>
      </c>
      <c r="D363" s="156">
        <f t="shared" si="96"/>
        <v>4277.4198104349653</v>
      </c>
      <c r="E363" s="156">
        <f t="shared" si="96"/>
        <v>4907.3464495854823</v>
      </c>
      <c r="F363" s="156">
        <f t="shared" si="96"/>
        <v>5558.5490701401004</v>
      </c>
      <c r="G363" s="156">
        <f t="shared" si="96"/>
        <v>5529.507961098082</v>
      </c>
      <c r="H363" s="156">
        <f t="shared" si="96"/>
        <v>0</v>
      </c>
      <c r="I363" s="156">
        <f t="shared" si="96"/>
        <v>5280.372599700946</v>
      </c>
      <c r="J363" s="156">
        <f t="shared" si="96"/>
        <v>4952.9748645932677</v>
      </c>
      <c r="K363" s="156">
        <f t="shared" si="96"/>
        <v>5047.9519500931156</v>
      </c>
      <c r="L363" s="156">
        <f t="shared" si="96"/>
        <v>5519.7283266856275</v>
      </c>
      <c r="M363" s="156">
        <f t="shared" si="96"/>
        <v>4672.7703808245342</v>
      </c>
      <c r="N363" s="156">
        <f t="shared" si="96"/>
        <v>4588.3391610670105</v>
      </c>
      <c r="O363" s="156">
        <f t="shared" si="96"/>
        <v>4298.6076169315902</v>
      </c>
      <c r="P363" s="156">
        <f t="shared" si="96"/>
        <v>4182.3637628941569</v>
      </c>
      <c r="Q363" s="156">
        <f t="shared" si="96"/>
        <v>4279.3147062664602</v>
      </c>
    </row>
    <row r="364" spans="1:17" ht="12" customHeight="1" x14ac:dyDescent="0.25">
      <c r="A364" s="23" t="s">
        <v>60</v>
      </c>
      <c r="B364" s="156"/>
      <c r="C364" s="156">
        <f t="shared" si="96"/>
        <v>126.8600081396341</v>
      </c>
      <c r="D364" s="156">
        <f t="shared" si="96"/>
        <v>80.626320295997019</v>
      </c>
      <c r="E364" s="156">
        <f t="shared" si="96"/>
        <v>63.12310632890749</v>
      </c>
      <c r="F364" s="156">
        <f t="shared" si="96"/>
        <v>64.391923552572436</v>
      </c>
      <c r="G364" s="156">
        <f t="shared" si="96"/>
        <v>84.894472069212668</v>
      </c>
      <c r="H364" s="156">
        <f t="shared" si="96"/>
        <v>0</v>
      </c>
      <c r="I364" s="156">
        <f t="shared" si="96"/>
        <v>112.04297088226598</v>
      </c>
      <c r="J364" s="156">
        <f t="shared" si="96"/>
        <v>92.90894839333906</v>
      </c>
      <c r="K364" s="156">
        <f t="shared" si="96"/>
        <v>33.069349273512628</v>
      </c>
      <c r="L364" s="156">
        <f t="shared" si="96"/>
        <v>135.14812516001129</v>
      </c>
      <c r="M364" s="156">
        <f t="shared" si="96"/>
        <v>138.51612756179154</v>
      </c>
      <c r="N364" s="156">
        <f t="shared" si="96"/>
        <v>127.24021501359367</v>
      </c>
      <c r="O364" s="156">
        <f t="shared" si="96"/>
        <v>29.566834796289683</v>
      </c>
      <c r="P364" s="156">
        <f t="shared" si="96"/>
        <v>85.294361356611759</v>
      </c>
      <c r="Q364" s="156">
        <f t="shared" si="96"/>
        <v>38.529953098002707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147.283353474622</v>
      </c>
      <c r="D365" s="157">
        <f t="shared" si="97"/>
        <v>82.802820748231184</v>
      </c>
      <c r="E365" s="157">
        <f t="shared" si="97"/>
        <v>47.879471109047245</v>
      </c>
      <c r="F365" s="157">
        <f t="shared" si="97"/>
        <v>112.30911915318181</v>
      </c>
      <c r="G365" s="157">
        <f t="shared" si="97"/>
        <v>69.128333595119557</v>
      </c>
      <c r="H365" s="157">
        <f t="shared" si="97"/>
        <v>0</v>
      </c>
      <c r="I365" s="157">
        <f t="shared" si="97"/>
        <v>145.95333782199617</v>
      </c>
      <c r="J365" s="157">
        <f t="shared" si="97"/>
        <v>199.26978095188906</v>
      </c>
      <c r="K365" s="157">
        <f t="shared" si="97"/>
        <v>767.60659683155905</v>
      </c>
      <c r="L365" s="157">
        <f t="shared" si="97"/>
        <v>158.27094225297458</v>
      </c>
      <c r="M365" s="157">
        <f t="shared" si="97"/>
        <v>0</v>
      </c>
      <c r="N365" s="157">
        <f t="shared" si="97"/>
        <v>209.45652063260945</v>
      </c>
      <c r="O365" s="157">
        <f t="shared" si="97"/>
        <v>53.472970898740044</v>
      </c>
      <c r="P365" s="157">
        <f t="shared" si="97"/>
        <v>99.868737627511734</v>
      </c>
      <c r="Q365" s="157">
        <f t="shared" si="97"/>
        <v>62.432376930149204</v>
      </c>
    </row>
    <row r="366" spans="1:17" ht="12" customHeight="1" x14ac:dyDescent="0.25">
      <c r="A366" s="23" t="s">
        <v>60</v>
      </c>
      <c r="B366" s="156"/>
      <c r="C366" s="156">
        <f t="shared" si="96"/>
        <v>147.283353474622</v>
      </c>
      <c r="D366" s="156">
        <f t="shared" si="96"/>
        <v>82.802820748231184</v>
      </c>
      <c r="E366" s="156">
        <f t="shared" si="96"/>
        <v>47.879471109047245</v>
      </c>
      <c r="F366" s="156">
        <f t="shared" si="96"/>
        <v>112.30911915318181</v>
      </c>
      <c r="G366" s="156">
        <f t="shared" si="96"/>
        <v>69.128333595119557</v>
      </c>
      <c r="H366" s="156">
        <f t="shared" si="96"/>
        <v>0</v>
      </c>
      <c r="I366" s="156">
        <f t="shared" si="96"/>
        <v>145.95333782199617</v>
      </c>
      <c r="J366" s="156">
        <f t="shared" si="96"/>
        <v>199.26978095188906</v>
      </c>
      <c r="K366" s="156">
        <f t="shared" si="96"/>
        <v>767.60659683155905</v>
      </c>
      <c r="L366" s="156">
        <f t="shared" si="96"/>
        <v>158.27094225297458</v>
      </c>
      <c r="M366" s="156">
        <f t="shared" si="96"/>
        <v>0</v>
      </c>
      <c r="N366" s="156">
        <f t="shared" si="96"/>
        <v>209.45652063260945</v>
      </c>
      <c r="O366" s="156">
        <f t="shared" si="96"/>
        <v>53.472970898740044</v>
      </c>
      <c r="P366" s="156">
        <f t="shared" si="96"/>
        <v>99.868737627511734</v>
      </c>
      <c r="Q366" s="156">
        <f t="shared" si="96"/>
        <v>62.432376930149204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1909.6012518604355</v>
      </c>
      <c r="D367" s="157">
        <f t="shared" si="98"/>
        <v>1885.4613254450881</v>
      </c>
      <c r="E367" s="157">
        <f t="shared" si="98"/>
        <v>2076.1473690678172</v>
      </c>
      <c r="F367" s="157">
        <f t="shared" si="98"/>
        <v>2059.5545084174714</v>
      </c>
      <c r="G367" s="157">
        <f t="shared" si="98"/>
        <v>1795.1168013769554</v>
      </c>
      <c r="H367" s="157">
        <f t="shared" si="98"/>
        <v>0</v>
      </c>
      <c r="I367" s="157">
        <f t="shared" si="98"/>
        <v>1876.813120842085</v>
      </c>
      <c r="J367" s="157">
        <f t="shared" si="98"/>
        <v>1784.4423663371629</v>
      </c>
      <c r="K367" s="157">
        <f t="shared" si="98"/>
        <v>1594.9644977897315</v>
      </c>
      <c r="L367" s="157">
        <f t="shared" si="98"/>
        <v>1759.2717831803434</v>
      </c>
      <c r="M367" s="157">
        <f t="shared" si="98"/>
        <v>1858.2397634794686</v>
      </c>
      <c r="N367" s="157">
        <f t="shared" si="98"/>
        <v>1908.1792972789958</v>
      </c>
      <c r="O367" s="157">
        <f t="shared" si="98"/>
        <v>1850.9975246438805</v>
      </c>
      <c r="P367" s="157">
        <f t="shared" si="98"/>
        <v>1849.5855842050094</v>
      </c>
      <c r="Q367" s="157">
        <f t="shared" si="98"/>
        <v>1795.4180277967203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2107.918441542457</v>
      </c>
      <c r="D368" s="132">
        <f t="shared" si="99"/>
        <v>2128.0405230913157</v>
      </c>
      <c r="E368" s="132">
        <f t="shared" si="99"/>
        <v>2143.7866783532609</v>
      </c>
      <c r="F368" s="132">
        <f t="shared" si="99"/>
        <v>2167.5913218364017</v>
      </c>
      <c r="G368" s="132">
        <f t="shared" si="99"/>
        <v>2169.0760998554101</v>
      </c>
      <c r="H368" s="132">
        <f t="shared" si="99"/>
        <v>0</v>
      </c>
      <c r="I368" s="132">
        <f t="shared" si="99"/>
        <v>2153.6772623835473</v>
      </c>
      <c r="J368" s="132">
        <f t="shared" si="99"/>
        <v>2145.6631818431888</v>
      </c>
      <c r="K368" s="132">
        <f t="shared" si="99"/>
        <v>0</v>
      </c>
      <c r="L368" s="132">
        <f t="shared" si="99"/>
        <v>0</v>
      </c>
      <c r="M368" s="132">
        <f t="shared" si="99"/>
        <v>2154.0364034913068</v>
      </c>
      <c r="N368" s="132">
        <f t="shared" si="99"/>
        <v>2150.2784506088656</v>
      </c>
      <c r="O368" s="132">
        <f t="shared" si="99"/>
        <v>2194.6458517303295</v>
      </c>
      <c r="P368" s="132">
        <f t="shared" si="99"/>
        <v>2225.2034408318837</v>
      </c>
      <c r="Q368" s="132">
        <f t="shared" si="99"/>
        <v>2242.6820606667743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1469.5287920650312</v>
      </c>
      <c r="D369" s="132">
        <f t="shared" si="100"/>
        <v>1491.9503786541261</v>
      </c>
      <c r="E369" s="132">
        <f t="shared" si="100"/>
        <v>1514.453834986836</v>
      </c>
      <c r="F369" s="132">
        <f t="shared" si="100"/>
        <v>1546.4074175158971</v>
      </c>
      <c r="G369" s="132">
        <f t="shared" si="100"/>
        <v>1555.724326959062</v>
      </c>
      <c r="H369" s="132">
        <f t="shared" si="100"/>
        <v>0</v>
      </c>
      <c r="I369" s="132">
        <f t="shared" si="100"/>
        <v>1574.0742277043246</v>
      </c>
      <c r="J369" s="132">
        <f t="shared" si="100"/>
        <v>1587.4059906451248</v>
      </c>
      <c r="K369" s="132">
        <f t="shared" si="100"/>
        <v>1594.9644977897315</v>
      </c>
      <c r="L369" s="132">
        <f t="shared" si="100"/>
        <v>1604.6159460187303</v>
      </c>
      <c r="M369" s="132">
        <f t="shared" si="100"/>
        <v>1611.7807297899167</v>
      </c>
      <c r="N369" s="132">
        <f t="shared" si="100"/>
        <v>1607.324093671501</v>
      </c>
      <c r="O369" s="132">
        <f t="shared" si="100"/>
        <v>1617.4220856885306</v>
      </c>
      <c r="P369" s="132">
        <f t="shared" si="100"/>
        <v>1617.808008254643</v>
      </c>
      <c r="Q369" s="132">
        <f t="shared" si="100"/>
        <v>1603.7895334181369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776.38367536101293</v>
      </c>
      <c r="D370" s="165">
        <f t="shared" si="101"/>
        <v>786.30317342494425</v>
      </c>
      <c r="E370" s="165">
        <f t="shared" si="101"/>
        <v>793.51597621890755</v>
      </c>
      <c r="F370" s="165">
        <f t="shared" si="101"/>
        <v>806.44077989432424</v>
      </c>
      <c r="G370" s="165">
        <f t="shared" si="101"/>
        <v>807.99178930714061</v>
      </c>
      <c r="H370" s="165">
        <f t="shared" si="101"/>
        <v>0</v>
      </c>
      <c r="I370" s="165">
        <f t="shared" si="101"/>
        <v>809.38997956480125</v>
      </c>
      <c r="J370" s="165">
        <f t="shared" si="101"/>
        <v>811.80721638865577</v>
      </c>
      <c r="K370" s="165">
        <f t="shared" si="101"/>
        <v>811.89282065838904</v>
      </c>
      <c r="L370" s="165">
        <f t="shared" si="101"/>
        <v>813.28934192965096</v>
      </c>
      <c r="M370" s="165">
        <f t="shared" si="101"/>
        <v>815.69395401067231</v>
      </c>
      <c r="N370" s="165">
        <f t="shared" si="101"/>
        <v>811.24696014134599</v>
      </c>
      <c r="O370" s="165">
        <f t="shared" si="101"/>
        <v>814.00557033817176</v>
      </c>
      <c r="P370" s="165">
        <f t="shared" si="101"/>
        <v>811.96505461668505</v>
      </c>
      <c r="Q370" s="165">
        <f t="shared" si="101"/>
        <v>802.38049035400002</v>
      </c>
    </row>
    <row r="371" spans="1:17" ht="12" customHeight="1" x14ac:dyDescent="0.25">
      <c r="A371" s="147" t="s">
        <v>59</v>
      </c>
      <c r="B371" s="164"/>
      <c r="C371" s="164">
        <f t="shared" si="101"/>
        <v>693.14511670401828</v>
      </c>
      <c r="D371" s="164">
        <f t="shared" si="101"/>
        <v>705.64720522918185</v>
      </c>
      <c r="E371" s="164">
        <f t="shared" si="101"/>
        <v>720.93785876792833</v>
      </c>
      <c r="F371" s="164">
        <f t="shared" si="101"/>
        <v>739.96663762157323</v>
      </c>
      <c r="G371" s="164">
        <f t="shared" si="101"/>
        <v>747.73253765192146</v>
      </c>
      <c r="H371" s="164">
        <f t="shared" si="101"/>
        <v>0</v>
      </c>
      <c r="I371" s="164">
        <f t="shared" si="101"/>
        <v>764.68424813952311</v>
      </c>
      <c r="J371" s="164">
        <f t="shared" si="101"/>
        <v>775.59877425646891</v>
      </c>
      <c r="K371" s="164">
        <f t="shared" si="101"/>
        <v>783.07167713134265</v>
      </c>
      <c r="L371" s="164">
        <f t="shared" si="101"/>
        <v>791.32660408907952</v>
      </c>
      <c r="M371" s="164">
        <f t="shared" si="101"/>
        <v>796.08677577924414</v>
      </c>
      <c r="N371" s="164">
        <f t="shared" si="101"/>
        <v>796.07713353015527</v>
      </c>
      <c r="O371" s="164">
        <f t="shared" si="101"/>
        <v>803.41651535035908</v>
      </c>
      <c r="P371" s="164">
        <f t="shared" si="101"/>
        <v>805.84295363795775</v>
      </c>
      <c r="Q371" s="164">
        <f t="shared" si="101"/>
        <v>801.40904306413711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1825.3565344078247</v>
      </c>
      <c r="D372" s="162">
        <f t="shared" si="102"/>
        <v>1758.510199798219</v>
      </c>
      <c r="E372" s="162">
        <f t="shared" si="102"/>
        <v>1725.3188821295671</v>
      </c>
      <c r="F372" s="162">
        <f t="shared" si="102"/>
        <v>0</v>
      </c>
      <c r="G372" s="162">
        <f t="shared" si="102"/>
        <v>1794.8759621949009</v>
      </c>
      <c r="H372" s="162">
        <f t="shared" si="102"/>
        <v>0</v>
      </c>
      <c r="I372" s="162">
        <f t="shared" si="102"/>
        <v>1852.2252136260565</v>
      </c>
      <c r="J372" s="162">
        <f t="shared" si="102"/>
        <v>1825.781136932733</v>
      </c>
      <c r="K372" s="162">
        <f t="shared" si="102"/>
        <v>0</v>
      </c>
      <c r="L372" s="162">
        <f t="shared" si="102"/>
        <v>2005.1623473100378</v>
      </c>
      <c r="M372" s="162">
        <f t="shared" si="102"/>
        <v>2059.9450456747154</v>
      </c>
      <c r="N372" s="162">
        <f t="shared" si="102"/>
        <v>1925.8206904369461</v>
      </c>
      <c r="O372" s="162">
        <f t="shared" si="102"/>
        <v>1859.086616307995</v>
      </c>
      <c r="P372" s="162">
        <f t="shared" si="102"/>
        <v>1927.6345460544662</v>
      </c>
      <c r="Q372" s="162">
        <f t="shared" si="102"/>
        <v>1835.8908171783062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1377.5889007916937</v>
      </c>
      <c r="D373" s="160">
        <f t="shared" si="103"/>
        <v>1360.2782081837197</v>
      </c>
      <c r="E373" s="160">
        <f t="shared" si="103"/>
        <v>1355.4980571262415</v>
      </c>
      <c r="F373" s="160">
        <f t="shared" si="103"/>
        <v>0</v>
      </c>
      <c r="G373" s="160">
        <f t="shared" si="103"/>
        <v>1407.0327095626337</v>
      </c>
      <c r="H373" s="160">
        <f t="shared" si="103"/>
        <v>0</v>
      </c>
      <c r="I373" s="160">
        <f t="shared" si="103"/>
        <v>1449.9597071559995</v>
      </c>
      <c r="J373" s="160">
        <f t="shared" si="103"/>
        <v>1449.242557783655</v>
      </c>
      <c r="K373" s="160">
        <f t="shared" si="103"/>
        <v>0</v>
      </c>
      <c r="L373" s="160">
        <f t="shared" si="103"/>
        <v>1522.4623843878799</v>
      </c>
      <c r="M373" s="160">
        <f t="shared" si="103"/>
        <v>1534.8946263598607</v>
      </c>
      <c r="N373" s="160">
        <f t="shared" si="103"/>
        <v>1475.0354475662198</v>
      </c>
      <c r="O373" s="160">
        <f t="shared" si="103"/>
        <v>1452.6373506174523</v>
      </c>
      <c r="P373" s="160">
        <f t="shared" si="103"/>
        <v>1486.5626774697105</v>
      </c>
      <c r="Q373" s="160">
        <f t="shared" si="103"/>
        <v>1447.3345358302799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673.20011899542226</v>
      </c>
      <c r="D374" s="156">
        <f t="shared" si="104"/>
        <v>646.33826895792447</v>
      </c>
      <c r="E374" s="156">
        <f t="shared" si="104"/>
        <v>633.76599370155043</v>
      </c>
      <c r="F374" s="156">
        <f t="shared" si="104"/>
        <v>0</v>
      </c>
      <c r="G374" s="156">
        <f t="shared" si="104"/>
        <v>659.64956616915958</v>
      </c>
      <c r="H374" s="156">
        <f t="shared" si="104"/>
        <v>0</v>
      </c>
      <c r="I374" s="156">
        <f t="shared" si="104"/>
        <v>683.94140297184128</v>
      </c>
      <c r="J374" s="156">
        <f t="shared" si="104"/>
        <v>675.10024443772977</v>
      </c>
      <c r="K374" s="156">
        <f t="shared" si="104"/>
        <v>0</v>
      </c>
      <c r="L374" s="156">
        <f t="shared" si="104"/>
        <v>726.44493814791701</v>
      </c>
      <c r="M374" s="156">
        <f t="shared" si="104"/>
        <v>734.67027994767432</v>
      </c>
      <c r="N374" s="156">
        <f t="shared" si="104"/>
        <v>677.58261256705339</v>
      </c>
      <c r="O374" s="156">
        <f t="shared" si="104"/>
        <v>650.35361392078983</v>
      </c>
      <c r="P374" s="156">
        <f t="shared" si="104"/>
        <v>677.84651247745819</v>
      </c>
      <c r="Q374" s="156">
        <f t="shared" si="104"/>
        <v>644.82578777657261</v>
      </c>
    </row>
    <row r="375" spans="1:17" ht="12" customHeight="1" x14ac:dyDescent="0.25">
      <c r="A375" s="148" t="s">
        <v>59</v>
      </c>
      <c r="B375" s="156"/>
      <c r="C375" s="156">
        <f t="shared" si="104"/>
        <v>704.38878179627147</v>
      </c>
      <c r="D375" s="156">
        <f t="shared" si="104"/>
        <v>713.93993922579546</v>
      </c>
      <c r="E375" s="156">
        <f t="shared" si="104"/>
        <v>721.73206342469086</v>
      </c>
      <c r="F375" s="156">
        <f t="shared" si="104"/>
        <v>0</v>
      </c>
      <c r="G375" s="156">
        <f t="shared" si="104"/>
        <v>747.38314339347448</v>
      </c>
      <c r="H375" s="156">
        <f t="shared" si="104"/>
        <v>0</v>
      </c>
      <c r="I375" s="156">
        <f t="shared" si="104"/>
        <v>766.01830418415841</v>
      </c>
      <c r="J375" s="156">
        <f t="shared" si="104"/>
        <v>774.14231334592534</v>
      </c>
      <c r="K375" s="156">
        <f t="shared" si="104"/>
        <v>0</v>
      </c>
      <c r="L375" s="156">
        <f t="shared" si="104"/>
        <v>796.01744623996285</v>
      </c>
      <c r="M375" s="156">
        <f t="shared" si="104"/>
        <v>800.22434641218638</v>
      </c>
      <c r="N375" s="156">
        <f t="shared" si="104"/>
        <v>797.45283499916661</v>
      </c>
      <c r="O375" s="156">
        <f t="shared" si="104"/>
        <v>802.28373669666234</v>
      </c>
      <c r="P375" s="156">
        <f t="shared" si="104"/>
        <v>808.71616499225252</v>
      </c>
      <c r="Q375" s="156">
        <f t="shared" si="104"/>
        <v>802.50874805370756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803.75763122317562</v>
      </c>
      <c r="D376" s="157">
        <f t="shared" si="105"/>
        <v>766.94629880550974</v>
      </c>
      <c r="E376" s="157">
        <f t="shared" si="105"/>
        <v>770.0133073665985</v>
      </c>
      <c r="F376" s="157">
        <f t="shared" si="105"/>
        <v>764.13723118666849</v>
      </c>
      <c r="G376" s="157">
        <f t="shared" si="105"/>
        <v>780.6875525216542</v>
      </c>
      <c r="H376" s="157">
        <f t="shared" si="105"/>
        <v>0</v>
      </c>
      <c r="I376" s="157">
        <f t="shared" si="105"/>
        <v>826.35550392139135</v>
      </c>
      <c r="J376" s="157">
        <f t="shared" si="105"/>
        <v>810.00688411256124</v>
      </c>
      <c r="K376" s="157">
        <f t="shared" si="105"/>
        <v>797.76217150133562</v>
      </c>
      <c r="L376" s="157">
        <f t="shared" si="105"/>
        <v>858.82273246972147</v>
      </c>
      <c r="M376" s="157">
        <f t="shared" si="105"/>
        <v>872.67036667563173</v>
      </c>
      <c r="N376" s="157">
        <f t="shared" si="105"/>
        <v>839.96360210871342</v>
      </c>
      <c r="O376" s="157">
        <f t="shared" si="105"/>
        <v>798.75789641073288</v>
      </c>
      <c r="P376" s="157">
        <f t="shared" si="105"/>
        <v>823.16371069993147</v>
      </c>
      <c r="Q376" s="157">
        <f t="shared" si="105"/>
        <v>792.57633239097493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803.75763122317562</v>
      </c>
      <c r="D378" s="57">
        <f t="shared" si="107"/>
        <v>766.94629880550974</v>
      </c>
      <c r="E378" s="57">
        <f t="shared" si="107"/>
        <v>770.0133073665985</v>
      </c>
      <c r="F378" s="57">
        <f t="shared" si="107"/>
        <v>764.13723118666849</v>
      </c>
      <c r="G378" s="57">
        <f t="shared" si="107"/>
        <v>780.6875525216542</v>
      </c>
      <c r="H378" s="57">
        <f t="shared" si="107"/>
        <v>0</v>
      </c>
      <c r="I378" s="57">
        <f t="shared" si="107"/>
        <v>826.35550392139135</v>
      </c>
      <c r="J378" s="57">
        <f t="shared" si="107"/>
        <v>810.00688411256124</v>
      </c>
      <c r="K378" s="57">
        <f t="shared" si="107"/>
        <v>797.76217150133562</v>
      </c>
      <c r="L378" s="57">
        <f t="shared" si="107"/>
        <v>858.82273246972147</v>
      </c>
      <c r="M378" s="57">
        <f t="shared" si="107"/>
        <v>872.67036667563173</v>
      </c>
      <c r="N378" s="57">
        <f t="shared" si="107"/>
        <v>839.96360210871342</v>
      </c>
      <c r="O378" s="57">
        <f t="shared" si="107"/>
        <v>798.75789641073288</v>
      </c>
      <c r="P378" s="57">
        <f t="shared" si="107"/>
        <v>823.16371069993147</v>
      </c>
      <c r="Q378" s="57">
        <f t="shared" si="107"/>
        <v>792.57633239097493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4792.5465085306323</v>
      </c>
      <c r="D380" s="168">
        <f t="shared" si="108"/>
        <v>4647.2805594559059</v>
      </c>
      <c r="E380" s="168">
        <f t="shared" si="108"/>
        <v>4948.4867680374637</v>
      </c>
      <c r="F380" s="168">
        <f t="shared" si="108"/>
        <v>5517.9946188671129</v>
      </c>
      <c r="G380" s="168">
        <f t="shared" si="108"/>
        <v>5569.8720970719605</v>
      </c>
      <c r="H380" s="168">
        <f t="shared" si="108"/>
        <v>0</v>
      </c>
      <c r="I380" s="168">
        <f t="shared" si="108"/>
        <v>5645.2213033491007</v>
      </c>
      <c r="J380" s="168">
        <f t="shared" si="108"/>
        <v>5613.035854297601</v>
      </c>
      <c r="K380" s="168">
        <f t="shared" si="108"/>
        <v>7063.8307936557803</v>
      </c>
      <c r="L380" s="168">
        <f t="shared" si="108"/>
        <v>6146.7807149219971</v>
      </c>
      <c r="M380" s="168">
        <f t="shared" si="108"/>
        <v>5180.1570354812657</v>
      </c>
      <c r="N380" s="168">
        <f t="shared" si="108"/>
        <v>5777.3673851236699</v>
      </c>
      <c r="O380" s="168">
        <f t="shared" si="108"/>
        <v>4966.7591645391785</v>
      </c>
      <c r="P380" s="168">
        <f t="shared" si="108"/>
        <v>5202.2307386457924</v>
      </c>
      <c r="Q380" s="168">
        <f t="shared" si="108"/>
        <v>5047.3861069180621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2714.6780460680175</v>
      </c>
      <c r="D381" s="157">
        <f t="shared" si="109"/>
        <v>2686.8442749434007</v>
      </c>
      <c r="E381" s="157">
        <f t="shared" si="109"/>
        <v>3070.3440007375589</v>
      </c>
      <c r="F381" s="157">
        <f t="shared" si="109"/>
        <v>3482.0138310276043</v>
      </c>
      <c r="G381" s="157">
        <f t="shared" si="109"/>
        <v>3519.7444882567474</v>
      </c>
      <c r="H381" s="157">
        <f t="shared" si="109"/>
        <v>0</v>
      </c>
      <c r="I381" s="157">
        <f t="shared" si="109"/>
        <v>3404.9406764144801</v>
      </c>
      <c r="J381" s="157">
        <f t="shared" si="109"/>
        <v>3178.1494784753713</v>
      </c>
      <c r="K381" s="157">
        <f t="shared" si="109"/>
        <v>3094.3564528108773</v>
      </c>
      <c r="L381" s="157">
        <f t="shared" si="109"/>
        <v>3597.5038839838094</v>
      </c>
      <c r="M381" s="157">
        <f t="shared" si="109"/>
        <v>3119.8959171582815</v>
      </c>
      <c r="N381" s="157">
        <f t="shared" si="109"/>
        <v>3087.6877932166408</v>
      </c>
      <c r="O381" s="157">
        <f t="shared" si="109"/>
        <v>2808.5555056633539</v>
      </c>
      <c r="P381" s="157">
        <f t="shared" si="109"/>
        <v>2798.1323284636201</v>
      </c>
      <c r="Q381" s="157">
        <f t="shared" si="109"/>
        <v>2843.1616763561078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2573.473308336625</v>
      </c>
      <c r="D382" s="156">
        <f t="shared" si="110"/>
        <v>2597.0734732836936</v>
      </c>
      <c r="E382" s="156">
        <f t="shared" si="110"/>
        <v>3000.2014638180772</v>
      </c>
      <c r="F382" s="156">
        <f t="shared" si="110"/>
        <v>3410.8480171719871</v>
      </c>
      <c r="G382" s="156">
        <f t="shared" si="110"/>
        <v>3425.9506974223086</v>
      </c>
      <c r="H382" s="156">
        <f t="shared" si="110"/>
        <v>0</v>
      </c>
      <c r="I382" s="156">
        <f t="shared" si="110"/>
        <v>3282.56184598857</v>
      </c>
      <c r="J382" s="156">
        <f t="shared" si="110"/>
        <v>3078.0218195063203</v>
      </c>
      <c r="K382" s="156">
        <f t="shared" si="110"/>
        <v>3059.8333509257363</v>
      </c>
      <c r="L382" s="156">
        <f t="shared" si="110"/>
        <v>3453.3960133577816</v>
      </c>
      <c r="M382" s="156">
        <f t="shared" si="110"/>
        <v>2971.8598724750964</v>
      </c>
      <c r="N382" s="156">
        <f t="shared" si="110"/>
        <v>2951.803917616432</v>
      </c>
      <c r="O382" s="156">
        <f t="shared" si="110"/>
        <v>2777.5861447644465</v>
      </c>
      <c r="P382" s="156">
        <f t="shared" si="110"/>
        <v>2710.0523795188246</v>
      </c>
      <c r="Q382" s="156">
        <f t="shared" si="110"/>
        <v>2803.783565890611</v>
      </c>
    </row>
    <row r="383" spans="1:17" ht="12" customHeight="1" x14ac:dyDescent="0.25">
      <c r="A383" s="23" t="s">
        <v>60</v>
      </c>
      <c r="B383" s="156"/>
      <c r="C383" s="156">
        <f t="shared" si="110"/>
        <v>141.20473773139258</v>
      </c>
      <c r="D383" s="156">
        <f t="shared" si="110"/>
        <v>89.770801659706976</v>
      </c>
      <c r="E383" s="156">
        <f t="shared" si="110"/>
        <v>70.142536919481856</v>
      </c>
      <c r="F383" s="156">
        <f t="shared" si="110"/>
        <v>71.16581385561733</v>
      </c>
      <c r="G383" s="156">
        <f t="shared" si="110"/>
        <v>93.793790834438809</v>
      </c>
      <c r="H383" s="156">
        <f t="shared" si="110"/>
        <v>0</v>
      </c>
      <c r="I383" s="156">
        <f t="shared" si="110"/>
        <v>122.37883042590998</v>
      </c>
      <c r="J383" s="156">
        <f t="shared" si="110"/>
        <v>100.12765896905117</v>
      </c>
      <c r="K383" s="156">
        <f t="shared" si="110"/>
        <v>34.523101885140861</v>
      </c>
      <c r="L383" s="156">
        <f t="shared" si="110"/>
        <v>144.10787062602785</v>
      </c>
      <c r="M383" s="156">
        <f t="shared" si="110"/>
        <v>148.03604468318517</v>
      </c>
      <c r="N383" s="156">
        <f t="shared" si="110"/>
        <v>135.88387560020851</v>
      </c>
      <c r="O383" s="156">
        <f t="shared" si="110"/>
        <v>30.969360898907464</v>
      </c>
      <c r="P383" s="156">
        <f t="shared" si="110"/>
        <v>88.079948944795632</v>
      </c>
      <c r="Q383" s="156">
        <f t="shared" si="110"/>
        <v>39.378110465496597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269.89242710594363</v>
      </c>
      <c r="D384" s="157">
        <f t="shared" si="111"/>
        <v>156.66026589092252</v>
      </c>
      <c r="E384" s="157">
        <f t="shared" si="111"/>
        <v>93.793483830827157</v>
      </c>
      <c r="F384" s="157">
        <f t="shared" si="111"/>
        <v>229.98969431777934</v>
      </c>
      <c r="G384" s="157">
        <f t="shared" si="111"/>
        <v>148.34812904816658</v>
      </c>
      <c r="H384" s="157">
        <f t="shared" si="111"/>
        <v>0</v>
      </c>
      <c r="I384" s="157">
        <f t="shared" si="111"/>
        <v>327.77968076704457</v>
      </c>
      <c r="J384" s="157">
        <f t="shared" si="111"/>
        <v>495.24456820288208</v>
      </c>
      <c r="K384" s="157">
        <f t="shared" si="111"/>
        <v>2048.9921323666968</v>
      </c>
      <c r="L384" s="157">
        <f t="shared" si="111"/>
        <v>454.46358224809705</v>
      </c>
      <c r="M384" s="157">
        <f t="shared" si="111"/>
        <v>0</v>
      </c>
      <c r="N384" s="157">
        <f t="shared" si="111"/>
        <v>675.34609346257344</v>
      </c>
      <c r="O384" s="157">
        <f t="shared" si="111"/>
        <v>184.26920511965855</v>
      </c>
      <c r="P384" s="157">
        <f t="shared" si="111"/>
        <v>363.22292452658547</v>
      </c>
      <c r="Q384" s="157">
        <f t="shared" si="111"/>
        <v>236.76909408480364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269.89242710594363</v>
      </c>
      <c r="D385" s="156">
        <f t="shared" si="112"/>
        <v>156.66026589092252</v>
      </c>
      <c r="E385" s="156">
        <f t="shared" si="112"/>
        <v>93.793483830827157</v>
      </c>
      <c r="F385" s="156">
        <f t="shared" si="112"/>
        <v>229.98969431777934</v>
      </c>
      <c r="G385" s="156">
        <f t="shared" si="112"/>
        <v>148.34812904816658</v>
      </c>
      <c r="H385" s="156">
        <f t="shared" si="112"/>
        <v>0</v>
      </c>
      <c r="I385" s="156">
        <f t="shared" si="112"/>
        <v>327.77968076704457</v>
      </c>
      <c r="J385" s="156">
        <f t="shared" si="112"/>
        <v>495.24456820288208</v>
      </c>
      <c r="K385" s="156">
        <f t="shared" si="112"/>
        <v>2048.9921323666968</v>
      </c>
      <c r="L385" s="156">
        <f t="shared" si="112"/>
        <v>454.46358224809705</v>
      </c>
      <c r="M385" s="156">
        <f t="shared" si="112"/>
        <v>0</v>
      </c>
      <c r="N385" s="156">
        <f t="shared" si="112"/>
        <v>675.34609346257344</v>
      </c>
      <c r="O385" s="156">
        <f t="shared" si="112"/>
        <v>184.26920511965855</v>
      </c>
      <c r="P385" s="156">
        <f t="shared" si="112"/>
        <v>363.22292452658547</v>
      </c>
      <c r="Q385" s="156">
        <f t="shared" si="112"/>
        <v>236.76909408480364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1154.1783182607558</v>
      </c>
      <c r="D386" s="157">
        <f t="shared" si="113"/>
        <v>1176.4632986767247</v>
      </c>
      <c r="E386" s="157">
        <f t="shared" si="113"/>
        <v>1150.8063961525047</v>
      </c>
      <c r="F386" s="157">
        <f t="shared" si="113"/>
        <v>1174.2972581771851</v>
      </c>
      <c r="G386" s="157">
        <f t="shared" si="113"/>
        <v>1252.886469777656</v>
      </c>
      <c r="H386" s="157">
        <f t="shared" si="113"/>
        <v>0</v>
      </c>
      <c r="I386" s="157">
        <f t="shared" si="113"/>
        <v>1217.2778513306471</v>
      </c>
      <c r="J386" s="157">
        <f t="shared" si="113"/>
        <v>1252.8844155188694</v>
      </c>
      <c r="K386" s="157">
        <f t="shared" si="113"/>
        <v>1243.9687036892094</v>
      </c>
      <c r="L386" s="157">
        <f t="shared" si="113"/>
        <v>1366.0327604268002</v>
      </c>
      <c r="M386" s="157">
        <f t="shared" si="113"/>
        <v>1319.6920877772166</v>
      </c>
      <c r="N386" s="157">
        <f t="shared" si="113"/>
        <v>1302.533648928948</v>
      </c>
      <c r="O386" s="157">
        <f t="shared" si="113"/>
        <v>1297.2221769193127</v>
      </c>
      <c r="P386" s="157">
        <f t="shared" si="113"/>
        <v>1342.5575540261627</v>
      </c>
      <c r="Q386" s="157">
        <f t="shared" si="113"/>
        <v>1296.1749130704993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1109.2593980423514</v>
      </c>
      <c r="D387" s="132">
        <f t="shared" si="114"/>
        <v>1129.3207618614911</v>
      </c>
      <c r="E387" s="132">
        <f t="shared" si="114"/>
        <v>1148.5323675931943</v>
      </c>
      <c r="F387" s="132">
        <f t="shared" si="114"/>
        <v>1171.7545791654475</v>
      </c>
      <c r="G387" s="132">
        <f t="shared" si="114"/>
        <v>1178.7510637882115</v>
      </c>
      <c r="H387" s="132">
        <f t="shared" si="114"/>
        <v>0</v>
      </c>
      <c r="I387" s="132">
        <f t="shared" si="114"/>
        <v>1192.3179874513478</v>
      </c>
      <c r="J387" s="132">
        <f t="shared" si="114"/>
        <v>1199.0339141246077</v>
      </c>
      <c r="K387" s="132">
        <f t="shared" si="114"/>
        <v>0</v>
      </c>
      <c r="L387" s="132">
        <f t="shared" si="114"/>
        <v>0</v>
      </c>
      <c r="M387" s="132">
        <f t="shared" si="114"/>
        <v>1226.1610555935233</v>
      </c>
      <c r="N387" s="132">
        <f t="shared" si="114"/>
        <v>1230.3517463037808</v>
      </c>
      <c r="O387" s="132">
        <f t="shared" si="114"/>
        <v>1248.1740871291097</v>
      </c>
      <c r="P387" s="132">
        <f t="shared" si="114"/>
        <v>1257.2908367526657</v>
      </c>
      <c r="Q387" s="132">
        <f t="shared" si="114"/>
        <v>1255.3013915643392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1117.0028791940197</v>
      </c>
      <c r="D388" s="132">
        <f t="shared" si="115"/>
        <v>1137.2912316581403</v>
      </c>
      <c r="E388" s="132">
        <f t="shared" si="115"/>
        <v>1159.1640420423967</v>
      </c>
      <c r="F388" s="132">
        <f t="shared" si="115"/>
        <v>1186.3743298408065</v>
      </c>
      <c r="G388" s="132">
        <f t="shared" si="115"/>
        <v>1197.473601631272</v>
      </c>
      <c r="H388" s="132">
        <f t="shared" si="115"/>
        <v>0</v>
      </c>
      <c r="I388" s="132">
        <f t="shared" si="115"/>
        <v>1219.662755421369</v>
      </c>
      <c r="J388" s="132">
        <f t="shared" si="115"/>
        <v>1233.8119604612907</v>
      </c>
      <c r="K388" s="132">
        <f t="shared" si="115"/>
        <v>1243.9687036892094</v>
      </c>
      <c r="L388" s="132">
        <f t="shared" si="115"/>
        <v>1256.0861165661813</v>
      </c>
      <c r="M388" s="132">
        <f t="shared" si="115"/>
        <v>1264.1922741184912</v>
      </c>
      <c r="N388" s="132">
        <f t="shared" si="115"/>
        <v>1264.5358456140632</v>
      </c>
      <c r="O388" s="132">
        <f t="shared" si="115"/>
        <v>1273.6632137883096</v>
      </c>
      <c r="P388" s="132">
        <f t="shared" si="115"/>
        <v>1276.7853212946893</v>
      </c>
      <c r="Q388" s="132">
        <f t="shared" si="115"/>
        <v>1268.242380535587</v>
      </c>
    </row>
    <row r="389" spans="1:17" ht="12" customHeight="1" x14ac:dyDescent="0.25">
      <c r="A389" s="166" t="s">
        <v>163</v>
      </c>
      <c r="B389" s="165"/>
      <c r="C389" s="165">
        <f t="shared" si="115"/>
        <v>390.48197769439588</v>
      </c>
      <c r="D389" s="165">
        <f t="shared" si="115"/>
        <v>398.99399859476068</v>
      </c>
      <c r="E389" s="165">
        <f t="shared" si="115"/>
        <v>409.91275806379593</v>
      </c>
      <c r="F389" s="165">
        <f t="shared" si="115"/>
        <v>425.00072675699386</v>
      </c>
      <c r="G389" s="165">
        <f t="shared" si="115"/>
        <v>428.4227564591082</v>
      </c>
      <c r="H389" s="165">
        <f t="shared" si="115"/>
        <v>0</v>
      </c>
      <c r="I389" s="165">
        <f t="shared" si="115"/>
        <v>438.13053813522924</v>
      </c>
      <c r="J389" s="165">
        <f t="shared" si="115"/>
        <v>446.21925274892521</v>
      </c>
      <c r="K389" s="165">
        <f t="shared" si="115"/>
        <v>448.73617069460357</v>
      </c>
      <c r="L389" s="165">
        <f t="shared" si="115"/>
        <v>451.6343178256131</v>
      </c>
      <c r="M389" s="165">
        <f t="shared" si="115"/>
        <v>455.73517248019499</v>
      </c>
      <c r="N389" s="165">
        <f t="shared" si="115"/>
        <v>455.00175940188808</v>
      </c>
      <c r="O389" s="165">
        <f t="shared" si="115"/>
        <v>460.33151963645969</v>
      </c>
      <c r="P389" s="165">
        <f t="shared" si="115"/>
        <v>461.30049547572526</v>
      </c>
      <c r="Q389" s="165">
        <f t="shared" si="115"/>
        <v>459.60892552529077</v>
      </c>
    </row>
    <row r="390" spans="1:17" ht="12" customHeight="1" x14ac:dyDescent="0.25">
      <c r="A390" s="147" t="s">
        <v>59</v>
      </c>
      <c r="B390" s="164"/>
      <c r="C390" s="164">
        <f t="shared" si="115"/>
        <v>726.52090149962385</v>
      </c>
      <c r="D390" s="164">
        <f t="shared" si="115"/>
        <v>738.29723306337985</v>
      </c>
      <c r="E390" s="164">
        <f t="shared" si="115"/>
        <v>749.25128397860055</v>
      </c>
      <c r="F390" s="164">
        <f t="shared" si="115"/>
        <v>761.37360308381267</v>
      </c>
      <c r="G390" s="164">
        <f t="shared" si="115"/>
        <v>769.05084517216392</v>
      </c>
      <c r="H390" s="164">
        <f t="shared" si="115"/>
        <v>0</v>
      </c>
      <c r="I390" s="164">
        <f t="shared" si="115"/>
        <v>781.53221728613971</v>
      </c>
      <c r="J390" s="164">
        <f t="shared" si="115"/>
        <v>787.59270771236572</v>
      </c>
      <c r="K390" s="164">
        <f t="shared" si="115"/>
        <v>795.23253299460578</v>
      </c>
      <c r="L390" s="164">
        <f t="shared" si="115"/>
        <v>804.45179874056805</v>
      </c>
      <c r="M390" s="164">
        <f t="shared" si="115"/>
        <v>808.45710163829642</v>
      </c>
      <c r="N390" s="164">
        <f t="shared" si="115"/>
        <v>809.534086212175</v>
      </c>
      <c r="O390" s="164">
        <f t="shared" si="115"/>
        <v>813.33169415185</v>
      </c>
      <c r="P390" s="164">
        <f t="shared" si="115"/>
        <v>815.48482581896383</v>
      </c>
      <c r="Q390" s="164">
        <f t="shared" si="115"/>
        <v>808.63345501029607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1247.4501602360408</v>
      </c>
      <c r="D391" s="162">
        <f t="shared" si="116"/>
        <v>1214.7718815092906</v>
      </c>
      <c r="E391" s="162">
        <f t="shared" si="116"/>
        <v>1201.5833999369029</v>
      </c>
      <c r="F391" s="162">
        <f t="shared" si="116"/>
        <v>0</v>
      </c>
      <c r="G391" s="162">
        <f t="shared" si="116"/>
        <v>1274.9513070149039</v>
      </c>
      <c r="H391" s="162">
        <f t="shared" si="116"/>
        <v>0</v>
      </c>
      <c r="I391" s="162">
        <f t="shared" si="116"/>
        <v>1356.6526231886567</v>
      </c>
      <c r="J391" s="162">
        <f t="shared" si="116"/>
        <v>1369.2335651843641</v>
      </c>
      <c r="K391" s="162">
        <f t="shared" si="116"/>
        <v>0</v>
      </c>
      <c r="L391" s="162">
        <f t="shared" si="116"/>
        <v>1484.0331858858015</v>
      </c>
      <c r="M391" s="162">
        <f t="shared" si="116"/>
        <v>1504.8044893300228</v>
      </c>
      <c r="N391" s="162">
        <f t="shared" si="116"/>
        <v>1399.9515582856491</v>
      </c>
      <c r="O391" s="162">
        <f t="shared" si="116"/>
        <v>1355.7505753424541</v>
      </c>
      <c r="P391" s="162">
        <f t="shared" si="116"/>
        <v>1418.1344681574089</v>
      </c>
      <c r="Q391" s="162">
        <f t="shared" si="116"/>
        <v>1363.4042928192637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1164.0743495678535</v>
      </c>
      <c r="D392" s="160">
        <f t="shared" si="117"/>
        <v>1165.087156042518</v>
      </c>
      <c r="E392" s="160">
        <f t="shared" si="117"/>
        <v>1171.2617881243618</v>
      </c>
      <c r="F392" s="160">
        <f t="shared" si="117"/>
        <v>0</v>
      </c>
      <c r="G392" s="160">
        <f t="shared" si="117"/>
        <v>1221.485788057731</v>
      </c>
      <c r="H392" s="160">
        <f t="shared" si="117"/>
        <v>0</v>
      </c>
      <c r="I392" s="160">
        <f t="shared" si="117"/>
        <v>1260.5510493303605</v>
      </c>
      <c r="J392" s="160">
        <f t="shared" si="117"/>
        <v>1269.9926901864726</v>
      </c>
      <c r="K392" s="160">
        <f t="shared" si="117"/>
        <v>0</v>
      </c>
      <c r="L392" s="160">
        <f t="shared" si="117"/>
        <v>1327.6103953897291</v>
      </c>
      <c r="M392" s="160">
        <f t="shared" si="117"/>
        <v>1338.9286546368733</v>
      </c>
      <c r="N392" s="160">
        <f t="shared" si="117"/>
        <v>1302.7904199005327</v>
      </c>
      <c r="O392" s="160">
        <f t="shared" si="117"/>
        <v>1290.5924478954339</v>
      </c>
      <c r="P392" s="160">
        <f t="shared" si="117"/>
        <v>1313.4707627527382</v>
      </c>
      <c r="Q392" s="160">
        <f t="shared" si="117"/>
        <v>1286.4675501524973</v>
      </c>
    </row>
    <row r="393" spans="1:17" ht="12" customHeight="1" x14ac:dyDescent="0.25">
      <c r="A393" s="148" t="s">
        <v>60</v>
      </c>
      <c r="B393" s="156"/>
      <c r="C393" s="156">
        <f t="shared" si="117"/>
        <v>437.55731437261647</v>
      </c>
      <c r="D393" s="156">
        <f t="shared" si="117"/>
        <v>426.79341979155726</v>
      </c>
      <c r="E393" s="156">
        <f t="shared" si="117"/>
        <v>422.06010092042834</v>
      </c>
      <c r="F393" s="156">
        <f t="shared" si="117"/>
        <v>0</v>
      </c>
      <c r="G393" s="156">
        <f t="shared" si="117"/>
        <v>452.51379835784991</v>
      </c>
      <c r="H393" s="156">
        <f t="shared" si="117"/>
        <v>0</v>
      </c>
      <c r="I393" s="156">
        <f t="shared" si="117"/>
        <v>479.1796605445229</v>
      </c>
      <c r="J393" s="156">
        <f t="shared" si="117"/>
        <v>482.57431958323099</v>
      </c>
      <c r="K393" s="156">
        <f t="shared" si="117"/>
        <v>0</v>
      </c>
      <c r="L393" s="156">
        <f t="shared" si="117"/>
        <v>523.30344793694621</v>
      </c>
      <c r="M393" s="156">
        <f t="shared" si="117"/>
        <v>530.60627497638802</v>
      </c>
      <c r="N393" s="156">
        <f t="shared" si="117"/>
        <v>493.32876049226024</v>
      </c>
      <c r="O393" s="156">
        <f t="shared" si="117"/>
        <v>477.29313877336239</v>
      </c>
      <c r="P393" s="156">
        <f t="shared" si="117"/>
        <v>497.84469026331112</v>
      </c>
      <c r="Q393" s="156">
        <f t="shared" si="117"/>
        <v>477.63757701523463</v>
      </c>
    </row>
    <row r="394" spans="1:17" ht="12" customHeight="1" x14ac:dyDescent="0.25">
      <c r="A394" s="148" t="s">
        <v>59</v>
      </c>
      <c r="B394" s="156"/>
      <c r="C394" s="156">
        <f t="shared" si="117"/>
        <v>726.51703519523699</v>
      </c>
      <c r="D394" s="156">
        <f t="shared" si="117"/>
        <v>738.29373625096082</v>
      </c>
      <c r="E394" s="156">
        <f t="shared" si="117"/>
        <v>749.20168720393372</v>
      </c>
      <c r="F394" s="156">
        <f t="shared" si="117"/>
        <v>0</v>
      </c>
      <c r="G394" s="156">
        <f t="shared" si="117"/>
        <v>768.97198969988131</v>
      </c>
      <c r="H394" s="156">
        <f t="shared" si="117"/>
        <v>0</v>
      </c>
      <c r="I394" s="156">
        <f t="shared" si="117"/>
        <v>781.37138878583744</v>
      </c>
      <c r="J394" s="156">
        <f t="shared" si="117"/>
        <v>787.41837060324167</v>
      </c>
      <c r="K394" s="156">
        <f t="shared" si="117"/>
        <v>0</v>
      </c>
      <c r="L394" s="156">
        <f t="shared" si="117"/>
        <v>804.30694745278277</v>
      </c>
      <c r="M394" s="156">
        <f t="shared" si="117"/>
        <v>808.32237966048513</v>
      </c>
      <c r="N394" s="156">
        <f t="shared" si="117"/>
        <v>809.46165940827257</v>
      </c>
      <c r="O394" s="156">
        <f t="shared" si="117"/>
        <v>813.29930912207146</v>
      </c>
      <c r="P394" s="156">
        <f t="shared" si="117"/>
        <v>815.6260724894272</v>
      </c>
      <c r="Q394" s="156">
        <f t="shared" si="117"/>
        <v>808.82997313726275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653.79771709591591</v>
      </c>
      <c r="D395" s="157">
        <f t="shared" si="118"/>
        <v>627.3127199448578</v>
      </c>
      <c r="E395" s="157">
        <f t="shared" si="118"/>
        <v>633.54288731657289</v>
      </c>
      <c r="F395" s="157">
        <f t="shared" si="118"/>
        <v>631.69383534454414</v>
      </c>
      <c r="G395" s="157">
        <f t="shared" si="118"/>
        <v>648.89300998939041</v>
      </c>
      <c r="H395" s="157">
        <f t="shared" si="118"/>
        <v>0</v>
      </c>
      <c r="I395" s="157">
        <f t="shared" si="118"/>
        <v>695.22309483692857</v>
      </c>
      <c r="J395" s="157">
        <f t="shared" si="118"/>
        <v>686.75739210047823</v>
      </c>
      <c r="K395" s="157">
        <f t="shared" si="118"/>
        <v>676.5135047889969</v>
      </c>
      <c r="L395" s="157">
        <f t="shared" si="118"/>
        <v>728.78048826328961</v>
      </c>
      <c r="M395" s="157">
        <f t="shared" si="118"/>
        <v>740.56903054576708</v>
      </c>
      <c r="N395" s="157">
        <f t="shared" si="118"/>
        <v>711.79984951550705</v>
      </c>
      <c r="O395" s="157">
        <f t="shared" si="118"/>
        <v>676.7122768368539</v>
      </c>
      <c r="P395" s="157">
        <f t="shared" si="118"/>
        <v>698.31793162942461</v>
      </c>
      <c r="Q395" s="157">
        <f t="shared" si="118"/>
        <v>671.28042340665161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653.79771709591591</v>
      </c>
      <c r="D397" s="57">
        <f t="shared" si="120"/>
        <v>627.3127199448578</v>
      </c>
      <c r="E397" s="57">
        <f t="shared" si="120"/>
        <v>633.54288731657289</v>
      </c>
      <c r="F397" s="57">
        <f t="shared" si="120"/>
        <v>631.69383534454414</v>
      </c>
      <c r="G397" s="57">
        <f t="shared" si="120"/>
        <v>648.89300998939041</v>
      </c>
      <c r="H397" s="57">
        <f t="shared" si="120"/>
        <v>0</v>
      </c>
      <c r="I397" s="57">
        <f t="shared" si="120"/>
        <v>695.22309483692857</v>
      </c>
      <c r="J397" s="57">
        <f t="shared" si="120"/>
        <v>686.75739210047823</v>
      </c>
      <c r="K397" s="57">
        <f t="shared" si="120"/>
        <v>676.5135047889969</v>
      </c>
      <c r="L397" s="57">
        <f t="shared" si="120"/>
        <v>728.78048826328961</v>
      </c>
      <c r="M397" s="57">
        <f t="shared" si="120"/>
        <v>740.56903054576708</v>
      </c>
      <c r="N397" s="57">
        <f t="shared" si="120"/>
        <v>711.79984951550705</v>
      </c>
      <c r="O397" s="57">
        <f t="shared" si="120"/>
        <v>676.7122768368539</v>
      </c>
      <c r="P397" s="57">
        <f t="shared" si="120"/>
        <v>698.31793162942461</v>
      </c>
      <c r="Q397" s="57">
        <f t="shared" si="120"/>
        <v>671.28042340665161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1467.0402965780095</v>
      </c>
      <c r="D399" s="168">
        <f t="shared" si="121"/>
        <v>1379.3145763855687</v>
      </c>
      <c r="E399" s="168">
        <f t="shared" si="121"/>
        <v>1839.4026076077139</v>
      </c>
      <c r="F399" s="168">
        <f t="shared" si="121"/>
        <v>2001.3112054228122</v>
      </c>
      <c r="G399" s="168">
        <f t="shared" si="121"/>
        <v>1566.2619505602811</v>
      </c>
      <c r="H399" s="168">
        <f t="shared" si="121"/>
        <v>0</v>
      </c>
      <c r="I399" s="168">
        <f t="shared" si="121"/>
        <v>1784.1329536255773</v>
      </c>
      <c r="J399" s="168">
        <f t="shared" si="121"/>
        <v>1585.7548020577435</v>
      </c>
      <c r="K399" s="168">
        <f t="shared" si="121"/>
        <v>1568.6966195087248</v>
      </c>
      <c r="L399" s="168">
        <f t="shared" si="121"/>
        <v>1562.0011504074791</v>
      </c>
      <c r="M399" s="168">
        <f t="shared" si="121"/>
        <v>1490.0902940843839</v>
      </c>
      <c r="N399" s="168">
        <f t="shared" si="121"/>
        <v>1484.1157791300484</v>
      </c>
      <c r="O399" s="168">
        <f t="shared" si="121"/>
        <v>1374.116381453279</v>
      </c>
      <c r="P399" s="168">
        <f t="shared" si="121"/>
        <v>1274.4268616593354</v>
      </c>
      <c r="Q399" s="168">
        <f t="shared" si="121"/>
        <v>1353.4817353949038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1142.8578970400654</v>
      </c>
      <c r="D400" s="157">
        <f t="shared" si="122"/>
        <v>1144.2998474706917</v>
      </c>
      <c r="E400" s="157">
        <f t="shared" si="122"/>
        <v>1312.9214569773249</v>
      </c>
      <c r="F400" s="157">
        <f t="shared" si="122"/>
        <v>1485.3492528761426</v>
      </c>
      <c r="G400" s="157">
        <f t="shared" si="122"/>
        <v>1477.1717193425509</v>
      </c>
      <c r="H400" s="157">
        <f t="shared" si="122"/>
        <v>0</v>
      </c>
      <c r="I400" s="157">
        <f t="shared" si="122"/>
        <v>1413.8165187272068</v>
      </c>
      <c r="J400" s="157">
        <f t="shared" si="122"/>
        <v>1326.3542901283327</v>
      </c>
      <c r="K400" s="157">
        <f t="shared" si="122"/>
        <v>1351.3506704270596</v>
      </c>
      <c r="L400" s="157">
        <f t="shared" si="122"/>
        <v>1477.0360012643214</v>
      </c>
      <c r="M400" s="157">
        <f t="shared" si="122"/>
        <v>1250.0806035749656</v>
      </c>
      <c r="N400" s="157">
        <f t="shared" si="122"/>
        <v>1227.76035353727</v>
      </c>
      <c r="O400" s="157">
        <f t="shared" si="122"/>
        <v>1148.3560890641736</v>
      </c>
      <c r="P400" s="157">
        <f t="shared" si="122"/>
        <v>1115.9280463554405</v>
      </c>
      <c r="Q400" s="157">
        <f t="shared" si="122"/>
        <v>1141.6369788863822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1142.8578970400654</v>
      </c>
      <c r="D401" s="156">
        <f t="shared" si="123"/>
        <v>1144.2998474706917</v>
      </c>
      <c r="E401" s="156">
        <f t="shared" si="123"/>
        <v>1312.9214569773249</v>
      </c>
      <c r="F401" s="156">
        <f t="shared" si="123"/>
        <v>1485.3492528761426</v>
      </c>
      <c r="G401" s="156">
        <f t="shared" si="123"/>
        <v>1477.1717193425509</v>
      </c>
      <c r="H401" s="156">
        <f t="shared" si="123"/>
        <v>0</v>
      </c>
      <c r="I401" s="156">
        <f t="shared" si="123"/>
        <v>1413.8165187272068</v>
      </c>
      <c r="J401" s="156">
        <f t="shared" si="123"/>
        <v>1326.3542901283327</v>
      </c>
      <c r="K401" s="156">
        <f t="shared" si="123"/>
        <v>1351.3506704270596</v>
      </c>
      <c r="L401" s="156">
        <f t="shared" si="123"/>
        <v>1477.0360012643214</v>
      </c>
      <c r="M401" s="156">
        <f t="shared" si="123"/>
        <v>1250.0806035749656</v>
      </c>
      <c r="N401" s="156">
        <f t="shared" si="123"/>
        <v>1227.76035353727</v>
      </c>
      <c r="O401" s="156">
        <f t="shared" si="123"/>
        <v>1148.3560890641736</v>
      </c>
      <c r="P401" s="156">
        <f t="shared" si="123"/>
        <v>1115.9280463554405</v>
      </c>
      <c r="Q401" s="156">
        <f t="shared" si="123"/>
        <v>1141.6369788863822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324.18239953794409</v>
      </c>
      <c r="D405" s="157">
        <f t="shared" si="127"/>
        <v>235.01472891487705</v>
      </c>
      <c r="E405" s="157">
        <f t="shared" si="127"/>
        <v>526.48115063038892</v>
      </c>
      <c r="F405" s="157">
        <f t="shared" si="127"/>
        <v>515.96195254666952</v>
      </c>
      <c r="G405" s="157">
        <f t="shared" si="127"/>
        <v>89.090231217730192</v>
      </c>
      <c r="H405" s="157">
        <f t="shared" si="127"/>
        <v>0</v>
      </c>
      <c r="I405" s="157">
        <f t="shared" si="127"/>
        <v>370.31643489837052</v>
      </c>
      <c r="J405" s="157">
        <f t="shared" si="127"/>
        <v>259.40051192941092</v>
      </c>
      <c r="K405" s="157">
        <f t="shared" si="127"/>
        <v>217.34594908166514</v>
      </c>
      <c r="L405" s="157">
        <f t="shared" si="127"/>
        <v>84.965149143157831</v>
      </c>
      <c r="M405" s="157">
        <f t="shared" si="127"/>
        <v>240.00969050941836</v>
      </c>
      <c r="N405" s="157">
        <f t="shared" si="127"/>
        <v>256.35542559277832</v>
      </c>
      <c r="O405" s="157">
        <f t="shared" si="127"/>
        <v>225.76029238910544</v>
      </c>
      <c r="P405" s="157">
        <f t="shared" si="127"/>
        <v>158.49881530389484</v>
      </c>
      <c r="Q405" s="157">
        <f t="shared" si="127"/>
        <v>211.84475650852164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563.73099308803796</v>
      </c>
      <c r="D406" s="132">
        <f t="shared" si="128"/>
        <v>569.2956394049196</v>
      </c>
      <c r="E406" s="132">
        <f t="shared" si="128"/>
        <v>573.55305114638713</v>
      </c>
      <c r="F406" s="132">
        <f t="shared" si="128"/>
        <v>579.22132373104341</v>
      </c>
      <c r="G406" s="132">
        <f t="shared" si="128"/>
        <v>579.45442783519627</v>
      </c>
      <c r="H406" s="132">
        <f t="shared" si="128"/>
        <v>0</v>
      </c>
      <c r="I406" s="132">
        <f t="shared" si="128"/>
        <v>576.64576354659084</v>
      </c>
      <c r="J406" s="132">
        <f t="shared" si="128"/>
        <v>574.58590931933259</v>
      </c>
      <c r="K406" s="132">
        <f t="shared" si="128"/>
        <v>0</v>
      </c>
      <c r="L406" s="132">
        <f t="shared" si="128"/>
        <v>0</v>
      </c>
      <c r="M406" s="132">
        <f t="shared" si="128"/>
        <v>576.25753203043485</v>
      </c>
      <c r="N406" s="132">
        <f t="shared" si="128"/>
        <v>575.37739431388923</v>
      </c>
      <c r="O406" s="132">
        <f t="shared" si="128"/>
        <v>586.29099275009742</v>
      </c>
      <c r="P406" s="132">
        <f t="shared" si="128"/>
        <v>593.72332710548346</v>
      </c>
      <c r="Q406" s="132">
        <f t="shared" si="128"/>
        <v>598.30345466134054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207.63210364455136</v>
      </c>
      <c r="D407" s="132">
        <f t="shared" si="129"/>
        <v>210.35265213408837</v>
      </c>
      <c r="E407" s="132">
        <f t="shared" si="129"/>
        <v>212.29887930983841</v>
      </c>
      <c r="F407" s="132">
        <f t="shared" si="129"/>
        <v>215.49620139895555</v>
      </c>
      <c r="G407" s="132">
        <f t="shared" si="129"/>
        <v>215.8496974816675</v>
      </c>
      <c r="H407" s="132">
        <f t="shared" si="129"/>
        <v>0</v>
      </c>
      <c r="I407" s="132">
        <f t="shared" si="129"/>
        <v>216.71366965009284</v>
      </c>
      <c r="J407" s="132">
        <f t="shared" si="129"/>
        <v>217.3933875399656</v>
      </c>
      <c r="K407" s="132">
        <f t="shared" si="129"/>
        <v>217.34594908166514</v>
      </c>
      <c r="L407" s="132">
        <f t="shared" si="129"/>
        <v>217.62984813348041</v>
      </c>
      <c r="M407" s="132">
        <f t="shared" si="129"/>
        <v>218.21812485084777</v>
      </c>
      <c r="N407" s="132">
        <f t="shared" si="129"/>
        <v>217.07568242569758</v>
      </c>
      <c r="O407" s="132">
        <f t="shared" si="129"/>
        <v>217.45838106927434</v>
      </c>
      <c r="P407" s="132">
        <f t="shared" si="129"/>
        <v>216.64652538024976</v>
      </c>
      <c r="Q407" s="132">
        <f t="shared" si="129"/>
        <v>214.05933000994773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207.63210364455136</v>
      </c>
      <c r="D408" s="165">
        <f t="shared" si="130"/>
        <v>210.35265213408837</v>
      </c>
      <c r="E408" s="165">
        <f t="shared" si="130"/>
        <v>212.29887930983841</v>
      </c>
      <c r="F408" s="165">
        <f t="shared" si="130"/>
        <v>215.49620139895555</v>
      </c>
      <c r="G408" s="165">
        <f t="shared" si="130"/>
        <v>215.8496974816675</v>
      </c>
      <c r="H408" s="165">
        <f t="shared" si="130"/>
        <v>0</v>
      </c>
      <c r="I408" s="165">
        <f t="shared" si="130"/>
        <v>216.71366965009284</v>
      </c>
      <c r="J408" s="165">
        <f t="shared" si="130"/>
        <v>217.3933875399656</v>
      </c>
      <c r="K408" s="165">
        <f t="shared" si="130"/>
        <v>217.34594908166514</v>
      </c>
      <c r="L408" s="165">
        <f t="shared" si="130"/>
        <v>217.62984813348041</v>
      </c>
      <c r="M408" s="165">
        <f t="shared" si="130"/>
        <v>218.21812485084777</v>
      </c>
      <c r="N408" s="165">
        <f t="shared" si="130"/>
        <v>217.07568242569758</v>
      </c>
      <c r="O408" s="165">
        <f t="shared" si="130"/>
        <v>217.45838106927434</v>
      </c>
      <c r="P408" s="165">
        <f t="shared" si="130"/>
        <v>216.64652538024976</v>
      </c>
      <c r="Q408" s="165">
        <f t="shared" si="130"/>
        <v>214.05933000994773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75.837958189427354</v>
      </c>
      <c r="D418" s="184">
        <f>D361/RES_summary!D$21</f>
        <v>73.116121511393899</v>
      </c>
      <c r="E418" s="184">
        <f>E361/RES_summary!E$21</f>
        <v>79.727932256117228</v>
      </c>
      <c r="F418" s="184">
        <f>F361/RES_summary!F$21</f>
        <v>86.272815397990186</v>
      </c>
      <c r="G418" s="184">
        <f>G361/RES_summary!G$21</f>
        <v>81.314570407229425</v>
      </c>
      <c r="H418" s="184">
        <f>H361/RES_summary!H$21</f>
        <v>0</v>
      </c>
      <c r="I418" s="184">
        <f>I361/RES_summary!I$21</f>
        <v>78.514296788182634</v>
      </c>
      <c r="J418" s="184">
        <f>J361/RES_summary!J$21</f>
        <v>74.160903026933823</v>
      </c>
      <c r="K418" s="184">
        <f>K361/RES_summary!K$21</f>
        <v>77.595084982868656</v>
      </c>
      <c r="L418" s="184">
        <f>L361/RES_summary!L$21</f>
        <v>77.90036229250363</v>
      </c>
      <c r="M418" s="184">
        <f>M361/RES_summary!M$21</f>
        <v>67.131803699419578</v>
      </c>
      <c r="N418" s="184">
        <f>N361/RES_summary!N$21</f>
        <v>67.399006549122788</v>
      </c>
      <c r="O418" s="184">
        <f>O361/RES_summary!O$21</f>
        <v>60.888909504258251</v>
      </c>
      <c r="P418" s="184">
        <f>P361/RES_summary!P$21</f>
        <v>60.304334747796979</v>
      </c>
      <c r="Q418" s="184">
        <f>Q361/RES_summary!Q$21</f>
        <v>59.229557522465534</v>
      </c>
    </row>
    <row r="419" spans="1:17" ht="12" customHeight="1" x14ac:dyDescent="0.25">
      <c r="A419" s="158" t="s">
        <v>65</v>
      </c>
      <c r="B419" s="157"/>
      <c r="C419" s="178">
        <f>C362/RES_summary!C$21</f>
        <v>45.959426732501441</v>
      </c>
      <c r="D419" s="178">
        <f>D362/RES_summary!D$21</f>
        <v>44.922022352476567</v>
      </c>
      <c r="E419" s="178">
        <f>E362/RES_summary!E$21</f>
        <v>50.389061108386393</v>
      </c>
      <c r="F419" s="178">
        <f>F362/RES_summary!F$21</f>
        <v>56.67837902225935</v>
      </c>
      <c r="G419" s="178">
        <f>G362/RES_summary!G$21</f>
        <v>55.274754599104369</v>
      </c>
      <c r="H419" s="178">
        <f>H362/RES_summary!H$21</f>
        <v>0</v>
      </c>
      <c r="I419" s="178">
        <f>I362/RES_summary!I$21</f>
        <v>51.371690635400988</v>
      </c>
      <c r="J419" s="178">
        <f>J362/RES_summary!J$21</f>
        <v>47.732941013452184</v>
      </c>
      <c r="K419" s="178">
        <f>K362/RES_summary!K$21</f>
        <v>47.839499731645574</v>
      </c>
      <c r="L419" s="178">
        <f>L362/RES_summary!L$21</f>
        <v>52.248165695349364</v>
      </c>
      <c r="M419" s="178">
        <f>M362/RES_summary!M$21</f>
        <v>42.824439205435411</v>
      </c>
      <c r="N419" s="178">
        <f>N362/RES_summary!N$21</f>
        <v>41.420299682429651</v>
      </c>
      <c r="O419" s="178">
        <f>O362/RES_summary!O$21</f>
        <v>37.480120022810191</v>
      </c>
      <c r="P419" s="178">
        <f>P362/RES_summary!P$21</f>
        <v>36.555140506244506</v>
      </c>
      <c r="Q419" s="178">
        <f>Q362/RES_summary!Q$21</f>
        <v>36.701215276144616</v>
      </c>
    </row>
    <row r="420" spans="1:17" ht="12" customHeight="1" x14ac:dyDescent="0.25">
      <c r="A420" s="23" t="s">
        <v>166</v>
      </c>
      <c r="B420" s="156"/>
      <c r="C420" s="177">
        <f>C363/RES_summary!C$21</f>
        <v>44.634412826398197</v>
      </c>
      <c r="D420" s="177">
        <f>D363/RES_summary!D$21</f>
        <v>44.090939510788701</v>
      </c>
      <c r="E420" s="177">
        <f>E363/RES_summary!E$21</f>
        <v>49.749138858309685</v>
      </c>
      <c r="F420" s="177">
        <f>F363/RES_summary!F$21</f>
        <v>56.029318352197386</v>
      </c>
      <c r="G420" s="177">
        <f>G363/RES_summary!G$21</f>
        <v>54.438953965589931</v>
      </c>
      <c r="H420" s="177">
        <f>H363/RES_summary!H$21</f>
        <v>0</v>
      </c>
      <c r="I420" s="177">
        <f>I363/RES_summary!I$21</f>
        <v>50.304295742946053</v>
      </c>
      <c r="J420" s="177">
        <f>J363/RES_summary!J$21</f>
        <v>46.8540429813835</v>
      </c>
      <c r="K420" s="177">
        <f>K363/RES_summary!K$21</f>
        <v>47.528140846790457</v>
      </c>
      <c r="L420" s="177">
        <f>L363/RES_summary!L$21</f>
        <v>50.999466153121261</v>
      </c>
      <c r="M420" s="177">
        <f>M363/RES_summary!M$21</f>
        <v>41.591530819413776</v>
      </c>
      <c r="N420" s="177">
        <f>N363/RES_summary!N$21</f>
        <v>40.302658048773104</v>
      </c>
      <c r="O420" s="177">
        <f>O363/RES_summary!O$21</f>
        <v>37.224084012889847</v>
      </c>
      <c r="P420" s="177">
        <f>P363/RES_summary!P$21</f>
        <v>35.824541364278616</v>
      </c>
      <c r="Q420" s="177">
        <f>Q363/RES_summary!Q$21</f>
        <v>36.373714818210658</v>
      </c>
    </row>
    <row r="421" spans="1:17" ht="12" customHeight="1" x14ac:dyDescent="0.25">
      <c r="A421" s="23" t="s">
        <v>60</v>
      </c>
      <c r="B421" s="156"/>
      <c r="C421" s="177">
        <f>C364/RES_summary!C$21</f>
        <v>1.3250139061032402</v>
      </c>
      <c r="D421" s="177">
        <f>D364/RES_summary!D$21</f>
        <v>0.83108284168786961</v>
      </c>
      <c r="E421" s="177">
        <f>E364/RES_summary!E$21</f>
        <v>0.63992225007670378</v>
      </c>
      <c r="F421" s="177">
        <f>F364/RES_summary!F$21</f>
        <v>0.64906067006196355</v>
      </c>
      <c r="G421" s="177">
        <f>G364/RES_summary!G$21</f>
        <v>0.83580063351444212</v>
      </c>
      <c r="H421" s="177">
        <f>H364/RES_summary!H$21</f>
        <v>0</v>
      </c>
      <c r="I421" s="177">
        <f>I364/RES_summary!I$21</f>
        <v>1.0673948924549395</v>
      </c>
      <c r="J421" s="177">
        <f>J364/RES_summary!J$21</f>
        <v>0.878898032068678</v>
      </c>
      <c r="K421" s="177">
        <f>K364/RES_summary!K$21</f>
        <v>0.31135888485511903</v>
      </c>
      <c r="L421" s="177">
        <f>L364/RES_summary!L$21</f>
        <v>1.2486995422280951</v>
      </c>
      <c r="M421" s="177">
        <f>M364/RES_summary!M$21</f>
        <v>1.2329083860216403</v>
      </c>
      <c r="N421" s="177">
        <f>N364/RES_summary!N$21</f>
        <v>1.1176416336565442</v>
      </c>
      <c r="O421" s="177">
        <f>O364/RES_summary!O$21</f>
        <v>0.25603600992033454</v>
      </c>
      <c r="P421" s="177">
        <f>P364/RES_summary!P$21</f>
        <v>0.73059914196588127</v>
      </c>
      <c r="Q421" s="177">
        <f>Q364/RES_summary!Q$21</f>
        <v>0.32750045793395705</v>
      </c>
    </row>
    <row r="422" spans="1:17" ht="12" customHeight="1" x14ac:dyDescent="0.25">
      <c r="A422" s="158" t="s">
        <v>112</v>
      </c>
      <c r="B422" s="157"/>
      <c r="C422" s="178">
        <f>C365/RES_summary!C$21</f>
        <v>1.5383294889638497</v>
      </c>
      <c r="D422" s="178">
        <f>D365/RES_summary!D$21</f>
        <v>0.85351785018307336</v>
      </c>
      <c r="E422" s="178">
        <f>E365/RES_summary!E$21</f>
        <v>0.48538705818653172</v>
      </c>
      <c r="F422" s="178">
        <f>F365/RES_summary!F$21</f>
        <v>1.1320586202416831</v>
      </c>
      <c r="G422" s="178">
        <f>G365/RES_summary!G$21</f>
        <v>0.68058029697733258</v>
      </c>
      <c r="H422" s="178">
        <f>H365/RES_summary!H$21</f>
        <v>0</v>
      </c>
      <c r="I422" s="178">
        <f>I365/RES_summary!I$21</f>
        <v>1.3904473087531035</v>
      </c>
      <c r="J422" s="178">
        <f>J365/RES_summary!J$21</f>
        <v>1.8850479028985332</v>
      </c>
      <c r="K422" s="178">
        <f>K365/RES_summary!K$21</f>
        <v>7.2272705465159719</v>
      </c>
      <c r="L422" s="178">
        <f>L365/RES_summary!L$21</f>
        <v>1.4623425438222493</v>
      </c>
      <c r="M422" s="178">
        <f>M365/RES_summary!M$21</f>
        <v>0</v>
      </c>
      <c r="N422" s="178">
        <f>N365/RES_summary!N$21</f>
        <v>1.8398061326353117</v>
      </c>
      <c r="O422" s="178">
        <f>O365/RES_summary!O$21</f>
        <v>0.46305281582652319</v>
      </c>
      <c r="P422" s="178">
        <f>P365/RES_summary!P$21</f>
        <v>0.85543772014209296</v>
      </c>
      <c r="Q422" s="178">
        <f>Q365/RES_summary!Q$21</f>
        <v>0.53066849011007955</v>
      </c>
    </row>
    <row r="423" spans="1:17" ht="12" customHeight="1" x14ac:dyDescent="0.25">
      <c r="A423" s="23" t="s">
        <v>60</v>
      </c>
      <c r="B423" s="156"/>
      <c r="C423" s="177">
        <f>C366/RES_summary!C$21</f>
        <v>1.5383294889638497</v>
      </c>
      <c r="D423" s="177">
        <f>D366/RES_summary!D$21</f>
        <v>0.85351785018307336</v>
      </c>
      <c r="E423" s="177">
        <f>E366/RES_summary!E$21</f>
        <v>0.48538705818653172</v>
      </c>
      <c r="F423" s="177">
        <f>F366/RES_summary!F$21</f>
        <v>1.1320586202416831</v>
      </c>
      <c r="G423" s="177">
        <f>G366/RES_summary!G$21</f>
        <v>0.68058029697733258</v>
      </c>
      <c r="H423" s="177">
        <f>H366/RES_summary!H$21</f>
        <v>0</v>
      </c>
      <c r="I423" s="177">
        <f>I366/RES_summary!I$21</f>
        <v>1.3904473087531035</v>
      </c>
      <c r="J423" s="177">
        <f>J366/RES_summary!J$21</f>
        <v>1.8850479028985332</v>
      </c>
      <c r="K423" s="177">
        <f>K366/RES_summary!K$21</f>
        <v>7.2272705465159719</v>
      </c>
      <c r="L423" s="177">
        <f>L366/RES_summary!L$21</f>
        <v>1.4623425438222493</v>
      </c>
      <c r="M423" s="177">
        <f>M366/RES_summary!M$21</f>
        <v>0</v>
      </c>
      <c r="N423" s="177">
        <f>N366/RES_summary!N$21</f>
        <v>1.8398061326353117</v>
      </c>
      <c r="O423" s="177">
        <f>O366/RES_summary!O$21</f>
        <v>0.46305281582652319</v>
      </c>
      <c r="P423" s="177">
        <f>P366/RES_summary!P$21</f>
        <v>0.85543772014209296</v>
      </c>
      <c r="Q423" s="177">
        <f>Q366/RES_summary!Q$21</f>
        <v>0.53066849011007955</v>
      </c>
    </row>
    <row r="424" spans="1:17" ht="12" customHeight="1" x14ac:dyDescent="0.25">
      <c r="A424" s="158" t="s">
        <v>63</v>
      </c>
      <c r="B424" s="157"/>
      <c r="C424" s="178">
        <f>C367/RES_summary!C$21</f>
        <v>19.94519983825165</v>
      </c>
      <c r="D424" s="178">
        <f>D367/RES_summary!D$21</f>
        <v>19.435025069862689</v>
      </c>
      <c r="E424" s="178">
        <f>E367/RES_summary!E$21</f>
        <v>21.047330734677121</v>
      </c>
      <c r="F424" s="178">
        <f>F367/RES_summary!F$21</f>
        <v>20.759992177764012</v>
      </c>
      <c r="G424" s="178">
        <f>G367/RES_summary!G$21</f>
        <v>17.673232700005094</v>
      </c>
      <c r="H424" s="178">
        <f>H367/RES_summary!H$21</f>
        <v>0</v>
      </c>
      <c r="I424" s="178">
        <f>I367/RES_summary!I$21</f>
        <v>17.879753843588386</v>
      </c>
      <c r="J424" s="178">
        <f>J367/RES_summary!J$21</f>
        <v>16.880428755624006</v>
      </c>
      <c r="K424" s="178">
        <f>K367/RES_summary!K$21</f>
        <v>15.017119427054459</v>
      </c>
      <c r="L424" s="178">
        <f>L367/RES_summary!L$21</f>
        <v>16.254771331168318</v>
      </c>
      <c r="M424" s="178">
        <f>M367/RES_summary!M$21</f>
        <v>16.539874655466978</v>
      </c>
      <c r="N424" s="178">
        <f>N367/RES_summary!N$21</f>
        <v>16.760900843280179</v>
      </c>
      <c r="O424" s="178">
        <f>O367/RES_summary!O$21</f>
        <v>16.02883852287453</v>
      </c>
      <c r="P424" s="178">
        <f>P367/RES_summary!P$21</f>
        <v>15.842848452348415</v>
      </c>
      <c r="Q424" s="178">
        <f>Q367/RES_summary!Q$21</f>
        <v>15.26086016224059</v>
      </c>
    </row>
    <row r="425" spans="1:17" ht="12" customHeight="1" x14ac:dyDescent="0.25">
      <c r="A425" s="167" t="s">
        <v>165</v>
      </c>
      <c r="B425" s="132"/>
      <c r="C425" s="183">
        <f>C368/RES_summary!C$21</f>
        <v>22.016562106010294</v>
      </c>
      <c r="D425" s="183">
        <f>D368/RES_summary!D$21</f>
        <v>21.935491520198752</v>
      </c>
      <c r="E425" s="183">
        <f>E368/RES_summary!E$21</f>
        <v>21.73303683358235</v>
      </c>
      <c r="F425" s="183">
        <f>F368/RES_summary!F$21</f>
        <v>21.848986614338017</v>
      </c>
      <c r="G425" s="183">
        <f>G368/RES_summary!G$21</f>
        <v>21.354926112528926</v>
      </c>
      <c r="H425" s="183">
        <f>H368/RES_summary!H$21</f>
        <v>0</v>
      </c>
      <c r="I425" s="183">
        <f>I368/RES_summary!I$21</f>
        <v>20.517343406398286</v>
      </c>
      <c r="J425" s="183">
        <f>J368/RES_summary!J$21</f>
        <v>20.297497502828232</v>
      </c>
      <c r="K425" s="183">
        <f>K368/RES_summary!K$21</f>
        <v>0</v>
      </c>
      <c r="L425" s="183">
        <f>L368/RES_summary!L$21</f>
        <v>0</v>
      </c>
      <c r="M425" s="183">
        <f>M368/RES_summary!M$21</f>
        <v>19.172710011515555</v>
      </c>
      <c r="N425" s="183">
        <f>N368/RES_summary!N$21</f>
        <v>18.887430519495787</v>
      </c>
      <c r="O425" s="183">
        <f>O368/RES_summary!O$21</f>
        <v>19.004684503319275</v>
      </c>
      <c r="P425" s="183">
        <f>P368/RES_summary!P$21</f>
        <v>19.060248517181485</v>
      </c>
      <c r="Q425" s="183">
        <f>Q368/RES_summary!Q$21</f>
        <v>19.062556344163124</v>
      </c>
    </row>
    <row r="426" spans="1:17" ht="12" customHeight="1" x14ac:dyDescent="0.25">
      <c r="A426" s="167" t="s">
        <v>164</v>
      </c>
      <c r="B426" s="132"/>
      <c r="C426" s="183">
        <f>C369/RES_summary!C$21</f>
        <v>15.348777865141317</v>
      </c>
      <c r="D426" s="183">
        <f>D369/RES_summary!D$21</f>
        <v>15.378778986776174</v>
      </c>
      <c r="E426" s="183">
        <f>E369/RES_summary!E$21</f>
        <v>15.353057890914517</v>
      </c>
      <c r="F426" s="183">
        <f>F369/RES_summary!F$21</f>
        <v>15.587548549969677</v>
      </c>
      <c r="G426" s="183">
        <f>G369/RES_summary!G$21</f>
        <v>15.316372743164315</v>
      </c>
      <c r="H426" s="183">
        <f>H369/RES_summary!H$21</f>
        <v>0</v>
      </c>
      <c r="I426" s="183">
        <f>I369/RES_summary!I$21</f>
        <v>14.995664411309207</v>
      </c>
      <c r="J426" s="183">
        <f>J369/RES_summary!J$21</f>
        <v>15.016508370813231</v>
      </c>
      <c r="K426" s="183">
        <f>K369/RES_summary!K$21</f>
        <v>15.017119427054459</v>
      </c>
      <c r="L426" s="183">
        <f>L369/RES_summary!L$21</f>
        <v>14.825830509103918</v>
      </c>
      <c r="M426" s="183">
        <f>M369/RES_summary!M$21</f>
        <v>14.346184903989574</v>
      </c>
      <c r="N426" s="183">
        <f>N369/RES_summary!N$21</f>
        <v>14.118274836887233</v>
      </c>
      <c r="O426" s="183">
        <f>O369/RES_summary!O$21</f>
        <v>14.00617617779919</v>
      </c>
      <c r="P426" s="183">
        <f>P369/RES_summary!P$21</f>
        <v>13.85752966429534</v>
      </c>
      <c r="Q426" s="183">
        <f>Q369/RES_summary!Q$21</f>
        <v>13.632038567193437</v>
      </c>
    </row>
    <row r="427" spans="1:17" ht="12" customHeight="1" x14ac:dyDescent="0.25">
      <c r="A427" s="166" t="s">
        <v>163</v>
      </c>
      <c r="B427" s="165"/>
      <c r="C427" s="182">
        <f>C370/RES_summary!C$21</f>
        <v>8.1090895500541063</v>
      </c>
      <c r="D427" s="182">
        <f>D370/RES_summary!D$21</f>
        <v>8.1050837170679735</v>
      </c>
      <c r="E427" s="182">
        <f>E370/RES_summary!E$21</f>
        <v>8.0444160388423676</v>
      </c>
      <c r="F427" s="182">
        <f>F370/RES_summary!F$21</f>
        <v>8.1287988319863089</v>
      </c>
      <c r="G427" s="182">
        <f>G370/RES_summary!G$21</f>
        <v>7.954817703875956</v>
      </c>
      <c r="H427" s="182">
        <f>H370/RES_summary!H$21</f>
        <v>0</v>
      </c>
      <c r="I427" s="182">
        <f>I370/RES_summary!I$21</f>
        <v>7.7107802782157391</v>
      </c>
      <c r="J427" s="182">
        <f>J370/RES_summary!J$21</f>
        <v>7.679516098734509</v>
      </c>
      <c r="K427" s="182">
        <f>K370/RES_summary!K$21</f>
        <v>7.6442400233302736</v>
      </c>
      <c r="L427" s="182">
        <f>L370/RES_summary!L$21</f>
        <v>7.5143774859189394</v>
      </c>
      <c r="M427" s="182">
        <f>M370/RES_summary!M$21</f>
        <v>7.2603525237758317</v>
      </c>
      <c r="N427" s="182">
        <f>N370/RES_summary!N$21</f>
        <v>7.1257611261849414</v>
      </c>
      <c r="O427" s="182">
        <f>O370/RES_summary!O$21</f>
        <v>7.048936408589312</v>
      </c>
      <c r="P427" s="182">
        <f>P370/RES_summary!P$21</f>
        <v>6.9549846293942075</v>
      </c>
      <c r="Q427" s="182">
        <f>Q370/RES_summary!Q$21</f>
        <v>6.8201478823453296</v>
      </c>
    </row>
    <row r="428" spans="1:17" ht="12" customHeight="1" x14ac:dyDescent="0.25">
      <c r="A428" s="147" t="s">
        <v>59</v>
      </c>
      <c r="B428" s="164"/>
      <c r="C428" s="181">
        <f>C371/RES_summary!C$21</f>
        <v>7.2396883150872116</v>
      </c>
      <c r="D428" s="181">
        <f>D371/RES_summary!D$21</f>
        <v>7.2736952697082007</v>
      </c>
      <c r="E428" s="181">
        <f>E371/RES_summary!E$21</f>
        <v>7.3086418520721486</v>
      </c>
      <c r="F428" s="181">
        <f>F371/RES_summary!F$21</f>
        <v>7.4587497179833715</v>
      </c>
      <c r="G428" s="181">
        <f>G371/RES_summary!G$21</f>
        <v>7.3615550392883602</v>
      </c>
      <c r="H428" s="181">
        <f>H371/RES_summary!H$21</f>
        <v>0</v>
      </c>
      <c r="I428" s="181">
        <f>I371/RES_summary!I$21</f>
        <v>7.2848841330934659</v>
      </c>
      <c r="J428" s="181">
        <f>J371/RES_summary!J$21</f>
        <v>7.3369922720787208</v>
      </c>
      <c r="K428" s="181">
        <f>K371/RES_summary!K$21</f>
        <v>7.3728794037241867</v>
      </c>
      <c r="L428" s="181">
        <f>L371/RES_summary!L$21</f>
        <v>7.3114530231849804</v>
      </c>
      <c r="M428" s="181">
        <f>M371/RES_summary!M$21</f>
        <v>7.0858323802137404</v>
      </c>
      <c r="N428" s="181">
        <f>N371/RES_summary!N$21</f>
        <v>6.9925137107022941</v>
      </c>
      <c r="O428" s="181">
        <f>O371/RES_summary!O$21</f>
        <v>6.9572397692098811</v>
      </c>
      <c r="P428" s="181">
        <f>P371/RES_summary!P$21</f>
        <v>6.9025450349011308</v>
      </c>
      <c r="Q428" s="181">
        <f>Q371/RES_summary!Q$21</f>
        <v>6.8118906848481098</v>
      </c>
    </row>
    <row r="429" spans="1:17" ht="12" customHeight="1" x14ac:dyDescent="0.25">
      <c r="A429" s="163" t="s">
        <v>142</v>
      </c>
      <c r="B429" s="162"/>
      <c r="C429" s="180">
        <f>C372/RES_summary!C$21</f>
        <v>19.065289583023048</v>
      </c>
      <c r="D429" s="180">
        <f>D372/RES_summary!D$21</f>
        <v>18.126433757860173</v>
      </c>
      <c r="E429" s="180">
        <f>E372/RES_summary!E$21</f>
        <v>17.490741589923349</v>
      </c>
      <c r="F429" s="180">
        <f>F372/RES_summary!F$21</f>
        <v>0</v>
      </c>
      <c r="G429" s="180">
        <f>G372/RES_summary!G$21</f>
        <v>17.670861596963519</v>
      </c>
      <c r="H429" s="180">
        <f>H372/RES_summary!H$21</f>
        <v>0</v>
      </c>
      <c r="I429" s="180">
        <f>I372/RES_summary!I$21</f>
        <v>17.645513298448588</v>
      </c>
      <c r="J429" s="180">
        <f>J372/RES_summary!J$21</f>
        <v>17.271484350944789</v>
      </c>
      <c r="K429" s="180">
        <f>K372/RES_summary!K$21</f>
        <v>0</v>
      </c>
      <c r="L429" s="180">
        <f>L372/RES_summary!L$21</f>
        <v>18.526674359815054</v>
      </c>
      <c r="M429" s="180">
        <f>M372/RES_summary!M$21</f>
        <v>18.335218911047932</v>
      </c>
      <c r="N429" s="180">
        <f>N372/RES_summary!N$21</f>
        <v>16.915857791969099</v>
      </c>
      <c r="O429" s="180">
        <f>O372/RES_summary!O$21</f>
        <v>16.098886560408111</v>
      </c>
      <c r="P429" s="180">
        <f>P372/RES_summary!P$21</f>
        <v>16.511386250763163</v>
      </c>
      <c r="Q429" s="180">
        <f>Q372/RES_summary!Q$21</f>
        <v>15.604874519658043</v>
      </c>
    </row>
    <row r="430" spans="1:17" ht="12" customHeight="1" x14ac:dyDescent="0.25">
      <c r="A430" s="161" t="s">
        <v>141</v>
      </c>
      <c r="B430" s="160"/>
      <c r="C430" s="179">
        <f>C373/RES_summary!C$21</f>
        <v>14.388493877702945</v>
      </c>
      <c r="D430" s="179">
        <f>D373/RES_summary!D$21</f>
        <v>14.021523921631051</v>
      </c>
      <c r="E430" s="179">
        <f>E373/RES_summary!E$21</f>
        <v>13.74161407981263</v>
      </c>
      <c r="F430" s="179">
        <f>F373/RES_summary!F$21</f>
        <v>0</v>
      </c>
      <c r="G430" s="179">
        <f>G373/RES_summary!G$21</f>
        <v>13.85247827525477</v>
      </c>
      <c r="H430" s="179">
        <f>H373/RES_summary!H$21</f>
        <v>0</v>
      </c>
      <c r="I430" s="179">
        <f>I373/RES_summary!I$21</f>
        <v>13.813268012234925</v>
      </c>
      <c r="J430" s="179">
        <f>J373/RES_summary!J$21</f>
        <v>13.709512959222666</v>
      </c>
      <c r="K430" s="179">
        <f>K373/RES_summary!K$21</f>
        <v>0</v>
      </c>
      <c r="L430" s="179">
        <f>L373/RES_summary!L$21</f>
        <v>14.066773624819414</v>
      </c>
      <c r="M430" s="179">
        <f>M373/RES_summary!M$21</f>
        <v>13.661834833308049</v>
      </c>
      <c r="N430" s="179">
        <f>N373/RES_summary!N$21</f>
        <v>12.956289229337582</v>
      </c>
      <c r="O430" s="179">
        <f>O373/RES_summary!O$21</f>
        <v>12.579211595554737</v>
      </c>
      <c r="P430" s="179">
        <f>P373/RES_summary!P$21</f>
        <v>12.733331950244843</v>
      </c>
      <c r="Q430" s="179">
        <f>Q373/RES_summary!Q$21</f>
        <v>12.30218791241194</v>
      </c>
    </row>
    <row r="431" spans="1:17" ht="12" customHeight="1" x14ac:dyDescent="0.25">
      <c r="A431" s="148" t="s">
        <v>60</v>
      </c>
      <c r="B431" s="156"/>
      <c r="C431" s="177">
        <f>C374/RES_summary!C$21</f>
        <v>7.0313689265845829</v>
      </c>
      <c r="D431" s="177">
        <f>D374/RES_summary!D$21</f>
        <v>6.6623485145438259</v>
      </c>
      <c r="E431" s="177">
        <f>E374/RES_summary!E$21</f>
        <v>6.4249208300743259</v>
      </c>
      <c r="F431" s="177">
        <f>F374/RES_summary!F$21</f>
        <v>0</v>
      </c>
      <c r="G431" s="177">
        <f>G374/RES_summary!G$21</f>
        <v>6.4943630823479097</v>
      </c>
      <c r="H431" s="177">
        <f>H374/RES_summary!H$21</f>
        <v>0</v>
      </c>
      <c r="I431" s="177">
        <f>I374/RES_summary!I$21</f>
        <v>6.515674785504622</v>
      </c>
      <c r="J431" s="177">
        <f>J374/RES_summary!J$21</f>
        <v>6.3862984841182744</v>
      </c>
      <c r="K431" s="177">
        <f>K374/RES_summary!K$21</f>
        <v>0</v>
      </c>
      <c r="L431" s="177">
        <f>L374/RES_summary!L$21</f>
        <v>6.711979619733742</v>
      </c>
      <c r="M431" s="177">
        <f>M374/RES_summary!M$21</f>
        <v>6.5391746437922054</v>
      </c>
      <c r="N431" s="177">
        <f>N374/RES_summary!N$21</f>
        <v>5.9516917506450726</v>
      </c>
      <c r="O431" s="177">
        <f>O374/RES_summary!O$21</f>
        <v>5.6317811998748155</v>
      </c>
      <c r="P431" s="177">
        <f>P374/RES_summary!P$21</f>
        <v>5.8061760768692006</v>
      </c>
      <c r="Q431" s="177">
        <f>Q374/RES_summary!Q$21</f>
        <v>5.4809498534115582</v>
      </c>
    </row>
    <row r="432" spans="1:17" ht="12" customHeight="1" x14ac:dyDescent="0.25">
      <c r="A432" s="148" t="s">
        <v>59</v>
      </c>
      <c r="B432" s="156"/>
      <c r="C432" s="177">
        <f>C375/RES_summary!C$21</f>
        <v>7.3571249511183625</v>
      </c>
      <c r="D432" s="177">
        <f>D375/RES_summary!D$21</f>
        <v>7.3591754070872275</v>
      </c>
      <c r="E432" s="177">
        <f>E375/RES_summary!E$21</f>
        <v>7.3166932497383019</v>
      </c>
      <c r="F432" s="177">
        <f>F375/RES_summary!F$21</f>
        <v>0</v>
      </c>
      <c r="G432" s="177">
        <f>G375/RES_summary!G$21</f>
        <v>7.3581151929068636</v>
      </c>
      <c r="H432" s="177">
        <f>H375/RES_summary!H$21</f>
        <v>0</v>
      </c>
      <c r="I432" s="177">
        <f>I375/RES_summary!I$21</f>
        <v>7.2975932267303047</v>
      </c>
      <c r="J432" s="177">
        <f>J375/RES_summary!J$21</f>
        <v>7.3232144751043933</v>
      </c>
      <c r="K432" s="177">
        <f>K375/RES_summary!K$21</f>
        <v>0</v>
      </c>
      <c r="L432" s="177">
        <f>L375/RES_summary!L$21</f>
        <v>7.3547940050856706</v>
      </c>
      <c r="M432" s="177">
        <f>M375/RES_summary!M$21</f>
        <v>7.1226601895158428</v>
      </c>
      <c r="N432" s="177">
        <f>N375/RES_summary!N$21</f>
        <v>7.0045974786925109</v>
      </c>
      <c r="O432" s="177">
        <f>O375/RES_summary!O$21</f>
        <v>6.9474303956799206</v>
      </c>
      <c r="P432" s="177">
        <f>P375/RES_summary!P$21</f>
        <v>6.9271558733756446</v>
      </c>
      <c r="Q432" s="177">
        <f>Q375/RES_summary!Q$21</f>
        <v>6.8212380590003834</v>
      </c>
    </row>
    <row r="433" spans="1:17" ht="12" customHeight="1" x14ac:dyDescent="0.25">
      <c r="A433" s="158" t="s">
        <v>62</v>
      </c>
      <c r="B433" s="157"/>
      <c r="C433" s="178">
        <f>C376/RES_summary!C$21</f>
        <v>8.395002129710404</v>
      </c>
      <c r="D433" s="178">
        <f>D376/RES_summary!D$21</f>
        <v>7.9055562388715739</v>
      </c>
      <c r="E433" s="178">
        <f>E376/RES_summary!E$21</f>
        <v>7.8061533548671695</v>
      </c>
      <c r="F433" s="178">
        <f>F376/RES_summary!F$21</f>
        <v>7.7023855777251224</v>
      </c>
      <c r="G433" s="178">
        <f>G376/RES_summary!G$21</f>
        <v>7.6860028111426288</v>
      </c>
      <c r="H433" s="178">
        <f>H376/RES_summary!H$21</f>
        <v>0</v>
      </c>
      <c r="I433" s="178">
        <f>I376/RES_summary!I$21</f>
        <v>7.8724050004401507</v>
      </c>
      <c r="J433" s="178">
        <f>J376/RES_summary!J$21</f>
        <v>7.662485354959105</v>
      </c>
      <c r="K433" s="178">
        <f>K376/RES_summary!K$21</f>
        <v>7.5111952776526474</v>
      </c>
      <c r="L433" s="178">
        <f>L376/RES_summary!L$21</f>
        <v>7.9350827221637008</v>
      </c>
      <c r="M433" s="178">
        <f>M376/RES_summary!M$21</f>
        <v>7.7674898385171876</v>
      </c>
      <c r="N433" s="178">
        <f>N376/RES_summary!N$21</f>
        <v>7.3779998907776427</v>
      </c>
      <c r="O433" s="178">
        <f>O376/RES_summary!O$21</f>
        <v>6.9168981427470149</v>
      </c>
      <c r="P433" s="178">
        <f>P376/RES_summary!P$21</f>
        <v>7.0509080690619648</v>
      </c>
      <c r="Q433" s="178">
        <f>Q376/RES_summary!Q$21</f>
        <v>6.7368135939702416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8.395002129710404</v>
      </c>
      <c r="D435" s="176">
        <f>D378/RES_summary!D$21</f>
        <v>7.9055562388715739</v>
      </c>
      <c r="E435" s="176">
        <f>E378/RES_summary!E$21</f>
        <v>7.8061533548671695</v>
      </c>
      <c r="F435" s="176">
        <f>F378/RES_summary!F$21</f>
        <v>7.7023855777251224</v>
      </c>
      <c r="G435" s="176">
        <f>G378/RES_summary!G$21</f>
        <v>7.6860028111426288</v>
      </c>
      <c r="H435" s="176">
        <f>H378/RES_summary!H$21</f>
        <v>0</v>
      </c>
      <c r="I435" s="176">
        <f>I378/RES_summary!I$21</f>
        <v>7.8724050004401507</v>
      </c>
      <c r="J435" s="176">
        <f>J378/RES_summary!J$21</f>
        <v>7.662485354959105</v>
      </c>
      <c r="K435" s="176">
        <f>K378/RES_summary!K$21</f>
        <v>7.5111952776526474</v>
      </c>
      <c r="L435" s="176">
        <f>L378/RES_summary!L$21</f>
        <v>7.9350827221637008</v>
      </c>
      <c r="M435" s="176">
        <f>M378/RES_summary!M$21</f>
        <v>7.7674898385171876</v>
      </c>
      <c r="N435" s="176">
        <f>N378/RES_summary!N$21</f>
        <v>7.3779998907776427</v>
      </c>
      <c r="O435" s="176">
        <f>O378/RES_summary!O$21</f>
        <v>6.9168981427470149</v>
      </c>
      <c r="P435" s="176">
        <f>P378/RES_summary!P$21</f>
        <v>7.0509080690619648</v>
      </c>
      <c r="Q435" s="176">
        <f>Q378/RES_summary!Q$21</f>
        <v>6.7368135939702416</v>
      </c>
    </row>
    <row r="437" spans="1:17" ht="12" customHeight="1" x14ac:dyDescent="0.25">
      <c r="A437" s="152" t="s">
        <v>185</v>
      </c>
      <c r="B437" s="168"/>
      <c r="C437" s="184">
        <f>C380/RES_summary!C$21</f>
        <v>50.05667950501784</v>
      </c>
      <c r="D437" s="184">
        <f>D380/RES_summary!D$21</f>
        <v>47.903403247154806</v>
      </c>
      <c r="E437" s="184">
        <f>E380/RES_summary!E$21</f>
        <v>50.166206500948931</v>
      </c>
      <c r="F437" s="184">
        <f>F380/RES_summary!F$21</f>
        <v>55.620535730635382</v>
      </c>
      <c r="G437" s="184">
        <f>G380/RES_summary!G$21</f>
        <v>54.836345805081272</v>
      </c>
      <c r="H437" s="184">
        <f>H380/RES_summary!H$21</f>
        <v>0</v>
      </c>
      <c r="I437" s="184">
        <f>I380/RES_summary!I$21</f>
        <v>53.780084002809893</v>
      </c>
      <c r="J437" s="184">
        <f>J380/RES_summary!J$21</f>
        <v>53.09807345345839</v>
      </c>
      <c r="K437" s="184">
        <f>K380/RES_summary!K$21</f>
        <v>66.508308359110785</v>
      </c>
      <c r="L437" s="184">
        <f>L380/RES_summary!L$21</f>
        <v>56.79310945536271</v>
      </c>
      <c r="M437" s="184">
        <f>M380/RES_summary!M$21</f>
        <v>46.10769274577639</v>
      </c>
      <c r="N437" s="184">
        <f>N380/RES_summary!N$21</f>
        <v>50.746741679537564</v>
      </c>
      <c r="O437" s="184">
        <f>O380/RES_summary!O$21</f>
        <v>43.009987625846449</v>
      </c>
      <c r="P437" s="184">
        <f>P380/RES_summary!P$21</f>
        <v>44.56033498008631</v>
      </c>
      <c r="Q437" s="184">
        <f>Q380/RES_summary!Q$21</f>
        <v>42.902239127585297</v>
      </c>
    </row>
    <row r="438" spans="1:17" ht="12" customHeight="1" x14ac:dyDescent="0.25">
      <c r="A438" s="158" t="s">
        <v>65</v>
      </c>
      <c r="B438" s="157"/>
      <c r="C438" s="178">
        <f>C381/RES_summary!C$21</f>
        <v>28.35398022104896</v>
      </c>
      <c r="D438" s="178">
        <f>D381/RES_summary!D$21</f>
        <v>27.69554863715652</v>
      </c>
      <c r="E438" s="178">
        <f>E381/RES_summary!E$21</f>
        <v>31.126184304426534</v>
      </c>
      <c r="F438" s="178">
        <f>F381/RES_summary!F$21</f>
        <v>35.098163024849001</v>
      </c>
      <c r="G438" s="178">
        <f>G381/RES_summary!G$21</f>
        <v>34.652487981732946</v>
      </c>
      <c r="H438" s="178">
        <f>H381/RES_summary!H$21</f>
        <v>0</v>
      </c>
      <c r="I438" s="178">
        <f>I381/RES_summary!I$21</f>
        <v>32.437700093974698</v>
      </c>
      <c r="J438" s="178">
        <f>J381/RES_summary!J$21</f>
        <v>30.064588724290822</v>
      </c>
      <c r="K438" s="178">
        <f>K381/RES_summary!K$21</f>
        <v>29.134391684662809</v>
      </c>
      <c r="L438" s="178">
        <f>L381/RES_summary!L$21</f>
        <v>33.239095605475448</v>
      </c>
      <c r="M438" s="178">
        <f>M381/RES_summary!M$21</f>
        <v>27.769660526087062</v>
      </c>
      <c r="N438" s="178">
        <f>N381/RES_summary!N$21</f>
        <v>27.121365906709112</v>
      </c>
      <c r="O438" s="178">
        <f>O381/RES_summary!O$21</f>
        <v>24.32087676155551</v>
      </c>
      <c r="P438" s="178">
        <f>P381/RES_summary!P$21</f>
        <v>23.967740021351897</v>
      </c>
      <c r="Q438" s="178">
        <f>Q381/RES_summary!Q$21</f>
        <v>24.166568503691483</v>
      </c>
    </row>
    <row r="439" spans="1:17" ht="12" customHeight="1" x14ac:dyDescent="0.25">
      <c r="A439" s="23" t="s">
        <v>166</v>
      </c>
      <c r="B439" s="156"/>
      <c r="C439" s="177">
        <f>C382/RES_summary!C$21</f>
        <v>26.879140010603617</v>
      </c>
      <c r="D439" s="177">
        <f>D382/RES_summary!D$21</f>
        <v>26.77020598639373</v>
      </c>
      <c r="E439" s="177">
        <f>E382/RES_summary!E$21</f>
        <v>30.415101269036569</v>
      </c>
      <c r="F439" s="177">
        <f>F382/RES_summary!F$21</f>
        <v>34.380822584026177</v>
      </c>
      <c r="G439" s="177">
        <f>G382/RES_summary!G$21</f>
        <v>33.729072029099036</v>
      </c>
      <c r="H439" s="177">
        <f>H382/RES_summary!H$21</f>
        <v>0</v>
      </c>
      <c r="I439" s="177">
        <f>I382/RES_summary!I$21</f>
        <v>31.271839018419254</v>
      </c>
      <c r="J439" s="177">
        <f>J382/RES_summary!J$21</f>
        <v>29.117403292259262</v>
      </c>
      <c r="K439" s="177">
        <f>K382/RES_summary!K$21</f>
        <v>28.809345237096128</v>
      </c>
      <c r="L439" s="177">
        <f>L382/RES_summary!L$21</f>
        <v>31.907612598447905</v>
      </c>
      <c r="M439" s="177">
        <f>M382/RES_summary!M$21</f>
        <v>26.452016984240615</v>
      </c>
      <c r="N439" s="177">
        <f>N382/RES_summary!N$21</f>
        <v>25.927800832198862</v>
      </c>
      <c r="O439" s="177">
        <f>O382/RES_summary!O$21</f>
        <v>24.052695481788149</v>
      </c>
      <c r="P439" s="177">
        <f>P382/RES_summary!P$21</f>
        <v>23.213280592850907</v>
      </c>
      <c r="Q439" s="177">
        <f>Q382/RES_summary!Q$21</f>
        <v>23.831858799342204</v>
      </c>
    </row>
    <row r="440" spans="1:17" ht="12" customHeight="1" x14ac:dyDescent="0.25">
      <c r="A440" s="23" t="s">
        <v>60</v>
      </c>
      <c r="B440" s="156"/>
      <c r="C440" s="177">
        <f>C383/RES_summary!C$21</f>
        <v>1.4748402104453444</v>
      </c>
      <c r="D440" s="177">
        <f>D383/RES_summary!D$21</f>
        <v>0.92534265076278732</v>
      </c>
      <c r="E440" s="177">
        <f>E383/RES_summary!E$21</f>
        <v>0.71108303538996576</v>
      </c>
      <c r="F440" s="177">
        <f>F383/RES_summary!F$21</f>
        <v>0.71734044082282489</v>
      </c>
      <c r="G440" s="177">
        <f>G383/RES_summary!G$21</f>
        <v>0.92341595263391185</v>
      </c>
      <c r="H440" s="177">
        <f>H383/RES_summary!H$21</f>
        <v>0</v>
      </c>
      <c r="I440" s="177">
        <f>I383/RES_summary!I$21</f>
        <v>1.1658610755554402</v>
      </c>
      <c r="J440" s="177">
        <f>J383/RES_summary!J$21</f>
        <v>0.94718543203156025</v>
      </c>
      <c r="K440" s="177">
        <f>K383/RES_summary!K$21</f>
        <v>0.325046447566682</v>
      </c>
      <c r="L440" s="177">
        <f>L383/RES_summary!L$21</f>
        <v>1.3314830070275425</v>
      </c>
      <c r="M440" s="177">
        <f>M383/RES_summary!M$21</f>
        <v>1.3176435418464472</v>
      </c>
      <c r="N440" s="177">
        <f>N383/RES_summary!N$21</f>
        <v>1.1935650745102462</v>
      </c>
      <c r="O440" s="177">
        <f>O383/RES_summary!O$21</f>
        <v>0.26818127976736045</v>
      </c>
      <c r="P440" s="177">
        <f>P383/RES_summary!P$21</f>
        <v>0.75445942850099101</v>
      </c>
      <c r="Q440" s="177">
        <f>Q383/RES_summary!Q$21</f>
        <v>0.33470970434927927</v>
      </c>
    </row>
    <row r="441" spans="1:17" ht="12" customHeight="1" x14ac:dyDescent="0.25">
      <c r="A441" s="158" t="s">
        <v>112</v>
      </c>
      <c r="B441" s="157"/>
      <c r="C441" s="178">
        <f>C384/RES_summary!C$21</f>
        <v>2.8189436869159721</v>
      </c>
      <c r="D441" s="178">
        <f>D384/RES_summary!D$21</f>
        <v>1.6148282406814645</v>
      </c>
      <c r="E441" s="178">
        <f>E384/RES_summary!E$21</f>
        <v>0.95084891581245257</v>
      </c>
      <c r="F441" s="178">
        <f>F384/RES_summary!F$21</f>
        <v>2.3182606896246454</v>
      </c>
      <c r="G441" s="178">
        <f>G384/RES_summary!G$21</f>
        <v>1.4605127662264494</v>
      </c>
      <c r="H441" s="178">
        <f>H384/RES_summary!H$21</f>
        <v>0</v>
      </c>
      <c r="I441" s="178">
        <f>I384/RES_summary!I$21</f>
        <v>3.122644413533942</v>
      </c>
      <c r="J441" s="178">
        <f>J384/RES_summary!J$21</f>
        <v>4.6849037031767882</v>
      </c>
      <c r="K441" s="178">
        <f>K384/RES_summary!K$21</f>
        <v>19.291940102419854</v>
      </c>
      <c r="L441" s="178">
        <f>L384/RES_summary!L$21</f>
        <v>4.1990110217263457</v>
      </c>
      <c r="M441" s="178">
        <f>M384/RES_summary!M$21</f>
        <v>0</v>
      </c>
      <c r="N441" s="178">
        <f>N384/RES_summary!N$21</f>
        <v>5.9320468069032852</v>
      </c>
      <c r="O441" s="178">
        <f>O384/RES_summary!O$21</f>
        <v>1.5956916712623421</v>
      </c>
      <c r="P441" s="178">
        <f>P384/RES_summary!P$21</f>
        <v>3.1112297786246419</v>
      </c>
      <c r="Q441" s="178">
        <f>Q384/RES_summary!Q$21</f>
        <v>2.0125118382612546</v>
      </c>
    </row>
    <row r="442" spans="1:17" ht="12" customHeight="1" x14ac:dyDescent="0.25">
      <c r="A442" s="23" t="s">
        <v>60</v>
      </c>
      <c r="B442" s="156"/>
      <c r="C442" s="177">
        <f>C385/RES_summary!C$21</f>
        <v>2.8189436869159721</v>
      </c>
      <c r="D442" s="177">
        <f>D385/RES_summary!D$21</f>
        <v>1.6148282406814645</v>
      </c>
      <c r="E442" s="177">
        <f>E385/RES_summary!E$21</f>
        <v>0.95084891581245257</v>
      </c>
      <c r="F442" s="177">
        <f>F385/RES_summary!F$21</f>
        <v>2.3182606896246454</v>
      </c>
      <c r="G442" s="177">
        <f>G385/RES_summary!G$21</f>
        <v>1.4605127662264494</v>
      </c>
      <c r="H442" s="177">
        <f>H385/RES_summary!H$21</f>
        <v>0</v>
      </c>
      <c r="I442" s="177">
        <f>I385/RES_summary!I$21</f>
        <v>3.122644413533942</v>
      </c>
      <c r="J442" s="177">
        <f>J385/RES_summary!J$21</f>
        <v>4.6849037031767882</v>
      </c>
      <c r="K442" s="177">
        <f>K385/RES_summary!K$21</f>
        <v>19.291940102419854</v>
      </c>
      <c r="L442" s="177">
        <f>L385/RES_summary!L$21</f>
        <v>4.1990110217263457</v>
      </c>
      <c r="M442" s="177">
        <f>M385/RES_summary!M$21</f>
        <v>0</v>
      </c>
      <c r="N442" s="177">
        <f>N385/RES_summary!N$21</f>
        <v>5.9320468069032852</v>
      </c>
      <c r="O442" s="177">
        <f>O385/RES_summary!O$21</f>
        <v>1.5956916712623421</v>
      </c>
      <c r="P442" s="177">
        <f>P385/RES_summary!P$21</f>
        <v>3.1112297786246419</v>
      </c>
      <c r="Q442" s="177">
        <f>Q385/RES_summary!Q$21</f>
        <v>2.0125118382612546</v>
      </c>
    </row>
    <row r="443" spans="1:17" ht="12" customHeight="1" x14ac:dyDescent="0.25">
      <c r="A443" s="158" t="s">
        <v>63</v>
      </c>
      <c r="B443" s="157"/>
      <c r="C443" s="178">
        <f>C386/RES_summary!C$21</f>
        <v>12.055038812034901</v>
      </c>
      <c r="D443" s="178">
        <f>D386/RES_summary!D$21</f>
        <v>12.126790083142126</v>
      </c>
      <c r="E443" s="178">
        <f>E386/RES_summary!E$21</f>
        <v>11.666514233177459</v>
      </c>
      <c r="F443" s="178">
        <f>F386/RES_summary!F$21</f>
        <v>11.836735466088761</v>
      </c>
      <c r="G443" s="178">
        <f>G386/RES_summary!G$21</f>
        <v>12.334882114681244</v>
      </c>
      <c r="H443" s="178">
        <f>H386/RES_summary!H$21</f>
        <v>0</v>
      </c>
      <c r="I443" s="178">
        <f>I386/RES_summary!I$21</f>
        <v>11.596587907100115</v>
      </c>
      <c r="J443" s="178">
        <f>J386/RES_summary!J$21</f>
        <v>11.852008512110075</v>
      </c>
      <c r="K443" s="178">
        <f>K386/RES_summary!K$21</f>
        <v>11.712377681576283</v>
      </c>
      <c r="L443" s="178">
        <f>L386/RES_summary!L$21</f>
        <v>12.621443920098432</v>
      </c>
      <c r="M443" s="178">
        <f>M386/RES_summary!M$21</f>
        <v>11.746353804621862</v>
      </c>
      <c r="N443" s="178">
        <f>N386/RES_summary!N$21</f>
        <v>11.441082798595104</v>
      </c>
      <c r="O443" s="178">
        <f>O386/RES_summary!O$21</f>
        <v>11.23338336507601</v>
      </c>
      <c r="P443" s="178">
        <f>P386/RES_summary!P$21</f>
        <v>11.499838692857422</v>
      </c>
      <c r="Q443" s="178">
        <f>Q386/RES_summary!Q$21</f>
        <v>11.017347374219886</v>
      </c>
    </row>
    <row r="444" spans="1:17" ht="12" customHeight="1" x14ac:dyDescent="0.25">
      <c r="A444" s="167" t="s">
        <v>165</v>
      </c>
      <c r="B444" s="132"/>
      <c r="C444" s="183">
        <f>C387/RES_summary!C$21</f>
        <v>11.585874456700664</v>
      </c>
      <c r="D444" s="183">
        <f>D387/RES_summary!D$21</f>
        <v>11.640852571459298</v>
      </c>
      <c r="E444" s="183">
        <f>E387/RES_summary!E$21</f>
        <v>11.643460845011957</v>
      </c>
      <c r="F444" s="183">
        <f>F387/RES_summary!F$21</f>
        <v>11.81110565334115</v>
      </c>
      <c r="G444" s="183">
        <f>G387/RES_summary!G$21</f>
        <v>11.605006331469925</v>
      </c>
      <c r="H444" s="183">
        <f>H387/RES_summary!H$21</f>
        <v>0</v>
      </c>
      <c r="I444" s="183">
        <f>I387/RES_summary!I$21</f>
        <v>11.358803858610989</v>
      </c>
      <c r="J444" s="183">
        <f>J387/RES_summary!J$21</f>
        <v>11.342594720222603</v>
      </c>
      <c r="K444" s="183">
        <f>K387/RES_summary!K$21</f>
        <v>0</v>
      </c>
      <c r="L444" s="183">
        <f>L387/RES_summary!L$21</f>
        <v>0</v>
      </c>
      <c r="M444" s="183">
        <f>M387/RES_summary!M$21</f>
        <v>10.913850066881333</v>
      </c>
      <c r="N444" s="183">
        <f>N387/RES_summary!N$21</f>
        <v>10.807057623757018</v>
      </c>
      <c r="O444" s="183">
        <f>O387/RES_summary!O$21</f>
        <v>10.808648107121588</v>
      </c>
      <c r="P444" s="183">
        <f>P387/RES_summary!P$21</f>
        <v>10.769476339620395</v>
      </c>
      <c r="Q444" s="183">
        <f>Q387/RES_summary!Q$21</f>
        <v>10.669926836837121</v>
      </c>
    </row>
    <row r="445" spans="1:17" ht="12" customHeight="1" x14ac:dyDescent="0.25">
      <c r="A445" s="167" t="s">
        <v>164</v>
      </c>
      <c r="B445" s="132"/>
      <c r="C445" s="183">
        <f>C388/RES_summary!C$21</f>
        <v>11.666752744177323</v>
      </c>
      <c r="D445" s="183">
        <f>D388/RES_summary!D$21</f>
        <v>11.723010862497114</v>
      </c>
      <c r="E445" s="183">
        <f>E388/RES_summary!E$21</f>
        <v>11.751241425393516</v>
      </c>
      <c r="F445" s="183">
        <f>F388/RES_summary!F$21</f>
        <v>11.95847048802791</v>
      </c>
      <c r="G445" s="183">
        <f>G388/RES_summary!G$21</f>
        <v>11.789332926698298</v>
      </c>
      <c r="H445" s="183">
        <f>H388/RES_summary!H$21</f>
        <v>0</v>
      </c>
      <c r="I445" s="183">
        <f>I388/RES_summary!I$21</f>
        <v>11.619308069064639</v>
      </c>
      <c r="J445" s="183">
        <f>J388/RES_summary!J$21</f>
        <v>11.671587320107584</v>
      </c>
      <c r="K445" s="183">
        <f>K388/RES_summary!K$21</f>
        <v>11.712377681576283</v>
      </c>
      <c r="L445" s="183">
        <f>L388/RES_summary!L$21</f>
        <v>11.605593173403111</v>
      </c>
      <c r="M445" s="183">
        <f>M388/RES_summary!M$21</f>
        <v>11.25235944535885</v>
      </c>
      <c r="N445" s="183">
        <f>N388/RES_summary!N$21</f>
        <v>11.107320968912004</v>
      </c>
      <c r="O445" s="183">
        <f>O388/RES_summary!O$21</f>
        <v>11.029372927047005</v>
      </c>
      <c r="P445" s="183">
        <f>P388/RES_summary!P$21</f>
        <v>10.93645869874636</v>
      </c>
      <c r="Q445" s="183">
        <f>Q388/RES_summary!Q$21</f>
        <v>10.77992385145642</v>
      </c>
    </row>
    <row r="446" spans="1:17" ht="12" customHeight="1" x14ac:dyDescent="0.25">
      <c r="A446" s="166" t="s">
        <v>163</v>
      </c>
      <c r="B446" s="165"/>
      <c r="C446" s="182">
        <f>C389/RES_summary!C$21</f>
        <v>4.0784645856105968</v>
      </c>
      <c r="D446" s="182">
        <f>D389/RES_summary!D$21</f>
        <v>4.1127644787852597</v>
      </c>
      <c r="E446" s="182">
        <f>E389/RES_summary!E$21</f>
        <v>4.1555669505321031</v>
      </c>
      <c r="F446" s="182">
        <f>F389/RES_summary!F$21</f>
        <v>4.2839418558524445</v>
      </c>
      <c r="G446" s="182">
        <f>G389/RES_summary!G$21</f>
        <v>4.2178954946394436</v>
      </c>
      <c r="H446" s="182">
        <f>H389/RES_summary!H$21</f>
        <v>0</v>
      </c>
      <c r="I446" s="182">
        <f>I389/RES_summary!I$21</f>
        <v>4.1739191218473675</v>
      </c>
      <c r="J446" s="182">
        <f>J389/RES_summary!J$21</f>
        <v>4.2211350994077463</v>
      </c>
      <c r="K446" s="182">
        <f>K389/RES_summary!K$21</f>
        <v>4.2249997889597797</v>
      </c>
      <c r="L446" s="182">
        <f>L389/RES_summary!L$21</f>
        <v>4.1728700657566264</v>
      </c>
      <c r="M446" s="182">
        <f>M389/RES_summary!M$21</f>
        <v>4.0564209081372038</v>
      </c>
      <c r="N446" s="182">
        <f>N389/RES_summary!N$21</f>
        <v>3.9966052371115492</v>
      </c>
      <c r="O446" s="182">
        <f>O389/RES_summary!O$21</f>
        <v>3.9862719949676042</v>
      </c>
      <c r="P446" s="182">
        <f>P389/RES_summary!P$21</f>
        <v>3.951325044499856</v>
      </c>
      <c r="Q446" s="182">
        <f>Q389/RES_summary!Q$21</f>
        <v>3.9066264419582013</v>
      </c>
    </row>
    <row r="447" spans="1:17" ht="12" customHeight="1" x14ac:dyDescent="0.25">
      <c r="A447" s="147" t="s">
        <v>59</v>
      </c>
      <c r="B447" s="164"/>
      <c r="C447" s="181">
        <f>C390/RES_summary!C$21</f>
        <v>7.5882881585667263</v>
      </c>
      <c r="D447" s="181">
        <f>D390/RES_summary!D$21</f>
        <v>7.6102463837118561</v>
      </c>
      <c r="E447" s="181">
        <f>E390/RES_summary!E$21</f>
        <v>7.5956744748614122</v>
      </c>
      <c r="F447" s="181">
        <f>F390/RES_summary!F$21</f>
        <v>7.6745286321754662</v>
      </c>
      <c r="G447" s="181">
        <f>G390/RES_summary!G$21</f>
        <v>7.5714374320588549</v>
      </c>
      <c r="H447" s="181">
        <f>H390/RES_summary!H$21</f>
        <v>0</v>
      </c>
      <c r="I447" s="181">
        <f>I390/RES_summary!I$21</f>
        <v>7.4453889472172703</v>
      </c>
      <c r="J447" s="181">
        <f>J390/RES_summary!J$21</f>
        <v>7.4504522206998391</v>
      </c>
      <c r="K447" s="181">
        <f>K390/RES_summary!K$21</f>
        <v>7.4873778926165038</v>
      </c>
      <c r="L447" s="181">
        <f>L390/RES_summary!L$21</f>
        <v>7.432723107646483</v>
      </c>
      <c r="M447" s="181">
        <f>M390/RES_summary!M$21</f>
        <v>7.1959385372216476</v>
      </c>
      <c r="N447" s="181">
        <f>N390/RES_summary!N$21</f>
        <v>7.1107157318004548</v>
      </c>
      <c r="O447" s="181">
        <f>O390/RES_summary!O$21</f>
        <v>7.0431009320794011</v>
      </c>
      <c r="P447" s="181">
        <f>P390/RES_summary!P$21</f>
        <v>6.9851336542465017</v>
      </c>
      <c r="Q447" s="181">
        <f>Q390/RES_summary!Q$21</f>
        <v>6.8732974094982175</v>
      </c>
    </row>
    <row r="448" spans="1:17" ht="12" customHeight="1" x14ac:dyDescent="0.25">
      <c r="A448" s="163" t="s">
        <v>142</v>
      </c>
      <c r="B448" s="162"/>
      <c r="C448" s="180">
        <f>C391/RES_summary!C$21</f>
        <v>13.029234616350834</v>
      </c>
      <c r="D448" s="180">
        <f>D391/RES_summary!D$21</f>
        <v>12.521668650893215</v>
      </c>
      <c r="E448" s="180">
        <f>E391/RES_summary!E$21</f>
        <v>12.181275568663018</v>
      </c>
      <c r="F448" s="180">
        <f>F391/RES_summary!F$21</f>
        <v>0</v>
      </c>
      <c r="G448" s="180">
        <f>G391/RES_summary!G$21</f>
        <v>12.552114220515529</v>
      </c>
      <c r="H448" s="180">
        <f>H391/RES_summary!H$21</f>
        <v>0</v>
      </c>
      <c r="I448" s="180">
        <f>I391/RES_summary!I$21</f>
        <v>12.924363477908893</v>
      </c>
      <c r="J448" s="180">
        <f>J391/RES_summary!J$21</f>
        <v>12.9526456460161</v>
      </c>
      <c r="K448" s="180">
        <f>K391/RES_summary!K$21</f>
        <v>0</v>
      </c>
      <c r="L448" s="180">
        <f>L391/RES_summary!L$21</f>
        <v>13.711707488896895</v>
      </c>
      <c r="M448" s="180">
        <f>M391/RES_summary!M$21</f>
        <v>13.394007664489184</v>
      </c>
      <c r="N448" s="180">
        <f>N391/RES_summary!N$21</f>
        <v>12.296773834241314</v>
      </c>
      <c r="O448" s="180">
        <f>O391/RES_summary!O$21</f>
        <v>11.740213998200433</v>
      </c>
      <c r="P448" s="180">
        <f>P391/RES_summary!P$21</f>
        <v>12.147201868318227</v>
      </c>
      <c r="Q448" s="180">
        <f>Q391/RES_summary!Q$21</f>
        <v>11.588789872432468</v>
      </c>
    </row>
    <row r="449" spans="1:17" ht="12" customHeight="1" x14ac:dyDescent="0.25">
      <c r="A449" s="161" t="s">
        <v>141</v>
      </c>
      <c r="B449" s="160"/>
      <c r="C449" s="179">
        <f>C392/RES_summary!C$21</f>
        <v>12.158399826190795</v>
      </c>
      <c r="D449" s="179">
        <f>D392/RES_summary!D$21</f>
        <v>12.009526676934657</v>
      </c>
      <c r="E449" s="179">
        <f>E392/RES_summary!E$21</f>
        <v>11.873884580077469</v>
      </c>
      <c r="F449" s="179">
        <f>F392/RES_summary!F$21</f>
        <v>0</v>
      </c>
      <c r="G449" s="179">
        <f>G392/RES_summary!G$21</f>
        <v>12.025737019192556</v>
      </c>
      <c r="H449" s="179">
        <f>H392/RES_summary!H$21</f>
        <v>0</v>
      </c>
      <c r="I449" s="179">
        <f>I392/RES_summary!I$21</f>
        <v>12.008836798408264</v>
      </c>
      <c r="J449" s="179">
        <f>J392/RES_summary!J$21</f>
        <v>12.013848993543453</v>
      </c>
      <c r="K449" s="179">
        <f>K392/RES_summary!K$21</f>
        <v>0</v>
      </c>
      <c r="L449" s="179">
        <f>L392/RES_summary!L$21</f>
        <v>12.266440921896963</v>
      </c>
      <c r="M449" s="179">
        <f>M392/RES_summary!M$21</f>
        <v>11.917575199682569</v>
      </c>
      <c r="N449" s="179">
        <f>N392/RES_summary!N$21</f>
        <v>11.443338201323925</v>
      </c>
      <c r="O449" s="179">
        <f>O392/RES_summary!O$21</f>
        <v>11.175972777239265</v>
      </c>
      <c r="P449" s="179">
        <f>P392/RES_summary!P$21</f>
        <v>11.250692273224169</v>
      </c>
      <c r="Q449" s="179">
        <f>Q392/RES_summary!Q$21</f>
        <v>10.934835833318438</v>
      </c>
    </row>
    <row r="450" spans="1:17" ht="12" customHeight="1" x14ac:dyDescent="0.25">
      <c r="A450" s="148" t="s">
        <v>60</v>
      </c>
      <c r="B450" s="156"/>
      <c r="C450" s="177">
        <f>C393/RES_summary!C$21</f>
        <v>4.5701520499884793</v>
      </c>
      <c r="D450" s="177">
        <f>D393/RES_summary!D$21</f>
        <v>4.3993163377897782</v>
      </c>
      <c r="E450" s="177">
        <f>E393/RES_summary!E$21</f>
        <v>4.2787129017589924</v>
      </c>
      <c r="F450" s="177">
        <f>F393/RES_summary!F$21</f>
        <v>0</v>
      </c>
      <c r="G450" s="177">
        <f>G393/RES_summary!G$21</f>
        <v>4.4550759327788718</v>
      </c>
      <c r="H450" s="177">
        <f>H393/RES_summary!H$21</f>
        <v>0</v>
      </c>
      <c r="I450" s="177">
        <f>I393/RES_summary!I$21</f>
        <v>4.5649800090624959</v>
      </c>
      <c r="J450" s="177">
        <f>J393/RES_summary!J$21</f>
        <v>4.56504596320445</v>
      </c>
      <c r="K450" s="177">
        <f>K393/RES_summary!K$21</f>
        <v>0</v>
      </c>
      <c r="L450" s="177">
        <f>L393/RES_summary!L$21</f>
        <v>4.8350561660517668</v>
      </c>
      <c r="M450" s="177">
        <f>M393/RES_summary!M$21</f>
        <v>4.72283579976824</v>
      </c>
      <c r="N450" s="177">
        <f>N393/RES_summary!N$21</f>
        <v>4.3332586458410409</v>
      </c>
      <c r="O450" s="177">
        <f>O393/RES_summary!O$21</f>
        <v>4.1331522855202447</v>
      </c>
      <c r="P450" s="177">
        <f>P393/RES_summary!P$21</f>
        <v>4.2643487535820581</v>
      </c>
      <c r="Q450" s="177">
        <f>Q393/RES_summary!Q$21</f>
        <v>4.0598680408739911</v>
      </c>
    </row>
    <row r="451" spans="1:17" ht="12" customHeight="1" x14ac:dyDescent="0.25">
      <c r="A451" s="148" t="s">
        <v>59</v>
      </c>
      <c r="B451" s="156"/>
      <c r="C451" s="177">
        <f>C394/RES_summary!C$21</f>
        <v>7.5882477762023157</v>
      </c>
      <c r="D451" s="177">
        <f>D394/RES_summary!D$21</f>
        <v>7.6102103391448788</v>
      </c>
      <c r="E451" s="177">
        <f>E394/RES_summary!E$21</f>
        <v>7.5951716783184793</v>
      </c>
      <c r="F451" s="177">
        <f>F394/RES_summary!F$21</f>
        <v>0</v>
      </c>
      <c r="G451" s="177">
        <f>G394/RES_summary!G$21</f>
        <v>7.5706610864136863</v>
      </c>
      <c r="H451" s="177">
        <f>H394/RES_summary!H$21</f>
        <v>0</v>
      </c>
      <c r="I451" s="177">
        <f>I394/RES_summary!I$21</f>
        <v>7.4438567893457677</v>
      </c>
      <c r="J451" s="177">
        <f>J394/RES_summary!J$21</f>
        <v>7.448803030339004</v>
      </c>
      <c r="K451" s="177">
        <f>K394/RES_summary!K$21</f>
        <v>0</v>
      </c>
      <c r="L451" s="177">
        <f>L394/RES_summary!L$21</f>
        <v>7.4313847558451949</v>
      </c>
      <c r="M451" s="177">
        <f>M394/RES_summary!M$21</f>
        <v>7.1947393999143268</v>
      </c>
      <c r="N451" s="177">
        <f>N394/RES_summary!N$21</f>
        <v>7.1100795554828862</v>
      </c>
      <c r="O451" s="177">
        <f>O394/RES_summary!O$21</f>
        <v>7.0428204917190182</v>
      </c>
      <c r="P451" s="177">
        <f>P394/RES_summary!P$21</f>
        <v>6.9863435196421131</v>
      </c>
      <c r="Q451" s="177">
        <f>Q394/RES_summary!Q$21</f>
        <v>6.8749677924444468</v>
      </c>
    </row>
    <row r="452" spans="1:17" ht="12" customHeight="1" x14ac:dyDescent="0.25">
      <c r="A452" s="158" t="s">
        <v>62</v>
      </c>
      <c r="B452" s="157"/>
      <c r="C452" s="178">
        <f>C395/RES_summary!C$21</f>
        <v>6.8287167850180097</v>
      </c>
      <c r="D452" s="178">
        <f>D395/RES_summary!D$21</f>
        <v>6.4662362861746949</v>
      </c>
      <c r="E452" s="178">
        <f>E395/RES_summary!E$21</f>
        <v>6.4226590475324885</v>
      </c>
      <c r="F452" s="178">
        <f>F395/RES_summary!F$21</f>
        <v>6.3673765500729758</v>
      </c>
      <c r="G452" s="178">
        <f>G395/RES_summary!G$21</f>
        <v>6.3884629424406238</v>
      </c>
      <c r="H452" s="178">
        <f>H395/RES_summary!H$21</f>
        <v>0</v>
      </c>
      <c r="I452" s="178">
        <f>I395/RES_summary!I$21</f>
        <v>6.6231515882011367</v>
      </c>
      <c r="J452" s="178">
        <f>J395/RES_summary!J$21</f>
        <v>6.4965725138807091</v>
      </c>
      <c r="K452" s="178">
        <f>K395/RES_summary!K$21</f>
        <v>6.3695988904518366</v>
      </c>
      <c r="L452" s="178">
        <f>L395/RES_summary!L$21</f>
        <v>6.7335589080624825</v>
      </c>
      <c r="M452" s="178">
        <f>M395/RES_summary!M$21</f>
        <v>6.5916784150674639</v>
      </c>
      <c r="N452" s="178">
        <f>N395/RES_summary!N$21</f>
        <v>6.2522461673300587</v>
      </c>
      <c r="O452" s="178">
        <f>O395/RES_summary!O$21</f>
        <v>5.8600358279525908</v>
      </c>
      <c r="P452" s="178">
        <f>P395/RES_summary!P$21</f>
        <v>5.9815264872523501</v>
      </c>
      <c r="Q452" s="178">
        <f>Q395/RES_summary!Q$21</f>
        <v>5.7058114114126752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6.8287167850180097</v>
      </c>
      <c r="D454" s="176">
        <f>D397/RES_summary!D$21</f>
        <v>6.4662362861746949</v>
      </c>
      <c r="E454" s="176">
        <f>E397/RES_summary!E$21</f>
        <v>6.4226590475324885</v>
      </c>
      <c r="F454" s="176">
        <f>F397/RES_summary!F$21</f>
        <v>6.3673765500729758</v>
      </c>
      <c r="G454" s="176">
        <f>G397/RES_summary!G$21</f>
        <v>6.3884629424406238</v>
      </c>
      <c r="H454" s="176">
        <f>H397/RES_summary!H$21</f>
        <v>0</v>
      </c>
      <c r="I454" s="176">
        <f>I397/RES_summary!I$21</f>
        <v>6.6231515882011367</v>
      </c>
      <c r="J454" s="176">
        <f>J397/RES_summary!J$21</f>
        <v>6.4965725138807091</v>
      </c>
      <c r="K454" s="176">
        <f>K397/RES_summary!K$21</f>
        <v>6.3695988904518366</v>
      </c>
      <c r="L454" s="176">
        <f>L397/RES_summary!L$21</f>
        <v>6.7335589080624825</v>
      </c>
      <c r="M454" s="176">
        <f>M397/RES_summary!M$21</f>
        <v>6.5916784150674639</v>
      </c>
      <c r="N454" s="176">
        <f>N397/RES_summary!N$21</f>
        <v>6.2522461673300587</v>
      </c>
      <c r="O454" s="176">
        <f>O397/RES_summary!O$21</f>
        <v>5.8600358279525908</v>
      </c>
      <c r="P454" s="176">
        <f>P397/RES_summary!P$21</f>
        <v>5.9815264872523501</v>
      </c>
      <c r="Q454" s="176">
        <f>Q397/RES_summary!Q$21</f>
        <v>5.7058114114126752</v>
      </c>
    </row>
    <row r="456" spans="1:17" ht="12" customHeight="1" x14ac:dyDescent="0.25">
      <c r="A456" s="152" t="s">
        <v>184</v>
      </c>
      <c r="B456" s="168"/>
      <c r="C456" s="184">
        <f>C399/RES_summary!C$21</f>
        <v>15.322786292431108</v>
      </c>
      <c r="D456" s="184">
        <f>D399/RES_summary!D$21</f>
        <v>14.217747672417737</v>
      </c>
      <c r="E456" s="184">
        <f>E399/RES_summary!E$21</f>
        <v>18.647286610453744</v>
      </c>
      <c r="F456" s="184">
        <f>F399/RES_summary!F$21</f>
        <v>20.172908655752572</v>
      </c>
      <c r="G456" s="184">
        <f>G399/RES_summary!G$21</f>
        <v>15.42011745429763</v>
      </c>
      <c r="H456" s="184">
        <f>H399/RES_summary!H$21</f>
        <v>0</v>
      </c>
      <c r="I456" s="184">
        <f>I399/RES_summary!I$21</f>
        <v>16.99682172977715</v>
      </c>
      <c r="J456" s="184">
        <f>J399/RES_summary!J$21</f>
        <v>15.000888493232875</v>
      </c>
      <c r="K456" s="184">
        <f>K399/RES_summary!K$21</f>
        <v>14.769798646066635</v>
      </c>
      <c r="L456" s="184">
        <f>L399/RES_summary!L$21</f>
        <v>14.432091597010906</v>
      </c>
      <c r="M456" s="184">
        <f>M399/RES_summary!M$21</f>
        <v>13.263039126520093</v>
      </c>
      <c r="N456" s="184">
        <f>N399/RES_summary!N$21</f>
        <v>13.036048263083762</v>
      </c>
      <c r="O456" s="184">
        <f>O399/RES_summary!O$21</f>
        <v>11.899253941027732</v>
      </c>
      <c r="P456" s="184">
        <f>P399/RES_summary!P$21</f>
        <v>10.916257028219201</v>
      </c>
      <c r="Q456" s="184">
        <f>Q399/RES_summary!Q$21</f>
        <v>11.504449201368367</v>
      </c>
    </row>
    <row r="457" spans="1:17" ht="12" customHeight="1" x14ac:dyDescent="0.25">
      <c r="A457" s="158" t="s">
        <v>65</v>
      </c>
      <c r="B457" s="157"/>
      <c r="C457" s="178">
        <f>C400/RES_summary!C$21</f>
        <v>11.936800481765752</v>
      </c>
      <c r="D457" s="178">
        <f>D400/RES_summary!D$21</f>
        <v>11.795254520950207</v>
      </c>
      <c r="E457" s="178">
        <f>E400/RES_summary!E$21</f>
        <v>13.309985863895227</v>
      </c>
      <c r="F457" s="178">
        <f>F400/RES_summary!F$21</f>
        <v>14.972091656195154</v>
      </c>
      <c r="G457" s="178">
        <f>G400/RES_summary!G$21</f>
        <v>14.543008852561817</v>
      </c>
      <c r="H457" s="178">
        <f>H400/RES_summary!H$21</f>
        <v>0</v>
      </c>
      <c r="I457" s="178">
        <f>I400/RES_summary!I$21</f>
        <v>13.468944272671928</v>
      </c>
      <c r="J457" s="178">
        <f>J400/RES_summary!J$21</f>
        <v>12.547017220390957</v>
      </c>
      <c r="K457" s="178">
        <f>K400/RES_summary!K$21</f>
        <v>12.723414492144137</v>
      </c>
      <c r="L457" s="178">
        <f>L400/RES_summary!L$21</f>
        <v>13.64705708236419</v>
      </c>
      <c r="M457" s="178">
        <f>M400/RES_summary!M$21</f>
        <v>11.126753876822248</v>
      </c>
      <c r="N457" s="178">
        <f>N400/RES_summary!N$21</f>
        <v>10.78429557132965</v>
      </c>
      <c r="O457" s="178">
        <f>O400/RES_summary!O$21</f>
        <v>9.9442673873433236</v>
      </c>
      <c r="P457" s="178">
        <f>P400/RES_summary!P$21</f>
        <v>9.5586163047077886</v>
      </c>
      <c r="Q457" s="178">
        <f>Q400/RES_summary!Q$21</f>
        <v>9.7037915522147564</v>
      </c>
    </row>
    <row r="458" spans="1:17" ht="12" customHeight="1" x14ac:dyDescent="0.25">
      <c r="A458" s="23" t="s">
        <v>166</v>
      </c>
      <c r="B458" s="156"/>
      <c r="C458" s="177">
        <f>C401/RES_summary!C$21</f>
        <v>11.936800481765752</v>
      </c>
      <c r="D458" s="177">
        <f>D401/RES_summary!D$21</f>
        <v>11.795254520950207</v>
      </c>
      <c r="E458" s="177">
        <f>E401/RES_summary!E$21</f>
        <v>13.309985863895227</v>
      </c>
      <c r="F458" s="177">
        <f>F401/RES_summary!F$21</f>
        <v>14.972091656195154</v>
      </c>
      <c r="G458" s="177">
        <f>G401/RES_summary!G$21</f>
        <v>14.543008852561817</v>
      </c>
      <c r="H458" s="177">
        <f>H401/RES_summary!H$21</f>
        <v>0</v>
      </c>
      <c r="I458" s="177">
        <f>I401/RES_summary!I$21</f>
        <v>13.468944272671928</v>
      </c>
      <c r="J458" s="177">
        <f>J401/RES_summary!J$21</f>
        <v>12.547017220390957</v>
      </c>
      <c r="K458" s="177">
        <f>K401/RES_summary!K$21</f>
        <v>12.723414492144137</v>
      </c>
      <c r="L458" s="177">
        <f>L401/RES_summary!L$21</f>
        <v>13.64705708236419</v>
      </c>
      <c r="M458" s="177">
        <f>M401/RES_summary!M$21</f>
        <v>11.126753876822248</v>
      </c>
      <c r="N458" s="177">
        <f>N401/RES_summary!N$21</f>
        <v>10.78429557132965</v>
      </c>
      <c r="O458" s="177">
        <f>O401/RES_summary!O$21</f>
        <v>9.9442673873433236</v>
      </c>
      <c r="P458" s="177">
        <f>P401/RES_summary!P$21</f>
        <v>9.5586163047077886</v>
      </c>
      <c r="Q458" s="177">
        <f>Q401/RES_summary!Q$21</f>
        <v>9.7037915522147564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3.3859858106653551</v>
      </c>
      <c r="D462" s="178">
        <f>D405/RES_summary!D$21</f>
        <v>2.4224931514675307</v>
      </c>
      <c r="E462" s="178">
        <f>E405/RES_summary!E$21</f>
        <v>5.3373007465585154</v>
      </c>
      <c r="F462" s="178">
        <f>F405/RES_summary!F$21</f>
        <v>5.2008169995574169</v>
      </c>
      <c r="G462" s="178">
        <f>G405/RES_summary!G$21</f>
        <v>0.87710860173581151</v>
      </c>
      <c r="H462" s="178">
        <f>H405/RES_summary!H$21</f>
        <v>0</v>
      </c>
      <c r="I462" s="178">
        <f>I405/RES_summary!I$21</f>
        <v>3.5278774571052209</v>
      </c>
      <c r="J462" s="178">
        <f>J405/RES_summary!J$21</f>
        <v>2.453871272841917</v>
      </c>
      <c r="K462" s="178">
        <f>K405/RES_summary!K$21</f>
        <v>2.0463841539224985</v>
      </c>
      <c r="L462" s="178">
        <f>L405/RES_summary!L$21</f>
        <v>0.78503451464671536</v>
      </c>
      <c r="M462" s="178">
        <f>M405/RES_summary!M$21</f>
        <v>2.1362852496978455</v>
      </c>
      <c r="N462" s="178">
        <f>N405/RES_summary!N$21</f>
        <v>2.2517526917541111</v>
      </c>
      <c r="O462" s="178">
        <f>O405/RES_summary!O$21</f>
        <v>1.9549865536844087</v>
      </c>
      <c r="P462" s="178">
        <f>P405/RES_summary!P$21</f>
        <v>1.3576407235114127</v>
      </c>
      <c r="Q462" s="178">
        <f>Q405/RES_summary!Q$21</f>
        <v>1.8006576491536115</v>
      </c>
    </row>
    <row r="463" spans="1:17" ht="12" customHeight="1" x14ac:dyDescent="0.25">
      <c r="A463" s="167" t="s">
        <v>165</v>
      </c>
      <c r="B463" s="132"/>
      <c r="C463" s="183">
        <f>C406/RES_summary!C$21</f>
        <v>5.8879974555958929</v>
      </c>
      <c r="D463" s="183">
        <f>D406/RES_summary!D$21</f>
        <v>5.8682057673000818</v>
      </c>
      <c r="E463" s="183">
        <f>E406/RES_summary!E$21</f>
        <v>5.8145009074097516</v>
      </c>
      <c r="F463" s="183">
        <f>F406/RES_summary!F$21</f>
        <v>5.8384617162136241</v>
      </c>
      <c r="G463" s="183">
        <f>G406/RES_summary!G$21</f>
        <v>5.7048281952040325</v>
      </c>
      <c r="H463" s="183">
        <f>H406/RES_summary!H$21</f>
        <v>0</v>
      </c>
      <c r="I463" s="183">
        <f>I406/RES_summary!I$21</f>
        <v>5.4935060889467344</v>
      </c>
      <c r="J463" s="183">
        <f>J406/RES_summary!J$21</f>
        <v>5.4354551815308083</v>
      </c>
      <c r="K463" s="183">
        <f>K406/RES_summary!K$21</f>
        <v>0</v>
      </c>
      <c r="L463" s="183">
        <f>L406/RES_summary!L$21</f>
        <v>0</v>
      </c>
      <c r="M463" s="183">
        <f>M406/RES_summary!M$21</f>
        <v>5.1291698393136054</v>
      </c>
      <c r="N463" s="183">
        <f>N406/RES_summary!N$21</f>
        <v>5.0539503637377461</v>
      </c>
      <c r="O463" s="183">
        <f>O406/RES_summary!O$21</f>
        <v>5.0770265897655058</v>
      </c>
      <c r="P463" s="183">
        <f>P406/RES_summary!P$21</f>
        <v>5.0856087840883948</v>
      </c>
      <c r="Q463" s="183">
        <f>Q406/RES_summary!Q$21</f>
        <v>5.0855150248084469</v>
      </c>
    </row>
    <row r="464" spans="1:17" ht="12" customHeight="1" x14ac:dyDescent="0.25">
      <c r="A464" s="167" t="s">
        <v>164</v>
      </c>
      <c r="B464" s="132"/>
      <c r="C464" s="183">
        <f>C407/RES_summary!C$21</f>
        <v>2.1686536893461477</v>
      </c>
      <c r="D464" s="183">
        <f>D407/RES_summary!D$21</f>
        <v>2.1682805224196455</v>
      </c>
      <c r="E464" s="183">
        <f>E407/RES_summary!E$21</f>
        <v>2.1522194397220136</v>
      </c>
      <c r="F464" s="183">
        <f>F407/RES_summary!F$21</f>
        <v>2.1721685136741993</v>
      </c>
      <c r="G464" s="183">
        <f>G407/RES_summary!G$21</f>
        <v>2.1250772812627439</v>
      </c>
      <c r="H464" s="183">
        <f>H407/RES_summary!H$21</f>
        <v>0</v>
      </c>
      <c r="I464" s="183">
        <f>I407/RES_summary!I$21</f>
        <v>2.064556681139281</v>
      </c>
      <c r="J464" s="183">
        <f>J407/RES_summary!J$21</f>
        <v>2.0564931989620647</v>
      </c>
      <c r="K464" s="183">
        <f>K407/RES_summary!K$21</f>
        <v>2.0463841539224985</v>
      </c>
      <c r="L464" s="183">
        <f>L407/RES_summary!L$21</f>
        <v>2.0107884694493392</v>
      </c>
      <c r="M464" s="183">
        <f>M407/RES_summary!M$21</f>
        <v>1.9423222468481764</v>
      </c>
      <c r="N464" s="183">
        <f>N407/RES_summary!N$21</f>
        <v>1.9067306692891579</v>
      </c>
      <c r="O464" s="183">
        <f>O407/RES_summary!O$21</f>
        <v>1.8830955899175075</v>
      </c>
      <c r="P464" s="183">
        <f>P407/RES_summary!P$21</f>
        <v>1.8557119490106888</v>
      </c>
      <c r="Q464" s="183">
        <f>Q407/RES_summary!Q$21</f>
        <v>1.8194812857669416</v>
      </c>
    </row>
    <row r="465" spans="1:17" ht="12" customHeight="1" x14ac:dyDescent="0.25">
      <c r="A465" s="166" t="s">
        <v>163</v>
      </c>
      <c r="B465" s="165"/>
      <c r="C465" s="182">
        <f>C408/RES_summary!C$21</f>
        <v>2.1686536893461477</v>
      </c>
      <c r="D465" s="182">
        <f>D408/RES_summary!D$21</f>
        <v>2.1682805224196455</v>
      </c>
      <c r="E465" s="182">
        <f>E408/RES_summary!E$21</f>
        <v>2.1522194397220136</v>
      </c>
      <c r="F465" s="182">
        <f>F408/RES_summary!F$21</f>
        <v>2.1721685136741993</v>
      </c>
      <c r="G465" s="182">
        <f>G408/RES_summary!G$21</f>
        <v>2.1250772812627439</v>
      </c>
      <c r="H465" s="182">
        <f>H408/RES_summary!H$21</f>
        <v>0</v>
      </c>
      <c r="I465" s="182">
        <f>I408/RES_summary!I$21</f>
        <v>2.064556681139281</v>
      </c>
      <c r="J465" s="182">
        <f>J408/RES_summary!J$21</f>
        <v>2.0564931989620647</v>
      </c>
      <c r="K465" s="182">
        <f>K408/RES_summary!K$21</f>
        <v>2.0463841539224985</v>
      </c>
      <c r="L465" s="182">
        <f>L408/RES_summary!L$21</f>
        <v>2.0107884694493392</v>
      </c>
      <c r="M465" s="182">
        <f>M408/RES_summary!M$21</f>
        <v>1.9423222468481764</v>
      </c>
      <c r="N465" s="182">
        <f>N408/RES_summary!N$21</f>
        <v>1.9067306692891579</v>
      </c>
      <c r="O465" s="182">
        <f>O408/RES_summary!O$21</f>
        <v>1.8830955899175075</v>
      </c>
      <c r="P465" s="182">
        <f>P408/RES_summary!P$21</f>
        <v>1.8557119490106888</v>
      </c>
      <c r="Q465" s="182">
        <f>Q408/RES_summary!Q$21</f>
        <v>1.8194812857669416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3311660</v>
      </c>
      <c r="C5" s="151">
        <f>RES_hhdet_num!C$62</f>
        <v>3598691.0000000005</v>
      </c>
      <c r="D5" s="151">
        <f>RES_hhdet_num!D$62</f>
        <v>3795090</v>
      </c>
      <c r="E5" s="151">
        <f>RES_hhdet_num!E$62</f>
        <v>4277308.0000000009</v>
      </c>
      <c r="F5" s="151">
        <f>RES_hhdet_num!F$62</f>
        <v>4584799.0000000009</v>
      </c>
      <c r="G5" s="151">
        <f>RES_hhdet_num!G$62</f>
        <v>4583122</v>
      </c>
      <c r="H5" s="151">
        <f>RES_hhdet_num!H$62</f>
        <v>5155233.0000000009</v>
      </c>
      <c r="I5" s="151">
        <f>RES_hhdet_num!I$62</f>
        <v>5353027.0000000009</v>
      </c>
      <c r="J5" s="151">
        <f>RES_hhdet_num!J$62</f>
        <v>5502315.9999999991</v>
      </c>
      <c r="K5" s="151">
        <f>RES_hhdet_num!K$62</f>
        <v>5579233.9999999991</v>
      </c>
      <c r="L5" s="151">
        <f>RES_hhdet_num!L$62</f>
        <v>5908643</v>
      </c>
      <c r="M5" s="151">
        <f>RES_hhdet_num!M$62</f>
        <v>5438966.9999999991</v>
      </c>
      <c r="N5" s="151">
        <f>RES_hhdet_num!N$62</f>
        <v>5710488.9999999991</v>
      </c>
      <c r="O5" s="151">
        <f>RES_hhdet_num!O$62</f>
        <v>5369652</v>
      </c>
      <c r="P5" s="151">
        <f>RES_hhdet_num!P$62</f>
        <v>5255274.9999999991</v>
      </c>
      <c r="Q5" s="151">
        <f>RES_hhdet_num!Q$62</f>
        <v>5016870.9999999972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3311660</v>
      </c>
      <c r="C7" s="67">
        <f>RES_hhdet_num!C$64</f>
        <v>3598691.0000000005</v>
      </c>
      <c r="D7" s="67">
        <f>RES_hhdet_num!D$64</f>
        <v>3795090</v>
      </c>
      <c r="E7" s="67">
        <f>RES_hhdet_num!E$64</f>
        <v>4277308.0000000009</v>
      </c>
      <c r="F7" s="67">
        <f>RES_hhdet_num!F$64</f>
        <v>4584799.0000000009</v>
      </c>
      <c r="G7" s="67">
        <f>RES_hhdet_num!G$64</f>
        <v>4583122</v>
      </c>
      <c r="H7" s="67">
        <f>RES_hhdet_num!H$64</f>
        <v>5155233.0000000009</v>
      </c>
      <c r="I7" s="67">
        <f>RES_hhdet_num!I$64</f>
        <v>5353027.0000000009</v>
      </c>
      <c r="J7" s="67">
        <f>RES_hhdet_num!J$64</f>
        <v>5502315.9999999991</v>
      </c>
      <c r="K7" s="67">
        <f>RES_hhdet_num!K$64</f>
        <v>5579233.9999999991</v>
      </c>
      <c r="L7" s="67">
        <f>RES_hhdet_num!L$64</f>
        <v>5908643</v>
      </c>
      <c r="M7" s="67">
        <f>RES_hhdet_num!M$64</f>
        <v>5438966.9999999991</v>
      </c>
      <c r="N7" s="67">
        <f>RES_hhdet_num!N$64</f>
        <v>5710488.9999999991</v>
      </c>
      <c r="O7" s="67">
        <f>RES_hhdet_num!O$64</f>
        <v>5369652</v>
      </c>
      <c r="P7" s="67">
        <f>RES_hhdet_num!P$64</f>
        <v>5255274.9999999991</v>
      </c>
      <c r="Q7" s="67">
        <f>RES_hhdet_num!Q$64</f>
        <v>5016870.9999999972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80228</v>
      </c>
      <c r="C9" s="67">
        <f>RES_hhdet_num!C$67</f>
        <v>89208</v>
      </c>
      <c r="D9" s="67">
        <f>RES_hhdet_num!D$67</f>
        <v>99177</v>
      </c>
      <c r="E9" s="67">
        <f>RES_hhdet_num!E$67</f>
        <v>113543.00000000001</v>
      </c>
      <c r="F9" s="67">
        <f>RES_hhdet_num!F$67</f>
        <v>139701.00000000003</v>
      </c>
      <c r="G9" s="67">
        <f>RES_hhdet_num!G$67</f>
        <v>149029</v>
      </c>
      <c r="H9" s="67">
        <f>RES_hhdet_num!H$67</f>
        <v>206602</v>
      </c>
      <c r="I9" s="67">
        <f>RES_hhdet_num!I$67</f>
        <v>242971.00000000003</v>
      </c>
      <c r="J9" s="67">
        <f>RES_hhdet_num!J$67</f>
        <v>288354.99999999994</v>
      </c>
      <c r="K9" s="67">
        <f>RES_hhdet_num!K$67</f>
        <v>333423.99999999994</v>
      </c>
      <c r="L9" s="67">
        <f>RES_hhdet_num!L$67</f>
        <v>370008.99999999994</v>
      </c>
      <c r="M9" s="67">
        <f>RES_hhdet_num!M$67</f>
        <v>320211.99999999994</v>
      </c>
      <c r="N9" s="67">
        <f>RES_hhdet_num!N$67</f>
        <v>335530.99999999994</v>
      </c>
      <c r="O9" s="67">
        <f>RES_hhdet_num!O$67</f>
        <v>303632</v>
      </c>
      <c r="P9" s="67">
        <f>RES_hhdet_num!P$67</f>
        <v>302129.99999999994</v>
      </c>
      <c r="Q9" s="67">
        <f>RES_hhdet_num!Q$67</f>
        <v>291242.99999999988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2725884</v>
      </c>
      <c r="C11" s="67">
        <f>RES_hhdet_num!C$69</f>
        <v>2959424.0000000005</v>
      </c>
      <c r="D11" s="67">
        <f>RES_hhdet_num!D$69</f>
        <v>3273563</v>
      </c>
      <c r="E11" s="67">
        <f>RES_hhdet_num!E$69</f>
        <v>3650519.0000000009</v>
      </c>
      <c r="F11" s="67">
        <f>RES_hhdet_num!F$69</f>
        <v>3642039.0000000009</v>
      </c>
      <c r="G11" s="67">
        <f>RES_hhdet_num!G$69</f>
        <v>3758980</v>
      </c>
      <c r="H11" s="67">
        <f>RES_hhdet_num!H$69</f>
        <v>4319907.0000000009</v>
      </c>
      <c r="I11" s="67">
        <f>RES_hhdet_num!I$69</f>
        <v>4501762.0000000009</v>
      </c>
      <c r="J11" s="67">
        <f>RES_hhdet_num!J$69</f>
        <v>4534582.9999999991</v>
      </c>
      <c r="K11" s="67">
        <f>RES_hhdet_num!K$69</f>
        <v>4466017.9999999991</v>
      </c>
      <c r="L11" s="67">
        <f>RES_hhdet_num!L$69</f>
        <v>4857733</v>
      </c>
      <c r="M11" s="67">
        <f>RES_hhdet_num!M$69</f>
        <v>4474357.9999999991</v>
      </c>
      <c r="N11" s="67">
        <f>RES_hhdet_num!N$69</f>
        <v>4430300</v>
      </c>
      <c r="O11" s="67">
        <f>RES_hhdet_num!O$69</f>
        <v>4319108</v>
      </c>
      <c r="P11" s="67">
        <f>RES_hhdet_num!P$69</f>
        <v>4217213.9999999991</v>
      </c>
      <c r="Q11" s="67">
        <f>RES_hhdet_num!Q$69</f>
        <v>4048880.9999999977</v>
      </c>
    </row>
    <row r="12" spans="1:17" ht="12" customHeight="1" x14ac:dyDescent="0.25">
      <c r="A12" s="23" t="s">
        <v>159</v>
      </c>
      <c r="B12" s="67">
        <f>RES_hhdet_num!B$70</f>
        <v>78215</v>
      </c>
      <c r="C12" s="67">
        <f>RES_hhdet_num!C$70</f>
        <v>92889</v>
      </c>
      <c r="D12" s="67">
        <f>RES_hhdet_num!D$70</f>
        <v>106771</v>
      </c>
      <c r="E12" s="67">
        <f>RES_hhdet_num!E$70</f>
        <v>122662.00000000001</v>
      </c>
      <c r="F12" s="67">
        <f>RES_hhdet_num!F$70</f>
        <v>139366.00000000003</v>
      </c>
      <c r="G12" s="67">
        <f>RES_hhdet_num!G$70</f>
        <v>158943</v>
      </c>
      <c r="H12" s="67">
        <f>RES_hhdet_num!H$70</f>
        <v>213961</v>
      </c>
      <c r="I12" s="67">
        <f>RES_hhdet_num!I$70</f>
        <v>292323</v>
      </c>
      <c r="J12" s="67">
        <f>RES_hhdet_num!J$70</f>
        <v>408695.99999999988</v>
      </c>
      <c r="K12" s="67">
        <f>RES_hhdet_num!K$70</f>
        <v>502143.00000000029</v>
      </c>
      <c r="L12" s="67">
        <f>RES_hhdet_num!L$70</f>
        <v>651849.99999999988</v>
      </c>
      <c r="M12" s="67">
        <f>RES_hhdet_num!M$70</f>
        <v>685928.99999999988</v>
      </c>
      <c r="N12" s="67">
        <f>RES_hhdet_num!N$70</f>
        <v>729258.99999999988</v>
      </c>
      <c r="O12" s="67">
        <f>RES_hhdet_num!O$70</f>
        <v>754210</v>
      </c>
      <c r="P12" s="67">
        <f>RES_hhdet_num!P$70</f>
        <v>789365.99999999988</v>
      </c>
      <c r="Q12" s="67">
        <f>RES_hhdet_num!Q$70</f>
        <v>842788.99999999988</v>
      </c>
    </row>
    <row r="13" spans="1:17" ht="12" customHeight="1" x14ac:dyDescent="0.25">
      <c r="A13" s="23" t="s">
        <v>142</v>
      </c>
      <c r="B13" s="67">
        <f>RES_hhdet_num!B$73</f>
        <v>493404</v>
      </c>
      <c r="C13" s="67">
        <f>RES_hhdet_num!C$73</f>
        <v>529750</v>
      </c>
      <c r="D13" s="67">
        <f>RES_hhdet_num!D$73</f>
        <v>401656</v>
      </c>
      <c r="E13" s="67">
        <f>RES_hhdet_num!E$73</f>
        <v>487738.00000000012</v>
      </c>
      <c r="F13" s="67">
        <f>RES_hhdet_num!F$73</f>
        <v>773783.99999999965</v>
      </c>
      <c r="G13" s="67">
        <f>RES_hhdet_num!G$73</f>
        <v>638213</v>
      </c>
      <c r="H13" s="67">
        <f>RES_hhdet_num!H$73</f>
        <v>592042</v>
      </c>
      <c r="I13" s="67">
        <f>RES_hhdet_num!I$73</f>
        <v>524860.00000000012</v>
      </c>
      <c r="J13" s="67">
        <f>RES_hhdet_num!J$73</f>
        <v>512816.99999999994</v>
      </c>
      <c r="K13" s="67">
        <f>RES_hhdet_num!K$73</f>
        <v>549310.99999999988</v>
      </c>
      <c r="L13" s="67">
        <f>RES_hhdet_num!L$73</f>
        <v>351845.99999999994</v>
      </c>
      <c r="M13" s="67">
        <f>RES_hhdet_num!M$73</f>
        <v>241636.99999999994</v>
      </c>
      <c r="N13" s="67">
        <f>RES_hhdet_num!N$73</f>
        <v>473060.9999999993</v>
      </c>
      <c r="O13" s="67">
        <f>RES_hhdet_num!O$73</f>
        <v>252280</v>
      </c>
      <c r="P13" s="67">
        <f>RES_hhdet_num!P$73</f>
        <v>209483.99999999994</v>
      </c>
      <c r="Q13" s="67">
        <f>RES_hhdet_num!Q$73</f>
        <v>103629.99999999996</v>
      </c>
    </row>
    <row r="14" spans="1:17" ht="12" customHeight="1" x14ac:dyDescent="0.25">
      <c r="A14" s="23" t="s">
        <v>141</v>
      </c>
      <c r="B14" s="67">
        <f>RES_hhdet_num!B$74</f>
        <v>14157</v>
      </c>
      <c r="C14" s="67">
        <f>RES_hhdet_num!C$74</f>
        <v>16628</v>
      </c>
      <c r="D14" s="67">
        <f>RES_hhdet_num!D$74</f>
        <v>13100</v>
      </c>
      <c r="E14" s="67">
        <f>RES_hhdet_num!E$74</f>
        <v>16389.000000000004</v>
      </c>
      <c r="F14" s="67">
        <f>RES_hhdet_num!F$74</f>
        <v>29610.000000000007</v>
      </c>
      <c r="G14" s="67">
        <f>RES_hhdet_num!G$74</f>
        <v>26986</v>
      </c>
      <c r="H14" s="67">
        <f>RES_hhdet_num!H$74</f>
        <v>29323</v>
      </c>
      <c r="I14" s="67">
        <f>RES_hhdet_num!I$74</f>
        <v>34082.000000000007</v>
      </c>
      <c r="J14" s="67">
        <f>RES_hhdet_num!J$74</f>
        <v>46219.999999999993</v>
      </c>
      <c r="K14" s="67">
        <f>RES_hhdet_num!K$74</f>
        <v>61761.999999999985</v>
      </c>
      <c r="L14" s="67">
        <f>RES_hhdet_num!L$74</f>
        <v>47213.999999999993</v>
      </c>
      <c r="M14" s="67">
        <f>RES_hhdet_num!M$74</f>
        <v>37042.999999999993</v>
      </c>
      <c r="N14" s="67">
        <f>RES_hhdet_num!N$74</f>
        <v>77868.999999999985</v>
      </c>
      <c r="O14" s="67">
        <f>RES_hhdet_num!O$74</f>
        <v>44054</v>
      </c>
      <c r="P14" s="67">
        <f>RES_hhdet_num!P$74</f>
        <v>39210.999999999993</v>
      </c>
      <c r="Q14" s="67">
        <f>RES_hhdet_num!Q$74</f>
        <v>21570.999999999989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2592395</v>
      </c>
      <c r="C16" s="67">
        <f>RES_hhdet_num!C$78</f>
        <v>2777578</v>
      </c>
      <c r="D16" s="67">
        <f>RES_hhdet_num!D$78</f>
        <v>3136314</v>
      </c>
      <c r="E16" s="67">
        <f>RES_hhdet_num!E$78</f>
        <v>3507344.0000000009</v>
      </c>
      <c r="F16" s="67">
        <f>RES_hhdet_num!F$78</f>
        <v>3564181.0000000009</v>
      </c>
      <c r="G16" s="67">
        <f>RES_hhdet_num!G$78</f>
        <v>3737930.9999999995</v>
      </c>
      <c r="H16" s="67">
        <f>RES_hhdet_num!H$78</f>
        <v>4352809.9999999991</v>
      </c>
      <c r="I16" s="67">
        <f>RES_hhdet_num!I$78</f>
        <v>4711646.0000000009</v>
      </c>
      <c r="J16" s="67">
        <f>RES_hhdet_num!J$78</f>
        <v>4884812.9999999981</v>
      </c>
      <c r="K16" s="67">
        <f>RES_hhdet_num!K$78</f>
        <v>4979282.9999999972</v>
      </c>
      <c r="L16" s="67">
        <f>RES_hhdet_num!L$78</f>
        <v>5526856.9999999972</v>
      </c>
      <c r="M16" s="67">
        <f>RES_hhdet_num!M$78</f>
        <v>5170873.9999999981</v>
      </c>
      <c r="N16" s="67">
        <f>RES_hhdet_num!N$78</f>
        <v>5148066.9999999981</v>
      </c>
      <c r="O16" s="67">
        <f>RES_hhdet_num!O$78</f>
        <v>5105749.9999999991</v>
      </c>
      <c r="P16" s="67">
        <f>RES_hhdet_num!P$78</f>
        <v>5092229.9999999991</v>
      </c>
      <c r="Q16" s="67">
        <f>RES_hhdet_num!Q$78</f>
        <v>4994539.9999999972</v>
      </c>
    </row>
    <row r="17" spans="1:17" ht="12" customHeight="1" x14ac:dyDescent="0.25">
      <c r="A17" s="29" t="s">
        <v>140</v>
      </c>
      <c r="B17" s="83">
        <f>RES_hhdet_num!B$79</f>
        <v>719265</v>
      </c>
      <c r="C17" s="83">
        <f>RES_hhdet_num!C$79</f>
        <v>821113</v>
      </c>
      <c r="D17" s="83">
        <f>RES_hhdet_num!D$79</f>
        <v>658776</v>
      </c>
      <c r="E17" s="83">
        <f>RES_hhdet_num!E$79</f>
        <v>769964.00000000012</v>
      </c>
      <c r="F17" s="83">
        <f>RES_hhdet_num!F$79</f>
        <v>1020618</v>
      </c>
      <c r="G17" s="83">
        <f>RES_hhdet_num!G$79</f>
        <v>845191</v>
      </c>
      <c r="H17" s="83">
        <f>RES_hhdet_num!H$79</f>
        <v>802423</v>
      </c>
      <c r="I17" s="83">
        <f>RES_hhdet_num!I$79</f>
        <v>641381.00000000012</v>
      </c>
      <c r="J17" s="83">
        <f>RES_hhdet_num!J$79</f>
        <v>617502.99999999988</v>
      </c>
      <c r="K17" s="83">
        <f>RES_hhdet_num!K$79</f>
        <v>599950.99999999988</v>
      </c>
      <c r="L17" s="83">
        <f>RES_hhdet_num!L$79</f>
        <v>381785.99999999994</v>
      </c>
      <c r="M17" s="83">
        <f>RES_hhdet_num!M$79</f>
        <v>268092.99999999994</v>
      </c>
      <c r="N17" s="83">
        <f>RES_hhdet_num!N$79</f>
        <v>562421.99999999977</v>
      </c>
      <c r="O17" s="83">
        <f>RES_hhdet_num!O$79</f>
        <v>263902</v>
      </c>
      <c r="P17" s="83">
        <f>RES_hhdet_num!P$79</f>
        <v>163044.99999999997</v>
      </c>
      <c r="Q17" s="83">
        <f>RES_hhdet_num!Q$79</f>
        <v>22330.999999999989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206978.74999999953</v>
      </c>
      <c r="D21" s="67">
        <f t="shared" si="0"/>
        <v>206978.75000000047</v>
      </c>
      <c r="E21" s="67">
        <f t="shared" si="0"/>
        <v>206978.74999999907</v>
      </c>
      <c r="F21" s="67">
        <f t="shared" si="0"/>
        <v>206978.75</v>
      </c>
      <c r="G21" s="67">
        <f t="shared" si="0"/>
        <v>206978.75000000093</v>
      </c>
      <c r="H21" s="67">
        <f t="shared" si="0"/>
        <v>206978.74999999907</v>
      </c>
      <c r="I21" s="67">
        <f t="shared" si="0"/>
        <v>206978.75</v>
      </c>
      <c r="J21" s="67">
        <f t="shared" si="0"/>
        <v>206978.75000000186</v>
      </c>
      <c r="K21" s="67">
        <f t="shared" si="0"/>
        <v>206978.75</v>
      </c>
      <c r="L21" s="67">
        <f t="shared" si="0"/>
        <v>206978.74999999907</v>
      </c>
      <c r="M21" s="67">
        <f t="shared" si="0"/>
        <v>469676.00000000093</v>
      </c>
      <c r="N21" s="67">
        <f t="shared" si="0"/>
        <v>206978.75</v>
      </c>
      <c r="O21" s="67">
        <f t="shared" si="0"/>
        <v>340836.99999999907</v>
      </c>
      <c r="P21" s="67">
        <f t="shared" si="0"/>
        <v>206978.75000000093</v>
      </c>
      <c r="Q21" s="67">
        <f t="shared" si="0"/>
        <v>238404.00000000186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7583</v>
      </c>
      <c r="D23" s="67">
        <f t="shared" si="1"/>
        <v>11035</v>
      </c>
      <c r="E23" s="67">
        <f t="shared" si="1"/>
        <v>9120.9999999999854</v>
      </c>
      <c r="F23" s="67">
        <f t="shared" si="1"/>
        <v>11644.999999999971</v>
      </c>
      <c r="G23" s="67">
        <f t="shared" si="1"/>
        <v>11065.000000000029</v>
      </c>
      <c r="H23" s="67">
        <f t="shared" si="1"/>
        <v>10913</v>
      </c>
      <c r="I23" s="67">
        <f t="shared" si="1"/>
        <v>12536.999999999971</v>
      </c>
      <c r="J23" s="67">
        <f t="shared" si="1"/>
        <v>6329.0000000000582</v>
      </c>
      <c r="K23" s="67">
        <f t="shared" si="1"/>
        <v>39282</v>
      </c>
      <c r="L23" s="67">
        <f t="shared" si="1"/>
        <v>26530</v>
      </c>
      <c r="M23" s="67">
        <f t="shared" si="1"/>
        <v>49797</v>
      </c>
      <c r="N23" s="67">
        <f t="shared" si="1"/>
        <v>54972</v>
      </c>
      <c r="O23" s="67">
        <f t="shared" si="1"/>
        <v>52179.999999999942</v>
      </c>
      <c r="P23" s="67">
        <f t="shared" si="1"/>
        <v>92128.000000000058</v>
      </c>
      <c r="Q23" s="67">
        <f t="shared" si="1"/>
        <v>68975.000000000058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127776</v>
      </c>
      <c r="D25" s="67">
        <f t="shared" si="2"/>
        <v>127776</v>
      </c>
      <c r="E25" s="67">
        <f t="shared" si="2"/>
        <v>127775.9999999986</v>
      </c>
      <c r="F25" s="67">
        <f t="shared" si="2"/>
        <v>270283.51199733978</v>
      </c>
      <c r="G25" s="67">
        <f t="shared" si="2"/>
        <v>127776.00000000047</v>
      </c>
      <c r="H25" s="67">
        <f t="shared" si="2"/>
        <v>127776</v>
      </c>
      <c r="I25" s="67">
        <f t="shared" si="2"/>
        <v>199091.42930002417</v>
      </c>
      <c r="J25" s="67">
        <f t="shared" si="2"/>
        <v>202932.1104566399</v>
      </c>
      <c r="K25" s="67">
        <f t="shared" si="2"/>
        <v>203259.31296487432</v>
      </c>
      <c r="L25" s="67">
        <f t="shared" si="2"/>
        <v>201880.89166987687</v>
      </c>
      <c r="M25" s="67">
        <f t="shared" si="2"/>
        <v>469676.00000000093</v>
      </c>
      <c r="N25" s="67">
        <f t="shared" si="2"/>
        <v>251177.29898377974</v>
      </c>
      <c r="O25" s="67">
        <f t="shared" si="2"/>
        <v>296638.45101621933</v>
      </c>
      <c r="P25" s="67">
        <f t="shared" si="2"/>
        <v>206978.75000000093</v>
      </c>
      <c r="Q25" s="67">
        <f t="shared" si="2"/>
        <v>237858.03445777064</v>
      </c>
    </row>
    <row r="26" spans="1:17" ht="12" customHeight="1" x14ac:dyDescent="0.25">
      <c r="A26" s="23" t="s">
        <v>159</v>
      </c>
      <c r="B26" s="67"/>
      <c r="C26" s="67">
        <f t="shared" si="2"/>
        <v>9518.5569461810082</v>
      </c>
      <c r="D26" s="67">
        <f t="shared" si="2"/>
        <v>9138.6888065431849</v>
      </c>
      <c r="E26" s="67">
        <f t="shared" si="2"/>
        <v>12443.592101142523</v>
      </c>
      <c r="F26" s="67">
        <f t="shared" si="2"/>
        <v>5946.4020104301744</v>
      </c>
      <c r="G26" s="67">
        <f t="shared" si="2"/>
        <v>4982.2505990862264</v>
      </c>
      <c r="H26" s="67">
        <f t="shared" si="2"/>
        <v>15434.253928031365</v>
      </c>
      <c r="I26" s="67">
        <f t="shared" si="2"/>
        <v>7887.3206999754766</v>
      </c>
      <c r="J26" s="67">
        <f t="shared" si="2"/>
        <v>4046.6395433621365</v>
      </c>
      <c r="K26" s="67">
        <f t="shared" si="2"/>
        <v>3719.4370351255056</v>
      </c>
      <c r="L26" s="67">
        <f t="shared" si="2"/>
        <v>17060.450435659848</v>
      </c>
      <c r="M26" s="67">
        <f t="shared" si="2"/>
        <v>0</v>
      </c>
      <c r="N26" s="67">
        <f t="shared" si="2"/>
        <v>11288.521331322612</v>
      </c>
      <c r="O26" s="67">
        <f t="shared" si="2"/>
        <v>4349.2912246481283</v>
      </c>
      <c r="P26" s="67">
        <f t="shared" si="2"/>
        <v>0</v>
      </c>
      <c r="Q26" s="67">
        <f t="shared" si="2"/>
        <v>1090.0933835263131</v>
      </c>
    </row>
    <row r="27" spans="1:17" ht="12" customHeight="1" x14ac:dyDescent="0.25">
      <c r="A27" s="23" t="s">
        <v>142</v>
      </c>
      <c r="B27" s="67"/>
      <c r="C27" s="67">
        <f t="shared" si="2"/>
        <v>85947.299184678588</v>
      </c>
      <c r="D27" s="67">
        <f t="shared" si="2"/>
        <v>170927.33670317207</v>
      </c>
      <c r="E27" s="67">
        <f t="shared" si="2"/>
        <v>66297.813589234254</v>
      </c>
      <c r="F27" s="67">
        <f t="shared" si="2"/>
        <v>46257</v>
      </c>
      <c r="G27" s="67">
        <f t="shared" si="2"/>
        <v>140368.14052411111</v>
      </c>
      <c r="H27" s="67">
        <f t="shared" si="2"/>
        <v>137868.36370780272</v>
      </c>
      <c r="I27" s="67">
        <f t="shared" si="2"/>
        <v>111536.31442659989</v>
      </c>
      <c r="J27" s="67">
        <f t="shared" si="2"/>
        <v>66826.727639675548</v>
      </c>
      <c r="K27" s="67">
        <f t="shared" si="2"/>
        <v>20039.09175113705</v>
      </c>
      <c r="L27" s="67">
        <f t="shared" si="2"/>
        <v>197464.99999999994</v>
      </c>
      <c r="M27" s="67">
        <f t="shared" si="2"/>
        <v>110209</v>
      </c>
      <c r="N27" s="67">
        <f t="shared" si="2"/>
        <v>0</v>
      </c>
      <c r="O27" s="67">
        <f t="shared" si="2"/>
        <v>220780.9999999993</v>
      </c>
      <c r="P27" s="67">
        <f t="shared" si="2"/>
        <v>55453.970760684635</v>
      </c>
      <c r="Q27" s="67">
        <f t="shared" si="2"/>
        <v>105853.99999999999</v>
      </c>
    </row>
    <row r="28" spans="1:17" ht="12" customHeight="1" x14ac:dyDescent="0.25">
      <c r="A28" s="23" t="s">
        <v>141</v>
      </c>
      <c r="B28" s="67"/>
      <c r="C28" s="67">
        <f t="shared" si="2"/>
        <v>3636.9145260121695</v>
      </c>
      <c r="D28" s="67">
        <f t="shared" si="2"/>
        <v>4781.1052995207865</v>
      </c>
      <c r="E28" s="67">
        <f t="shared" si="2"/>
        <v>4566.5238662734846</v>
      </c>
      <c r="F28" s="67">
        <f t="shared" si="2"/>
        <v>7131.3568404964244</v>
      </c>
      <c r="G28" s="67">
        <f t="shared" si="2"/>
        <v>2624.0000000000073</v>
      </c>
      <c r="H28" s="67">
        <f t="shared" si="2"/>
        <v>4541.6402822838572</v>
      </c>
      <c r="I28" s="67">
        <f t="shared" si="2"/>
        <v>2880.1656523403872</v>
      </c>
      <c r="J28" s="67">
        <f t="shared" si="2"/>
        <v>4937.6364112457304</v>
      </c>
      <c r="K28" s="67">
        <f t="shared" si="2"/>
        <v>6356.3205774756498</v>
      </c>
      <c r="L28" s="67">
        <f t="shared" si="2"/>
        <v>14547.999999999993</v>
      </c>
      <c r="M28" s="67">
        <f t="shared" si="2"/>
        <v>10171</v>
      </c>
      <c r="N28" s="67">
        <f t="shared" si="2"/>
        <v>21645.767945514221</v>
      </c>
      <c r="O28" s="67">
        <f t="shared" si="2"/>
        <v>33814.999999999985</v>
      </c>
      <c r="P28" s="67">
        <f t="shared" si="2"/>
        <v>7212.3059684615801</v>
      </c>
      <c r="Q28" s="67">
        <f t="shared" si="2"/>
        <v>17640.000000000004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243036.75</v>
      </c>
      <c r="D30" s="67">
        <f t="shared" si="3"/>
        <v>243036.75</v>
      </c>
      <c r="E30" s="67">
        <f t="shared" si="3"/>
        <v>243036.74999999907</v>
      </c>
      <c r="F30" s="67">
        <f t="shared" si="3"/>
        <v>259245.66536083911</v>
      </c>
      <c r="G30" s="67">
        <f t="shared" si="3"/>
        <v>243036.7500000014</v>
      </c>
      <c r="H30" s="67">
        <f t="shared" si="3"/>
        <v>243036.75000000093</v>
      </c>
      <c r="I30" s="67">
        <f t="shared" si="3"/>
        <v>243036.74999999814</v>
      </c>
      <c r="J30" s="67">
        <f t="shared" si="3"/>
        <v>243036.75000000279</v>
      </c>
      <c r="K30" s="67">
        <f t="shared" si="3"/>
        <v>557796.28121552896</v>
      </c>
      <c r="L30" s="67">
        <f t="shared" si="3"/>
        <v>602523.03162380401</v>
      </c>
      <c r="M30" s="67">
        <f t="shared" si="3"/>
        <v>974679.90552536771</v>
      </c>
      <c r="N30" s="67">
        <f t="shared" si="3"/>
        <v>559119.41536083911</v>
      </c>
      <c r="O30" s="67">
        <f t="shared" si="3"/>
        <v>511457.92272905447</v>
      </c>
      <c r="P30" s="67">
        <f t="shared" si="3"/>
        <v>863858.92717746925</v>
      </c>
      <c r="Q30" s="67">
        <f t="shared" si="3"/>
        <v>682885.37500000186</v>
      </c>
    </row>
    <row r="31" spans="1:17" ht="12" customHeight="1" x14ac:dyDescent="0.25">
      <c r="A31" s="29" t="s">
        <v>140</v>
      </c>
      <c r="B31" s="83"/>
      <c r="C31" s="83">
        <f t="shared" si="3"/>
        <v>77402.218784472323</v>
      </c>
      <c r="D31" s="83">
        <f t="shared" si="3"/>
        <v>206228.46837619599</v>
      </c>
      <c r="E31" s="83">
        <f t="shared" si="3"/>
        <v>73004.84447463078</v>
      </c>
      <c r="F31" s="83">
        <f t="shared" si="3"/>
        <v>67431</v>
      </c>
      <c r="G31" s="83">
        <f t="shared" si="3"/>
        <v>185809.55796596559</v>
      </c>
      <c r="H31" s="83">
        <f t="shared" si="3"/>
        <v>182379.57282253052</v>
      </c>
      <c r="I31" s="83">
        <f t="shared" si="3"/>
        <v>162225.21440717822</v>
      </c>
      <c r="J31" s="83">
        <f t="shared" si="3"/>
        <v>56188.174648460001</v>
      </c>
      <c r="K31" s="83">
        <f t="shared" si="3"/>
        <v>28138.235980503261</v>
      </c>
      <c r="L31" s="83">
        <f t="shared" si="3"/>
        <v>218164.99999999994</v>
      </c>
      <c r="M31" s="83">
        <f t="shared" si="3"/>
        <v>113693</v>
      </c>
      <c r="N31" s="83">
        <f t="shared" si="3"/>
        <v>74019.244175362401</v>
      </c>
      <c r="O31" s="83">
        <f t="shared" si="3"/>
        <v>298519.99999999977</v>
      </c>
      <c r="P31" s="83">
        <f t="shared" si="3"/>
        <v>138648.9116664188</v>
      </c>
      <c r="Q31" s="83">
        <f t="shared" si="3"/>
        <v>140713.99999999997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494009.75</v>
      </c>
      <c r="D35" s="67">
        <f>RES_hhdet_in!D$64</f>
        <v>403377.74999999994</v>
      </c>
      <c r="E35" s="67">
        <f>RES_hhdet_in!E$64</f>
        <v>689196.75</v>
      </c>
      <c r="F35" s="67">
        <f>RES_hhdet_in!F$64</f>
        <v>514469.75</v>
      </c>
      <c r="G35" s="67">
        <f>RES_hhdet_in!G$64</f>
        <v>205301.75000000003</v>
      </c>
      <c r="H35" s="67">
        <f>RES_hhdet_in!H$64</f>
        <v>779089.75000000012</v>
      </c>
      <c r="I35" s="67">
        <f>RES_hhdet_in!I$64</f>
        <v>404772.74999999994</v>
      </c>
      <c r="J35" s="67">
        <f>RES_hhdet_in!J$64</f>
        <v>356267.75</v>
      </c>
      <c r="K35" s="67">
        <f>RES_hhdet_in!K$64</f>
        <v>283896.75</v>
      </c>
      <c r="L35" s="67">
        <f>RES_hhdet_in!L$64</f>
        <v>536387.75</v>
      </c>
      <c r="M35" s="67">
        <f>RES_hhdet_in!M$64</f>
        <v>0</v>
      </c>
      <c r="N35" s="67">
        <f>RES_hhdet_in!N$64</f>
        <v>478500.75</v>
      </c>
      <c r="O35" s="67">
        <f>RES_hhdet_in!O$64</f>
        <v>0</v>
      </c>
      <c r="P35" s="67">
        <f>RES_hhdet_in!P$64</f>
        <v>92601.75</v>
      </c>
      <c r="Q35" s="67">
        <f>RES_hhdet_in!Q$64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16563</v>
      </c>
      <c r="D37" s="67">
        <f>RES_hhdet_in!D$67</f>
        <v>21004</v>
      </c>
      <c r="E37" s="67">
        <f>RES_hhdet_in!E$67</f>
        <v>23487</v>
      </c>
      <c r="F37" s="67">
        <f>RES_hhdet_in!F$67</f>
        <v>37803</v>
      </c>
      <c r="G37" s="67">
        <f>RES_hhdet_in!G$67</f>
        <v>20393</v>
      </c>
      <c r="H37" s="67">
        <f>RES_hhdet_in!H$67</f>
        <v>68486</v>
      </c>
      <c r="I37" s="67">
        <f>RES_hhdet_in!I$67</f>
        <v>48906</v>
      </c>
      <c r="J37" s="67">
        <f>RES_hhdet_in!J$67</f>
        <v>51713</v>
      </c>
      <c r="K37" s="67">
        <f>RES_hhdet_in!K$67</f>
        <v>84351</v>
      </c>
      <c r="L37" s="67">
        <f>RES_hhdet_in!L$67</f>
        <v>63115</v>
      </c>
      <c r="M37" s="67">
        <f>RES_hhdet_in!M$67</f>
        <v>0</v>
      </c>
      <c r="N37" s="67">
        <f>RES_hhdet_in!N$67</f>
        <v>70291</v>
      </c>
      <c r="O37" s="67">
        <f>RES_hhdet_in!O$67</f>
        <v>20281</v>
      </c>
      <c r="P37" s="67">
        <f>RES_hhdet_in!P$67</f>
        <v>90626</v>
      </c>
      <c r="Q37" s="67">
        <f>RES_hhdet_in!Q$67</f>
        <v>58087.999999999993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361316.00000000035</v>
      </c>
      <c r="D39" s="67">
        <f>RES_hhdet_in!D$69</f>
        <v>441914.99999999977</v>
      </c>
      <c r="E39" s="67">
        <f>RES_hhdet_in!E$69</f>
        <v>504731.99999999971</v>
      </c>
      <c r="F39" s="67">
        <f>RES_hhdet_in!F$69</f>
        <v>261803.51199733969</v>
      </c>
      <c r="G39" s="67">
        <f>RES_hhdet_in!G$69</f>
        <v>244716.99999999942</v>
      </c>
      <c r="H39" s="67">
        <f>RES_hhdet_in!H$69</f>
        <v>688703.00000000058</v>
      </c>
      <c r="I39" s="67">
        <f>RES_hhdet_in!I$69</f>
        <v>380946.42930002452</v>
      </c>
      <c r="J39" s="67">
        <f>RES_hhdet_in!J$69</f>
        <v>235753.11045663801</v>
      </c>
      <c r="K39" s="67">
        <f>RES_hhdet_in!K$69</f>
        <v>134694.31296487415</v>
      </c>
      <c r="L39" s="67">
        <f>RES_hhdet_in!L$69</f>
        <v>593595.8916698778</v>
      </c>
      <c r="M39" s="67">
        <f>RES_hhdet_in!M$69</f>
        <v>86301.000000000073</v>
      </c>
      <c r="N39" s="67">
        <f>RES_hhdet_in!N$69</f>
        <v>207119.29898378026</v>
      </c>
      <c r="O39" s="67">
        <f>RES_hhdet_in!O$69</f>
        <v>185446.45101621977</v>
      </c>
      <c r="P39" s="67">
        <f>RES_hhdet_in!P$69</f>
        <v>105084.74999999983</v>
      </c>
      <c r="Q39" s="67">
        <f>RES_hhdet_in!Q$69</f>
        <v>69525.034457768939</v>
      </c>
    </row>
    <row r="40" spans="1:17" ht="12" customHeight="1" x14ac:dyDescent="0.25">
      <c r="A40" s="23" t="s">
        <v>159</v>
      </c>
      <c r="B40" s="67"/>
      <c r="C40" s="67">
        <f>RES_hhdet_in!C$70</f>
        <v>24192.556946181005</v>
      </c>
      <c r="D40" s="67">
        <f>RES_hhdet_in!D$70</f>
        <v>23020.688806543185</v>
      </c>
      <c r="E40" s="67">
        <f>RES_hhdet_in!E$70</f>
        <v>28334.592101142545</v>
      </c>
      <c r="F40" s="67">
        <f>RES_hhdet_in!F$70</f>
        <v>22650.402010430196</v>
      </c>
      <c r="G40" s="67">
        <f>RES_hhdet_in!G$70</f>
        <v>24559.250599086212</v>
      </c>
      <c r="H40" s="67">
        <f>RES_hhdet_in!H$70</f>
        <v>70452.253928031365</v>
      </c>
      <c r="I40" s="67">
        <f>RES_hhdet_in!I$70</f>
        <v>86249.320699975506</v>
      </c>
      <c r="J40" s="67">
        <f>RES_hhdet_in!J$70</f>
        <v>120419.63954336202</v>
      </c>
      <c r="K40" s="67">
        <f>RES_hhdet_in!K$70</f>
        <v>97166.437035125899</v>
      </c>
      <c r="L40" s="67">
        <f>RES_hhdet_in!L$70</f>
        <v>166767.45043565944</v>
      </c>
      <c r="M40" s="67">
        <f>RES_hhdet_in!M$70</f>
        <v>34079.000000000044</v>
      </c>
      <c r="N40" s="67">
        <f>RES_hhdet_in!N$70</f>
        <v>54618.521331322634</v>
      </c>
      <c r="O40" s="67">
        <f>RES_hhdet_in!O$70</f>
        <v>29300.291224648248</v>
      </c>
      <c r="P40" s="67">
        <f>RES_hhdet_in!P$70</f>
        <v>35156.000000000146</v>
      </c>
      <c r="Q40" s="67">
        <f>RES_hhdet_in!Q$70</f>
        <v>54513.093383526357</v>
      </c>
    </row>
    <row r="41" spans="1:17" ht="12" customHeight="1" x14ac:dyDescent="0.25">
      <c r="A41" s="23" t="s">
        <v>142</v>
      </c>
      <c r="B41" s="67"/>
      <c r="C41" s="67">
        <f>RES_hhdet_in!C$73</f>
        <v>122293.29918467856</v>
      </c>
      <c r="D41" s="67">
        <f>RES_hhdet_in!D$73</f>
        <v>42833.336703172077</v>
      </c>
      <c r="E41" s="67">
        <f>RES_hhdet_in!E$73</f>
        <v>152379.81358923434</v>
      </c>
      <c r="F41" s="67">
        <f>RES_hhdet_in!F$73</f>
        <v>332302.99999999953</v>
      </c>
      <c r="G41" s="67">
        <f>RES_hhdet_in!G$73</f>
        <v>4797.1405241114844</v>
      </c>
      <c r="H41" s="67">
        <f>RES_hhdet_in!H$73</f>
        <v>91697.363707802695</v>
      </c>
      <c r="I41" s="67">
        <f>RES_hhdet_in!I$73</f>
        <v>44354.314426599951</v>
      </c>
      <c r="J41" s="67">
        <f>RES_hhdet_in!J$73</f>
        <v>54783.727639675366</v>
      </c>
      <c r="K41" s="67">
        <f>RES_hhdet_in!K$73</f>
        <v>56533.091751136984</v>
      </c>
      <c r="L41" s="67">
        <f>RES_hhdet_in!L$73</f>
        <v>0</v>
      </c>
      <c r="M41" s="67">
        <f>RES_hhdet_in!M$73</f>
        <v>0</v>
      </c>
      <c r="N41" s="67">
        <f>RES_hhdet_in!N$73</f>
        <v>231423.99999999945</v>
      </c>
      <c r="O41" s="67">
        <f>RES_hhdet_in!O$73</f>
        <v>0</v>
      </c>
      <c r="P41" s="67">
        <f>RES_hhdet_in!P$73</f>
        <v>12657.970760684588</v>
      </c>
      <c r="Q41" s="67">
        <f>RES_hhdet_in!Q$73</f>
        <v>0</v>
      </c>
    </row>
    <row r="42" spans="1:17" ht="12" customHeight="1" x14ac:dyDescent="0.25">
      <c r="A42" s="23" t="s">
        <v>141</v>
      </c>
      <c r="B42" s="67"/>
      <c r="C42" s="67">
        <f>RES_hhdet_in!C$74</f>
        <v>6107.9145260121695</v>
      </c>
      <c r="D42" s="67">
        <f>RES_hhdet_in!D$74</f>
        <v>1253.1052995207867</v>
      </c>
      <c r="E42" s="67">
        <f>RES_hhdet_in!E$74</f>
        <v>7855.5238662734882</v>
      </c>
      <c r="F42" s="67">
        <f>RES_hhdet_in!F$74</f>
        <v>20352.356840496432</v>
      </c>
      <c r="G42" s="67">
        <f>RES_hhdet_in!G$74</f>
        <v>0</v>
      </c>
      <c r="H42" s="67">
        <f>RES_hhdet_in!H$74</f>
        <v>6878.6402822838554</v>
      </c>
      <c r="I42" s="67">
        <f>RES_hhdet_in!I$74</f>
        <v>7639.1656523403963</v>
      </c>
      <c r="J42" s="67">
        <f>RES_hhdet_in!J$74</f>
        <v>17075.636411245716</v>
      </c>
      <c r="K42" s="67">
        <f>RES_hhdet_in!K$74</f>
        <v>21898.320577475642</v>
      </c>
      <c r="L42" s="67">
        <f>RES_hhdet_in!L$74</f>
        <v>0</v>
      </c>
      <c r="M42" s="67">
        <f>RES_hhdet_in!M$74</f>
        <v>0</v>
      </c>
      <c r="N42" s="67">
        <f>RES_hhdet_in!N$74</f>
        <v>62471.767945514206</v>
      </c>
      <c r="O42" s="67">
        <f>RES_hhdet_in!O$74</f>
        <v>0</v>
      </c>
      <c r="P42" s="67">
        <f>RES_hhdet_in!P$74</f>
        <v>2369.3059684615696</v>
      </c>
      <c r="Q42" s="67">
        <f>RES_hhdet_in!Q$74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428219.75000000012</v>
      </c>
      <c r="D44" s="67">
        <f>RES_hhdet_in!D$78</f>
        <v>601772.75</v>
      </c>
      <c r="E44" s="67">
        <f>RES_hhdet_in!E$78</f>
        <v>614066.75</v>
      </c>
      <c r="F44" s="67">
        <f>RES_hhdet_in!F$78</f>
        <v>316082.66536083887</v>
      </c>
      <c r="G44" s="67">
        <f>RES_hhdet_in!G$78</f>
        <v>416786.74999999988</v>
      </c>
      <c r="H44" s="67">
        <f>RES_hhdet_in!H$78</f>
        <v>857915.75</v>
      </c>
      <c r="I44" s="67">
        <f>RES_hhdet_in!I$78</f>
        <v>601872.75000000012</v>
      </c>
      <c r="J44" s="67">
        <f>RES_hhdet_in!J$78</f>
        <v>416203.75</v>
      </c>
      <c r="K44" s="67">
        <f>RES_hhdet_in!K$78</f>
        <v>652266.28121552768</v>
      </c>
      <c r="L44" s="67">
        <f>RES_hhdet_in!L$78</f>
        <v>1150097.031623804</v>
      </c>
      <c r="M44" s="67">
        <f>RES_hhdet_in!M$78</f>
        <v>618696.9055253691</v>
      </c>
      <c r="N44" s="67">
        <f>RES_hhdet_in!N$78</f>
        <v>536312.41536083899</v>
      </c>
      <c r="O44" s="67">
        <f>RES_hhdet_in!O$78</f>
        <v>469140.92272905516</v>
      </c>
      <c r="P44" s="67">
        <f>RES_hhdet_in!P$78</f>
        <v>850338.92717746925</v>
      </c>
      <c r="Q44" s="67">
        <f>RES_hhdet_in!Q$78</f>
        <v>585195.375</v>
      </c>
    </row>
    <row r="45" spans="1:17" ht="12" customHeight="1" x14ac:dyDescent="0.25">
      <c r="A45" s="29" t="s">
        <v>140</v>
      </c>
      <c r="B45" s="83"/>
      <c r="C45" s="83">
        <f>RES_hhdet_in!C$79</f>
        <v>179250.21878447232</v>
      </c>
      <c r="D45" s="83">
        <f>RES_hhdet_in!D$79</f>
        <v>43891.46837619596</v>
      </c>
      <c r="E45" s="83">
        <f>RES_hhdet_in!E$79</f>
        <v>184192.84447463093</v>
      </c>
      <c r="F45" s="83">
        <f>RES_hhdet_in!F$79</f>
        <v>318084.99999999977</v>
      </c>
      <c r="G45" s="83">
        <f>RES_hhdet_in!G$79</f>
        <v>10382.557965965631</v>
      </c>
      <c r="H45" s="83">
        <f>RES_hhdet_in!H$79</f>
        <v>139611.57282253055</v>
      </c>
      <c r="I45" s="83">
        <f>RES_hhdet_in!I$79</f>
        <v>1183.2144071783698</v>
      </c>
      <c r="J45" s="83">
        <f>RES_hhdet_in!J$79</f>
        <v>32310.174648459739</v>
      </c>
      <c r="K45" s="83">
        <f>RES_hhdet_in!K$79</f>
        <v>10586.23598050329</v>
      </c>
      <c r="L45" s="83">
        <f>RES_hhdet_in!L$79</f>
        <v>0</v>
      </c>
      <c r="M45" s="83">
        <f>RES_hhdet_in!M$79</f>
        <v>0</v>
      </c>
      <c r="N45" s="83">
        <f>RES_hhdet_in!N$79</f>
        <v>368348.24417536228</v>
      </c>
      <c r="O45" s="83">
        <f>RES_hhdet_in!O$79</f>
        <v>0</v>
      </c>
      <c r="P45" s="83">
        <f>RES_hhdet_in!P$79</f>
        <v>37791.911666418804</v>
      </c>
      <c r="Q45" s="83">
        <f>RES_hhdet_in!Q$79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218096.10897808961</v>
      </c>
      <c r="D49" s="67">
        <f>RES_hhdet_in_new!D$64</f>
        <v>192289.51425868366</v>
      </c>
      <c r="E49" s="67">
        <f>RES_hhdet_in_new!E$64</f>
        <v>361558.53867866215</v>
      </c>
      <c r="F49" s="67">
        <f>RES_hhdet_in_new!F$64</f>
        <v>279211.8704973617</v>
      </c>
      <c r="G49" s="67">
        <f>RES_hhdet_in_new!G$64</f>
        <v>102115.29444018574</v>
      </c>
      <c r="H49" s="67">
        <f>RES_hhdet_in_new!H$64</f>
        <v>402292.43414585263</v>
      </c>
      <c r="I49" s="67">
        <f>RES_hhdet_in_new!I$64</f>
        <v>232929.23546140103</v>
      </c>
      <c r="J49" s="67">
        <f>RES_hhdet_in_new!J$64</f>
        <v>220242.46086343561</v>
      </c>
      <c r="K49" s="67">
        <f>RES_hhdet_in_new!K$64</f>
        <v>163005.97457834275</v>
      </c>
      <c r="L49" s="67">
        <f>RES_hhdet_in_new!L$64</f>
        <v>293905.7691840941</v>
      </c>
      <c r="M49" s="67">
        <f>RES_hhdet_in_new!M$64</f>
        <v>0</v>
      </c>
      <c r="N49" s="67">
        <f>RES_hhdet_in_new!N$64</f>
        <v>269524.31400821486</v>
      </c>
      <c r="O49" s="67">
        <f>RES_hhdet_in_new!O$64</f>
        <v>0</v>
      </c>
      <c r="P49" s="67">
        <f>RES_hhdet_in_new!P$64</f>
        <v>44772.637893802996</v>
      </c>
      <c r="Q49" s="67">
        <f>RES_hhdet_in_new!Q$64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7312</v>
      </c>
      <c r="D51" s="67">
        <f>RES_hhdet_in_new!D$67</f>
        <v>10013</v>
      </c>
      <c r="E51" s="67">
        <f>RES_hhdet_in_new!E$67</f>
        <v>12321.000000000004</v>
      </c>
      <c r="F51" s="67">
        <f>RES_hhdet_in_new!F$67</f>
        <v>20516.000000000004</v>
      </c>
      <c r="G51" s="67">
        <f>RES_hhdet_in_new!G$67</f>
        <v>10143</v>
      </c>
      <c r="H51" s="67">
        <f>RES_hhdet_in_new!H$67</f>
        <v>35364</v>
      </c>
      <c r="I51" s="67">
        <f>RES_hhdet_in_new!I$67</f>
        <v>28143.000000000007</v>
      </c>
      <c r="J51" s="67">
        <f>RES_hhdet_in_new!J$67</f>
        <v>31968.999999999993</v>
      </c>
      <c r="K51" s="67">
        <f>RES_hhdet_in_new!K$67</f>
        <v>48431.999999999993</v>
      </c>
      <c r="L51" s="67">
        <f>RES_hhdet_in_new!L$67</f>
        <v>34582.999999999993</v>
      </c>
      <c r="M51" s="67">
        <f>RES_hhdet_in_new!M$67</f>
        <v>0</v>
      </c>
      <c r="N51" s="67">
        <f>RES_hhdet_in_new!N$67</f>
        <v>39592.999999999993</v>
      </c>
      <c r="O51" s="67">
        <f>RES_hhdet_in_new!O$67</f>
        <v>0</v>
      </c>
      <c r="P51" s="67">
        <f>RES_hhdet_in_new!P$67</f>
        <v>43816.999999999993</v>
      </c>
      <c r="Q51" s="67">
        <f>RES_hhdet_in_new!Q$67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108753.0851397371</v>
      </c>
      <c r="D53" s="67">
        <f>RES_hhdet_in_new!D$69</f>
        <v>147169.43651655992</v>
      </c>
      <c r="E53" s="67">
        <f>RES_hhdet_in_new!E$69</f>
        <v>199596.65538648516</v>
      </c>
      <c r="F53" s="67">
        <f>RES_hhdet_in_new!F$69</f>
        <v>53738.803307190414</v>
      </c>
      <c r="G53" s="67">
        <f>RES_hhdet_in_new!G$69</f>
        <v>79189.86617010324</v>
      </c>
      <c r="H53" s="67">
        <f>RES_hhdet_in_new!H$69</f>
        <v>236961.925075654</v>
      </c>
      <c r="I53" s="67">
        <f>RES_hhdet_in_new!I$69</f>
        <v>96319.242186581367</v>
      </c>
      <c r="J53" s="67">
        <f>RES_hhdet_in_new!J$69</f>
        <v>29363.594657388916</v>
      </c>
      <c r="K53" s="67">
        <f>RES_hhdet_in_new!K$69</f>
        <v>0</v>
      </c>
      <c r="L53" s="67">
        <f>RES_hhdet_in_new!L$69</f>
        <v>127138.31874843469</v>
      </c>
      <c r="M53" s="67">
        <f>RES_hhdet_in_new!M$69</f>
        <v>0</v>
      </c>
      <c r="N53" s="67">
        <f>RES_hhdet_in_new!N$69</f>
        <v>27668.221817511192</v>
      </c>
      <c r="O53" s="67">
        <f>RES_hhdet_in_new!O$69</f>
        <v>0</v>
      </c>
      <c r="P53" s="67">
        <f>RES_hhdet_in_new!P$69</f>
        <v>0</v>
      </c>
      <c r="Q53" s="67">
        <f>RES_hhdet_in_new!Q$69</f>
        <v>0</v>
      </c>
    </row>
    <row r="54" spans="1:17" ht="12" customHeight="1" x14ac:dyDescent="0.25">
      <c r="A54" s="148" t="s">
        <v>159</v>
      </c>
      <c r="B54" s="67"/>
      <c r="C54" s="67">
        <f>RES_hhdet_in_new!C$70</f>
        <v>18087.490370269701</v>
      </c>
      <c r="D54" s="67">
        <f>RES_hhdet_in_new!D$70</f>
        <v>18682.099434869473</v>
      </c>
      <c r="E54" s="67">
        <f>RES_hhdet_in_new!E$70</f>
        <v>22597.697032125307</v>
      </c>
      <c r="F54" s="67">
        <f>RES_hhdet_in_new!F$70</f>
        <v>18760.36514647699</v>
      </c>
      <c r="G54" s="67">
        <f>RES_hhdet_in_new!G$70</f>
        <v>22925.428270082499</v>
      </c>
      <c r="H54" s="67">
        <f>RES_hhdet_in_new!H$70</f>
        <v>66754.50508011214</v>
      </c>
      <c r="I54" s="67">
        <f>RES_hhdet_in_new!I$70</f>
        <v>84616.513195879321</v>
      </c>
      <c r="J54" s="67">
        <f>RES_hhdet_in_new!J$70</f>
        <v>119019.50215512564</v>
      </c>
      <c r="K54" s="67">
        <f>RES_hhdet_in_new!K$70</f>
        <v>84574.562249730137</v>
      </c>
      <c r="L54" s="67">
        <f>RES_hhdet_in_new!L$70</f>
        <v>166767.45043565941</v>
      </c>
      <c r="M54" s="67">
        <f>RES_hhdet_in_new!M$70</f>
        <v>0</v>
      </c>
      <c r="N54" s="67">
        <f>RES_hhdet_in_new!N$70</f>
        <v>47884.38678518754</v>
      </c>
      <c r="O54" s="67">
        <f>RES_hhdet_in_new!O$70</f>
        <v>0</v>
      </c>
      <c r="P54" s="67">
        <f>RES_hhdet_in_new!P$70</f>
        <v>29745.361164656846</v>
      </c>
      <c r="Q54" s="67">
        <f>RES_hhdet_in_new!Q$70</f>
        <v>0</v>
      </c>
    </row>
    <row r="55" spans="1:17" ht="12" customHeight="1" x14ac:dyDescent="0.25">
      <c r="A55" s="148" t="s">
        <v>142</v>
      </c>
      <c r="B55" s="67"/>
      <c r="C55" s="67">
        <f>RES_hhdet_in_new!C$73</f>
        <v>86082.541033344809</v>
      </c>
      <c r="D55" s="67">
        <f>RES_hhdet_in_new!D$73</f>
        <v>25602.939113547527</v>
      </c>
      <c r="E55" s="67">
        <f>RES_hhdet_in_new!E$73</f>
        <v>131651.4275095464</v>
      </c>
      <c r="F55" s="67">
        <f>RES_hhdet_in_new!F$73</f>
        <v>186360.34520319788</v>
      </c>
      <c r="G55" s="67">
        <f>RES_hhdet_in_new!G$73</f>
        <v>0</v>
      </c>
      <c r="H55" s="67">
        <f>RES_hhdet_in_new!H$73</f>
        <v>91697.363707802695</v>
      </c>
      <c r="I55" s="67">
        <f>RES_hhdet_in_new!I$73</f>
        <v>44354.314426599951</v>
      </c>
      <c r="J55" s="67">
        <f>RES_hhdet_in_new!J$73</f>
        <v>54783.727639675351</v>
      </c>
      <c r="K55" s="67">
        <f>RES_hhdet_in_new!K$73</f>
        <v>56533.09175113697</v>
      </c>
      <c r="L55" s="67">
        <f>RES_hhdet_in_new!L$73</f>
        <v>0</v>
      </c>
      <c r="M55" s="67">
        <f>RES_hhdet_in_new!M$73</f>
        <v>0</v>
      </c>
      <c r="N55" s="67">
        <f>RES_hhdet_in_new!N$73</f>
        <v>131499.93746000194</v>
      </c>
      <c r="O55" s="67">
        <f>RES_hhdet_in_new!O$73</f>
        <v>0</v>
      </c>
      <c r="P55" s="67">
        <f>RES_hhdet_in_new!P$73</f>
        <v>12657.970760684584</v>
      </c>
      <c r="Q55" s="67">
        <f>RES_hhdet_in_new!Q$73</f>
        <v>0</v>
      </c>
    </row>
    <row r="56" spans="1:17" ht="12" customHeight="1" x14ac:dyDescent="0.25">
      <c r="A56" s="148" t="s">
        <v>141</v>
      </c>
      <c r="B56" s="67"/>
      <c r="C56" s="67">
        <f>RES_hhdet_in_new!C$74</f>
        <v>5172.9924347380038</v>
      </c>
      <c r="D56" s="67">
        <f>RES_hhdet_in_new!D$74</f>
        <v>835.03919370673566</v>
      </c>
      <c r="E56" s="67">
        <f>RES_hhdet_in_new!E$74</f>
        <v>7712.7587505053043</v>
      </c>
      <c r="F56" s="67">
        <f>RES_hhdet_in_new!F$74</f>
        <v>20352.356840496432</v>
      </c>
      <c r="G56" s="67">
        <f>RES_hhdet_in_new!G$74</f>
        <v>0</v>
      </c>
      <c r="H56" s="67">
        <f>RES_hhdet_in_new!H$74</f>
        <v>6878.6402822838554</v>
      </c>
      <c r="I56" s="67">
        <f>RES_hhdet_in_new!I$74</f>
        <v>7639.1656523403963</v>
      </c>
      <c r="J56" s="67">
        <f>RES_hhdet_in_new!J$74</f>
        <v>17075.636411245712</v>
      </c>
      <c r="K56" s="67">
        <f>RES_hhdet_in_new!K$74</f>
        <v>21898.320577475639</v>
      </c>
      <c r="L56" s="67">
        <f>RES_hhdet_in_new!L$74</f>
        <v>0</v>
      </c>
      <c r="M56" s="67">
        <f>RES_hhdet_in_new!M$74</f>
        <v>0</v>
      </c>
      <c r="N56" s="67">
        <f>RES_hhdet_in_new!N$74</f>
        <v>62471.767945514192</v>
      </c>
      <c r="O56" s="67">
        <f>RES_hhdet_in_new!O$74</f>
        <v>0</v>
      </c>
      <c r="P56" s="67">
        <f>RES_hhdet_in_new!P$74</f>
        <v>2369.3059684615691</v>
      </c>
      <c r="Q56" s="67">
        <f>RES_hhdet_in_new!Q$74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95888.363394892323</v>
      </c>
      <c r="D58" s="67">
        <f>RES_hhdet_in_new!D$78</f>
        <v>180132.59369256662</v>
      </c>
      <c r="E58" s="67">
        <f>RES_hhdet_in_new!E$78</f>
        <v>221521.57248303265</v>
      </c>
      <c r="F58" s="67">
        <f>RES_hhdet_in_new!F$78</f>
        <v>120123.36258350185</v>
      </c>
      <c r="G58" s="67">
        <f>RES_hhdet_in_new!G$78</f>
        <v>102115.29444018574</v>
      </c>
      <c r="H58" s="67">
        <f>RES_hhdet_in_new!H$78</f>
        <v>271183.747507338</v>
      </c>
      <c r="I58" s="67">
        <f>RES_hhdet_in_new!I$78</f>
        <v>231746.02105422269</v>
      </c>
      <c r="J58" s="67">
        <f>RES_hhdet_in_new!J$78</f>
        <v>187932.2862149759</v>
      </c>
      <c r="K58" s="67">
        <f>RES_hhdet_in_new!K$78</f>
        <v>152419.73859783946</v>
      </c>
      <c r="L58" s="67">
        <f>RES_hhdet_in_new!L$78</f>
        <v>293905.7691840941</v>
      </c>
      <c r="M58" s="67">
        <f>RES_hhdet_in_new!M$78</f>
        <v>0</v>
      </c>
      <c r="N58" s="67">
        <f>RES_hhdet_in_new!N$78</f>
        <v>225975.59347760081</v>
      </c>
      <c r="O58" s="67">
        <f>RES_hhdet_in_new!O$78</f>
        <v>0</v>
      </c>
      <c r="P58" s="67">
        <f>RES_hhdet_in_new!P$78</f>
        <v>44772.637893803003</v>
      </c>
      <c r="Q58" s="67">
        <f>RES_hhdet_in_new!Q$78</f>
        <v>0</v>
      </c>
    </row>
    <row r="59" spans="1:17" ht="12" customHeight="1" x14ac:dyDescent="0.25">
      <c r="A59" s="159" t="s">
        <v>140</v>
      </c>
      <c r="B59" s="83"/>
      <c r="C59" s="83">
        <f>RES_hhdet_in_new!C$79</f>
        <v>122207.74558319729</v>
      </c>
      <c r="D59" s="83">
        <f>RES_hhdet_in_new!D$79</f>
        <v>12156.920566117042</v>
      </c>
      <c r="E59" s="83">
        <f>RES_hhdet_in_new!E$79</f>
        <v>140036.96619562953</v>
      </c>
      <c r="F59" s="83">
        <f>RES_hhdet_in_new!F$79</f>
        <v>159088.50791385985</v>
      </c>
      <c r="G59" s="83">
        <f>RES_hhdet_in_new!G$79</f>
        <v>0</v>
      </c>
      <c r="H59" s="83">
        <f>RES_hhdet_in_new!H$79</f>
        <v>131108.68663851469</v>
      </c>
      <c r="I59" s="83">
        <f>RES_hhdet_in_new!I$79</f>
        <v>1183.2144071783698</v>
      </c>
      <c r="J59" s="83">
        <f>RES_hhdet_in_new!J$79</f>
        <v>32310.174648459732</v>
      </c>
      <c r="K59" s="83">
        <f>RES_hhdet_in_new!K$79</f>
        <v>10586.235980503288</v>
      </c>
      <c r="L59" s="83">
        <f>RES_hhdet_in_new!L$79</f>
        <v>0</v>
      </c>
      <c r="M59" s="83">
        <f>RES_hhdet_in_new!M$79</f>
        <v>0</v>
      </c>
      <c r="N59" s="83">
        <f>RES_hhdet_in_new!N$79</f>
        <v>43548.720530614046</v>
      </c>
      <c r="O59" s="83">
        <f>RES_hhdet_in_new!O$79</f>
        <v>0</v>
      </c>
      <c r="P59" s="83">
        <f>RES_hhdet_in_new!P$79</f>
        <v>0</v>
      </c>
      <c r="Q59" s="83">
        <f>RES_hhdet_in_new!Q$79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275913.64102191036</v>
      </c>
      <c r="D63" s="67">
        <f t="shared" si="4"/>
        <v>211088.23574131628</v>
      </c>
      <c r="E63" s="67">
        <f t="shared" si="4"/>
        <v>327638.21132133785</v>
      </c>
      <c r="F63" s="67">
        <f t="shared" si="4"/>
        <v>235257.8795026383</v>
      </c>
      <c r="G63" s="67">
        <f t="shared" si="4"/>
        <v>103186.45555981429</v>
      </c>
      <c r="H63" s="67">
        <f t="shared" si="4"/>
        <v>376797.31585414748</v>
      </c>
      <c r="I63" s="67">
        <f t="shared" si="4"/>
        <v>171843.51453859892</v>
      </c>
      <c r="J63" s="67">
        <f t="shared" si="4"/>
        <v>136025.28913656439</v>
      </c>
      <c r="K63" s="67">
        <f t="shared" si="4"/>
        <v>120890.77542165725</v>
      </c>
      <c r="L63" s="67">
        <f t="shared" si="4"/>
        <v>242481.9808159059</v>
      </c>
      <c r="M63" s="67">
        <f t="shared" si="4"/>
        <v>0</v>
      </c>
      <c r="N63" s="67">
        <f t="shared" si="4"/>
        <v>208976.43599178514</v>
      </c>
      <c r="O63" s="67">
        <f t="shared" si="4"/>
        <v>0</v>
      </c>
      <c r="P63" s="67">
        <f t="shared" si="4"/>
        <v>47829.112106197004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9251</v>
      </c>
      <c r="D65" s="67">
        <f t="shared" si="5"/>
        <v>10991</v>
      </c>
      <c r="E65" s="67">
        <f t="shared" si="5"/>
        <v>11165.999999999996</v>
      </c>
      <c r="F65" s="67">
        <f t="shared" si="5"/>
        <v>17286.999999999996</v>
      </c>
      <c r="G65" s="67">
        <f t="shared" si="5"/>
        <v>10250</v>
      </c>
      <c r="H65" s="67">
        <f t="shared" si="5"/>
        <v>33122</v>
      </c>
      <c r="I65" s="67">
        <f t="shared" si="5"/>
        <v>20762.999999999993</v>
      </c>
      <c r="J65" s="67">
        <f t="shared" si="5"/>
        <v>19744.000000000007</v>
      </c>
      <c r="K65" s="67">
        <f t="shared" si="5"/>
        <v>35919.000000000007</v>
      </c>
      <c r="L65" s="67">
        <f t="shared" si="5"/>
        <v>28532.000000000007</v>
      </c>
      <c r="M65" s="67">
        <f t="shared" si="5"/>
        <v>0</v>
      </c>
      <c r="N65" s="67">
        <f t="shared" si="5"/>
        <v>30698.000000000007</v>
      </c>
      <c r="O65" s="67">
        <f t="shared" si="5"/>
        <v>20281</v>
      </c>
      <c r="P65" s="67">
        <f t="shared" si="5"/>
        <v>46809.000000000007</v>
      </c>
      <c r="Q65" s="67">
        <f t="shared" si="5"/>
        <v>58087.999999999993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252562.91486026323</v>
      </c>
      <c r="D67" s="67">
        <f t="shared" si="6"/>
        <v>294745.56348343985</v>
      </c>
      <c r="E67" s="67">
        <f t="shared" si="6"/>
        <v>305135.34461351455</v>
      </c>
      <c r="F67" s="67">
        <f t="shared" si="6"/>
        <v>208064.70869014927</v>
      </c>
      <c r="G67" s="67">
        <f t="shared" si="6"/>
        <v>165527.13382989616</v>
      </c>
      <c r="H67" s="67">
        <f t="shared" si="6"/>
        <v>451741.07492434658</v>
      </c>
      <c r="I67" s="67">
        <f t="shared" si="6"/>
        <v>284627.18711344316</v>
      </c>
      <c r="J67" s="67">
        <f t="shared" si="6"/>
        <v>206389.51579924909</v>
      </c>
      <c r="K67" s="67">
        <f t="shared" si="6"/>
        <v>134694.31296487415</v>
      </c>
      <c r="L67" s="67">
        <f t="shared" si="6"/>
        <v>466457.57292144315</v>
      </c>
      <c r="M67" s="67">
        <f t="shared" si="6"/>
        <v>86301.000000000073</v>
      </c>
      <c r="N67" s="67">
        <f t="shared" si="6"/>
        <v>179451.07716626907</v>
      </c>
      <c r="O67" s="67">
        <f t="shared" si="6"/>
        <v>185446.45101621977</v>
      </c>
      <c r="P67" s="67">
        <f t="shared" si="6"/>
        <v>105084.74999999983</v>
      </c>
      <c r="Q67" s="67">
        <f t="shared" si="6"/>
        <v>69525.034457768939</v>
      </c>
    </row>
    <row r="68" spans="1:17" ht="12" customHeight="1" x14ac:dyDescent="0.25">
      <c r="A68" s="148" t="s">
        <v>159</v>
      </c>
      <c r="B68" s="67"/>
      <c r="C68" s="67">
        <f t="shared" si="6"/>
        <v>6105.0665759113035</v>
      </c>
      <c r="D68" s="67">
        <f t="shared" si="6"/>
        <v>4338.5893716737119</v>
      </c>
      <c r="E68" s="67">
        <f t="shared" si="6"/>
        <v>5736.8950690172387</v>
      </c>
      <c r="F68" s="67">
        <f t="shared" si="6"/>
        <v>3890.0368639532062</v>
      </c>
      <c r="G68" s="67">
        <f t="shared" si="6"/>
        <v>1633.8223290037131</v>
      </c>
      <c r="H68" s="67">
        <f t="shared" si="6"/>
        <v>3697.7488479192252</v>
      </c>
      <c r="I68" s="67">
        <f t="shared" si="6"/>
        <v>1632.8075040961849</v>
      </c>
      <c r="J68" s="67">
        <f t="shared" si="6"/>
        <v>1400.1373882363841</v>
      </c>
      <c r="K68" s="67">
        <f t="shared" si="6"/>
        <v>12591.874785395761</v>
      </c>
      <c r="L68" s="67">
        <f t="shared" si="6"/>
        <v>0</v>
      </c>
      <c r="M68" s="67">
        <f t="shared" si="6"/>
        <v>34079.000000000044</v>
      </c>
      <c r="N68" s="67">
        <f t="shared" si="6"/>
        <v>6734.1345461350938</v>
      </c>
      <c r="O68" s="67">
        <f t="shared" si="6"/>
        <v>29300.291224648248</v>
      </c>
      <c r="P68" s="67">
        <f t="shared" si="6"/>
        <v>5410.6388353432994</v>
      </c>
      <c r="Q68" s="67">
        <f t="shared" si="6"/>
        <v>54513.093383526357</v>
      </c>
    </row>
    <row r="69" spans="1:17" ht="12" customHeight="1" x14ac:dyDescent="0.25">
      <c r="A69" s="148" t="s">
        <v>142</v>
      </c>
      <c r="B69" s="67"/>
      <c r="C69" s="67">
        <f t="shared" si="6"/>
        <v>36210.75815133375</v>
      </c>
      <c r="D69" s="67">
        <f t="shared" si="6"/>
        <v>17230.39758962455</v>
      </c>
      <c r="E69" s="67">
        <f t="shared" si="6"/>
        <v>20728.386079687945</v>
      </c>
      <c r="F69" s="67">
        <f t="shared" si="6"/>
        <v>145942.65479680165</v>
      </c>
      <c r="G69" s="67">
        <f t="shared" si="6"/>
        <v>4797.1405241114844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99924.062539997511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934.92209127416572</v>
      </c>
      <c r="D70" s="67">
        <f t="shared" si="6"/>
        <v>418.06610581405107</v>
      </c>
      <c r="E70" s="67">
        <f t="shared" si="6"/>
        <v>142.76511576818393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332331.38660510781</v>
      </c>
      <c r="D72" s="67">
        <f t="shared" si="7"/>
        <v>421640.15630743338</v>
      </c>
      <c r="E72" s="67">
        <f t="shared" si="7"/>
        <v>392545.17751696735</v>
      </c>
      <c r="F72" s="67">
        <f t="shared" si="7"/>
        <v>195959.30277733703</v>
      </c>
      <c r="G72" s="67">
        <f t="shared" si="7"/>
        <v>314671.45555981412</v>
      </c>
      <c r="H72" s="67">
        <f t="shared" si="7"/>
        <v>586732.00249266205</v>
      </c>
      <c r="I72" s="67">
        <f t="shared" si="7"/>
        <v>370126.7289457774</v>
      </c>
      <c r="J72" s="67">
        <f t="shared" si="7"/>
        <v>228271.4637850241</v>
      </c>
      <c r="K72" s="67">
        <f t="shared" si="7"/>
        <v>499846.54261768819</v>
      </c>
      <c r="L72" s="67">
        <f t="shared" si="7"/>
        <v>856191.26243970986</v>
      </c>
      <c r="M72" s="67">
        <f t="shared" si="7"/>
        <v>618696.9055253691</v>
      </c>
      <c r="N72" s="67">
        <f t="shared" si="7"/>
        <v>310336.82188323815</v>
      </c>
      <c r="O72" s="67">
        <f t="shared" si="7"/>
        <v>469140.92272905516</v>
      </c>
      <c r="P72" s="67">
        <f t="shared" si="7"/>
        <v>805566.28928366629</v>
      </c>
      <c r="Q72" s="67">
        <f t="shared" si="7"/>
        <v>585195.375</v>
      </c>
    </row>
    <row r="73" spans="1:17" ht="12" customHeight="1" x14ac:dyDescent="0.25">
      <c r="A73" s="159" t="s">
        <v>140</v>
      </c>
      <c r="B73" s="83"/>
      <c r="C73" s="83">
        <f t="shared" si="7"/>
        <v>57042.473201275032</v>
      </c>
      <c r="D73" s="83">
        <f t="shared" si="7"/>
        <v>31734.547810078919</v>
      </c>
      <c r="E73" s="83">
        <f t="shared" si="7"/>
        <v>44155.878279001394</v>
      </c>
      <c r="F73" s="83">
        <f t="shared" si="7"/>
        <v>158996.49208613992</v>
      </c>
      <c r="G73" s="83">
        <f t="shared" si="7"/>
        <v>10382.557965965631</v>
      </c>
      <c r="H73" s="83">
        <f t="shared" si="7"/>
        <v>8502.8861840158643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324799.52364474826</v>
      </c>
      <c r="O73" s="83">
        <f t="shared" si="7"/>
        <v>0</v>
      </c>
      <c r="P73" s="83">
        <f t="shared" si="7"/>
        <v>37791.911666418804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0</v>
      </c>
      <c r="C79" s="80">
        <f>RES_hhdet_numvin!C64</f>
        <v>273007.74999999988</v>
      </c>
      <c r="D79" s="80">
        <f>RES_hhdet_numvin!D64</f>
        <v>403377.74999999977</v>
      </c>
      <c r="E79" s="80">
        <f>RES_hhdet_numvin!E64</f>
        <v>689196.74999999965</v>
      </c>
      <c r="F79" s="80">
        <f>RES_hhdet_numvin!F64</f>
        <v>514469.74999999971</v>
      </c>
      <c r="G79" s="80">
        <f>RES_hhdet_numvin!G64</f>
        <v>205301.74999999991</v>
      </c>
      <c r="H79" s="80">
        <f>RES_hhdet_numvin!H64</f>
        <v>779089.74999999953</v>
      </c>
      <c r="I79" s="80">
        <f>RES_hhdet_numvin!I64</f>
        <v>404772.74999999988</v>
      </c>
      <c r="J79" s="80">
        <f>RES_hhdet_numvin!J64</f>
        <v>356267.74999999988</v>
      </c>
      <c r="K79" s="80">
        <f>RES_hhdet_numvin!K64</f>
        <v>283896.74999999988</v>
      </c>
      <c r="L79" s="80">
        <f>RES_hhdet_numvin!L64</f>
        <v>536387.74999999977</v>
      </c>
      <c r="M79" s="80">
        <f>RES_hhdet_numvin!M64</f>
        <v>0</v>
      </c>
      <c r="N79" s="80">
        <f>RES_hhdet_numvin!N64</f>
        <v>478500.74999999983</v>
      </c>
      <c r="O79" s="80">
        <f>RES_hhdet_numvin!O64</f>
        <v>0</v>
      </c>
      <c r="P79" s="80">
        <f>RES_hhdet_numvin!P64</f>
        <v>92601.749999999956</v>
      </c>
      <c r="Q79" s="80">
        <f>RES_hhdet_numvin!Q64</f>
        <v>0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0</v>
      </c>
      <c r="K81" s="80">
        <f>RES_hhdet_numvin!K67</f>
        <v>67210.999999999971</v>
      </c>
      <c r="L81" s="80">
        <f>RES_hhdet_numvin!L67</f>
        <v>63114.999999999971</v>
      </c>
      <c r="M81" s="80">
        <f>RES_hhdet_numvin!M67</f>
        <v>0</v>
      </c>
      <c r="N81" s="80">
        <f>RES_hhdet_numvin!N67</f>
        <v>70290.999999999971</v>
      </c>
      <c r="O81" s="80">
        <f>RES_hhdet_numvin!O67</f>
        <v>0</v>
      </c>
      <c r="P81" s="80">
        <f>RES_hhdet_numvin!P67</f>
        <v>90625.999999999956</v>
      </c>
      <c r="Q81" s="80">
        <f>RES_hhdet_numvin!Q67</f>
        <v>0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0</v>
      </c>
      <c r="C83" s="80">
        <f>RES_hhdet_numvin!C69</f>
        <v>270880.58149573969</v>
      </c>
      <c r="D83" s="80">
        <f>RES_hhdet_numvin!D69</f>
        <v>380063.55037928571</v>
      </c>
      <c r="E83" s="80">
        <f>RES_hhdet_numvin!E69</f>
        <v>651888.71069127251</v>
      </c>
      <c r="F83" s="80">
        <f>RES_hhdet_numvin!F69</f>
        <v>460839.32586894778</v>
      </c>
      <c r="G83" s="80">
        <f>RES_hhdet_numvin!G69</f>
        <v>179384.45195182587</v>
      </c>
      <c r="H83" s="80">
        <f>RES_hhdet_numvin!H69</f>
        <v>696650.15285228635</v>
      </c>
      <c r="I83" s="80">
        <f>RES_hhdet_numvin!I69</f>
        <v>311596.75222775119</v>
      </c>
      <c r="J83" s="80">
        <f>RES_hhdet_numvin!J69</f>
        <v>231193.71674586262</v>
      </c>
      <c r="K83" s="80">
        <f>RES_hhdet_numvin!K69</f>
        <v>177211.80134761205</v>
      </c>
      <c r="L83" s="80">
        <f>RES_hhdet_numvin!L69</f>
        <v>369620.29956434038</v>
      </c>
      <c r="M83" s="80">
        <f>RES_hhdet_numvin!M69</f>
        <v>0</v>
      </c>
      <c r="N83" s="80">
        <f>RES_hhdet_numvin!N69</f>
        <v>276015.16190788086</v>
      </c>
      <c r="O83" s="80">
        <f>RES_hhdet_numvin!O69</f>
        <v>0</v>
      </c>
      <c r="P83" s="80">
        <f>RES_hhdet_numvin!P69</f>
        <v>43536.494967192797</v>
      </c>
      <c r="Q83" s="80">
        <f>RES_hhdet_numvin!Q69</f>
        <v>0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2127.1685042601916</v>
      </c>
      <c r="D84" s="80">
        <f>RES_hhdet_numvin!D70</f>
        <v>23314.199620714069</v>
      </c>
      <c r="E84" s="80">
        <f>RES_hhdet_numvin!E70</f>
        <v>37308.039308727122</v>
      </c>
      <c r="F84" s="80">
        <f>RES_hhdet_numvin!F70</f>
        <v>53630.42413105195</v>
      </c>
      <c r="G84" s="80">
        <f>RES_hhdet_numvin!G70</f>
        <v>25917.298048174041</v>
      </c>
      <c r="H84" s="80">
        <f>RES_hhdet_numvin!H70</f>
        <v>82439.597147713197</v>
      </c>
      <c r="I84" s="80">
        <f>RES_hhdet_numvin!I70</f>
        <v>93175.997772248666</v>
      </c>
      <c r="J84" s="80">
        <f>RES_hhdet_numvin!J70</f>
        <v>125074.03325413723</v>
      </c>
      <c r="K84" s="80">
        <f>RES_hhdet_numvin!K70</f>
        <v>106684.94865238784</v>
      </c>
      <c r="L84" s="80">
        <f>RES_hhdet_numvin!L70</f>
        <v>166767.45043565935</v>
      </c>
      <c r="M84" s="80">
        <f>RES_hhdet_numvin!M70</f>
        <v>0</v>
      </c>
      <c r="N84" s="80">
        <f>RES_hhdet_numvin!N70</f>
        <v>92311.864821265131</v>
      </c>
      <c r="O84" s="80">
        <f>RES_hhdet_numvin!O70</f>
        <v>0</v>
      </c>
      <c r="P84" s="80">
        <f>RES_hhdet_numvin!P70</f>
        <v>34037.97830366101</v>
      </c>
      <c r="Q84" s="80">
        <f>RES_hhdet_numvin!Q70</f>
        <v>0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0</v>
      </c>
      <c r="K85" s="80">
        <f>RES_hhdet_numvin!K73</f>
        <v>0</v>
      </c>
      <c r="L85" s="80">
        <f>RES_hhdet_numvin!L73</f>
        <v>0</v>
      </c>
      <c r="M85" s="80">
        <f>RES_hhdet_numvin!M73</f>
        <v>0</v>
      </c>
      <c r="N85" s="80">
        <f>RES_hhdet_numvin!N73</f>
        <v>90972.029239315365</v>
      </c>
      <c r="O85" s="80">
        <f>RES_hhdet_numvin!O73</f>
        <v>0</v>
      </c>
      <c r="P85" s="80">
        <f>RES_hhdet_numvin!P73</f>
        <v>12657.970760684582</v>
      </c>
      <c r="Q85" s="80">
        <f>RES_hhdet_numvin!Q73</f>
        <v>0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19201.694031538424</v>
      </c>
      <c r="O86" s="80">
        <f>RES_hhdet_numvin!O74</f>
        <v>0</v>
      </c>
      <c r="P86" s="80">
        <f>RES_hhdet_numvin!P74</f>
        <v>2369.3059684615687</v>
      </c>
      <c r="Q86" s="80">
        <f>RES_hhdet_numvin!Q74</f>
        <v>0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0</v>
      </c>
      <c r="C88" s="80">
        <f>RES_hhdet_numvin!C78</f>
        <v>273007.74999999988</v>
      </c>
      <c r="D88" s="80">
        <f>RES_hhdet_numvin!D78</f>
        <v>403377.74999999983</v>
      </c>
      <c r="E88" s="80">
        <f>RES_hhdet_numvin!E78</f>
        <v>689196.74999999977</v>
      </c>
      <c r="F88" s="80">
        <f>RES_hhdet_numvin!F78</f>
        <v>514469.74999999977</v>
      </c>
      <c r="G88" s="80">
        <f>RES_hhdet_numvin!G78</f>
        <v>205301.74999999991</v>
      </c>
      <c r="H88" s="80">
        <f>RES_hhdet_numvin!H78</f>
        <v>779089.74999999965</v>
      </c>
      <c r="I88" s="80">
        <f>RES_hhdet_numvin!I78</f>
        <v>404772.74999999977</v>
      </c>
      <c r="J88" s="80">
        <f>RES_hhdet_numvin!J78</f>
        <v>356267.74999999988</v>
      </c>
      <c r="K88" s="80">
        <f>RES_hhdet_numvin!K78</f>
        <v>283896.74999999988</v>
      </c>
      <c r="L88" s="80">
        <f>RES_hhdet_numvin!L78</f>
        <v>536387.74999999977</v>
      </c>
      <c r="M88" s="80">
        <f>RES_hhdet_numvin!M78</f>
        <v>0</v>
      </c>
      <c r="N88" s="80">
        <f>RES_hhdet_numvin!N78</f>
        <v>456169.74999999977</v>
      </c>
      <c r="O88" s="80">
        <f>RES_hhdet_numvin!O78</f>
        <v>0</v>
      </c>
      <c r="P88" s="80">
        <f>RES_hhdet_numvin!P78</f>
        <v>92601.749999999956</v>
      </c>
      <c r="Q88" s="80">
        <f>RES_hhdet_numvin!Q78</f>
        <v>0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0</v>
      </c>
      <c r="H89" s="78">
        <f>RES_hhdet_numvin!H79</f>
        <v>0</v>
      </c>
      <c r="I89" s="78">
        <f>RES_hhdet_numvin!I79</f>
        <v>0</v>
      </c>
      <c r="J89" s="78">
        <f>RES_hhdet_numvin!J79</f>
        <v>0</v>
      </c>
      <c r="K89" s="78">
        <f>RES_hhdet_numvin!K79</f>
        <v>0</v>
      </c>
      <c r="L89" s="78">
        <f>RES_hhdet_numvin!L79</f>
        <v>0</v>
      </c>
      <c r="M89" s="78">
        <f>RES_hhdet_numvin!M79</f>
        <v>0</v>
      </c>
      <c r="N89" s="78">
        <f>RES_hhdet_numvin!N79</f>
        <v>22330.999999999989</v>
      </c>
      <c r="O89" s="78">
        <f>RES_hhdet_numvin!O79</f>
        <v>0</v>
      </c>
      <c r="P89" s="78">
        <f>RES_hhdet_numvin!P79</f>
        <v>0</v>
      </c>
      <c r="Q89" s="78">
        <f>RES_hhdet_numvin!Q79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2180.5076564375781</v>
      </c>
      <c r="C93" s="168">
        <f t="shared" ref="C93:Q93" si="8">SUM(C94,C97,C99,C108)</f>
        <v>2473.5126892286639</v>
      </c>
      <c r="D93" s="168">
        <f t="shared" si="8"/>
        <v>2696.9807381749147</v>
      </c>
      <c r="E93" s="168">
        <f t="shared" si="8"/>
        <v>3143.1234735714138</v>
      </c>
      <c r="F93" s="168">
        <f t="shared" si="8"/>
        <v>3284.1588721821959</v>
      </c>
      <c r="G93" s="168">
        <f t="shared" si="8"/>
        <v>3416.483460166608</v>
      </c>
      <c r="H93" s="168">
        <f t="shared" si="8"/>
        <v>3937.3358760906203</v>
      </c>
      <c r="I93" s="168">
        <f t="shared" si="8"/>
        <v>4019.4861473419187</v>
      </c>
      <c r="J93" s="168">
        <f t="shared" si="8"/>
        <v>3878.4181610607243</v>
      </c>
      <c r="K93" s="168">
        <f t="shared" si="8"/>
        <v>3906.3816892288714</v>
      </c>
      <c r="L93" s="168">
        <f t="shared" si="8"/>
        <v>4506.0946263087035</v>
      </c>
      <c r="M93" s="168">
        <f t="shared" si="8"/>
        <v>3620.853575240817</v>
      </c>
      <c r="N93" s="168">
        <f t="shared" si="8"/>
        <v>3778.9344227839861</v>
      </c>
      <c r="O93" s="168">
        <f t="shared" si="8"/>
        <v>3347.2011844788922</v>
      </c>
      <c r="P93" s="168">
        <f t="shared" si="8"/>
        <v>3258.6278504252582</v>
      </c>
      <c r="Q93" s="168">
        <f t="shared" si="8"/>
        <v>3132.0230148779642</v>
      </c>
    </row>
    <row r="94" spans="1:17" ht="12" customHeight="1" x14ac:dyDescent="0.25">
      <c r="A94" s="158" t="s">
        <v>65</v>
      </c>
      <c r="B94" s="157">
        <f>SUM(B95:B96)</f>
        <v>1216.330871344931</v>
      </c>
      <c r="C94" s="157">
        <f t="shared" ref="C94:Q94" si="9">SUM(C95:C96)</f>
        <v>1419.459087312488</v>
      </c>
      <c r="D94" s="157">
        <f t="shared" si="9"/>
        <v>1573.4844204636804</v>
      </c>
      <c r="E94" s="157">
        <f t="shared" si="9"/>
        <v>1870.1688648844638</v>
      </c>
      <c r="F94" s="157">
        <f t="shared" si="9"/>
        <v>1942.8542672593042</v>
      </c>
      <c r="G94" s="157">
        <f t="shared" si="9"/>
        <v>2058.423940408421</v>
      </c>
      <c r="H94" s="157">
        <f t="shared" si="9"/>
        <v>2392.7727264052169</v>
      </c>
      <c r="I94" s="157">
        <f t="shared" si="9"/>
        <v>2407.8075658329217</v>
      </c>
      <c r="J94" s="157">
        <f t="shared" si="9"/>
        <v>2228.7258520607948</v>
      </c>
      <c r="K94" s="157">
        <f t="shared" si="9"/>
        <v>2236.2031274058913</v>
      </c>
      <c r="L94" s="157">
        <f t="shared" si="9"/>
        <v>2719.9036110038046</v>
      </c>
      <c r="M94" s="157">
        <f t="shared" si="9"/>
        <v>2019.9747714769815</v>
      </c>
      <c r="N94" s="157">
        <f t="shared" si="9"/>
        <v>2043.8371754324662</v>
      </c>
      <c r="O94" s="157">
        <f t="shared" si="9"/>
        <v>1749.2303711425791</v>
      </c>
      <c r="P94" s="157">
        <f t="shared" si="9"/>
        <v>1694.2554987084277</v>
      </c>
      <c r="Q94" s="157">
        <f t="shared" si="9"/>
        <v>1658.2428209741095</v>
      </c>
    </row>
    <row r="95" spans="1:17" ht="12" customHeight="1" x14ac:dyDescent="0.25">
      <c r="A95" s="23" t="s">
        <v>161</v>
      </c>
      <c r="B95" s="156">
        <f>RES_hhdet_fec!B$64</f>
        <v>1199.98878752564</v>
      </c>
      <c r="C95" s="156">
        <f>RES_hhdet_fec!C$64</f>
        <v>1375.3209482524217</v>
      </c>
      <c r="D95" s="156">
        <f>RES_hhdet_fec!D$64</f>
        <v>1541.9297702793392</v>
      </c>
      <c r="E95" s="156">
        <f>RES_hhdet_fec!E$64</f>
        <v>1844.192287285812</v>
      </c>
      <c r="F95" s="156">
        <f>RES_hhdet_fec!F$64</f>
        <v>1918.4473177558264</v>
      </c>
      <c r="G95" s="156">
        <f>RES_hhdet_fec!G$64</f>
        <v>2024.4181663335994</v>
      </c>
      <c r="H95" s="156">
        <f>RES_hhdet_fec!H$64</f>
        <v>2319.5516337935005</v>
      </c>
      <c r="I95" s="156">
        <f>RES_hhdet_fec!I$64</f>
        <v>2352.6981767671823</v>
      </c>
      <c r="J95" s="156">
        <f>RES_hhdet_fec!J$64</f>
        <v>2183.7366770291005</v>
      </c>
      <c r="K95" s="156">
        <f>RES_hhdet_fec!K$64</f>
        <v>2220.2254992022536</v>
      </c>
      <c r="L95" s="156">
        <f>RES_hhdet_fec!L$64</f>
        <v>2648.7012424710597</v>
      </c>
      <c r="M95" s="156">
        <f>RES_hhdet_fec!M$64</f>
        <v>1956.6115992938496</v>
      </c>
      <c r="N95" s="156">
        <f>RES_hhdet_fec!N$64</f>
        <v>1983.8905404925597</v>
      </c>
      <c r="O95" s="156">
        <f>RES_hhdet_fec!O$64</f>
        <v>1736.4228457277961</v>
      </c>
      <c r="P95" s="156">
        <f>RES_hhdet_fec!P$64</f>
        <v>1658.3790112431016</v>
      </c>
      <c r="Q95" s="156">
        <f>RES_hhdet_fec!Q$64</f>
        <v>1642.8546496060258</v>
      </c>
    </row>
    <row r="96" spans="1:17" ht="12" customHeight="1" x14ac:dyDescent="0.25">
      <c r="A96" s="23" t="s">
        <v>60</v>
      </c>
      <c r="B96" s="156">
        <f>RES_hhdet_fec!B$65</f>
        <v>16.342083819291023</v>
      </c>
      <c r="C96" s="156">
        <f>RES_hhdet_fec!C$65</f>
        <v>44.138139060066358</v>
      </c>
      <c r="D96" s="156">
        <f>RES_hhdet_fec!D$65</f>
        <v>31.554650184341142</v>
      </c>
      <c r="E96" s="156">
        <f>RES_hhdet_fec!E$65</f>
        <v>25.976577598651872</v>
      </c>
      <c r="F96" s="156">
        <f>RES_hhdet_fec!F$65</f>
        <v>24.406949503477811</v>
      </c>
      <c r="G96" s="156">
        <f>RES_hhdet_fec!G$65</f>
        <v>34.005774074821488</v>
      </c>
      <c r="H96" s="156">
        <f>RES_hhdet_fec!H$65</f>
        <v>73.221092611716401</v>
      </c>
      <c r="I96" s="156">
        <f>RES_hhdet_fec!I$65</f>
        <v>55.109389065739364</v>
      </c>
      <c r="J96" s="156">
        <f>RES_hhdet_fec!J$65</f>
        <v>44.989175031694039</v>
      </c>
      <c r="K96" s="156">
        <f>RES_hhdet_fec!K$65</f>
        <v>15.97762820363767</v>
      </c>
      <c r="L96" s="156">
        <f>RES_hhdet_fec!L$65</f>
        <v>71.202368532745041</v>
      </c>
      <c r="M96" s="156">
        <f>RES_hhdet_fec!M$65</f>
        <v>63.363172183131766</v>
      </c>
      <c r="N96" s="156">
        <f>RES_hhdet_fec!N$65</f>
        <v>59.946634939906602</v>
      </c>
      <c r="O96" s="156">
        <f>RES_hhdet_fec!O$65</f>
        <v>12.807525414782877</v>
      </c>
      <c r="P96" s="156">
        <f>RES_hhdet_fec!P$65</f>
        <v>35.876487465326043</v>
      </c>
      <c r="Q96" s="156">
        <f>RES_hhdet_fec!Q$65</f>
        <v>15.388171368083754</v>
      </c>
    </row>
    <row r="97" spans="1:17" ht="12" customHeight="1" x14ac:dyDescent="0.25">
      <c r="A97" s="158" t="s">
        <v>112</v>
      </c>
      <c r="B97" s="157">
        <f>B98</f>
        <v>10.337488918549033</v>
      </c>
      <c r="C97" s="157">
        <f t="shared" ref="C97:Q97" si="10">C98</f>
        <v>11.196454198527778</v>
      </c>
      <c r="D97" s="157">
        <f t="shared" si="10"/>
        <v>12.025180007392086</v>
      </c>
      <c r="E97" s="157">
        <f t="shared" si="10"/>
        <v>13.355625178459354</v>
      </c>
      <c r="F97" s="157">
        <f t="shared" si="10"/>
        <v>15.816585801907516</v>
      </c>
      <c r="G97" s="157">
        <f t="shared" si="10"/>
        <v>16.483553749103425</v>
      </c>
      <c r="H97" s="157">
        <f t="shared" si="10"/>
        <v>21.766492004332395</v>
      </c>
      <c r="I97" s="157">
        <f t="shared" si="10"/>
        <v>24.604494623024255</v>
      </c>
      <c r="J97" s="157">
        <f t="shared" si="10"/>
        <v>28.598270823738194</v>
      </c>
      <c r="K97" s="157">
        <f t="shared" si="10"/>
        <v>31.276940087112614</v>
      </c>
      <c r="L97" s="157">
        <f t="shared" si="10"/>
        <v>33.122924250201116</v>
      </c>
      <c r="M97" s="157">
        <f t="shared" si="10"/>
        <v>27.947320662204032</v>
      </c>
      <c r="N97" s="157">
        <f t="shared" si="10"/>
        <v>27.48794922958491</v>
      </c>
      <c r="O97" s="157">
        <f t="shared" si="10"/>
        <v>23.308117915247585</v>
      </c>
      <c r="P97" s="157">
        <f t="shared" si="10"/>
        <v>21.160439374722827</v>
      </c>
      <c r="Q97" s="157">
        <f t="shared" si="10"/>
        <v>19.117534236273308</v>
      </c>
    </row>
    <row r="98" spans="1:17" ht="12" customHeight="1" x14ac:dyDescent="0.25">
      <c r="A98" s="23" t="s">
        <v>60</v>
      </c>
      <c r="B98" s="156">
        <f>RES_hhdet_fec!B$67</f>
        <v>10.337488918549033</v>
      </c>
      <c r="C98" s="156">
        <f>RES_hhdet_fec!C$67</f>
        <v>11.196454198527778</v>
      </c>
      <c r="D98" s="156">
        <f>RES_hhdet_fec!D$67</f>
        <v>12.025180007392086</v>
      </c>
      <c r="E98" s="156">
        <f>RES_hhdet_fec!E$67</f>
        <v>13.355625178459354</v>
      </c>
      <c r="F98" s="156">
        <f>RES_hhdet_fec!F$67</f>
        <v>15.816585801907516</v>
      </c>
      <c r="G98" s="156">
        <f>RES_hhdet_fec!G$67</f>
        <v>16.483553749103425</v>
      </c>
      <c r="H98" s="156">
        <f>RES_hhdet_fec!H$67</f>
        <v>21.766492004332395</v>
      </c>
      <c r="I98" s="156">
        <f>RES_hhdet_fec!I$67</f>
        <v>24.604494623024255</v>
      </c>
      <c r="J98" s="156">
        <f>RES_hhdet_fec!J$67</f>
        <v>28.598270823738194</v>
      </c>
      <c r="K98" s="156">
        <f>RES_hhdet_fec!K$67</f>
        <v>31.276940087112614</v>
      </c>
      <c r="L98" s="156">
        <f>RES_hhdet_fec!L$67</f>
        <v>33.122924250201116</v>
      </c>
      <c r="M98" s="156">
        <f>RES_hhdet_fec!M$67</f>
        <v>27.947320662204032</v>
      </c>
      <c r="N98" s="156">
        <f>RES_hhdet_fec!N$67</f>
        <v>27.48794922958491</v>
      </c>
      <c r="O98" s="156">
        <f>RES_hhdet_fec!O$67</f>
        <v>23.308117915247585</v>
      </c>
      <c r="P98" s="156">
        <f>RES_hhdet_fec!P$67</f>
        <v>21.160439374722827</v>
      </c>
      <c r="Q98" s="156">
        <f>RES_hhdet_fec!Q$67</f>
        <v>19.117534236273308</v>
      </c>
    </row>
    <row r="99" spans="1:17" ht="12" customHeight="1" x14ac:dyDescent="0.25">
      <c r="A99" s="158" t="s">
        <v>63</v>
      </c>
      <c r="B99" s="157">
        <f>SUM(B100:B101,B104:B105)</f>
        <v>603.45896372813388</v>
      </c>
      <c r="C99" s="157">
        <f t="shared" ref="C99:Q99" si="11">SUM(C100:C101,C104:C105)</f>
        <v>657.84835308371078</v>
      </c>
      <c r="D99" s="157">
        <f t="shared" si="11"/>
        <v>697.8977397970782</v>
      </c>
      <c r="E99" s="157">
        <f t="shared" si="11"/>
        <v>791.26247465065353</v>
      </c>
      <c r="F99" s="157">
        <f t="shared" si="11"/>
        <v>839.06060467413363</v>
      </c>
      <c r="G99" s="157">
        <f t="shared" si="11"/>
        <v>847.49499446495133</v>
      </c>
      <c r="H99" s="157">
        <f t="shared" si="11"/>
        <v>954.43028511336001</v>
      </c>
      <c r="I99" s="157">
        <f t="shared" si="11"/>
        <v>987.89763328455012</v>
      </c>
      <c r="J99" s="157">
        <f t="shared" si="11"/>
        <v>1004.9261851461237</v>
      </c>
      <c r="K99" s="157">
        <f t="shared" si="11"/>
        <v>1007.4670152264397</v>
      </c>
      <c r="L99" s="157">
        <f t="shared" si="11"/>
        <v>1079.9138961344588</v>
      </c>
      <c r="M99" s="157">
        <f t="shared" si="11"/>
        <v>969.57401398984291</v>
      </c>
      <c r="N99" s="157">
        <f t="shared" si="11"/>
        <v>1055.1945867117481</v>
      </c>
      <c r="O99" s="157">
        <f t="shared" si="11"/>
        <v>970.1514503296786</v>
      </c>
      <c r="P99" s="157">
        <f t="shared" si="11"/>
        <v>948.53661431953378</v>
      </c>
      <c r="Q99" s="157">
        <f t="shared" si="11"/>
        <v>891.94517801043787</v>
      </c>
    </row>
    <row r="100" spans="1:17" ht="12" customHeight="1" x14ac:dyDescent="0.25">
      <c r="A100" s="167" t="s">
        <v>160</v>
      </c>
      <c r="B100" s="132">
        <f>RES_hhdet_fec!B$69</f>
        <v>512.28714449653546</v>
      </c>
      <c r="C100" s="132">
        <f>RES_hhdet_fec!C$69</f>
        <v>553.53519762511189</v>
      </c>
      <c r="D100" s="132">
        <f>RES_hhdet_fec!D$69</f>
        <v>616.50982759836586</v>
      </c>
      <c r="E100" s="132">
        <f>RES_hhdet_fec!E$69</f>
        <v>694.32753620367237</v>
      </c>
      <c r="F100" s="132">
        <f>RES_hhdet_fec!F$69</f>
        <v>689.65600371516302</v>
      </c>
      <c r="G100" s="132">
        <f>RES_hhdet_fec!G$69</f>
        <v>716.54860448567911</v>
      </c>
      <c r="H100" s="132">
        <f>RES_hhdet_fec!H$69</f>
        <v>818.60519646285888</v>
      </c>
      <c r="I100" s="132">
        <f>RES_hhdet_fec!I$69</f>
        <v>854.44753449318364</v>
      </c>
      <c r="J100" s="132">
        <f>RES_hhdet_fec!J$69</f>
        <v>857.71972469332036</v>
      </c>
      <c r="K100" s="132">
        <f>RES_hhdet_fec!K$69</f>
        <v>844.96010688848241</v>
      </c>
      <c r="L100" s="132">
        <f>RES_hhdet_fec!L$69</f>
        <v>921.72811346789138</v>
      </c>
      <c r="M100" s="132">
        <f>RES_hhdet_fec!M$69</f>
        <v>828.35384237470043</v>
      </c>
      <c r="N100" s="132">
        <f>RES_hhdet_fec!N$69</f>
        <v>864.5100620720782</v>
      </c>
      <c r="O100" s="132">
        <f>RES_hhdet_fec!O$69</f>
        <v>820.70947002562798</v>
      </c>
      <c r="P100" s="132">
        <f>RES_hhdet_fec!P$69</f>
        <v>800.43057791514082</v>
      </c>
      <c r="Q100" s="132">
        <f>RES_hhdet_fec!Q$69</f>
        <v>758.76826391673478</v>
      </c>
    </row>
    <row r="101" spans="1:17" ht="12" customHeight="1" x14ac:dyDescent="0.25">
      <c r="A101" s="167" t="s">
        <v>159</v>
      </c>
      <c r="B101" s="132">
        <f>SUM(B102:B103)</f>
        <v>10.012523384962702</v>
      </c>
      <c r="C101" s="132">
        <f t="shared" ref="C101:Q101" si="12">SUM(C102:C103)</f>
        <v>11.885584432525402</v>
      </c>
      <c r="D101" s="132">
        <f t="shared" si="12"/>
        <v>13.81904027208396</v>
      </c>
      <c r="E101" s="132">
        <f t="shared" si="12"/>
        <v>16.072331953256473</v>
      </c>
      <c r="F101" s="132">
        <f t="shared" si="12"/>
        <v>18.36552139546783</v>
      </c>
      <c r="G101" s="132">
        <f t="shared" si="12"/>
        <v>21.118852257476057</v>
      </c>
      <c r="H101" s="132">
        <f t="shared" si="12"/>
        <v>28.410623723851135</v>
      </c>
      <c r="I101" s="132">
        <f t="shared" si="12"/>
        <v>39.076507921936255</v>
      </c>
      <c r="J101" s="132">
        <f t="shared" si="12"/>
        <v>54.753233066536183</v>
      </c>
      <c r="K101" s="132">
        <f t="shared" si="12"/>
        <v>67.613406487739638</v>
      </c>
      <c r="L101" s="132">
        <f t="shared" si="12"/>
        <v>88.419049067224364</v>
      </c>
      <c r="M101" s="132">
        <f t="shared" si="12"/>
        <v>92.173537260507914</v>
      </c>
      <c r="N101" s="132">
        <f t="shared" si="12"/>
        <v>100.62279972723104</v>
      </c>
      <c r="O101" s="132">
        <f t="shared" si="12"/>
        <v>102.95601560372893</v>
      </c>
      <c r="P101" s="132">
        <f t="shared" si="12"/>
        <v>107.83839806596126</v>
      </c>
      <c r="Q101" s="132">
        <f t="shared" si="12"/>
        <v>113.91732566981364</v>
      </c>
    </row>
    <row r="102" spans="1:17" ht="12" customHeight="1" x14ac:dyDescent="0.25">
      <c r="A102" s="166" t="s">
        <v>203</v>
      </c>
      <c r="B102" s="165">
        <f>RES_hhdet_fec!B$71</f>
        <v>5.144748878667996</v>
      </c>
      <c r="C102" s="165">
        <f>RES_hhdet_fec!C$71</f>
        <v>6.0809352902017499</v>
      </c>
      <c r="D102" s="165">
        <f>RES_hhdet_fec!D$71</f>
        <v>7.0378605149423921</v>
      </c>
      <c r="E102" s="165">
        <f>RES_hhdet_fec!E$71</f>
        <v>8.1655954909522279</v>
      </c>
      <c r="F102" s="165">
        <f>RES_hhdet_fec!F$71</f>
        <v>9.2366143017189852</v>
      </c>
      <c r="G102" s="165">
        <f>RES_hhdet_fec!G$71</f>
        <v>10.604375307920687</v>
      </c>
      <c r="H102" s="165">
        <f>RES_hhdet_fec!H$71</f>
        <v>14.190665506025308</v>
      </c>
      <c r="I102" s="165">
        <f>RES_hhdet_fec!I$71</f>
        <v>19.419314774743157</v>
      </c>
      <c r="J102" s="165">
        <f>RES_hhdet_fec!J$71</f>
        <v>27.056802623558049</v>
      </c>
      <c r="K102" s="165">
        <f>RES_hhdet_fec!K$71</f>
        <v>33.251496306923748</v>
      </c>
      <c r="L102" s="165">
        <f>RES_hhdet_fec!L$71</f>
        <v>43.289733043667745</v>
      </c>
      <c r="M102" s="165">
        <f>RES_hhdet_fec!M$71</f>
        <v>44.445968105632446</v>
      </c>
      <c r="N102" s="165">
        <f>RES_hhdet_fec!N$71</f>
        <v>49.806584243689137</v>
      </c>
      <c r="O102" s="165">
        <f>RES_hhdet_fec!O$71</f>
        <v>50.159790235810071</v>
      </c>
      <c r="P102" s="165">
        <f>RES_hhdet_fec!P$71</f>
        <v>52.437803547151248</v>
      </c>
      <c r="Q102" s="165">
        <f>RES_hhdet_fec!Q$71</f>
        <v>55.279110754882922</v>
      </c>
    </row>
    <row r="103" spans="1:17" ht="12" customHeight="1" x14ac:dyDescent="0.25">
      <c r="A103" s="147" t="s">
        <v>59</v>
      </c>
      <c r="B103" s="164">
        <f>RES_hhdet_fec!B$72</f>
        <v>4.8677745062947055</v>
      </c>
      <c r="C103" s="164">
        <f>RES_hhdet_fec!C$72</f>
        <v>5.804649142323651</v>
      </c>
      <c r="D103" s="164">
        <f>RES_hhdet_fec!D$72</f>
        <v>6.781179757141568</v>
      </c>
      <c r="E103" s="164">
        <f>RES_hhdet_fec!E$72</f>
        <v>7.9067364623042442</v>
      </c>
      <c r="F103" s="164">
        <f>RES_hhdet_fec!F$72</f>
        <v>9.1289070937488468</v>
      </c>
      <c r="G103" s="164">
        <f>RES_hhdet_fec!G$72</f>
        <v>10.514476949555368</v>
      </c>
      <c r="H103" s="164">
        <f>RES_hhdet_fec!H$72</f>
        <v>14.219958217825827</v>
      </c>
      <c r="I103" s="164">
        <f>RES_hhdet_fec!I$72</f>
        <v>19.657193147193102</v>
      </c>
      <c r="J103" s="164">
        <f>RES_hhdet_fec!J$72</f>
        <v>27.696430442978134</v>
      </c>
      <c r="K103" s="164">
        <f>RES_hhdet_fec!K$72</f>
        <v>34.361910180815897</v>
      </c>
      <c r="L103" s="164">
        <f>RES_hhdet_fec!L$72</f>
        <v>45.129316023556626</v>
      </c>
      <c r="M103" s="164">
        <f>RES_hhdet_fec!M$72</f>
        <v>47.727569154875461</v>
      </c>
      <c r="N103" s="164">
        <f>RES_hhdet_fec!N$72</f>
        <v>50.816215483541896</v>
      </c>
      <c r="O103" s="164">
        <f>RES_hhdet_fec!O$72</f>
        <v>52.796225367918851</v>
      </c>
      <c r="P103" s="164">
        <f>RES_hhdet_fec!P$72</f>
        <v>55.400594518810003</v>
      </c>
      <c r="Q103" s="164">
        <f>RES_hhdet_fec!Q$72</f>
        <v>58.638214914930714</v>
      </c>
    </row>
    <row r="104" spans="1:17" ht="12" customHeight="1" x14ac:dyDescent="0.25">
      <c r="A104" s="163" t="s">
        <v>142</v>
      </c>
      <c r="B104" s="162">
        <f>RES_hhdet_fec!B$73</f>
        <v>79.480054535232313</v>
      </c>
      <c r="C104" s="162">
        <f>RES_hhdet_fec!C$73</f>
        <v>90.395406308307429</v>
      </c>
      <c r="D104" s="162">
        <f>RES_hhdet_fec!D$73</f>
        <v>65.983652795251643</v>
      </c>
      <c r="E104" s="162">
        <f>RES_hhdet_fec!E$73</f>
        <v>78.878510970418986</v>
      </c>
      <c r="F104" s="162">
        <f>RES_hhdet_fec!F$73</f>
        <v>127.39331889512451</v>
      </c>
      <c r="G104" s="162">
        <f>RES_hhdet_fec!G$73</f>
        <v>106.46671442851884</v>
      </c>
      <c r="H104" s="162">
        <f>RES_hhdet_fec!H$73</f>
        <v>103.66854862140119</v>
      </c>
      <c r="I104" s="162">
        <f>RES_hhdet_fec!I$73</f>
        <v>90.035482702733205</v>
      </c>
      <c r="J104" s="162">
        <f>RES_hhdet_fec!J$73</f>
        <v>86.589501945150516</v>
      </c>
      <c r="K104" s="162">
        <f>RES_hhdet_fec!K$73</f>
        <v>87.234220672520962</v>
      </c>
      <c r="L104" s="162">
        <f>RES_hhdet_fec!L$73</f>
        <v>63.514922282145442</v>
      </c>
      <c r="M104" s="162">
        <f>RES_hhdet_fec!M$73</f>
        <v>44.102809143464597</v>
      </c>
      <c r="N104" s="162">
        <f>RES_hhdet_fec!N$73</f>
        <v>80.025218443556128</v>
      </c>
      <c r="O104" s="162">
        <f>RES_hhdet_fec!O$73</f>
        <v>40.902225143878141</v>
      </c>
      <c r="P104" s="162">
        <f>RES_hhdet_fec!P$73</f>
        <v>35.209030319452644</v>
      </c>
      <c r="Q104" s="162">
        <f>RES_hhdet_fec!Q$73</f>
        <v>16.55281869420164</v>
      </c>
    </row>
    <row r="105" spans="1:17" ht="12" customHeight="1" x14ac:dyDescent="0.25">
      <c r="A105" s="161" t="s">
        <v>141</v>
      </c>
      <c r="B105" s="160">
        <f>SUM(B106:B107)</f>
        <v>1.6792413114034259</v>
      </c>
      <c r="C105" s="160">
        <f t="shared" ref="C105:Q105" si="13">SUM(C106:C107)</f>
        <v>2.0321647177660087</v>
      </c>
      <c r="D105" s="160">
        <f t="shared" si="13"/>
        <v>1.5852191313767969</v>
      </c>
      <c r="E105" s="160">
        <f t="shared" si="13"/>
        <v>1.9840955233057103</v>
      </c>
      <c r="F105" s="160">
        <f t="shared" si="13"/>
        <v>3.6457606683783084</v>
      </c>
      <c r="G105" s="160">
        <f t="shared" si="13"/>
        <v>3.3608232932773507</v>
      </c>
      <c r="H105" s="160">
        <f t="shared" si="13"/>
        <v>3.7459163052487745</v>
      </c>
      <c r="I105" s="160">
        <f t="shared" si="13"/>
        <v>4.3381081666970216</v>
      </c>
      <c r="J105" s="160">
        <f t="shared" si="13"/>
        <v>5.8637254411165172</v>
      </c>
      <c r="K105" s="160">
        <f t="shared" si="13"/>
        <v>7.6592811776967435</v>
      </c>
      <c r="L105" s="160">
        <f t="shared" si="13"/>
        <v>6.251811317197836</v>
      </c>
      <c r="M105" s="160">
        <f t="shared" si="13"/>
        <v>4.9438252111699859</v>
      </c>
      <c r="N105" s="160">
        <f t="shared" si="13"/>
        <v>10.036506468882923</v>
      </c>
      <c r="O105" s="160">
        <f t="shared" si="13"/>
        <v>5.5837395564435059</v>
      </c>
      <c r="P105" s="160">
        <f t="shared" si="13"/>
        <v>5.0586080189790401</v>
      </c>
      <c r="Q105" s="160">
        <f t="shared" si="13"/>
        <v>2.7067697296877844</v>
      </c>
    </row>
    <row r="106" spans="1:17" ht="12" customHeight="1" x14ac:dyDescent="0.25">
      <c r="A106" s="148" t="s">
        <v>60</v>
      </c>
      <c r="B106" s="156">
        <f>RES_hhdet_fec!B$75</f>
        <v>0.79816883571955266</v>
      </c>
      <c r="C106" s="156">
        <f>RES_hhdet_fec!C$75</f>
        <v>0.99307821733476653</v>
      </c>
      <c r="D106" s="156">
        <f>RES_hhdet_fec!D$75</f>
        <v>0.75321929229544937</v>
      </c>
      <c r="E106" s="156">
        <f>RES_hhdet_fec!E$75</f>
        <v>0.92766807323393385</v>
      </c>
      <c r="F106" s="156">
        <f>RES_hhdet_fec!F$75</f>
        <v>1.7062134398871165</v>
      </c>
      <c r="G106" s="156">
        <f>RES_hhdet_fec!G$75</f>
        <v>1.5756319041586022</v>
      </c>
      <c r="H106" s="156">
        <f>RES_hhdet_fec!H$75</f>
        <v>1.7970946283015423</v>
      </c>
      <c r="I106" s="156">
        <f>RES_hhdet_fec!I$75</f>
        <v>2.046271886819504</v>
      </c>
      <c r="J106" s="156">
        <f>RES_hhdet_fec!J$75</f>
        <v>2.7314975380432074</v>
      </c>
      <c r="K106" s="156">
        <f>RES_hhdet_fec!K$75</f>
        <v>3.4328749615639849</v>
      </c>
      <c r="L106" s="156">
        <f>RES_hhdet_fec!L$75</f>
        <v>2.9830600297295486</v>
      </c>
      <c r="M106" s="156">
        <f>RES_hhdet_fec!M$75</f>
        <v>2.366339284486537</v>
      </c>
      <c r="N106" s="156">
        <f>RES_hhdet_fec!N$75</f>
        <v>4.6104398951581933</v>
      </c>
      <c r="O106" s="156">
        <f>RES_hhdet_fec!O$75</f>
        <v>2.4998704585022211</v>
      </c>
      <c r="P106" s="156">
        <f>RES_hhdet_fec!P$75</f>
        <v>2.3066365486128739</v>
      </c>
      <c r="Q106" s="156">
        <f>RES_hhdet_fec!Q$75</f>
        <v>1.2059374526528794</v>
      </c>
    </row>
    <row r="107" spans="1:17" ht="12" customHeight="1" x14ac:dyDescent="0.25">
      <c r="A107" s="148" t="s">
        <v>59</v>
      </c>
      <c r="B107" s="156">
        <f>RES_hhdet_fec!B$76</f>
        <v>0.88107247568387315</v>
      </c>
      <c r="C107" s="156">
        <f>RES_hhdet_fec!C$76</f>
        <v>1.0390865004312422</v>
      </c>
      <c r="D107" s="156">
        <f>RES_hhdet_fec!D$76</f>
        <v>0.83199983908134756</v>
      </c>
      <c r="E107" s="156">
        <f>RES_hhdet_fec!E$76</f>
        <v>1.0564274500717763</v>
      </c>
      <c r="F107" s="156">
        <f>RES_hhdet_fec!F$76</f>
        <v>1.9395472284911921</v>
      </c>
      <c r="G107" s="156">
        <f>RES_hhdet_fec!G$76</f>
        <v>1.7851913891187483</v>
      </c>
      <c r="H107" s="156">
        <f>RES_hhdet_fec!H$76</f>
        <v>1.9488216769472322</v>
      </c>
      <c r="I107" s="156">
        <f>RES_hhdet_fec!I$76</f>
        <v>2.2918362798775176</v>
      </c>
      <c r="J107" s="156">
        <f>RES_hhdet_fec!J$76</f>
        <v>3.1322279030733098</v>
      </c>
      <c r="K107" s="156">
        <f>RES_hhdet_fec!K$76</f>
        <v>4.2264062161327587</v>
      </c>
      <c r="L107" s="156">
        <f>RES_hhdet_fec!L$76</f>
        <v>3.2687512874682869</v>
      </c>
      <c r="M107" s="156">
        <f>RES_hhdet_fec!M$76</f>
        <v>2.5774859266834489</v>
      </c>
      <c r="N107" s="156">
        <f>RES_hhdet_fec!N$76</f>
        <v>5.4260665737247304</v>
      </c>
      <c r="O107" s="156">
        <f>RES_hhdet_fec!O$76</f>
        <v>3.0838690979412853</v>
      </c>
      <c r="P107" s="156">
        <f>RES_hhdet_fec!P$76</f>
        <v>2.7519714703661662</v>
      </c>
      <c r="Q107" s="156">
        <f>RES_hhdet_fec!Q$76</f>
        <v>1.5008322770349047</v>
      </c>
    </row>
    <row r="108" spans="1:17" ht="12" customHeight="1" x14ac:dyDescent="0.25">
      <c r="A108" s="158" t="s">
        <v>62</v>
      </c>
      <c r="B108" s="157">
        <f>SUM(B109:B110)</f>
        <v>350.38033244596403</v>
      </c>
      <c r="C108" s="157">
        <f t="shared" ref="C108:Q108" si="14">SUM(C109:C110)</f>
        <v>385.00879463393704</v>
      </c>
      <c r="D108" s="157">
        <f t="shared" si="14"/>
        <v>413.57339790676389</v>
      </c>
      <c r="E108" s="157">
        <f t="shared" si="14"/>
        <v>468.33650885783709</v>
      </c>
      <c r="F108" s="157">
        <f t="shared" si="14"/>
        <v>486.42741444685038</v>
      </c>
      <c r="G108" s="157">
        <f t="shared" si="14"/>
        <v>494.08097154413167</v>
      </c>
      <c r="H108" s="157">
        <f t="shared" si="14"/>
        <v>568.36637256771064</v>
      </c>
      <c r="I108" s="157">
        <f t="shared" si="14"/>
        <v>599.17645360142274</v>
      </c>
      <c r="J108" s="157">
        <f t="shared" si="14"/>
        <v>616.16785303006748</v>
      </c>
      <c r="K108" s="157">
        <f t="shared" si="14"/>
        <v>631.43460650942779</v>
      </c>
      <c r="L108" s="157">
        <f t="shared" si="14"/>
        <v>673.15419492023841</v>
      </c>
      <c r="M108" s="157">
        <f t="shared" si="14"/>
        <v>603.35746911178876</v>
      </c>
      <c r="N108" s="157">
        <f t="shared" si="14"/>
        <v>652.41471141018644</v>
      </c>
      <c r="O108" s="157">
        <f t="shared" si="14"/>
        <v>604.51124509138685</v>
      </c>
      <c r="P108" s="157">
        <f t="shared" si="14"/>
        <v>594.67529802257422</v>
      </c>
      <c r="Q108" s="157">
        <f t="shared" si="14"/>
        <v>562.71748165714359</v>
      </c>
    </row>
    <row r="109" spans="1:17" ht="12" customHeight="1" x14ac:dyDescent="0.25">
      <c r="A109" s="23" t="s">
        <v>203</v>
      </c>
      <c r="B109" s="156">
        <f>RES_hhdet_fec!B$78</f>
        <v>302.52364028332721</v>
      </c>
      <c r="C109" s="156">
        <f>RES_hhdet_fec!C$78</f>
        <v>326.05086883226363</v>
      </c>
      <c r="D109" s="156">
        <f>RES_hhdet_fec!D$78</f>
        <v>368.35590160735205</v>
      </c>
      <c r="E109" s="156">
        <f>RES_hhdet_fec!E$78</f>
        <v>415.55681101956429</v>
      </c>
      <c r="F109" s="156">
        <f>RES_hhdet_fec!F$78</f>
        <v>417.51513422729255</v>
      </c>
      <c r="G109" s="156">
        <f>RES_hhdet_fec!G$78</f>
        <v>435.91927658582807</v>
      </c>
      <c r="H109" s="156">
        <f>RES_hhdet_fec!H$78</f>
        <v>509.54389423761472</v>
      </c>
      <c r="I109" s="156">
        <f>RES_hhdet_fec!I$78</f>
        <v>552.45822396489007</v>
      </c>
      <c r="J109" s="156">
        <f>RES_hhdet_fec!J$78</f>
        <v>571.78228565402048</v>
      </c>
      <c r="K109" s="156">
        <f>RES_hhdet_fec!K$78</f>
        <v>588.97490760233927</v>
      </c>
      <c r="L109" s="156">
        <f>RES_hhdet_fec!L$78</f>
        <v>644.10488802637326</v>
      </c>
      <c r="M109" s="156">
        <f>RES_hhdet_fec!M$78</f>
        <v>582.66372174961487</v>
      </c>
      <c r="N109" s="156">
        <f>RES_hhdet_fec!N$78</f>
        <v>611.3020826418275</v>
      </c>
      <c r="O109" s="156">
        <f>RES_hhdet_fec!O$78</f>
        <v>586.26877342109481</v>
      </c>
      <c r="P109" s="156">
        <f>RES_hhdet_fec!P$78</f>
        <v>583.04527458870928</v>
      </c>
      <c r="Q109" s="156">
        <f>RES_hhdet_fec!Q$78</f>
        <v>561.18641455694228</v>
      </c>
    </row>
    <row r="110" spans="1:17" ht="12" customHeight="1" x14ac:dyDescent="0.25">
      <c r="A110" s="29" t="s">
        <v>140</v>
      </c>
      <c r="B110" s="57">
        <f>RES_hhdet_fec!B$79</f>
        <v>47.856692162636826</v>
      </c>
      <c r="C110" s="57">
        <f>RES_hhdet_fec!C$79</f>
        <v>58.957925801673397</v>
      </c>
      <c r="D110" s="57">
        <f>RES_hhdet_fec!D$79</f>
        <v>45.217496299411813</v>
      </c>
      <c r="E110" s="57">
        <f>RES_hhdet_fec!E$79</f>
        <v>52.779697838272767</v>
      </c>
      <c r="F110" s="57">
        <f>RES_hhdet_fec!F$79</f>
        <v>68.912280219557843</v>
      </c>
      <c r="G110" s="57">
        <f>RES_hhdet_fec!G$79</f>
        <v>58.161694958303571</v>
      </c>
      <c r="H110" s="57">
        <f>RES_hhdet_fec!H$79</f>
        <v>58.822478330095926</v>
      </c>
      <c r="I110" s="57">
        <f>RES_hhdet_fec!I$79</f>
        <v>46.718229636532612</v>
      </c>
      <c r="J110" s="57">
        <f>RES_hhdet_fec!J$79</f>
        <v>44.385567376047021</v>
      </c>
      <c r="K110" s="57">
        <f>RES_hhdet_fec!K$79</f>
        <v>42.459698907088566</v>
      </c>
      <c r="L110" s="57">
        <f>RES_hhdet_fec!L$79</f>
        <v>29.049306893865104</v>
      </c>
      <c r="M110" s="57">
        <f>RES_hhdet_fec!M$79</f>
        <v>20.693747362173845</v>
      </c>
      <c r="N110" s="57">
        <f>RES_hhdet_fec!N$79</f>
        <v>41.112628768358931</v>
      </c>
      <c r="O110" s="57">
        <f>RES_hhdet_fec!O$79</f>
        <v>18.242471670291998</v>
      </c>
      <c r="P110" s="57">
        <f>RES_hhdet_fec!P$79</f>
        <v>11.63002343386499</v>
      </c>
      <c r="Q110" s="57">
        <f>RES_hhdet_fec!Q$79</f>
        <v>1.5310671002012575</v>
      </c>
    </row>
    <row r="112" spans="1:17" ht="12" customHeight="1" x14ac:dyDescent="0.25">
      <c r="A112" s="152" t="s">
        <v>119</v>
      </c>
      <c r="B112" s="168">
        <f>SUM(B113,B116,B118,B127)</f>
        <v>1206.7101651374369</v>
      </c>
      <c r="C112" s="168">
        <f t="shared" ref="C112:Q112" si="15">SUM(C113,C116,C118,C127)</f>
        <v>1405.3369959521617</v>
      </c>
      <c r="D112" s="168">
        <f t="shared" si="15"/>
        <v>1536.5693504738615</v>
      </c>
      <c r="E112" s="168">
        <f t="shared" si="15"/>
        <v>1819.045708291354</v>
      </c>
      <c r="F112" s="168">
        <f t="shared" si="15"/>
        <v>1935.1614732800367</v>
      </c>
      <c r="G112" s="168">
        <f t="shared" si="15"/>
        <v>2027.7563139771482</v>
      </c>
      <c r="H112" s="168">
        <f t="shared" si="15"/>
        <v>2386.0021623296598</v>
      </c>
      <c r="I112" s="168">
        <f t="shared" si="15"/>
        <v>2444.6319267934323</v>
      </c>
      <c r="J112" s="168">
        <f t="shared" si="15"/>
        <v>2375.8291896808601</v>
      </c>
      <c r="K112" s="168">
        <f t="shared" si="15"/>
        <v>2406.066883450369</v>
      </c>
      <c r="L112" s="168">
        <f t="shared" si="15"/>
        <v>2823.1201014564945</v>
      </c>
      <c r="M112" s="168">
        <f t="shared" si="15"/>
        <v>2274.8584287204649</v>
      </c>
      <c r="N112" s="168">
        <f t="shared" si="15"/>
        <v>2397.3276495085288</v>
      </c>
      <c r="O112" s="168">
        <f t="shared" si="15"/>
        <v>2105.7490224265616</v>
      </c>
      <c r="P112" s="168">
        <f t="shared" si="15"/>
        <v>2070.0993740593958</v>
      </c>
      <c r="Q112" s="168">
        <f t="shared" si="15"/>
        <v>1989.3588922106676</v>
      </c>
    </row>
    <row r="113" spans="1:17" ht="12" customHeight="1" x14ac:dyDescent="0.25">
      <c r="A113" s="158" t="s">
        <v>65</v>
      </c>
      <c r="B113" s="157">
        <f>SUM(B114:B115)</f>
        <v>707.10467072038659</v>
      </c>
      <c r="C113" s="157">
        <f t="shared" ref="C113:Q113" si="16">SUM(C114:C115)</f>
        <v>848.56102582470862</v>
      </c>
      <c r="D113" s="157">
        <f t="shared" si="16"/>
        <v>944.43214974310274</v>
      </c>
      <c r="E113" s="157">
        <f t="shared" si="16"/>
        <v>1137.0707803350376</v>
      </c>
      <c r="F113" s="157">
        <f t="shared" si="16"/>
        <v>1194.1876462864889</v>
      </c>
      <c r="G113" s="157">
        <f t="shared" si="16"/>
        <v>1276.1147065697799</v>
      </c>
      <c r="H113" s="157">
        <f t="shared" si="16"/>
        <v>1518.0856837717333</v>
      </c>
      <c r="I113" s="157">
        <f t="shared" si="16"/>
        <v>1533.3060450834262</v>
      </c>
      <c r="J113" s="157">
        <f t="shared" si="16"/>
        <v>1428.0002612286241</v>
      </c>
      <c r="K113" s="157">
        <f t="shared" si="16"/>
        <v>1432.0983409031112</v>
      </c>
      <c r="L113" s="157">
        <f t="shared" si="16"/>
        <v>1777.4934584255293</v>
      </c>
      <c r="M113" s="157">
        <f t="shared" si="16"/>
        <v>1335.3943805741542</v>
      </c>
      <c r="N113" s="157">
        <f t="shared" si="16"/>
        <v>1362.1667186837267</v>
      </c>
      <c r="O113" s="157">
        <f t="shared" si="16"/>
        <v>1161.4913893454207</v>
      </c>
      <c r="P113" s="157">
        <f t="shared" si="16"/>
        <v>1139.727720225708</v>
      </c>
      <c r="Q113" s="157">
        <f t="shared" si="16"/>
        <v>1111.0502404951876</v>
      </c>
    </row>
    <row r="114" spans="1:17" ht="12" customHeight="1" x14ac:dyDescent="0.25">
      <c r="A114" s="23" t="s">
        <v>161</v>
      </c>
      <c r="B114" s="156">
        <f>RES_hhdet_tes!B$64</f>
        <v>690.76258690109557</v>
      </c>
      <c r="C114" s="156">
        <f>RES_hhdet_tes!C$64</f>
        <v>804.42288676464227</v>
      </c>
      <c r="D114" s="156">
        <f>RES_hhdet_tes!D$64</f>
        <v>912.87749955876154</v>
      </c>
      <c r="E114" s="156">
        <f>RES_hhdet_tes!E$64</f>
        <v>1111.0942027363858</v>
      </c>
      <c r="F114" s="156">
        <f>RES_hhdet_tes!F$64</f>
        <v>1169.7806967830111</v>
      </c>
      <c r="G114" s="156">
        <f>RES_hhdet_tes!G$64</f>
        <v>1242.1089324949583</v>
      </c>
      <c r="H114" s="156">
        <f>RES_hhdet_tes!H$64</f>
        <v>1444.864591160017</v>
      </c>
      <c r="I114" s="156">
        <f>RES_hhdet_tes!I$64</f>
        <v>1478.1966560176868</v>
      </c>
      <c r="J114" s="156">
        <f>RES_hhdet_tes!J$64</f>
        <v>1383.0110861969301</v>
      </c>
      <c r="K114" s="156">
        <f>RES_hhdet_tes!K$64</f>
        <v>1416.1207126994734</v>
      </c>
      <c r="L114" s="156">
        <f>RES_hhdet_tes!L$64</f>
        <v>1706.2910898927842</v>
      </c>
      <c r="M114" s="156">
        <f>RES_hhdet_tes!M$64</f>
        <v>1272.0312083910226</v>
      </c>
      <c r="N114" s="156">
        <f>RES_hhdet_tes!N$64</f>
        <v>1302.2200837438202</v>
      </c>
      <c r="O114" s="156">
        <f>RES_hhdet_tes!O$64</f>
        <v>1148.6838639306377</v>
      </c>
      <c r="P114" s="156">
        <f>RES_hhdet_tes!P$64</f>
        <v>1103.8512327603819</v>
      </c>
      <c r="Q114" s="156">
        <f>RES_hhdet_tes!Q$64</f>
        <v>1095.6620691271039</v>
      </c>
    </row>
    <row r="115" spans="1:17" ht="12" customHeight="1" x14ac:dyDescent="0.25">
      <c r="A115" s="23" t="s">
        <v>60</v>
      </c>
      <c r="B115" s="156">
        <f>RES_hhdet_tes!B$65</f>
        <v>16.342083819291023</v>
      </c>
      <c r="C115" s="156">
        <f>RES_hhdet_tes!C$65</f>
        <v>44.138139060066372</v>
      </c>
      <c r="D115" s="156">
        <f>RES_hhdet_tes!D$65</f>
        <v>31.554650184341149</v>
      </c>
      <c r="E115" s="156">
        <f>RES_hhdet_tes!E$65</f>
        <v>25.976577598651872</v>
      </c>
      <c r="F115" s="156">
        <f>RES_hhdet_tes!F$65</f>
        <v>24.406949503477811</v>
      </c>
      <c r="G115" s="156">
        <f>RES_hhdet_tes!G$65</f>
        <v>34.005774074821495</v>
      </c>
      <c r="H115" s="156">
        <f>RES_hhdet_tes!H$65</f>
        <v>73.221092611716429</v>
      </c>
      <c r="I115" s="156">
        <f>RES_hhdet_tes!I$65</f>
        <v>55.10938906573935</v>
      </c>
      <c r="J115" s="156">
        <f>RES_hhdet_tes!J$65</f>
        <v>44.989175031694032</v>
      </c>
      <c r="K115" s="156">
        <f>RES_hhdet_tes!K$65</f>
        <v>15.97762820363767</v>
      </c>
      <c r="L115" s="156">
        <f>RES_hhdet_tes!L$65</f>
        <v>71.202368532745069</v>
      </c>
      <c r="M115" s="156">
        <f>RES_hhdet_tes!M$65</f>
        <v>63.363172183131724</v>
      </c>
      <c r="N115" s="156">
        <f>RES_hhdet_tes!N$65</f>
        <v>59.946634939906581</v>
      </c>
      <c r="O115" s="156">
        <f>RES_hhdet_tes!O$65</f>
        <v>12.807525414782871</v>
      </c>
      <c r="P115" s="156">
        <f>RES_hhdet_tes!P$65</f>
        <v>35.876487465326036</v>
      </c>
      <c r="Q115" s="156">
        <f>RES_hhdet_tes!Q$65</f>
        <v>15.388171368083754</v>
      </c>
    </row>
    <row r="116" spans="1:17" ht="12" customHeight="1" x14ac:dyDescent="0.25">
      <c r="A116" s="158" t="s">
        <v>112</v>
      </c>
      <c r="B116" s="157">
        <f>B117</f>
        <v>16.078339831449934</v>
      </c>
      <c r="C116" s="157">
        <f t="shared" ref="C116:Q116" si="17">C117</f>
        <v>17.978999189748329</v>
      </c>
      <c r="D116" s="157">
        <f t="shared" si="17"/>
        <v>20.058018435995312</v>
      </c>
      <c r="E116" s="157">
        <f t="shared" si="17"/>
        <v>23.117994082796137</v>
      </c>
      <c r="F116" s="157">
        <f t="shared" si="17"/>
        <v>28.740979955610491</v>
      </c>
      <c r="G116" s="157">
        <f t="shared" si="17"/>
        <v>30.856563331257686</v>
      </c>
      <c r="H116" s="157">
        <f t="shared" si="17"/>
        <v>43.277566987448076</v>
      </c>
      <c r="I116" s="157">
        <f t="shared" si="17"/>
        <v>50.957671396900899</v>
      </c>
      <c r="J116" s="157">
        <f t="shared" si="17"/>
        <v>61.386586589718192</v>
      </c>
      <c r="K116" s="157">
        <f t="shared" si="17"/>
        <v>71.771213278172681</v>
      </c>
      <c r="L116" s="157">
        <f t="shared" si="17"/>
        <v>79.70102991436481</v>
      </c>
      <c r="M116" s="157">
        <f t="shared" si="17"/>
        <v>68.915588366061314</v>
      </c>
      <c r="N116" s="157">
        <f t="shared" si="17"/>
        <v>73.265125976604637</v>
      </c>
      <c r="O116" s="157">
        <f t="shared" si="17"/>
        <v>64.871826534526832</v>
      </c>
      <c r="P116" s="157">
        <f t="shared" si="17"/>
        <v>65.760997687094289</v>
      </c>
      <c r="Q116" s="157">
        <f t="shared" si="17"/>
        <v>63.806490748475419</v>
      </c>
    </row>
    <row r="117" spans="1:17" ht="12" customHeight="1" x14ac:dyDescent="0.25">
      <c r="A117" s="23" t="s">
        <v>60</v>
      </c>
      <c r="B117" s="156">
        <f>RES_hhdet_tes!B$67</f>
        <v>16.078339831449934</v>
      </c>
      <c r="C117" s="156">
        <f>RES_hhdet_tes!C$67</f>
        <v>17.978999189748329</v>
      </c>
      <c r="D117" s="156">
        <f>RES_hhdet_tes!D$67</f>
        <v>20.058018435995312</v>
      </c>
      <c r="E117" s="156">
        <f>RES_hhdet_tes!E$67</f>
        <v>23.117994082796137</v>
      </c>
      <c r="F117" s="156">
        <f>RES_hhdet_tes!F$67</f>
        <v>28.740979955610491</v>
      </c>
      <c r="G117" s="156">
        <f>RES_hhdet_tes!G$67</f>
        <v>30.856563331257686</v>
      </c>
      <c r="H117" s="156">
        <f>RES_hhdet_tes!H$67</f>
        <v>43.277566987448076</v>
      </c>
      <c r="I117" s="156">
        <f>RES_hhdet_tes!I$67</f>
        <v>50.957671396900899</v>
      </c>
      <c r="J117" s="156">
        <f>RES_hhdet_tes!J$67</f>
        <v>61.386586589718192</v>
      </c>
      <c r="K117" s="156">
        <f>RES_hhdet_tes!K$67</f>
        <v>71.771213278172681</v>
      </c>
      <c r="L117" s="156">
        <f>RES_hhdet_tes!L$67</f>
        <v>79.70102991436481</v>
      </c>
      <c r="M117" s="156">
        <f>RES_hhdet_tes!M$67</f>
        <v>68.915588366061314</v>
      </c>
      <c r="N117" s="156">
        <f>RES_hhdet_tes!N$67</f>
        <v>73.265125976604637</v>
      </c>
      <c r="O117" s="156">
        <f>RES_hhdet_tes!O$67</f>
        <v>64.871826534526832</v>
      </c>
      <c r="P117" s="156">
        <f>RES_hhdet_tes!P$67</f>
        <v>65.760997687094289</v>
      </c>
      <c r="Q117" s="156">
        <f>RES_hhdet_tes!Q$67</f>
        <v>63.806490748475419</v>
      </c>
    </row>
    <row r="118" spans="1:17" ht="12" customHeight="1" x14ac:dyDescent="0.25">
      <c r="A118" s="158" t="s">
        <v>63</v>
      </c>
      <c r="B118" s="157">
        <f>SUM(B119:B120,B123:B124)</f>
        <v>319.53556334059692</v>
      </c>
      <c r="C118" s="157">
        <f t="shared" ref="C118:Q118" si="18">SUM(C119:C120,C123:C124)</f>
        <v>352.6001958218003</v>
      </c>
      <c r="D118" s="157">
        <f t="shared" si="18"/>
        <v>374.19471215957049</v>
      </c>
      <c r="E118" s="157">
        <f t="shared" si="18"/>
        <v>429.71854605940018</v>
      </c>
      <c r="F118" s="157">
        <f t="shared" si="18"/>
        <v>466.08053155238656</v>
      </c>
      <c r="G118" s="157">
        <f t="shared" si="18"/>
        <v>471.39977780196256</v>
      </c>
      <c r="H118" s="157">
        <f t="shared" si="18"/>
        <v>535.55534281463429</v>
      </c>
      <c r="I118" s="157">
        <f t="shared" si="18"/>
        <v>557.17424263412875</v>
      </c>
      <c r="J118" s="157">
        <f t="shared" si="18"/>
        <v>572.56133419637979</v>
      </c>
      <c r="K118" s="157">
        <f t="shared" si="18"/>
        <v>579.74193509979648</v>
      </c>
      <c r="L118" s="157">
        <f t="shared" si="18"/>
        <v>624.40594241878421</v>
      </c>
      <c r="M118" s="157">
        <f t="shared" si="18"/>
        <v>564.62713428518703</v>
      </c>
      <c r="N118" s="157">
        <f t="shared" si="18"/>
        <v>623.24640097515237</v>
      </c>
      <c r="O118" s="157">
        <f t="shared" si="18"/>
        <v>570.79087276542577</v>
      </c>
      <c r="P118" s="157">
        <f t="shared" si="18"/>
        <v>560.31127678730297</v>
      </c>
      <c r="Q118" s="157">
        <f t="shared" si="18"/>
        <v>527.83296073703264</v>
      </c>
    </row>
    <row r="119" spans="1:17" ht="12" customHeight="1" x14ac:dyDescent="0.25">
      <c r="A119" s="167" t="s">
        <v>160</v>
      </c>
      <c r="B119" s="132">
        <f>RES_hhdet_tes!B$69</f>
        <v>260.99561741756321</v>
      </c>
      <c r="C119" s="132">
        <f>RES_hhdet_tes!C$69</f>
        <v>284.52294501943294</v>
      </c>
      <c r="D119" s="132">
        <f>RES_hhdet_tes!D$69</f>
        <v>319.96748460420014</v>
      </c>
      <c r="E119" s="132">
        <f>RES_hhdet_tes!E$69</f>
        <v>363.87739487338223</v>
      </c>
      <c r="F119" s="132">
        <f>RES_hhdet_tes!F$69</f>
        <v>362.82799333740456</v>
      </c>
      <c r="G119" s="132">
        <f>RES_hhdet_tes!G$69</f>
        <v>379.19913420151062</v>
      </c>
      <c r="H119" s="132">
        <f>RES_hhdet_tes!H$69</f>
        <v>438.11278423002955</v>
      </c>
      <c r="I119" s="132">
        <f>RES_hhdet_tes!I$69</f>
        <v>460.01472415425894</v>
      </c>
      <c r="J119" s="132">
        <f>RES_hhdet_tes!J$69</f>
        <v>463.80385790323106</v>
      </c>
      <c r="K119" s="132">
        <f>RES_hhdet_tes!K$69</f>
        <v>458.48767799683969</v>
      </c>
      <c r="L119" s="132">
        <f>RES_hhdet_tes!L$69</f>
        <v>504.17572331206765</v>
      </c>
      <c r="M119" s="132">
        <f>RES_hhdet_tes!M$69</f>
        <v>455.76384769992546</v>
      </c>
      <c r="N119" s="132">
        <f>RES_hhdet_tes!N$69</f>
        <v>477.23356544303113</v>
      </c>
      <c r="O119" s="132">
        <f>RES_hhdet_tes!O$69</f>
        <v>454.33121212250967</v>
      </c>
      <c r="P119" s="132">
        <f>RES_hhdet_tes!P$69</f>
        <v>444.47457003579308</v>
      </c>
      <c r="Q119" s="132">
        <f>RES_hhdet_tes!Q$69</f>
        <v>422.78525230270407</v>
      </c>
    </row>
    <row r="120" spans="1:17" ht="12" customHeight="1" x14ac:dyDescent="0.25">
      <c r="A120" s="167" t="s">
        <v>159</v>
      </c>
      <c r="B120" s="132">
        <f>SUM(B121:B122)</f>
        <v>7.4888766059109306</v>
      </c>
      <c r="C120" s="132">
        <f t="shared" ref="C120:Q120" si="19">SUM(C121:C122)</f>
        <v>8.9628723244398678</v>
      </c>
      <c r="D120" s="132">
        <f t="shared" si="19"/>
        <v>10.499787569427189</v>
      </c>
      <c r="E120" s="132">
        <f t="shared" si="19"/>
        <v>12.294457475673445</v>
      </c>
      <c r="F120" s="132">
        <f t="shared" si="19"/>
        <v>14.129756172582935</v>
      </c>
      <c r="G120" s="132">
        <f t="shared" si="19"/>
        <v>16.315904681931691</v>
      </c>
      <c r="H120" s="132">
        <f t="shared" si="19"/>
        <v>22.113951513060982</v>
      </c>
      <c r="I120" s="132">
        <f t="shared" si="19"/>
        <v>30.540528779812426</v>
      </c>
      <c r="J120" s="132">
        <f t="shared" si="19"/>
        <v>42.964578847004546</v>
      </c>
      <c r="K120" s="132">
        <f t="shared" si="19"/>
        <v>53.20490499799233</v>
      </c>
      <c r="L120" s="132">
        <f t="shared" si="19"/>
        <v>69.876379815988443</v>
      </c>
      <c r="M120" s="132">
        <f t="shared" si="19"/>
        <v>73.157614997804984</v>
      </c>
      <c r="N120" s="132">
        <f t="shared" si="19"/>
        <v>79.376261174678916</v>
      </c>
      <c r="O120" s="132">
        <f t="shared" si="19"/>
        <v>81.592939552125657</v>
      </c>
      <c r="P120" s="132">
        <f t="shared" si="19"/>
        <v>85.562355402205924</v>
      </c>
      <c r="Q120" s="132">
        <f t="shared" si="19"/>
        <v>90.511788530610971</v>
      </c>
    </row>
    <row r="121" spans="1:17" ht="12" customHeight="1" x14ac:dyDescent="0.25">
      <c r="A121" s="166" t="s">
        <v>203</v>
      </c>
      <c r="B121" s="165">
        <f>RES_hhdet_tes!B$71</f>
        <v>2.6211020996162251</v>
      </c>
      <c r="C121" s="165">
        <f>RES_hhdet_tes!C$71</f>
        <v>3.1582231821162163</v>
      </c>
      <c r="D121" s="165">
        <f>RES_hhdet_tes!D$71</f>
        <v>3.7186078122856192</v>
      </c>
      <c r="E121" s="165">
        <f>RES_hhdet_tes!E$71</f>
        <v>4.3877210133692008</v>
      </c>
      <c r="F121" s="165">
        <f>RES_hhdet_tes!F$71</f>
        <v>5.0008490788340882</v>
      </c>
      <c r="G121" s="165">
        <f>RES_hhdet_tes!G$71</f>
        <v>5.8014277323763217</v>
      </c>
      <c r="H121" s="165">
        <f>RES_hhdet_tes!H$71</f>
        <v>7.8939932952351564</v>
      </c>
      <c r="I121" s="165">
        <f>RES_hhdet_tes!I$71</f>
        <v>10.883335632619323</v>
      </c>
      <c r="J121" s="165">
        <f>RES_hhdet_tes!J$71</f>
        <v>15.268148404026411</v>
      </c>
      <c r="K121" s="165">
        <f>RES_hhdet_tes!K$71</f>
        <v>18.842994817176429</v>
      </c>
      <c r="L121" s="165">
        <f>RES_hhdet_tes!L$71</f>
        <v>24.747063792431799</v>
      </c>
      <c r="M121" s="165">
        <f>RES_hhdet_tes!M$71</f>
        <v>25.43004584292952</v>
      </c>
      <c r="N121" s="165">
        <f>RES_hhdet_tes!N$71</f>
        <v>28.560045691137027</v>
      </c>
      <c r="O121" s="165">
        <f>RES_hhdet_tes!O$71</f>
        <v>28.796714184206795</v>
      </c>
      <c r="P121" s="165">
        <f>RES_hhdet_tes!P$71</f>
        <v>30.161760883395925</v>
      </c>
      <c r="Q121" s="165">
        <f>RES_hhdet_tes!Q$71</f>
        <v>31.873573615680279</v>
      </c>
    </row>
    <row r="122" spans="1:17" ht="12" customHeight="1" x14ac:dyDescent="0.25">
      <c r="A122" s="147" t="s">
        <v>59</v>
      </c>
      <c r="B122" s="164">
        <f>RES_hhdet_tes!B$72</f>
        <v>4.8677745062947055</v>
      </c>
      <c r="C122" s="164">
        <f>RES_hhdet_tes!C$72</f>
        <v>5.804649142323651</v>
      </c>
      <c r="D122" s="164">
        <f>RES_hhdet_tes!D$72</f>
        <v>6.7811797571415706</v>
      </c>
      <c r="E122" s="164">
        <f>RES_hhdet_tes!E$72</f>
        <v>7.9067364623042442</v>
      </c>
      <c r="F122" s="164">
        <f>RES_hhdet_tes!F$72</f>
        <v>9.1289070937488468</v>
      </c>
      <c r="G122" s="164">
        <f>RES_hhdet_tes!G$72</f>
        <v>10.514476949555368</v>
      </c>
      <c r="H122" s="164">
        <f>RES_hhdet_tes!H$72</f>
        <v>14.219958217825825</v>
      </c>
      <c r="I122" s="164">
        <f>RES_hhdet_tes!I$72</f>
        <v>19.657193147193102</v>
      </c>
      <c r="J122" s="164">
        <f>RES_hhdet_tes!J$72</f>
        <v>27.696430442978134</v>
      </c>
      <c r="K122" s="164">
        <f>RES_hhdet_tes!K$72</f>
        <v>34.361910180815897</v>
      </c>
      <c r="L122" s="164">
        <f>RES_hhdet_tes!L$72</f>
        <v>45.12931602355664</v>
      </c>
      <c r="M122" s="164">
        <f>RES_hhdet_tes!M$72</f>
        <v>47.727569154875461</v>
      </c>
      <c r="N122" s="164">
        <f>RES_hhdet_tes!N$72</f>
        <v>50.816215483541896</v>
      </c>
      <c r="O122" s="164">
        <f>RES_hhdet_tes!O$72</f>
        <v>52.796225367918858</v>
      </c>
      <c r="P122" s="164">
        <f>RES_hhdet_tes!P$72</f>
        <v>55.400594518810003</v>
      </c>
      <c r="Q122" s="164">
        <f>RES_hhdet_tes!Q$72</f>
        <v>58.638214914930693</v>
      </c>
    </row>
    <row r="123" spans="1:17" ht="12" customHeight="1" x14ac:dyDescent="0.25">
      <c r="A123" s="163" t="s">
        <v>142</v>
      </c>
      <c r="B123" s="162">
        <f>RES_hhdet_tes!B$73</f>
        <v>49.671180023060295</v>
      </c>
      <c r="C123" s="162">
        <f>RES_hhdet_tes!C$73</f>
        <v>57.435874802996295</v>
      </c>
      <c r="D123" s="162">
        <f>RES_hhdet_tes!D$73</f>
        <v>42.403665757851442</v>
      </c>
      <c r="E123" s="162">
        <f>RES_hhdet_tes!E$73</f>
        <v>51.860750822201332</v>
      </c>
      <c r="F123" s="162">
        <f>RES_hhdet_tes!F$73</f>
        <v>85.996348648323107</v>
      </c>
      <c r="G123" s="162">
        <f>RES_hhdet_tes!G$73</f>
        <v>73.002862932139237</v>
      </c>
      <c r="H123" s="162">
        <f>RES_hhdet_tes!H$73</f>
        <v>72.124532513597572</v>
      </c>
      <c r="I123" s="162">
        <f>RES_hhdet_tes!I$73</f>
        <v>62.891884464835023</v>
      </c>
      <c r="J123" s="162">
        <f>RES_hhdet_tes!J$73</f>
        <v>60.728294538469449</v>
      </c>
      <c r="K123" s="162">
        <f>RES_hhdet_tes!K$73</f>
        <v>61.373930534635569</v>
      </c>
      <c r="L123" s="162">
        <f>RES_hhdet_tes!L$73</f>
        <v>44.944961518828052</v>
      </c>
      <c r="M123" s="162">
        <f>RES_hhdet_tes!M$73</f>
        <v>31.426620658097029</v>
      </c>
      <c r="N123" s="162">
        <f>RES_hhdet_tes!N$73</f>
        <v>57.833081030637835</v>
      </c>
      <c r="O123" s="162">
        <f>RES_hhdet_tes!O$73</f>
        <v>29.94984412137789</v>
      </c>
      <c r="P123" s="162">
        <f>RES_hhdet_tes!P$73</f>
        <v>25.830176790643311</v>
      </c>
      <c r="Q123" s="162">
        <f>RES_hhdet_tes!Q$73</f>
        <v>12.150006206544305</v>
      </c>
    </row>
    <row r="124" spans="1:17" ht="12" customHeight="1" x14ac:dyDescent="0.25">
      <c r="A124" s="161" t="s">
        <v>141</v>
      </c>
      <c r="B124" s="160">
        <f>SUM(B125:B126)</f>
        <v>1.379889294062475</v>
      </c>
      <c r="C124" s="160">
        <f t="shared" ref="C124:Q124" si="20">SUM(C125:C126)</f>
        <v>1.6785036749312048</v>
      </c>
      <c r="D124" s="160">
        <f t="shared" si="20"/>
        <v>1.3237742280916975</v>
      </c>
      <c r="E124" s="160">
        <f t="shared" si="20"/>
        <v>1.6859428881432152</v>
      </c>
      <c r="F124" s="160">
        <f t="shared" si="20"/>
        <v>3.1264333940759808</v>
      </c>
      <c r="G124" s="160">
        <f t="shared" si="20"/>
        <v>2.8818759863810262</v>
      </c>
      <c r="H124" s="160">
        <f t="shared" si="20"/>
        <v>3.2040745579461598</v>
      </c>
      <c r="I124" s="160">
        <f t="shared" si="20"/>
        <v>3.7271052352223757</v>
      </c>
      <c r="J124" s="160">
        <f t="shared" si="20"/>
        <v>5.0646029076747503</v>
      </c>
      <c r="K124" s="160">
        <f t="shared" si="20"/>
        <v>6.6754215703289406</v>
      </c>
      <c r="L124" s="160">
        <f t="shared" si="20"/>
        <v>5.4088777719000856</v>
      </c>
      <c r="M124" s="160">
        <f t="shared" si="20"/>
        <v>4.2790509293595678</v>
      </c>
      <c r="N124" s="160">
        <f t="shared" si="20"/>
        <v>8.8034933268045652</v>
      </c>
      <c r="O124" s="160">
        <f t="shared" si="20"/>
        <v>4.9168769694125682</v>
      </c>
      <c r="P124" s="160">
        <f t="shared" si="20"/>
        <v>4.4441745586605901</v>
      </c>
      <c r="Q124" s="160">
        <f t="shared" si="20"/>
        <v>2.3859136971732999</v>
      </c>
    </row>
    <row r="125" spans="1:17" ht="12" customHeight="1" x14ac:dyDescent="0.25">
      <c r="A125" s="148" t="s">
        <v>60</v>
      </c>
      <c r="B125" s="156">
        <f>RES_hhdet_tes!B$75</f>
        <v>0.49881681837860176</v>
      </c>
      <c r="C125" s="156">
        <f>RES_hhdet_tes!C$75</f>
        <v>0.63941717449996271</v>
      </c>
      <c r="D125" s="156">
        <f>RES_hhdet_tes!D$75</f>
        <v>0.4917743890103502</v>
      </c>
      <c r="E125" s="156">
        <f>RES_hhdet_tes!E$75</f>
        <v>0.62951543807143928</v>
      </c>
      <c r="F125" s="156">
        <f>RES_hhdet_tes!F$75</f>
        <v>1.1868861655847891</v>
      </c>
      <c r="G125" s="156">
        <f>RES_hhdet_tes!G$75</f>
        <v>1.0966845972622781</v>
      </c>
      <c r="H125" s="156">
        <f>RES_hhdet_tes!H$75</f>
        <v>1.2552528809989274</v>
      </c>
      <c r="I125" s="156">
        <f>RES_hhdet_tes!I$75</f>
        <v>1.4352689553448579</v>
      </c>
      <c r="J125" s="156">
        <f>RES_hhdet_tes!J$75</f>
        <v>1.9323750046014407</v>
      </c>
      <c r="K125" s="156">
        <f>RES_hhdet_tes!K$75</f>
        <v>2.4490153541961828</v>
      </c>
      <c r="L125" s="156">
        <f>RES_hhdet_tes!L$75</f>
        <v>2.1401264844317991</v>
      </c>
      <c r="M125" s="156">
        <f>RES_hhdet_tes!M$75</f>
        <v>1.7015650026761187</v>
      </c>
      <c r="N125" s="156">
        <f>RES_hhdet_tes!N$75</f>
        <v>3.3774267530798334</v>
      </c>
      <c r="O125" s="156">
        <f>RES_hhdet_tes!O$75</f>
        <v>1.8330078714712827</v>
      </c>
      <c r="P125" s="156">
        <f>RES_hhdet_tes!P$75</f>
        <v>1.6922030882944241</v>
      </c>
      <c r="Q125" s="156">
        <f>RES_hhdet_tes!Q$75</f>
        <v>0.88508142013839519</v>
      </c>
    </row>
    <row r="126" spans="1:17" ht="12" customHeight="1" x14ac:dyDescent="0.25">
      <c r="A126" s="148" t="s">
        <v>59</v>
      </c>
      <c r="B126" s="156">
        <f>RES_hhdet_tes!B$76</f>
        <v>0.88107247568387315</v>
      </c>
      <c r="C126" s="156">
        <f>RES_hhdet_tes!C$76</f>
        <v>1.039086500431242</v>
      </c>
      <c r="D126" s="156">
        <f>RES_hhdet_tes!D$76</f>
        <v>0.83199983908134734</v>
      </c>
      <c r="E126" s="156">
        <f>RES_hhdet_tes!E$76</f>
        <v>1.0564274500717761</v>
      </c>
      <c r="F126" s="156">
        <f>RES_hhdet_tes!F$76</f>
        <v>1.9395472284911917</v>
      </c>
      <c r="G126" s="156">
        <f>RES_hhdet_tes!G$76</f>
        <v>1.7851913891187481</v>
      </c>
      <c r="H126" s="156">
        <f>RES_hhdet_tes!H$76</f>
        <v>1.9488216769472322</v>
      </c>
      <c r="I126" s="156">
        <f>RES_hhdet_tes!I$76</f>
        <v>2.2918362798775176</v>
      </c>
      <c r="J126" s="156">
        <f>RES_hhdet_tes!J$76</f>
        <v>3.1322279030733098</v>
      </c>
      <c r="K126" s="156">
        <f>RES_hhdet_tes!K$76</f>
        <v>4.2264062161327578</v>
      </c>
      <c r="L126" s="156">
        <f>RES_hhdet_tes!L$76</f>
        <v>3.268751287468286</v>
      </c>
      <c r="M126" s="156">
        <f>RES_hhdet_tes!M$76</f>
        <v>2.5774859266834489</v>
      </c>
      <c r="N126" s="156">
        <f>RES_hhdet_tes!N$76</f>
        <v>5.4260665737247313</v>
      </c>
      <c r="O126" s="156">
        <f>RES_hhdet_tes!O$76</f>
        <v>3.0838690979412853</v>
      </c>
      <c r="P126" s="156">
        <f>RES_hhdet_tes!P$76</f>
        <v>2.7519714703661662</v>
      </c>
      <c r="Q126" s="156">
        <f>RES_hhdet_tes!Q$76</f>
        <v>1.5008322770349045</v>
      </c>
    </row>
    <row r="127" spans="1:17" ht="12" customHeight="1" x14ac:dyDescent="0.25">
      <c r="A127" s="158" t="s">
        <v>62</v>
      </c>
      <c r="B127" s="157">
        <f>SUM(B128:B129)</f>
        <v>163.99159124500329</v>
      </c>
      <c r="C127" s="157">
        <f t="shared" ref="C127:Q127" si="21">SUM(C128:C129)</f>
        <v>186.19677511590433</v>
      </c>
      <c r="D127" s="157">
        <f t="shared" si="21"/>
        <v>197.88447013519283</v>
      </c>
      <c r="E127" s="157">
        <f t="shared" si="21"/>
        <v>229.13838781412005</v>
      </c>
      <c r="F127" s="157">
        <f t="shared" si="21"/>
        <v>246.15231548555082</v>
      </c>
      <c r="G127" s="157">
        <f t="shared" si="21"/>
        <v>249.38526627414836</v>
      </c>
      <c r="H127" s="157">
        <f t="shared" si="21"/>
        <v>289.08356875584371</v>
      </c>
      <c r="I127" s="157">
        <f t="shared" si="21"/>
        <v>303.19396767897683</v>
      </c>
      <c r="J127" s="157">
        <f t="shared" si="21"/>
        <v>313.88100766613792</v>
      </c>
      <c r="K127" s="157">
        <f t="shared" si="21"/>
        <v>322.45539416928887</v>
      </c>
      <c r="L127" s="157">
        <f t="shared" si="21"/>
        <v>341.51967069781642</v>
      </c>
      <c r="M127" s="157">
        <f t="shared" si="21"/>
        <v>305.92132549506209</v>
      </c>
      <c r="N127" s="157">
        <f t="shared" si="21"/>
        <v>338.64940387304529</v>
      </c>
      <c r="O127" s="157">
        <f t="shared" si="21"/>
        <v>308.59493378118827</v>
      </c>
      <c r="P127" s="157">
        <f t="shared" si="21"/>
        <v>304.29937935929053</v>
      </c>
      <c r="Q127" s="157">
        <f t="shared" si="21"/>
        <v>286.66920022997198</v>
      </c>
    </row>
    <row r="128" spans="1:17" ht="12" customHeight="1" x14ac:dyDescent="0.25">
      <c r="A128" s="23" t="s">
        <v>203</v>
      </c>
      <c r="B128" s="156">
        <f>RES_hhdet_tes!B$78</f>
        <v>126.93952494081357</v>
      </c>
      <c r="C128" s="156">
        <f>RES_hhdet_tes!C$78</f>
        <v>140.02655323110443</v>
      </c>
      <c r="D128" s="156">
        <f>RES_hhdet_tes!D$78</f>
        <v>162.34161895907579</v>
      </c>
      <c r="E128" s="156">
        <f>RES_hhdet_tes!E$78</f>
        <v>187.18264988945549</v>
      </c>
      <c r="F128" s="156">
        <f>RES_hhdet_tes!F$78</f>
        <v>190.69931175237747</v>
      </c>
      <c r="G128" s="156">
        <f>RES_hhdet_tes!G$78</f>
        <v>202.21543358436199</v>
      </c>
      <c r="H128" s="156">
        <f>RES_hhdet_tes!H$78</f>
        <v>240.89176766514336</v>
      </c>
      <c r="I128" s="156">
        <f>RES_hhdet_tes!I$78</f>
        <v>264.83895281823141</v>
      </c>
      <c r="J128" s="156">
        <f>RES_hhdet_tes!J$78</f>
        <v>277.40190652333087</v>
      </c>
      <c r="K128" s="156">
        <f>RES_hhdet_tes!K$78</f>
        <v>287.54112489309296</v>
      </c>
      <c r="L128" s="156">
        <f>RES_hhdet_tes!L$78</f>
        <v>317.58424066779691</v>
      </c>
      <c r="M128" s="156">
        <f>RES_hhdet_tes!M$78</f>
        <v>288.84152732253494</v>
      </c>
      <c r="N128" s="156">
        <f>RES_hhdet_tes!N$78</f>
        <v>304.20955803650281</v>
      </c>
      <c r="O128" s="156">
        <f>RES_hhdet_tes!O$78</f>
        <v>293.23210568045664</v>
      </c>
      <c r="P128" s="156">
        <f>RES_hhdet_tes!P$78</f>
        <v>294.50519937912293</v>
      </c>
      <c r="Q128" s="156">
        <f>RES_hhdet_tes!Q$78</f>
        <v>285.37981789756674</v>
      </c>
    </row>
    <row r="129" spans="1:17" ht="12" customHeight="1" x14ac:dyDescent="0.25">
      <c r="A129" s="29" t="s">
        <v>140</v>
      </c>
      <c r="B129" s="57">
        <f>RES_hhdet_tes!B$79</f>
        <v>37.052066304189722</v>
      </c>
      <c r="C129" s="57">
        <f>RES_hhdet_tes!C$79</f>
        <v>46.170221884799901</v>
      </c>
      <c r="D129" s="57">
        <f>RES_hhdet_tes!D$79</f>
        <v>35.542851176117054</v>
      </c>
      <c r="E129" s="57">
        <f>RES_hhdet_tes!E$79</f>
        <v>41.955737924664561</v>
      </c>
      <c r="F129" s="57">
        <f>RES_hhdet_tes!F$79</f>
        <v>55.453003733173347</v>
      </c>
      <c r="G129" s="57">
        <f>RES_hhdet_tes!G$79</f>
        <v>47.169832689786368</v>
      </c>
      <c r="H129" s="57">
        <f>RES_hhdet_tes!H$79</f>
        <v>48.191801090700352</v>
      </c>
      <c r="I129" s="57">
        <f>RES_hhdet_tes!I$79</f>
        <v>38.355014860745413</v>
      </c>
      <c r="J129" s="57">
        <f>RES_hhdet_tes!J$79</f>
        <v>36.479101142807032</v>
      </c>
      <c r="K129" s="57">
        <f>RES_hhdet_tes!K$79</f>
        <v>34.91426927619591</v>
      </c>
      <c r="L129" s="57">
        <f>RES_hhdet_tes!L$79</f>
        <v>23.935430030019489</v>
      </c>
      <c r="M129" s="57">
        <f>RES_hhdet_tes!M$79</f>
        <v>17.079798172527134</v>
      </c>
      <c r="N129" s="57">
        <f>RES_hhdet_tes!N$79</f>
        <v>34.43984583654246</v>
      </c>
      <c r="O129" s="57">
        <f>RES_hhdet_tes!O$79</f>
        <v>15.362828100731614</v>
      </c>
      <c r="P129" s="57">
        <f>RES_hhdet_tes!P$79</f>
        <v>9.7941799801675842</v>
      </c>
      <c r="Q129" s="57">
        <f>RES_hhdet_tes!Q$79</f>
        <v>1.2893823324052638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0.55340790094216374</v>
      </c>
      <c r="C131" s="175">
        <f t="shared" si="22"/>
        <v>0.56815435072233234</v>
      </c>
      <c r="D131" s="175">
        <f t="shared" si="22"/>
        <v>0.56973686490385533</v>
      </c>
      <c r="E131" s="175">
        <f t="shared" si="22"/>
        <v>0.57873822762185045</v>
      </c>
      <c r="F131" s="175">
        <f t="shared" si="22"/>
        <v>0.58924112644836735</v>
      </c>
      <c r="G131" s="175">
        <f t="shared" si="22"/>
        <v>0.59352147833265456</v>
      </c>
      <c r="H131" s="175">
        <f t="shared" si="22"/>
        <v>0.60599406233504283</v>
      </c>
      <c r="I131" s="175">
        <f t="shared" si="22"/>
        <v>0.60819513668682856</v>
      </c>
      <c r="J131" s="175">
        <f t="shared" si="22"/>
        <v>0.61257685247407279</v>
      </c>
      <c r="K131" s="175">
        <f t="shared" si="22"/>
        <v>0.61593235757904963</v>
      </c>
      <c r="L131" s="175">
        <f t="shared" si="22"/>
        <v>0.62651149955302521</v>
      </c>
      <c r="M131" s="175">
        <f t="shared" si="22"/>
        <v>0.62826578911553133</v>
      </c>
      <c r="N131" s="175">
        <f t="shared" si="22"/>
        <v>0.63439249833353528</v>
      </c>
      <c r="O131" s="175">
        <f t="shared" si="22"/>
        <v>0.62910739640957503</v>
      </c>
      <c r="P131" s="175">
        <f t="shared" si="22"/>
        <v>0.63526719499105833</v>
      </c>
      <c r="Q131" s="175">
        <f t="shared" si="22"/>
        <v>0.63516739269177458</v>
      </c>
    </row>
    <row r="132" spans="1:17" ht="12" customHeight="1" x14ac:dyDescent="0.25">
      <c r="A132" s="158" t="s">
        <v>65</v>
      </c>
      <c r="B132" s="169">
        <f t="shared" si="22"/>
        <v>0.58134236939864992</v>
      </c>
      <c r="C132" s="169">
        <f t="shared" si="22"/>
        <v>0.59780590607322059</v>
      </c>
      <c r="D132" s="169">
        <f t="shared" si="22"/>
        <v>0.60021703263181592</v>
      </c>
      <c r="E132" s="169">
        <f t="shared" si="22"/>
        <v>0.60800433676628673</v>
      </c>
      <c r="F132" s="169">
        <f t="shared" si="22"/>
        <v>0.6146563159217675</v>
      </c>
      <c r="G132" s="169">
        <f t="shared" si="22"/>
        <v>0.61994746636913889</v>
      </c>
      <c r="H132" s="169">
        <f t="shared" si="22"/>
        <v>0.63444625016786693</v>
      </c>
      <c r="I132" s="169">
        <f t="shared" si="22"/>
        <v>0.63680589214903338</v>
      </c>
      <c r="J132" s="169">
        <f t="shared" si="22"/>
        <v>0.6407249504950201</v>
      </c>
      <c r="K132" s="169">
        <f t="shared" si="22"/>
        <v>0.64041514089304474</v>
      </c>
      <c r="L132" s="169">
        <f t="shared" si="22"/>
        <v>0.65351340070817054</v>
      </c>
      <c r="M132" s="169">
        <f t="shared" si="22"/>
        <v>0.66109458367033458</v>
      </c>
      <c r="N132" s="169">
        <f t="shared" si="22"/>
        <v>0.66647516497761061</v>
      </c>
      <c r="O132" s="169">
        <f t="shared" si="22"/>
        <v>0.664001385127304</v>
      </c>
      <c r="P132" s="169">
        <f t="shared" si="22"/>
        <v>0.67270120775440911</v>
      </c>
      <c r="Q132" s="169">
        <f t="shared" si="22"/>
        <v>0.67001661423899195</v>
      </c>
    </row>
    <row r="133" spans="1:17" ht="12" customHeight="1" x14ac:dyDescent="0.25">
      <c r="A133" s="23" t="s">
        <v>161</v>
      </c>
      <c r="B133" s="73">
        <f t="shared" si="22"/>
        <v>0.57564086771630452</v>
      </c>
      <c r="C133" s="73">
        <f t="shared" si="22"/>
        <v>0.58489830158320344</v>
      </c>
      <c r="D133" s="73">
        <f t="shared" si="22"/>
        <v>0.59203571858748327</v>
      </c>
      <c r="E133" s="73">
        <f t="shared" si="22"/>
        <v>0.60248283782361844</v>
      </c>
      <c r="F133" s="73">
        <f t="shared" si="22"/>
        <v>0.60975388062853075</v>
      </c>
      <c r="G133" s="73">
        <f t="shared" si="22"/>
        <v>0.61356341943153347</v>
      </c>
      <c r="H133" s="73">
        <f t="shared" si="22"/>
        <v>0.62290684549109154</v>
      </c>
      <c r="I133" s="73">
        <f t="shared" si="22"/>
        <v>0.62829846625242047</v>
      </c>
      <c r="J133" s="73">
        <f t="shared" si="22"/>
        <v>0.63332319356309463</v>
      </c>
      <c r="K133" s="73">
        <f t="shared" si="22"/>
        <v>0.63782742483063004</v>
      </c>
      <c r="L133" s="73">
        <f t="shared" si="22"/>
        <v>0.64419915033563002</v>
      </c>
      <c r="M133" s="73">
        <f t="shared" si="22"/>
        <v>0.65011942526053956</v>
      </c>
      <c r="N133" s="73">
        <f t="shared" si="22"/>
        <v>0.6563971434737047</v>
      </c>
      <c r="O133" s="73">
        <f t="shared" si="22"/>
        <v>0.6615231231014953</v>
      </c>
      <c r="P133" s="73">
        <f t="shared" si="22"/>
        <v>0.66562060016241276</v>
      </c>
      <c r="Q133" s="73">
        <f t="shared" si="22"/>
        <v>0.66692574987681075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1.0000000000000002</v>
      </c>
      <c r="D134" s="73">
        <f t="shared" si="22"/>
        <v>1.0000000000000002</v>
      </c>
      <c r="E134" s="73">
        <f t="shared" si="22"/>
        <v>1</v>
      </c>
      <c r="F134" s="73">
        <f t="shared" si="22"/>
        <v>1</v>
      </c>
      <c r="G134" s="73">
        <f t="shared" si="22"/>
        <v>1.0000000000000002</v>
      </c>
      <c r="H134" s="73">
        <f t="shared" si="22"/>
        <v>1.0000000000000004</v>
      </c>
      <c r="I134" s="73">
        <f t="shared" si="22"/>
        <v>0.99999999999999978</v>
      </c>
      <c r="J134" s="73">
        <f t="shared" si="22"/>
        <v>0.99999999999999989</v>
      </c>
      <c r="K134" s="73">
        <f t="shared" si="22"/>
        <v>1</v>
      </c>
      <c r="L134" s="73">
        <f t="shared" si="22"/>
        <v>1.0000000000000004</v>
      </c>
      <c r="M134" s="73">
        <f t="shared" si="22"/>
        <v>0.99999999999999933</v>
      </c>
      <c r="N134" s="73">
        <f t="shared" si="22"/>
        <v>0.99999999999999967</v>
      </c>
      <c r="O134" s="73">
        <f t="shared" si="22"/>
        <v>0.99999999999999956</v>
      </c>
      <c r="P134" s="73">
        <f t="shared" si="22"/>
        <v>0.99999999999999978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1.5553428843439752</v>
      </c>
      <c r="C135" s="169">
        <f t="shared" si="22"/>
        <v>1.6057761565364495</v>
      </c>
      <c r="D135" s="169">
        <f t="shared" si="22"/>
        <v>1.6680015121324838</v>
      </c>
      <c r="E135" s="169">
        <f t="shared" si="22"/>
        <v>1.7309555916620092</v>
      </c>
      <c r="F135" s="169">
        <f t="shared" si="22"/>
        <v>1.8171418481569053</v>
      </c>
      <c r="G135" s="169">
        <f t="shared" si="22"/>
        <v>1.871960610007174</v>
      </c>
      <c r="H135" s="169">
        <f t="shared" si="22"/>
        <v>1.9882655863349097</v>
      </c>
      <c r="I135" s="169">
        <f t="shared" si="22"/>
        <v>2.0710716549006465</v>
      </c>
      <c r="J135" s="169">
        <f t="shared" si="22"/>
        <v>2.1465139262463317</v>
      </c>
      <c r="K135" s="169">
        <f t="shared" si="22"/>
        <v>2.2947006030089683</v>
      </c>
      <c r="L135" s="169">
        <f t="shared" si="22"/>
        <v>2.4062196112977823</v>
      </c>
      <c r="M135" s="169">
        <f t="shared" si="22"/>
        <v>2.4659103890149581</v>
      </c>
      <c r="N135" s="169">
        <f t="shared" si="22"/>
        <v>2.6653543836493401</v>
      </c>
      <c r="O135" s="169">
        <f t="shared" si="22"/>
        <v>2.7832288634548785</v>
      </c>
      <c r="P135" s="169">
        <f t="shared" si="22"/>
        <v>3.1077330920476536</v>
      </c>
      <c r="Q135" s="169">
        <f t="shared" si="22"/>
        <v>3.3375899820495674</v>
      </c>
    </row>
    <row r="136" spans="1:17" ht="12" customHeight="1" x14ac:dyDescent="0.25">
      <c r="A136" s="23" t="s">
        <v>60</v>
      </c>
      <c r="B136" s="73">
        <f t="shared" si="22"/>
        <v>1.5553428843439752</v>
      </c>
      <c r="C136" s="73">
        <f t="shared" si="22"/>
        <v>1.6057761565364495</v>
      </c>
      <c r="D136" s="73">
        <f t="shared" si="22"/>
        <v>1.6680015121324838</v>
      </c>
      <c r="E136" s="73">
        <f t="shared" si="22"/>
        <v>1.7309555916620092</v>
      </c>
      <c r="F136" s="73">
        <f t="shared" si="22"/>
        <v>1.8171418481569053</v>
      </c>
      <c r="G136" s="73">
        <f t="shared" si="22"/>
        <v>1.871960610007174</v>
      </c>
      <c r="H136" s="73">
        <f t="shared" si="22"/>
        <v>1.9882655863349097</v>
      </c>
      <c r="I136" s="73">
        <f t="shared" si="22"/>
        <v>2.0710716549006465</v>
      </c>
      <c r="J136" s="73">
        <f t="shared" si="22"/>
        <v>2.1465139262463317</v>
      </c>
      <c r="K136" s="73">
        <f t="shared" si="22"/>
        <v>2.2947006030089683</v>
      </c>
      <c r="L136" s="73">
        <f t="shared" si="22"/>
        <v>2.4062196112977823</v>
      </c>
      <c r="M136" s="73">
        <f t="shared" si="22"/>
        <v>2.4659103890149581</v>
      </c>
      <c r="N136" s="73">
        <f t="shared" si="22"/>
        <v>2.6653543836493401</v>
      </c>
      <c r="O136" s="73">
        <f t="shared" si="22"/>
        <v>2.7832288634548785</v>
      </c>
      <c r="P136" s="73">
        <f t="shared" si="22"/>
        <v>3.1077330920476536</v>
      </c>
      <c r="Q136" s="73">
        <f t="shared" si="22"/>
        <v>3.3375899820495674</v>
      </c>
    </row>
    <row r="137" spans="1:17" ht="12" customHeight="1" x14ac:dyDescent="0.25">
      <c r="A137" s="158" t="s">
        <v>63</v>
      </c>
      <c r="B137" s="169">
        <f t="shared" si="22"/>
        <v>0.52950669812993589</v>
      </c>
      <c r="C137" s="169">
        <f t="shared" si="22"/>
        <v>0.53599008672585691</v>
      </c>
      <c r="D137" s="169">
        <f t="shared" si="22"/>
        <v>0.53617412812996346</v>
      </c>
      <c r="E137" s="169">
        <f t="shared" si="22"/>
        <v>0.54307964781107954</v>
      </c>
      <c r="F137" s="169">
        <f t="shared" si="22"/>
        <v>0.55547898322958267</v>
      </c>
      <c r="G137" s="169">
        <f t="shared" si="22"/>
        <v>0.55622721181919332</v>
      </c>
      <c r="H137" s="169">
        <f t="shared" si="22"/>
        <v>0.56112568007104369</v>
      </c>
      <c r="I137" s="169">
        <f t="shared" si="22"/>
        <v>0.56399997718553341</v>
      </c>
      <c r="J137" s="169">
        <f t="shared" si="22"/>
        <v>0.56975461746289868</v>
      </c>
      <c r="K137" s="169">
        <f t="shared" si="22"/>
        <v>0.57544507794083255</v>
      </c>
      <c r="L137" s="169">
        <f t="shared" si="22"/>
        <v>0.57819974782604344</v>
      </c>
      <c r="M137" s="169">
        <f t="shared" si="22"/>
        <v>0.5823455725280009</v>
      </c>
      <c r="N137" s="169">
        <f t="shared" si="22"/>
        <v>0.59064594229709333</v>
      </c>
      <c r="O137" s="169">
        <f t="shared" si="22"/>
        <v>0.58835233671140585</v>
      </c>
      <c r="P137" s="169">
        <f t="shared" si="22"/>
        <v>0.59071127917319466</v>
      </c>
      <c r="Q137" s="169">
        <f t="shared" si="22"/>
        <v>0.59177735779054319</v>
      </c>
    </row>
    <row r="138" spans="1:17" ht="12" customHeight="1" x14ac:dyDescent="0.25">
      <c r="A138" s="167" t="s">
        <v>160</v>
      </c>
      <c r="B138" s="174">
        <f t="shared" si="22"/>
        <v>0.50947133891884788</v>
      </c>
      <c r="C138" s="174">
        <f t="shared" si="22"/>
        <v>0.51401057464846056</v>
      </c>
      <c r="D138" s="174">
        <f t="shared" si="22"/>
        <v>0.51899818994069224</v>
      </c>
      <c r="E138" s="174">
        <f t="shared" si="22"/>
        <v>0.52407167496615503</v>
      </c>
      <c r="F138" s="174">
        <f t="shared" si="22"/>
        <v>0.52609995618519589</v>
      </c>
      <c r="G138" s="174">
        <f t="shared" si="22"/>
        <v>0.52920225066056814</v>
      </c>
      <c r="H138" s="174">
        <f t="shared" si="22"/>
        <v>0.53519423786104348</v>
      </c>
      <c r="I138" s="174">
        <f t="shared" si="22"/>
        <v>0.53837679387432147</v>
      </c>
      <c r="J138" s="174">
        <f t="shared" si="22"/>
        <v>0.54074057591372893</v>
      </c>
      <c r="K138" s="174">
        <f t="shared" si="22"/>
        <v>0.54261458530296125</v>
      </c>
      <c r="L138" s="174">
        <f t="shared" si="22"/>
        <v>0.54698963386845934</v>
      </c>
      <c r="M138" s="174">
        <f t="shared" si="22"/>
        <v>0.55020430205690252</v>
      </c>
      <c r="N138" s="174">
        <f t="shared" si="22"/>
        <v>0.55202777432015815</v>
      </c>
      <c r="O138" s="174">
        <f t="shared" si="22"/>
        <v>0.5535834893050795</v>
      </c>
      <c r="P138" s="174">
        <f t="shared" si="22"/>
        <v>0.55529434069535877</v>
      </c>
      <c r="Q138" s="174">
        <f t="shared" si="22"/>
        <v>0.55719944073609728</v>
      </c>
    </row>
    <row r="139" spans="1:17" ht="12" customHeight="1" x14ac:dyDescent="0.25">
      <c r="A139" s="167" t="s">
        <v>159</v>
      </c>
      <c r="B139" s="174">
        <f t="shared" si="22"/>
        <v>0.7479509727945397</v>
      </c>
      <c r="C139" s="174">
        <f t="shared" si="22"/>
        <v>0.75409605436923999</v>
      </c>
      <c r="D139" s="174">
        <f t="shared" si="22"/>
        <v>0.75980584488475367</v>
      </c>
      <c r="E139" s="174">
        <f t="shared" si="22"/>
        <v>0.76494546724331569</v>
      </c>
      <c r="F139" s="174">
        <f t="shared" si="22"/>
        <v>0.76936319249121998</v>
      </c>
      <c r="G139" s="174">
        <f t="shared" si="22"/>
        <v>0.77257535035578806</v>
      </c>
      <c r="H139" s="174">
        <f t="shared" si="22"/>
        <v>0.77836909629322903</v>
      </c>
      <c r="I139" s="174">
        <f t="shared" si="22"/>
        <v>0.78155726813725812</v>
      </c>
      <c r="J139" s="174">
        <f t="shared" si="22"/>
        <v>0.78469482879292163</v>
      </c>
      <c r="K139" s="174">
        <f t="shared" si="22"/>
        <v>0.78689874925381842</v>
      </c>
      <c r="L139" s="174">
        <f t="shared" si="22"/>
        <v>0.79028648863732898</v>
      </c>
      <c r="M139" s="174">
        <f t="shared" si="22"/>
        <v>0.79369434191335553</v>
      </c>
      <c r="N139" s="174">
        <f t="shared" si="22"/>
        <v>0.78884965822708786</v>
      </c>
      <c r="O139" s="174">
        <f t="shared" si="22"/>
        <v>0.79250288653527179</v>
      </c>
      <c r="P139" s="174">
        <f t="shared" si="22"/>
        <v>0.79343125395714986</v>
      </c>
      <c r="Q139" s="174">
        <f t="shared" si="22"/>
        <v>0.79453926782794215</v>
      </c>
    </row>
    <row r="140" spans="1:17" ht="12" customHeight="1" x14ac:dyDescent="0.25">
      <c r="A140" s="166" t="s">
        <v>203</v>
      </c>
      <c r="B140" s="173">
        <f t="shared" si="22"/>
        <v>0.50947133891884788</v>
      </c>
      <c r="C140" s="173">
        <f t="shared" si="22"/>
        <v>0.51936470812394298</v>
      </c>
      <c r="D140" s="173">
        <f t="shared" si="22"/>
        <v>0.52837191137711226</v>
      </c>
      <c r="E140" s="173">
        <f t="shared" si="22"/>
        <v>0.5373424410051848</v>
      </c>
      <c r="F140" s="173">
        <f t="shared" si="22"/>
        <v>0.54141581703843611</v>
      </c>
      <c r="G140" s="173">
        <f t="shared" si="22"/>
        <v>0.54707868817534988</v>
      </c>
      <c r="H140" s="173">
        <f t="shared" si="22"/>
        <v>0.55628069676389691</v>
      </c>
      <c r="I140" s="173">
        <f t="shared" si="22"/>
        <v>0.56043870542611707</v>
      </c>
      <c r="J140" s="173">
        <f t="shared" si="22"/>
        <v>0.56429980350792108</v>
      </c>
      <c r="K140" s="173">
        <f t="shared" si="22"/>
        <v>0.56668110942282235</v>
      </c>
      <c r="L140" s="173">
        <f t="shared" si="22"/>
        <v>0.57166127052501436</v>
      </c>
      <c r="M140" s="173">
        <f t="shared" si="22"/>
        <v>0.57215641658409233</v>
      </c>
      <c r="N140" s="173">
        <f t="shared" si="22"/>
        <v>0.573419079521716</v>
      </c>
      <c r="O140" s="173">
        <f t="shared" si="22"/>
        <v>0.57409957355938557</v>
      </c>
      <c r="P140" s="173">
        <f t="shared" si="22"/>
        <v>0.57519115682019262</v>
      </c>
      <c r="Q140" s="173">
        <f t="shared" si="22"/>
        <v>0.57659345782556426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1.0000000000000004</v>
      </c>
      <c r="E141" s="172">
        <f t="shared" si="22"/>
        <v>1</v>
      </c>
      <c r="F141" s="172">
        <f t="shared" si="22"/>
        <v>1</v>
      </c>
      <c r="G141" s="172">
        <f t="shared" si="22"/>
        <v>1</v>
      </c>
      <c r="H141" s="172">
        <f t="shared" si="22"/>
        <v>0.99999999999999989</v>
      </c>
      <c r="I141" s="172">
        <f t="shared" si="22"/>
        <v>1</v>
      </c>
      <c r="J141" s="172">
        <f t="shared" si="22"/>
        <v>1</v>
      </c>
      <c r="K141" s="172">
        <f t="shared" si="22"/>
        <v>1</v>
      </c>
      <c r="L141" s="172">
        <f t="shared" si="22"/>
        <v>1.0000000000000002</v>
      </c>
      <c r="M141" s="172">
        <f t="shared" si="22"/>
        <v>1</v>
      </c>
      <c r="N141" s="172">
        <f t="shared" si="22"/>
        <v>1</v>
      </c>
      <c r="O141" s="172">
        <f t="shared" si="22"/>
        <v>1.0000000000000002</v>
      </c>
      <c r="P141" s="172">
        <f t="shared" si="22"/>
        <v>1</v>
      </c>
      <c r="Q141" s="172">
        <f t="shared" si="22"/>
        <v>0.99999999999999967</v>
      </c>
    </row>
    <row r="142" spans="1:17" ht="12" customHeight="1" x14ac:dyDescent="0.25">
      <c r="A142" s="163" t="s">
        <v>142</v>
      </c>
      <c r="B142" s="171">
        <f t="shared" si="22"/>
        <v>0.6249515090737866</v>
      </c>
      <c r="C142" s="171">
        <f t="shared" si="22"/>
        <v>0.63538488457148379</v>
      </c>
      <c r="D142" s="171">
        <f t="shared" si="22"/>
        <v>0.6426389561885989</v>
      </c>
      <c r="E142" s="171">
        <f t="shared" si="22"/>
        <v>0.65747629087027448</v>
      </c>
      <c r="F142" s="171">
        <f t="shared" si="22"/>
        <v>0.67504598666684312</v>
      </c>
      <c r="G142" s="171">
        <f t="shared" si="22"/>
        <v>0.68568719645380771</v>
      </c>
      <c r="H142" s="171">
        <f t="shared" si="22"/>
        <v>0.69572241024611281</v>
      </c>
      <c r="I142" s="171">
        <f t="shared" si="22"/>
        <v>0.69852332188280497</v>
      </c>
      <c r="J142" s="171">
        <f t="shared" si="22"/>
        <v>0.70133553345690036</v>
      </c>
      <c r="K142" s="171">
        <f t="shared" si="22"/>
        <v>0.7035533768913298</v>
      </c>
      <c r="L142" s="171">
        <f t="shared" si="22"/>
        <v>0.70762837934641454</v>
      </c>
      <c r="M142" s="171">
        <f t="shared" si="22"/>
        <v>0.71257639294285191</v>
      </c>
      <c r="N142" s="171">
        <f t="shared" si="22"/>
        <v>0.72268570027620749</v>
      </c>
      <c r="O142" s="171">
        <f t="shared" si="22"/>
        <v>0.7322301908032135</v>
      </c>
      <c r="P142" s="171">
        <f t="shared" si="22"/>
        <v>0.73362363451322854</v>
      </c>
      <c r="Q142" s="171">
        <f t="shared" si="22"/>
        <v>0.73401433502080127</v>
      </c>
    </row>
    <row r="143" spans="1:17" ht="12" customHeight="1" x14ac:dyDescent="0.25">
      <c r="A143" s="161" t="s">
        <v>141</v>
      </c>
      <c r="B143" s="170">
        <f t="shared" si="22"/>
        <v>0.82173377029965544</v>
      </c>
      <c r="C143" s="170">
        <f t="shared" si="22"/>
        <v>0.82596831854083697</v>
      </c>
      <c r="D143" s="170">
        <f t="shared" si="22"/>
        <v>0.83507333584977061</v>
      </c>
      <c r="E143" s="170">
        <f t="shared" si="22"/>
        <v>0.84972868913804034</v>
      </c>
      <c r="F143" s="170">
        <f t="shared" si="22"/>
        <v>0.85755310851676603</v>
      </c>
      <c r="G143" s="170">
        <f t="shared" si="22"/>
        <v>0.85749107730407548</v>
      </c>
      <c r="H143" s="170">
        <f t="shared" si="22"/>
        <v>0.85535134713410799</v>
      </c>
      <c r="I143" s="170">
        <f t="shared" si="22"/>
        <v>0.85915451897552486</v>
      </c>
      <c r="J143" s="170">
        <f t="shared" si="22"/>
        <v>0.86371760726750446</v>
      </c>
      <c r="K143" s="170">
        <f t="shared" si="22"/>
        <v>0.87154674380766584</v>
      </c>
      <c r="L143" s="170">
        <f t="shared" si="22"/>
        <v>0.86516970802062421</v>
      </c>
      <c r="M143" s="170">
        <f t="shared" si="22"/>
        <v>0.86553442862250884</v>
      </c>
      <c r="N143" s="170">
        <f t="shared" si="22"/>
        <v>0.87714717806428177</v>
      </c>
      <c r="O143" s="170">
        <f t="shared" si="22"/>
        <v>0.8805706139604248</v>
      </c>
      <c r="P143" s="170">
        <f t="shared" si="22"/>
        <v>0.8785370485293188</v>
      </c>
      <c r="Q143" s="170">
        <f t="shared" si="22"/>
        <v>0.88146164448517972</v>
      </c>
    </row>
    <row r="144" spans="1:17" ht="12" customHeight="1" x14ac:dyDescent="0.25">
      <c r="A144" s="148" t="s">
        <v>60</v>
      </c>
      <c r="B144" s="73">
        <f t="shared" si="22"/>
        <v>0.62495150907378672</v>
      </c>
      <c r="C144" s="73">
        <f t="shared" si="22"/>
        <v>0.64387392990658587</v>
      </c>
      <c r="D144" s="73">
        <f t="shared" si="22"/>
        <v>0.65289669826652852</v>
      </c>
      <c r="E144" s="73">
        <f t="shared" si="22"/>
        <v>0.67859987449701942</v>
      </c>
      <c r="F144" s="73">
        <f t="shared" si="22"/>
        <v>0.69562584483176604</v>
      </c>
      <c r="G144" s="73">
        <f t="shared" si="22"/>
        <v>0.69602842793914788</v>
      </c>
      <c r="H144" s="73">
        <f t="shared" si="22"/>
        <v>0.69849014138186105</v>
      </c>
      <c r="I144" s="73">
        <f t="shared" si="22"/>
        <v>0.70140677032692822</v>
      </c>
      <c r="J144" s="73">
        <f t="shared" si="22"/>
        <v>0.70744160581808802</v>
      </c>
      <c r="K144" s="73">
        <f t="shared" si="22"/>
        <v>0.71340068648478672</v>
      </c>
      <c r="L144" s="73">
        <f t="shared" si="22"/>
        <v>0.71742655632237751</v>
      </c>
      <c r="M144" s="73">
        <f t="shared" si="22"/>
        <v>0.71907059728560219</v>
      </c>
      <c r="N144" s="73">
        <f t="shared" si="22"/>
        <v>0.73256062976262859</v>
      </c>
      <c r="O144" s="73">
        <f t="shared" si="22"/>
        <v>0.73324114265085394</v>
      </c>
      <c r="P144" s="73">
        <f t="shared" si="22"/>
        <v>0.73362363451322776</v>
      </c>
      <c r="Q144" s="73">
        <f t="shared" si="22"/>
        <v>0.73393642281475735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0.99999999999999978</v>
      </c>
      <c r="D145" s="73">
        <f t="shared" si="22"/>
        <v>0.99999999999999978</v>
      </c>
      <c r="E145" s="73">
        <f t="shared" si="22"/>
        <v>0.99999999999999978</v>
      </c>
      <c r="F145" s="73">
        <f t="shared" si="22"/>
        <v>0.99999999999999978</v>
      </c>
      <c r="G145" s="73">
        <f t="shared" si="22"/>
        <v>0.99999999999999989</v>
      </c>
      <c r="H145" s="73">
        <f t="shared" si="22"/>
        <v>1</v>
      </c>
      <c r="I145" s="73">
        <f t="shared" si="22"/>
        <v>1</v>
      </c>
      <c r="J145" s="73">
        <f t="shared" si="22"/>
        <v>1</v>
      </c>
      <c r="K145" s="73">
        <f t="shared" si="22"/>
        <v>0.99999999999999978</v>
      </c>
      <c r="L145" s="73">
        <f t="shared" si="22"/>
        <v>0.99999999999999978</v>
      </c>
      <c r="M145" s="73">
        <f t="shared" si="22"/>
        <v>1</v>
      </c>
      <c r="N145" s="73">
        <f t="shared" si="22"/>
        <v>1.0000000000000002</v>
      </c>
      <c r="O145" s="73">
        <f t="shared" si="22"/>
        <v>1</v>
      </c>
      <c r="P145" s="73">
        <f t="shared" si="22"/>
        <v>1</v>
      </c>
      <c r="Q145" s="73">
        <f t="shared" si="22"/>
        <v>0.99999999999999989</v>
      </c>
    </row>
    <row r="146" spans="1:17" ht="12" customHeight="1" x14ac:dyDescent="0.25">
      <c r="A146" s="158" t="s">
        <v>62</v>
      </c>
      <c r="B146" s="169">
        <f t="shared" si="22"/>
        <v>0.4680388025783217</v>
      </c>
      <c r="C146" s="169">
        <f t="shared" si="22"/>
        <v>0.48361693995312127</v>
      </c>
      <c r="D146" s="169">
        <f t="shared" si="22"/>
        <v>0.47847485146954244</v>
      </c>
      <c r="E146" s="169">
        <f t="shared" si="22"/>
        <v>0.4892601441064991</v>
      </c>
      <c r="F146" s="169">
        <f t="shared" si="22"/>
        <v>0.50604120609745507</v>
      </c>
      <c r="G146" s="169">
        <f t="shared" si="22"/>
        <v>0.50474574136047878</v>
      </c>
      <c r="H146" s="169">
        <f t="shared" si="22"/>
        <v>0.50862187263094039</v>
      </c>
      <c r="I146" s="169">
        <f t="shared" si="22"/>
        <v>0.50601782806482587</v>
      </c>
      <c r="J146" s="169">
        <f t="shared" si="22"/>
        <v>0.50940828237402591</v>
      </c>
      <c r="K146" s="169">
        <f t="shared" si="22"/>
        <v>0.51067108271404882</v>
      </c>
      <c r="L146" s="169">
        <f t="shared" si="22"/>
        <v>0.50734240873041403</v>
      </c>
      <c r="M146" s="169">
        <f t="shared" si="22"/>
        <v>0.5070316373897108</v>
      </c>
      <c r="N146" s="169">
        <f t="shared" si="22"/>
        <v>0.519070765803332</v>
      </c>
      <c r="O146" s="169">
        <f t="shared" si="22"/>
        <v>0.51048667214542309</v>
      </c>
      <c r="P146" s="169">
        <f t="shared" si="22"/>
        <v>0.51170677573316514</v>
      </c>
      <c r="Q146" s="169">
        <f t="shared" ref="Q146" si="23">IF(Q127=0,"",Q127/Q108)</f>
        <v>0.50943716798305505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0.4196020014235215</v>
      </c>
      <c r="C147" s="73">
        <f t="shared" si="24"/>
        <v>0.42946229136761133</v>
      </c>
      <c r="D147" s="73">
        <f t="shared" si="24"/>
        <v>0.44071947334272216</v>
      </c>
      <c r="E147" s="73">
        <f t="shared" si="24"/>
        <v>0.45043817096922273</v>
      </c>
      <c r="F147" s="73">
        <f t="shared" si="24"/>
        <v>0.45674826160567866</v>
      </c>
      <c r="G147" s="73">
        <f t="shared" si="24"/>
        <v>0.46388275179784993</v>
      </c>
      <c r="H147" s="73">
        <f t="shared" si="24"/>
        <v>0.47275960008424461</v>
      </c>
      <c r="I147" s="73">
        <f t="shared" si="24"/>
        <v>0.47938276837935623</v>
      </c>
      <c r="J147" s="73">
        <f t="shared" si="24"/>
        <v>0.48515302674344107</v>
      </c>
      <c r="K147" s="73">
        <f t="shared" si="24"/>
        <v>0.4882060698708634</v>
      </c>
      <c r="L147" s="73">
        <f t="shared" si="24"/>
        <v>0.49306292588606038</v>
      </c>
      <c r="M147" s="73">
        <f t="shared" si="24"/>
        <v>0.49572595056236801</v>
      </c>
      <c r="N147" s="73">
        <f t="shared" si="24"/>
        <v>0.49764194606015189</v>
      </c>
      <c r="O147" s="73">
        <f t="shared" si="24"/>
        <v>0.5001666794725208</v>
      </c>
      <c r="P147" s="73">
        <f t="shared" si="24"/>
        <v>0.50511548967937736</v>
      </c>
      <c r="Q147" s="73">
        <f t="shared" si="24"/>
        <v>0.50852944849506854</v>
      </c>
    </row>
    <row r="148" spans="1:17" ht="12" customHeight="1" x14ac:dyDescent="0.25">
      <c r="A148" s="29" t="s">
        <v>140</v>
      </c>
      <c r="B148" s="65">
        <f t="shared" si="24"/>
        <v>0.77422957228785227</v>
      </c>
      <c r="C148" s="65">
        <f t="shared" si="24"/>
        <v>0.78310458275127204</v>
      </c>
      <c r="D148" s="65">
        <f t="shared" si="24"/>
        <v>0.78604199889279125</v>
      </c>
      <c r="E148" s="65">
        <f t="shared" si="24"/>
        <v>0.79492190450246758</v>
      </c>
      <c r="F148" s="65">
        <f t="shared" si="24"/>
        <v>0.80468972375456749</v>
      </c>
      <c r="G148" s="65">
        <f t="shared" si="24"/>
        <v>0.81101200237721194</v>
      </c>
      <c r="H148" s="65">
        <f t="shared" si="24"/>
        <v>0.81927525767039133</v>
      </c>
      <c r="I148" s="65">
        <f t="shared" si="24"/>
        <v>0.82098605103718758</v>
      </c>
      <c r="J148" s="65">
        <f t="shared" si="24"/>
        <v>0.82186853293427165</v>
      </c>
      <c r="K148" s="65">
        <f t="shared" si="24"/>
        <v>0.82229196567305474</v>
      </c>
      <c r="L148" s="65">
        <f t="shared" si="24"/>
        <v>0.82395873049468149</v>
      </c>
      <c r="M148" s="65">
        <f t="shared" si="24"/>
        <v>0.8253603310025589</v>
      </c>
      <c r="N148" s="65">
        <f t="shared" si="24"/>
        <v>0.83769505546792056</v>
      </c>
      <c r="O148" s="65">
        <f t="shared" si="24"/>
        <v>0.84214619479169017</v>
      </c>
      <c r="P148" s="65">
        <f t="shared" si="24"/>
        <v>0.84214619479168995</v>
      </c>
      <c r="Q148" s="65">
        <f t="shared" si="24"/>
        <v>0.84214619479170805</v>
      </c>
    </row>
    <row r="150" spans="1:17" ht="12" customHeight="1" x14ac:dyDescent="0.25">
      <c r="A150" s="152" t="s">
        <v>121</v>
      </c>
      <c r="B150" s="168">
        <f>SUM(B151,B154,B156,B165)</f>
        <v>4721.0581015280841</v>
      </c>
      <c r="C150" s="168">
        <f t="shared" ref="C150:Q150" si="25">SUM(C151,C154,C156,C165)</f>
        <v>5299.7878604721955</v>
      </c>
      <c r="D150" s="168">
        <f t="shared" si="25"/>
        <v>5940.8737488716406</v>
      </c>
      <c r="E150" s="168">
        <f t="shared" si="25"/>
        <v>6947.0693188328551</v>
      </c>
      <c r="F150" s="168">
        <f t="shared" si="25"/>
        <v>7116.4462137312994</v>
      </c>
      <c r="G150" s="168">
        <f t="shared" si="25"/>
        <v>7473.6920434447748</v>
      </c>
      <c r="H150" s="168">
        <f t="shared" si="25"/>
        <v>8588.8828744644234</v>
      </c>
      <c r="I150" s="168">
        <f t="shared" si="25"/>
        <v>8864.3929776697096</v>
      </c>
      <c r="J150" s="168">
        <f t="shared" si="25"/>
        <v>8538.1587474810112</v>
      </c>
      <c r="K150" s="168">
        <f t="shared" si="25"/>
        <v>8650.3443125183276</v>
      </c>
      <c r="L150" s="168">
        <f t="shared" si="25"/>
        <v>9999.3156844665973</v>
      </c>
      <c r="M150" s="168">
        <f t="shared" si="25"/>
        <v>8014.1941261324137</v>
      </c>
      <c r="N150" s="168">
        <f t="shared" si="25"/>
        <v>8243.0576945845278</v>
      </c>
      <c r="O150" s="168">
        <f t="shared" si="25"/>
        <v>7501.0191870424096</v>
      </c>
      <c r="P150" s="168">
        <f t="shared" si="25"/>
        <v>7267.85852661852</v>
      </c>
      <c r="Q150" s="168">
        <f t="shared" si="25"/>
        <v>7088.8704310747962</v>
      </c>
    </row>
    <row r="151" spans="1:17" ht="12" customHeight="1" x14ac:dyDescent="0.25">
      <c r="A151" s="158" t="s">
        <v>65</v>
      </c>
      <c r="B151" s="157">
        <f>SUM(B152:B153)</f>
        <v>2804.6400723410106</v>
      </c>
      <c r="C151" s="157">
        <f t="shared" ref="C151:Q151" si="26">SUM(C152:C153)</f>
        <v>3223.7718320441718</v>
      </c>
      <c r="D151" s="157">
        <f t="shared" si="26"/>
        <v>3615.2377814049328</v>
      </c>
      <c r="E151" s="157">
        <f t="shared" si="26"/>
        <v>4325.0114819379396</v>
      </c>
      <c r="F151" s="157">
        <f t="shared" si="26"/>
        <v>4498.5763193912298</v>
      </c>
      <c r="G151" s="157">
        <f t="shared" si="26"/>
        <v>4746.6426360129144</v>
      </c>
      <c r="H151" s="157">
        <f t="shared" si="26"/>
        <v>5440.4555411800384</v>
      </c>
      <c r="I151" s="157">
        <f t="shared" si="26"/>
        <v>5518.6856012889966</v>
      </c>
      <c r="J151" s="157">
        <f t="shared" si="26"/>
        <v>5121.8618000625911</v>
      </c>
      <c r="K151" s="157">
        <f t="shared" si="26"/>
        <v>5208.4537793574045</v>
      </c>
      <c r="L151" s="157">
        <f t="shared" si="26"/>
        <v>6220.3604517987087</v>
      </c>
      <c r="M151" s="157">
        <f t="shared" si="26"/>
        <v>4595.6388947333926</v>
      </c>
      <c r="N151" s="157">
        <f t="shared" si="26"/>
        <v>4659.7181911939433</v>
      </c>
      <c r="O151" s="157">
        <f t="shared" si="26"/>
        <v>4078.5009506466508</v>
      </c>
      <c r="P151" s="157">
        <f t="shared" si="26"/>
        <v>3895.1919980369389</v>
      </c>
      <c r="Q151" s="157">
        <f t="shared" si="26"/>
        <v>3858.7284581504568</v>
      </c>
    </row>
    <row r="152" spans="1:17" ht="12" customHeight="1" x14ac:dyDescent="0.25">
      <c r="A152" s="23" t="s">
        <v>161</v>
      </c>
      <c r="B152" s="156">
        <f>RES_hhdet_emi!B$64</f>
        <v>2804.6400723410106</v>
      </c>
      <c r="C152" s="156">
        <f>RES_hhdet_emi!C$64</f>
        <v>3223.7718320441718</v>
      </c>
      <c r="D152" s="156">
        <f>RES_hhdet_emi!D$64</f>
        <v>3615.2377814049328</v>
      </c>
      <c r="E152" s="156">
        <f>RES_hhdet_emi!E$64</f>
        <v>4325.0114819379396</v>
      </c>
      <c r="F152" s="156">
        <f>RES_hhdet_emi!F$64</f>
        <v>4498.5763193912298</v>
      </c>
      <c r="G152" s="156">
        <f>RES_hhdet_emi!G$64</f>
        <v>4746.6426360129144</v>
      </c>
      <c r="H152" s="156">
        <f>RES_hhdet_emi!H$64</f>
        <v>5440.4555411800384</v>
      </c>
      <c r="I152" s="156">
        <f>RES_hhdet_emi!I$64</f>
        <v>5518.6856012889966</v>
      </c>
      <c r="J152" s="156">
        <f>RES_hhdet_emi!J$64</f>
        <v>5121.8618000625911</v>
      </c>
      <c r="K152" s="156">
        <f>RES_hhdet_emi!K$64</f>
        <v>5208.4537793574045</v>
      </c>
      <c r="L152" s="156">
        <f>RES_hhdet_emi!L$64</f>
        <v>6220.3604517987087</v>
      </c>
      <c r="M152" s="156">
        <f>RES_hhdet_emi!M$64</f>
        <v>4595.6388947333926</v>
      </c>
      <c r="N152" s="156">
        <f>RES_hhdet_emi!N$64</f>
        <v>4659.7181911939433</v>
      </c>
      <c r="O152" s="156">
        <f>RES_hhdet_emi!O$64</f>
        <v>4078.5009506466508</v>
      </c>
      <c r="P152" s="156">
        <f>RES_hhdet_emi!P$64</f>
        <v>3895.1919980369389</v>
      </c>
      <c r="Q152" s="156">
        <f>RES_hhdet_emi!Q$64</f>
        <v>3858.7284581504568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1209.353152257157</v>
      </c>
      <c r="C156" s="157">
        <f t="shared" ref="C156:Q156" si="28">SUM(C157:C158,C161:C162)</f>
        <v>1311.7481620142976</v>
      </c>
      <c r="D156" s="157">
        <f t="shared" si="28"/>
        <v>1461.9817348532954</v>
      </c>
      <c r="E156" s="157">
        <f t="shared" si="28"/>
        <v>1647.4913605855029</v>
      </c>
      <c r="F156" s="157">
        <f t="shared" si="28"/>
        <v>1638.8366530105814</v>
      </c>
      <c r="G156" s="157">
        <f t="shared" si="28"/>
        <v>1704.9517704354405</v>
      </c>
      <c r="H156" s="157">
        <f t="shared" si="28"/>
        <v>1953.3037315968536</v>
      </c>
      <c r="I156" s="157">
        <f t="shared" si="28"/>
        <v>2049.815163764596</v>
      </c>
      <c r="J156" s="157">
        <f t="shared" si="28"/>
        <v>2075.2058361824029</v>
      </c>
      <c r="K156" s="157">
        <f t="shared" si="28"/>
        <v>2060.2071930901438</v>
      </c>
      <c r="L156" s="157">
        <f t="shared" si="28"/>
        <v>2266.3027265847054</v>
      </c>
      <c r="M156" s="157">
        <f t="shared" si="28"/>
        <v>2050.0096993225256</v>
      </c>
      <c r="N156" s="157">
        <f t="shared" si="28"/>
        <v>2147.5267018971899</v>
      </c>
      <c r="O156" s="157">
        <f t="shared" si="28"/>
        <v>2045.4931899819126</v>
      </c>
      <c r="P156" s="157">
        <f t="shared" si="28"/>
        <v>2003.2128194630484</v>
      </c>
      <c r="Q156" s="157">
        <f t="shared" si="28"/>
        <v>1912.0302405823477</v>
      </c>
    </row>
    <row r="157" spans="1:17" ht="12" customHeight="1" x14ac:dyDescent="0.25">
      <c r="A157" s="167" t="s">
        <v>160</v>
      </c>
      <c r="B157" s="132">
        <f>RES_hhdet_emi!B$69</f>
        <v>1197.3287325148722</v>
      </c>
      <c r="C157" s="132">
        <f>RES_hhdet_emi!C$69</f>
        <v>1297.4943633457428</v>
      </c>
      <c r="D157" s="132">
        <f>RES_hhdet_emi!D$69</f>
        <v>1445.4806336200866</v>
      </c>
      <c r="E157" s="132">
        <f>RES_hhdet_emi!E$69</f>
        <v>1628.3413541036919</v>
      </c>
      <c r="F157" s="132">
        <f>RES_hhdet_emi!F$69</f>
        <v>1617.1776718206941</v>
      </c>
      <c r="G157" s="132">
        <f>RES_hhdet_emi!G$69</f>
        <v>1680.087747378376</v>
      </c>
      <c r="H157" s="132">
        <f>RES_hhdet_emi!H$69</f>
        <v>1920.0198487720399</v>
      </c>
      <c r="I157" s="132">
        <f>RES_hhdet_emi!I$69</f>
        <v>2004.2635949775051</v>
      </c>
      <c r="J157" s="132">
        <f>RES_hhdet_emi!J$69</f>
        <v>2011.7452526573002</v>
      </c>
      <c r="K157" s="132">
        <f>RES_hhdet_emi!K$69</f>
        <v>1982.2021068179097</v>
      </c>
      <c r="L157" s="132">
        <f>RES_hhdet_emi!L$69</f>
        <v>2164.6386585214696</v>
      </c>
      <c r="M157" s="132">
        <f>RES_hhdet_emi!M$69</f>
        <v>1945.6161549859582</v>
      </c>
      <c r="N157" s="132">
        <f>RES_hhdet_emi!N$69</f>
        <v>2030.5420992164743</v>
      </c>
      <c r="O157" s="132">
        <f>RES_hhdet_emi!O$69</f>
        <v>1927.6781355069511</v>
      </c>
      <c r="P157" s="132">
        <f>RES_hhdet_emi!P$69</f>
        <v>1880.0471791680779</v>
      </c>
      <c r="Q157" s="132">
        <f>RES_hhdet_emi!Q$69</f>
        <v>1782.1909526926545</v>
      </c>
    </row>
    <row r="158" spans="1:17" ht="12" customHeight="1" x14ac:dyDescent="0.25">
      <c r="A158" s="167" t="s">
        <v>159</v>
      </c>
      <c r="B158" s="132">
        <f>SUM(B159:B160)</f>
        <v>12.024419742284831</v>
      </c>
      <c r="C158" s="132">
        <f t="shared" ref="C158:Q158" si="29">SUM(C159:C160)</f>
        <v>14.253798668554698</v>
      </c>
      <c r="D158" s="132">
        <f t="shared" si="29"/>
        <v>16.501101233208768</v>
      </c>
      <c r="E158" s="132">
        <f t="shared" si="29"/>
        <v>19.150006481810951</v>
      </c>
      <c r="F158" s="132">
        <f t="shared" si="29"/>
        <v>21.658981189887406</v>
      </c>
      <c r="G158" s="132">
        <f t="shared" si="29"/>
        <v>24.864023057064532</v>
      </c>
      <c r="H158" s="132">
        <f t="shared" si="29"/>
        <v>33.283882824813602</v>
      </c>
      <c r="I158" s="132">
        <f t="shared" si="29"/>
        <v>45.551568787090922</v>
      </c>
      <c r="J158" s="132">
        <f t="shared" si="29"/>
        <v>63.460583525102621</v>
      </c>
      <c r="K158" s="132">
        <f t="shared" si="29"/>
        <v>78.005086272234081</v>
      </c>
      <c r="L158" s="132">
        <f t="shared" si="29"/>
        <v>101.66406806323565</v>
      </c>
      <c r="M158" s="132">
        <f t="shared" si="29"/>
        <v>104.39354433656727</v>
      </c>
      <c r="N158" s="132">
        <f t="shared" si="29"/>
        <v>116.98460268071544</v>
      </c>
      <c r="O158" s="132">
        <f t="shared" si="29"/>
        <v>117.81505447496149</v>
      </c>
      <c r="P158" s="132">
        <f t="shared" si="29"/>
        <v>123.16564029497044</v>
      </c>
      <c r="Q158" s="132">
        <f t="shared" si="29"/>
        <v>129.83928788969311</v>
      </c>
    </row>
    <row r="159" spans="1:17" ht="12" customHeight="1" x14ac:dyDescent="0.25">
      <c r="A159" s="166" t="s">
        <v>203</v>
      </c>
      <c r="B159" s="165">
        <f>RES_hhdet_emi!B$71</f>
        <v>12.024419742284831</v>
      </c>
      <c r="C159" s="165">
        <f>RES_hhdet_emi!C$71</f>
        <v>14.253798668554698</v>
      </c>
      <c r="D159" s="165">
        <f>RES_hhdet_emi!D$71</f>
        <v>16.501101233208768</v>
      </c>
      <c r="E159" s="165">
        <f>RES_hhdet_emi!E$71</f>
        <v>19.150006481810951</v>
      </c>
      <c r="F159" s="165">
        <f>RES_hhdet_emi!F$71</f>
        <v>21.658981189887406</v>
      </c>
      <c r="G159" s="165">
        <f>RES_hhdet_emi!G$71</f>
        <v>24.864023057064532</v>
      </c>
      <c r="H159" s="165">
        <f>RES_hhdet_emi!H$71</f>
        <v>33.283882824813602</v>
      </c>
      <c r="I159" s="165">
        <f>RES_hhdet_emi!I$71</f>
        <v>45.551568787090922</v>
      </c>
      <c r="J159" s="165">
        <f>RES_hhdet_emi!J$71</f>
        <v>63.460583525102621</v>
      </c>
      <c r="K159" s="165">
        <f>RES_hhdet_emi!K$71</f>
        <v>78.005086272234081</v>
      </c>
      <c r="L159" s="165">
        <f>RES_hhdet_emi!L$71</f>
        <v>101.66406806323565</v>
      </c>
      <c r="M159" s="165">
        <f>RES_hhdet_emi!M$71</f>
        <v>104.39354433656727</v>
      </c>
      <c r="N159" s="165">
        <f>RES_hhdet_emi!N$71</f>
        <v>116.98460268071544</v>
      </c>
      <c r="O159" s="165">
        <f>RES_hhdet_emi!O$71</f>
        <v>117.81505447496149</v>
      </c>
      <c r="P159" s="165">
        <f>RES_hhdet_emi!P$71</f>
        <v>123.16564029497044</v>
      </c>
      <c r="Q159" s="165">
        <f>RES_hhdet_emi!Q$71</f>
        <v>129.83928788969311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707.06487692991664</v>
      </c>
      <c r="C165" s="157">
        <f t="shared" ref="C165:Q165" si="31">SUM(C166:C167)</f>
        <v>764.26786641372564</v>
      </c>
      <c r="D165" s="157">
        <f t="shared" si="31"/>
        <v>863.65423261341198</v>
      </c>
      <c r="E165" s="157">
        <f t="shared" si="31"/>
        <v>974.56647630941291</v>
      </c>
      <c r="F165" s="157">
        <f t="shared" si="31"/>
        <v>979.03324132948808</v>
      </c>
      <c r="G165" s="157">
        <f t="shared" si="31"/>
        <v>1022.0976369964201</v>
      </c>
      <c r="H165" s="157">
        <f t="shared" si="31"/>
        <v>1195.1236016875314</v>
      </c>
      <c r="I165" s="157">
        <f t="shared" si="31"/>
        <v>1295.8922126161176</v>
      </c>
      <c r="J165" s="157">
        <f t="shared" si="31"/>
        <v>1341.0911112360175</v>
      </c>
      <c r="K165" s="157">
        <f t="shared" si="31"/>
        <v>1381.6833400707787</v>
      </c>
      <c r="L165" s="157">
        <f t="shared" si="31"/>
        <v>1512.6525060831827</v>
      </c>
      <c r="M165" s="157">
        <f t="shared" si="31"/>
        <v>1368.5455320764956</v>
      </c>
      <c r="N165" s="157">
        <f t="shared" si="31"/>
        <v>1435.8128014933945</v>
      </c>
      <c r="O165" s="157">
        <f t="shared" si="31"/>
        <v>1377.025046413846</v>
      </c>
      <c r="P165" s="157">
        <f t="shared" si="31"/>
        <v>1369.4537091185327</v>
      </c>
      <c r="Q165" s="157">
        <f t="shared" si="31"/>
        <v>1318.1117323419908</v>
      </c>
    </row>
    <row r="166" spans="1:17" ht="12" customHeight="1" x14ac:dyDescent="0.25">
      <c r="A166" s="23" t="s">
        <v>203</v>
      </c>
      <c r="B166" s="156">
        <f>RES_hhdet_emi!B$78</f>
        <v>707.06487692991664</v>
      </c>
      <c r="C166" s="156">
        <f>RES_hhdet_emi!C$78</f>
        <v>764.26786641372564</v>
      </c>
      <c r="D166" s="156">
        <f>RES_hhdet_emi!D$78</f>
        <v>863.65423261341198</v>
      </c>
      <c r="E166" s="156">
        <f>RES_hhdet_emi!E$78</f>
        <v>974.56647630941291</v>
      </c>
      <c r="F166" s="156">
        <f>RES_hhdet_emi!F$78</f>
        <v>979.03324132948808</v>
      </c>
      <c r="G166" s="156">
        <f>RES_hhdet_emi!G$78</f>
        <v>1022.0976369964201</v>
      </c>
      <c r="H166" s="156">
        <f>RES_hhdet_emi!H$78</f>
        <v>1195.1236016875314</v>
      </c>
      <c r="I166" s="156">
        <f>RES_hhdet_emi!I$78</f>
        <v>1295.8922126161176</v>
      </c>
      <c r="J166" s="156">
        <f>RES_hhdet_emi!J$78</f>
        <v>1341.0911112360175</v>
      </c>
      <c r="K166" s="156">
        <f>RES_hhdet_emi!K$78</f>
        <v>1381.6833400707787</v>
      </c>
      <c r="L166" s="156">
        <f>RES_hhdet_emi!L$78</f>
        <v>1512.6525060831827</v>
      </c>
      <c r="M166" s="156">
        <f>RES_hhdet_emi!M$78</f>
        <v>1368.5455320764956</v>
      </c>
      <c r="N166" s="156">
        <f>RES_hhdet_emi!N$78</f>
        <v>1435.8128014933945</v>
      </c>
      <c r="O166" s="156">
        <f>RES_hhdet_emi!O$78</f>
        <v>1377.025046413846</v>
      </c>
      <c r="P166" s="156">
        <f>RES_hhdet_emi!P$78</f>
        <v>1369.4537091185327</v>
      </c>
      <c r="Q166" s="156">
        <f>RES_hhdet_emi!Q$78</f>
        <v>1318.1117323419908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7656.2026872126453</v>
      </c>
      <c r="C169" s="168">
        <f t="shared" ref="C169:Q169" si="32">SUM(C170,C173,C175,C184)</f>
        <v>7992.2881559287107</v>
      </c>
      <c r="D169" s="168">
        <f t="shared" si="32"/>
        <v>8263.3721839452501</v>
      </c>
      <c r="E169" s="168">
        <f t="shared" si="32"/>
        <v>8544.61436190928</v>
      </c>
      <c r="F169" s="168">
        <f t="shared" si="32"/>
        <v>8329.240575777405</v>
      </c>
      <c r="G169" s="168">
        <f t="shared" si="32"/>
        <v>8668.0109895399728</v>
      </c>
      <c r="H169" s="168">
        <f t="shared" si="32"/>
        <v>8880.8741143958578</v>
      </c>
      <c r="I169" s="168">
        <f t="shared" si="32"/>
        <v>8731.1741591446662</v>
      </c>
      <c r="J169" s="168">
        <f t="shared" si="32"/>
        <v>8196.1642322486314</v>
      </c>
      <c r="K169" s="168">
        <f t="shared" si="32"/>
        <v>8141.4478937449376</v>
      </c>
      <c r="L169" s="168">
        <f t="shared" si="32"/>
        <v>8867.7635699304319</v>
      </c>
      <c r="M169" s="168">
        <f t="shared" si="32"/>
        <v>7740.9825338730398</v>
      </c>
      <c r="N169" s="168">
        <f t="shared" si="32"/>
        <v>7694.8047600387081</v>
      </c>
      <c r="O169" s="168">
        <f t="shared" si="32"/>
        <v>7248.3177691158608</v>
      </c>
      <c r="P169" s="168">
        <f t="shared" si="32"/>
        <v>7210.093004946988</v>
      </c>
      <c r="Q169" s="168">
        <f t="shared" si="32"/>
        <v>7259.2801899875176</v>
      </c>
    </row>
    <row r="170" spans="1:17" ht="12" customHeight="1" x14ac:dyDescent="0.25">
      <c r="A170" s="158" t="s">
        <v>65</v>
      </c>
      <c r="B170" s="157">
        <f>SUM(B171:B172)</f>
        <v>4270.783300502183</v>
      </c>
      <c r="C170" s="157">
        <f t="shared" ref="C170:Q170" si="33">SUM(C171:C172)</f>
        <v>4586.4838699860074</v>
      </c>
      <c r="D170" s="157">
        <f t="shared" si="33"/>
        <v>4821.0531161337176</v>
      </c>
      <c r="E170" s="157">
        <f t="shared" si="33"/>
        <v>5084.0738127064524</v>
      </c>
      <c r="F170" s="157">
        <f t="shared" si="33"/>
        <v>4927.4414623327384</v>
      </c>
      <c r="G170" s="157">
        <f t="shared" si="33"/>
        <v>5222.4579877586366</v>
      </c>
      <c r="H170" s="157">
        <f t="shared" si="33"/>
        <v>5397.0283552907167</v>
      </c>
      <c r="I170" s="157">
        <f t="shared" si="33"/>
        <v>5230.2673596464319</v>
      </c>
      <c r="J170" s="157">
        <f t="shared" si="33"/>
        <v>4709.910678417571</v>
      </c>
      <c r="K170" s="157">
        <f t="shared" si="33"/>
        <v>4660.561278946202</v>
      </c>
      <c r="L170" s="157">
        <f t="shared" si="33"/>
        <v>5352.6310820374238</v>
      </c>
      <c r="M170" s="157">
        <f t="shared" si="33"/>
        <v>4318.4815679345811</v>
      </c>
      <c r="N170" s="157">
        <f t="shared" si="33"/>
        <v>4161.7361580663783</v>
      </c>
      <c r="O170" s="157">
        <f t="shared" si="33"/>
        <v>3787.9341224611239</v>
      </c>
      <c r="P170" s="157">
        <f t="shared" si="33"/>
        <v>3748.7372846937474</v>
      </c>
      <c r="Q170" s="157">
        <f t="shared" si="33"/>
        <v>3843.4102186683335</v>
      </c>
    </row>
    <row r="171" spans="1:17" ht="12" customHeight="1" x14ac:dyDescent="0.25">
      <c r="A171" s="23" t="s">
        <v>161</v>
      </c>
      <c r="B171" s="156">
        <f>IF(B95=0,0,B95/0.086*1000000/B$7)</f>
        <v>4213.4029442890233</v>
      </c>
      <c r="C171" s="156">
        <f t="shared" ref="C171:Q172" si="34">IF(C95=0,0,C95/0.086*1000000/C$7)</f>
        <v>4443.8669642508248</v>
      </c>
      <c r="D171" s="156">
        <f t="shared" si="34"/>
        <v>4724.3717365018192</v>
      </c>
      <c r="E171" s="156">
        <f t="shared" si="34"/>
        <v>5013.4562121288691</v>
      </c>
      <c r="F171" s="156">
        <f t="shared" si="34"/>
        <v>4865.5408777242237</v>
      </c>
      <c r="G171" s="156">
        <f t="shared" si="34"/>
        <v>5136.1814326911081</v>
      </c>
      <c r="H171" s="156">
        <f t="shared" si="34"/>
        <v>5231.8742189743543</v>
      </c>
      <c r="I171" s="156">
        <f t="shared" si="34"/>
        <v>5110.5581092351003</v>
      </c>
      <c r="J171" s="156">
        <f t="shared" si="34"/>
        <v>4614.8361784744557</v>
      </c>
      <c r="K171" s="156">
        <f t="shared" si="34"/>
        <v>4627.2616585214446</v>
      </c>
      <c r="L171" s="156">
        <f t="shared" si="34"/>
        <v>5212.5084654192569</v>
      </c>
      <c r="M171" s="156">
        <f t="shared" si="34"/>
        <v>4183.0181477857031</v>
      </c>
      <c r="N171" s="156">
        <f t="shared" si="34"/>
        <v>4039.6706231095509</v>
      </c>
      <c r="O171" s="156">
        <f t="shared" si="34"/>
        <v>3760.1996037017366</v>
      </c>
      <c r="P171" s="156">
        <f t="shared" si="34"/>
        <v>3669.3563847600349</v>
      </c>
      <c r="Q171" s="156">
        <f t="shared" si="34"/>
        <v>3807.7441181825375</v>
      </c>
    </row>
    <row r="172" spans="1:17" ht="12" customHeight="1" x14ac:dyDescent="0.25">
      <c r="A172" s="23" t="s">
        <v>60</v>
      </c>
      <c r="B172" s="156">
        <f>IF(B96=0,0,B96/0.086*1000000/B$7)</f>
        <v>57.380356213159679</v>
      </c>
      <c r="C172" s="156">
        <f t="shared" si="34"/>
        <v>142.6169057351828</v>
      </c>
      <c r="D172" s="156">
        <f t="shared" si="34"/>
        <v>96.681379631898736</v>
      </c>
      <c r="E172" s="156">
        <f t="shared" si="34"/>
        <v>70.61760057758309</v>
      </c>
      <c r="F172" s="156">
        <f t="shared" si="34"/>
        <v>61.900584608514492</v>
      </c>
      <c r="G172" s="156">
        <f t="shared" si="34"/>
        <v>86.276555067528946</v>
      </c>
      <c r="H172" s="156">
        <f t="shared" si="34"/>
        <v>165.15413631636227</v>
      </c>
      <c r="I172" s="156">
        <f t="shared" si="34"/>
        <v>119.70925041133184</v>
      </c>
      <c r="J172" s="156">
        <f t="shared" si="34"/>
        <v>95.074499943114958</v>
      </c>
      <c r="K172" s="156">
        <f t="shared" si="34"/>
        <v>33.299620424757805</v>
      </c>
      <c r="L172" s="156">
        <f t="shared" si="34"/>
        <v>140.12261661816711</v>
      </c>
      <c r="M172" s="156">
        <f t="shared" si="34"/>
        <v>135.46342014887773</v>
      </c>
      <c r="N172" s="156">
        <f t="shared" si="34"/>
        <v>122.06553495682716</v>
      </c>
      <c r="O172" s="156">
        <f t="shared" si="34"/>
        <v>27.734518759387445</v>
      </c>
      <c r="P172" s="156">
        <f t="shared" si="34"/>
        <v>79.380899933712357</v>
      </c>
      <c r="Q172" s="156">
        <f t="shared" si="34"/>
        <v>35.666100485796093</v>
      </c>
    </row>
    <row r="173" spans="1:17" ht="12" customHeight="1" x14ac:dyDescent="0.25">
      <c r="A173" s="158" t="s">
        <v>112</v>
      </c>
      <c r="B173" s="157">
        <f>B174</f>
        <v>36.297011021062552</v>
      </c>
      <c r="C173" s="157">
        <f t="shared" ref="C173:Q173" si="35">C174</f>
        <v>36.177412256250363</v>
      </c>
      <c r="D173" s="157">
        <f t="shared" si="35"/>
        <v>36.844363244233776</v>
      </c>
      <c r="E173" s="157">
        <f t="shared" si="35"/>
        <v>36.307408115428629</v>
      </c>
      <c r="F173" s="157">
        <f t="shared" si="35"/>
        <v>40.1138170712115</v>
      </c>
      <c r="G173" s="157">
        <f t="shared" si="35"/>
        <v>41.82066932556836</v>
      </c>
      <c r="H173" s="157">
        <f t="shared" si="35"/>
        <v>49.095500482019567</v>
      </c>
      <c r="I173" s="157">
        <f t="shared" si="35"/>
        <v>53.44616694186832</v>
      </c>
      <c r="J173" s="157">
        <f t="shared" si="35"/>
        <v>60.436011460295099</v>
      </c>
      <c r="K173" s="157">
        <f t="shared" si="35"/>
        <v>65.185534403136117</v>
      </c>
      <c r="L173" s="157">
        <f t="shared" si="35"/>
        <v>65.184219452602363</v>
      </c>
      <c r="M173" s="157">
        <f t="shared" si="35"/>
        <v>59.748265600682863</v>
      </c>
      <c r="N173" s="157">
        <f t="shared" si="35"/>
        <v>55.971969584930541</v>
      </c>
      <c r="O173" s="157">
        <f t="shared" si="35"/>
        <v>50.473406269434889</v>
      </c>
      <c r="P173" s="157">
        <f t="shared" si="35"/>
        <v>46.819932474763355</v>
      </c>
      <c r="Q173" s="157">
        <f t="shared" si="35"/>
        <v>44.309871576149433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36.297011021062552</v>
      </c>
      <c r="C174" s="156">
        <f t="shared" si="36"/>
        <v>36.177412256250363</v>
      </c>
      <c r="D174" s="156">
        <f t="shared" si="36"/>
        <v>36.844363244233776</v>
      </c>
      <c r="E174" s="156">
        <f t="shared" si="36"/>
        <v>36.307408115428629</v>
      </c>
      <c r="F174" s="156">
        <f t="shared" si="36"/>
        <v>40.1138170712115</v>
      </c>
      <c r="G174" s="156">
        <f t="shared" si="36"/>
        <v>41.82066932556836</v>
      </c>
      <c r="H174" s="156">
        <f t="shared" si="36"/>
        <v>49.095500482019567</v>
      </c>
      <c r="I174" s="156">
        <f t="shared" si="36"/>
        <v>53.44616694186832</v>
      </c>
      <c r="J174" s="156">
        <f t="shared" si="36"/>
        <v>60.436011460295099</v>
      </c>
      <c r="K174" s="156">
        <f t="shared" si="36"/>
        <v>65.185534403136117</v>
      </c>
      <c r="L174" s="156">
        <f t="shared" si="36"/>
        <v>65.184219452602363</v>
      </c>
      <c r="M174" s="156">
        <f t="shared" si="36"/>
        <v>59.748265600682863</v>
      </c>
      <c r="N174" s="156">
        <f t="shared" si="36"/>
        <v>55.971969584930541</v>
      </c>
      <c r="O174" s="156">
        <f t="shared" si="36"/>
        <v>50.473406269434889</v>
      </c>
      <c r="P174" s="156">
        <f t="shared" si="36"/>
        <v>46.819932474763355</v>
      </c>
      <c r="Q174" s="156">
        <f t="shared" si="36"/>
        <v>44.309871576149433</v>
      </c>
    </row>
    <row r="175" spans="1:17" ht="12" customHeight="1" x14ac:dyDescent="0.25">
      <c r="A175" s="158" t="s">
        <v>63</v>
      </c>
      <c r="B175" s="157">
        <f t="shared" si="36"/>
        <v>2118.86627688627</v>
      </c>
      <c r="C175" s="157">
        <f t="shared" si="36"/>
        <v>2125.6060757819309</v>
      </c>
      <c r="D175" s="157">
        <f t="shared" si="36"/>
        <v>2138.3129247634301</v>
      </c>
      <c r="E175" s="157">
        <f t="shared" si="36"/>
        <v>2151.0553949882033</v>
      </c>
      <c r="F175" s="157">
        <f t="shared" si="36"/>
        <v>2128.0144798063234</v>
      </c>
      <c r="G175" s="157">
        <f t="shared" si="36"/>
        <v>2150.1921526188444</v>
      </c>
      <c r="H175" s="157">
        <f t="shared" si="36"/>
        <v>2152.7691514788139</v>
      </c>
      <c r="I175" s="157">
        <f t="shared" si="36"/>
        <v>2145.9226307617146</v>
      </c>
      <c r="J175" s="157">
        <f t="shared" si="36"/>
        <v>2123.6854079942941</v>
      </c>
      <c r="K175" s="157">
        <f t="shared" si="36"/>
        <v>2099.7027074310131</v>
      </c>
      <c r="L175" s="157">
        <f t="shared" si="36"/>
        <v>2125.2152697573488</v>
      </c>
      <c r="M175" s="157">
        <f t="shared" si="36"/>
        <v>2072.8414865805148</v>
      </c>
      <c r="N175" s="157">
        <f t="shared" si="36"/>
        <v>2148.6258876688557</v>
      </c>
      <c r="O175" s="157">
        <f t="shared" si="36"/>
        <v>2100.8495183276241</v>
      </c>
      <c r="P175" s="157">
        <f t="shared" si="36"/>
        <v>2098.7475470538493</v>
      </c>
      <c r="Q175" s="157">
        <f t="shared" si="36"/>
        <v>2067.3155754375412</v>
      </c>
    </row>
    <row r="176" spans="1:17" ht="12" customHeight="1" x14ac:dyDescent="0.25">
      <c r="A176" s="167" t="s">
        <v>160</v>
      </c>
      <c r="B176" s="132">
        <f>IF(B100=0,0,B100/0.086*1000000/B$11)</f>
        <v>2185.2827418876304</v>
      </c>
      <c r="C176" s="132">
        <f t="shared" ref="C176:Q176" si="37">IF(C100=0,0,C100/0.086*1000000/C$11)</f>
        <v>2174.9015302770099</v>
      </c>
      <c r="D176" s="132">
        <f t="shared" si="37"/>
        <v>2189.8826830466969</v>
      </c>
      <c r="E176" s="132">
        <f t="shared" si="37"/>
        <v>2211.6241560085791</v>
      </c>
      <c r="F176" s="132">
        <f t="shared" si="37"/>
        <v>2201.8588645407303</v>
      </c>
      <c r="G176" s="132">
        <f t="shared" si="37"/>
        <v>2216.5482437457345</v>
      </c>
      <c r="H176" s="132">
        <f t="shared" si="37"/>
        <v>2203.4421285341377</v>
      </c>
      <c r="I176" s="132">
        <f t="shared" si="37"/>
        <v>2207.0105988710993</v>
      </c>
      <c r="J176" s="132">
        <f t="shared" si="37"/>
        <v>2199.427195588341</v>
      </c>
      <c r="K176" s="132">
        <f t="shared" si="37"/>
        <v>2199.9726651256447</v>
      </c>
      <c r="L176" s="132">
        <f t="shared" si="37"/>
        <v>2206.3313815836632</v>
      </c>
      <c r="M176" s="132">
        <f t="shared" si="37"/>
        <v>2152.7158584453091</v>
      </c>
      <c r="N176" s="132">
        <f t="shared" si="37"/>
        <v>2269.0207395060083</v>
      </c>
      <c r="O176" s="132">
        <f t="shared" si="37"/>
        <v>2209.5148749211698</v>
      </c>
      <c r="P176" s="132">
        <f t="shared" si="37"/>
        <v>2206.9860105128291</v>
      </c>
      <c r="Q176" s="132">
        <f t="shared" si="37"/>
        <v>2179.0926405911855</v>
      </c>
    </row>
    <row r="177" spans="1:17" ht="12" customHeight="1" x14ac:dyDescent="0.25">
      <c r="A177" s="167" t="s">
        <v>159</v>
      </c>
      <c r="B177" s="132">
        <f>IF(B101=0,0,B101/0.086*1000000/B$12)</f>
        <v>1488.5212621980709</v>
      </c>
      <c r="C177" s="132">
        <f t="shared" ref="C177:Q177" si="38">IF(C101=0,0,C101/0.086*1000000/C$12)</f>
        <v>1487.8453869203481</v>
      </c>
      <c r="D177" s="132">
        <f t="shared" si="38"/>
        <v>1504.9640332269432</v>
      </c>
      <c r="E177" s="132">
        <f t="shared" si="38"/>
        <v>1523.5980242603207</v>
      </c>
      <c r="F177" s="132">
        <f t="shared" si="38"/>
        <v>1532.314727881298</v>
      </c>
      <c r="G177" s="132">
        <f t="shared" si="38"/>
        <v>1545.0070119825066</v>
      </c>
      <c r="H177" s="132">
        <f t="shared" si="38"/>
        <v>1544.0014292895553</v>
      </c>
      <c r="I177" s="132">
        <f t="shared" si="38"/>
        <v>1554.3696496419443</v>
      </c>
      <c r="J177" s="132">
        <f t="shared" si="38"/>
        <v>1557.7972399379412</v>
      </c>
      <c r="K177" s="132">
        <f t="shared" si="38"/>
        <v>1565.6942365426341</v>
      </c>
      <c r="L177" s="132">
        <f t="shared" si="38"/>
        <v>1577.2470315653372</v>
      </c>
      <c r="M177" s="132">
        <f t="shared" si="38"/>
        <v>1562.5309864179098</v>
      </c>
      <c r="N177" s="132">
        <f t="shared" si="38"/>
        <v>1604.4129108695308</v>
      </c>
      <c r="O177" s="132">
        <f t="shared" si="38"/>
        <v>1587.3072117001668</v>
      </c>
      <c r="P177" s="132">
        <f t="shared" si="38"/>
        <v>1588.5341669543761</v>
      </c>
      <c r="Q177" s="132">
        <f t="shared" si="38"/>
        <v>1571.7101978408189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764.84895966068427</v>
      </c>
      <c r="C178" s="165">
        <f t="shared" si="39"/>
        <v>761.21553559696918</v>
      </c>
      <c r="D178" s="165">
        <f t="shared" si="39"/>
        <v>766.45893906632966</v>
      </c>
      <c r="E178" s="165">
        <f t="shared" si="39"/>
        <v>774.06845460300883</v>
      </c>
      <c r="F178" s="165">
        <f t="shared" si="39"/>
        <v>770.65060258924916</v>
      </c>
      <c r="G178" s="165">
        <f t="shared" si="39"/>
        <v>775.79188531099044</v>
      </c>
      <c r="H178" s="165">
        <f t="shared" si="39"/>
        <v>771.2047449869591</v>
      </c>
      <c r="I178" s="165">
        <f t="shared" si="39"/>
        <v>772.45370960488026</v>
      </c>
      <c r="J178" s="165">
        <f t="shared" si="39"/>
        <v>769.7995184559212</v>
      </c>
      <c r="K178" s="165">
        <f t="shared" si="39"/>
        <v>769.99043279396903</v>
      </c>
      <c r="L178" s="165">
        <f t="shared" si="39"/>
        <v>772.21598355428034</v>
      </c>
      <c r="M178" s="165">
        <f t="shared" si="39"/>
        <v>753.45055045585366</v>
      </c>
      <c r="N178" s="165">
        <f t="shared" si="39"/>
        <v>794.15725882709717</v>
      </c>
      <c r="O178" s="165">
        <f t="shared" si="39"/>
        <v>773.3302062224061</v>
      </c>
      <c r="P178" s="165">
        <f t="shared" si="39"/>
        <v>772.4451036794859</v>
      </c>
      <c r="Q178" s="165">
        <f t="shared" si="39"/>
        <v>762.68242420691047</v>
      </c>
    </row>
    <row r="179" spans="1:17" ht="12" customHeight="1" x14ac:dyDescent="0.25">
      <c r="A179" s="147" t="s">
        <v>59</v>
      </c>
      <c r="B179" s="164">
        <f t="shared" si="39"/>
        <v>723.6723025373866</v>
      </c>
      <c r="C179" s="164">
        <f t="shared" si="39"/>
        <v>726.62985132337894</v>
      </c>
      <c r="D179" s="164">
        <f t="shared" si="39"/>
        <v>738.50509416061379</v>
      </c>
      <c r="E179" s="164">
        <f t="shared" si="39"/>
        <v>749.52956965731164</v>
      </c>
      <c r="F179" s="164">
        <f t="shared" si="39"/>
        <v>761.66412529204888</v>
      </c>
      <c r="G179" s="164">
        <f t="shared" si="39"/>
        <v>769.21512667151615</v>
      </c>
      <c r="H179" s="164">
        <f t="shared" si="39"/>
        <v>772.79668430259619</v>
      </c>
      <c r="I179" s="164">
        <f t="shared" si="39"/>
        <v>781.91594003706405</v>
      </c>
      <c r="J179" s="164">
        <f t="shared" si="39"/>
        <v>787.99772148201998</v>
      </c>
      <c r="K179" s="164">
        <f t="shared" si="39"/>
        <v>795.70380374866534</v>
      </c>
      <c r="L179" s="164">
        <f t="shared" si="39"/>
        <v>805.03104801105678</v>
      </c>
      <c r="M179" s="164">
        <f t="shared" si="39"/>
        <v>809.08043596205596</v>
      </c>
      <c r="N179" s="164">
        <f t="shared" si="39"/>
        <v>810.25565204243333</v>
      </c>
      <c r="O179" s="164">
        <f t="shared" si="39"/>
        <v>813.97700547776094</v>
      </c>
      <c r="P179" s="164">
        <f t="shared" si="39"/>
        <v>816.0890632748899</v>
      </c>
      <c r="Q179" s="164">
        <f t="shared" si="39"/>
        <v>809.0277736339084</v>
      </c>
    </row>
    <row r="180" spans="1:17" ht="12" customHeight="1" x14ac:dyDescent="0.25">
      <c r="A180" s="163" t="s">
        <v>142</v>
      </c>
      <c r="B180" s="162">
        <f>IF(B104=0,0,B104/0.086*1000000/B$13)</f>
        <v>1873.0830731859417</v>
      </c>
      <c r="C180" s="162">
        <f t="shared" ref="C180:Q180" si="40">IF(C104=0,0,C104/0.086*1000000/C$13)</f>
        <v>1984.1611622048015</v>
      </c>
      <c r="D180" s="162">
        <f t="shared" si="40"/>
        <v>1910.2211262597166</v>
      </c>
      <c r="E180" s="162">
        <f t="shared" si="40"/>
        <v>1880.5013921985321</v>
      </c>
      <c r="F180" s="162">
        <f t="shared" si="40"/>
        <v>1914.3813539323839</v>
      </c>
      <c r="G180" s="162">
        <f t="shared" si="40"/>
        <v>1939.7678384714904</v>
      </c>
      <c r="H180" s="162">
        <f t="shared" si="40"/>
        <v>2036.085682745033</v>
      </c>
      <c r="I180" s="162">
        <f t="shared" si="40"/>
        <v>1994.6732794909917</v>
      </c>
      <c r="J180" s="162">
        <f t="shared" si="40"/>
        <v>1963.3800630260309</v>
      </c>
      <c r="K180" s="162">
        <f t="shared" si="40"/>
        <v>1846.5885503273169</v>
      </c>
      <c r="L180" s="162">
        <f t="shared" si="40"/>
        <v>2099.059270055433</v>
      </c>
      <c r="M180" s="162">
        <f t="shared" si="40"/>
        <v>2122.2882345555913</v>
      </c>
      <c r="N180" s="162">
        <f t="shared" si="40"/>
        <v>1967.0313043250346</v>
      </c>
      <c r="O180" s="162">
        <f t="shared" si="40"/>
        <v>1885.2357266325596</v>
      </c>
      <c r="P180" s="162">
        <f t="shared" si="40"/>
        <v>1954.3608547476711</v>
      </c>
      <c r="Q180" s="162">
        <f t="shared" si="40"/>
        <v>1857.3254460975481</v>
      </c>
    </row>
    <row r="181" spans="1:17" ht="12" customHeight="1" x14ac:dyDescent="0.25">
      <c r="A181" s="161" t="s">
        <v>141</v>
      </c>
      <c r="B181" s="160">
        <f>IF(B105=0,0,B105/0.086*1000000/B$14)</f>
        <v>1379.2513781525008</v>
      </c>
      <c r="C181" s="160">
        <f t="shared" ref="C181:Q181" si="41">IF(C105=0,0,C105/0.086*1000000/C$14)</f>
        <v>1421.0862580950659</v>
      </c>
      <c r="D181" s="160">
        <f t="shared" si="41"/>
        <v>1407.0824883514972</v>
      </c>
      <c r="E181" s="160">
        <f t="shared" si="41"/>
        <v>1407.7050569268029</v>
      </c>
      <c r="F181" s="160">
        <f t="shared" si="41"/>
        <v>1431.697599168378</v>
      </c>
      <c r="G181" s="160">
        <f t="shared" si="41"/>
        <v>1448.1338701365182</v>
      </c>
      <c r="H181" s="160">
        <f t="shared" si="41"/>
        <v>1485.4266732633782</v>
      </c>
      <c r="I181" s="160">
        <f t="shared" si="41"/>
        <v>1480.0515878589056</v>
      </c>
      <c r="J181" s="160">
        <f t="shared" si="41"/>
        <v>1475.1807435411326</v>
      </c>
      <c r="K181" s="160">
        <f t="shared" si="41"/>
        <v>1442.0097963632238</v>
      </c>
      <c r="L181" s="160">
        <f t="shared" si="41"/>
        <v>1539.7017925304572</v>
      </c>
      <c r="M181" s="160">
        <f t="shared" si="41"/>
        <v>1551.8813180565098</v>
      </c>
      <c r="N181" s="160">
        <f t="shared" si="41"/>
        <v>1498.7166085561896</v>
      </c>
      <c r="O181" s="160">
        <f t="shared" si="41"/>
        <v>1473.8095097991543</v>
      </c>
      <c r="P181" s="160">
        <f t="shared" si="41"/>
        <v>1500.1153624365736</v>
      </c>
      <c r="Q181" s="160">
        <f t="shared" si="41"/>
        <v>1459.0916797680488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655.57907561511422</v>
      </c>
      <c r="C182" s="156">
        <f t="shared" si="42"/>
        <v>694.45640677168694</v>
      </c>
      <c r="D182" s="156">
        <f t="shared" si="42"/>
        <v>668.57739419088364</v>
      </c>
      <c r="E182" s="156">
        <f t="shared" si="42"/>
        <v>658.17548726949144</v>
      </c>
      <c r="F182" s="156">
        <f t="shared" si="42"/>
        <v>670.0334738763288</v>
      </c>
      <c r="G182" s="156">
        <f t="shared" si="42"/>
        <v>678.91874346500185</v>
      </c>
      <c r="H182" s="156">
        <f t="shared" si="42"/>
        <v>712.62998896078193</v>
      </c>
      <c r="I182" s="156">
        <f t="shared" si="42"/>
        <v>698.1356478218413</v>
      </c>
      <c r="J182" s="156">
        <f t="shared" si="42"/>
        <v>687.18302205911266</v>
      </c>
      <c r="K182" s="156">
        <f t="shared" si="42"/>
        <v>646.30599261455757</v>
      </c>
      <c r="L182" s="156">
        <f t="shared" si="42"/>
        <v>734.67074451939982</v>
      </c>
      <c r="M182" s="156">
        <f t="shared" si="42"/>
        <v>742.80088209445387</v>
      </c>
      <c r="N182" s="156">
        <f t="shared" si="42"/>
        <v>688.46095651375651</v>
      </c>
      <c r="O182" s="156">
        <f t="shared" si="42"/>
        <v>659.83250432139346</v>
      </c>
      <c r="P182" s="156">
        <f t="shared" si="42"/>
        <v>684.02629916168348</v>
      </c>
      <c r="Q182" s="156">
        <f t="shared" si="42"/>
        <v>650.0639061341401</v>
      </c>
    </row>
    <row r="183" spans="1:17" ht="12" customHeight="1" x14ac:dyDescent="0.25">
      <c r="A183" s="148" t="s">
        <v>59</v>
      </c>
      <c r="B183" s="156">
        <f t="shared" si="42"/>
        <v>723.6723025373866</v>
      </c>
      <c r="C183" s="156">
        <f t="shared" si="42"/>
        <v>726.62985132337883</v>
      </c>
      <c r="D183" s="156">
        <f t="shared" si="42"/>
        <v>738.50509416061391</v>
      </c>
      <c r="E183" s="156">
        <f t="shared" si="42"/>
        <v>749.52956965731141</v>
      </c>
      <c r="F183" s="156">
        <f t="shared" si="42"/>
        <v>761.66412529204922</v>
      </c>
      <c r="G183" s="156">
        <f t="shared" si="42"/>
        <v>769.21512667151626</v>
      </c>
      <c r="H183" s="156">
        <f t="shared" si="42"/>
        <v>772.79668430259608</v>
      </c>
      <c r="I183" s="156">
        <f t="shared" si="42"/>
        <v>781.91594003706427</v>
      </c>
      <c r="J183" s="156">
        <f t="shared" si="42"/>
        <v>787.99772148201987</v>
      </c>
      <c r="K183" s="156">
        <f t="shared" si="42"/>
        <v>795.70380374866625</v>
      </c>
      <c r="L183" s="156">
        <f t="shared" si="42"/>
        <v>805.0310480110569</v>
      </c>
      <c r="M183" s="156">
        <f t="shared" si="42"/>
        <v>809.08043596205584</v>
      </c>
      <c r="N183" s="156">
        <f t="shared" si="42"/>
        <v>810.2556520424331</v>
      </c>
      <c r="O183" s="156">
        <f t="shared" si="42"/>
        <v>813.97700547776083</v>
      </c>
      <c r="P183" s="156">
        <f t="shared" si="42"/>
        <v>816.0890632748899</v>
      </c>
      <c r="Q183" s="156">
        <f t="shared" si="42"/>
        <v>809.02777363390851</v>
      </c>
    </row>
    <row r="184" spans="1:17" ht="12" customHeight="1" x14ac:dyDescent="0.25">
      <c r="A184" s="158" t="s">
        <v>62</v>
      </c>
      <c r="B184" s="157">
        <f t="shared" si="36"/>
        <v>1230.2560988031298</v>
      </c>
      <c r="C184" s="157">
        <f t="shared" si="36"/>
        <v>1244.0207979045229</v>
      </c>
      <c r="D184" s="157">
        <f t="shared" si="36"/>
        <v>1267.1617798038676</v>
      </c>
      <c r="E184" s="157">
        <f t="shared" si="36"/>
        <v>1273.1777460991959</v>
      </c>
      <c r="F184" s="157">
        <f t="shared" si="36"/>
        <v>1233.6708165671312</v>
      </c>
      <c r="G184" s="157">
        <f t="shared" si="36"/>
        <v>1253.5401798369223</v>
      </c>
      <c r="H184" s="157">
        <f t="shared" si="36"/>
        <v>1281.9811071443071</v>
      </c>
      <c r="I184" s="157">
        <f t="shared" si="36"/>
        <v>1301.5380017946522</v>
      </c>
      <c r="J184" s="157">
        <f t="shared" si="36"/>
        <v>1302.1321343764716</v>
      </c>
      <c r="K184" s="157">
        <f t="shared" si="36"/>
        <v>1315.9983729645858</v>
      </c>
      <c r="L184" s="157">
        <f t="shared" si="36"/>
        <v>1324.7329986830575</v>
      </c>
      <c r="M184" s="157">
        <f t="shared" si="36"/>
        <v>1289.9112137572604</v>
      </c>
      <c r="N184" s="157">
        <f t="shared" si="36"/>
        <v>1328.470744718544</v>
      </c>
      <c r="O184" s="157">
        <f t="shared" si="36"/>
        <v>1309.0607220576774</v>
      </c>
      <c r="P184" s="157">
        <f t="shared" si="36"/>
        <v>1315.7882407246284</v>
      </c>
      <c r="Q184" s="157">
        <f t="shared" si="36"/>
        <v>1304.2445243054931</v>
      </c>
    </row>
    <row r="185" spans="1:17" ht="12" customHeight="1" x14ac:dyDescent="0.25">
      <c r="A185" s="23" t="s">
        <v>203</v>
      </c>
      <c r="B185" s="156">
        <f>IF(B109=0,0,B109/0.086*1000000/B$16)</f>
        <v>1356.9370205854236</v>
      </c>
      <c r="C185" s="156">
        <f t="shared" ref="C185:Q185" si="43">IF(C109=0,0,C109/0.086*1000000/C$16)</f>
        <v>1364.9622701750166</v>
      </c>
      <c r="D185" s="156">
        <f t="shared" si="43"/>
        <v>1365.6821855927128</v>
      </c>
      <c r="E185" s="156">
        <f t="shared" si="43"/>
        <v>1377.6966109078426</v>
      </c>
      <c r="F185" s="156">
        <f t="shared" si="43"/>
        <v>1362.1157685812871</v>
      </c>
      <c r="G185" s="156">
        <f t="shared" si="43"/>
        <v>1356.0519970833143</v>
      </c>
      <c r="H185" s="156">
        <f t="shared" si="43"/>
        <v>1361.1733576156469</v>
      </c>
      <c r="I185" s="156">
        <f t="shared" si="43"/>
        <v>1363.4158501723275</v>
      </c>
      <c r="J185" s="156">
        <f t="shared" si="43"/>
        <v>1361.0820370268268</v>
      </c>
      <c r="K185" s="156">
        <f t="shared" si="43"/>
        <v>1375.4079527587621</v>
      </c>
      <c r="L185" s="156">
        <f t="shared" si="43"/>
        <v>1355.1267422401017</v>
      </c>
      <c r="M185" s="156">
        <f t="shared" si="43"/>
        <v>1310.25423462805</v>
      </c>
      <c r="N185" s="156">
        <f t="shared" si="43"/>
        <v>1380.7442194612386</v>
      </c>
      <c r="O185" s="156">
        <f t="shared" si="43"/>
        <v>1335.176763592108</v>
      </c>
      <c r="P185" s="156">
        <f t="shared" si="43"/>
        <v>1331.3609589802079</v>
      </c>
      <c r="Q185" s="156">
        <f t="shared" si="43"/>
        <v>1306.5113954599881</v>
      </c>
    </row>
    <row r="186" spans="1:17" ht="12" customHeight="1" x14ac:dyDescent="0.25">
      <c r="A186" s="29" t="s">
        <v>140</v>
      </c>
      <c r="B186" s="57">
        <f>IF(B110=0,0,B110/0.086*1000000/B$17)</f>
        <v>773.66918268207633</v>
      </c>
      <c r="C186" s="57">
        <f t="shared" ref="C186:Q186" si="44">IF(C110=0,0,C110/0.086*1000000/C$17)</f>
        <v>834.91221885860307</v>
      </c>
      <c r="D186" s="57">
        <f t="shared" si="44"/>
        <v>798.12385498384128</v>
      </c>
      <c r="E186" s="57">
        <f t="shared" si="44"/>
        <v>797.07287187985662</v>
      </c>
      <c r="F186" s="57">
        <f t="shared" si="44"/>
        <v>785.11802059962395</v>
      </c>
      <c r="G186" s="57">
        <f t="shared" si="44"/>
        <v>800.17271668170304</v>
      </c>
      <c r="H186" s="57">
        <f t="shared" si="44"/>
        <v>852.3961877512312</v>
      </c>
      <c r="I186" s="57">
        <f t="shared" si="44"/>
        <v>846.97742579180624</v>
      </c>
      <c r="J186" s="57">
        <f t="shared" si="44"/>
        <v>835.80362938914709</v>
      </c>
      <c r="K186" s="57">
        <f t="shared" si="44"/>
        <v>822.9295878366612</v>
      </c>
      <c r="L186" s="57">
        <f t="shared" si="44"/>
        <v>884.74338582545488</v>
      </c>
      <c r="M186" s="57">
        <f t="shared" si="44"/>
        <v>897.54290237940904</v>
      </c>
      <c r="N186" s="57">
        <f t="shared" si="44"/>
        <v>849.99132837601439</v>
      </c>
      <c r="O186" s="57">
        <f t="shared" si="44"/>
        <v>803.78990537414074</v>
      </c>
      <c r="P186" s="57">
        <f t="shared" si="44"/>
        <v>829.42028658552613</v>
      </c>
      <c r="Q186" s="57">
        <f t="shared" si="44"/>
        <v>797.23728522205465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4237.0030583181042</v>
      </c>
      <c r="C188" s="168">
        <f t="shared" ref="C188:Q188" si="45">SUM(C189,C192,C194,C203)</f>
        <v>4540.8532880174644</v>
      </c>
      <c r="D188" s="168">
        <f t="shared" si="45"/>
        <v>4707.9477616146905</v>
      </c>
      <c r="E188" s="168">
        <f t="shared" si="45"/>
        <v>4945.0949715235847</v>
      </c>
      <c r="F188" s="168">
        <f t="shared" si="45"/>
        <v>4907.9310993305262</v>
      </c>
      <c r="G188" s="168">
        <f t="shared" si="45"/>
        <v>5144.6506967154619</v>
      </c>
      <c r="H188" s="168">
        <f t="shared" si="45"/>
        <v>5381.7569816688701</v>
      </c>
      <c r="I188" s="168">
        <f t="shared" si="45"/>
        <v>5310.2576611574968</v>
      </c>
      <c r="J188" s="168">
        <f t="shared" si="45"/>
        <v>5020.7804877514418</v>
      </c>
      <c r="K188" s="168">
        <f t="shared" si="45"/>
        <v>5014.5811953013072</v>
      </c>
      <c r="L188" s="168">
        <f t="shared" si="45"/>
        <v>5555.7558518788028</v>
      </c>
      <c r="M188" s="168">
        <f t="shared" si="45"/>
        <v>4863.3945001732891</v>
      </c>
      <c r="N188" s="168">
        <f t="shared" si="45"/>
        <v>4881.526415909736</v>
      </c>
      <c r="O188" s="168">
        <f t="shared" si="45"/>
        <v>4559.9703200777376</v>
      </c>
      <c r="P188" s="168">
        <f t="shared" si="45"/>
        <v>4580.3355588773238</v>
      </c>
      <c r="Q188" s="168">
        <f t="shared" si="45"/>
        <v>4610.8580710934211</v>
      </c>
    </row>
    <row r="189" spans="1:17" ht="12" customHeight="1" x14ac:dyDescent="0.25">
      <c r="A189" s="158" t="s">
        <v>65</v>
      </c>
      <c r="B189" s="157">
        <f>SUM(B190:B191)</f>
        <v>2482.7872831021255</v>
      </c>
      <c r="C189" s="157">
        <f t="shared" ref="C189:Q189" si="46">SUM(C190:C191)</f>
        <v>2741.8271455871959</v>
      </c>
      <c r="D189" s="157">
        <f t="shared" si="46"/>
        <v>2893.6781955261495</v>
      </c>
      <c r="E189" s="157">
        <f t="shared" si="46"/>
        <v>3091.1389265654329</v>
      </c>
      <c r="F189" s="157">
        <f t="shared" si="46"/>
        <v>3028.6830161576077</v>
      </c>
      <c r="G189" s="157">
        <f t="shared" si="46"/>
        <v>3237.6495977302379</v>
      </c>
      <c r="H189" s="157">
        <f t="shared" si="46"/>
        <v>3424.1244020638455</v>
      </c>
      <c r="I189" s="157">
        <f t="shared" si="46"/>
        <v>3330.6650721376154</v>
      </c>
      <c r="J189" s="157">
        <f t="shared" si="46"/>
        <v>3017.7572862650641</v>
      </c>
      <c r="K189" s="157">
        <f t="shared" si="46"/>
        <v>2984.6940080970012</v>
      </c>
      <c r="L189" s="157">
        <f t="shared" si="46"/>
        <v>3498.0161411585304</v>
      </c>
      <c r="M189" s="157">
        <f t="shared" si="46"/>
        <v>2854.9247742417251</v>
      </c>
      <c r="N189" s="157">
        <f t="shared" si="46"/>
        <v>2773.6937925405764</v>
      </c>
      <c r="O189" s="157">
        <f t="shared" si="46"/>
        <v>2515.1935040851649</v>
      </c>
      <c r="P189" s="157">
        <f t="shared" si="46"/>
        <v>2521.7800989674679</v>
      </c>
      <c r="Q189" s="157">
        <f t="shared" si="46"/>
        <v>2575.1487018437001</v>
      </c>
    </row>
    <row r="190" spans="1:17" ht="12" customHeight="1" x14ac:dyDescent="0.25">
      <c r="A190" s="23" t="s">
        <v>161</v>
      </c>
      <c r="B190" s="156">
        <f>IF(B114=0,0,B114/0.086*1000000/B$7)</f>
        <v>2425.4069268889657</v>
      </c>
      <c r="C190" s="156">
        <f t="shared" ref="C190:Q191" si="47">IF(C114=0,0,C114/0.086*1000000/C$7)</f>
        <v>2599.2102398520133</v>
      </c>
      <c r="D190" s="156">
        <f t="shared" si="47"/>
        <v>2796.9968158942506</v>
      </c>
      <c r="E190" s="156">
        <f t="shared" si="47"/>
        <v>3020.5213259878497</v>
      </c>
      <c r="F190" s="156">
        <f t="shared" si="47"/>
        <v>2966.782431549093</v>
      </c>
      <c r="G190" s="156">
        <f t="shared" si="47"/>
        <v>3151.3730426627089</v>
      </c>
      <c r="H190" s="156">
        <f t="shared" si="47"/>
        <v>3258.9702657474832</v>
      </c>
      <c r="I190" s="156">
        <f t="shared" si="47"/>
        <v>3210.9558217262834</v>
      </c>
      <c r="J190" s="156">
        <f t="shared" si="47"/>
        <v>2922.6827863219492</v>
      </c>
      <c r="K190" s="156">
        <f t="shared" si="47"/>
        <v>2951.3943876722433</v>
      </c>
      <c r="L190" s="156">
        <f t="shared" si="47"/>
        <v>3357.8935245403632</v>
      </c>
      <c r="M190" s="156">
        <f t="shared" si="47"/>
        <v>2719.4613540928476</v>
      </c>
      <c r="N190" s="156">
        <f t="shared" si="47"/>
        <v>2651.6282575837495</v>
      </c>
      <c r="O190" s="156">
        <f t="shared" si="47"/>
        <v>2487.4589853257776</v>
      </c>
      <c r="P190" s="156">
        <f t="shared" si="47"/>
        <v>2442.3991990337554</v>
      </c>
      <c r="Q190" s="156">
        <f t="shared" si="47"/>
        <v>2539.4826013579041</v>
      </c>
    </row>
    <row r="191" spans="1:17" ht="12" customHeight="1" x14ac:dyDescent="0.25">
      <c r="A191" s="23" t="s">
        <v>60</v>
      </c>
      <c r="B191" s="156">
        <f>IF(B115=0,0,B115/0.086*1000000/B$7)</f>
        <v>57.380356213159679</v>
      </c>
      <c r="C191" s="156">
        <f t="shared" si="47"/>
        <v>142.61690573518283</v>
      </c>
      <c r="D191" s="156">
        <f t="shared" si="47"/>
        <v>96.681379631898764</v>
      </c>
      <c r="E191" s="156">
        <f t="shared" si="47"/>
        <v>70.61760057758309</v>
      </c>
      <c r="F191" s="156">
        <f t="shared" si="47"/>
        <v>61.900584608514492</v>
      </c>
      <c r="G191" s="156">
        <f t="shared" si="47"/>
        <v>86.276555067528975</v>
      </c>
      <c r="H191" s="156">
        <f t="shared" si="47"/>
        <v>165.15413631636233</v>
      </c>
      <c r="I191" s="156">
        <f t="shared" si="47"/>
        <v>119.70925041133182</v>
      </c>
      <c r="J191" s="156">
        <f t="shared" si="47"/>
        <v>95.074499943114958</v>
      </c>
      <c r="K191" s="156">
        <f t="shared" si="47"/>
        <v>33.299620424757805</v>
      </c>
      <c r="L191" s="156">
        <f t="shared" si="47"/>
        <v>140.12261661816717</v>
      </c>
      <c r="M191" s="156">
        <f t="shared" si="47"/>
        <v>135.46342014887767</v>
      </c>
      <c r="N191" s="156">
        <f t="shared" si="47"/>
        <v>122.06553495682712</v>
      </c>
      <c r="O191" s="156">
        <f t="shared" si="47"/>
        <v>27.734518759387427</v>
      </c>
      <c r="P191" s="156">
        <f t="shared" si="47"/>
        <v>79.380899933712328</v>
      </c>
      <c r="Q191" s="156">
        <f t="shared" si="47"/>
        <v>35.666100485796093</v>
      </c>
    </row>
    <row r="192" spans="1:17" ht="12" customHeight="1" x14ac:dyDescent="0.25">
      <c r="A192" s="158" t="s">
        <v>112</v>
      </c>
      <c r="B192" s="157">
        <f>B193</f>
        <v>56.454297814564491</v>
      </c>
      <c r="C192" s="157">
        <f t="shared" ref="C192:Q192" si="48">C193</f>
        <v>58.092826006276354</v>
      </c>
      <c r="D192" s="157">
        <f t="shared" si="48"/>
        <v>61.456453604940435</v>
      </c>
      <c r="E192" s="157">
        <f t="shared" si="48"/>
        <v>62.846511096155808</v>
      </c>
      <c r="F192" s="157">
        <f t="shared" si="48"/>
        <v>72.892495689409287</v>
      </c>
      <c r="G192" s="157">
        <f t="shared" si="48"/>
        <v>78.286645661599252</v>
      </c>
      <c r="H192" s="157">
        <f t="shared" si="48"/>
        <v>97.614894052288491</v>
      </c>
      <c r="I192" s="157">
        <f t="shared" si="48"/>
        <v>110.69084141639144</v>
      </c>
      <c r="J192" s="157">
        <f t="shared" si="48"/>
        <v>129.72674024630638</v>
      </c>
      <c r="K192" s="157">
        <f t="shared" si="48"/>
        <v>149.58128510233828</v>
      </c>
      <c r="L192" s="157">
        <f t="shared" si="48"/>
        <v>156.84754719399018</v>
      </c>
      <c r="M192" s="157">
        <f t="shared" si="48"/>
        <v>147.33386887034891</v>
      </c>
      <c r="N192" s="157">
        <f t="shared" si="48"/>
        <v>149.18513449468216</v>
      </c>
      <c r="O192" s="157">
        <f t="shared" si="48"/>
        <v>140.47904116597559</v>
      </c>
      <c r="P192" s="157">
        <f t="shared" si="48"/>
        <v>145.50385351925868</v>
      </c>
      <c r="Q192" s="157">
        <f t="shared" si="48"/>
        <v>147.88818347845921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56.454297814564491</v>
      </c>
      <c r="C193" s="156">
        <f t="shared" si="49"/>
        <v>58.092826006276354</v>
      </c>
      <c r="D193" s="156">
        <f t="shared" si="49"/>
        <v>61.456453604940435</v>
      </c>
      <c r="E193" s="156">
        <f t="shared" si="49"/>
        <v>62.846511096155808</v>
      </c>
      <c r="F193" s="156">
        <f t="shared" si="49"/>
        <v>72.892495689409287</v>
      </c>
      <c r="G193" s="156">
        <f t="shared" si="49"/>
        <v>78.286645661599252</v>
      </c>
      <c r="H193" s="156">
        <f t="shared" si="49"/>
        <v>97.614894052288491</v>
      </c>
      <c r="I193" s="156">
        <f t="shared" si="49"/>
        <v>110.69084141639144</v>
      </c>
      <c r="J193" s="156">
        <f t="shared" si="49"/>
        <v>129.72674024630638</v>
      </c>
      <c r="K193" s="156">
        <f t="shared" si="49"/>
        <v>149.58128510233828</v>
      </c>
      <c r="L193" s="156">
        <f t="shared" si="49"/>
        <v>156.84754719399018</v>
      </c>
      <c r="M193" s="156">
        <f t="shared" si="49"/>
        <v>147.33386887034891</v>
      </c>
      <c r="N193" s="156">
        <f t="shared" si="49"/>
        <v>149.18513449468216</v>
      </c>
      <c r="O193" s="156">
        <f t="shared" si="49"/>
        <v>140.47904116597559</v>
      </c>
      <c r="P193" s="156">
        <f t="shared" si="49"/>
        <v>145.50385351925868</v>
      </c>
      <c r="Q193" s="156">
        <f t="shared" si="49"/>
        <v>147.88818347845921</v>
      </c>
    </row>
    <row r="194" spans="1:17" ht="12" customHeight="1" x14ac:dyDescent="0.25">
      <c r="A194" s="158" t="s">
        <v>63</v>
      </c>
      <c r="B194" s="157">
        <f t="shared" si="49"/>
        <v>1121.9538860529194</v>
      </c>
      <c r="C194" s="157">
        <f t="shared" si="49"/>
        <v>1139.3037849033658</v>
      </c>
      <c r="D194" s="157">
        <f t="shared" si="49"/>
        <v>1146.5080681040643</v>
      </c>
      <c r="E194" s="157">
        <f t="shared" si="49"/>
        <v>1168.194406332316</v>
      </c>
      <c r="F194" s="157">
        <f t="shared" si="49"/>
        <v>1182.0673195406459</v>
      </c>
      <c r="G194" s="157">
        <f t="shared" si="49"/>
        <v>1195.9953859266891</v>
      </c>
      <c r="H194" s="157">
        <f t="shared" si="49"/>
        <v>1207.9740541595131</v>
      </c>
      <c r="I194" s="157">
        <f t="shared" si="49"/>
        <v>1210.3003147915269</v>
      </c>
      <c r="J194" s="157">
        <f t="shared" si="49"/>
        <v>1209.979567243329</v>
      </c>
      <c r="K194" s="157">
        <f t="shared" si="49"/>
        <v>1208.2635881302165</v>
      </c>
      <c r="L194" s="157">
        <f t="shared" si="49"/>
        <v>1228.7989330497562</v>
      </c>
      <c r="M194" s="157">
        <f t="shared" si="49"/>
        <v>1207.1100622625224</v>
      </c>
      <c r="N194" s="157">
        <f t="shared" si="49"/>
        <v>1269.0771620660998</v>
      </c>
      <c r="O194" s="157">
        <f t="shared" si="49"/>
        <v>1236.0397231870888</v>
      </c>
      <c r="P194" s="157">
        <f t="shared" si="49"/>
        <v>1239.7538481817837</v>
      </c>
      <c r="Q194" s="157">
        <f t="shared" si="49"/>
        <v>1223.3905489516644</v>
      </c>
    </row>
    <row r="195" spans="1:17" ht="12" customHeight="1" x14ac:dyDescent="0.25">
      <c r="A195" s="167" t="s">
        <v>160</v>
      </c>
      <c r="B195" s="132">
        <f>IF(B119=0,0,B119/0.086*1000000/B$11)</f>
        <v>1113.3389244257421</v>
      </c>
      <c r="C195" s="132">
        <f t="shared" ref="C195:Q195" si="50">IF(C119=0,0,C119/0.086*1000000/C$11)</f>
        <v>1117.9223853815022</v>
      </c>
      <c r="D195" s="132">
        <f t="shared" si="50"/>
        <v>1136.5451486837026</v>
      </c>
      <c r="E195" s="132">
        <f t="shared" si="50"/>
        <v>1159.0495758350248</v>
      </c>
      <c r="F195" s="132">
        <f t="shared" si="50"/>
        <v>1158.3978521608635</v>
      </c>
      <c r="G195" s="132">
        <f t="shared" si="50"/>
        <v>1173.0023192879717</v>
      </c>
      <c r="H195" s="132">
        <f t="shared" si="50"/>
        <v>1179.2695306517433</v>
      </c>
      <c r="I195" s="132">
        <f t="shared" si="50"/>
        <v>1188.2032902668686</v>
      </c>
      <c r="J195" s="132">
        <f t="shared" si="50"/>
        <v>1189.3195284227572</v>
      </c>
      <c r="K195" s="132">
        <f t="shared" si="50"/>
        <v>1193.7372553650021</v>
      </c>
      <c r="L195" s="132">
        <f t="shared" si="50"/>
        <v>1206.8403946049398</v>
      </c>
      <c r="M195" s="132">
        <f t="shared" si="50"/>
        <v>1184.4335264227268</v>
      </c>
      <c r="N195" s="132">
        <f t="shared" si="50"/>
        <v>1252.5624687157813</v>
      </c>
      <c r="O195" s="132">
        <f t="shared" si="50"/>
        <v>1223.1509541303374</v>
      </c>
      <c r="P195" s="132">
        <f t="shared" si="50"/>
        <v>1225.5268416316014</v>
      </c>
      <c r="Q195" s="132">
        <f t="shared" si="50"/>
        <v>1214.1892006495541</v>
      </c>
    </row>
    <row r="196" spans="1:17" ht="12" customHeight="1" x14ac:dyDescent="0.25">
      <c r="A196" s="167" t="s">
        <v>159</v>
      </c>
      <c r="B196" s="132">
        <f>IF(B120=0,0,B120/0.086*1000000/B$12)</f>
        <v>1113.3409260864032</v>
      </c>
      <c r="C196" s="132">
        <f t="shared" ref="C196:Q196" si="51">IF(C120=0,0,C120/0.086*1000000/C$12)</f>
        <v>1121.9783357881097</v>
      </c>
      <c r="D196" s="132">
        <f t="shared" si="51"/>
        <v>1143.4804687871642</v>
      </c>
      <c r="E196" s="132">
        <f t="shared" si="51"/>
        <v>1165.4694025588037</v>
      </c>
      <c r="F196" s="132">
        <f t="shared" si="51"/>
        <v>1178.9065509440704</v>
      </c>
      <c r="G196" s="132">
        <f t="shared" si="51"/>
        <v>1193.6343335845343</v>
      </c>
      <c r="H196" s="132">
        <f t="shared" si="51"/>
        <v>1201.8029971915653</v>
      </c>
      <c r="I196" s="132">
        <f t="shared" si="51"/>
        <v>1214.8288970496251</v>
      </c>
      <c r="J196" s="132">
        <f t="shared" si="51"/>
        <v>1222.3954384871886</v>
      </c>
      <c r="K196" s="132">
        <f t="shared" si="51"/>
        <v>1232.0428364493109</v>
      </c>
      <c r="L196" s="132">
        <f t="shared" si="51"/>
        <v>1246.4770182894206</v>
      </c>
      <c r="M196" s="132">
        <f t="shared" si="51"/>
        <v>1240.1720029841892</v>
      </c>
      <c r="N196" s="132">
        <f t="shared" si="51"/>
        <v>1265.6405763945565</v>
      </c>
      <c r="O196" s="132">
        <f t="shared" si="51"/>
        <v>1257.945547090636</v>
      </c>
      <c r="P196" s="132">
        <f t="shared" si="51"/>
        <v>1260.392656040387</v>
      </c>
      <c r="Q196" s="132">
        <f t="shared" si="51"/>
        <v>1248.7854698301542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389.66862354901667</v>
      </c>
      <c r="C197" s="165">
        <f t="shared" si="52"/>
        <v>395.3484844647308</v>
      </c>
      <c r="D197" s="165">
        <f t="shared" si="52"/>
        <v>404.97537462655021</v>
      </c>
      <c r="E197" s="165">
        <f t="shared" si="52"/>
        <v>415.93983290149191</v>
      </c>
      <c r="F197" s="165">
        <f t="shared" si="52"/>
        <v>417.2424256520215</v>
      </c>
      <c r="G197" s="165">
        <f t="shared" si="52"/>
        <v>424.41920691301806</v>
      </c>
      <c r="H197" s="165">
        <f t="shared" si="52"/>
        <v>429.00631288896909</v>
      </c>
      <c r="I197" s="165">
        <f t="shared" si="52"/>
        <v>432.91295701256087</v>
      </c>
      <c r="J197" s="165">
        <f t="shared" si="52"/>
        <v>434.3977170051686</v>
      </c>
      <c r="K197" s="165">
        <f t="shared" si="52"/>
        <v>436.33903270064548</v>
      </c>
      <c r="L197" s="165">
        <f t="shared" si="52"/>
        <v>441.4459702783634</v>
      </c>
      <c r="M197" s="165">
        <f t="shared" si="52"/>
        <v>431.09156702213306</v>
      </c>
      <c r="N197" s="165">
        <f t="shared" si="52"/>
        <v>455.38492435212328</v>
      </c>
      <c r="O197" s="165">
        <f t="shared" si="52"/>
        <v>443.96854161287507</v>
      </c>
      <c r="P197" s="165">
        <f t="shared" si="52"/>
        <v>444.30359276549711</v>
      </c>
      <c r="Q197" s="165">
        <f t="shared" si="52"/>
        <v>439.75769619624629</v>
      </c>
    </row>
    <row r="198" spans="1:17" ht="12" customHeight="1" x14ac:dyDescent="0.25">
      <c r="A198" s="147" t="s">
        <v>59</v>
      </c>
      <c r="B198" s="164">
        <f t="shared" si="52"/>
        <v>723.6723025373866</v>
      </c>
      <c r="C198" s="164">
        <f t="shared" si="52"/>
        <v>726.62985132337894</v>
      </c>
      <c r="D198" s="164">
        <f t="shared" si="52"/>
        <v>738.50509416061402</v>
      </c>
      <c r="E198" s="164">
        <f t="shared" si="52"/>
        <v>749.52956965731164</v>
      </c>
      <c r="F198" s="164">
        <f t="shared" si="52"/>
        <v>761.66412529204888</v>
      </c>
      <c r="G198" s="164">
        <f t="shared" si="52"/>
        <v>769.21512667151615</v>
      </c>
      <c r="H198" s="164">
        <f t="shared" si="52"/>
        <v>772.79668430259596</v>
      </c>
      <c r="I198" s="164">
        <f t="shared" si="52"/>
        <v>781.91594003706405</v>
      </c>
      <c r="J198" s="164">
        <f t="shared" si="52"/>
        <v>787.99772148201998</v>
      </c>
      <c r="K198" s="164">
        <f t="shared" si="52"/>
        <v>795.70380374866534</v>
      </c>
      <c r="L198" s="164">
        <f t="shared" si="52"/>
        <v>805.03104801105724</v>
      </c>
      <c r="M198" s="164">
        <f t="shared" si="52"/>
        <v>809.08043596205596</v>
      </c>
      <c r="N198" s="164">
        <f t="shared" si="52"/>
        <v>810.25565204243333</v>
      </c>
      <c r="O198" s="164">
        <f t="shared" si="52"/>
        <v>813.97700547776094</v>
      </c>
      <c r="P198" s="164">
        <f t="shared" si="52"/>
        <v>816.0890632748899</v>
      </c>
      <c r="Q198" s="164">
        <f t="shared" si="52"/>
        <v>809.02777363390805</v>
      </c>
    </row>
    <row r="199" spans="1:17" ht="12" customHeight="1" x14ac:dyDescent="0.25">
      <c r="A199" s="163" t="s">
        <v>142</v>
      </c>
      <c r="B199" s="162">
        <f>IF(B123=0,0,B123/0.086*1000000/B$13)</f>
        <v>1170.5860932081202</v>
      </c>
      <c r="C199" s="162">
        <f t="shared" ref="C199:Q199" si="53">IF(C123=0,0,C123/0.086*1000000/C$13)</f>
        <v>1260.7060110187188</v>
      </c>
      <c r="D199" s="162">
        <f t="shared" si="53"/>
        <v>1227.582510668954</v>
      </c>
      <c r="E199" s="162">
        <f t="shared" si="53"/>
        <v>1236.3850803190783</v>
      </c>
      <c r="F199" s="162">
        <f t="shared" si="53"/>
        <v>1292.2954499218934</v>
      </c>
      <c r="G199" s="162">
        <f t="shared" si="53"/>
        <v>1330.0739709327788</v>
      </c>
      <c r="H199" s="162">
        <f t="shared" si="53"/>
        <v>1416.5504386669766</v>
      </c>
      <c r="I199" s="162">
        <f t="shared" si="53"/>
        <v>1393.325805260916</v>
      </c>
      <c r="J199" s="162">
        <f t="shared" si="53"/>
        <v>1376.988203881004</v>
      </c>
      <c r="K199" s="162">
        <f t="shared" si="53"/>
        <v>1299.1736103116489</v>
      </c>
      <c r="L199" s="162">
        <f t="shared" si="53"/>
        <v>1485.3539094213941</v>
      </c>
      <c r="M199" s="162">
        <f t="shared" si="53"/>
        <v>1512.2924949646765</v>
      </c>
      <c r="N199" s="162">
        <f t="shared" si="53"/>
        <v>1421.5453956313597</v>
      </c>
      <c r="O199" s="162">
        <f t="shared" si="53"/>
        <v>1380.426515821194</v>
      </c>
      <c r="P199" s="162">
        <f t="shared" si="53"/>
        <v>1433.7653134103666</v>
      </c>
      <c r="Q199" s="162">
        <f t="shared" si="53"/>
        <v>1363.303502234505</v>
      </c>
    </row>
    <row r="200" spans="1:17" ht="12" customHeight="1" x14ac:dyDescent="0.25">
      <c r="A200" s="161" t="s">
        <v>141</v>
      </c>
      <c r="B200" s="160">
        <f>IF(B124=0,0,B124/0.086*1000000/B$14)</f>
        <v>1133.3774351602503</v>
      </c>
      <c r="C200" s="160">
        <f t="shared" ref="C200:Q200" si="54">IF(C124=0,0,C124/0.086*1000000/C$14)</f>
        <v>1173.7722271002715</v>
      </c>
      <c r="D200" s="160">
        <f t="shared" si="54"/>
        <v>1175.0170673634809</v>
      </c>
      <c r="E200" s="160">
        <f t="shared" si="54"/>
        <v>1196.1673727154025</v>
      </c>
      <c r="F200" s="160">
        <f t="shared" si="54"/>
        <v>1227.7567266228334</v>
      </c>
      <c r="G200" s="160">
        <f t="shared" si="54"/>
        <v>1241.761872383883</v>
      </c>
      <c r="H200" s="160">
        <f t="shared" si="54"/>
        <v>1270.5617060447667</v>
      </c>
      <c r="I200" s="160">
        <f t="shared" si="54"/>
        <v>1271.5930100258799</v>
      </c>
      <c r="J200" s="160">
        <f t="shared" si="54"/>
        <v>1274.1395820984453</v>
      </c>
      <c r="K200" s="160">
        <f t="shared" si="54"/>
        <v>1256.7789425591229</v>
      </c>
      <c r="L200" s="160">
        <f t="shared" si="54"/>
        <v>1332.1033502824071</v>
      </c>
      <c r="M200" s="160">
        <f t="shared" si="54"/>
        <v>1343.2067099139872</v>
      </c>
      <c r="N200" s="160">
        <f t="shared" si="54"/>
        <v>1314.5950439131325</v>
      </c>
      <c r="O200" s="160">
        <f t="shared" si="54"/>
        <v>1297.7933449045538</v>
      </c>
      <c r="P200" s="160">
        <f t="shared" si="54"/>
        <v>1317.9069229685165</v>
      </c>
      <c r="Q200" s="160">
        <f t="shared" si="54"/>
        <v>1286.1333515029876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409.70513262286363</v>
      </c>
      <c r="C201" s="156">
        <f t="shared" si="55"/>
        <v>447.14237577689266</v>
      </c>
      <c r="D201" s="156">
        <f t="shared" si="55"/>
        <v>436.51197320286724</v>
      </c>
      <c r="E201" s="156">
        <f t="shared" si="55"/>
        <v>446.63780305809144</v>
      </c>
      <c r="F201" s="156">
        <f t="shared" si="55"/>
        <v>466.0926013307843</v>
      </c>
      <c r="G201" s="156">
        <f t="shared" si="55"/>
        <v>472.54674571236689</v>
      </c>
      <c r="H201" s="156">
        <f t="shared" si="55"/>
        <v>497.76502174217057</v>
      </c>
      <c r="I201" s="156">
        <f t="shared" si="55"/>
        <v>489.6770699888155</v>
      </c>
      <c r="J201" s="156">
        <f t="shared" si="55"/>
        <v>486.14186061642528</v>
      </c>
      <c r="K201" s="156">
        <f t="shared" si="55"/>
        <v>461.07513881045685</v>
      </c>
      <c r="L201" s="156">
        <f t="shared" si="55"/>
        <v>527.07230227135028</v>
      </c>
      <c r="M201" s="156">
        <f t="shared" si="55"/>
        <v>534.12627395193113</v>
      </c>
      <c r="N201" s="156">
        <f t="shared" si="55"/>
        <v>504.33939187069905</v>
      </c>
      <c r="O201" s="156">
        <f t="shared" si="55"/>
        <v>483.81633942679304</v>
      </c>
      <c r="P201" s="156">
        <f t="shared" si="55"/>
        <v>501.8178596936267</v>
      </c>
      <c r="Q201" s="156">
        <f t="shared" si="55"/>
        <v>477.10557786907901</v>
      </c>
    </row>
    <row r="202" spans="1:17" ht="12" customHeight="1" x14ac:dyDescent="0.25">
      <c r="A202" s="148" t="s">
        <v>59</v>
      </c>
      <c r="B202" s="156">
        <f t="shared" si="55"/>
        <v>723.6723025373866</v>
      </c>
      <c r="C202" s="156">
        <f t="shared" si="55"/>
        <v>726.6298513233786</v>
      </c>
      <c r="D202" s="156">
        <f t="shared" si="55"/>
        <v>738.50509416061357</v>
      </c>
      <c r="E202" s="156">
        <f t="shared" si="55"/>
        <v>749.52956965731119</v>
      </c>
      <c r="F202" s="156">
        <f t="shared" si="55"/>
        <v>761.66412529204911</v>
      </c>
      <c r="G202" s="156">
        <f t="shared" si="55"/>
        <v>769.21512667151615</v>
      </c>
      <c r="H202" s="156">
        <f t="shared" si="55"/>
        <v>772.79668430259608</v>
      </c>
      <c r="I202" s="156">
        <f t="shared" si="55"/>
        <v>781.91594003706427</v>
      </c>
      <c r="J202" s="156">
        <f t="shared" si="55"/>
        <v>787.99772148201987</v>
      </c>
      <c r="K202" s="156">
        <f t="shared" si="55"/>
        <v>795.70380374866591</v>
      </c>
      <c r="L202" s="156">
        <f t="shared" si="55"/>
        <v>805.03104801105678</v>
      </c>
      <c r="M202" s="156">
        <f t="shared" si="55"/>
        <v>809.08043596205584</v>
      </c>
      <c r="N202" s="156">
        <f t="shared" si="55"/>
        <v>810.25565204243333</v>
      </c>
      <c r="O202" s="156">
        <f t="shared" si="55"/>
        <v>813.97700547776083</v>
      </c>
      <c r="P202" s="156">
        <f t="shared" si="55"/>
        <v>816.0890632748899</v>
      </c>
      <c r="Q202" s="156">
        <f t="shared" si="55"/>
        <v>809.02777363390851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575.80759134849427</v>
      </c>
      <c r="C203" s="157">
        <f t="shared" si="56"/>
        <v>601.62953152062573</v>
      </c>
      <c r="D203" s="157">
        <f t="shared" si="56"/>
        <v>606.30504437953664</v>
      </c>
      <c r="E203" s="157">
        <f t="shared" si="56"/>
        <v>622.91512752968015</v>
      </c>
      <c r="F203" s="157">
        <f t="shared" si="56"/>
        <v>624.2882679428634</v>
      </c>
      <c r="G203" s="157">
        <f t="shared" si="56"/>
        <v>632.7190673969352</v>
      </c>
      <c r="H203" s="157">
        <f t="shared" si="56"/>
        <v>652.04363139322356</v>
      </c>
      <c r="I203" s="157">
        <f t="shared" si="56"/>
        <v>658.60143281196338</v>
      </c>
      <c r="J203" s="157">
        <f t="shared" si="56"/>
        <v>663.31689399674269</v>
      </c>
      <c r="K203" s="157">
        <f t="shared" si="56"/>
        <v>672.04231397175158</v>
      </c>
      <c r="L203" s="157">
        <f t="shared" si="56"/>
        <v>672.09323047652674</v>
      </c>
      <c r="M203" s="157">
        <f t="shared" si="56"/>
        <v>654.02579479869291</v>
      </c>
      <c r="N203" s="157">
        <f t="shared" si="56"/>
        <v>689.57032680837733</v>
      </c>
      <c r="O203" s="157">
        <f t="shared" si="56"/>
        <v>668.25805163950838</v>
      </c>
      <c r="P203" s="157">
        <f t="shared" si="56"/>
        <v>673.29775820881321</v>
      </c>
      <c r="Q203" s="157">
        <f t="shared" si="56"/>
        <v>664.43063681959723</v>
      </c>
    </row>
    <row r="204" spans="1:17" ht="12" customHeight="1" x14ac:dyDescent="0.25">
      <c r="A204" s="23" t="s">
        <v>203</v>
      </c>
      <c r="B204" s="156">
        <f>IF(B128=0,0,B128/0.086*1000000/B$16)</f>
        <v>569.37348964331397</v>
      </c>
      <c r="C204" s="156">
        <f t="shared" ref="C204:Q204" si="57">IF(C128=0,0,C128/0.086*1000000/C$16)</f>
        <v>586.19982417969914</v>
      </c>
      <c r="D204" s="156">
        <f t="shared" si="57"/>
        <v>601.88273358795823</v>
      </c>
      <c r="E204" s="156">
        <f t="shared" si="57"/>
        <v>620.56714156782562</v>
      </c>
      <c r="F204" s="156">
        <f t="shared" si="57"/>
        <v>622.14400940518556</v>
      </c>
      <c r="G204" s="156">
        <f t="shared" si="57"/>
        <v>629.04913198797772</v>
      </c>
      <c r="H204" s="156">
        <f t="shared" si="57"/>
        <v>643.50777219170163</v>
      </c>
      <c r="I204" s="156">
        <f t="shared" si="57"/>
        <v>653.59806470790397</v>
      </c>
      <c r="J204" s="156">
        <f t="shared" si="57"/>
        <v>660.33306990969345</v>
      </c>
      <c r="K204" s="156">
        <f t="shared" si="57"/>
        <v>671.48251108548538</v>
      </c>
      <c r="L204" s="156">
        <f t="shared" si="57"/>
        <v>668.16275647534974</v>
      </c>
      <c r="M204" s="156">
        <f t="shared" si="57"/>
        <v>649.52702593935805</v>
      </c>
      <c r="N204" s="156">
        <f t="shared" si="57"/>
        <v>687.11624038399623</v>
      </c>
      <c r="O204" s="156">
        <f t="shared" si="57"/>
        <v>667.81092835473157</v>
      </c>
      <c r="P204" s="156">
        <f t="shared" si="57"/>
        <v>672.49104273529315</v>
      </c>
      <c r="Q204" s="156">
        <f t="shared" si="57"/>
        <v>664.39951938579009</v>
      </c>
    </row>
    <row r="205" spans="1:17" ht="12" customHeight="1" x14ac:dyDescent="0.25">
      <c r="A205" s="29" t="s">
        <v>140</v>
      </c>
      <c r="B205" s="57">
        <f>IF(B129=0,0,B129/0.086*1000000/B$17)</f>
        <v>598.99756040023613</v>
      </c>
      <c r="C205" s="57">
        <f t="shared" ref="C205:Q205" si="58">IF(C129=0,0,C129/0.086*1000000/C$17)</f>
        <v>653.82358478320509</v>
      </c>
      <c r="D205" s="57">
        <f t="shared" si="58"/>
        <v>627.35887033551887</v>
      </c>
      <c r="E205" s="57">
        <f t="shared" si="58"/>
        <v>633.61068534198694</v>
      </c>
      <c r="F205" s="57">
        <f t="shared" si="58"/>
        <v>631.77640311104426</v>
      </c>
      <c r="G205" s="57">
        <f t="shared" si="58"/>
        <v>648.9496772036415</v>
      </c>
      <c r="H205" s="57">
        <f t="shared" si="58"/>
        <v>698.3471063571493</v>
      </c>
      <c r="I205" s="57">
        <f t="shared" si="58"/>
        <v>695.35665211845765</v>
      </c>
      <c r="J205" s="57">
        <f t="shared" si="58"/>
        <v>686.92070270719785</v>
      </c>
      <c r="K205" s="57">
        <f t="shared" si="58"/>
        <v>676.68838839272496</v>
      </c>
      <c r="L205" s="57">
        <f t="shared" si="58"/>
        <v>728.99203699830798</v>
      </c>
      <c r="M205" s="57">
        <f t="shared" si="58"/>
        <v>740.79630699686641</v>
      </c>
      <c r="N205" s="57">
        <f t="shared" si="58"/>
        <v>712.03353297119679</v>
      </c>
      <c r="O205" s="57">
        <f t="shared" si="58"/>
        <v>676.90861022280535</v>
      </c>
      <c r="P205" s="57">
        <f t="shared" si="58"/>
        <v>698.49313823103387</v>
      </c>
      <c r="Q205" s="57">
        <f t="shared" si="58"/>
        <v>671.39034609582484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1425.5865944958371</v>
      </c>
      <c r="C207" s="168">
        <f t="shared" ref="C207:Q207" si="59">SUM(C208,C211,C213,C222)</f>
        <v>1472.6987842168705</v>
      </c>
      <c r="D207" s="168">
        <f t="shared" si="59"/>
        <v>1565.4105038013961</v>
      </c>
      <c r="E207" s="168">
        <f t="shared" si="59"/>
        <v>1624.1685936184288</v>
      </c>
      <c r="F207" s="168">
        <f t="shared" si="59"/>
        <v>1552.1828140625789</v>
      </c>
      <c r="G207" s="168">
        <f t="shared" si="59"/>
        <v>1630.6989086139918</v>
      </c>
      <c r="H207" s="168">
        <f t="shared" si="59"/>
        <v>1666.0513451990282</v>
      </c>
      <c r="I207" s="168">
        <f t="shared" si="59"/>
        <v>1655.9589513876372</v>
      </c>
      <c r="J207" s="168">
        <f t="shared" si="59"/>
        <v>1551.7390763236815</v>
      </c>
      <c r="K207" s="168">
        <f t="shared" si="59"/>
        <v>1550.4537562895425</v>
      </c>
      <c r="L207" s="168">
        <f t="shared" si="59"/>
        <v>1692.3201629319283</v>
      </c>
      <c r="M207" s="168">
        <f t="shared" si="59"/>
        <v>1473.4772478179066</v>
      </c>
      <c r="N207" s="168">
        <f t="shared" si="59"/>
        <v>1443.4941901796026</v>
      </c>
      <c r="O207" s="168">
        <f t="shared" si="59"/>
        <v>1396.928364639349</v>
      </c>
      <c r="P207" s="168">
        <f t="shared" si="59"/>
        <v>1382.9644550701003</v>
      </c>
      <c r="Q207" s="168">
        <f t="shared" si="59"/>
        <v>1413.0063202890406</v>
      </c>
    </row>
    <row r="208" spans="1:17" ht="12" customHeight="1" x14ac:dyDescent="0.25">
      <c r="A208" s="158" t="s">
        <v>65</v>
      </c>
      <c r="B208" s="157">
        <f>SUM(B209:B210)</f>
        <v>846.89855611415737</v>
      </c>
      <c r="C208" s="157">
        <f t="shared" ref="C208:Q208" si="60">SUM(C209:C210)</f>
        <v>895.81790491158347</v>
      </c>
      <c r="D208" s="157">
        <f t="shared" si="60"/>
        <v>952.60923493380471</v>
      </c>
      <c r="E208" s="157">
        <f t="shared" si="60"/>
        <v>1011.1526880780946</v>
      </c>
      <c r="F208" s="157">
        <f t="shared" si="60"/>
        <v>981.19379265944451</v>
      </c>
      <c r="G208" s="157">
        <f t="shared" si="60"/>
        <v>1035.6788747960265</v>
      </c>
      <c r="H208" s="157">
        <f t="shared" si="60"/>
        <v>1055.3267992310023</v>
      </c>
      <c r="I208" s="157">
        <f t="shared" si="60"/>
        <v>1030.9467150621501</v>
      </c>
      <c r="J208" s="157">
        <f t="shared" si="60"/>
        <v>930.85562516994526</v>
      </c>
      <c r="K208" s="157">
        <f t="shared" si="60"/>
        <v>933.54280880805607</v>
      </c>
      <c r="L208" s="157">
        <f t="shared" si="60"/>
        <v>1052.7561830692273</v>
      </c>
      <c r="M208" s="157">
        <f t="shared" si="60"/>
        <v>844.94700827076053</v>
      </c>
      <c r="N208" s="157">
        <f t="shared" si="60"/>
        <v>815.99284950797448</v>
      </c>
      <c r="O208" s="157">
        <f t="shared" si="60"/>
        <v>759.54660574775619</v>
      </c>
      <c r="P208" s="157">
        <f t="shared" si="60"/>
        <v>741.19660684492055</v>
      </c>
      <c r="Q208" s="157">
        <f t="shared" si="60"/>
        <v>769.15042426852494</v>
      </c>
    </row>
    <row r="209" spans="1:17" ht="12" customHeight="1" x14ac:dyDescent="0.25">
      <c r="A209" s="23" t="s">
        <v>161</v>
      </c>
      <c r="B209" s="156">
        <f>IF(B152=0,0,B152*1000000/B$7)</f>
        <v>846.89855611415737</v>
      </c>
      <c r="C209" s="156">
        <f t="shared" ref="C209:Q210" si="61">IF(C152=0,0,C152*1000000/C$7)</f>
        <v>895.81790491158347</v>
      </c>
      <c r="D209" s="156">
        <f t="shared" si="61"/>
        <v>952.60923493380471</v>
      </c>
      <c r="E209" s="156">
        <f t="shared" si="61"/>
        <v>1011.1526880780946</v>
      </c>
      <c r="F209" s="156">
        <f t="shared" si="61"/>
        <v>981.19379265944451</v>
      </c>
      <c r="G209" s="156">
        <f t="shared" si="61"/>
        <v>1035.6788747960265</v>
      </c>
      <c r="H209" s="156">
        <f t="shared" si="61"/>
        <v>1055.3267992310023</v>
      </c>
      <c r="I209" s="156">
        <f t="shared" si="61"/>
        <v>1030.9467150621501</v>
      </c>
      <c r="J209" s="156">
        <f t="shared" si="61"/>
        <v>930.85562516994526</v>
      </c>
      <c r="K209" s="156">
        <f t="shared" si="61"/>
        <v>933.54280880805607</v>
      </c>
      <c r="L209" s="156">
        <f t="shared" si="61"/>
        <v>1052.7561830692273</v>
      </c>
      <c r="M209" s="156">
        <f t="shared" si="61"/>
        <v>844.94700827076053</v>
      </c>
      <c r="N209" s="156">
        <f t="shared" si="61"/>
        <v>815.99284950797448</v>
      </c>
      <c r="O209" s="156">
        <f t="shared" si="61"/>
        <v>759.54660574775619</v>
      </c>
      <c r="P209" s="156">
        <f t="shared" si="61"/>
        <v>741.19660684492055</v>
      </c>
      <c r="Q209" s="156">
        <f t="shared" si="61"/>
        <v>769.15042426852494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365.18034830180545</v>
      </c>
      <c r="C213" s="157">
        <f t="shared" si="63"/>
        <v>364.50702825396718</v>
      </c>
      <c r="D213" s="157">
        <f t="shared" si="63"/>
        <v>385.22979293068028</v>
      </c>
      <c r="E213" s="157">
        <f t="shared" si="63"/>
        <v>385.17014921195818</v>
      </c>
      <c r="F213" s="157">
        <f t="shared" si="63"/>
        <v>357.45005462847575</v>
      </c>
      <c r="G213" s="157">
        <f t="shared" si="63"/>
        <v>372.00663007343917</v>
      </c>
      <c r="H213" s="157">
        <f t="shared" si="63"/>
        <v>378.89727420600644</v>
      </c>
      <c r="I213" s="157">
        <f t="shared" si="63"/>
        <v>382.92636367509368</v>
      </c>
      <c r="J213" s="157">
        <f t="shared" si="63"/>
        <v>377.1513370337878</v>
      </c>
      <c r="K213" s="157">
        <f t="shared" si="63"/>
        <v>369.26344962232167</v>
      </c>
      <c r="L213" s="157">
        <f t="shared" si="63"/>
        <v>383.55722736755382</v>
      </c>
      <c r="M213" s="157">
        <f t="shared" si="63"/>
        <v>376.91158988876492</v>
      </c>
      <c r="N213" s="157">
        <f t="shared" si="63"/>
        <v>376.06704117584161</v>
      </c>
      <c r="O213" s="157">
        <f t="shared" si="63"/>
        <v>380.9358949112368</v>
      </c>
      <c r="P213" s="157">
        <f t="shared" si="63"/>
        <v>381.18135006503917</v>
      </c>
      <c r="Q213" s="157">
        <f t="shared" si="63"/>
        <v>381.12007276693953</v>
      </c>
    </row>
    <row r="214" spans="1:17" ht="12" customHeight="1" x14ac:dyDescent="0.25">
      <c r="A214" s="167" t="s">
        <v>160</v>
      </c>
      <c r="B214" s="132">
        <f>IF(B157=0,0,B157*1000000/B$11)</f>
        <v>439.24419840127905</v>
      </c>
      <c r="C214" s="132">
        <f t="shared" ref="C214:Q214" si="64">IF(C157=0,0,C157*1000000/C$11)</f>
        <v>438.42800603960188</v>
      </c>
      <c r="D214" s="132">
        <f t="shared" si="64"/>
        <v>441.56188031819966</v>
      </c>
      <c r="E214" s="132">
        <f t="shared" si="64"/>
        <v>446.05749322320781</v>
      </c>
      <c r="F214" s="132">
        <f t="shared" si="64"/>
        <v>444.03084970278832</v>
      </c>
      <c r="G214" s="132">
        <f t="shared" si="64"/>
        <v>446.9530956212526</v>
      </c>
      <c r="H214" s="132">
        <f t="shared" si="64"/>
        <v>444.45860727373054</v>
      </c>
      <c r="I214" s="132">
        <f t="shared" si="64"/>
        <v>445.21758257711195</v>
      </c>
      <c r="J214" s="132">
        <f t="shared" si="64"/>
        <v>443.64503917059204</v>
      </c>
      <c r="K214" s="132">
        <f t="shared" si="64"/>
        <v>443.84104739790797</v>
      </c>
      <c r="L214" s="132">
        <f t="shared" si="64"/>
        <v>445.60675906260587</v>
      </c>
      <c r="M214" s="132">
        <f t="shared" si="64"/>
        <v>434.8369430845629</v>
      </c>
      <c r="N214" s="132">
        <f t="shared" si="64"/>
        <v>458.33060948840358</v>
      </c>
      <c r="O214" s="132">
        <f t="shared" si="64"/>
        <v>446.31394619142452</v>
      </c>
      <c r="P214" s="132">
        <f t="shared" si="64"/>
        <v>445.80312480421395</v>
      </c>
      <c r="Q214" s="132">
        <f t="shared" si="64"/>
        <v>440.16876581274079</v>
      </c>
    </row>
    <row r="215" spans="1:17" ht="12" customHeight="1" x14ac:dyDescent="0.25">
      <c r="A215" s="167" t="s">
        <v>159</v>
      </c>
      <c r="B215" s="132">
        <f>IF(B158=0,0,B158*1000000/B$12)</f>
        <v>153.73546944045043</v>
      </c>
      <c r="C215" s="132">
        <f t="shared" ref="C215:Q217" si="65">IF(C158=0,0,C158*1000000/C$12)</f>
        <v>153.44980211386383</v>
      </c>
      <c r="D215" s="132">
        <f t="shared" si="65"/>
        <v>154.54665811136701</v>
      </c>
      <c r="E215" s="132">
        <f t="shared" si="65"/>
        <v>156.12012262812402</v>
      </c>
      <c r="F215" s="132">
        <f t="shared" si="65"/>
        <v>155.41079739597464</v>
      </c>
      <c r="G215" s="132">
        <f t="shared" si="65"/>
        <v>156.43358346743508</v>
      </c>
      <c r="H215" s="132">
        <f t="shared" si="65"/>
        <v>155.56051254580791</v>
      </c>
      <c r="I215" s="132">
        <f t="shared" si="65"/>
        <v>155.82615390198828</v>
      </c>
      <c r="J215" s="132">
        <f t="shared" si="65"/>
        <v>155.27576370970755</v>
      </c>
      <c r="K215" s="132">
        <f t="shared" si="65"/>
        <v>155.34436658926649</v>
      </c>
      <c r="L215" s="132">
        <f t="shared" si="65"/>
        <v>155.96236567191173</v>
      </c>
      <c r="M215" s="132">
        <f t="shared" si="65"/>
        <v>152.19293007959612</v>
      </c>
      <c r="N215" s="132">
        <f t="shared" si="65"/>
        <v>160.41571332094011</v>
      </c>
      <c r="O215" s="132">
        <f t="shared" si="65"/>
        <v>156.20988116699792</v>
      </c>
      <c r="P215" s="132">
        <f t="shared" si="65"/>
        <v>156.03109368147406</v>
      </c>
      <c r="Q215" s="132">
        <f t="shared" si="65"/>
        <v>154.05906803445836</v>
      </c>
    </row>
    <row r="216" spans="1:17" ht="12" customHeight="1" x14ac:dyDescent="0.25">
      <c r="A216" s="166" t="s">
        <v>203</v>
      </c>
      <c r="B216" s="165">
        <f>IF(B159=0,0,B159*1000000/B$12)</f>
        <v>153.73546944045043</v>
      </c>
      <c r="C216" s="165">
        <f t="shared" si="65"/>
        <v>153.44980211386383</v>
      </c>
      <c r="D216" s="165">
        <f t="shared" si="65"/>
        <v>154.54665811136701</v>
      </c>
      <c r="E216" s="165">
        <f t="shared" si="65"/>
        <v>156.12012262812402</v>
      </c>
      <c r="F216" s="165">
        <f t="shared" si="65"/>
        <v>155.41079739597464</v>
      </c>
      <c r="G216" s="165">
        <f t="shared" si="65"/>
        <v>156.43358346743508</v>
      </c>
      <c r="H216" s="165">
        <f t="shared" si="65"/>
        <v>155.56051254580791</v>
      </c>
      <c r="I216" s="165">
        <f t="shared" si="65"/>
        <v>155.82615390198828</v>
      </c>
      <c r="J216" s="165">
        <f t="shared" si="65"/>
        <v>155.27576370970755</v>
      </c>
      <c r="K216" s="165">
        <f t="shared" si="65"/>
        <v>155.34436658926649</v>
      </c>
      <c r="L216" s="165">
        <f t="shared" si="65"/>
        <v>155.96236567191173</v>
      </c>
      <c r="M216" s="165">
        <f t="shared" si="65"/>
        <v>152.19293007959612</v>
      </c>
      <c r="N216" s="165">
        <f t="shared" si="65"/>
        <v>160.41571332094011</v>
      </c>
      <c r="O216" s="165">
        <f t="shared" si="65"/>
        <v>156.20988116699792</v>
      </c>
      <c r="P216" s="165">
        <f t="shared" si="65"/>
        <v>156.03109368147406</v>
      </c>
      <c r="Q216" s="165">
        <f t="shared" si="65"/>
        <v>154.05906803445836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213.50769007987432</v>
      </c>
      <c r="C222" s="157">
        <f t="shared" ref="C222:Q222" si="68">IF(C165=0,0,C165*1000000/C$5)</f>
        <v>212.37385105131992</v>
      </c>
      <c r="D222" s="157">
        <f t="shared" si="68"/>
        <v>227.57147593691113</v>
      </c>
      <c r="E222" s="157">
        <f t="shared" si="68"/>
        <v>227.84575632837587</v>
      </c>
      <c r="F222" s="157">
        <f t="shared" si="68"/>
        <v>213.53896677465858</v>
      </c>
      <c r="G222" s="157">
        <f t="shared" si="68"/>
        <v>223.01340374452613</v>
      </c>
      <c r="H222" s="157">
        <f t="shared" si="68"/>
        <v>231.82727176201954</v>
      </c>
      <c r="I222" s="157">
        <f t="shared" si="68"/>
        <v>242.08587265039341</v>
      </c>
      <c r="J222" s="157">
        <f t="shared" si="68"/>
        <v>243.73211411994833</v>
      </c>
      <c r="K222" s="157">
        <f t="shared" si="68"/>
        <v>247.64749785916473</v>
      </c>
      <c r="L222" s="157">
        <f t="shared" si="68"/>
        <v>256.006752495147</v>
      </c>
      <c r="M222" s="157">
        <f t="shared" si="68"/>
        <v>251.61864965838106</v>
      </c>
      <c r="N222" s="157">
        <f t="shared" si="68"/>
        <v>251.43429949578658</v>
      </c>
      <c r="O222" s="157">
        <f t="shared" si="68"/>
        <v>256.44586398035591</v>
      </c>
      <c r="P222" s="157">
        <f t="shared" si="68"/>
        <v>260.58649816014059</v>
      </c>
      <c r="Q222" s="157">
        <f t="shared" si="68"/>
        <v>262.73582325357609</v>
      </c>
    </row>
    <row r="223" spans="1:17" ht="12" customHeight="1" x14ac:dyDescent="0.25">
      <c r="A223" s="23" t="s">
        <v>203</v>
      </c>
      <c r="B223" s="156">
        <f>IF(B166=0,0,B166*1000000/B$16)</f>
        <v>272.74581108585562</v>
      </c>
      <c r="C223" s="156">
        <f t="shared" ref="C223:Q223" si="69">IF(C166=0,0,C166*1000000/C$16)</f>
        <v>275.15622114436593</v>
      </c>
      <c r="D223" s="156">
        <f t="shared" si="69"/>
        <v>275.37237426272117</v>
      </c>
      <c r="E223" s="156">
        <f t="shared" si="69"/>
        <v>277.86452549547823</v>
      </c>
      <c r="F223" s="156">
        <f t="shared" si="69"/>
        <v>274.68673485703664</v>
      </c>
      <c r="G223" s="156">
        <f t="shared" si="69"/>
        <v>273.43940725401836</v>
      </c>
      <c r="H223" s="156">
        <f t="shared" si="69"/>
        <v>274.56369602338071</v>
      </c>
      <c r="I223" s="156">
        <f t="shared" si="69"/>
        <v>275.04023277982208</v>
      </c>
      <c r="J223" s="156">
        <f t="shared" si="69"/>
        <v>274.54297866387475</v>
      </c>
      <c r="K223" s="156">
        <f t="shared" si="69"/>
        <v>277.48640518540111</v>
      </c>
      <c r="L223" s="156">
        <f t="shared" si="69"/>
        <v>273.69126903105752</v>
      </c>
      <c r="M223" s="156">
        <f t="shared" si="69"/>
        <v>264.66425832006274</v>
      </c>
      <c r="N223" s="156">
        <f t="shared" si="69"/>
        <v>278.90328573683968</v>
      </c>
      <c r="O223" s="156">
        <f t="shared" si="69"/>
        <v>269.70083658891372</v>
      </c>
      <c r="P223" s="156">
        <f t="shared" si="69"/>
        <v>268.93005797431243</v>
      </c>
      <c r="Q223" s="156">
        <f t="shared" si="69"/>
        <v>263.91053677455608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80.120465672806617</v>
      </c>
      <c r="C226" s="184">
        <f>C169/RES_summary!C$19</f>
        <v>83.632397754374267</v>
      </c>
      <c r="D226" s="184">
        <f>D169/RES_summary!D$19</f>
        <v>86.421872358297378</v>
      </c>
      <c r="E226" s="184">
        <f>E169/RES_summary!E$19</f>
        <v>89.234186737582135</v>
      </c>
      <c r="F226" s="184">
        <f>F169/RES_summary!F$19</f>
        <v>86.847933845865853</v>
      </c>
      <c r="G226" s="184">
        <f>G169/RES_summary!G$19</f>
        <v>90.191097921464774</v>
      </c>
      <c r="H226" s="184">
        <f>H169/RES_summary!H$19</f>
        <v>92.08983318608648</v>
      </c>
      <c r="I226" s="184">
        <f>I169/RES_summary!I$19</f>
        <v>90.178226763731388</v>
      </c>
      <c r="J226" s="184">
        <f>J169/RES_summary!J$19</f>
        <v>84.25520868200428</v>
      </c>
      <c r="K226" s="184">
        <f>K169/RES_summary!K$19</f>
        <v>83.378439622150651</v>
      </c>
      <c r="L226" s="184">
        <f>L169/RES_summary!L$19</f>
        <v>90.448000167981746</v>
      </c>
      <c r="M226" s="184">
        <f>M169/RES_summary!M$19</f>
        <v>78.551703361184053</v>
      </c>
      <c r="N226" s="184">
        <f>N169/RES_summary!N$19</f>
        <v>77.646869425214007</v>
      </c>
      <c r="O226" s="184">
        <f>O169/RES_summary!O$19</f>
        <v>72.773822864351317</v>
      </c>
      <c r="P226" s="184">
        <f>P169/RES_summary!P$19</f>
        <v>72.075517318000337</v>
      </c>
      <c r="Q226" s="184">
        <f>Q169/RES_summary!Q$19</f>
        <v>72.247930982947992</v>
      </c>
    </row>
    <row r="227" spans="1:17" ht="12" customHeight="1" x14ac:dyDescent="0.25">
      <c r="A227" s="158" t="s">
        <v>65</v>
      </c>
      <c r="B227" s="178">
        <f>B170/RES_summary!B$19</f>
        <v>44.692801484394295</v>
      </c>
      <c r="C227" s="178">
        <f>C170/RES_summary!C$19</f>
        <v>47.993595304012082</v>
      </c>
      <c r="D227" s="178">
        <f>D170/RES_summary!D$19</f>
        <v>50.420630677215605</v>
      </c>
      <c r="E227" s="178">
        <f>E170/RES_summary!E$19</f>
        <v>53.094636314204152</v>
      </c>
      <c r="F227" s="178">
        <f>F170/RES_summary!F$19</f>
        <v>51.377806446671016</v>
      </c>
      <c r="G227" s="178">
        <f>G170/RES_summary!G$19</f>
        <v>54.339942615794136</v>
      </c>
      <c r="H227" s="178">
        <f>H170/RES_summary!H$19</f>
        <v>55.964247948706699</v>
      </c>
      <c r="I227" s="178">
        <f>I170/RES_summary!I$19</f>
        <v>54.019794748813432</v>
      </c>
      <c r="J227" s="178">
        <f>J170/RES_summary!J$19</f>
        <v>48.417100467836846</v>
      </c>
      <c r="K227" s="178">
        <f>K170/RES_summary!K$19</f>
        <v>47.729879534143123</v>
      </c>
      <c r="L227" s="178">
        <f>L170/RES_summary!L$19</f>
        <v>54.594912594299494</v>
      </c>
      <c r="M227" s="178">
        <f>M170/RES_summary!M$19</f>
        <v>43.821838069102895</v>
      </c>
      <c r="N227" s="178">
        <f>N170/RES_summary!N$19</f>
        <v>41.995319455765674</v>
      </c>
      <c r="O227" s="178">
        <f>O170/RES_summary!O$19</f>
        <v>38.03123091876293</v>
      </c>
      <c r="P227" s="178">
        <f>P170/RES_summary!P$19</f>
        <v>37.474160027921073</v>
      </c>
      <c r="Q227" s="178">
        <f>Q170/RES_summary!Q$19</f>
        <v>38.251511024536477</v>
      </c>
    </row>
    <row r="228" spans="1:17" ht="12" customHeight="1" x14ac:dyDescent="0.25">
      <c r="A228" s="23" t="s">
        <v>161</v>
      </c>
      <c r="B228" s="177">
        <f>B171/RES_summary!B$19</f>
        <v>44.092328763374468</v>
      </c>
      <c r="C228" s="177">
        <f>C171/RES_summary!C$19</f>
        <v>46.501232471961899</v>
      </c>
      <c r="D228" s="177">
        <f>D171/RES_summary!D$19</f>
        <v>49.409495554171585</v>
      </c>
      <c r="E228" s="177">
        <f>E171/RES_summary!E$19</f>
        <v>52.357153744482652</v>
      </c>
      <c r="F228" s="177">
        <f>F171/RES_summary!F$19</f>
        <v>50.732376911025874</v>
      </c>
      <c r="G228" s="177">
        <f>G171/RES_summary!G$19</f>
        <v>53.442230645214934</v>
      </c>
      <c r="H228" s="177">
        <f>H171/RES_summary!H$19</f>
        <v>54.251689402390603</v>
      </c>
      <c r="I228" s="177">
        <f>I171/RES_summary!I$19</f>
        <v>52.783401139827525</v>
      </c>
      <c r="J228" s="177">
        <f>J171/RES_summary!J$19</f>
        <v>47.439750379910812</v>
      </c>
      <c r="K228" s="177">
        <f>K171/RES_summary!K$19</f>
        <v>47.388850465694581</v>
      </c>
      <c r="L228" s="177">
        <f>L171/RES_summary!L$19</f>
        <v>53.165712283367277</v>
      </c>
      <c r="M228" s="177">
        <f>M171/RES_summary!M$19</f>
        <v>42.447221558955299</v>
      </c>
      <c r="N228" s="177">
        <f>N171/RES_summary!N$19</f>
        <v>40.763578437028769</v>
      </c>
      <c r="O228" s="177">
        <f>O171/RES_summary!O$19</f>
        <v>37.752773624296125</v>
      </c>
      <c r="P228" s="177">
        <f>P171/RES_summary!P$19</f>
        <v>36.68063081491853</v>
      </c>
      <c r="Q228" s="177">
        <f>Q171/RES_summary!Q$19</f>
        <v>37.896544430206262</v>
      </c>
    </row>
    <row r="229" spans="1:17" ht="12" customHeight="1" x14ac:dyDescent="0.25">
      <c r="A229" s="23" t="s">
        <v>60</v>
      </c>
      <c r="B229" s="177">
        <f>B172/RES_summary!B$19</f>
        <v>0.6004727210198253</v>
      </c>
      <c r="C229" s="177">
        <f>C172/RES_summary!C$19</f>
        <v>1.4923628320501834</v>
      </c>
      <c r="D229" s="177">
        <f>D172/RES_summary!D$19</f>
        <v>1.011135123044024</v>
      </c>
      <c r="E229" s="177">
        <f>E172/RES_summary!E$19</f>
        <v>0.73748256972149384</v>
      </c>
      <c r="F229" s="177">
        <f>F172/RES_summary!F$19</f>
        <v>0.64542953564514238</v>
      </c>
      <c r="G229" s="177">
        <f>G172/RES_summary!G$19</f>
        <v>0.89771197057920693</v>
      </c>
      <c r="H229" s="177">
        <f>H172/RES_summary!H$19</f>
        <v>1.7125585463160928</v>
      </c>
      <c r="I229" s="177">
        <f>I172/RES_summary!I$19</f>
        <v>1.2363936089859096</v>
      </c>
      <c r="J229" s="177">
        <f>J172/RES_summary!J$19</f>
        <v>0.97735008792602673</v>
      </c>
      <c r="K229" s="177">
        <f>K172/RES_summary!K$19</f>
        <v>0.3410290684485448</v>
      </c>
      <c r="L229" s="177">
        <f>L172/RES_summary!L$19</f>
        <v>1.4292003109322238</v>
      </c>
      <c r="M229" s="177">
        <f>M172/RES_summary!M$19</f>
        <v>1.3746165101476002</v>
      </c>
      <c r="N229" s="177">
        <f>N172/RES_summary!N$19</f>
        <v>1.2317410187369038</v>
      </c>
      <c r="O229" s="177">
        <f>O172/RES_summary!O$19</f>
        <v>0.27845729446680778</v>
      </c>
      <c r="P229" s="177">
        <f>P172/RES_summary!P$19</f>
        <v>0.79352921300254486</v>
      </c>
      <c r="Q229" s="177">
        <f>Q172/RES_summary!Q$19</f>
        <v>0.35496659433021754</v>
      </c>
    </row>
    <row r="230" spans="1:17" ht="12" customHeight="1" x14ac:dyDescent="0.25">
      <c r="A230" s="158" t="s">
        <v>112</v>
      </c>
      <c r="B230" s="178">
        <f>B173/RES_summary!B$19</f>
        <v>0.3798401824439257</v>
      </c>
      <c r="C230" s="178">
        <f>C173/RES_summary!C$19</f>
        <v>0.37856539610553208</v>
      </c>
      <c r="D230" s="178">
        <f>D173/RES_summary!D$19</f>
        <v>0.38533407264438085</v>
      </c>
      <c r="E230" s="178">
        <f>E173/RES_summary!E$19</f>
        <v>0.37917007117051704</v>
      </c>
      <c r="F230" s="178">
        <f>F173/RES_summary!F$19</f>
        <v>0.41826167699335326</v>
      </c>
      <c r="G230" s="178">
        <f>G173/RES_summary!G$19</f>
        <v>0.43514620445626745</v>
      </c>
      <c r="H230" s="178">
        <f>H173/RES_summary!H$19</f>
        <v>0.50909363102532568</v>
      </c>
      <c r="I230" s="178">
        <f>I173/RES_summary!I$19</f>
        <v>0.55200829513727134</v>
      </c>
      <c r="J230" s="178">
        <f>J173/RES_summary!J$19</f>
        <v>0.62127217234861998</v>
      </c>
      <c r="K230" s="178">
        <f>K173/RES_summary!K$19</f>
        <v>0.66758004416453542</v>
      </c>
      <c r="L230" s="178">
        <f>L173/RES_summary!L$19</f>
        <v>0.66485560259980969</v>
      </c>
      <c r="M230" s="178">
        <f>M173/RES_summary!M$19</f>
        <v>0.60629616657484797</v>
      </c>
      <c r="N230" s="178">
        <f>N173/RES_summary!N$19</f>
        <v>0.56480292214864325</v>
      </c>
      <c r="O230" s="178">
        <f>O173/RES_summary!O$19</f>
        <v>0.50675796015222696</v>
      </c>
      <c r="P230" s="178">
        <f>P173/RES_summary!P$19</f>
        <v>0.46803430296905363</v>
      </c>
      <c r="Q230" s="178">
        <f>Q173/RES_summary!Q$19</f>
        <v>0.44099366048886973</v>
      </c>
    </row>
    <row r="231" spans="1:17" ht="12" customHeight="1" x14ac:dyDescent="0.25">
      <c r="A231" s="23" t="s">
        <v>60</v>
      </c>
      <c r="B231" s="177">
        <f>B174/RES_summary!B$19</f>
        <v>0.3798401824439257</v>
      </c>
      <c r="C231" s="177">
        <f>C174/RES_summary!C$19</f>
        <v>0.37856539610553208</v>
      </c>
      <c r="D231" s="177">
        <f>D174/RES_summary!D$19</f>
        <v>0.38533407264438085</v>
      </c>
      <c r="E231" s="177">
        <f>E174/RES_summary!E$19</f>
        <v>0.37917007117051704</v>
      </c>
      <c r="F231" s="177">
        <f>F174/RES_summary!F$19</f>
        <v>0.41826167699335326</v>
      </c>
      <c r="G231" s="177">
        <f>G174/RES_summary!G$19</f>
        <v>0.43514620445626745</v>
      </c>
      <c r="H231" s="177">
        <f>H174/RES_summary!H$19</f>
        <v>0.50909363102532568</v>
      </c>
      <c r="I231" s="177">
        <f>I174/RES_summary!I$19</f>
        <v>0.55200829513727134</v>
      </c>
      <c r="J231" s="177">
        <f>J174/RES_summary!J$19</f>
        <v>0.62127217234861998</v>
      </c>
      <c r="K231" s="177">
        <f>K174/RES_summary!K$19</f>
        <v>0.66758004416453542</v>
      </c>
      <c r="L231" s="177">
        <f>L174/RES_summary!L$19</f>
        <v>0.66485560259980969</v>
      </c>
      <c r="M231" s="177">
        <f>M174/RES_summary!M$19</f>
        <v>0.60629616657484797</v>
      </c>
      <c r="N231" s="177">
        <f>N174/RES_summary!N$19</f>
        <v>0.56480292214864325</v>
      </c>
      <c r="O231" s="177">
        <f>O174/RES_summary!O$19</f>
        <v>0.50675796015222696</v>
      </c>
      <c r="P231" s="177">
        <f>P174/RES_summary!P$19</f>
        <v>0.46803430296905363</v>
      </c>
      <c r="Q231" s="177">
        <f>Q174/RES_summary!Q$19</f>
        <v>0.44099366048886973</v>
      </c>
    </row>
    <row r="232" spans="1:17" ht="12" customHeight="1" x14ac:dyDescent="0.25">
      <c r="A232" s="158" t="s">
        <v>63</v>
      </c>
      <c r="B232" s="178">
        <f>B175/RES_summary!B$19</f>
        <v>22.173466369441073</v>
      </c>
      <c r="C232" s="178">
        <f>C175/RES_summary!C$19</f>
        <v>22.242633064604775</v>
      </c>
      <c r="D232" s="178">
        <f>D175/RES_summary!D$19</f>
        <v>22.363389005404031</v>
      </c>
      <c r="E232" s="178">
        <f>E175/RES_summary!E$19</f>
        <v>22.464171075401282</v>
      </c>
      <c r="F232" s="178">
        <f>F175/RES_summary!F$19</f>
        <v>22.188536768013179</v>
      </c>
      <c r="G232" s="178">
        <f>G175/RES_summary!G$19</f>
        <v>22.372859381561934</v>
      </c>
      <c r="H232" s="178">
        <f>H175/RES_summary!H$19</f>
        <v>22.323044949649443</v>
      </c>
      <c r="I232" s="178">
        <f>I175/RES_summary!I$19</f>
        <v>22.163742709400992</v>
      </c>
      <c r="J232" s="178">
        <f>J175/RES_summary!J$19</f>
        <v>21.831133705381657</v>
      </c>
      <c r="K232" s="178">
        <f>K175/RES_summary!K$19</f>
        <v>21.503538154498166</v>
      </c>
      <c r="L232" s="178">
        <f>L175/RES_summary!L$19</f>
        <v>21.676431668499934</v>
      </c>
      <c r="M232" s="178">
        <f>M175/RES_summary!M$19</f>
        <v>21.034181236830946</v>
      </c>
      <c r="N232" s="178">
        <f>N175/RES_summary!N$19</f>
        <v>21.681391399282099</v>
      </c>
      <c r="O232" s="178">
        <f>O175/RES_summary!O$19</f>
        <v>21.092735663834066</v>
      </c>
      <c r="P232" s="178">
        <f>P175/RES_summary!P$19</f>
        <v>20.980078213970646</v>
      </c>
      <c r="Q232" s="178">
        <f>Q175/RES_summary!Q$19</f>
        <v>20.574942570778727</v>
      </c>
    </row>
    <row r="233" spans="1:17" ht="12" customHeight="1" x14ac:dyDescent="0.25">
      <c r="A233" s="167" t="s">
        <v>160</v>
      </c>
      <c r="B233" s="183">
        <f>B176/RES_summary!B$19</f>
        <v>22.868499967903439</v>
      </c>
      <c r="C233" s="183">
        <f>C176/RES_summary!C$19</f>
        <v>22.758467451126094</v>
      </c>
      <c r="D233" s="183">
        <f>D176/RES_summary!D$19</f>
        <v>22.902727542831123</v>
      </c>
      <c r="E233" s="183">
        <f>E176/RES_summary!E$19</f>
        <v>23.096710345453083</v>
      </c>
      <c r="F233" s="183">
        <f>F176/RES_summary!F$19</f>
        <v>22.958502790960459</v>
      </c>
      <c r="G233" s="183">
        <f>G176/RES_summary!G$19</f>
        <v>23.063297905432403</v>
      </c>
      <c r="H233" s="183">
        <f>H176/RES_summary!H$19</f>
        <v>22.848496154559875</v>
      </c>
      <c r="I233" s="183">
        <f>I176/RES_summary!I$19</f>
        <v>22.794677855155012</v>
      </c>
      <c r="J233" s="183">
        <f>J176/RES_summary!J$19</f>
        <v>22.60974671737759</v>
      </c>
      <c r="K233" s="183">
        <f>K176/RES_summary!K$19</f>
        <v>22.530425843600824</v>
      </c>
      <c r="L233" s="183">
        <f>L176/RES_summary!L$19</f>
        <v>22.503786845285514</v>
      </c>
      <c r="M233" s="183">
        <f>M176/RES_summary!M$19</f>
        <v>21.844707282772692</v>
      </c>
      <c r="N233" s="183">
        <f>N176/RES_summary!N$19</f>
        <v>22.896273859798271</v>
      </c>
      <c r="O233" s="183">
        <f>O176/RES_summary!O$19</f>
        <v>22.183746525130079</v>
      </c>
      <c r="P233" s="183">
        <f>P176/RES_summary!P$19</f>
        <v>22.062081350706716</v>
      </c>
      <c r="Q233" s="183">
        <f>Q176/RES_summary!Q$19</f>
        <v>21.687402963178993</v>
      </c>
    </row>
    <row r="234" spans="1:17" ht="12" customHeight="1" x14ac:dyDescent="0.25">
      <c r="A234" s="167" t="s">
        <v>159</v>
      </c>
      <c r="B234" s="183">
        <f>B177/RES_summary!B$19</f>
        <v>15.577045379215537</v>
      </c>
      <c r="C234" s="183">
        <f>C177/RES_summary!C$19</f>
        <v>15.569017879270184</v>
      </c>
      <c r="D234" s="183">
        <f>D177/RES_summary!D$19</f>
        <v>15.739556041789083</v>
      </c>
      <c r="E234" s="183">
        <f>E177/RES_summary!E$19</f>
        <v>15.911429685572994</v>
      </c>
      <c r="F234" s="183">
        <f>F177/RES_summary!F$19</f>
        <v>15.977251095987237</v>
      </c>
      <c r="G234" s="183">
        <f>G177/RES_summary!G$19</f>
        <v>16.075877023600693</v>
      </c>
      <c r="H234" s="183">
        <f>H177/RES_summary!H$19</f>
        <v>16.0104548528472</v>
      </c>
      <c r="I234" s="183">
        <f>I177/RES_summary!I$19</f>
        <v>16.054003297284417</v>
      </c>
      <c r="J234" s="183">
        <f>J177/RES_summary!J$19</f>
        <v>16.013897210453063</v>
      </c>
      <c r="K234" s="183">
        <f>K177/RES_summary!K$19</f>
        <v>16.034634634045489</v>
      </c>
      <c r="L234" s="183">
        <f>L177/RES_summary!L$19</f>
        <v>16.087352651091205</v>
      </c>
      <c r="M234" s="183">
        <f>M177/RES_summary!M$19</f>
        <v>15.855799958296483</v>
      </c>
      <c r="N234" s="183">
        <f>N177/RES_summary!N$19</f>
        <v>16.189837647523017</v>
      </c>
      <c r="O234" s="183">
        <f>O177/RES_summary!O$19</f>
        <v>15.93672042743038</v>
      </c>
      <c r="P234" s="183">
        <f>P177/RES_summary!P$19</f>
        <v>15.879742713720681</v>
      </c>
      <c r="Q234" s="183">
        <f>Q177/RES_summary!Q$19</f>
        <v>15.642433812572575</v>
      </c>
    </row>
    <row r="235" spans="1:17" ht="12" customHeight="1" x14ac:dyDescent="0.25">
      <c r="A235" s="166" t="s">
        <v>203</v>
      </c>
      <c r="B235" s="182">
        <f>B178/RES_summary!B$19</f>
        <v>8.0039749887663465</v>
      </c>
      <c r="C235" s="182">
        <f>C178/RES_summary!C$19</f>
        <v>7.9654636078942973</v>
      </c>
      <c r="D235" s="182">
        <f>D178/RES_summary!D$19</f>
        <v>8.0159546399907438</v>
      </c>
      <c r="E235" s="182">
        <f>E178/RES_summary!E$19</f>
        <v>8.0838486209086433</v>
      </c>
      <c r="F235" s="182">
        <f>F178/RES_summary!F$19</f>
        <v>8.0354759768360928</v>
      </c>
      <c r="G235" s="182">
        <f>G178/RES_summary!G$19</f>
        <v>8.0721542669011672</v>
      </c>
      <c r="H235" s="182">
        <f>H178/RES_summary!H$19</f>
        <v>7.9969736540960685</v>
      </c>
      <c r="I235" s="182">
        <f>I178/RES_summary!I$19</f>
        <v>7.9781372493042078</v>
      </c>
      <c r="J235" s="182">
        <f>J178/RES_summary!J$19</f>
        <v>7.9134113510821757</v>
      </c>
      <c r="K235" s="182">
        <f>K178/RES_summary!K$19</f>
        <v>7.8856490452602204</v>
      </c>
      <c r="L235" s="182">
        <f>L178/RES_summary!L$19</f>
        <v>7.8763253958499115</v>
      </c>
      <c r="M235" s="182">
        <f>M178/RES_summary!M$19</f>
        <v>7.6456475489703957</v>
      </c>
      <c r="N235" s="182">
        <f>N178/RES_summary!N$19</f>
        <v>8.0136958509293361</v>
      </c>
      <c r="O235" s="182">
        <f>O178/RES_summary!O$19</f>
        <v>7.764311283795494</v>
      </c>
      <c r="P235" s="182">
        <f>P178/RES_summary!P$19</f>
        <v>7.7217284727473077</v>
      </c>
      <c r="Q235" s="182">
        <f>Q178/RES_summary!Q$19</f>
        <v>7.5905910371126035</v>
      </c>
    </row>
    <row r="236" spans="1:17" ht="12" customHeight="1" x14ac:dyDescent="0.25">
      <c r="A236" s="147" t="s">
        <v>59</v>
      </c>
      <c r="B236" s="181">
        <f>B179/RES_summary!B$19</f>
        <v>7.5730703904491898</v>
      </c>
      <c r="C236" s="181">
        <f>C179/RES_summary!C$19</f>
        <v>7.603554271375887</v>
      </c>
      <c r="D236" s="181">
        <f>D179/RES_summary!D$19</f>
        <v>7.7236014017983408</v>
      </c>
      <c r="E236" s="181">
        <f>E179/RES_summary!E$19</f>
        <v>7.8275810646643489</v>
      </c>
      <c r="F236" s="181">
        <f>F179/RES_summary!F$19</f>
        <v>7.9417751191511439</v>
      </c>
      <c r="G236" s="181">
        <f>G179/RES_summary!G$19</f>
        <v>8.0037227566995242</v>
      </c>
      <c r="H236" s="181">
        <f>H179/RES_summary!H$19</f>
        <v>8.0134811987511334</v>
      </c>
      <c r="I236" s="181">
        <f>I179/RES_summary!I$19</f>
        <v>8.0758660479802096</v>
      </c>
      <c r="J236" s="181">
        <f>J179/RES_summary!J$19</f>
        <v>8.1004858593708864</v>
      </c>
      <c r="K236" s="181">
        <f>K179/RES_summary!K$19</f>
        <v>8.1489855887852727</v>
      </c>
      <c r="L236" s="181">
        <f>L179/RES_summary!L$19</f>
        <v>8.2110272552412908</v>
      </c>
      <c r="M236" s="181">
        <f>M179/RES_summary!M$19</f>
        <v>8.2101524093260867</v>
      </c>
      <c r="N236" s="181">
        <f>N179/RES_summary!N$19</f>
        <v>8.1761417965936776</v>
      </c>
      <c r="O236" s="181">
        <f>O179/RES_summary!O$19</f>
        <v>8.1724091436348889</v>
      </c>
      <c r="P236" s="181">
        <f>P179/RES_summary!P$19</f>
        <v>8.1580142409733689</v>
      </c>
      <c r="Q236" s="181">
        <f>Q179/RES_summary!Q$19</f>
        <v>8.0518427754599706</v>
      </c>
    </row>
    <row r="237" spans="1:17" ht="12" customHeight="1" x14ac:dyDescent="0.25">
      <c r="A237" s="163" t="s">
        <v>142</v>
      </c>
      <c r="B237" s="180">
        <f>B180/RES_summary!B$19</f>
        <v>19.601399570855069</v>
      </c>
      <c r="C237" s="180">
        <f>C180/RES_summary!C$19</f>
        <v>20.762534118992996</v>
      </c>
      <c r="D237" s="180">
        <f>D180/RES_summary!D$19</f>
        <v>19.977907647737396</v>
      </c>
      <c r="E237" s="180">
        <f>E180/RES_summary!E$19</f>
        <v>19.638687632267967</v>
      </c>
      <c r="F237" s="180">
        <f>F180/RES_summary!F$19</f>
        <v>19.961011291423887</v>
      </c>
      <c r="G237" s="180">
        <f>G180/RES_summary!G$19</f>
        <v>20.18338362464111</v>
      </c>
      <c r="H237" s="180">
        <f>H180/RES_summary!H$19</f>
        <v>21.113100857113594</v>
      </c>
      <c r="I237" s="180">
        <f>I180/RES_summary!I$19</f>
        <v>20.60159332970122</v>
      </c>
      <c r="J237" s="180">
        <f>J180/RES_summary!J$19</f>
        <v>20.183221351454097</v>
      </c>
      <c r="K237" s="180">
        <f>K180/RES_summary!K$19</f>
        <v>18.911337879925817</v>
      </c>
      <c r="L237" s="180">
        <f>L180/RES_summary!L$19</f>
        <v>21.409649875460861</v>
      </c>
      <c r="M237" s="180">
        <f>M180/RES_summary!M$19</f>
        <v>21.535942642714147</v>
      </c>
      <c r="N237" s="180">
        <f>N180/RES_summary!N$19</f>
        <v>19.848953625883297</v>
      </c>
      <c r="O237" s="180">
        <f>O180/RES_summary!O$19</f>
        <v>18.927952001784199</v>
      </c>
      <c r="P237" s="180">
        <f>P180/RES_summary!P$19</f>
        <v>19.536720196998818</v>
      </c>
      <c r="Q237" s="180">
        <f>Q180/RES_summary!Q$19</f>
        <v>18.485017402635822</v>
      </c>
    </row>
    <row r="238" spans="1:17" ht="12" customHeight="1" x14ac:dyDescent="0.25">
      <c r="A238" s="161" t="s">
        <v>141</v>
      </c>
      <c r="B238" s="179">
        <f>B181/RES_summary!B$19</f>
        <v>14.433560240248825</v>
      </c>
      <c r="C238" s="179">
        <f>C181/RES_summary!C$19</f>
        <v>14.870441213023502</v>
      </c>
      <c r="D238" s="179">
        <f>D181/RES_summary!D$19</f>
        <v>14.715869078506248</v>
      </c>
      <c r="E238" s="179">
        <f>E181/RES_summary!E$19</f>
        <v>14.701121735958189</v>
      </c>
      <c r="F238" s="179">
        <f>F181/RES_summary!F$19</f>
        <v>14.928129071149451</v>
      </c>
      <c r="G238" s="179">
        <f>G181/RES_summary!G$19</f>
        <v>15.067907025323708</v>
      </c>
      <c r="H238" s="179">
        <f>H181/RES_summary!H$19</f>
        <v>15.403066498741103</v>
      </c>
      <c r="I238" s="179">
        <f>I181/RES_summary!I$19</f>
        <v>15.286423713375578</v>
      </c>
      <c r="J238" s="179">
        <f>J181/RES_summary!J$19</f>
        <v>15.16461333237984</v>
      </c>
      <c r="K238" s="179">
        <f>K181/RES_summary!K$19</f>
        <v>14.767953846759283</v>
      </c>
      <c r="L238" s="179">
        <f>L181/RES_summary!L$19</f>
        <v>15.704404711652581</v>
      </c>
      <c r="M238" s="179">
        <f>M181/RES_summary!M$19</f>
        <v>15.747732334276005</v>
      </c>
      <c r="N238" s="179">
        <f>N181/RES_summary!N$19</f>
        <v>15.123275565652772</v>
      </c>
      <c r="O238" s="179">
        <f>O181/RES_summary!O$19</f>
        <v>14.797192344259333</v>
      </c>
      <c r="P238" s="179">
        <f>P181/RES_summary!P$19</f>
        <v>14.995866309922944</v>
      </c>
      <c r="Q238" s="179">
        <f>Q181/RES_summary!Q$19</f>
        <v>14.521598866382496</v>
      </c>
    </row>
    <row r="239" spans="1:17" ht="12" customHeight="1" x14ac:dyDescent="0.25">
      <c r="A239" s="148" t="s">
        <v>60</v>
      </c>
      <c r="B239" s="177">
        <f>B182/RES_summary!B$19</f>
        <v>6.8604898497996363</v>
      </c>
      <c r="C239" s="177">
        <f>C182/RES_summary!C$19</f>
        <v>7.2668869416476154</v>
      </c>
      <c r="D239" s="177">
        <f>D182/RES_summary!D$19</f>
        <v>6.9922676767079093</v>
      </c>
      <c r="E239" s="177">
        <f>E182/RES_summary!E$19</f>
        <v>6.8735406712938421</v>
      </c>
      <c r="F239" s="177">
        <f>F182/RES_summary!F$19</f>
        <v>6.9863539519983027</v>
      </c>
      <c r="G239" s="177">
        <f>G182/RES_summary!G$19</f>
        <v>7.0641842686241816</v>
      </c>
      <c r="H239" s="177">
        <f>H182/RES_summary!H$19</f>
        <v>7.3895852999899683</v>
      </c>
      <c r="I239" s="177">
        <f>I182/RES_summary!I$19</f>
        <v>7.2105576653953669</v>
      </c>
      <c r="J239" s="177">
        <f>J182/RES_summary!J$19</f>
        <v>7.0641274730089529</v>
      </c>
      <c r="K239" s="177">
        <f>K182/RES_summary!K$19</f>
        <v>6.6189682579740019</v>
      </c>
      <c r="L239" s="177">
        <f>L182/RES_summary!L$19</f>
        <v>7.4933774564112836</v>
      </c>
      <c r="M239" s="177">
        <f>M182/RES_summary!M$19</f>
        <v>7.5375799249499202</v>
      </c>
      <c r="N239" s="177">
        <f>N182/RES_summary!N$19</f>
        <v>6.9471337690590973</v>
      </c>
      <c r="O239" s="177">
        <f>O182/RES_summary!O$19</f>
        <v>6.6247832006244458</v>
      </c>
      <c r="P239" s="177">
        <f>P182/RES_summary!P$19</f>
        <v>6.8378520689495721</v>
      </c>
      <c r="Q239" s="177">
        <f>Q182/RES_summary!Q$19</f>
        <v>6.4697560909225205</v>
      </c>
    </row>
    <row r="240" spans="1:17" ht="12" customHeight="1" x14ac:dyDescent="0.25">
      <c r="A240" s="148" t="s">
        <v>59</v>
      </c>
      <c r="B240" s="177">
        <f>B183/RES_summary!B$19</f>
        <v>7.5730703904491898</v>
      </c>
      <c r="C240" s="177">
        <f>C183/RES_summary!C$19</f>
        <v>7.6035542713758861</v>
      </c>
      <c r="D240" s="177">
        <f>D183/RES_summary!D$19</f>
        <v>7.7236014017983425</v>
      </c>
      <c r="E240" s="177">
        <f>E183/RES_summary!E$19</f>
        <v>7.8275810646643462</v>
      </c>
      <c r="F240" s="177">
        <f>F183/RES_summary!F$19</f>
        <v>7.9417751191511474</v>
      </c>
      <c r="G240" s="177">
        <f>G183/RES_summary!G$19</f>
        <v>8.0037227566995259</v>
      </c>
      <c r="H240" s="177">
        <f>H183/RES_summary!H$19</f>
        <v>8.0134811987511316</v>
      </c>
      <c r="I240" s="177">
        <f>I183/RES_summary!I$19</f>
        <v>8.0758660479802113</v>
      </c>
      <c r="J240" s="177">
        <f>J183/RES_summary!J$19</f>
        <v>8.1004858593708864</v>
      </c>
      <c r="K240" s="177">
        <f>K183/RES_summary!K$19</f>
        <v>8.1489855887852816</v>
      </c>
      <c r="L240" s="177">
        <f>L183/RES_summary!L$19</f>
        <v>8.2110272552412926</v>
      </c>
      <c r="M240" s="177">
        <f>M183/RES_summary!M$19</f>
        <v>8.2101524093260849</v>
      </c>
      <c r="N240" s="177">
        <f>N183/RES_summary!N$19</f>
        <v>8.176141796593674</v>
      </c>
      <c r="O240" s="177">
        <f>O183/RES_summary!O$19</f>
        <v>8.1724091436348871</v>
      </c>
      <c r="P240" s="177">
        <f>P183/RES_summary!P$19</f>
        <v>8.1580142409733689</v>
      </c>
      <c r="Q240" s="177">
        <f>Q183/RES_summary!Q$19</f>
        <v>8.0518427754599724</v>
      </c>
    </row>
    <row r="241" spans="1:17" ht="12" customHeight="1" x14ac:dyDescent="0.25">
      <c r="A241" s="158" t="s">
        <v>62</v>
      </c>
      <c r="B241" s="178">
        <f>B184/RES_summary!B$19</f>
        <v>12.874357636527325</v>
      </c>
      <c r="C241" s="178">
        <f>C184/RES_summary!C$19</f>
        <v>13.017603989651885</v>
      </c>
      <c r="D241" s="178">
        <f>D184/RES_summary!D$19</f>
        <v>13.252518603033353</v>
      </c>
      <c r="E241" s="178">
        <f>E184/RES_summary!E$19</f>
        <v>13.296209276806193</v>
      </c>
      <c r="F241" s="178">
        <f>F184/RES_summary!F$19</f>
        <v>12.863328954188299</v>
      </c>
      <c r="G241" s="178">
        <f>G184/RES_summary!G$19</f>
        <v>13.043149719652423</v>
      </c>
      <c r="H241" s="178">
        <f>H184/RES_summary!H$19</f>
        <v>13.293446656705013</v>
      </c>
      <c r="I241" s="178">
        <f>I184/RES_summary!I$19</f>
        <v>13.442681010379705</v>
      </c>
      <c r="J241" s="178">
        <f>J184/RES_summary!J$19</f>
        <v>13.38570233643717</v>
      </c>
      <c r="K241" s="178">
        <f>K184/RES_summary!K$19</f>
        <v>13.477441889344824</v>
      </c>
      <c r="L241" s="178">
        <f>L184/RES_summary!L$19</f>
        <v>13.511800302582508</v>
      </c>
      <c r="M241" s="178">
        <f>M184/RES_summary!M$19</f>
        <v>13.089387888675351</v>
      </c>
      <c r="N241" s="178">
        <f>N184/RES_summary!N$19</f>
        <v>13.405355648017599</v>
      </c>
      <c r="O241" s="178">
        <f>O184/RES_summary!O$19</f>
        <v>13.143098321602086</v>
      </c>
      <c r="P241" s="178">
        <f>P184/RES_summary!P$19</f>
        <v>13.153244773139571</v>
      </c>
      <c r="Q241" s="178">
        <f>Q184/RES_summary!Q$19</f>
        <v>12.980483727143906</v>
      </c>
    </row>
    <row r="242" spans="1:17" ht="12" customHeight="1" x14ac:dyDescent="0.25">
      <c r="A242" s="23" t="s">
        <v>203</v>
      </c>
      <c r="B242" s="177">
        <f>B185/RES_summary!B$19</f>
        <v>14.200045429773683</v>
      </c>
      <c r="C242" s="177">
        <f>C185/RES_summary!C$19</f>
        <v>14.283152117621031</v>
      </c>
      <c r="D242" s="177">
        <f>D185/RES_summary!D$19</f>
        <v>14.282887046356475</v>
      </c>
      <c r="E242" s="177">
        <f>E185/RES_summary!E$19</f>
        <v>14.387733774566071</v>
      </c>
      <c r="F242" s="177">
        <f>F185/RES_summary!F$19</f>
        <v>14.202608159041818</v>
      </c>
      <c r="G242" s="177">
        <f>G185/RES_summary!G$19</f>
        <v>14.10979042402321</v>
      </c>
      <c r="H242" s="177">
        <f>H185/RES_summary!H$19</f>
        <v>14.114627211861723</v>
      </c>
      <c r="I242" s="177">
        <f>I185/RES_summary!I$19</f>
        <v>14.081774280190327</v>
      </c>
      <c r="J242" s="177">
        <f>J185/RES_summary!J$19</f>
        <v>13.991697556743638</v>
      </c>
      <c r="K242" s="177">
        <f>K185/RES_summary!K$19</f>
        <v>14.085869054450409</v>
      </c>
      <c r="L242" s="177">
        <f>L185/RES_summary!L$19</f>
        <v>13.82180555933911</v>
      </c>
      <c r="M242" s="177">
        <f>M185/RES_summary!M$19</f>
        <v>13.295818911342071</v>
      </c>
      <c r="N242" s="177">
        <f>N185/RES_summary!N$19</f>
        <v>13.932837734220369</v>
      </c>
      <c r="O242" s="177">
        <f>O185/RES_summary!O$19</f>
        <v>13.405305945644558</v>
      </c>
      <c r="P242" s="177">
        <f>P185/RES_summary!P$19</f>
        <v>13.308917068011253</v>
      </c>
      <c r="Q242" s="177">
        <f>Q185/RES_summary!Q$19</f>
        <v>13.003044745100352</v>
      </c>
    </row>
    <row r="243" spans="1:17" ht="12" customHeight="1" x14ac:dyDescent="0.25">
      <c r="A243" s="29" t="s">
        <v>140</v>
      </c>
      <c r="B243" s="176">
        <f>B186/RES_summary!B$19</f>
        <v>8.0962766694666541</v>
      </c>
      <c r="C243" s="176">
        <f>C186/RES_summary!C$19</f>
        <v>8.7366357938149264</v>
      </c>
      <c r="D243" s="176">
        <f>D186/RES_summary!D$19</f>
        <v>8.3471198423733952</v>
      </c>
      <c r="E243" s="176">
        <f>E186/RES_summary!E$19</f>
        <v>8.3240912322337959</v>
      </c>
      <c r="F243" s="176">
        <f>F186/RES_summary!F$19</f>
        <v>8.1863259073735186</v>
      </c>
      <c r="G243" s="176">
        <f>G186/RES_summary!G$19</f>
        <v>8.3258380649738974</v>
      </c>
      <c r="H243" s="176">
        <f>H186/RES_summary!H$19</f>
        <v>8.8388847457283077</v>
      </c>
      <c r="I243" s="176">
        <f>I186/RES_summary!I$19</f>
        <v>8.7478408945512669</v>
      </c>
      <c r="J243" s="176">
        <f>J186/RES_summary!J$19</f>
        <v>8.5919226623450768</v>
      </c>
      <c r="K243" s="176">
        <f>K186/RES_summary!K$19</f>
        <v>8.4278111029165785</v>
      </c>
      <c r="L243" s="176">
        <f>L186/RES_summary!L$19</f>
        <v>9.0240644418070861</v>
      </c>
      <c r="M243" s="176">
        <f>M186/RES_summary!M$19</f>
        <v>9.1078262369322953</v>
      </c>
      <c r="N243" s="176">
        <f>N186/RES_summary!N$19</f>
        <v>8.5771072490011555</v>
      </c>
      <c r="O243" s="176">
        <f>O186/RES_summary!O$19</f>
        <v>8.07012965726895</v>
      </c>
      <c r="P243" s="176">
        <f>P186/RES_summary!P$19</f>
        <v>8.2912794867804109</v>
      </c>
      <c r="Q243" s="176">
        <f>Q186/RES_summary!Q$19</f>
        <v>7.9344980290469911</v>
      </c>
    </row>
    <row r="245" spans="1:17" ht="12" customHeight="1" x14ac:dyDescent="0.25">
      <c r="A245" s="152" t="s">
        <v>71</v>
      </c>
      <c r="B245" s="184">
        <f>B188/RES_summary!B$19</f>
        <v>44.339298730496601</v>
      </c>
      <c r="C245" s="184">
        <f>C188/RES_summary!C$19</f>
        <v>47.516110645488361</v>
      </c>
      <c r="D245" s="184">
        <f>D188/RES_summary!D$19</f>
        <v>49.2377266165375</v>
      </c>
      <c r="E245" s="184">
        <f>E188/RES_summary!E$19</f>
        <v>51.643235075785519</v>
      </c>
      <c r="F245" s="184">
        <f>F188/RES_summary!F$19</f>
        <v>51.174374369051286</v>
      </c>
      <c r="G245" s="184">
        <f>G188/RES_summary!G$19</f>
        <v>53.530353770792992</v>
      </c>
      <c r="H245" s="184">
        <f>H188/RES_summary!H$19</f>
        <v>55.805892112192971</v>
      </c>
      <c r="I245" s="184">
        <f>I188/RES_summary!I$19</f>
        <v>54.845958952743445</v>
      </c>
      <c r="J245" s="184">
        <f>J188/RES_summary!J$19</f>
        <v>51.612790538968355</v>
      </c>
      <c r="K245" s="184">
        <f>K188/RES_summary!K$19</f>
        <v>51.355478887733696</v>
      </c>
      <c r="L245" s="184">
        <f>L188/RES_summary!L$19</f>
        <v>56.666712216814517</v>
      </c>
      <c r="M245" s="184">
        <f>M188/RES_summary!M$19</f>
        <v>49.351347898583413</v>
      </c>
      <c r="N245" s="184">
        <f>N188/RES_summary!N$19</f>
        <v>49.258591482439314</v>
      </c>
      <c r="O245" s="184">
        <f>O188/RES_summary!O$19</f>
        <v>45.78255022896365</v>
      </c>
      <c r="P245" s="184">
        <f>P188/RES_summary!P$19</f>
        <v>45.787211714135523</v>
      </c>
      <c r="Q245" s="184">
        <f>Q188/RES_summary!Q$19</f>
        <v>45.889529949814346</v>
      </c>
    </row>
    <row r="246" spans="1:17" ht="12" customHeight="1" x14ac:dyDescent="0.25">
      <c r="A246" s="158" t="s">
        <v>65</v>
      </c>
      <c r="B246" s="178">
        <f>B189/RES_summary!B$19</f>
        <v>25.981819110001279</v>
      </c>
      <c r="C246" s="178">
        <f>C189/RES_summary!C$19</f>
        <v>28.690854726426402</v>
      </c>
      <c r="D246" s="178">
        <f>D189/RES_summary!D$19</f>
        <v>30.263321328503057</v>
      </c>
      <c r="E246" s="178">
        <f>E189/RES_summary!E$19</f>
        <v>32.281769138064895</v>
      </c>
      <c r="F246" s="178">
        <f>F189/RES_summary!F$19</f>
        <v>31.579693230652445</v>
      </c>
      <c r="G246" s="178">
        <f>G189/RES_summary!G$19</f>
        <v>33.687909747305966</v>
      </c>
      <c r="H246" s="178">
        <f>H189/RES_summary!H$19</f>
        <v>35.506307254521708</v>
      </c>
      <c r="I246" s="178">
        <f>I189/RES_summary!I$19</f>
        <v>34.400123588725805</v>
      </c>
      <c r="J246" s="178">
        <f>J189/RES_summary!J$19</f>
        <v>31.02204430036717</v>
      </c>
      <c r="K246" s="178">
        <f>K189/RES_summary!K$19</f>
        <v>30.566937526666326</v>
      </c>
      <c r="L246" s="178">
        <f>L189/RES_summary!L$19</f>
        <v>35.678506990865984</v>
      </c>
      <c r="M246" s="178">
        <f>M189/RES_summary!M$19</f>
        <v>28.970379793962394</v>
      </c>
      <c r="N246" s="178">
        <f>N189/RES_summary!N$19</f>
        <v>27.988837462568885</v>
      </c>
      <c r="O246" s="178">
        <f>O189/RES_summary!O$19</f>
        <v>25.252790008154935</v>
      </c>
      <c r="P246" s="178">
        <f>P189/RES_summary!P$19</f>
        <v>25.208912710364505</v>
      </c>
      <c r="Q246" s="178">
        <f>Q189/RES_summary!Q$19</f>
        <v>25.629147906185402</v>
      </c>
    </row>
    <row r="247" spans="1:17" ht="12" customHeight="1" x14ac:dyDescent="0.25">
      <c r="A247" s="23" t="s">
        <v>161</v>
      </c>
      <c r="B247" s="177">
        <f>B190/RES_summary!B$19</f>
        <v>25.381346388981452</v>
      </c>
      <c r="C247" s="177">
        <f>C190/RES_summary!C$19</f>
        <v>27.198491894376218</v>
      </c>
      <c r="D247" s="177">
        <f>D190/RES_summary!D$19</f>
        <v>29.252186205459033</v>
      </c>
      <c r="E247" s="177">
        <f>E190/RES_summary!E$19</f>
        <v>31.544286568343399</v>
      </c>
      <c r="F247" s="177">
        <f>F190/RES_summary!F$19</f>
        <v>30.934263695007299</v>
      </c>
      <c r="G247" s="177">
        <f>G190/RES_summary!G$19</f>
        <v>32.790197776726764</v>
      </c>
      <c r="H247" s="177">
        <f>H190/RES_summary!H$19</f>
        <v>33.793748708205612</v>
      </c>
      <c r="I247" s="177">
        <f>I190/RES_summary!I$19</f>
        <v>33.163729979739898</v>
      </c>
      <c r="J247" s="177">
        <f>J190/RES_summary!J$19</f>
        <v>30.044694212441144</v>
      </c>
      <c r="K247" s="177">
        <f>K190/RES_summary!K$19</f>
        <v>30.225908458217781</v>
      </c>
      <c r="L247" s="177">
        <f>L190/RES_summary!L$19</f>
        <v>34.24930667993376</v>
      </c>
      <c r="M247" s="177">
        <f>M190/RES_summary!M$19</f>
        <v>27.595763283814797</v>
      </c>
      <c r="N247" s="177">
        <f>N190/RES_summary!N$19</f>
        <v>26.757096443831983</v>
      </c>
      <c r="O247" s="177">
        <f>O190/RES_summary!O$19</f>
        <v>24.974332713688128</v>
      </c>
      <c r="P247" s="177">
        <f>P190/RES_summary!P$19</f>
        <v>24.415383497361958</v>
      </c>
      <c r="Q247" s="177">
        <f>Q190/RES_summary!Q$19</f>
        <v>25.274181311855184</v>
      </c>
    </row>
    <row r="248" spans="1:17" ht="12" customHeight="1" x14ac:dyDescent="0.25">
      <c r="A248" s="23" t="s">
        <v>60</v>
      </c>
      <c r="B248" s="177">
        <f>B191/RES_summary!B$19</f>
        <v>0.6004727210198253</v>
      </c>
      <c r="C248" s="177">
        <f>C191/RES_summary!C$19</f>
        <v>1.4923628320501836</v>
      </c>
      <c r="D248" s="177">
        <f>D191/RES_summary!D$19</f>
        <v>1.0111351230440242</v>
      </c>
      <c r="E248" s="177">
        <f>E191/RES_summary!E$19</f>
        <v>0.73748256972149384</v>
      </c>
      <c r="F248" s="177">
        <f>F191/RES_summary!F$19</f>
        <v>0.64542953564514238</v>
      </c>
      <c r="G248" s="177">
        <f>G191/RES_summary!G$19</f>
        <v>0.89771197057920726</v>
      </c>
      <c r="H248" s="177">
        <f>H191/RES_summary!H$19</f>
        <v>1.7125585463160935</v>
      </c>
      <c r="I248" s="177">
        <f>I191/RES_summary!I$19</f>
        <v>1.2363936089859093</v>
      </c>
      <c r="J248" s="177">
        <f>J191/RES_summary!J$19</f>
        <v>0.97735008792602673</v>
      </c>
      <c r="K248" s="177">
        <f>K191/RES_summary!K$19</f>
        <v>0.3410290684485448</v>
      </c>
      <c r="L248" s="177">
        <f>L191/RES_summary!L$19</f>
        <v>1.4292003109322244</v>
      </c>
      <c r="M248" s="177">
        <f>M191/RES_summary!M$19</f>
        <v>1.3746165101475998</v>
      </c>
      <c r="N248" s="177">
        <f>N191/RES_summary!N$19</f>
        <v>1.2317410187369033</v>
      </c>
      <c r="O248" s="177">
        <f>O191/RES_summary!O$19</f>
        <v>0.27845729446680761</v>
      </c>
      <c r="P248" s="177">
        <f>P191/RES_summary!P$19</f>
        <v>0.79352921300254453</v>
      </c>
      <c r="Q248" s="177">
        <f>Q191/RES_summary!Q$19</f>
        <v>0.35496659433021754</v>
      </c>
    </row>
    <row r="249" spans="1:17" ht="12" customHeight="1" x14ac:dyDescent="0.25">
      <c r="A249" s="158" t="s">
        <v>112</v>
      </c>
      <c r="B249" s="178">
        <f>B192/RES_summary!B$19</f>
        <v>0.59078172495207726</v>
      </c>
      <c r="C249" s="178">
        <f>C192/RES_summary!C$19</f>
        <v>0.60789128675603987</v>
      </c>
      <c r="D249" s="178">
        <f>D192/RES_summary!D$19</f>
        <v>0.64273781584699552</v>
      </c>
      <c r="E249" s="178">
        <f>E192/RES_summary!E$19</f>
        <v>0.65632655488348857</v>
      </c>
      <c r="F249" s="178">
        <f>F192/RES_summary!F$19</f>
        <v>0.76004079674490854</v>
      </c>
      <c r="G249" s="178">
        <f>G192/RES_summary!G$19</f>
        <v>0.81457655433626075</v>
      </c>
      <c r="H249" s="178">
        <f>H192/RES_summary!H$19</f>
        <v>1.0122133467899375</v>
      </c>
      <c r="I249" s="178">
        <f>I192/RES_summary!I$19</f>
        <v>1.1432487333288328</v>
      </c>
      <c r="J249" s="178">
        <f>J192/RES_summary!J$19</f>
        <v>1.3335693699356244</v>
      </c>
      <c r="K249" s="178">
        <f>K192/RES_summary!K$19</f>
        <v>1.531896329901113</v>
      </c>
      <c r="L249" s="178">
        <f>L192/RES_summary!L$19</f>
        <v>1.5997885896568669</v>
      </c>
      <c r="M249" s="178">
        <f>M192/RES_summary!M$19</f>
        <v>1.4950720159768611</v>
      </c>
      <c r="N249" s="178">
        <f>N192/RES_summary!N$19</f>
        <v>1.5053999444468433</v>
      </c>
      <c r="O249" s="178">
        <f>O192/RES_summary!O$19</f>
        <v>1.4104233814811951</v>
      </c>
      <c r="P249" s="178">
        <f>P192/RES_summary!P$19</f>
        <v>1.4545256915503855</v>
      </c>
      <c r="Q249" s="178">
        <f>Q192/RES_summary!Q$19</f>
        <v>1.4718560233950195</v>
      </c>
    </row>
    <row r="250" spans="1:17" ht="12" customHeight="1" x14ac:dyDescent="0.25">
      <c r="A250" s="23" t="s">
        <v>60</v>
      </c>
      <c r="B250" s="177">
        <f>B193/RES_summary!B$19</f>
        <v>0.59078172495207726</v>
      </c>
      <c r="C250" s="177">
        <f>C193/RES_summary!C$19</f>
        <v>0.60789128675603987</v>
      </c>
      <c r="D250" s="177">
        <f>D193/RES_summary!D$19</f>
        <v>0.64273781584699552</v>
      </c>
      <c r="E250" s="177">
        <f>E193/RES_summary!E$19</f>
        <v>0.65632655488348857</v>
      </c>
      <c r="F250" s="177">
        <f>F193/RES_summary!F$19</f>
        <v>0.76004079674490854</v>
      </c>
      <c r="G250" s="177">
        <f>G193/RES_summary!G$19</f>
        <v>0.81457655433626075</v>
      </c>
      <c r="H250" s="177">
        <f>H193/RES_summary!H$19</f>
        <v>1.0122133467899375</v>
      </c>
      <c r="I250" s="177">
        <f>I193/RES_summary!I$19</f>
        <v>1.1432487333288328</v>
      </c>
      <c r="J250" s="177">
        <f>J193/RES_summary!J$19</f>
        <v>1.3335693699356244</v>
      </c>
      <c r="K250" s="177">
        <f>K193/RES_summary!K$19</f>
        <v>1.531896329901113</v>
      </c>
      <c r="L250" s="177">
        <f>L193/RES_summary!L$19</f>
        <v>1.5997885896568669</v>
      </c>
      <c r="M250" s="177">
        <f>M193/RES_summary!M$19</f>
        <v>1.4950720159768611</v>
      </c>
      <c r="N250" s="177">
        <f>N193/RES_summary!N$19</f>
        <v>1.5053999444468433</v>
      </c>
      <c r="O250" s="177">
        <f>O193/RES_summary!O$19</f>
        <v>1.4104233814811951</v>
      </c>
      <c r="P250" s="177">
        <f>P193/RES_summary!P$19</f>
        <v>1.4545256915503855</v>
      </c>
      <c r="Q250" s="177">
        <f>Q193/RES_summary!Q$19</f>
        <v>1.4718560233950195</v>
      </c>
    </row>
    <row r="251" spans="1:17" ht="12" customHeight="1" x14ac:dyDescent="0.25">
      <c r="A251" s="158" t="s">
        <v>63</v>
      </c>
      <c r="B251" s="178">
        <f>B194/RES_summary!B$19</f>
        <v>11.740998963377921</v>
      </c>
      <c r="C251" s="178">
        <f>C194/RES_summary!C$19</f>
        <v>11.921830825308927</v>
      </c>
      <c r="D251" s="178">
        <f>D194/RES_summary!D$19</f>
        <v>11.990670602003718</v>
      </c>
      <c r="E251" s="178">
        <f>E194/RES_summary!E$19</f>
        <v>12.199834115996769</v>
      </c>
      <c r="F251" s="178">
        <f>F194/RES_summary!F$19</f>
        <v>12.325265843248173</v>
      </c>
      <c r="G251" s="178">
        <f>G194/RES_summary!G$19</f>
        <v>12.444393194229075</v>
      </c>
      <c r="H251" s="178">
        <f>H194/RES_summary!H$19</f>
        <v>12.526033778628522</v>
      </c>
      <c r="I251" s="178">
        <f>I194/RES_summary!I$19</f>
        <v>12.500350382448193</v>
      </c>
      <c r="J251" s="178">
        <f>J194/RES_summary!J$19</f>
        <v>12.438389233091121</v>
      </c>
      <c r="K251" s="178">
        <f>K194/RES_summary!K$19</f>
        <v>12.374105189318863</v>
      </c>
      <c r="L251" s="178">
        <f>L194/RES_summary!L$19</f>
        <v>12.533307324495127</v>
      </c>
      <c r="M251" s="178">
        <f>M194/RES_summary!M$19</f>
        <v>12.249162315020051</v>
      </c>
      <c r="N251" s="178">
        <f>N194/RES_summary!N$19</f>
        <v>12.806025853341069</v>
      </c>
      <c r="O251" s="178">
        <f>O194/RES_summary!O$19</f>
        <v>12.409960315452777</v>
      </c>
      <c r="P251" s="178">
        <f>P194/RES_summary!P$19</f>
        <v>12.393168838928272</v>
      </c>
      <c r="Q251" s="178">
        <f>Q194/RES_summary!Q$19</f>
        <v>12.175785151227602</v>
      </c>
    </row>
    <row r="252" spans="1:17" ht="12" customHeight="1" x14ac:dyDescent="0.25">
      <c r="A252" s="167" t="s">
        <v>160</v>
      </c>
      <c r="B252" s="183">
        <f>B195/RES_summary!B$19</f>
        <v>11.650845297713396</v>
      </c>
      <c r="C252" s="183">
        <f>C195/RES_summary!C$19</f>
        <v>11.69809293267161</v>
      </c>
      <c r="D252" s="183">
        <f>D195/RES_summary!D$19</f>
        <v>11.886474139434192</v>
      </c>
      <c r="E252" s="183">
        <f>E195/RES_summary!E$19</f>
        <v>12.104331676949716</v>
      </c>
      <c r="F252" s="183">
        <f>F195/RES_summary!F$19</f>
        <v>12.078467312401996</v>
      </c>
      <c r="G252" s="183">
        <f>G195/RES_summary!G$19</f>
        <v>12.205149159209988</v>
      </c>
      <c r="H252" s="183">
        <f>H195/RES_summary!H$19</f>
        <v>12.228383485710655</v>
      </c>
      <c r="I252" s="183">
        <f>I195/RES_summary!I$19</f>
        <v>12.272125581056351</v>
      </c>
      <c r="J252" s="183">
        <f>J195/RES_summary!J$19</f>
        <v>12.226007461218302</v>
      </c>
      <c r="K252" s="183">
        <f>K195/RES_summary!K$19</f>
        <v>12.22533767582458</v>
      </c>
      <c r="L252" s="183">
        <f>L195/RES_summary!L$19</f>
        <v>12.309338127156574</v>
      </c>
      <c r="M252" s="183">
        <f>M195/RES_summary!M$19</f>
        <v>12.019051924155281</v>
      </c>
      <c r="N252" s="183">
        <f>N195/RES_summary!N$19</f>
        <v>12.639379099049258</v>
      </c>
      <c r="O252" s="183">
        <f>O195/RES_summary!O$19</f>
        <v>12.28055580724094</v>
      </c>
      <c r="P252" s="183">
        <f>P195/RES_summary!P$19</f>
        <v>12.250948918008055</v>
      </c>
      <c r="Q252" s="183">
        <f>Q195/RES_summary!Q$19</f>
        <v>12.084208802101715</v>
      </c>
    </row>
    <row r="253" spans="1:17" ht="12" customHeight="1" x14ac:dyDescent="0.25">
      <c r="A253" s="167" t="s">
        <v>159</v>
      </c>
      <c r="B253" s="183">
        <f>B196/RES_summary!B$19</f>
        <v>11.650866244648951</v>
      </c>
      <c r="C253" s="183">
        <f>C196/RES_summary!C$19</f>
        <v>11.740534953161797</v>
      </c>
      <c r="D253" s="183">
        <f>D196/RES_summary!D$19</f>
        <v>11.959006676442485</v>
      </c>
      <c r="E253" s="183">
        <f>E196/RES_summary!E$19</f>
        <v>12.171376015339799</v>
      </c>
      <c r="F253" s="183">
        <f>F196/RES_summary!F$19</f>
        <v>12.292308910442584</v>
      </c>
      <c r="G253" s="183">
        <f>G196/RES_summary!G$19</f>
        <v>12.419826323784868</v>
      </c>
      <c r="H253" s="183">
        <f>H196/RES_summary!H$19</f>
        <v>12.462043275054221</v>
      </c>
      <c r="I253" s="183">
        <f>I196/RES_summary!I$19</f>
        <v>12.547122959692144</v>
      </c>
      <c r="J253" s="183">
        <f>J196/RES_summary!J$19</f>
        <v>12.566022329863911</v>
      </c>
      <c r="K253" s="183">
        <f>K196/RES_summary!K$19</f>
        <v>12.617633938272355</v>
      </c>
      <c r="L253" s="183">
        <f>L196/RES_summary!L$19</f>
        <v>12.713617438101291</v>
      </c>
      <c r="M253" s="183">
        <f>M196/RES_summary!M$19</f>
        <v>12.584658713409938</v>
      </c>
      <c r="N253" s="183">
        <f>N196/RES_summary!N$19</f>
        <v>12.771347895000572</v>
      </c>
      <c r="O253" s="183">
        <f>O196/RES_summary!O$19</f>
        <v>12.629896940644207</v>
      </c>
      <c r="P253" s="183">
        <f>P196/RES_summary!P$19</f>
        <v>12.599484173864312</v>
      </c>
      <c r="Q253" s="183">
        <f>Q196/RES_summary!Q$19</f>
        <v>12.428527908488457</v>
      </c>
    </row>
    <row r="254" spans="1:17" ht="12" customHeight="1" x14ac:dyDescent="0.25">
      <c r="A254" s="166" t="s">
        <v>203</v>
      </c>
      <c r="B254" s="182">
        <f>B197/RES_summary!B$19</f>
        <v>4.0777958541997608</v>
      </c>
      <c r="C254" s="182">
        <f>C197/RES_summary!C$19</f>
        <v>4.1369806817859107</v>
      </c>
      <c r="D254" s="182">
        <f>D197/RES_summary!D$19</f>
        <v>4.2354052746441404</v>
      </c>
      <c r="E254" s="182">
        <f>E197/RES_summary!E$19</f>
        <v>4.3437949506754476</v>
      </c>
      <c r="F254" s="182">
        <f>F197/RES_summary!F$19</f>
        <v>4.350533791291439</v>
      </c>
      <c r="G254" s="182">
        <f>G197/RES_summary!G$19</f>
        <v>4.4161035670853428</v>
      </c>
      <c r="H254" s="182">
        <f>H197/RES_summary!H$19</f>
        <v>4.4485620763030882</v>
      </c>
      <c r="I254" s="182">
        <f>I197/RES_summary!I$19</f>
        <v>4.471256911711933</v>
      </c>
      <c r="J254" s="182">
        <f>J197/RES_summary!J$19</f>
        <v>4.4655364704930243</v>
      </c>
      <c r="K254" s="182">
        <f>K197/RES_summary!K$19</f>
        <v>4.468648349487081</v>
      </c>
      <c r="L254" s="182">
        <f>L197/RES_summary!L$19</f>
        <v>4.5025901828599961</v>
      </c>
      <c r="M254" s="182">
        <f>M197/RES_summary!M$19</f>
        <v>4.3745063040838499</v>
      </c>
      <c r="N254" s="182">
        <f>N197/RES_summary!N$19</f>
        <v>4.5952060984068952</v>
      </c>
      <c r="O254" s="182">
        <f>O197/RES_summary!O$19</f>
        <v>4.4574877970093185</v>
      </c>
      <c r="P254" s="182">
        <f>P197/RES_summary!P$19</f>
        <v>4.4414699328909428</v>
      </c>
      <c r="Q254" s="182">
        <f>Q197/RES_summary!Q$19</f>
        <v>4.3766851330284915</v>
      </c>
    </row>
    <row r="255" spans="1:17" ht="12" customHeight="1" x14ac:dyDescent="0.25">
      <c r="A255" s="147" t="s">
        <v>59</v>
      </c>
      <c r="B255" s="181">
        <f>B198/RES_summary!B$19</f>
        <v>7.5730703904491898</v>
      </c>
      <c r="C255" s="181">
        <f>C198/RES_summary!C$19</f>
        <v>7.603554271375887</v>
      </c>
      <c r="D255" s="181">
        <f>D198/RES_summary!D$19</f>
        <v>7.7236014017983434</v>
      </c>
      <c r="E255" s="181">
        <f>E198/RES_summary!E$19</f>
        <v>7.8275810646643489</v>
      </c>
      <c r="F255" s="181">
        <f>F198/RES_summary!F$19</f>
        <v>7.9417751191511439</v>
      </c>
      <c r="G255" s="181">
        <f>G198/RES_summary!G$19</f>
        <v>8.0037227566995242</v>
      </c>
      <c r="H255" s="181">
        <f>H198/RES_summary!H$19</f>
        <v>8.0134811987511299</v>
      </c>
      <c r="I255" s="181">
        <f>I198/RES_summary!I$19</f>
        <v>8.0758660479802096</v>
      </c>
      <c r="J255" s="181">
        <f>J198/RES_summary!J$19</f>
        <v>8.1004858593708864</v>
      </c>
      <c r="K255" s="181">
        <f>K198/RES_summary!K$19</f>
        <v>8.1489855887852727</v>
      </c>
      <c r="L255" s="181">
        <f>L198/RES_summary!L$19</f>
        <v>8.2110272552412944</v>
      </c>
      <c r="M255" s="181">
        <f>M198/RES_summary!M$19</f>
        <v>8.2101524093260867</v>
      </c>
      <c r="N255" s="181">
        <f>N198/RES_summary!N$19</f>
        <v>8.1761417965936776</v>
      </c>
      <c r="O255" s="181">
        <f>O198/RES_summary!O$19</f>
        <v>8.1724091436348889</v>
      </c>
      <c r="P255" s="181">
        <f>P198/RES_summary!P$19</f>
        <v>8.1580142409733689</v>
      </c>
      <c r="Q255" s="181">
        <f>Q198/RES_summary!Q$19</f>
        <v>8.0518427754599671</v>
      </c>
    </row>
    <row r="256" spans="1:17" ht="12" customHeight="1" x14ac:dyDescent="0.25">
      <c r="A256" s="163" t="s">
        <v>142</v>
      </c>
      <c r="B256" s="180">
        <f>B199/RES_summary!B$19</f>
        <v>12.249924241764148</v>
      </c>
      <c r="C256" s="180">
        <f>C199/RES_summary!C$19</f>
        <v>13.192200344607857</v>
      </c>
      <c r="D256" s="180">
        <f>D199/RES_summary!D$19</f>
        <v>12.838581717574188</v>
      </c>
      <c r="E256" s="180">
        <f>E199/RES_summary!E$19</f>
        <v>12.911971502023475</v>
      </c>
      <c r="F256" s="180">
        <f>F199/RES_summary!F$19</f>
        <v>13.474600562087238</v>
      </c>
      <c r="G256" s="180">
        <f>G199/RES_summary!G$19</f>
        <v>13.839487732531852</v>
      </c>
      <c r="H256" s="180">
        <f>H199/RES_summary!H$19</f>
        <v>14.688857416080339</v>
      </c>
      <c r="I256" s="180">
        <f>I199/RES_summary!I$19</f>
        <v>14.390693408741532</v>
      </c>
      <c r="J256" s="180">
        <f>J199/RES_summary!J$19</f>
        <v>14.15521031340076</v>
      </c>
      <c r="K256" s="180">
        <f>K199/RES_summary!K$19</f>
        <v>13.305135626954728</v>
      </c>
      <c r="L256" s="180">
        <f>L199/RES_summary!L$19</f>
        <v>15.150075843746537</v>
      </c>
      <c r="M256" s="180">
        <f>M199/RES_summary!M$19</f>
        <v>15.346004326969396</v>
      </c>
      <c r="N256" s="180">
        <f>N199/RES_summary!N$19</f>
        <v>14.344554950871441</v>
      </c>
      <c r="O256" s="180">
        <f>O199/RES_summary!O$19</f>
        <v>13.859617905780512</v>
      </c>
      <c r="P256" s="180">
        <f>P199/RES_summary!P$19</f>
        <v>14.332599677390272</v>
      </c>
      <c r="Q256" s="180">
        <f>Q199/RES_summary!Q$19</f>
        <v>13.568267756643673</v>
      </c>
    </row>
    <row r="257" spans="1:17" ht="12" customHeight="1" x14ac:dyDescent="0.25">
      <c r="A257" s="161" t="s">
        <v>141</v>
      </c>
      <c r="B257" s="179">
        <f>B200/RES_summary!B$19</f>
        <v>11.860543875066869</v>
      </c>
      <c r="C257" s="179">
        <f>C200/RES_summary!C$19</f>
        <v>12.282513324681387</v>
      </c>
      <c r="D257" s="179">
        <f>D200/RES_summary!D$19</f>
        <v>12.288829881316705</v>
      </c>
      <c r="E257" s="179">
        <f>E200/RES_summary!E$19</f>
        <v>12.491964901554502</v>
      </c>
      <c r="F257" s="179">
        <f>F200/RES_summary!F$19</f>
        <v>12.801663489303714</v>
      </c>
      <c r="G257" s="179">
        <f>G200/RES_summary!G$19</f>
        <v>12.920595827862472</v>
      </c>
      <c r="H257" s="179">
        <f>H200/RES_summary!H$19</f>
        <v>13.175033679694446</v>
      </c>
      <c r="I257" s="179">
        <f>I200/RES_summary!I$19</f>
        <v>13.133400012321253</v>
      </c>
      <c r="J257" s="179">
        <f>J200/RES_summary!J$19</f>
        <v>13.097943542580014</v>
      </c>
      <c r="K257" s="179">
        <f>K200/RES_summary!K$19</f>
        <v>12.870962087844946</v>
      </c>
      <c r="L257" s="179">
        <f>L200/RES_summary!L$19</f>
        <v>13.586975239018175</v>
      </c>
      <c r="M257" s="179">
        <f>M200/RES_summary!M$19</f>
        <v>13.630204508047791</v>
      </c>
      <c r="N257" s="179">
        <f>N200/RES_summary!N$19</f>
        <v>13.265338485500832</v>
      </c>
      <c r="O257" s="179">
        <f>O200/RES_summary!O$19</f>
        <v>13.029972747474936</v>
      </c>
      <c r="P257" s="179">
        <f>P200/RES_summary!P$19</f>
        <v>13.174424128059947</v>
      </c>
      <c r="Q257" s="179">
        <f>Q200/RES_summary!Q$19</f>
        <v>12.800232417315636</v>
      </c>
    </row>
    <row r="258" spans="1:17" ht="12" customHeight="1" x14ac:dyDescent="0.25">
      <c r="A258" s="148" t="s">
        <v>60</v>
      </c>
      <c r="B258" s="177">
        <f>B201/RES_summary!B$19</f>
        <v>4.2874734846176779</v>
      </c>
      <c r="C258" s="177">
        <f>C201/RES_summary!C$19</f>
        <v>4.6789590533055012</v>
      </c>
      <c r="D258" s="177">
        <f>D201/RES_summary!D$19</f>
        <v>4.565228479518364</v>
      </c>
      <c r="E258" s="177">
        <f>E201/RES_summary!E$19</f>
        <v>4.6643838368901589</v>
      </c>
      <c r="F258" s="177">
        <f>F201/RES_summary!F$19</f>
        <v>4.859888370152567</v>
      </c>
      <c r="G258" s="177">
        <f>G201/RES_summary!G$19</f>
        <v>4.9168730711629482</v>
      </c>
      <c r="H258" s="177">
        <f>H201/RES_summary!H$19</f>
        <v>5.1615524809433149</v>
      </c>
      <c r="I258" s="177">
        <f>I201/RES_summary!I$19</f>
        <v>5.0575339643410402</v>
      </c>
      <c r="J258" s="177">
        <f>J201/RES_summary!J$19</f>
        <v>4.9974576832091264</v>
      </c>
      <c r="K258" s="177">
        <f>K201/RES_summary!K$19</f>
        <v>4.7219764990596653</v>
      </c>
      <c r="L258" s="177">
        <f>L201/RES_summary!L$19</f>
        <v>5.3759479837768849</v>
      </c>
      <c r="M258" s="177">
        <f>M201/RES_summary!M$19</f>
        <v>5.4200520987217038</v>
      </c>
      <c r="N258" s="177">
        <f>N201/RES_summary!N$19</f>
        <v>5.0891966889071547</v>
      </c>
      <c r="O258" s="177">
        <f>O201/RES_summary!O$19</f>
        <v>4.8575636038400498</v>
      </c>
      <c r="P258" s="177">
        <f>P201/RES_summary!P$19</f>
        <v>5.0164098870865796</v>
      </c>
      <c r="Q258" s="177">
        <f>Q201/RES_summary!Q$19</f>
        <v>4.7483896418556624</v>
      </c>
    </row>
    <row r="259" spans="1:17" ht="12" customHeight="1" x14ac:dyDescent="0.25">
      <c r="A259" s="148" t="s">
        <v>59</v>
      </c>
      <c r="B259" s="177">
        <f>B202/RES_summary!B$19</f>
        <v>7.5730703904491898</v>
      </c>
      <c r="C259" s="177">
        <f>C202/RES_summary!C$19</f>
        <v>7.6035542713758835</v>
      </c>
      <c r="D259" s="177">
        <f>D202/RES_summary!D$19</f>
        <v>7.723601401798339</v>
      </c>
      <c r="E259" s="177">
        <f>E202/RES_summary!E$19</f>
        <v>7.8275810646643444</v>
      </c>
      <c r="F259" s="177">
        <f>F202/RES_summary!F$19</f>
        <v>7.9417751191511465</v>
      </c>
      <c r="G259" s="177">
        <f>G202/RES_summary!G$19</f>
        <v>8.0037227566995242</v>
      </c>
      <c r="H259" s="177">
        <f>H202/RES_summary!H$19</f>
        <v>8.0134811987511316</v>
      </c>
      <c r="I259" s="177">
        <f>I202/RES_summary!I$19</f>
        <v>8.0758660479802113</v>
      </c>
      <c r="J259" s="177">
        <f>J202/RES_summary!J$19</f>
        <v>8.1004858593708864</v>
      </c>
      <c r="K259" s="177">
        <f>K202/RES_summary!K$19</f>
        <v>8.148985588785278</v>
      </c>
      <c r="L259" s="177">
        <f>L202/RES_summary!L$19</f>
        <v>8.2110272552412908</v>
      </c>
      <c r="M259" s="177">
        <f>M202/RES_summary!M$19</f>
        <v>8.2101524093260849</v>
      </c>
      <c r="N259" s="177">
        <f>N202/RES_summary!N$19</f>
        <v>8.1761417965936776</v>
      </c>
      <c r="O259" s="177">
        <f>O202/RES_summary!O$19</f>
        <v>8.1724091436348871</v>
      </c>
      <c r="P259" s="177">
        <f>P202/RES_summary!P$19</f>
        <v>8.1580142409733689</v>
      </c>
      <c r="Q259" s="177">
        <f>Q202/RES_summary!Q$19</f>
        <v>8.0518427754599724</v>
      </c>
    </row>
    <row r="260" spans="1:17" ht="12" customHeight="1" x14ac:dyDescent="0.25">
      <c r="A260" s="158" t="s">
        <v>62</v>
      </c>
      <c r="B260" s="178">
        <f>B203/RES_summary!B$19</f>
        <v>6.0256989321653203</v>
      </c>
      <c r="C260" s="178">
        <f>C203/RES_summary!C$19</f>
        <v>6.2955338069969891</v>
      </c>
      <c r="D260" s="178">
        <f>D203/RES_summary!D$19</f>
        <v>6.3409968701837327</v>
      </c>
      <c r="E260" s="178">
        <f>E203/RES_summary!E$19</f>
        <v>6.5053052668403657</v>
      </c>
      <c r="F260" s="178">
        <f>F203/RES_summary!F$19</f>
        <v>6.5093744984057631</v>
      </c>
      <c r="G260" s="178">
        <f>G203/RES_summary!G$19</f>
        <v>6.5834742749216826</v>
      </c>
      <c r="H260" s="178">
        <f>H203/RES_summary!H$19</f>
        <v>6.7613377322528159</v>
      </c>
      <c r="I260" s="178">
        <f>I203/RES_summary!I$19</f>
        <v>6.8022362482406171</v>
      </c>
      <c r="J260" s="178">
        <f>J203/RES_summary!J$19</f>
        <v>6.8187876355744432</v>
      </c>
      <c r="K260" s="178">
        <f>K203/RES_summary!K$19</f>
        <v>6.8825398418473966</v>
      </c>
      <c r="L260" s="178">
        <f>L203/RES_summary!L$19</f>
        <v>6.8551093117965456</v>
      </c>
      <c r="M260" s="178">
        <f>M203/RES_summary!M$19</f>
        <v>6.636733773624111</v>
      </c>
      <c r="N260" s="178">
        <f>N203/RES_summary!N$19</f>
        <v>6.9583282220825167</v>
      </c>
      <c r="O260" s="178">
        <f>O203/RES_summary!O$19</f>
        <v>6.7093765238747451</v>
      </c>
      <c r="P260" s="178">
        <f>P203/RES_summary!P$19</f>
        <v>6.730604473292356</v>
      </c>
      <c r="Q260" s="178">
        <f>Q203/RES_summary!Q$19</f>
        <v>6.6127408690063225</v>
      </c>
    </row>
    <row r="261" spans="1:17" ht="12" customHeight="1" x14ac:dyDescent="0.25">
      <c r="A261" s="23" t="s">
        <v>203</v>
      </c>
      <c r="B261" s="177">
        <f>B204/RES_summary!B$19</f>
        <v>5.9583674826379669</v>
      </c>
      <c r="C261" s="177">
        <f>C204/RES_summary!C$19</f>
        <v>6.1340752363856774</v>
      </c>
      <c r="D261" s="177">
        <f>D204/RES_summary!D$19</f>
        <v>6.2947464568838152</v>
      </c>
      <c r="E261" s="177">
        <f>E204/RES_summary!E$19</f>
        <v>6.4807844858076535</v>
      </c>
      <c r="F261" s="177">
        <f>F204/RES_summary!F$19</f>
        <v>6.4870165869089762</v>
      </c>
      <c r="G261" s="177">
        <f>G204/RES_summary!G$19</f>
        <v>6.5452884091868375</v>
      </c>
      <c r="H261" s="177">
        <f>H204/RES_summary!H$19</f>
        <v>6.6728255160179444</v>
      </c>
      <c r="I261" s="177">
        <f>I204/RES_summary!I$19</f>
        <v>6.7505599381308565</v>
      </c>
      <c r="J261" s="177">
        <f>J204/RES_summary!J$19</f>
        <v>6.7881144189329863</v>
      </c>
      <c r="K261" s="177">
        <f>K204/RES_summary!K$19</f>
        <v>6.876806771788849</v>
      </c>
      <c r="L261" s="177">
        <f>L204/RES_summary!L$19</f>
        <v>6.8150198901159573</v>
      </c>
      <c r="M261" s="177">
        <f>M204/RES_summary!M$19</f>
        <v>6.591082468330157</v>
      </c>
      <c r="N261" s="177">
        <f>N204/RES_summary!N$19</f>
        <v>6.933564484197742</v>
      </c>
      <c r="O261" s="177">
        <f>O204/RES_summary!O$19</f>
        <v>6.7048873621462786</v>
      </c>
      <c r="P261" s="177">
        <f>P204/RES_summary!P$19</f>
        <v>6.722540161910727</v>
      </c>
      <c r="Q261" s="177">
        <f>Q204/RES_summary!Q$19</f>
        <v>6.6124311729825811</v>
      </c>
    </row>
    <row r="262" spans="1:17" ht="12" customHeight="1" x14ac:dyDescent="0.25">
      <c r="A262" s="29" t="s">
        <v>140</v>
      </c>
      <c r="B262" s="176">
        <f>B205/RES_summary!B$19</f>
        <v>6.2683768229252843</v>
      </c>
      <c r="C262" s="176">
        <f>C205/RES_summary!C$19</f>
        <v>6.8416995279652664</v>
      </c>
      <c r="D262" s="176">
        <f>D205/RES_summary!D$19</f>
        <v>6.5611867658968652</v>
      </c>
      <c r="E262" s="176">
        <f>E205/RES_summary!E$19</f>
        <v>6.6170024555795814</v>
      </c>
      <c r="F262" s="176">
        <f>F205/RES_summary!F$19</f>
        <v>6.5874523329692556</v>
      </c>
      <c r="G262" s="176">
        <f>G205/RES_summary!G$19</f>
        <v>6.7523546005428923</v>
      </c>
      <c r="H262" s="176">
        <f>H205/RES_summary!H$19</f>
        <v>7.2414795775754515</v>
      </c>
      <c r="I262" s="176">
        <f>I205/RES_summary!I$19</f>
        <v>7.1818553511192631</v>
      </c>
      <c r="J262" s="176">
        <f>J205/RES_summary!J$19</f>
        <v>7.0614308735862688</v>
      </c>
      <c r="K262" s="176">
        <f>K205/RES_summary!K$19</f>
        <v>6.9301213581384697</v>
      </c>
      <c r="L262" s="176">
        <f>L205/RES_summary!L$19</f>
        <v>7.4354566813735632</v>
      </c>
      <c r="M262" s="176">
        <f>M205/RES_summary!M$19</f>
        <v>7.5172384776282293</v>
      </c>
      <c r="N262" s="176">
        <f>N205/RES_summary!N$19</f>
        <v>7.1850003327063252</v>
      </c>
      <c r="O262" s="176">
        <f>O205/RES_summary!O$19</f>
        <v>6.7962289823446138</v>
      </c>
      <c r="P262" s="176">
        <f>P205/RES_summary!P$19</f>
        <v>6.9824694697465199</v>
      </c>
      <c r="Q262" s="176">
        <f>Q205/RES_summary!Q$19</f>
        <v>6.6820073227442291</v>
      </c>
    </row>
    <row r="264" spans="1:17" ht="12" customHeight="1" x14ac:dyDescent="0.25">
      <c r="A264" s="152" t="s">
        <v>195</v>
      </c>
      <c r="B264" s="184">
        <f>B207/RES_summary!B$19</f>
        <v>14.918448018452343</v>
      </c>
      <c r="C264" s="184">
        <f>C207/RES_summary!C$19</f>
        <v>15.410521754354438</v>
      </c>
      <c r="D264" s="184">
        <f>D207/RES_summary!D$19</f>
        <v>16.371731024133986</v>
      </c>
      <c r="E264" s="184">
        <f>E207/RES_summary!E$19</f>
        <v>16.96172084984282</v>
      </c>
      <c r="F264" s="184">
        <f>F207/RES_summary!F$19</f>
        <v>16.184413107771821</v>
      </c>
      <c r="G264" s="184">
        <f>G207/RES_summary!G$19</f>
        <v>16.967505593233653</v>
      </c>
      <c r="H264" s="184">
        <f>H207/RES_summary!H$19</f>
        <v>17.276046083136119</v>
      </c>
      <c r="I264" s="184">
        <f>I207/RES_summary!I$19</f>
        <v>17.103248556010268</v>
      </c>
      <c r="J264" s="184">
        <f>J207/RES_summary!J$19</f>
        <v>15.951620293460499</v>
      </c>
      <c r="K264" s="184">
        <f>K207/RES_summary!K$19</f>
        <v>15.878553371943294</v>
      </c>
      <c r="L264" s="184">
        <f>L207/RES_summary!L$19</f>
        <v>17.261057218550398</v>
      </c>
      <c r="M264" s="184">
        <f>M207/RES_summary!M$19</f>
        <v>14.952126189869581</v>
      </c>
      <c r="N264" s="184">
        <f>N207/RES_summary!N$19</f>
        <v>14.566036227846647</v>
      </c>
      <c r="O264" s="184">
        <f>O207/RES_summary!O$19</f>
        <v>14.025298089939049</v>
      </c>
      <c r="P264" s="184">
        <f>P207/RES_summary!P$19</f>
        <v>13.82477014695829</v>
      </c>
      <c r="Q264" s="184">
        <f>Q207/RES_summary!Q$19</f>
        <v>14.062934676018813</v>
      </c>
    </row>
    <row r="265" spans="1:17" ht="12" customHeight="1" x14ac:dyDescent="0.25">
      <c r="A265" s="158" t="s">
        <v>65</v>
      </c>
      <c r="B265" s="178">
        <f>B208/RES_summary!B$19</f>
        <v>8.862605845953258</v>
      </c>
      <c r="C265" s="178">
        <f>C208/RES_summary!C$19</f>
        <v>9.3739612333021629</v>
      </c>
      <c r="D265" s="178">
        <f>D208/RES_summary!D$19</f>
        <v>9.9627938662541133</v>
      </c>
      <c r="E265" s="178">
        <f>E208/RES_summary!E$19</f>
        <v>10.559796377751006</v>
      </c>
      <c r="F265" s="178">
        <f>F208/RES_summary!F$19</f>
        <v>10.230783085156379</v>
      </c>
      <c r="G265" s="178">
        <f>G208/RES_summary!G$19</f>
        <v>10.776291691905005</v>
      </c>
      <c r="H265" s="178">
        <f>H208/RES_summary!H$19</f>
        <v>10.943164788300887</v>
      </c>
      <c r="I265" s="178">
        <f>I208/RES_summary!I$19</f>
        <v>10.647931762399535</v>
      </c>
      <c r="J265" s="178">
        <f>J208/RES_summary!J$19</f>
        <v>9.5690414112156041</v>
      </c>
      <c r="K265" s="178">
        <f>K208/RES_summary!K$19</f>
        <v>9.5606265291825725</v>
      </c>
      <c r="L265" s="178">
        <f>L208/RES_summary!L$19</f>
        <v>10.737734567706376</v>
      </c>
      <c r="M265" s="178">
        <f>M208/RES_summary!M$19</f>
        <v>8.5741088368528899</v>
      </c>
      <c r="N265" s="178">
        <f>N208/RES_summary!N$19</f>
        <v>8.2340348083549397</v>
      </c>
      <c r="O265" s="178">
        <f>O208/RES_summary!O$19</f>
        <v>7.6259225801918546</v>
      </c>
      <c r="P265" s="178">
        <f>P208/RES_summary!P$19</f>
        <v>7.4093536430168347</v>
      </c>
      <c r="Q265" s="178">
        <f>Q208/RES_summary!Q$19</f>
        <v>7.6549637586248211</v>
      </c>
    </row>
    <row r="266" spans="1:17" ht="12" customHeight="1" x14ac:dyDescent="0.25">
      <c r="A266" s="23" t="s">
        <v>161</v>
      </c>
      <c r="B266" s="177">
        <f>B209/RES_summary!B$19</f>
        <v>8.862605845953258</v>
      </c>
      <c r="C266" s="177">
        <f>C209/RES_summary!C$19</f>
        <v>9.3739612333021629</v>
      </c>
      <c r="D266" s="177">
        <f>D209/RES_summary!D$19</f>
        <v>9.9627938662541133</v>
      </c>
      <c r="E266" s="177">
        <f>E209/RES_summary!E$19</f>
        <v>10.559796377751006</v>
      </c>
      <c r="F266" s="177">
        <f>F209/RES_summary!F$19</f>
        <v>10.230783085156379</v>
      </c>
      <c r="G266" s="177">
        <f>G209/RES_summary!G$19</f>
        <v>10.776291691905005</v>
      </c>
      <c r="H266" s="177">
        <f>H209/RES_summary!H$19</f>
        <v>10.943164788300887</v>
      </c>
      <c r="I266" s="177">
        <f>I209/RES_summary!I$19</f>
        <v>10.647931762399535</v>
      </c>
      <c r="J266" s="177">
        <f>J209/RES_summary!J$19</f>
        <v>9.5690414112156041</v>
      </c>
      <c r="K266" s="177">
        <f>K209/RES_summary!K$19</f>
        <v>9.5606265291825725</v>
      </c>
      <c r="L266" s="177">
        <f>L209/RES_summary!L$19</f>
        <v>10.737734567706376</v>
      </c>
      <c r="M266" s="177">
        <f>M209/RES_summary!M$19</f>
        <v>8.5741088368528899</v>
      </c>
      <c r="N266" s="177">
        <f>N209/RES_summary!N$19</f>
        <v>8.2340348083549397</v>
      </c>
      <c r="O266" s="177">
        <f>O209/RES_summary!O$19</f>
        <v>7.6259225801918546</v>
      </c>
      <c r="P266" s="177">
        <f>P209/RES_summary!P$19</f>
        <v>7.4093536430168347</v>
      </c>
      <c r="Q266" s="177">
        <f>Q209/RES_summary!Q$19</f>
        <v>7.6549637586248211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3.8215314766111987</v>
      </c>
      <c r="C270" s="178">
        <f>C213/RES_summary!C$19</f>
        <v>3.8142514604640634</v>
      </c>
      <c r="D270" s="178">
        <f>D213/RES_summary!D$19</f>
        <v>4.0288975556433879</v>
      </c>
      <c r="E270" s="178">
        <f>E213/RES_summary!E$19</f>
        <v>4.0224571367129851</v>
      </c>
      <c r="F270" s="178">
        <f>F213/RES_summary!F$19</f>
        <v>3.7270863309981346</v>
      </c>
      <c r="G270" s="178">
        <f>G213/RES_summary!G$19</f>
        <v>3.8707480229173457</v>
      </c>
      <c r="H270" s="178">
        <f>H213/RES_summary!H$19</f>
        <v>3.9289586055198411</v>
      </c>
      <c r="I270" s="178">
        <f>I213/RES_summary!I$19</f>
        <v>3.9549801467580048</v>
      </c>
      <c r="J270" s="178">
        <f>J213/RES_summary!J$19</f>
        <v>3.8770531807365525</v>
      </c>
      <c r="K270" s="178">
        <f>K213/RES_summary!K$19</f>
        <v>3.781711882312317</v>
      </c>
      <c r="L270" s="178">
        <f>L213/RES_summary!L$19</f>
        <v>3.9121458180287592</v>
      </c>
      <c r="M270" s="178">
        <f>M213/RES_summary!M$19</f>
        <v>3.8247144045061225</v>
      </c>
      <c r="N270" s="178">
        <f>N213/RES_summary!N$19</f>
        <v>3.7948238261941638</v>
      </c>
      <c r="O270" s="178">
        <f>O213/RES_summary!O$19</f>
        <v>3.8246338284262342</v>
      </c>
      <c r="P270" s="178">
        <f>P213/RES_summary!P$19</f>
        <v>3.8104699868727256</v>
      </c>
      <c r="Q270" s="178">
        <f>Q213/RES_summary!Q$19</f>
        <v>3.7930946309883802</v>
      </c>
    </row>
    <row r="271" spans="1:17" ht="12" customHeight="1" x14ac:dyDescent="0.25">
      <c r="A271" s="167" t="s">
        <v>160</v>
      </c>
      <c r="B271" s="183">
        <f>B214/RES_summary!B$19</f>
        <v>4.5965932666290827</v>
      </c>
      <c r="C271" s="183">
        <f>C214/RES_summary!C$19</f>
        <v>4.5877706949994819</v>
      </c>
      <c r="D271" s="183">
        <f>D214/RES_summary!D$19</f>
        <v>4.6180425629733532</v>
      </c>
      <c r="E271" s="183">
        <f>E214/RES_summary!E$19</f>
        <v>4.6583234725508973</v>
      </c>
      <c r="F271" s="183">
        <f>F214/RES_summary!F$19</f>
        <v>4.6298532873042983</v>
      </c>
      <c r="G271" s="183">
        <f>G214/RES_summary!G$19</f>
        <v>4.6505698322398628</v>
      </c>
      <c r="H271" s="183">
        <f>H214/RES_summary!H$19</f>
        <v>4.6087939627035848</v>
      </c>
      <c r="I271" s="183">
        <f>I214/RES_summary!I$19</f>
        <v>4.5983428332819125</v>
      </c>
      <c r="J271" s="183">
        <f>J214/RES_summary!J$19</f>
        <v>4.5605974083561156</v>
      </c>
      <c r="K271" s="183">
        <f>K214/RES_summary!K$19</f>
        <v>4.5454782067365223</v>
      </c>
      <c r="L271" s="183">
        <f>L214/RES_summary!L$19</f>
        <v>4.5450287325223044</v>
      </c>
      <c r="M271" s="183">
        <f>M214/RES_summary!M$19</f>
        <v>4.4125125478836109</v>
      </c>
      <c r="N271" s="183">
        <f>N214/RES_summary!N$19</f>
        <v>4.6249304691059896</v>
      </c>
      <c r="O271" s="183">
        <f>O214/RES_summary!O$19</f>
        <v>4.4810358895159492</v>
      </c>
      <c r="P271" s="183">
        <f>P214/RES_summary!P$19</f>
        <v>4.4564599680196544</v>
      </c>
      <c r="Q271" s="183">
        <f>Q214/RES_summary!Q$19</f>
        <v>4.3807763002660698</v>
      </c>
    </row>
    <row r="272" spans="1:17" ht="12" customHeight="1" x14ac:dyDescent="0.25">
      <c r="A272" s="167" t="s">
        <v>159</v>
      </c>
      <c r="B272" s="183">
        <f>B215/RES_summary!B$19</f>
        <v>1.6088076433202079</v>
      </c>
      <c r="C272" s="183">
        <f>C215/RES_summary!C$19</f>
        <v>1.6057197432498516</v>
      </c>
      <c r="D272" s="183">
        <f>D215/RES_summary!D$19</f>
        <v>1.6163148970406436</v>
      </c>
      <c r="E272" s="183">
        <f>E215/RES_summary!E$19</f>
        <v>1.6304132153928275</v>
      </c>
      <c r="F272" s="183">
        <f>F215/RES_summary!F$19</f>
        <v>1.6204486505564912</v>
      </c>
      <c r="G272" s="183">
        <f>G215/RES_summary!G$19</f>
        <v>1.6276994412839174</v>
      </c>
      <c r="H272" s="183">
        <f>H215/RES_summary!H$19</f>
        <v>1.6130778869462776</v>
      </c>
      <c r="I272" s="183">
        <f>I215/RES_summary!I$19</f>
        <v>1.6094199916486602</v>
      </c>
      <c r="J272" s="183">
        <f>J215/RES_summary!J$19</f>
        <v>1.5962090929246437</v>
      </c>
      <c r="K272" s="183">
        <f>K215/RES_summary!K$19</f>
        <v>1.5909173723577694</v>
      </c>
      <c r="L272" s="183">
        <f>L215/RES_summary!L$19</f>
        <v>1.5907600563828033</v>
      </c>
      <c r="M272" s="183">
        <f>M215/RES_summary!M$19</f>
        <v>1.5443793917592548</v>
      </c>
      <c r="N272" s="183">
        <f>N215/RES_summary!N$19</f>
        <v>1.6187256641870851</v>
      </c>
      <c r="O272" s="183">
        <f>O215/RES_summary!O$19</f>
        <v>1.5683625613305756</v>
      </c>
      <c r="P272" s="183">
        <f>P215/RES_summary!P$19</f>
        <v>1.5597609888068709</v>
      </c>
      <c r="Q272" s="183">
        <f>Q215/RES_summary!Q$19</f>
        <v>1.5332717050931155</v>
      </c>
    </row>
    <row r="273" spans="1:17" ht="12" customHeight="1" x14ac:dyDescent="0.25">
      <c r="A273" s="166" t="s">
        <v>203</v>
      </c>
      <c r="B273" s="182">
        <f>B216/RES_summary!B$19</f>
        <v>1.6088076433202079</v>
      </c>
      <c r="C273" s="182">
        <f>C216/RES_summary!C$19</f>
        <v>1.6057197432498516</v>
      </c>
      <c r="D273" s="182">
        <f>D216/RES_summary!D$19</f>
        <v>1.6163148970406436</v>
      </c>
      <c r="E273" s="182">
        <f>E216/RES_summary!E$19</f>
        <v>1.6304132153928275</v>
      </c>
      <c r="F273" s="182">
        <f>F216/RES_summary!F$19</f>
        <v>1.6204486505564912</v>
      </c>
      <c r="G273" s="182">
        <f>G216/RES_summary!G$19</f>
        <v>1.6276994412839174</v>
      </c>
      <c r="H273" s="182">
        <f>H216/RES_summary!H$19</f>
        <v>1.6130778869462776</v>
      </c>
      <c r="I273" s="182">
        <f>I216/RES_summary!I$19</f>
        <v>1.6094199916486602</v>
      </c>
      <c r="J273" s="182">
        <f>J216/RES_summary!J$19</f>
        <v>1.5962090929246437</v>
      </c>
      <c r="K273" s="182">
        <f>K216/RES_summary!K$19</f>
        <v>1.5909173723577694</v>
      </c>
      <c r="L273" s="182">
        <f>L216/RES_summary!L$19</f>
        <v>1.5907600563828033</v>
      </c>
      <c r="M273" s="182">
        <f>M216/RES_summary!M$19</f>
        <v>1.5443793917592548</v>
      </c>
      <c r="N273" s="182">
        <f>N216/RES_summary!N$19</f>
        <v>1.6187256641870851</v>
      </c>
      <c r="O273" s="182">
        <f>O216/RES_summary!O$19</f>
        <v>1.5683625613305756</v>
      </c>
      <c r="P273" s="182">
        <f>P216/RES_summary!P$19</f>
        <v>1.5597609888068709</v>
      </c>
      <c r="Q273" s="182">
        <f>Q216/RES_summary!Q$19</f>
        <v>1.5332717050931155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2.234310695887888</v>
      </c>
      <c r="C279" s="178">
        <f>C222/RES_summary!C$19</f>
        <v>2.2223090605882114</v>
      </c>
      <c r="D279" s="178">
        <f>D222/RES_summary!D$19</f>
        <v>2.3800396022364838</v>
      </c>
      <c r="E279" s="178">
        <f>E222/RES_summary!E$19</f>
        <v>2.3794673353788269</v>
      </c>
      <c r="F279" s="178">
        <f>F222/RES_summary!F$19</f>
        <v>2.2265436916173078</v>
      </c>
      <c r="G279" s="178">
        <f>G222/RES_summary!G$19</f>
        <v>2.3204658784113046</v>
      </c>
      <c r="H279" s="178">
        <f>H222/RES_summary!H$19</f>
        <v>2.4039226893153893</v>
      </c>
      <c r="I279" s="178">
        <f>I222/RES_summary!I$19</f>
        <v>2.5003366468527295</v>
      </c>
      <c r="J279" s="178">
        <f>J222/RES_summary!J$19</f>
        <v>2.5055257015083416</v>
      </c>
      <c r="K279" s="178">
        <f>K222/RES_summary!K$19</f>
        <v>2.5362149604484028</v>
      </c>
      <c r="L279" s="178">
        <f>L222/RES_summary!L$19</f>
        <v>2.6111768328152629</v>
      </c>
      <c r="M279" s="178">
        <f>M222/RES_summary!M$19</f>
        <v>2.5533029485105683</v>
      </c>
      <c r="N279" s="178">
        <f>N222/RES_summary!N$19</f>
        <v>2.5371775932975438</v>
      </c>
      <c r="O279" s="178">
        <f>O222/RES_summary!O$19</f>
        <v>2.5747416813209587</v>
      </c>
      <c r="P279" s="178">
        <f>P222/RES_summary!P$19</f>
        <v>2.6049465170687309</v>
      </c>
      <c r="Q279" s="178">
        <f>Q222/RES_summary!Q$19</f>
        <v>2.6148762864056119</v>
      </c>
    </row>
    <row r="280" spans="1:17" ht="12" customHeight="1" x14ac:dyDescent="0.25">
      <c r="A280" s="23" t="s">
        <v>203</v>
      </c>
      <c r="B280" s="177">
        <f>B223/RES_summary!B$19</f>
        <v>2.8542245140667544</v>
      </c>
      <c r="C280" s="177">
        <f>C223/RES_summary!C$19</f>
        <v>2.8792723788700991</v>
      </c>
      <c r="D280" s="177">
        <f>D223/RES_summary!D$19</f>
        <v>2.8799617940205149</v>
      </c>
      <c r="E280" s="177">
        <f>E223/RES_summary!E$19</f>
        <v>2.9018296093438618</v>
      </c>
      <c r="F280" s="177">
        <f>F223/RES_summary!F$19</f>
        <v>2.8641237049362367</v>
      </c>
      <c r="G280" s="177">
        <f>G223/RES_summary!G$19</f>
        <v>2.845151025419189</v>
      </c>
      <c r="H280" s="177">
        <f>H223/RES_summary!H$19</f>
        <v>2.8470761594021905</v>
      </c>
      <c r="I280" s="177">
        <f>I223/RES_summary!I$19</f>
        <v>2.8406993181771569</v>
      </c>
      <c r="J280" s="177">
        <f>J223/RES_summary!J$19</f>
        <v>2.8222562779415661</v>
      </c>
      <c r="K280" s="177">
        <f>K223/RES_summary!K$19</f>
        <v>2.8418020704270854</v>
      </c>
      <c r="L280" s="177">
        <f>L223/RES_summary!L$19</f>
        <v>2.7915525433308805</v>
      </c>
      <c r="M280" s="177">
        <f>M223/RES_summary!M$19</f>
        <v>2.6856834024483449</v>
      </c>
      <c r="N280" s="177">
        <f>N223/RES_summary!N$19</f>
        <v>2.8143621164161421</v>
      </c>
      <c r="O280" s="177">
        <f>O223/RES_summary!O$19</f>
        <v>2.7078229091883563</v>
      </c>
      <c r="P280" s="177">
        <f>P223/RES_summary!P$19</f>
        <v>2.6883527074559428</v>
      </c>
      <c r="Q280" s="177">
        <f>Q223/RES_summary!Q$19</f>
        <v>2.6265676138054772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134.43834044551735</v>
      </c>
      <c r="D285" s="168">
        <f t="shared" ref="D285:Q285" si="71">SUM(D286,D289,D291,D300)</f>
        <v>128.29605930420604</v>
      </c>
      <c r="E285" s="168">
        <f t="shared" si="71"/>
        <v>247.051342783629</v>
      </c>
      <c r="F285" s="168">
        <f t="shared" si="71"/>
        <v>185.2870813039531</v>
      </c>
      <c r="G285" s="168">
        <f t="shared" si="71"/>
        <v>74.231140440870661</v>
      </c>
      <c r="H285" s="168">
        <f t="shared" si="71"/>
        <v>297.63690831443012</v>
      </c>
      <c r="I285" s="168">
        <f t="shared" si="71"/>
        <v>171.64898660823619</v>
      </c>
      <c r="J285" s="168">
        <f t="shared" si="71"/>
        <v>149.04311351090595</v>
      </c>
      <c r="K285" s="168">
        <f t="shared" si="71"/>
        <v>110.98981559184431</v>
      </c>
      <c r="L285" s="168">
        <f t="shared" si="71"/>
        <v>219.67604966968503</v>
      </c>
      <c r="M285" s="168">
        <f t="shared" si="71"/>
        <v>0</v>
      </c>
      <c r="N285" s="168">
        <f t="shared" si="71"/>
        <v>174.76284370227989</v>
      </c>
      <c r="O285" s="168">
        <f t="shared" si="71"/>
        <v>0</v>
      </c>
      <c r="P285" s="168">
        <f t="shared" si="71"/>
        <v>29.529922683777798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79.232585780370428</v>
      </c>
      <c r="D286" s="157">
        <f t="shared" ref="D286:Q286" si="72">SUM(D287:D288)</f>
        <v>74.456262331086634</v>
      </c>
      <c r="E286" s="157">
        <f t="shared" si="72"/>
        <v>151.9832016236119</v>
      </c>
      <c r="F286" s="157">
        <f t="shared" si="72"/>
        <v>115.30252082842212</v>
      </c>
      <c r="G286" s="157">
        <f t="shared" si="72"/>
        <v>44.956213145860652</v>
      </c>
      <c r="H286" s="157">
        <f t="shared" si="72"/>
        <v>187.16528097072975</v>
      </c>
      <c r="I286" s="157">
        <f t="shared" si="72"/>
        <v>106.59309224730173</v>
      </c>
      <c r="J286" s="157">
        <f t="shared" si="72"/>
        <v>90.68947054907585</v>
      </c>
      <c r="K286" s="157">
        <f t="shared" si="72"/>
        <v>66.18239387441993</v>
      </c>
      <c r="L286" s="157">
        <f t="shared" si="72"/>
        <v>138.83659688869309</v>
      </c>
      <c r="M286" s="157">
        <f t="shared" si="72"/>
        <v>0</v>
      </c>
      <c r="N286" s="157">
        <f t="shared" si="72"/>
        <v>101.26699417269526</v>
      </c>
      <c r="O286" s="157">
        <f t="shared" si="72"/>
        <v>0</v>
      </c>
      <c r="P286" s="157">
        <f t="shared" si="72"/>
        <v>15.202498968249014</v>
      </c>
      <c r="Q286" s="157">
        <f t="shared" si="72"/>
        <v>0</v>
      </c>
    </row>
    <row r="287" spans="1:17" ht="12" customHeight="1" x14ac:dyDescent="0.25">
      <c r="A287" s="23" t="s">
        <v>161</v>
      </c>
      <c r="B287" s="156"/>
      <c r="C287" s="156">
        <f>RES_hhdet_in_fec!C$64</f>
        <v>76.768845246725348</v>
      </c>
      <c r="D287" s="156">
        <f>RES_hhdet_in_fec!D$64</f>
        <v>72.963116748368606</v>
      </c>
      <c r="E287" s="156">
        <f>RES_hhdet_in_fec!E$64</f>
        <v>149.87216047390737</v>
      </c>
      <c r="F287" s="156">
        <f>RES_hhdet_in_fec!F$64</f>
        <v>113.85404224157843</v>
      </c>
      <c r="G287" s="156">
        <f>RES_hhdet_in_fec!G$64</f>
        <v>44.213523169570188</v>
      </c>
      <c r="H287" s="156">
        <f>RES_hhdet_in_fec!H$64</f>
        <v>181.43784759587487</v>
      </c>
      <c r="I287" s="156">
        <f>RES_hhdet_in_fec!I$64</f>
        <v>104.1534121517104</v>
      </c>
      <c r="J287" s="156">
        <f>RES_hhdet_in_fec!J$64</f>
        <v>88.858808217819899</v>
      </c>
      <c r="K287" s="156">
        <f>RES_hhdet_in_fec!K$64</f>
        <v>65.709521947002997</v>
      </c>
      <c r="L287" s="156">
        <f>RES_hhdet_in_fec!L$64</f>
        <v>135.20209510064902</v>
      </c>
      <c r="M287" s="156">
        <f>RES_hhdet_in_fec!M$64</f>
        <v>0</v>
      </c>
      <c r="N287" s="156">
        <f>RES_hhdet_in_fec!N$64</f>
        <v>98.296789107388292</v>
      </c>
      <c r="O287" s="156">
        <f>RES_hhdet_in_fec!O$64</f>
        <v>0</v>
      </c>
      <c r="P287" s="156">
        <f>RES_hhdet_in_fec!P$64</f>
        <v>14.880580424031923</v>
      </c>
      <c r="Q287" s="156">
        <f>RES_hhdet_in_fec!Q$64</f>
        <v>0</v>
      </c>
    </row>
    <row r="288" spans="1:17" ht="12" customHeight="1" x14ac:dyDescent="0.25">
      <c r="A288" s="23" t="s">
        <v>60</v>
      </c>
      <c r="B288" s="156"/>
      <c r="C288" s="156">
        <f>RES_hhdet_in_fec!C$65</f>
        <v>2.4637405336450788</v>
      </c>
      <c r="D288" s="156">
        <f>RES_hhdet_in_fec!D$65</f>
        <v>1.4931455827180244</v>
      </c>
      <c r="E288" s="156">
        <f>RES_hhdet_in_fec!E$65</f>
        <v>2.1110411497045258</v>
      </c>
      <c r="F288" s="156">
        <f>RES_hhdet_in_fec!F$65</f>
        <v>1.4484785868436945</v>
      </c>
      <c r="G288" s="156">
        <f>RES_hhdet_in_fec!G$65</f>
        <v>0.74268997629046585</v>
      </c>
      <c r="H288" s="156">
        <f>RES_hhdet_in_fec!H$65</f>
        <v>5.7274333748548729</v>
      </c>
      <c r="I288" s="156">
        <f>RES_hhdet_in_fec!I$65</f>
        <v>2.4396800955913327</v>
      </c>
      <c r="J288" s="156">
        <f>RES_hhdet_in_fec!J$65</f>
        <v>1.830662331255958</v>
      </c>
      <c r="K288" s="156">
        <f>RES_hhdet_in_fec!K$65</f>
        <v>0.47287192741692913</v>
      </c>
      <c r="L288" s="156">
        <f>RES_hhdet_in_fec!L$65</f>
        <v>3.6345017880440835</v>
      </c>
      <c r="M288" s="156">
        <f>RES_hhdet_in_fec!M$65</f>
        <v>0</v>
      </c>
      <c r="N288" s="156">
        <f>RES_hhdet_in_fec!N$65</f>
        <v>2.9702050653069758</v>
      </c>
      <c r="O288" s="156">
        <f>RES_hhdet_in_fec!O$65</f>
        <v>0</v>
      </c>
      <c r="P288" s="156">
        <f>RES_hhdet_in_fec!P$65</f>
        <v>0.32191854421709065</v>
      </c>
      <c r="Q288" s="156">
        <f>RES_hhdet_in_fec!Q$65</f>
        <v>0</v>
      </c>
    </row>
    <row r="289" spans="1:17" ht="12" customHeight="1" x14ac:dyDescent="0.25">
      <c r="A289" s="158" t="s">
        <v>112</v>
      </c>
      <c r="B289" s="157"/>
      <c r="C289" s="157">
        <f>C290</f>
        <v>0.78188339637925586</v>
      </c>
      <c r="D289" s="157">
        <f t="shared" ref="D289:Q289" si="73">D290</f>
        <v>0.99754854574633456</v>
      </c>
      <c r="E289" s="157">
        <f t="shared" si="73"/>
        <v>1.1832398892797995</v>
      </c>
      <c r="F289" s="157">
        <f t="shared" si="73"/>
        <v>1.869933728093377</v>
      </c>
      <c r="G289" s="157">
        <f t="shared" si="73"/>
        <v>0.88416396122672614</v>
      </c>
      <c r="H289" s="157">
        <f t="shared" si="73"/>
        <v>3.0340482845861683</v>
      </c>
      <c r="I289" s="157">
        <f t="shared" si="73"/>
        <v>2.3001798531777098</v>
      </c>
      <c r="J289" s="157">
        <f t="shared" si="73"/>
        <v>3.016988612638849</v>
      </c>
      <c r="K289" s="157">
        <f t="shared" si="73"/>
        <v>4.2603506108497893</v>
      </c>
      <c r="L289" s="157">
        <f t="shared" si="73"/>
        <v>2.8307253342773366</v>
      </c>
      <c r="M289" s="157">
        <f t="shared" si="73"/>
        <v>0</v>
      </c>
      <c r="N289" s="157">
        <f t="shared" si="73"/>
        <v>2.8362033582060167</v>
      </c>
      <c r="O289" s="157">
        <f t="shared" si="73"/>
        <v>0</v>
      </c>
      <c r="P289" s="157">
        <f t="shared" si="73"/>
        <v>2.9376906123760658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RES_hhdet_in_fec!C$67</f>
        <v>0.78188339637925586</v>
      </c>
      <c r="D290" s="156">
        <f>RES_hhdet_in_fec!D$67</f>
        <v>0.99754854574633456</v>
      </c>
      <c r="E290" s="156">
        <f>RES_hhdet_in_fec!E$67</f>
        <v>1.1832398892797995</v>
      </c>
      <c r="F290" s="156">
        <f>RES_hhdet_in_fec!F$67</f>
        <v>1.869933728093377</v>
      </c>
      <c r="G290" s="156">
        <f>RES_hhdet_in_fec!G$67</f>
        <v>0.88416396122672614</v>
      </c>
      <c r="H290" s="156">
        <f>RES_hhdet_in_fec!H$67</f>
        <v>3.0340482845861683</v>
      </c>
      <c r="I290" s="156">
        <f>RES_hhdet_in_fec!I$67</f>
        <v>2.3001798531777098</v>
      </c>
      <c r="J290" s="156">
        <f>RES_hhdet_in_fec!J$67</f>
        <v>3.016988612638849</v>
      </c>
      <c r="K290" s="156">
        <f>RES_hhdet_in_fec!K$67</f>
        <v>4.2603506108497893</v>
      </c>
      <c r="L290" s="156">
        <f>RES_hhdet_in_fec!L$67</f>
        <v>2.8307253342773366</v>
      </c>
      <c r="M290" s="156">
        <f>RES_hhdet_in_fec!M$67</f>
        <v>0</v>
      </c>
      <c r="N290" s="156">
        <f>RES_hhdet_in_fec!N$67</f>
        <v>2.8362033582060167</v>
      </c>
      <c r="O290" s="156">
        <f>RES_hhdet_in_fec!O$67</f>
        <v>0</v>
      </c>
      <c r="P290" s="156">
        <f>RES_hhdet_in_fec!P$67</f>
        <v>2.9376906123760658</v>
      </c>
      <c r="Q290" s="156">
        <f>RES_hhdet_in_fec!Q$67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35.818871856488514</v>
      </c>
      <c r="D291" s="157">
        <f t="shared" ref="D291:Q291" si="74">SUM(D292:D293,D296:D297)</f>
        <v>32.671238491140102</v>
      </c>
      <c r="E291" s="157">
        <f t="shared" si="74"/>
        <v>60.273323558926819</v>
      </c>
      <c r="F291" s="157">
        <f t="shared" si="74"/>
        <v>44.532265188828738</v>
      </c>
      <c r="G291" s="157">
        <f t="shared" si="74"/>
        <v>17.279798682474841</v>
      </c>
      <c r="H291" s="157">
        <f t="shared" si="74"/>
        <v>68.030575676300288</v>
      </c>
      <c r="I291" s="157">
        <f t="shared" si="74"/>
        <v>36.975088381327936</v>
      </c>
      <c r="J291" s="157">
        <f t="shared" si="74"/>
        <v>32.240738199121466</v>
      </c>
      <c r="K291" s="157">
        <f t="shared" si="74"/>
        <v>22.706006456593492</v>
      </c>
      <c r="L291" s="157">
        <f t="shared" si="74"/>
        <v>45.240603210007123</v>
      </c>
      <c r="M291" s="157">
        <f t="shared" si="74"/>
        <v>0</v>
      </c>
      <c r="N291" s="157">
        <f t="shared" si="74"/>
        <v>41.604168561822213</v>
      </c>
      <c r="O291" s="157">
        <f t="shared" si="74"/>
        <v>0</v>
      </c>
      <c r="P291" s="157">
        <f t="shared" si="74"/>
        <v>6.3906334685920045</v>
      </c>
      <c r="Q291" s="157">
        <f t="shared" si="74"/>
        <v>0</v>
      </c>
    </row>
    <row r="292" spans="1:17" ht="12" customHeight="1" x14ac:dyDescent="0.25">
      <c r="A292" s="167" t="s">
        <v>160</v>
      </c>
      <c r="B292" s="132"/>
      <c r="C292" s="132">
        <f>RES_hhdet_in_fec!C$69</f>
        <v>19.216129668839528</v>
      </c>
      <c r="D292" s="132">
        <f>RES_hhdet_in_fec!D$69</f>
        <v>26.233755725679043</v>
      </c>
      <c r="E292" s="132">
        <f>RES_hhdet_in_fec!E$69</f>
        <v>35.987149861048941</v>
      </c>
      <c r="F292" s="132">
        <f>RES_hhdet_in_fec!F$69</f>
        <v>9.6347285501855815</v>
      </c>
      <c r="G292" s="132">
        <f>RES_hhdet_in_fec!G$69</f>
        <v>14.277597131167285</v>
      </c>
      <c r="H292" s="132">
        <f>RES_hhdet_in_fec!H$69</f>
        <v>42.597798513444282</v>
      </c>
      <c r="I292" s="132">
        <f>RES_hhdet_in_fec!I$69</f>
        <v>17.333700798163637</v>
      </c>
      <c r="J292" s="132">
        <f>RES_hhdet_in_fec!J$69</f>
        <v>5.2507066615594766</v>
      </c>
      <c r="K292" s="132">
        <f>RES_hhdet_in_fec!K$69</f>
        <v>0</v>
      </c>
      <c r="L292" s="132">
        <f>RES_hhdet_in_fec!L$69</f>
        <v>22.831756393814672</v>
      </c>
      <c r="M292" s="132">
        <f>RES_hhdet_in_fec!M$69</f>
        <v>0</v>
      </c>
      <c r="N292" s="132">
        <f>RES_hhdet_in_fec!N$69</f>
        <v>5.1163842603881458</v>
      </c>
      <c r="O292" s="132">
        <f>RES_hhdet_in_fec!O$69</f>
        <v>0</v>
      </c>
      <c r="P292" s="132">
        <f>RES_hhdet_in_fec!P$69</f>
        <v>0</v>
      </c>
      <c r="Q292" s="132">
        <f>RES_hhdet_in_fec!Q$69</f>
        <v>0</v>
      </c>
    </row>
    <row r="293" spans="1:17" ht="12" customHeight="1" x14ac:dyDescent="0.25">
      <c r="A293" s="167" t="s">
        <v>159</v>
      </c>
      <c r="B293" s="132"/>
      <c r="C293" s="132">
        <f>SUM(C294:C295)</f>
        <v>2.2613764395151059</v>
      </c>
      <c r="D293" s="132">
        <f t="shared" ref="D293:Q293" si="75">SUM(D294:D295)</f>
        <v>2.37170216868524</v>
      </c>
      <c r="E293" s="132">
        <f t="shared" si="75"/>
        <v>2.9168848643940133</v>
      </c>
      <c r="F293" s="132">
        <f t="shared" si="75"/>
        <v>2.4323031426915782</v>
      </c>
      <c r="G293" s="132">
        <f t="shared" si="75"/>
        <v>3.0022015513075573</v>
      </c>
      <c r="H293" s="132">
        <f t="shared" si="75"/>
        <v>8.7773347764891696</v>
      </c>
      <c r="I293" s="132">
        <f t="shared" si="75"/>
        <v>11.212292598549595</v>
      </c>
      <c r="J293" s="132">
        <f t="shared" si="75"/>
        <v>15.800008937527291</v>
      </c>
      <c r="K293" s="132">
        <f t="shared" si="75"/>
        <v>11.27073210911505</v>
      </c>
      <c r="L293" s="132">
        <f t="shared" si="75"/>
        <v>22.408846816192451</v>
      </c>
      <c r="M293" s="132">
        <f t="shared" si="75"/>
        <v>0</v>
      </c>
      <c r="N293" s="132">
        <f t="shared" si="75"/>
        <v>6.5360560307017348</v>
      </c>
      <c r="O293" s="132">
        <f t="shared" si="75"/>
        <v>0</v>
      </c>
      <c r="P293" s="132">
        <f t="shared" si="75"/>
        <v>3.9832488599092715</v>
      </c>
      <c r="Q293" s="132">
        <f t="shared" si="75"/>
        <v>0</v>
      </c>
    </row>
    <row r="294" spans="1:17" ht="12" customHeight="1" x14ac:dyDescent="0.25">
      <c r="A294" s="166" t="s">
        <v>203</v>
      </c>
      <c r="B294" s="165"/>
      <c r="C294" s="165">
        <f>RES_hhdet_in_fec!C$71</f>
        <v>1.1569716132634777</v>
      </c>
      <c r="D294" s="165">
        <f>RES_hhdet_in_fec!D$71</f>
        <v>1.2078775890039377</v>
      </c>
      <c r="E294" s="165">
        <f>RES_hhdet_in_fec!E$71</f>
        <v>1.4819319290811865</v>
      </c>
      <c r="F294" s="165">
        <f>RES_hhdet_in_fec!F$71</f>
        <v>1.2232838649190321</v>
      </c>
      <c r="G294" s="165">
        <f>RES_hhdet_in_fec!G$71</f>
        <v>1.5074906349996819</v>
      </c>
      <c r="H294" s="165">
        <f>RES_hhdet_in_fec!H$71</f>
        <v>4.3841424622788008</v>
      </c>
      <c r="I294" s="165">
        <f>RES_hhdet_in_fec!I$71</f>
        <v>5.5720188649592268</v>
      </c>
      <c r="J294" s="165">
        <f>RES_hhdet_in_fec!J$71</f>
        <v>7.8077165370971482</v>
      </c>
      <c r="K294" s="165">
        <f>RES_hhdet_in_fec!K$71</f>
        <v>5.5428165295964318</v>
      </c>
      <c r="L294" s="165">
        <f>RES_hhdet_in_fec!L$71</f>
        <v>10.971312253673704</v>
      </c>
      <c r="M294" s="165">
        <f>RES_hhdet_in_fec!M$71</f>
        <v>0</v>
      </c>
      <c r="N294" s="165">
        <f>RES_hhdet_in_fec!N$71</f>
        <v>3.2352372046602831</v>
      </c>
      <c r="O294" s="165">
        <f>RES_hhdet_in_fec!O$71</f>
        <v>0</v>
      </c>
      <c r="P294" s="165">
        <f>RES_hhdet_in_fec!P$71</f>
        <v>1.9369058233559426</v>
      </c>
      <c r="Q294" s="165">
        <f>RES_hhdet_in_fec!Q$71</f>
        <v>0</v>
      </c>
    </row>
    <row r="295" spans="1:17" ht="12" customHeight="1" x14ac:dyDescent="0.25">
      <c r="A295" s="147" t="s">
        <v>59</v>
      </c>
      <c r="B295" s="164"/>
      <c r="C295" s="164">
        <f>RES_hhdet_in_fec!C$72</f>
        <v>1.1044048262516282</v>
      </c>
      <c r="D295" s="164">
        <f>RES_hhdet_in_fec!D$72</f>
        <v>1.1638245796813025</v>
      </c>
      <c r="E295" s="164">
        <f>RES_hhdet_in_fec!E$72</f>
        <v>1.4349529353128267</v>
      </c>
      <c r="F295" s="164">
        <f>RES_hhdet_in_fec!F$72</f>
        <v>1.2090192777725461</v>
      </c>
      <c r="G295" s="164">
        <f>RES_hhdet_in_fec!G$72</f>
        <v>1.4947109163078751</v>
      </c>
      <c r="H295" s="164">
        <f>RES_hhdet_in_fec!H$72</f>
        <v>4.3931923142103679</v>
      </c>
      <c r="I295" s="164">
        <f>RES_hhdet_in_fec!I$72</f>
        <v>5.6402737335903677</v>
      </c>
      <c r="J295" s="164">
        <f>RES_hhdet_in_fec!J$72</f>
        <v>7.9922924004301423</v>
      </c>
      <c r="K295" s="164">
        <f>RES_hhdet_in_fec!K$72</f>
        <v>5.7279155795186183</v>
      </c>
      <c r="L295" s="164">
        <f>RES_hhdet_in_fec!L$72</f>
        <v>11.437534562518749</v>
      </c>
      <c r="M295" s="164">
        <f>RES_hhdet_in_fec!M$72</f>
        <v>0</v>
      </c>
      <c r="N295" s="164">
        <f>RES_hhdet_in_fec!N$72</f>
        <v>3.3008188260414513</v>
      </c>
      <c r="O295" s="164">
        <f>RES_hhdet_in_fec!O$72</f>
        <v>0</v>
      </c>
      <c r="P295" s="164">
        <f>RES_hhdet_in_fec!P$72</f>
        <v>2.0463430365533291</v>
      </c>
      <c r="Q295" s="164">
        <f>RES_hhdet_in_fec!Q$72</f>
        <v>0</v>
      </c>
    </row>
    <row r="296" spans="1:17" ht="12" customHeight="1" x14ac:dyDescent="0.25">
      <c r="A296" s="163" t="s">
        <v>142</v>
      </c>
      <c r="B296" s="162"/>
      <c r="C296" s="162">
        <f>RES_hhdet_in_fec!C$73</f>
        <v>13.722318729119349</v>
      </c>
      <c r="D296" s="162">
        <f>RES_hhdet_in_fec!D$73</f>
        <v>3.9668233470716587</v>
      </c>
      <c r="E296" s="162">
        <f>RES_hhdet_in_fec!E$73</f>
        <v>20.442017868705815</v>
      </c>
      <c r="F296" s="162">
        <f>RES_hhdet_in_fec!F$73</f>
        <v>29.960533808053484</v>
      </c>
      <c r="G296" s="162">
        <f>RES_hhdet_in_fec!G$73</f>
        <v>0</v>
      </c>
      <c r="H296" s="162">
        <f>RES_hhdet_in_fec!H$73</f>
        <v>15.778177388518037</v>
      </c>
      <c r="I296" s="162">
        <f>RES_hhdet_in_fec!I$73</f>
        <v>7.4623177930962958</v>
      </c>
      <c r="J296" s="162">
        <f>RES_hhdet_in_fec!J$73</f>
        <v>9.038094060200482</v>
      </c>
      <c r="K296" s="162">
        <f>RES_hhdet_in_fec!K$73</f>
        <v>8.7436819596334487</v>
      </c>
      <c r="L296" s="162">
        <f>RES_hhdet_in_fec!L$73</f>
        <v>0</v>
      </c>
      <c r="M296" s="162">
        <f>RES_hhdet_in_fec!M$73</f>
        <v>0</v>
      </c>
      <c r="N296" s="162">
        <f>RES_hhdet_in_fec!N$73</f>
        <v>21.904014403268256</v>
      </c>
      <c r="O296" s="162">
        <f>RES_hhdet_in_fec!O$73</f>
        <v>0</v>
      </c>
      <c r="P296" s="162">
        <f>RES_hhdet_in_fec!P$73</f>
        <v>2.1031700032728904</v>
      </c>
      <c r="Q296" s="162">
        <f>RES_hhdet_in_fec!Q$73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0.61904701901453252</v>
      </c>
      <c r="D297" s="160">
        <f t="shared" ref="D297:Q297" si="76">SUM(D298:D299)</f>
        <v>9.8957249704165695E-2</v>
      </c>
      <c r="E297" s="160">
        <f t="shared" si="76"/>
        <v>0.92727096477804438</v>
      </c>
      <c r="F297" s="160">
        <f t="shared" si="76"/>
        <v>2.5046996878980989</v>
      </c>
      <c r="G297" s="160">
        <f t="shared" si="76"/>
        <v>0</v>
      </c>
      <c r="H297" s="160">
        <f t="shared" si="76"/>
        <v>0.87726499784879808</v>
      </c>
      <c r="I297" s="160">
        <f t="shared" si="76"/>
        <v>0.96677719151841401</v>
      </c>
      <c r="J297" s="160">
        <f t="shared" si="76"/>
        <v>2.1519285398342167</v>
      </c>
      <c r="K297" s="160">
        <f t="shared" si="76"/>
        <v>2.6915923878449926</v>
      </c>
      <c r="L297" s="160">
        <f t="shared" si="76"/>
        <v>0</v>
      </c>
      <c r="M297" s="160">
        <f t="shared" si="76"/>
        <v>0</v>
      </c>
      <c r="N297" s="160">
        <f t="shared" si="76"/>
        <v>8.0477138674640756</v>
      </c>
      <c r="O297" s="160">
        <f t="shared" si="76"/>
        <v>0</v>
      </c>
      <c r="P297" s="160">
        <f t="shared" si="76"/>
        <v>0.30421460540984263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RES_hhdet_in_fec!C$75</f>
        <v>0.30251588599824286</v>
      </c>
      <c r="D298" s="156">
        <f>RES_hhdet_in_fec!D$75</f>
        <v>4.7019688391559594E-2</v>
      </c>
      <c r="E298" s="156">
        <f>RES_hhdet_in_fec!E$75</f>
        <v>0.43354750774712547</v>
      </c>
      <c r="F298" s="156">
        <f>RES_hhdet_in_fec!F$75</f>
        <v>1.172197700040948</v>
      </c>
      <c r="G298" s="156">
        <f>RES_hhdet_in_fec!G$75</f>
        <v>0</v>
      </c>
      <c r="H298" s="156">
        <f>RES_hhdet_in_fec!H$75</f>
        <v>0.42086584076158062</v>
      </c>
      <c r="I298" s="156">
        <f>RES_hhdet_in_fec!I$75</f>
        <v>0.45602574020847647</v>
      </c>
      <c r="J298" s="156">
        <f>RES_hhdet_in_fec!J$75</f>
        <v>1.0024322536293317</v>
      </c>
      <c r="K298" s="156">
        <f>RES_hhdet_in_fec!K$75</f>
        <v>1.2063664853922844</v>
      </c>
      <c r="L298" s="156">
        <f>RES_hhdet_in_fec!L$75</f>
        <v>0</v>
      </c>
      <c r="M298" s="156">
        <f>RES_hhdet_in_fec!M$75</f>
        <v>0</v>
      </c>
      <c r="N298" s="156">
        <f>RES_hhdet_in_fec!N$75</f>
        <v>3.6968541986606107</v>
      </c>
      <c r="O298" s="156">
        <f>RES_hhdet_in_fec!O$75</f>
        <v>0</v>
      </c>
      <c r="P298" s="156">
        <f>RES_hhdet_in_fec!P$75</f>
        <v>0.1387165253420467</v>
      </c>
      <c r="Q298" s="156">
        <f>RES_hhdet_in_fec!Q$75</f>
        <v>0</v>
      </c>
    </row>
    <row r="299" spans="1:17" ht="12" customHeight="1" x14ac:dyDescent="0.25">
      <c r="A299" s="148" t="s">
        <v>59</v>
      </c>
      <c r="B299" s="156"/>
      <c r="C299" s="156">
        <f>RES_hhdet_in_fec!C$76</f>
        <v>0.31653113301628966</v>
      </c>
      <c r="D299" s="156">
        <f>RES_hhdet_in_fec!D$76</f>
        <v>5.1937561312606108E-2</v>
      </c>
      <c r="E299" s="156">
        <f>RES_hhdet_in_fec!E$76</f>
        <v>0.49372345703091886</v>
      </c>
      <c r="F299" s="156">
        <f>RES_hhdet_in_fec!F$76</f>
        <v>1.3325019878571509</v>
      </c>
      <c r="G299" s="156">
        <f>RES_hhdet_in_fec!G$76</f>
        <v>0</v>
      </c>
      <c r="H299" s="156">
        <f>RES_hhdet_in_fec!H$76</f>
        <v>0.45639915708721746</v>
      </c>
      <c r="I299" s="156">
        <f>RES_hhdet_in_fec!I$76</f>
        <v>0.51075145130993749</v>
      </c>
      <c r="J299" s="156">
        <f>RES_hhdet_in_fec!J$76</f>
        <v>1.149496286204885</v>
      </c>
      <c r="K299" s="156">
        <f>RES_hhdet_in_fec!K$76</f>
        <v>1.4852259024527084</v>
      </c>
      <c r="L299" s="156">
        <f>RES_hhdet_in_fec!L$76</f>
        <v>0</v>
      </c>
      <c r="M299" s="156">
        <f>RES_hhdet_in_fec!M$76</f>
        <v>0</v>
      </c>
      <c r="N299" s="156">
        <f>RES_hhdet_in_fec!N$76</f>
        <v>4.3508596688034658</v>
      </c>
      <c r="O299" s="156">
        <f>RES_hhdet_in_fec!O$76</f>
        <v>0</v>
      </c>
      <c r="P299" s="156">
        <f>RES_hhdet_in_fec!P$76</f>
        <v>0.16549808006779593</v>
      </c>
      <c r="Q299" s="156">
        <f>RES_hhdet_in_fec!Q$76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18.604999412279163</v>
      </c>
      <c r="D300" s="157">
        <f t="shared" ref="D300:Q300" si="77">SUM(D301:D302)</f>
        <v>20.171009936232974</v>
      </c>
      <c r="E300" s="157">
        <f t="shared" si="77"/>
        <v>33.611577711810462</v>
      </c>
      <c r="F300" s="157">
        <f t="shared" si="77"/>
        <v>23.582361558608874</v>
      </c>
      <c r="G300" s="157">
        <f t="shared" si="77"/>
        <v>11.110964651308441</v>
      </c>
      <c r="H300" s="157">
        <f t="shared" si="77"/>
        <v>39.407003382813933</v>
      </c>
      <c r="I300" s="157">
        <f t="shared" si="77"/>
        <v>25.780626126428817</v>
      </c>
      <c r="J300" s="157">
        <f t="shared" si="77"/>
        <v>23.09591615006978</v>
      </c>
      <c r="K300" s="157">
        <f t="shared" si="77"/>
        <v>17.84106464998111</v>
      </c>
      <c r="L300" s="157">
        <f t="shared" si="77"/>
        <v>32.768124236707493</v>
      </c>
      <c r="M300" s="157">
        <f t="shared" si="77"/>
        <v>0</v>
      </c>
      <c r="N300" s="157">
        <f t="shared" si="77"/>
        <v>29.055477609556394</v>
      </c>
      <c r="O300" s="157">
        <f t="shared" si="77"/>
        <v>0</v>
      </c>
      <c r="P300" s="157">
        <f t="shared" si="77"/>
        <v>4.9990996345607153</v>
      </c>
      <c r="Q300" s="157">
        <f t="shared" si="77"/>
        <v>0</v>
      </c>
    </row>
    <row r="301" spans="1:17" ht="12" customHeight="1" x14ac:dyDescent="0.25">
      <c r="A301" s="23" t="s">
        <v>203</v>
      </c>
      <c r="B301" s="156"/>
      <c r="C301" s="156">
        <f>RES_hhdet_in_fec!C$78</f>
        <v>10.154702573520211</v>
      </c>
      <c r="D301" s="156">
        <f>RES_hhdet_in_fec!D$78</f>
        <v>19.365330131174201</v>
      </c>
      <c r="E301" s="156">
        <f>RES_hhdet_in_fec!E$78</f>
        <v>24.277388463015171</v>
      </c>
      <c r="F301" s="156">
        <f>RES_hhdet_in_fec!F$78</f>
        <v>13.053286073385422</v>
      </c>
      <c r="G301" s="156">
        <f>RES_hhdet_in_fec!G$78</f>
        <v>11.110964651308441</v>
      </c>
      <c r="H301" s="156">
        <f>RES_hhdet_in_fec!H$78</f>
        <v>29.906874622016648</v>
      </c>
      <c r="I301" s="156">
        <f>RES_hhdet_in_fec!I$78</f>
        <v>25.695417344012405</v>
      </c>
      <c r="J301" s="156">
        <f>RES_hhdet_in_fec!J$78</f>
        <v>20.80516061821729</v>
      </c>
      <c r="K301" s="156">
        <f>RES_hhdet_in_fec!K$78</f>
        <v>17.10401614377945</v>
      </c>
      <c r="L301" s="156">
        <f>RES_hhdet_in_fec!L$78</f>
        <v>32.768124236707493</v>
      </c>
      <c r="M301" s="156">
        <f>RES_hhdet_in_fec!M$78</f>
        <v>0</v>
      </c>
      <c r="N301" s="156">
        <f>RES_hhdet_in_fec!N$78</f>
        <v>25.89253452038956</v>
      </c>
      <c r="O301" s="156">
        <f>RES_hhdet_in_fec!O$78</f>
        <v>0</v>
      </c>
      <c r="P301" s="156">
        <f>RES_hhdet_in_fec!P$78</f>
        <v>4.9990996345607153</v>
      </c>
      <c r="Q301" s="156">
        <f>RES_hhdet_in_fec!Q$78</f>
        <v>0</v>
      </c>
    </row>
    <row r="302" spans="1:17" ht="12" customHeight="1" x14ac:dyDescent="0.25">
      <c r="A302" s="29" t="s">
        <v>140</v>
      </c>
      <c r="B302" s="57"/>
      <c r="C302" s="57">
        <f>RES_hhdet_in_fec!C$79</f>
        <v>8.4502968387589519</v>
      </c>
      <c r="D302" s="57">
        <f>RES_hhdet_in_fec!D$79</f>
        <v>0.80567980505877324</v>
      </c>
      <c r="E302" s="57">
        <f>RES_hhdet_in_fec!E$79</f>
        <v>9.3341892487952904</v>
      </c>
      <c r="F302" s="57">
        <f>RES_hhdet_in_fec!F$79</f>
        <v>10.529075485223451</v>
      </c>
      <c r="G302" s="57">
        <f>RES_hhdet_in_fec!G$79</f>
        <v>0</v>
      </c>
      <c r="H302" s="57">
        <f>RES_hhdet_in_fec!H$79</f>
        <v>9.5001287607972831</v>
      </c>
      <c r="I302" s="57">
        <f>RES_hhdet_in_fec!I$79</f>
        <v>8.520878241641372E-2</v>
      </c>
      <c r="J302" s="57">
        <f>RES_hhdet_in_fec!J$79</f>
        <v>2.2907555318524908</v>
      </c>
      <c r="K302" s="57">
        <f>RES_hhdet_in_fec!K$79</f>
        <v>0.73704850620165963</v>
      </c>
      <c r="L302" s="57">
        <f>RES_hhdet_in_fec!L$79</f>
        <v>0</v>
      </c>
      <c r="M302" s="57">
        <f>RES_hhdet_in_fec!M$79</f>
        <v>0</v>
      </c>
      <c r="N302" s="57">
        <f>RES_hhdet_in_fec!N$79</f>
        <v>3.1629430891668355</v>
      </c>
      <c r="O302" s="57">
        <f>RES_hhdet_in_fec!O$79</f>
        <v>0</v>
      </c>
      <c r="P302" s="57">
        <f>RES_hhdet_in_fec!P$79</f>
        <v>0</v>
      </c>
      <c r="Q302" s="57">
        <f>RES_hhdet_in_fec!Q$79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86.68673162465312</v>
      </c>
      <c r="D304" s="168">
        <f t="shared" ref="D304:Q304" si="78">SUM(D305,D308,D310,D319)</f>
        <v>79.359404655496363</v>
      </c>
      <c r="E304" s="168">
        <f t="shared" si="78"/>
        <v>157.25129951036115</v>
      </c>
      <c r="F304" s="168">
        <f t="shared" si="78"/>
        <v>123.35474301955277</v>
      </c>
      <c r="G304" s="168">
        <f t="shared" si="78"/>
        <v>47.68983166182462</v>
      </c>
      <c r="H304" s="168">
        <f t="shared" si="78"/>
        <v>197.63361481726255</v>
      </c>
      <c r="I304" s="168">
        <f t="shared" si="78"/>
        <v>114.16934807245671</v>
      </c>
      <c r="J304" s="168">
        <f t="shared" si="78"/>
        <v>103.45104098624877</v>
      </c>
      <c r="K304" s="168">
        <f t="shared" si="78"/>
        <v>81.460910951646639</v>
      </c>
      <c r="L304" s="168">
        <f t="shared" si="78"/>
        <v>150.42659586802762</v>
      </c>
      <c r="M304" s="168">
        <f t="shared" si="78"/>
        <v>0</v>
      </c>
      <c r="N304" s="168">
        <f t="shared" si="78"/>
        <v>125.46753034395184</v>
      </c>
      <c r="O304" s="168">
        <f t="shared" si="78"/>
        <v>0</v>
      </c>
      <c r="P304" s="168">
        <f t="shared" si="78"/>
        <v>28.826236742238216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51.49296797244272</v>
      </c>
      <c r="D305" s="157">
        <f t="shared" ref="D305:Q305" si="79">SUM(D306:D307)</f>
        <v>48.484428239447809</v>
      </c>
      <c r="E305" s="157">
        <f t="shared" si="79"/>
        <v>98.534260340291183</v>
      </c>
      <c r="F305" s="157">
        <f t="shared" si="79"/>
        <v>74.342592301013255</v>
      </c>
      <c r="G305" s="157">
        <f t="shared" si="79"/>
        <v>29.925216823451692</v>
      </c>
      <c r="H305" s="157">
        <f t="shared" si="79"/>
        <v>125.05198226915878</v>
      </c>
      <c r="I305" s="157">
        <f t="shared" si="79"/>
        <v>70.73281798314342</v>
      </c>
      <c r="J305" s="157">
        <f t="shared" si="79"/>
        <v>59.644583534118603</v>
      </c>
      <c r="K305" s="157">
        <f t="shared" si="79"/>
        <v>43.25668144965902</v>
      </c>
      <c r="L305" s="157">
        <f t="shared" si="79"/>
        <v>94.477220778422875</v>
      </c>
      <c r="M305" s="157">
        <f t="shared" si="79"/>
        <v>0</v>
      </c>
      <c r="N305" s="157">
        <f t="shared" si="79"/>
        <v>68.911076871680336</v>
      </c>
      <c r="O305" s="157">
        <f t="shared" si="79"/>
        <v>0</v>
      </c>
      <c r="P305" s="157">
        <f t="shared" si="79"/>
        <v>10.556781802802538</v>
      </c>
      <c r="Q305" s="157">
        <f t="shared" si="79"/>
        <v>0</v>
      </c>
    </row>
    <row r="306" spans="1:17" ht="12" customHeight="1" x14ac:dyDescent="0.25">
      <c r="A306" s="23" t="s">
        <v>161</v>
      </c>
      <c r="B306" s="156"/>
      <c r="C306" s="156">
        <f>RES_hhdet_in_tes!C$64</f>
        <v>48.814546843244258</v>
      </c>
      <c r="D306" s="156">
        <f>RES_hhdet_in_tes!D$64</f>
        <v>46.864503321707851</v>
      </c>
      <c r="E306" s="156">
        <f>RES_hhdet_in_tes!E$64</f>
        <v>96.283228210962207</v>
      </c>
      <c r="F306" s="156">
        <f>RES_hhdet_in_tes!F$64</f>
        <v>72.823169535344178</v>
      </c>
      <c r="G306" s="156">
        <f>RES_hhdet_in_tes!G$64</f>
        <v>29.127772708750001</v>
      </c>
      <c r="H306" s="156">
        <f>RES_hhdet_in_tes!H$64</f>
        <v>119.02041048576687</v>
      </c>
      <c r="I306" s="156">
        <f>RES_hhdet_in_tes!I$64</f>
        <v>68.190571183524824</v>
      </c>
      <c r="J306" s="156">
        <f>RES_hhdet_in_tes!J$64</f>
        <v>57.76547981042583</v>
      </c>
      <c r="K306" s="156">
        <f>RES_hhdet_in_tes!K$64</f>
        <v>42.774075504392719</v>
      </c>
      <c r="L306" s="156">
        <f>RES_hhdet_in_tes!L$64</f>
        <v>90.692676953562085</v>
      </c>
      <c r="M306" s="156">
        <f>RES_hhdet_in_tes!M$64</f>
        <v>0</v>
      </c>
      <c r="N306" s="156">
        <f>RES_hhdet_in_tes!N$64</f>
        <v>65.878417864613809</v>
      </c>
      <c r="O306" s="156">
        <f>RES_hhdet_in_tes!O$64</f>
        <v>0</v>
      </c>
      <c r="P306" s="156">
        <f>RES_hhdet_in_tes!P$64</f>
        <v>10.224474144314225</v>
      </c>
      <c r="Q306" s="156">
        <f>RES_hhdet_in_tes!Q$64</f>
        <v>0</v>
      </c>
    </row>
    <row r="307" spans="1:17" ht="12" customHeight="1" x14ac:dyDescent="0.25">
      <c r="A307" s="23" t="s">
        <v>60</v>
      </c>
      <c r="B307" s="156"/>
      <c r="C307" s="156">
        <f>RES_hhdet_in_tes!C$65</f>
        <v>2.6784211291984614</v>
      </c>
      <c r="D307" s="156">
        <f>RES_hhdet_in_tes!D$65</f>
        <v>1.6199249177399577</v>
      </c>
      <c r="E307" s="156">
        <f>RES_hhdet_in_tes!E$65</f>
        <v>2.2510321293289746</v>
      </c>
      <c r="F307" s="156">
        <f>RES_hhdet_in_tes!F$65</f>
        <v>1.5194227656690826</v>
      </c>
      <c r="G307" s="156">
        <f>RES_hhdet_in_tes!G$65</f>
        <v>0.79744411470169063</v>
      </c>
      <c r="H307" s="156">
        <f>RES_hhdet_in_tes!H$65</f>
        <v>6.0315717833919074</v>
      </c>
      <c r="I307" s="156">
        <f>RES_hhdet_in_tes!I$65</f>
        <v>2.5422467996185896</v>
      </c>
      <c r="J307" s="156">
        <f>RES_hhdet_in_tes!J$65</f>
        <v>1.8791037236927706</v>
      </c>
      <c r="K307" s="156">
        <f>RES_hhdet_in_tes!K$65</f>
        <v>0.4826059452662973</v>
      </c>
      <c r="L307" s="156">
        <f>RES_hhdet_in_tes!L$65</f>
        <v>3.784543824860791</v>
      </c>
      <c r="M307" s="156">
        <f>RES_hhdet_in_tes!M$65</f>
        <v>0</v>
      </c>
      <c r="N307" s="156">
        <f>RES_hhdet_in_tes!N$65</f>
        <v>3.0326590070665294</v>
      </c>
      <c r="O307" s="156">
        <f>RES_hhdet_in_tes!O$65</f>
        <v>0</v>
      </c>
      <c r="P307" s="156">
        <f>RES_hhdet_in_tes!P$65</f>
        <v>0.33230765848831223</v>
      </c>
      <c r="Q307" s="156">
        <f>RES_hhdet_in_tes!Q$65</f>
        <v>0</v>
      </c>
    </row>
    <row r="308" spans="1:17" ht="12" customHeight="1" x14ac:dyDescent="0.25">
      <c r="A308" s="158" t="s">
        <v>112</v>
      </c>
      <c r="B308" s="157"/>
      <c r="C308" s="157">
        <f>C309</f>
        <v>1.4351951339841529</v>
      </c>
      <c r="D308" s="157">
        <f t="shared" ref="D308:Q308" si="80">D309</f>
        <v>1.8913824213571848</v>
      </c>
      <c r="E308" s="157">
        <f t="shared" si="80"/>
        <v>2.3255518088312832</v>
      </c>
      <c r="F308" s="157">
        <f t="shared" si="80"/>
        <v>3.8366889777506725</v>
      </c>
      <c r="G308" s="157">
        <f t="shared" si="80"/>
        <v>1.9018412059313912</v>
      </c>
      <c r="H308" s="157">
        <f t="shared" si="80"/>
        <v>6.8681005789890905</v>
      </c>
      <c r="I308" s="157">
        <f t="shared" si="80"/>
        <v>5.5198273122311692</v>
      </c>
      <c r="J308" s="157">
        <f t="shared" si="80"/>
        <v>7.3658785600478875</v>
      </c>
      <c r="K308" s="157">
        <f t="shared" si="80"/>
        <v>11.152358769816111</v>
      </c>
      <c r="L308" s="157">
        <f t="shared" si="80"/>
        <v>8.0151459811219059</v>
      </c>
      <c r="M308" s="157">
        <f t="shared" si="80"/>
        <v>0</v>
      </c>
      <c r="N308" s="157">
        <f t="shared" si="80"/>
        <v>9.229680487192752</v>
      </c>
      <c r="O308" s="157">
        <f t="shared" si="80"/>
        <v>0</v>
      </c>
      <c r="P308" s="157">
        <f t="shared" si="80"/>
        <v>10.631082623754489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RES_hhdet_in_tes!C$67</f>
        <v>1.4351951339841529</v>
      </c>
      <c r="D309" s="156">
        <f>RES_hhdet_in_tes!D$67</f>
        <v>1.8913824213571848</v>
      </c>
      <c r="E309" s="156">
        <f>RES_hhdet_in_tes!E$67</f>
        <v>2.3255518088312832</v>
      </c>
      <c r="F309" s="156">
        <f>RES_hhdet_in_tes!F$67</f>
        <v>3.8366889777506725</v>
      </c>
      <c r="G309" s="156">
        <f>RES_hhdet_in_tes!G$67</f>
        <v>1.9018412059313912</v>
      </c>
      <c r="H309" s="156">
        <f>RES_hhdet_in_tes!H$67</f>
        <v>6.8681005789890905</v>
      </c>
      <c r="I309" s="156">
        <f>RES_hhdet_in_tes!I$67</f>
        <v>5.5198273122311692</v>
      </c>
      <c r="J309" s="156">
        <f>RES_hhdet_in_tes!J$67</f>
        <v>7.3658785600478875</v>
      </c>
      <c r="K309" s="156">
        <f>RES_hhdet_in_tes!K$67</f>
        <v>11.152358769816111</v>
      </c>
      <c r="L309" s="156">
        <f>RES_hhdet_in_tes!L$67</f>
        <v>8.0151459811219059</v>
      </c>
      <c r="M309" s="156">
        <f>RES_hhdet_in_tes!M$67</f>
        <v>0</v>
      </c>
      <c r="N309" s="156">
        <f>RES_hhdet_in_tes!N$67</f>
        <v>9.229680487192752</v>
      </c>
      <c r="O309" s="156">
        <f>RES_hhdet_in_tes!O$67</f>
        <v>0</v>
      </c>
      <c r="P309" s="156">
        <f>RES_hhdet_in_tes!P$67</f>
        <v>10.631082623754489</v>
      </c>
      <c r="Q309" s="156">
        <f>RES_hhdet_in_tes!Q$67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22.053323588524425</v>
      </c>
      <c r="D310" s="157">
        <f t="shared" ref="D310:Q310" si="81">SUM(D311:D312,D315:D316)</f>
        <v>19.004350026329359</v>
      </c>
      <c r="E310" s="157">
        <f t="shared" si="81"/>
        <v>36.940169683169358</v>
      </c>
      <c r="F310" s="157">
        <f t="shared" si="81"/>
        <v>30.106180520795483</v>
      </c>
      <c r="G310" s="157">
        <f t="shared" si="81"/>
        <v>10.338938973644856</v>
      </c>
      <c r="H310" s="157">
        <f t="shared" si="81"/>
        <v>42.834471477354121</v>
      </c>
      <c r="I310" s="157">
        <f t="shared" si="81"/>
        <v>24.821697033088313</v>
      </c>
      <c r="J310" s="157">
        <f t="shared" si="81"/>
        <v>23.861992804244267</v>
      </c>
      <c r="K310" s="157">
        <f t="shared" si="81"/>
        <v>17.636039658578113</v>
      </c>
      <c r="L310" s="157">
        <f t="shared" si="81"/>
        <v>31.049964421795089</v>
      </c>
      <c r="M310" s="157">
        <f t="shared" si="81"/>
        <v>0</v>
      </c>
      <c r="N310" s="157">
        <f t="shared" si="81"/>
        <v>31.31132827744862</v>
      </c>
      <c r="O310" s="157">
        <f t="shared" si="81"/>
        <v>0</v>
      </c>
      <c r="P310" s="157">
        <f t="shared" si="81"/>
        <v>5.0498178386762875</v>
      </c>
      <c r="Q310" s="157">
        <f t="shared" si="81"/>
        <v>0</v>
      </c>
    </row>
    <row r="311" spans="1:17" ht="12" customHeight="1" x14ac:dyDescent="0.25">
      <c r="A311" s="167" t="s">
        <v>160</v>
      </c>
      <c r="B311" s="132"/>
      <c r="C311" s="132">
        <f>RES_hhdet_in_tes!C$69</f>
        <v>10.454168302647895</v>
      </c>
      <c r="D311" s="132">
        <f>RES_hhdet_in_tes!D$69</f>
        <v>14.380878286787153</v>
      </c>
      <c r="E311" s="132">
        <f>RES_hhdet_in_tes!E$69</f>
        <v>19.887930463928921</v>
      </c>
      <c r="F311" s="132">
        <f>RES_hhdet_in_tes!F$69</f>
        <v>5.3510281861715052</v>
      </c>
      <c r="G311" s="132">
        <f>RES_hhdet_in_tes!G$69</f>
        <v>7.9859848514393779</v>
      </c>
      <c r="H311" s="132">
        <f>RES_hhdet_in_tes!H$69</f>
        <v>24.018367306251839</v>
      </c>
      <c r="I311" s="132">
        <f>RES_hhdet_in_tes!I$69</f>
        <v>9.8359560098163588</v>
      </c>
      <c r="J311" s="132">
        <f>RES_hhdet_in_tes!J$69</f>
        <v>3.0006605405039553</v>
      </c>
      <c r="K311" s="132">
        <f>RES_hhdet_in_tes!K$69</f>
        <v>0</v>
      </c>
      <c r="L311" s="132">
        <f>RES_hhdet_in_tes!L$69</f>
        <v>13.181377152621046</v>
      </c>
      <c r="M311" s="132">
        <f>RES_hhdet_in_tes!M$69</f>
        <v>0</v>
      </c>
      <c r="N311" s="132">
        <f>RES_hhdet_in_tes!N$69</f>
        <v>2.9766108796992787</v>
      </c>
      <c r="O311" s="132">
        <f>RES_hhdet_in_tes!O$69</f>
        <v>0</v>
      </c>
      <c r="P311" s="132">
        <f>RES_hhdet_in_tes!P$69</f>
        <v>0</v>
      </c>
      <c r="Q311" s="132">
        <f>RES_hhdet_in_tes!Q$69</f>
        <v>0</v>
      </c>
    </row>
    <row r="312" spans="1:17" ht="12" customHeight="1" x14ac:dyDescent="0.25">
      <c r="A312" s="167" t="s">
        <v>159</v>
      </c>
      <c r="B312" s="132"/>
      <c r="C312" s="132">
        <f>SUM(C313:C314)</f>
        <v>1.7450554590748739</v>
      </c>
      <c r="D312" s="132">
        <f t="shared" ref="D312:Q312" si="82">SUM(D313:D314)</f>
        <v>1.8367912665458941</v>
      </c>
      <c r="E312" s="132">
        <f t="shared" si="82"/>
        <v>2.2643309859681873</v>
      </c>
      <c r="F312" s="132">
        <f t="shared" si="82"/>
        <v>1.9013710398099324</v>
      </c>
      <c r="G312" s="132">
        <f t="shared" si="82"/>
        <v>2.3529541222054782</v>
      </c>
      <c r="H312" s="132">
        <f t="shared" si="82"/>
        <v>6.8971861679325777</v>
      </c>
      <c r="I312" s="132">
        <f t="shared" si="82"/>
        <v>8.8375455193598835</v>
      </c>
      <c r="J312" s="132">
        <f t="shared" si="82"/>
        <v>12.506771306532944</v>
      </c>
      <c r="K312" s="132">
        <f t="shared" si="82"/>
        <v>8.9570929769706193</v>
      </c>
      <c r="L312" s="132">
        <f t="shared" si="82"/>
        <v>17.868587269174043</v>
      </c>
      <c r="M312" s="132">
        <f t="shared" si="82"/>
        <v>0</v>
      </c>
      <c r="N312" s="132">
        <f t="shared" si="82"/>
        <v>5.207894001851173</v>
      </c>
      <c r="O312" s="132">
        <f t="shared" si="82"/>
        <v>0</v>
      </c>
      <c r="P312" s="132">
        <f t="shared" si="82"/>
        <v>3.2210783462348482</v>
      </c>
      <c r="Q312" s="132">
        <f t="shared" si="82"/>
        <v>0</v>
      </c>
    </row>
    <row r="313" spans="1:17" ht="12" customHeight="1" x14ac:dyDescent="0.25">
      <c r="A313" s="166" t="s">
        <v>203</v>
      </c>
      <c r="B313" s="165"/>
      <c r="C313" s="165">
        <f>RES_hhdet_in_tes!C$71</f>
        <v>0.61490049232327404</v>
      </c>
      <c r="D313" s="165">
        <f>RES_hhdet_in_tes!D$71</f>
        <v>0.65051852793705456</v>
      </c>
      <c r="E313" s="165">
        <f>RES_hhdet_in_tes!E$71</f>
        <v>0.80810826081704767</v>
      </c>
      <c r="F313" s="165">
        <f>RES_hhdet_in_tes!F$71</f>
        <v>0.67293939802056435</v>
      </c>
      <c r="G313" s="165">
        <f>RES_hhdet_in_tes!G$71</f>
        <v>0.83663722997160361</v>
      </c>
      <c r="H313" s="165">
        <f>RES_hhdet_in_tes!H$71</f>
        <v>2.4620810683016661</v>
      </c>
      <c r="I313" s="165">
        <f>RES_hhdet_in_tes!I$71</f>
        <v>3.1493224871509704</v>
      </c>
      <c r="J313" s="165">
        <f>RES_hhdet_in_tes!J$71</f>
        <v>4.4444806742630849</v>
      </c>
      <c r="K313" s="165">
        <f>RES_hhdet_in_tes!K$71</f>
        <v>3.172234901056465</v>
      </c>
      <c r="L313" s="165">
        <f>RES_hhdet_in_tes!L$71</f>
        <v>6.3282481175377958</v>
      </c>
      <c r="M313" s="165">
        <f>RES_hhdet_in_tes!M$71</f>
        <v>0</v>
      </c>
      <c r="N313" s="165">
        <f>RES_hhdet_in_tes!N$71</f>
        <v>1.8738308966222181</v>
      </c>
      <c r="O313" s="165">
        <f>RES_hhdet_in_tes!O$71</f>
        <v>0</v>
      </c>
      <c r="P313" s="165">
        <f>RES_hhdet_in_tes!P$71</f>
        <v>1.1354689151453059</v>
      </c>
      <c r="Q313" s="165">
        <f>RES_hhdet_in_tes!Q$71</f>
        <v>0</v>
      </c>
    </row>
    <row r="314" spans="1:17" ht="12" customHeight="1" x14ac:dyDescent="0.25">
      <c r="A314" s="147" t="s">
        <v>59</v>
      </c>
      <c r="B314" s="164"/>
      <c r="C314" s="164">
        <f>RES_hhdet_in_tes!C$72</f>
        <v>1.1301549667516</v>
      </c>
      <c r="D314" s="164">
        <f>RES_hhdet_in_tes!D$72</f>
        <v>1.1862727386088394</v>
      </c>
      <c r="E314" s="164">
        <f>RES_hhdet_in_tes!E$72</f>
        <v>1.4562227251511397</v>
      </c>
      <c r="F314" s="164">
        <f>RES_hhdet_in_tes!F$72</f>
        <v>1.2284316417893679</v>
      </c>
      <c r="G314" s="164">
        <f>RES_hhdet_in_tes!G$72</f>
        <v>1.5163168922338748</v>
      </c>
      <c r="H314" s="164">
        <f>RES_hhdet_in_tes!H$72</f>
        <v>4.4351050996309116</v>
      </c>
      <c r="I314" s="164">
        <f>RES_hhdet_in_tes!I$72</f>
        <v>5.6882230322089136</v>
      </c>
      <c r="J314" s="164">
        <f>RES_hhdet_in_tes!J$72</f>
        <v>8.0622906322698586</v>
      </c>
      <c r="K314" s="164">
        <f>RES_hhdet_in_tes!K$72</f>
        <v>5.7848580759141548</v>
      </c>
      <c r="L314" s="164">
        <f>RES_hhdet_in_tes!L$72</f>
        <v>11.540339151636248</v>
      </c>
      <c r="M314" s="164">
        <f>RES_hhdet_in_tes!M$72</f>
        <v>0</v>
      </c>
      <c r="N314" s="164">
        <f>RES_hhdet_in_tes!N$72</f>
        <v>3.3340631052289549</v>
      </c>
      <c r="O314" s="164">
        <f>RES_hhdet_in_tes!O$72</f>
        <v>0</v>
      </c>
      <c r="P314" s="164">
        <f>RES_hhdet_in_tes!P$72</f>
        <v>2.0856094310895426</v>
      </c>
      <c r="Q314" s="164">
        <f>RES_hhdet_in_tes!Q$72</f>
        <v>0</v>
      </c>
    </row>
    <row r="315" spans="1:17" ht="12" customHeight="1" x14ac:dyDescent="0.25">
      <c r="A315" s="163" t="s">
        <v>142</v>
      </c>
      <c r="B315" s="162"/>
      <c r="C315" s="162">
        <f>RES_hhdet_in_tes!C$73</f>
        <v>9.3319686366082131</v>
      </c>
      <c r="D315" s="162">
        <f>RES_hhdet_in_tes!D$73</f>
        <v>2.7023165834067995</v>
      </c>
      <c r="E315" s="162">
        <f>RES_hhdet_in_tes!E$73</f>
        <v>13.994628712079484</v>
      </c>
      <c r="F315" s="162">
        <f>RES_hhdet_in_tes!F$73</f>
        <v>20.704951412947395</v>
      </c>
      <c r="G315" s="162">
        <f>RES_hhdet_in_tes!G$73</f>
        <v>0</v>
      </c>
      <c r="H315" s="162">
        <f>RES_hhdet_in_tes!H$73</f>
        <v>11.167427909481948</v>
      </c>
      <c r="I315" s="162">
        <f>RES_hhdet_in_tes!I$73</f>
        <v>5.3129911453236343</v>
      </c>
      <c r="J315" s="162">
        <f>RES_hhdet_in_tes!J$73</f>
        <v>6.4840695474195362</v>
      </c>
      <c r="K315" s="162">
        <f>RES_hhdet_in_tes!K$73</f>
        <v>6.3127018493478442</v>
      </c>
      <c r="L315" s="162">
        <f>RES_hhdet_in_tes!L$73</f>
        <v>0</v>
      </c>
      <c r="M315" s="162">
        <f>RES_hhdet_in_tes!M$73</f>
        <v>0</v>
      </c>
      <c r="N315" s="162">
        <f>RES_hhdet_in_tes!N$73</f>
        <v>16.064873823947757</v>
      </c>
      <c r="O315" s="162">
        <f>RES_hhdet_in_tes!O$73</f>
        <v>0</v>
      </c>
      <c r="P315" s="162">
        <f>RES_hhdet_in_tes!P$73</f>
        <v>1.5602597112422023</v>
      </c>
      <c r="Q315" s="162">
        <f>RES_hhdet_in_tes!Q$73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0.5221311901934399</v>
      </c>
      <c r="D316" s="160">
        <f t="shared" ref="D316:Q316" si="83">SUM(D317:D318)</f>
        <v>8.4363889589513213E-2</v>
      </c>
      <c r="E316" s="160">
        <f t="shared" si="83"/>
        <v>0.79327952119276901</v>
      </c>
      <c r="F316" s="160">
        <f t="shared" si="83"/>
        <v>2.1488298818666496</v>
      </c>
      <c r="G316" s="160">
        <f t="shared" si="83"/>
        <v>0</v>
      </c>
      <c r="H316" s="160">
        <f t="shared" si="83"/>
        <v>0.75149009368775643</v>
      </c>
      <c r="I316" s="160">
        <f t="shared" si="83"/>
        <v>0.83520435858843389</v>
      </c>
      <c r="J316" s="160">
        <f t="shared" si="83"/>
        <v>1.8704914097878325</v>
      </c>
      <c r="K316" s="160">
        <f t="shared" si="83"/>
        <v>2.3662448322596479</v>
      </c>
      <c r="L316" s="160">
        <f t="shared" si="83"/>
        <v>0</v>
      </c>
      <c r="M316" s="160">
        <f t="shared" si="83"/>
        <v>0</v>
      </c>
      <c r="N316" s="160">
        <f t="shared" si="83"/>
        <v>7.0619495719504108</v>
      </c>
      <c r="O316" s="160">
        <f t="shared" si="83"/>
        <v>0</v>
      </c>
      <c r="P316" s="160">
        <f t="shared" si="83"/>
        <v>0.26847978119923671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RES_hhdet_in_tes!C$75</f>
        <v>0.19890313934848883</v>
      </c>
      <c r="D317" s="156">
        <f>RES_hhdet_in_tes!D$75</f>
        <v>3.1340691922388468E-2</v>
      </c>
      <c r="E317" s="156">
        <f>RES_hhdet_in_tes!E$75</f>
        <v>0.29620321590297355</v>
      </c>
      <c r="F317" s="156">
        <f>RES_hhdet_in_tes!F$75</f>
        <v>0.81575908951564269</v>
      </c>
      <c r="G317" s="156">
        <f>RES_hhdet_in_tes!G$75</f>
        <v>0</v>
      </c>
      <c r="H317" s="156">
        <f>RES_hhdet_in_tes!H$75</f>
        <v>0.29440953638369149</v>
      </c>
      <c r="I317" s="156">
        <f>RES_hhdet_in_tes!I$75</f>
        <v>0.3216283983404003</v>
      </c>
      <c r="J317" s="156">
        <f>RES_hhdet_in_tes!J$75</f>
        <v>0.71367704684575062</v>
      </c>
      <c r="K317" s="156">
        <f>RES_hhdet_in_tes!K$75</f>
        <v>0.86810546194548344</v>
      </c>
      <c r="L317" s="156">
        <f>RES_hhdet_in_tes!L$75</f>
        <v>0</v>
      </c>
      <c r="M317" s="156">
        <f>RES_hhdet_in_tes!M$75</f>
        <v>0</v>
      </c>
      <c r="N317" s="156">
        <f>RES_hhdet_in_tes!N$75</f>
        <v>2.7092901110726868</v>
      </c>
      <c r="O317" s="156">
        <f>RES_hhdet_in_tes!O$75</f>
        <v>0</v>
      </c>
      <c r="P317" s="156">
        <f>RES_hhdet_in_tes!P$75</f>
        <v>0.10222872861836592</v>
      </c>
      <c r="Q317" s="156">
        <f>RES_hhdet_in_tes!Q$75</f>
        <v>0</v>
      </c>
    </row>
    <row r="318" spans="1:17" ht="12" customHeight="1" x14ac:dyDescent="0.25">
      <c r="A318" s="148" t="s">
        <v>59</v>
      </c>
      <c r="B318" s="156"/>
      <c r="C318" s="156">
        <f>RES_hhdet_in_tes!C$76</f>
        <v>0.3232280508449511</v>
      </c>
      <c r="D318" s="156">
        <f>RES_hhdet_in_tes!D$76</f>
        <v>5.3023197667124738E-2</v>
      </c>
      <c r="E318" s="156">
        <f>RES_hhdet_in_tes!E$76</f>
        <v>0.49707630528979541</v>
      </c>
      <c r="F318" s="156">
        <f>RES_hhdet_in_tes!F$76</f>
        <v>1.3330707923510068</v>
      </c>
      <c r="G318" s="156">
        <f>RES_hhdet_in_tes!G$76</f>
        <v>0</v>
      </c>
      <c r="H318" s="156">
        <f>RES_hhdet_in_tes!H$76</f>
        <v>0.45708055730406488</v>
      </c>
      <c r="I318" s="156">
        <f>RES_hhdet_in_tes!I$76</f>
        <v>0.51357596024803354</v>
      </c>
      <c r="J318" s="156">
        <f>RES_hhdet_in_tes!J$76</f>
        <v>1.1568143629420817</v>
      </c>
      <c r="K318" s="156">
        <f>RES_hhdet_in_tes!K$76</f>
        <v>1.4981393703141643</v>
      </c>
      <c r="L318" s="156">
        <f>RES_hhdet_in_tes!L$76</f>
        <v>0</v>
      </c>
      <c r="M318" s="156">
        <f>RES_hhdet_in_tes!M$76</f>
        <v>0</v>
      </c>
      <c r="N318" s="156">
        <f>RES_hhdet_in_tes!N$76</f>
        <v>4.3526594608777236</v>
      </c>
      <c r="O318" s="156">
        <f>RES_hhdet_in_tes!O$76</f>
        <v>0</v>
      </c>
      <c r="P318" s="156">
        <f>RES_hhdet_in_tes!P$76</f>
        <v>0.16625105258087078</v>
      </c>
      <c r="Q318" s="156">
        <f>RES_hhdet_in_tes!Q$76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11.705244929701818</v>
      </c>
      <c r="D319" s="157">
        <f t="shared" ref="D319:Q319" si="84">SUM(D320:D321)</f>
        <v>9.9792439683620184</v>
      </c>
      <c r="E319" s="157">
        <f t="shared" si="84"/>
        <v>19.451317678069337</v>
      </c>
      <c r="F319" s="157">
        <f t="shared" si="84"/>
        <v>15.069281219993357</v>
      </c>
      <c r="G319" s="157">
        <f t="shared" si="84"/>
        <v>5.5238346587966829</v>
      </c>
      <c r="H319" s="157">
        <f t="shared" si="84"/>
        <v>22.879060491760548</v>
      </c>
      <c r="I319" s="157">
        <f t="shared" si="84"/>
        <v>13.095005743993811</v>
      </c>
      <c r="J319" s="157">
        <f t="shared" si="84"/>
        <v>12.578586087838019</v>
      </c>
      <c r="K319" s="157">
        <f t="shared" si="84"/>
        <v>9.415831073593397</v>
      </c>
      <c r="L319" s="157">
        <f t="shared" si="84"/>
        <v>16.884264686687739</v>
      </c>
      <c r="M319" s="157">
        <f t="shared" si="84"/>
        <v>0</v>
      </c>
      <c r="N319" s="157">
        <f t="shared" si="84"/>
        <v>16.015444707630124</v>
      </c>
      <c r="O319" s="157">
        <f t="shared" si="84"/>
        <v>0</v>
      </c>
      <c r="P319" s="157">
        <f t="shared" si="84"/>
        <v>2.5885544770049012</v>
      </c>
      <c r="Q319" s="157">
        <f t="shared" si="84"/>
        <v>0</v>
      </c>
    </row>
    <row r="320" spans="1:17" ht="12" customHeight="1" x14ac:dyDescent="0.25">
      <c r="A320" s="23" t="s">
        <v>203</v>
      </c>
      <c r="B320" s="156"/>
      <c r="C320" s="156">
        <f>RES_hhdet_in_tes!C$78</f>
        <v>4.8338641705313661</v>
      </c>
      <c r="D320" s="156">
        <f>RES_hhdet_in_tes!D$78</f>
        <v>9.323385078723641</v>
      </c>
      <c r="E320" s="156">
        <f>RES_hhdet_in_tes!E$78</f>
        <v>11.821235073297013</v>
      </c>
      <c r="F320" s="156">
        <f>RES_hhdet_in_tes!F$78</f>
        <v>6.4263840137567119</v>
      </c>
      <c r="G320" s="156">
        <f>RES_hhdet_in_tes!G$78</f>
        <v>5.5238346587966829</v>
      </c>
      <c r="H320" s="156">
        <f>RES_hhdet_in_tes!H$78</f>
        <v>15.005676266906844</v>
      </c>
      <c r="I320" s="156">
        <f>RES_hhdet_in_tes!I$78</f>
        <v>13.024256100056723</v>
      </c>
      <c r="J320" s="156">
        <f>RES_hhdet_in_tes!J$78</f>
        <v>10.670158611229668</v>
      </c>
      <c r="K320" s="156">
        <f>RES_hhdet_in_tes!K$78</f>
        <v>8.7998748211779798</v>
      </c>
      <c r="L320" s="156">
        <f>RES_hhdet_in_tes!L$78</f>
        <v>16.884264686687739</v>
      </c>
      <c r="M320" s="156">
        <f>RES_hhdet_in_tes!M$78</f>
        <v>0</v>
      </c>
      <c r="N320" s="156">
        <f>RES_hhdet_in_tes!N$78</f>
        <v>13.349460651924408</v>
      </c>
      <c r="O320" s="156">
        <f>RES_hhdet_in_tes!O$78</f>
        <v>0</v>
      </c>
      <c r="P320" s="156">
        <f>RES_hhdet_in_tes!P$78</f>
        <v>2.5885544770049012</v>
      </c>
      <c r="Q320" s="156">
        <f>RES_hhdet_in_tes!Q$78</f>
        <v>0</v>
      </c>
    </row>
    <row r="321" spans="1:17" ht="12" customHeight="1" x14ac:dyDescent="0.25">
      <c r="A321" s="29" t="s">
        <v>140</v>
      </c>
      <c r="B321" s="57"/>
      <c r="C321" s="57">
        <f>RES_hhdet_in_tes!C$79</f>
        <v>6.8713807591704521</v>
      </c>
      <c r="D321" s="57">
        <f>RES_hhdet_in_tes!D$79</f>
        <v>0.65585888963837691</v>
      </c>
      <c r="E321" s="57">
        <f>RES_hhdet_in_tes!E$79</f>
        <v>7.6300826047723227</v>
      </c>
      <c r="F321" s="57">
        <f>RES_hhdet_in_tes!F$79</f>
        <v>8.6428972062366451</v>
      </c>
      <c r="G321" s="57">
        <f>RES_hhdet_in_tes!G$79</f>
        <v>0</v>
      </c>
      <c r="H321" s="57">
        <f>RES_hhdet_in_tes!H$79</f>
        <v>7.8733842248537034</v>
      </c>
      <c r="I321" s="57">
        <f>RES_hhdet_in_tes!I$79</f>
        <v>7.0749643937087242E-2</v>
      </c>
      <c r="J321" s="57">
        <f>RES_hhdet_in_tes!J$79</f>
        <v>1.9084274766083502</v>
      </c>
      <c r="K321" s="57">
        <f>RES_hhdet_in_tes!K$79</f>
        <v>0.61595625241541752</v>
      </c>
      <c r="L321" s="57">
        <f>RES_hhdet_in_tes!L$79</f>
        <v>0</v>
      </c>
      <c r="M321" s="57">
        <f>RES_hhdet_in_tes!M$79</f>
        <v>0</v>
      </c>
      <c r="N321" s="57">
        <f>RES_hhdet_in_tes!N$79</f>
        <v>2.6659840557057146</v>
      </c>
      <c r="O321" s="57">
        <f>RES_hhdet_in_tes!O$79</f>
        <v>0</v>
      </c>
      <c r="P321" s="57">
        <f>RES_hhdet_in_tes!P$79</f>
        <v>0</v>
      </c>
      <c r="Q321" s="57">
        <f>RES_hhdet_in_tes!Q$79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0.64480661794381411</v>
      </c>
      <c r="D323" s="175">
        <f t="shared" si="85"/>
        <v>0.61856463157083619</v>
      </c>
      <c r="E323" s="175">
        <f t="shared" si="85"/>
        <v>0.63651262825996469</v>
      </c>
      <c r="F323" s="175">
        <f t="shared" si="85"/>
        <v>0.66574929105389824</v>
      </c>
      <c r="G323" s="175">
        <f t="shared" si="85"/>
        <v>0.64245047804179023</v>
      </c>
      <c r="H323" s="175">
        <f t="shared" si="85"/>
        <v>0.66400909731422852</v>
      </c>
      <c r="I323" s="175">
        <f t="shared" si="85"/>
        <v>0.66513266596226184</v>
      </c>
      <c r="J323" s="175">
        <f t="shared" si="85"/>
        <v>0.69410144856292832</v>
      </c>
      <c r="K323" s="175">
        <f t="shared" si="85"/>
        <v>0.7339494215506428</v>
      </c>
      <c r="L323" s="175">
        <f t="shared" si="85"/>
        <v>0.68476557227888946</v>
      </c>
      <c r="M323" s="175" t="str">
        <f t="shared" si="85"/>
        <v/>
      </c>
      <c r="N323" s="175">
        <f t="shared" si="85"/>
        <v>0.71793024012411988</v>
      </c>
      <c r="O323" s="175" t="str">
        <f t="shared" si="85"/>
        <v/>
      </c>
      <c r="P323" s="175">
        <f t="shared" si="85"/>
        <v>0.97617041029619256</v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0.64989634586935197</v>
      </c>
      <c r="D324" s="169">
        <f t="shared" si="85"/>
        <v>0.65117999106442948</v>
      </c>
      <c r="E324" s="169">
        <f t="shared" si="85"/>
        <v>0.64832336263261769</v>
      </c>
      <c r="F324" s="169">
        <f t="shared" si="85"/>
        <v>0.64476120527876413</v>
      </c>
      <c r="G324" s="169">
        <f t="shared" si="85"/>
        <v>0.66565252563331301</v>
      </c>
      <c r="H324" s="169">
        <f t="shared" si="85"/>
        <v>0.66813664169219134</v>
      </c>
      <c r="I324" s="169">
        <f t="shared" si="85"/>
        <v>0.66357787818969982</v>
      </c>
      <c r="J324" s="169">
        <f t="shared" si="85"/>
        <v>0.65767925618048939</v>
      </c>
      <c r="K324" s="169">
        <f t="shared" si="85"/>
        <v>0.65359801780119808</v>
      </c>
      <c r="L324" s="169">
        <f t="shared" si="85"/>
        <v>0.68049219655078663</v>
      </c>
      <c r="M324" s="169" t="str">
        <f t="shared" si="85"/>
        <v/>
      </c>
      <c r="N324" s="169">
        <f t="shared" si="85"/>
        <v>0.68048901258156347</v>
      </c>
      <c r="O324" s="169" t="str">
        <f t="shared" si="85"/>
        <v/>
      </c>
      <c r="P324" s="169">
        <f t="shared" si="85"/>
        <v>0.69441095341303893</v>
      </c>
      <c r="Q324" s="169" t="str">
        <f t="shared" si="85"/>
        <v/>
      </c>
    </row>
    <row r="325" spans="1:17" ht="12" customHeight="1" x14ac:dyDescent="0.25">
      <c r="A325" s="23" t="s">
        <v>161</v>
      </c>
      <c r="B325" s="73"/>
      <c r="C325" s="73">
        <f t="shared" si="85"/>
        <v>0.63586402382842266</v>
      </c>
      <c r="D325" s="73">
        <f t="shared" si="85"/>
        <v>0.64230402167894918</v>
      </c>
      <c r="E325" s="73">
        <f t="shared" si="85"/>
        <v>0.64243571258669518</v>
      </c>
      <c r="F325" s="73">
        <f t="shared" si="85"/>
        <v>0.63961865649729066</v>
      </c>
      <c r="G325" s="73">
        <f t="shared" si="85"/>
        <v>0.65879782068118686</v>
      </c>
      <c r="H325" s="73">
        <f t="shared" si="85"/>
        <v>0.65598447106177471</v>
      </c>
      <c r="I325" s="73">
        <f t="shared" si="85"/>
        <v>0.65471279120647619</v>
      </c>
      <c r="J325" s="73">
        <f t="shared" si="85"/>
        <v>0.65008164040221106</v>
      </c>
      <c r="K325" s="73">
        <f t="shared" si="85"/>
        <v>0.65095703388150494</v>
      </c>
      <c r="L325" s="73">
        <f t="shared" si="85"/>
        <v>0.67079342880039972</v>
      </c>
      <c r="M325" s="73" t="str">
        <f t="shared" si="85"/>
        <v/>
      </c>
      <c r="N325" s="73">
        <f t="shared" si="85"/>
        <v>0.67019908242010096</v>
      </c>
      <c r="O325" s="73" t="str">
        <f t="shared" si="85"/>
        <v/>
      </c>
      <c r="P325" s="73">
        <f t="shared" si="85"/>
        <v>0.68710183695535476</v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1.0871360407565991</v>
      </c>
      <c r="D326" s="73">
        <f t="shared" si="85"/>
        <v>1.0849075512055244</v>
      </c>
      <c r="E326" s="73">
        <f t="shared" si="85"/>
        <v>1.0663137142750831</v>
      </c>
      <c r="F326" s="73">
        <f t="shared" si="85"/>
        <v>1.048978410498963</v>
      </c>
      <c r="G326" s="73">
        <f t="shared" si="85"/>
        <v>1.073724084287103</v>
      </c>
      <c r="H326" s="73">
        <f t="shared" si="85"/>
        <v>1.0531020421594588</v>
      </c>
      <c r="I326" s="73">
        <f t="shared" si="85"/>
        <v>1.0420410463702194</v>
      </c>
      <c r="J326" s="73">
        <f t="shared" si="85"/>
        <v>1.0264611291824519</v>
      </c>
      <c r="K326" s="73">
        <f t="shared" si="85"/>
        <v>1.0205848926210113</v>
      </c>
      <c r="L326" s="73">
        <f t="shared" si="85"/>
        <v>1.0412826972077107</v>
      </c>
      <c r="M326" s="73" t="str">
        <f t="shared" si="85"/>
        <v/>
      </c>
      <c r="N326" s="73">
        <f t="shared" si="85"/>
        <v>1.0210268114107801</v>
      </c>
      <c r="O326" s="73" t="str">
        <f t="shared" si="85"/>
        <v/>
      </c>
      <c r="P326" s="73">
        <f t="shared" si="85"/>
        <v>1.0322724939518102</v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1.8355615947726371</v>
      </c>
      <c r="D327" s="169">
        <f t="shared" si="85"/>
        <v>1.8960304532769499</v>
      </c>
      <c r="E327" s="169">
        <f t="shared" si="85"/>
        <v>1.9654102518862617</v>
      </c>
      <c r="F327" s="169">
        <f t="shared" si="85"/>
        <v>2.0517780497294091</v>
      </c>
      <c r="G327" s="169">
        <f t="shared" si="85"/>
        <v>2.1510051182053349</v>
      </c>
      <c r="H327" s="169">
        <f t="shared" si="85"/>
        <v>2.2636754378237827</v>
      </c>
      <c r="I327" s="169">
        <f t="shared" si="85"/>
        <v>2.3997372660253071</v>
      </c>
      <c r="J327" s="169">
        <f t="shared" si="85"/>
        <v>2.4414671401776435</v>
      </c>
      <c r="K327" s="169">
        <f t="shared" si="85"/>
        <v>2.617709148494614</v>
      </c>
      <c r="L327" s="169">
        <f t="shared" si="85"/>
        <v>2.8314813465178932</v>
      </c>
      <c r="M327" s="169" t="str">
        <f t="shared" si="85"/>
        <v/>
      </c>
      <c r="N327" s="169">
        <f t="shared" si="85"/>
        <v>3.2542379094532912</v>
      </c>
      <c r="O327" s="169" t="str">
        <f t="shared" si="85"/>
        <v/>
      </c>
      <c r="P327" s="169">
        <f t="shared" si="85"/>
        <v>3.6188571318461089</v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1.8355615947726371</v>
      </c>
      <c r="D328" s="73">
        <f t="shared" si="85"/>
        <v>1.8960304532769499</v>
      </c>
      <c r="E328" s="73">
        <f t="shared" si="85"/>
        <v>1.9654102518862617</v>
      </c>
      <c r="F328" s="73">
        <f t="shared" si="85"/>
        <v>2.0517780497294091</v>
      </c>
      <c r="G328" s="73">
        <f t="shared" si="85"/>
        <v>2.1510051182053349</v>
      </c>
      <c r="H328" s="73">
        <f t="shared" si="85"/>
        <v>2.2636754378237827</v>
      </c>
      <c r="I328" s="73">
        <f t="shared" si="85"/>
        <v>2.3997372660253071</v>
      </c>
      <c r="J328" s="73">
        <f t="shared" si="85"/>
        <v>2.4414671401776435</v>
      </c>
      <c r="K328" s="73">
        <f t="shared" si="85"/>
        <v>2.617709148494614</v>
      </c>
      <c r="L328" s="73">
        <f t="shared" si="85"/>
        <v>2.8314813465178932</v>
      </c>
      <c r="M328" s="73" t="str">
        <f t="shared" si="85"/>
        <v/>
      </c>
      <c r="N328" s="73">
        <f t="shared" si="85"/>
        <v>3.2542379094532912</v>
      </c>
      <c r="O328" s="73" t="str">
        <f t="shared" si="85"/>
        <v/>
      </c>
      <c r="P328" s="73">
        <f t="shared" si="85"/>
        <v>3.6188571318461089</v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0.61569006631149692</v>
      </c>
      <c r="D329" s="169">
        <f t="shared" si="85"/>
        <v>0.58168440818314937</v>
      </c>
      <c r="E329" s="169">
        <f t="shared" si="85"/>
        <v>0.61287759662123875</v>
      </c>
      <c r="F329" s="169">
        <f t="shared" si="85"/>
        <v>0.6760532030683194</v>
      </c>
      <c r="G329" s="169">
        <f t="shared" si="85"/>
        <v>0.59832519832135544</v>
      </c>
      <c r="H329" s="169">
        <f t="shared" si="85"/>
        <v>0.62963558740362535</v>
      </c>
      <c r="I329" s="169">
        <f t="shared" si="85"/>
        <v>0.67130865995774147</v>
      </c>
      <c r="J329" s="169">
        <f t="shared" si="85"/>
        <v>0.74011930672525628</v>
      </c>
      <c r="K329" s="169">
        <f t="shared" si="85"/>
        <v>0.77671252724658968</v>
      </c>
      <c r="L329" s="169">
        <f t="shared" si="85"/>
        <v>0.68632958490100116</v>
      </c>
      <c r="M329" s="169" t="str">
        <f t="shared" si="85"/>
        <v/>
      </c>
      <c r="N329" s="169">
        <f t="shared" si="85"/>
        <v>0.75260074554599443</v>
      </c>
      <c r="O329" s="169" t="str">
        <f t="shared" si="85"/>
        <v/>
      </c>
      <c r="P329" s="169">
        <f t="shared" si="85"/>
        <v>0.79019049731056978</v>
      </c>
      <c r="Q329" s="169" t="str">
        <f t="shared" si="85"/>
        <v/>
      </c>
    </row>
    <row r="330" spans="1:17" ht="12" customHeight="1" x14ac:dyDescent="0.25">
      <c r="A330" s="167" t="s">
        <v>160</v>
      </c>
      <c r="B330" s="174"/>
      <c r="C330" s="174">
        <f t="shared" si="85"/>
        <v>0.5440308991877878</v>
      </c>
      <c r="D330" s="174">
        <f t="shared" si="85"/>
        <v>0.5481822136778669</v>
      </c>
      <c r="E330" s="174">
        <f t="shared" si="85"/>
        <v>0.55263977671804532</v>
      </c>
      <c r="F330" s="174">
        <f t="shared" si="85"/>
        <v>0.55538961562839617</v>
      </c>
      <c r="G330" s="174">
        <f t="shared" si="85"/>
        <v>0.55933675520276238</v>
      </c>
      <c r="H330" s="174">
        <f t="shared" si="85"/>
        <v>0.56384057731695703</v>
      </c>
      <c r="I330" s="174">
        <f t="shared" si="85"/>
        <v>0.56744697075066608</v>
      </c>
      <c r="J330" s="174">
        <f t="shared" si="85"/>
        <v>0.57147746654214149</v>
      </c>
      <c r="K330" s="174" t="str">
        <f t="shared" si="85"/>
        <v/>
      </c>
      <c r="L330" s="174">
        <f t="shared" si="85"/>
        <v>0.57732646254897846</v>
      </c>
      <c r="M330" s="174" t="str">
        <f t="shared" si="85"/>
        <v/>
      </c>
      <c r="N330" s="174">
        <f t="shared" si="85"/>
        <v>0.58178016509523534</v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159</v>
      </c>
      <c r="B331" s="174"/>
      <c r="C331" s="174">
        <f t="shared" si="85"/>
        <v>0.77167844706521138</v>
      </c>
      <c r="D331" s="174">
        <f t="shared" si="85"/>
        <v>0.77446118268893971</v>
      </c>
      <c r="E331" s="174">
        <f t="shared" si="85"/>
        <v>0.77628397802345384</v>
      </c>
      <c r="F331" s="174">
        <f t="shared" si="85"/>
        <v>0.78171631094711402</v>
      </c>
      <c r="G331" s="174">
        <f t="shared" si="85"/>
        <v>0.78374289067324254</v>
      </c>
      <c r="H331" s="174">
        <f t="shared" si="85"/>
        <v>0.78579504411832068</v>
      </c>
      <c r="I331" s="174">
        <f t="shared" si="85"/>
        <v>0.78820147099114191</v>
      </c>
      <c r="J331" s="174">
        <f t="shared" si="85"/>
        <v>0.79156735644798049</v>
      </c>
      <c r="K331" s="174">
        <f t="shared" si="85"/>
        <v>0.79472148661280784</v>
      </c>
      <c r="L331" s="174">
        <f t="shared" si="85"/>
        <v>0.79738986194784223</v>
      </c>
      <c r="M331" s="174" t="str">
        <f t="shared" si="85"/>
        <v/>
      </c>
      <c r="N331" s="174">
        <f t="shared" si="85"/>
        <v>0.79679457724783831</v>
      </c>
      <c r="O331" s="174" t="str">
        <f t="shared" si="85"/>
        <v/>
      </c>
      <c r="P331" s="174">
        <f t="shared" si="85"/>
        <v>0.80865606431334458</v>
      </c>
      <c r="Q331" s="174" t="str">
        <f t="shared" si="85"/>
        <v/>
      </c>
    </row>
    <row r="332" spans="1:17" ht="12" customHeight="1" x14ac:dyDescent="0.25">
      <c r="A332" s="166" t="s">
        <v>203</v>
      </c>
      <c r="B332" s="173"/>
      <c r="C332" s="173">
        <f t="shared" si="85"/>
        <v>0.53147413927366804</v>
      </c>
      <c r="D332" s="173">
        <f t="shared" si="85"/>
        <v>0.53856328973989587</v>
      </c>
      <c r="E332" s="173">
        <f t="shared" si="85"/>
        <v>0.54530727421338665</v>
      </c>
      <c r="F332" s="173">
        <f t="shared" si="85"/>
        <v>0.55010894635245233</v>
      </c>
      <c r="G332" s="173">
        <f t="shared" si="85"/>
        <v>0.55498668485710367</v>
      </c>
      <c r="H332" s="173">
        <f t="shared" si="85"/>
        <v>0.56158783376348576</v>
      </c>
      <c r="I332" s="173">
        <f t="shared" si="85"/>
        <v>0.56520312717462695</v>
      </c>
      <c r="J332" s="173">
        <f t="shared" si="85"/>
        <v>0.56924206368735697</v>
      </c>
      <c r="K332" s="173">
        <f t="shared" si="85"/>
        <v>0.5723146137199373</v>
      </c>
      <c r="L332" s="173">
        <f t="shared" si="85"/>
        <v>0.57679956337208482</v>
      </c>
      <c r="M332" s="173" t="str">
        <f t="shared" si="85"/>
        <v/>
      </c>
      <c r="N332" s="173">
        <f t="shared" si="85"/>
        <v>0.57919428409237161</v>
      </c>
      <c r="O332" s="173" t="str">
        <f t="shared" si="85"/>
        <v/>
      </c>
      <c r="P332" s="173">
        <f t="shared" si="85"/>
        <v>0.58622825201586592</v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>
        <f t="shared" si="85"/>
        <v>1.0233158529262936</v>
      </c>
      <c r="D333" s="172">
        <f t="shared" si="85"/>
        <v>1.0192882667366281</v>
      </c>
      <c r="E333" s="172">
        <f t="shared" si="85"/>
        <v>1.0148226393457818</v>
      </c>
      <c r="F333" s="172">
        <f t="shared" si="85"/>
        <v>1.0160562898985255</v>
      </c>
      <c r="G333" s="172">
        <f t="shared" si="85"/>
        <v>1.014454952921177</v>
      </c>
      <c r="H333" s="172">
        <f t="shared" si="85"/>
        <v>1.0095403939602123</v>
      </c>
      <c r="I333" s="172">
        <f t="shared" si="85"/>
        <v>1.0085012360894803</v>
      </c>
      <c r="J333" s="172">
        <f t="shared" si="85"/>
        <v>1.008758217083743</v>
      </c>
      <c r="K333" s="172">
        <f t="shared" si="85"/>
        <v>1.0099412247972275</v>
      </c>
      <c r="L333" s="172">
        <f t="shared" si="85"/>
        <v>1.0089883522148553</v>
      </c>
      <c r="M333" s="172" t="str">
        <f t="shared" si="85"/>
        <v/>
      </c>
      <c r="N333" s="172">
        <f t="shared" si="85"/>
        <v>1.0100715249577548</v>
      </c>
      <c r="O333" s="172" t="str">
        <f t="shared" si="85"/>
        <v/>
      </c>
      <c r="P333" s="172">
        <f t="shared" si="85"/>
        <v>1.0191885689910281</v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0.68005770896469375</v>
      </c>
      <c r="D334" s="171">
        <f t="shared" si="85"/>
        <v>0.68122937347378265</v>
      </c>
      <c r="E334" s="171">
        <f t="shared" si="85"/>
        <v>0.68460113878989992</v>
      </c>
      <c r="F334" s="171">
        <f t="shared" si="85"/>
        <v>0.69107418264296216</v>
      </c>
      <c r="G334" s="171" t="str">
        <f t="shared" si="85"/>
        <v/>
      </c>
      <c r="H334" s="171">
        <f t="shared" si="85"/>
        <v>0.70777680048195013</v>
      </c>
      <c r="I334" s="171">
        <f t="shared" si="85"/>
        <v>0.71197599628347452</v>
      </c>
      <c r="J334" s="171">
        <f t="shared" si="85"/>
        <v>0.71741558609932277</v>
      </c>
      <c r="K334" s="171">
        <f t="shared" si="85"/>
        <v>0.72197294898092157</v>
      </c>
      <c r="L334" s="171" t="str">
        <f t="shared" si="85"/>
        <v/>
      </c>
      <c r="M334" s="171" t="str">
        <f t="shared" si="85"/>
        <v/>
      </c>
      <c r="N334" s="171">
        <f t="shared" si="85"/>
        <v>0.73342144175867363</v>
      </c>
      <c r="O334" s="171" t="str">
        <f t="shared" si="85"/>
        <v/>
      </c>
      <c r="P334" s="171">
        <f t="shared" si="85"/>
        <v>0.74186095694317278</v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0.84344350938742274</v>
      </c>
      <c r="D335" s="170">
        <f t="shared" si="85"/>
        <v>0.85252864081934809</v>
      </c>
      <c r="E335" s="170">
        <f t="shared" si="85"/>
        <v>0.85549914892746792</v>
      </c>
      <c r="F335" s="170">
        <f t="shared" si="85"/>
        <v>0.85791917180694455</v>
      </c>
      <c r="G335" s="170" t="str">
        <f t="shared" si="85"/>
        <v/>
      </c>
      <c r="H335" s="170">
        <f t="shared" si="85"/>
        <v>0.85662837971483763</v>
      </c>
      <c r="I335" s="170">
        <f t="shared" si="85"/>
        <v>0.86390573331241638</v>
      </c>
      <c r="J335" s="170">
        <f t="shared" si="85"/>
        <v>0.86921632162187601</v>
      </c>
      <c r="K335" s="170">
        <f t="shared" si="85"/>
        <v>0.87912450746458226</v>
      </c>
      <c r="L335" s="170" t="str">
        <f t="shared" si="85"/>
        <v/>
      </c>
      <c r="M335" s="170" t="str">
        <f t="shared" si="85"/>
        <v/>
      </c>
      <c r="N335" s="170">
        <f t="shared" si="85"/>
        <v>0.87751002188348304</v>
      </c>
      <c r="O335" s="170" t="str">
        <f t="shared" si="85"/>
        <v/>
      </c>
      <c r="P335" s="170">
        <f t="shared" si="85"/>
        <v>0.88253415984921757</v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>
        <f t="shared" si="85"/>
        <v>0.65749651028126221</v>
      </c>
      <c r="D336" s="73">
        <f t="shared" si="85"/>
        <v>0.66654401580454481</v>
      </c>
      <c r="E336" s="73">
        <f t="shared" si="85"/>
        <v>0.68320820812038785</v>
      </c>
      <c r="F336" s="73">
        <f t="shared" si="85"/>
        <v>0.69592278630741722</v>
      </c>
      <c r="G336" s="73" t="str">
        <f t="shared" si="85"/>
        <v/>
      </c>
      <c r="H336" s="73">
        <f t="shared" si="85"/>
        <v>0.6995329814625505</v>
      </c>
      <c r="I336" s="73">
        <f t="shared" si="85"/>
        <v>0.70528562311716181</v>
      </c>
      <c r="J336" s="73">
        <f t="shared" si="85"/>
        <v>0.71194541502616715</v>
      </c>
      <c r="K336" s="73">
        <f t="shared" si="85"/>
        <v>0.71960343101142621</v>
      </c>
      <c r="L336" s="73" t="str">
        <f t="shared" si="85"/>
        <v/>
      </c>
      <c r="M336" s="73" t="str">
        <f t="shared" si="85"/>
        <v/>
      </c>
      <c r="N336" s="73">
        <f t="shared" si="85"/>
        <v>0.73286366339637532</v>
      </c>
      <c r="O336" s="73" t="str">
        <f t="shared" si="85"/>
        <v/>
      </c>
      <c r="P336" s="73">
        <f t="shared" si="85"/>
        <v>0.73696142810880461</v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>
        <f t="shared" si="85"/>
        <v>1.0211572168741987</v>
      </c>
      <c r="D337" s="73">
        <f t="shared" si="85"/>
        <v>1.0209027210188848</v>
      </c>
      <c r="E337" s="73">
        <f t="shared" si="85"/>
        <v>1.0067909438191156</v>
      </c>
      <c r="F337" s="73">
        <f t="shared" si="85"/>
        <v>1.0004268695274299</v>
      </c>
      <c r="G337" s="73" t="str">
        <f t="shared" si="85"/>
        <v/>
      </c>
      <c r="H337" s="73">
        <f t="shared" si="85"/>
        <v>1.0014929918389774</v>
      </c>
      <c r="I337" s="73">
        <f t="shared" si="85"/>
        <v>1.0055301045760163</v>
      </c>
      <c r="J337" s="73">
        <f t="shared" si="85"/>
        <v>1.0063663335193171</v>
      </c>
      <c r="K337" s="73">
        <f t="shared" si="85"/>
        <v>1.008694615304063</v>
      </c>
      <c r="L337" s="73" t="str">
        <f t="shared" si="85"/>
        <v/>
      </c>
      <c r="M337" s="73" t="str">
        <f t="shared" si="85"/>
        <v/>
      </c>
      <c r="N337" s="73">
        <f t="shared" si="85"/>
        <v>1.0004136635541621</v>
      </c>
      <c r="O337" s="73" t="str">
        <f t="shared" si="85"/>
        <v/>
      </c>
      <c r="P337" s="73">
        <f t="shared" si="85"/>
        <v>1.0045497356390261</v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0.62914513837482</v>
      </c>
      <c r="D338" s="169">
        <f t="shared" si="85"/>
        <v>0.49473199408009844</v>
      </c>
      <c r="E338" s="169">
        <f t="shared" si="85"/>
        <v>0.57870885576533104</v>
      </c>
      <c r="F338" s="169">
        <f t="shared" si="85"/>
        <v>0.63900645329950978</v>
      </c>
      <c r="G338" s="169">
        <f t="shared" si="85"/>
        <v>0.49715167243792729</v>
      </c>
      <c r="H338" s="169">
        <f t="shared" si="85"/>
        <v>0.58058361529053737</v>
      </c>
      <c r="I338" s="169">
        <f t="shared" si="85"/>
        <v>0.50793978702361942</v>
      </c>
      <c r="J338" s="169">
        <f t="shared" si="85"/>
        <v>0.54462382033717316</v>
      </c>
      <c r="K338" s="169">
        <f t="shared" si="85"/>
        <v>0.52776172601355187</v>
      </c>
      <c r="L338" s="169">
        <f t="shared" si="85"/>
        <v>0.5152649130820145</v>
      </c>
      <c r="M338" s="169" t="str">
        <f t="shared" si="85"/>
        <v/>
      </c>
      <c r="N338" s="169">
        <f t="shared" si="85"/>
        <v>0.55120225256123889</v>
      </c>
      <c r="O338" s="169" t="str">
        <f t="shared" si="85"/>
        <v/>
      </c>
      <c r="P338" s="169">
        <f t="shared" si="85"/>
        <v>0.51780413799101332</v>
      </c>
      <c r="Q338" s="169" t="str">
        <f t="shared" si="85"/>
        <v/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0.47602223063985488</v>
      </c>
      <c r="D339" s="73">
        <f t="shared" si="86"/>
        <v>0.48144725731862981</v>
      </c>
      <c r="E339" s="73">
        <f t="shared" si="86"/>
        <v>0.48692366937678661</v>
      </c>
      <c r="F339" s="73">
        <f t="shared" si="86"/>
        <v>0.49231925031196405</v>
      </c>
      <c r="G339" s="73">
        <f t="shared" si="86"/>
        <v>0.49715167243792729</v>
      </c>
      <c r="H339" s="73">
        <f t="shared" si="86"/>
        <v>0.5017467206640196</v>
      </c>
      <c r="I339" s="73">
        <f t="shared" si="86"/>
        <v>0.50687077488125176</v>
      </c>
      <c r="J339" s="73">
        <f t="shared" si="86"/>
        <v>0.51286115051122116</v>
      </c>
      <c r="K339" s="73">
        <f t="shared" si="86"/>
        <v>0.51449172797807496</v>
      </c>
      <c r="L339" s="73">
        <f t="shared" si="86"/>
        <v>0.5152649130820145</v>
      </c>
      <c r="M339" s="73" t="str">
        <f t="shared" si="86"/>
        <v/>
      </c>
      <c r="N339" s="73">
        <f t="shared" si="86"/>
        <v>0.51557180087612231</v>
      </c>
      <c r="O339" s="73" t="str">
        <f t="shared" si="86"/>
        <v/>
      </c>
      <c r="P339" s="73">
        <f t="shared" si="86"/>
        <v>0.51780413799101332</v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0.81315258981832572</v>
      </c>
      <c r="D340" s="65">
        <f t="shared" si="86"/>
        <v>0.8140440973204397</v>
      </c>
      <c r="E340" s="65">
        <f t="shared" si="86"/>
        <v>0.81743388755023294</v>
      </c>
      <c r="F340" s="65">
        <f t="shared" si="86"/>
        <v>0.82086002881887621</v>
      </c>
      <c r="G340" s="65" t="str">
        <f t="shared" si="86"/>
        <v/>
      </c>
      <c r="H340" s="65">
        <f t="shared" si="86"/>
        <v>0.82876605392377256</v>
      </c>
      <c r="I340" s="65">
        <f t="shared" si="86"/>
        <v>0.83030929360467864</v>
      </c>
      <c r="J340" s="65">
        <f t="shared" si="86"/>
        <v>0.83309958224352332</v>
      </c>
      <c r="K340" s="65">
        <f t="shared" si="86"/>
        <v>0.83570653387484006</v>
      </c>
      <c r="L340" s="65" t="str">
        <f t="shared" si="86"/>
        <v/>
      </c>
      <c r="M340" s="65" t="str">
        <f t="shared" si="86"/>
        <v/>
      </c>
      <c r="N340" s="65">
        <f t="shared" si="86"/>
        <v>0.84288081718472307</v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251.50486909139519</v>
      </c>
      <c r="D342" s="168">
        <f t="shared" ref="D342:Q342" si="87">SUM(D343,D346,D348,D357)</f>
        <v>280.8152014093489</v>
      </c>
      <c r="E342" s="168">
        <f t="shared" si="87"/>
        <v>496.28935875960644</v>
      </c>
      <c r="F342" s="168">
        <f t="shared" si="87"/>
        <v>323.04660842400563</v>
      </c>
      <c r="G342" s="168">
        <f t="shared" si="87"/>
        <v>166.73024818857144</v>
      </c>
      <c r="H342" s="168">
        <f t="shared" si="87"/>
        <v>605.89930645681318</v>
      </c>
      <c r="I342" s="168">
        <f t="shared" si="87"/>
        <v>358.31384548130899</v>
      </c>
      <c r="J342" s="168">
        <f t="shared" si="87"/>
        <v>287.84016790428609</v>
      </c>
      <c r="K342" s="168">
        <f t="shared" si="87"/>
        <v>207.27623807496548</v>
      </c>
      <c r="L342" s="168">
        <f t="shared" si="87"/>
        <v>473.85585081667978</v>
      </c>
      <c r="M342" s="168">
        <f t="shared" si="87"/>
        <v>0</v>
      </c>
      <c r="N342" s="168">
        <f t="shared" si="87"/>
        <v>311.30923824745986</v>
      </c>
      <c r="O342" s="168">
        <f t="shared" si="87"/>
        <v>0</v>
      </c>
      <c r="P342" s="168">
        <f t="shared" si="87"/>
        <v>51.242683473274241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179.94726336381567</v>
      </c>
      <c r="D343" s="157">
        <f t="shared" ref="D343:Q343" si="88">SUM(D344:D345)</f>
        <v>171.07070724107911</v>
      </c>
      <c r="E343" s="157">
        <f t="shared" si="88"/>
        <v>351.48114398986053</v>
      </c>
      <c r="F343" s="157">
        <f t="shared" si="88"/>
        <v>266.97688988096695</v>
      </c>
      <c r="G343" s="157">
        <f t="shared" si="88"/>
        <v>103.66721542768622</v>
      </c>
      <c r="H343" s="157">
        <f t="shared" si="88"/>
        <v>425.55834022043337</v>
      </c>
      <c r="I343" s="157">
        <f t="shared" si="88"/>
        <v>244.31095396884913</v>
      </c>
      <c r="J343" s="157">
        <f t="shared" si="88"/>
        <v>208.41456765250581</v>
      </c>
      <c r="K343" s="157">
        <f t="shared" si="88"/>
        <v>154.14876013612476</v>
      </c>
      <c r="L343" s="157">
        <f t="shared" si="88"/>
        <v>317.51628000891617</v>
      </c>
      <c r="M343" s="157">
        <f t="shared" si="88"/>
        <v>0</v>
      </c>
      <c r="N343" s="157">
        <f t="shared" si="88"/>
        <v>230.87732260970961</v>
      </c>
      <c r="O343" s="157">
        <f t="shared" si="88"/>
        <v>0</v>
      </c>
      <c r="P343" s="157">
        <f t="shared" si="88"/>
        <v>34.95142992094798</v>
      </c>
      <c r="Q343" s="157">
        <f t="shared" si="88"/>
        <v>0</v>
      </c>
    </row>
    <row r="344" spans="1:17" ht="12" customHeight="1" x14ac:dyDescent="0.25">
      <c r="A344" s="23" t="s">
        <v>161</v>
      </c>
      <c r="B344" s="156"/>
      <c r="C344" s="156">
        <f>RES_hhdet_in_emi!C$64</f>
        <v>179.94726336381567</v>
      </c>
      <c r="D344" s="156">
        <f>RES_hhdet_in_emi!D$64</f>
        <v>171.07070724107911</v>
      </c>
      <c r="E344" s="156">
        <f>RES_hhdet_in_emi!E$64</f>
        <v>351.48114398986053</v>
      </c>
      <c r="F344" s="156">
        <f>RES_hhdet_in_emi!F$64</f>
        <v>266.97688988096695</v>
      </c>
      <c r="G344" s="156">
        <f>RES_hhdet_in_emi!G$64</f>
        <v>103.66721542768622</v>
      </c>
      <c r="H344" s="156">
        <f>RES_hhdet_in_emi!H$64</f>
        <v>425.55834022043337</v>
      </c>
      <c r="I344" s="156">
        <f>RES_hhdet_in_emi!I$64</f>
        <v>244.31095396884913</v>
      </c>
      <c r="J344" s="156">
        <f>RES_hhdet_in_emi!J$64</f>
        <v>208.41456765250581</v>
      </c>
      <c r="K344" s="156">
        <f>RES_hhdet_in_emi!K$64</f>
        <v>154.14876013612476</v>
      </c>
      <c r="L344" s="156">
        <f>RES_hhdet_in_emi!L$64</f>
        <v>317.51628000891617</v>
      </c>
      <c r="M344" s="156">
        <f>RES_hhdet_in_emi!M$64</f>
        <v>0</v>
      </c>
      <c r="N344" s="156">
        <f>RES_hhdet_in_emi!N$64</f>
        <v>230.87732260970961</v>
      </c>
      <c r="O344" s="156">
        <f>RES_hhdet_in_emi!O$64</f>
        <v>0</v>
      </c>
      <c r="P344" s="156">
        <f>RES_hhdet_in_emi!P$64</f>
        <v>34.95142992094798</v>
      </c>
      <c r="Q344" s="156">
        <f>RES_hhdet_in_emi!Q$64</f>
        <v>0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47.754838700073606</v>
      </c>
      <c r="D348" s="157">
        <f t="shared" ref="D348:Q348" si="90">SUM(D349:D350,D353:D354)</f>
        <v>64.34017388789988</v>
      </c>
      <c r="E348" s="157">
        <f t="shared" si="90"/>
        <v>87.872728932451878</v>
      </c>
      <c r="F348" s="157">
        <f t="shared" si="90"/>
        <v>25.46100540482108</v>
      </c>
      <c r="G348" s="157">
        <f t="shared" si="90"/>
        <v>37.011212332574509</v>
      </c>
      <c r="H348" s="157">
        <f t="shared" si="90"/>
        <v>110.19507278600265</v>
      </c>
      <c r="I348" s="157">
        <f t="shared" si="90"/>
        <v>53.729571663857151</v>
      </c>
      <c r="J348" s="157">
        <f t="shared" si="90"/>
        <v>30.627978022168485</v>
      </c>
      <c r="K348" s="157">
        <f t="shared" si="90"/>
        <v>13.002960155278954</v>
      </c>
      <c r="L348" s="157">
        <f t="shared" si="90"/>
        <v>79.385046524955897</v>
      </c>
      <c r="M348" s="157">
        <f t="shared" si="90"/>
        <v>0</v>
      </c>
      <c r="N348" s="157">
        <f t="shared" si="90"/>
        <v>19.616103647023728</v>
      </c>
      <c r="O348" s="157">
        <f t="shared" si="90"/>
        <v>0</v>
      </c>
      <c r="P348" s="157">
        <f t="shared" si="90"/>
        <v>4.5493943259881569</v>
      </c>
      <c r="Q348" s="157">
        <f t="shared" si="90"/>
        <v>0</v>
      </c>
    </row>
    <row r="349" spans="1:17" ht="12" customHeight="1" x14ac:dyDescent="0.25">
      <c r="A349" s="167" t="s">
        <v>160</v>
      </c>
      <c r="B349" s="132"/>
      <c r="C349" s="132">
        <f>RES_hhdet_in_emi!C$69</f>
        <v>45.042880809769628</v>
      </c>
      <c r="D349" s="132">
        <f>RES_hhdet_in_emi!D$69</f>
        <v>61.508161185863358</v>
      </c>
      <c r="E349" s="132">
        <f>RES_hhdet_in_emi!E$69</f>
        <v>84.397292746695157</v>
      </c>
      <c r="F349" s="132">
        <f>RES_hhdet_in_emi!F$69</f>
        <v>22.592521201118519</v>
      </c>
      <c r="G349" s="132">
        <f>RES_hhdet_in_emi!G$69</f>
        <v>33.476606962756598</v>
      </c>
      <c r="H349" s="132">
        <f>RES_hhdet_in_emi!H$69</f>
        <v>99.912166467069284</v>
      </c>
      <c r="I349" s="132">
        <f>RES_hhdet_in_emi!I$69</f>
        <v>40.65937822220851</v>
      </c>
      <c r="J349" s="132">
        <f>RES_hhdet_in_emi!J$69</f>
        <v>12.315309879652345</v>
      </c>
      <c r="K349" s="132">
        <f>RES_hhdet_in_emi!K$69</f>
        <v>0</v>
      </c>
      <c r="L349" s="132">
        <f>RES_hhdet_in_emi!L$69</f>
        <v>53.61939362579465</v>
      </c>
      <c r="M349" s="132">
        <f>RES_hhdet_in_emi!M$69</f>
        <v>0</v>
      </c>
      <c r="N349" s="132">
        <f>RES_hhdet_in_emi!N$69</f>
        <v>12.017250107634366</v>
      </c>
      <c r="O349" s="132">
        <f>RES_hhdet_in_emi!O$69</f>
        <v>0</v>
      </c>
      <c r="P349" s="132">
        <f>RES_hhdet_in_emi!P$69</f>
        <v>0</v>
      </c>
      <c r="Q349" s="132">
        <f>RES_hhdet_in_emi!Q$69</f>
        <v>0</v>
      </c>
    </row>
    <row r="350" spans="1:17" ht="12" customHeight="1" x14ac:dyDescent="0.25">
      <c r="A350" s="167" t="s">
        <v>159</v>
      </c>
      <c r="B350" s="132"/>
      <c r="C350" s="132">
        <f>SUM(C351:C352)</f>
        <v>2.7119578903039772</v>
      </c>
      <c r="D350" s="132">
        <f t="shared" ref="D350:Q350" si="91">SUM(D351:D352)</f>
        <v>2.8320127020365153</v>
      </c>
      <c r="E350" s="132">
        <f t="shared" si="91"/>
        <v>3.4754361857567253</v>
      </c>
      <c r="F350" s="132">
        <f t="shared" si="91"/>
        <v>2.8684842037025624</v>
      </c>
      <c r="G350" s="132">
        <f t="shared" si="91"/>
        <v>3.5346053698179127</v>
      </c>
      <c r="H350" s="132">
        <f t="shared" si="91"/>
        <v>10.282906318933367</v>
      </c>
      <c r="I350" s="132">
        <f t="shared" si="91"/>
        <v>13.070193441648639</v>
      </c>
      <c r="J350" s="132">
        <f t="shared" si="91"/>
        <v>18.312668142516142</v>
      </c>
      <c r="K350" s="132">
        <f t="shared" si="91"/>
        <v>13.002960155278954</v>
      </c>
      <c r="L350" s="132">
        <f t="shared" si="91"/>
        <v>25.765652899161253</v>
      </c>
      <c r="M350" s="132">
        <f t="shared" si="91"/>
        <v>0</v>
      </c>
      <c r="N350" s="132">
        <f t="shared" si="91"/>
        <v>7.5988535393893626</v>
      </c>
      <c r="O350" s="132">
        <f t="shared" si="91"/>
        <v>0</v>
      </c>
      <c r="P350" s="132">
        <f t="shared" si="91"/>
        <v>4.5493943259881569</v>
      </c>
      <c r="Q350" s="132">
        <f t="shared" si="91"/>
        <v>0</v>
      </c>
    </row>
    <row r="351" spans="1:17" ht="12" customHeight="1" x14ac:dyDescent="0.25">
      <c r="A351" s="166" t="s">
        <v>203</v>
      </c>
      <c r="B351" s="165"/>
      <c r="C351" s="165">
        <f>RES_hhdet_in_emi!C$71</f>
        <v>2.7119578903039772</v>
      </c>
      <c r="D351" s="165">
        <f>RES_hhdet_in_emi!D$71</f>
        <v>2.8320127020365153</v>
      </c>
      <c r="E351" s="165">
        <f>RES_hhdet_in_emi!E$71</f>
        <v>3.4754361857567253</v>
      </c>
      <c r="F351" s="165">
        <f>RES_hhdet_in_emi!F$71</f>
        <v>2.8684842037025624</v>
      </c>
      <c r="G351" s="165">
        <f>RES_hhdet_in_emi!G$71</f>
        <v>3.5346053698179127</v>
      </c>
      <c r="H351" s="165">
        <f>RES_hhdet_in_emi!H$71</f>
        <v>10.282906318933367</v>
      </c>
      <c r="I351" s="165">
        <f>RES_hhdet_in_emi!I$71</f>
        <v>13.070193441648639</v>
      </c>
      <c r="J351" s="165">
        <f>RES_hhdet_in_emi!J$71</f>
        <v>18.312668142516142</v>
      </c>
      <c r="K351" s="165">
        <f>RES_hhdet_in_emi!K$71</f>
        <v>13.002960155278954</v>
      </c>
      <c r="L351" s="165">
        <f>RES_hhdet_in_emi!L$71</f>
        <v>25.765652899161253</v>
      </c>
      <c r="M351" s="165">
        <f>RES_hhdet_in_emi!M$71</f>
        <v>0</v>
      </c>
      <c r="N351" s="165">
        <f>RES_hhdet_in_emi!N$71</f>
        <v>7.5988535393893626</v>
      </c>
      <c r="O351" s="165">
        <f>RES_hhdet_in_emi!O$71</f>
        <v>0</v>
      </c>
      <c r="P351" s="165">
        <f>RES_hhdet_in_emi!P$71</f>
        <v>4.5493943259881569</v>
      </c>
      <c r="Q351" s="165">
        <f>RES_hhdet_in_emi!Q$71</f>
        <v>0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23.802767027505919</v>
      </c>
      <c r="D357" s="157">
        <f t="shared" ref="D357:Q357" si="93">SUM(D358:D359)</f>
        <v>45.404320280369909</v>
      </c>
      <c r="E357" s="157">
        <f t="shared" si="93"/>
        <v>56.935485837294067</v>
      </c>
      <c r="F357" s="157">
        <f t="shared" si="93"/>
        <v>30.60871313821756</v>
      </c>
      <c r="G357" s="157">
        <f t="shared" si="93"/>
        <v>26.05182042831073</v>
      </c>
      <c r="H357" s="157">
        <f t="shared" si="93"/>
        <v>70.145893450377159</v>
      </c>
      <c r="I357" s="157">
        <f t="shared" si="93"/>
        <v>60.273319848602696</v>
      </c>
      <c r="J357" s="157">
        <f t="shared" si="93"/>
        <v>48.797622229611761</v>
      </c>
      <c r="K357" s="157">
        <f t="shared" si="93"/>
        <v>40.124517783561771</v>
      </c>
      <c r="L357" s="157">
        <f t="shared" si="93"/>
        <v>76.954524282807697</v>
      </c>
      <c r="M357" s="157">
        <f t="shared" si="93"/>
        <v>0</v>
      </c>
      <c r="N357" s="157">
        <f t="shared" si="93"/>
        <v>60.815811990726544</v>
      </c>
      <c r="O357" s="157">
        <f t="shared" si="93"/>
        <v>0</v>
      </c>
      <c r="P357" s="157">
        <f t="shared" si="93"/>
        <v>11.741859226338111</v>
      </c>
      <c r="Q357" s="157">
        <f t="shared" si="93"/>
        <v>0</v>
      </c>
    </row>
    <row r="358" spans="1:17" ht="12" customHeight="1" x14ac:dyDescent="0.25">
      <c r="A358" s="23" t="s">
        <v>203</v>
      </c>
      <c r="B358" s="156"/>
      <c r="C358" s="156">
        <f>RES_hhdet_in_emi!C$78</f>
        <v>23.802767027505919</v>
      </c>
      <c r="D358" s="156">
        <f>RES_hhdet_in_emi!D$78</f>
        <v>45.404320280369909</v>
      </c>
      <c r="E358" s="156">
        <f>RES_hhdet_in_emi!E$78</f>
        <v>56.935485837294067</v>
      </c>
      <c r="F358" s="156">
        <f>RES_hhdet_in_emi!F$78</f>
        <v>30.60871313821756</v>
      </c>
      <c r="G358" s="156">
        <f>RES_hhdet_in_emi!G$78</f>
        <v>26.05182042831073</v>
      </c>
      <c r="H358" s="156">
        <f>RES_hhdet_in_emi!H$78</f>
        <v>70.145893450377159</v>
      </c>
      <c r="I358" s="156">
        <f>RES_hhdet_in_emi!I$78</f>
        <v>60.273319848602696</v>
      </c>
      <c r="J358" s="156">
        <f>RES_hhdet_in_emi!J$78</f>
        <v>48.797622229611761</v>
      </c>
      <c r="K358" s="156">
        <f>RES_hhdet_in_emi!K$78</f>
        <v>40.124517783561771</v>
      </c>
      <c r="L358" s="156">
        <f>RES_hhdet_in_emi!L$78</f>
        <v>76.954524282807697</v>
      </c>
      <c r="M358" s="156">
        <f>RES_hhdet_in_emi!M$78</f>
        <v>0</v>
      </c>
      <c r="N358" s="156">
        <f>RES_hhdet_in_emi!N$78</f>
        <v>60.815811990726544</v>
      </c>
      <c r="O358" s="156">
        <f>RES_hhdet_in_emi!O$78</f>
        <v>0</v>
      </c>
      <c r="P358" s="156">
        <f>RES_hhdet_in_emi!P$78</f>
        <v>11.741859226338111</v>
      </c>
      <c r="Q358" s="156">
        <f>RES_hhdet_in_emi!Q$78</f>
        <v>0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7167.6497308138023</v>
      </c>
      <c r="D361" s="168">
        <f t="shared" si="94"/>
        <v>7758.1694915784738</v>
      </c>
      <c r="E361" s="168">
        <f t="shared" si="94"/>
        <v>7945.2971650626778</v>
      </c>
      <c r="F361" s="168">
        <f t="shared" si="94"/>
        <v>7716.3658606526242</v>
      </c>
      <c r="G361" s="168">
        <f t="shared" si="94"/>
        <v>8452.7278754474046</v>
      </c>
      <c r="H361" s="168">
        <f t="shared" si="94"/>
        <v>8602.9315715919511</v>
      </c>
      <c r="I361" s="168">
        <f t="shared" si="94"/>
        <v>8568.7760275318687</v>
      </c>
      <c r="J361" s="168">
        <f t="shared" si="94"/>
        <v>7868.870755597608</v>
      </c>
      <c r="K361" s="168">
        <f t="shared" si="94"/>
        <v>7917.3739147069628</v>
      </c>
      <c r="L361" s="168">
        <f t="shared" si="94"/>
        <v>8691.1280362712041</v>
      </c>
      <c r="M361" s="168">
        <f t="shared" si="94"/>
        <v>0</v>
      </c>
      <c r="N361" s="168">
        <f t="shared" si="94"/>
        <v>7539.6763258228975</v>
      </c>
      <c r="O361" s="168">
        <f t="shared" si="94"/>
        <v>0</v>
      </c>
      <c r="P361" s="168">
        <f t="shared" si="94"/>
        <v>7669.2196428511625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4224.3263362099151</v>
      </c>
      <c r="D362" s="157">
        <f t="shared" si="95"/>
        <v>4502.4321558024849</v>
      </c>
      <c r="E362" s="157">
        <f t="shared" si="95"/>
        <v>4887.8572663935029</v>
      </c>
      <c r="F362" s="157">
        <f t="shared" si="95"/>
        <v>4801.8265985208891</v>
      </c>
      <c r="G362" s="157">
        <f t="shared" si="95"/>
        <v>5119.1808959915579</v>
      </c>
      <c r="H362" s="157">
        <f t="shared" si="95"/>
        <v>5409.8468966353812</v>
      </c>
      <c r="I362" s="157">
        <f t="shared" si="95"/>
        <v>5321.1635652345067</v>
      </c>
      <c r="J362" s="157">
        <f t="shared" si="95"/>
        <v>4788.0355276665332</v>
      </c>
      <c r="K362" s="157">
        <f t="shared" si="95"/>
        <v>4721.0706322922997</v>
      </c>
      <c r="L362" s="157">
        <f t="shared" si="95"/>
        <v>5492.8456765959381</v>
      </c>
      <c r="M362" s="157">
        <f t="shared" si="95"/>
        <v>0</v>
      </c>
      <c r="N362" s="157">
        <f t="shared" si="95"/>
        <v>4368.8941103054121</v>
      </c>
      <c r="O362" s="157">
        <f t="shared" si="95"/>
        <v>0</v>
      </c>
      <c r="P362" s="157">
        <f t="shared" si="95"/>
        <v>3948.2427690800914</v>
      </c>
      <c r="Q362" s="157">
        <f t="shared" si="95"/>
        <v>0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4092.97073397431</v>
      </c>
      <c r="D363" s="156">
        <f t="shared" si="96"/>
        <v>4412.1403996164208</v>
      </c>
      <c r="E363" s="156">
        <f t="shared" si="96"/>
        <v>4819.9651065165663</v>
      </c>
      <c r="F363" s="156">
        <f t="shared" si="96"/>
        <v>4741.5040404734027</v>
      </c>
      <c r="G363" s="156">
        <f t="shared" si="96"/>
        <v>5034.6105091145519</v>
      </c>
      <c r="H363" s="156">
        <f t="shared" si="96"/>
        <v>5244.3005009152794</v>
      </c>
      <c r="I363" s="156">
        <f t="shared" si="96"/>
        <v>5199.3739017414009</v>
      </c>
      <c r="J363" s="156">
        <f t="shared" si="96"/>
        <v>4691.3839954859468</v>
      </c>
      <c r="K363" s="156">
        <f t="shared" si="96"/>
        <v>4687.3386737052533</v>
      </c>
      <c r="L363" s="156">
        <f t="shared" si="96"/>
        <v>5349.052484595969</v>
      </c>
      <c r="M363" s="156">
        <f t="shared" si="96"/>
        <v>0</v>
      </c>
      <c r="N363" s="156">
        <f t="shared" si="96"/>
        <v>4240.7525423421175</v>
      </c>
      <c r="O363" s="156">
        <f t="shared" si="96"/>
        <v>0</v>
      </c>
      <c r="P363" s="156">
        <f t="shared" si="96"/>
        <v>3864.6372666497032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131.35560223560481</v>
      </c>
      <c r="D364" s="156">
        <f t="shared" si="96"/>
        <v>90.291756186063694</v>
      </c>
      <c r="E364" s="156">
        <f t="shared" si="96"/>
        <v>67.892159876936674</v>
      </c>
      <c r="F364" s="156">
        <f t="shared" si="96"/>
        <v>60.322558047486396</v>
      </c>
      <c r="G364" s="156">
        <f t="shared" si="96"/>
        <v>84.570386877005944</v>
      </c>
      <c r="H364" s="156">
        <f t="shared" si="96"/>
        <v>165.54639572010223</v>
      </c>
      <c r="I364" s="156">
        <f t="shared" si="96"/>
        <v>121.78966349310558</v>
      </c>
      <c r="J364" s="156">
        <f t="shared" si="96"/>
        <v>96.651532180586599</v>
      </c>
      <c r="K364" s="156">
        <f t="shared" si="96"/>
        <v>33.731958587046307</v>
      </c>
      <c r="L364" s="156">
        <f t="shared" si="96"/>
        <v>143.79319199996903</v>
      </c>
      <c r="M364" s="156">
        <f t="shared" si="96"/>
        <v>0</v>
      </c>
      <c r="N364" s="156">
        <f t="shared" si="96"/>
        <v>128.14156796329419</v>
      </c>
      <c r="O364" s="156">
        <f t="shared" si="96"/>
        <v>0</v>
      </c>
      <c r="P364" s="156">
        <f t="shared" si="96"/>
        <v>83.60550243038827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41.686518124319939</v>
      </c>
      <c r="D365" s="157">
        <f t="shared" si="97"/>
        <v>60.322590857036303</v>
      </c>
      <c r="E365" s="157">
        <f t="shared" si="97"/>
        <v>38.053598219531082</v>
      </c>
      <c r="F365" s="157">
        <f t="shared" si="97"/>
        <v>77.874251564643643</v>
      </c>
      <c r="G365" s="157">
        <f t="shared" si="97"/>
        <v>100.68008274075076</v>
      </c>
      <c r="H365" s="157">
        <f t="shared" si="97"/>
        <v>87.696482015685817</v>
      </c>
      <c r="I365" s="157">
        <f t="shared" si="97"/>
        <v>114.82576375417533</v>
      </c>
      <c r="J365" s="157">
        <f t="shared" si="97"/>
        <v>159.28473919211092</v>
      </c>
      <c r="K365" s="157">
        <f t="shared" si="97"/>
        <v>303.90886419606397</v>
      </c>
      <c r="L365" s="157">
        <f t="shared" si="97"/>
        <v>111.99307504260898</v>
      </c>
      <c r="M365" s="157">
        <f t="shared" si="97"/>
        <v>0</v>
      </c>
      <c r="N365" s="157">
        <f t="shared" si="97"/>
        <v>122.36042205581445</v>
      </c>
      <c r="O365" s="157">
        <f t="shared" si="97"/>
        <v>0</v>
      </c>
      <c r="P365" s="157">
        <f t="shared" si="97"/>
        <v>762.94796943138238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41.686518124319939</v>
      </c>
      <c r="D366" s="156">
        <f t="shared" si="96"/>
        <v>60.322590857036303</v>
      </c>
      <c r="E366" s="156">
        <f t="shared" si="96"/>
        <v>38.053598219531082</v>
      </c>
      <c r="F366" s="156">
        <f t="shared" si="96"/>
        <v>77.874251564643643</v>
      </c>
      <c r="G366" s="156">
        <f t="shared" si="96"/>
        <v>100.68008274075076</v>
      </c>
      <c r="H366" s="156">
        <f t="shared" si="96"/>
        <v>87.696482015685817</v>
      </c>
      <c r="I366" s="156">
        <f t="shared" si="96"/>
        <v>114.82576375417533</v>
      </c>
      <c r="J366" s="156">
        <f t="shared" si="96"/>
        <v>159.28473919211092</v>
      </c>
      <c r="K366" s="156">
        <f t="shared" si="96"/>
        <v>303.90886419606397</v>
      </c>
      <c r="L366" s="156">
        <f t="shared" si="96"/>
        <v>111.99307504260898</v>
      </c>
      <c r="M366" s="156">
        <f t="shared" si="96"/>
        <v>0</v>
      </c>
      <c r="N366" s="156">
        <f t="shared" si="96"/>
        <v>122.36042205581445</v>
      </c>
      <c r="O366" s="156">
        <f t="shared" si="96"/>
        <v>0</v>
      </c>
      <c r="P366" s="156">
        <f t="shared" si="96"/>
        <v>762.94796943138238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1909.7016994512776</v>
      </c>
      <c r="D367" s="157">
        <f t="shared" si="98"/>
        <v>1975.6569850133951</v>
      </c>
      <c r="E367" s="157">
        <f t="shared" si="98"/>
        <v>1938.4208213798897</v>
      </c>
      <c r="F367" s="157">
        <f t="shared" si="98"/>
        <v>1854.5666993205321</v>
      </c>
      <c r="G367" s="157">
        <f t="shared" si="98"/>
        <v>1967.6571737682075</v>
      </c>
      <c r="H367" s="157">
        <f t="shared" si="98"/>
        <v>1966.3636161041402</v>
      </c>
      <c r="I367" s="157">
        <f t="shared" si="98"/>
        <v>1845.809038540473</v>
      </c>
      <c r="J367" s="157">
        <f t="shared" si="98"/>
        <v>1702.1799664389171</v>
      </c>
      <c r="K367" s="157">
        <f t="shared" si="98"/>
        <v>1619.7156673157956</v>
      </c>
      <c r="L367" s="157">
        <f t="shared" si="98"/>
        <v>1789.8713834645844</v>
      </c>
      <c r="M367" s="157">
        <f t="shared" si="98"/>
        <v>0</v>
      </c>
      <c r="N367" s="157">
        <f t="shared" si="98"/>
        <v>1794.9007816300714</v>
      </c>
      <c r="O367" s="157">
        <f t="shared" si="98"/>
        <v>0</v>
      </c>
      <c r="P367" s="157">
        <f t="shared" si="98"/>
        <v>1659.7121588304074</v>
      </c>
      <c r="Q367" s="157">
        <f t="shared" si="98"/>
        <v>0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2054.593375031312</v>
      </c>
      <c r="D368" s="132">
        <f t="shared" si="99"/>
        <v>2072.7379165748298</v>
      </c>
      <c r="E368" s="132">
        <f t="shared" si="99"/>
        <v>2096.5042231402217</v>
      </c>
      <c r="F368" s="132">
        <f t="shared" si="99"/>
        <v>2084.7454806041269</v>
      </c>
      <c r="G368" s="132">
        <f t="shared" si="99"/>
        <v>2096.4623293595146</v>
      </c>
      <c r="H368" s="132">
        <f t="shared" si="99"/>
        <v>2090.3072861611918</v>
      </c>
      <c r="I368" s="132">
        <f t="shared" si="99"/>
        <v>2092.5690014600491</v>
      </c>
      <c r="J368" s="132">
        <f t="shared" si="99"/>
        <v>2079.2661571297467</v>
      </c>
      <c r="K368" s="132">
        <f t="shared" si="99"/>
        <v>0</v>
      </c>
      <c r="L368" s="132">
        <f t="shared" si="99"/>
        <v>2088.1630501050645</v>
      </c>
      <c r="M368" s="132">
        <f t="shared" si="99"/>
        <v>0</v>
      </c>
      <c r="N368" s="132">
        <f t="shared" si="99"/>
        <v>2150.2227584216671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1453.7713270218894</v>
      </c>
      <c r="D369" s="132">
        <f t="shared" si="100"/>
        <v>1476.1687940992965</v>
      </c>
      <c r="E369" s="132">
        <f t="shared" si="100"/>
        <v>1500.9169216150322</v>
      </c>
      <c r="F369" s="132">
        <f t="shared" si="100"/>
        <v>1507.5716523444858</v>
      </c>
      <c r="G369" s="132">
        <f t="shared" si="100"/>
        <v>1522.7336193146607</v>
      </c>
      <c r="H369" s="132">
        <f t="shared" si="100"/>
        <v>1528.9160209078482</v>
      </c>
      <c r="I369" s="132">
        <f t="shared" si="100"/>
        <v>1540.7807578901882</v>
      </c>
      <c r="J369" s="132">
        <f t="shared" si="100"/>
        <v>1543.6212623191691</v>
      </c>
      <c r="K369" s="132">
        <f t="shared" si="100"/>
        <v>1549.5796967605563</v>
      </c>
      <c r="L369" s="132">
        <f t="shared" si="100"/>
        <v>1562.4630918928976</v>
      </c>
      <c r="M369" s="132">
        <f t="shared" si="100"/>
        <v>0</v>
      </c>
      <c r="N369" s="132">
        <f t="shared" si="100"/>
        <v>1587.1697775045438</v>
      </c>
      <c r="O369" s="132">
        <f t="shared" si="100"/>
        <v>0</v>
      </c>
      <c r="P369" s="132">
        <f t="shared" si="100"/>
        <v>1557.1116098358416</v>
      </c>
      <c r="Q369" s="132">
        <f t="shared" si="100"/>
        <v>0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743.78247166197502</v>
      </c>
      <c r="D370" s="165">
        <f t="shared" si="101"/>
        <v>751.79389196575937</v>
      </c>
      <c r="E370" s="165">
        <f t="shared" si="101"/>
        <v>762.54525373652473</v>
      </c>
      <c r="F370" s="165">
        <f t="shared" si="101"/>
        <v>758.20651018094804</v>
      </c>
      <c r="G370" s="165">
        <f t="shared" si="101"/>
        <v>764.60778248424174</v>
      </c>
      <c r="H370" s="165">
        <f t="shared" si="101"/>
        <v>763.66981768485709</v>
      </c>
      <c r="I370" s="165">
        <f t="shared" si="101"/>
        <v>765.70062494095805</v>
      </c>
      <c r="J370" s="165">
        <f t="shared" si="101"/>
        <v>762.794331603101</v>
      </c>
      <c r="K370" s="165">
        <f t="shared" si="101"/>
        <v>762.065487315165</v>
      </c>
      <c r="L370" s="165">
        <f t="shared" si="101"/>
        <v>764.97780571245562</v>
      </c>
      <c r="M370" s="165">
        <f t="shared" si="101"/>
        <v>0</v>
      </c>
      <c r="N370" s="165">
        <f t="shared" si="101"/>
        <v>785.62219940819341</v>
      </c>
      <c r="O370" s="165">
        <f t="shared" si="101"/>
        <v>0</v>
      </c>
      <c r="P370" s="165">
        <f t="shared" si="101"/>
        <v>757.16548244361638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709.9888553599144</v>
      </c>
      <c r="D371" s="164">
        <f t="shared" si="101"/>
        <v>724.37490213353738</v>
      </c>
      <c r="E371" s="164">
        <f t="shared" si="101"/>
        <v>738.37166787850776</v>
      </c>
      <c r="F371" s="164">
        <f t="shared" si="101"/>
        <v>749.36514216353771</v>
      </c>
      <c r="G371" s="164">
        <f t="shared" si="101"/>
        <v>758.12583683041896</v>
      </c>
      <c r="H371" s="164">
        <f t="shared" si="101"/>
        <v>765.24620322299097</v>
      </c>
      <c r="I371" s="164">
        <f t="shared" si="101"/>
        <v>775.08013294922989</v>
      </c>
      <c r="J371" s="164">
        <f t="shared" si="101"/>
        <v>780.82693071606809</v>
      </c>
      <c r="K371" s="164">
        <f t="shared" si="101"/>
        <v>787.51420944539132</v>
      </c>
      <c r="L371" s="164">
        <f t="shared" si="101"/>
        <v>797.48528618044202</v>
      </c>
      <c r="M371" s="164">
        <f t="shared" si="101"/>
        <v>0</v>
      </c>
      <c r="N371" s="164">
        <f t="shared" si="101"/>
        <v>801.54757809635021</v>
      </c>
      <c r="O371" s="164">
        <f t="shared" si="101"/>
        <v>0</v>
      </c>
      <c r="P371" s="164">
        <f t="shared" si="101"/>
        <v>799.94612739222532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1853.5912598772686</v>
      </c>
      <c r="D372" s="162">
        <f t="shared" si="102"/>
        <v>1801.5842895364794</v>
      </c>
      <c r="E372" s="162">
        <f t="shared" si="102"/>
        <v>1805.5093415300612</v>
      </c>
      <c r="F372" s="162">
        <f t="shared" si="102"/>
        <v>1869.3799891483948</v>
      </c>
      <c r="G372" s="162">
        <f t="shared" si="102"/>
        <v>0</v>
      </c>
      <c r="H372" s="162">
        <f t="shared" si="102"/>
        <v>2000.7901156338773</v>
      </c>
      <c r="I372" s="162">
        <f t="shared" si="102"/>
        <v>1956.3178520687209</v>
      </c>
      <c r="J372" s="162">
        <f t="shared" si="102"/>
        <v>1918.3454924846033</v>
      </c>
      <c r="K372" s="162">
        <f t="shared" si="102"/>
        <v>1798.4284480391839</v>
      </c>
      <c r="L372" s="162">
        <f t="shared" si="102"/>
        <v>0</v>
      </c>
      <c r="M372" s="162">
        <f t="shared" si="102"/>
        <v>0</v>
      </c>
      <c r="N372" s="162">
        <f t="shared" si="102"/>
        <v>1936.8666390121973</v>
      </c>
      <c r="O372" s="162">
        <f t="shared" si="102"/>
        <v>0</v>
      </c>
      <c r="P372" s="162">
        <f t="shared" si="102"/>
        <v>1932.020986357003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1391.5004211090329</v>
      </c>
      <c r="D373" s="160">
        <f t="shared" si="103"/>
        <v>1377.978067264944</v>
      </c>
      <c r="E373" s="160">
        <f t="shared" si="103"/>
        <v>1397.9719669007582</v>
      </c>
      <c r="F373" s="160">
        <f t="shared" si="103"/>
        <v>1431.0094503457465</v>
      </c>
      <c r="G373" s="160">
        <f t="shared" si="103"/>
        <v>0</v>
      </c>
      <c r="H373" s="160">
        <f t="shared" si="103"/>
        <v>1482.9610752014269</v>
      </c>
      <c r="I373" s="160">
        <f t="shared" si="103"/>
        <v>1471.5736982048627</v>
      </c>
      <c r="J373" s="160">
        <f t="shared" si="103"/>
        <v>1465.3875427632022</v>
      </c>
      <c r="K373" s="160">
        <f t="shared" si="103"/>
        <v>1429.223112998294</v>
      </c>
      <c r="L373" s="160">
        <f t="shared" si="103"/>
        <v>0</v>
      </c>
      <c r="M373" s="160">
        <f t="shared" si="103"/>
        <v>0</v>
      </c>
      <c r="N373" s="160">
        <f t="shared" si="103"/>
        <v>1497.9257239516921</v>
      </c>
      <c r="O373" s="160">
        <f t="shared" si="103"/>
        <v>0</v>
      </c>
      <c r="P373" s="160">
        <f t="shared" si="103"/>
        <v>1493.0022461258854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679.99840049119939</v>
      </c>
      <c r="D374" s="156">
        <f t="shared" si="104"/>
        <v>654.74838404359707</v>
      </c>
      <c r="E374" s="156">
        <f t="shared" si="104"/>
        <v>653.62476036898931</v>
      </c>
      <c r="F374" s="156">
        <f t="shared" si="104"/>
        <v>669.7114207092078</v>
      </c>
      <c r="G374" s="156">
        <f t="shared" si="104"/>
        <v>0</v>
      </c>
      <c r="H374" s="156">
        <f t="shared" si="104"/>
        <v>711.44712402958351</v>
      </c>
      <c r="I374" s="156">
        <f t="shared" si="104"/>
        <v>694.13665411490604</v>
      </c>
      <c r="J374" s="156">
        <f t="shared" si="104"/>
        <v>682.62105815355415</v>
      </c>
      <c r="K374" s="156">
        <f t="shared" si="104"/>
        <v>640.57502594202822</v>
      </c>
      <c r="L374" s="156">
        <f t="shared" si="104"/>
        <v>0</v>
      </c>
      <c r="M374" s="156">
        <f t="shared" si="104"/>
        <v>0</v>
      </c>
      <c r="N374" s="156">
        <f t="shared" si="104"/>
        <v>688.09765022343072</v>
      </c>
      <c r="O374" s="156">
        <f t="shared" si="104"/>
        <v>0</v>
      </c>
      <c r="P374" s="156">
        <f t="shared" si="104"/>
        <v>680.78284286002713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711.50202061783364</v>
      </c>
      <c r="D375" s="156">
        <f t="shared" si="104"/>
        <v>723.22968322134716</v>
      </c>
      <c r="E375" s="156">
        <f t="shared" si="104"/>
        <v>744.34720653176907</v>
      </c>
      <c r="F375" s="156">
        <f t="shared" si="104"/>
        <v>761.29802963653867</v>
      </c>
      <c r="G375" s="156">
        <f t="shared" si="104"/>
        <v>0</v>
      </c>
      <c r="H375" s="156">
        <f t="shared" si="104"/>
        <v>771.51395117184336</v>
      </c>
      <c r="I375" s="156">
        <f t="shared" si="104"/>
        <v>777.43704408995632</v>
      </c>
      <c r="J375" s="156">
        <f t="shared" si="104"/>
        <v>782.76648460964816</v>
      </c>
      <c r="K375" s="156">
        <f t="shared" si="104"/>
        <v>788.64808705626604</v>
      </c>
      <c r="L375" s="156">
        <f t="shared" si="104"/>
        <v>0</v>
      </c>
      <c r="M375" s="156">
        <f t="shared" si="104"/>
        <v>0</v>
      </c>
      <c r="N375" s="156">
        <f t="shared" si="104"/>
        <v>809.82807372826164</v>
      </c>
      <c r="O375" s="156">
        <f t="shared" si="104"/>
        <v>0</v>
      </c>
      <c r="P375" s="156">
        <f t="shared" si="104"/>
        <v>812.21940326585832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991.93517702828922</v>
      </c>
      <c r="D376" s="157">
        <f t="shared" si="105"/>
        <v>1219.7577599055571</v>
      </c>
      <c r="E376" s="157">
        <f t="shared" si="105"/>
        <v>1080.9654790697541</v>
      </c>
      <c r="F376" s="157">
        <f t="shared" si="105"/>
        <v>982.09831124655966</v>
      </c>
      <c r="G376" s="157">
        <f t="shared" si="105"/>
        <v>1265.2097229468898</v>
      </c>
      <c r="H376" s="157">
        <f t="shared" si="105"/>
        <v>1139.0245768367447</v>
      </c>
      <c r="I376" s="157">
        <f t="shared" si="105"/>
        <v>1286.9776600027139</v>
      </c>
      <c r="J376" s="157">
        <f t="shared" si="105"/>
        <v>1219.3705223000468</v>
      </c>
      <c r="K376" s="157">
        <f t="shared" si="105"/>
        <v>1272.6787509028036</v>
      </c>
      <c r="L376" s="157">
        <f t="shared" si="105"/>
        <v>1296.4179011680728</v>
      </c>
      <c r="M376" s="157">
        <f t="shared" si="105"/>
        <v>0</v>
      </c>
      <c r="N376" s="157">
        <f t="shared" si="105"/>
        <v>1253.5210118315997</v>
      </c>
      <c r="O376" s="157">
        <f t="shared" si="105"/>
        <v>0</v>
      </c>
      <c r="P376" s="157">
        <f t="shared" si="105"/>
        <v>1298.3167455092816</v>
      </c>
      <c r="Q376" s="157">
        <f t="shared" si="105"/>
        <v>0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1231.4104936291724</v>
      </c>
      <c r="D377" s="156">
        <f t="shared" si="106"/>
        <v>1250.0694778400182</v>
      </c>
      <c r="E377" s="156">
        <f t="shared" si="106"/>
        <v>1274.3463831625033</v>
      </c>
      <c r="F377" s="156">
        <f t="shared" si="106"/>
        <v>1263.5543406191862</v>
      </c>
      <c r="G377" s="156">
        <f t="shared" si="106"/>
        <v>1265.2097229468898</v>
      </c>
      <c r="H377" s="156">
        <f t="shared" si="106"/>
        <v>1282.3569231801071</v>
      </c>
      <c r="I377" s="156">
        <f t="shared" si="106"/>
        <v>1289.2731501736876</v>
      </c>
      <c r="J377" s="156">
        <f t="shared" si="106"/>
        <v>1287.2746731134807</v>
      </c>
      <c r="K377" s="156">
        <f t="shared" si="106"/>
        <v>1304.8435227497328</v>
      </c>
      <c r="L377" s="156">
        <f t="shared" si="106"/>
        <v>1296.4179011680728</v>
      </c>
      <c r="M377" s="156">
        <f t="shared" si="106"/>
        <v>0</v>
      </c>
      <c r="N377" s="156">
        <f t="shared" si="106"/>
        <v>1332.3384979850525</v>
      </c>
      <c r="O377" s="156">
        <f t="shared" si="106"/>
        <v>0</v>
      </c>
      <c r="P377" s="156">
        <f t="shared" si="106"/>
        <v>1298.3167455092816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804.03467961914941</v>
      </c>
      <c r="D378" s="57">
        <f t="shared" si="107"/>
        <v>770.62030432079166</v>
      </c>
      <c r="E378" s="57">
        <f t="shared" si="107"/>
        <v>775.06023757107596</v>
      </c>
      <c r="F378" s="57">
        <f t="shared" si="107"/>
        <v>769.57859432302666</v>
      </c>
      <c r="G378" s="57">
        <f t="shared" si="107"/>
        <v>0</v>
      </c>
      <c r="H378" s="57">
        <f t="shared" si="107"/>
        <v>842.55754771013017</v>
      </c>
      <c r="I378" s="57">
        <f t="shared" si="107"/>
        <v>837.37975934764916</v>
      </c>
      <c r="J378" s="57">
        <f t="shared" si="107"/>
        <v>824.40570255824116</v>
      </c>
      <c r="K378" s="57">
        <f t="shared" si="107"/>
        <v>809.57306102425559</v>
      </c>
      <c r="L378" s="57">
        <f t="shared" si="107"/>
        <v>0</v>
      </c>
      <c r="M378" s="57">
        <f t="shared" si="107"/>
        <v>0</v>
      </c>
      <c r="N378" s="57">
        <f t="shared" si="107"/>
        <v>844.53475476307585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4621.7479815319366</v>
      </c>
      <c r="D380" s="168">
        <f t="shared" si="108"/>
        <v>4798.9292532223408</v>
      </c>
      <c r="E380" s="168">
        <f t="shared" si="108"/>
        <v>5057.281980840492</v>
      </c>
      <c r="F380" s="168">
        <f t="shared" si="108"/>
        <v>5137.1651012419879</v>
      </c>
      <c r="G380" s="168">
        <f t="shared" si="108"/>
        <v>5430.4590643383517</v>
      </c>
      <c r="H380" s="168">
        <f t="shared" si="108"/>
        <v>5712.4248271088491</v>
      </c>
      <c r="I380" s="168">
        <f t="shared" si="108"/>
        <v>5699.3728432257913</v>
      </c>
      <c r="J380" s="168">
        <f t="shared" si="108"/>
        <v>5461.7945900147643</v>
      </c>
      <c r="K380" s="168">
        <f t="shared" si="108"/>
        <v>5810.9520048993236</v>
      </c>
      <c r="L380" s="168">
        <f t="shared" si="108"/>
        <v>5951.3852635063504</v>
      </c>
      <c r="M380" s="168">
        <f t="shared" si="108"/>
        <v>0</v>
      </c>
      <c r="N380" s="168">
        <f t="shared" si="108"/>
        <v>5412.9616350561746</v>
      </c>
      <c r="O380" s="168">
        <f t="shared" si="108"/>
        <v>0</v>
      </c>
      <c r="P380" s="168">
        <f t="shared" si="108"/>
        <v>7486.4652854136393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2745.3742496624914</v>
      </c>
      <c r="D381" s="157">
        <f t="shared" si="109"/>
        <v>2931.8937309836615</v>
      </c>
      <c r="E381" s="157">
        <f t="shared" si="109"/>
        <v>3168.9120590165103</v>
      </c>
      <c r="F381" s="157">
        <f t="shared" si="109"/>
        <v>3096.0315052019573</v>
      </c>
      <c r="G381" s="157">
        <f t="shared" si="109"/>
        <v>3407.5956925905871</v>
      </c>
      <c r="H381" s="157">
        <f t="shared" si="109"/>
        <v>3614.5169375868868</v>
      </c>
      <c r="I381" s="157">
        <f t="shared" si="109"/>
        <v>3531.0064281186519</v>
      </c>
      <c r="J381" s="157">
        <f t="shared" si="109"/>
        <v>3148.9916444014821</v>
      </c>
      <c r="K381" s="157">
        <f t="shared" si="109"/>
        <v>3085.6824071656965</v>
      </c>
      <c r="L381" s="157">
        <f t="shared" si="109"/>
        <v>3737.8386197812611</v>
      </c>
      <c r="M381" s="157">
        <f t="shared" si="109"/>
        <v>0</v>
      </c>
      <c r="N381" s="157">
        <f t="shared" si="109"/>
        <v>2972.9844391951369</v>
      </c>
      <c r="O381" s="157">
        <f t="shared" si="109"/>
        <v>0</v>
      </c>
      <c r="P381" s="157">
        <f t="shared" si="109"/>
        <v>2741.7030255830437</v>
      </c>
      <c r="Q381" s="157">
        <f t="shared" si="109"/>
        <v>0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2602.5728403168773</v>
      </c>
      <c r="D382" s="156">
        <f t="shared" si="110"/>
        <v>2833.935522885793</v>
      </c>
      <c r="E382" s="156">
        <f t="shared" si="110"/>
        <v>3096.5177178479762</v>
      </c>
      <c r="F382" s="156">
        <f t="shared" si="110"/>
        <v>3032.7544441440737</v>
      </c>
      <c r="G382" s="156">
        <f t="shared" si="110"/>
        <v>3316.7904313832678</v>
      </c>
      <c r="H382" s="156">
        <f t="shared" si="110"/>
        <v>3440.1796901819093</v>
      </c>
      <c r="I382" s="156">
        <f t="shared" si="110"/>
        <v>3404.0965997352191</v>
      </c>
      <c r="J382" s="156">
        <f t="shared" si="110"/>
        <v>3049.7826035421831</v>
      </c>
      <c r="K382" s="156">
        <f t="shared" si="110"/>
        <v>3051.2560798332393</v>
      </c>
      <c r="L382" s="156">
        <f t="shared" si="110"/>
        <v>3588.1092569754269</v>
      </c>
      <c r="M382" s="156">
        <f t="shared" si="110"/>
        <v>0</v>
      </c>
      <c r="N382" s="156">
        <f t="shared" si="110"/>
        <v>2842.1484626483971</v>
      </c>
      <c r="O382" s="156">
        <f t="shared" si="110"/>
        <v>0</v>
      </c>
      <c r="P382" s="156">
        <f t="shared" si="110"/>
        <v>2655.3993650811326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142.80140934561408</v>
      </c>
      <c r="D383" s="156">
        <f t="shared" si="110"/>
        <v>97.958208097868621</v>
      </c>
      <c r="E383" s="156">
        <f t="shared" si="110"/>
        <v>72.394341168534112</v>
      </c>
      <c r="F383" s="156">
        <f t="shared" si="110"/>
        <v>63.277061057883699</v>
      </c>
      <c r="G383" s="156">
        <f t="shared" si="110"/>
        <v>90.805261207319248</v>
      </c>
      <c r="H383" s="156">
        <f t="shared" si="110"/>
        <v>174.33724740497752</v>
      </c>
      <c r="I383" s="156">
        <f t="shared" si="110"/>
        <v>126.90982838343264</v>
      </c>
      <c r="J383" s="156">
        <f t="shared" si="110"/>
        <v>99.209040859299009</v>
      </c>
      <c r="K383" s="156">
        <f t="shared" si="110"/>
        <v>34.426327332457056</v>
      </c>
      <c r="L383" s="156">
        <f t="shared" si="110"/>
        <v>149.72936280583397</v>
      </c>
      <c r="M383" s="156">
        <f t="shared" si="110"/>
        <v>0</v>
      </c>
      <c r="N383" s="156">
        <f t="shared" si="110"/>
        <v>130.83597654674003</v>
      </c>
      <c r="O383" s="156">
        <f t="shared" si="110"/>
        <v>0</v>
      </c>
      <c r="P383" s="156">
        <f t="shared" si="110"/>
        <v>86.303660501911025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76.518171688795164</v>
      </c>
      <c r="D384" s="157">
        <f t="shared" si="111"/>
        <v>114.37346928550652</v>
      </c>
      <c r="E384" s="157">
        <f t="shared" si="111"/>
        <v>74.790932061827192</v>
      </c>
      <c r="F384" s="157">
        <f t="shared" si="111"/>
        <v>159.78067999944193</v>
      </c>
      <c r="G384" s="157">
        <f t="shared" si="111"/>
        <v>216.56337327669149</v>
      </c>
      <c r="H384" s="157">
        <f t="shared" si="111"/>
        <v>198.51637232246307</v>
      </c>
      <c r="I384" s="157">
        <f t="shared" si="111"/>
        <v>275.55166438071251</v>
      </c>
      <c r="J384" s="157">
        <f t="shared" si="111"/>
        <v>388.8884566693049</v>
      </c>
      <c r="K384" s="157">
        <f t="shared" si="111"/>
        <v>795.54501411464389</v>
      </c>
      <c r="L384" s="157">
        <f t="shared" si="111"/>
        <v>317.10630292232588</v>
      </c>
      <c r="M384" s="157">
        <f t="shared" si="111"/>
        <v>0</v>
      </c>
      <c r="N384" s="157">
        <f t="shared" si="111"/>
        <v>398.18992407073603</v>
      </c>
      <c r="O384" s="157">
        <f t="shared" si="111"/>
        <v>0</v>
      </c>
      <c r="P384" s="157">
        <f t="shared" si="111"/>
        <v>2760.9997004042648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76.518171688795164</v>
      </c>
      <c r="D385" s="156">
        <f t="shared" si="112"/>
        <v>114.37346928550652</v>
      </c>
      <c r="E385" s="156">
        <f t="shared" si="112"/>
        <v>74.790932061827192</v>
      </c>
      <c r="F385" s="156">
        <f t="shared" si="112"/>
        <v>159.78067999944193</v>
      </c>
      <c r="G385" s="156">
        <f t="shared" si="112"/>
        <v>216.56337327669149</v>
      </c>
      <c r="H385" s="156">
        <f t="shared" si="112"/>
        <v>198.51637232246307</v>
      </c>
      <c r="I385" s="156">
        <f t="shared" si="112"/>
        <v>275.55166438071251</v>
      </c>
      <c r="J385" s="156">
        <f t="shared" si="112"/>
        <v>388.8884566693049</v>
      </c>
      <c r="K385" s="156">
        <f t="shared" si="112"/>
        <v>795.54501411464389</v>
      </c>
      <c r="L385" s="156">
        <f t="shared" si="112"/>
        <v>317.10630292232588</v>
      </c>
      <c r="M385" s="156">
        <f t="shared" si="112"/>
        <v>0</v>
      </c>
      <c r="N385" s="156">
        <f t="shared" si="112"/>
        <v>398.18992407073603</v>
      </c>
      <c r="O385" s="156">
        <f t="shared" si="112"/>
        <v>0</v>
      </c>
      <c r="P385" s="156">
        <f t="shared" si="112"/>
        <v>2760.9997004042648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1175.7843659703358</v>
      </c>
      <c r="D386" s="157">
        <f t="shared" si="113"/>
        <v>1149.208864100422</v>
      </c>
      <c r="E386" s="157">
        <f t="shared" si="113"/>
        <v>1188.0146942478746</v>
      </c>
      <c r="F386" s="157">
        <f t="shared" si="113"/>
        <v>1253.7857573794865</v>
      </c>
      <c r="G386" s="157">
        <f t="shared" si="113"/>
        <v>1177.2988687233005</v>
      </c>
      <c r="H386" s="157">
        <f t="shared" si="113"/>
        <v>1238.0925104748474</v>
      </c>
      <c r="I386" s="157">
        <f t="shared" si="113"/>
        <v>1239.107592200492</v>
      </c>
      <c r="J386" s="157">
        <f t="shared" si="113"/>
        <v>1259.8162566823912</v>
      </c>
      <c r="K386" s="157">
        <f t="shared" si="113"/>
        <v>1258.0534493817479</v>
      </c>
      <c r="L386" s="157">
        <f t="shared" si="113"/>
        <v>1228.4416836394287</v>
      </c>
      <c r="M386" s="157">
        <f t="shared" si="113"/>
        <v>0</v>
      </c>
      <c r="N386" s="157">
        <f t="shared" si="113"/>
        <v>1350.8436664358799</v>
      </c>
      <c r="O386" s="157">
        <f t="shared" si="113"/>
        <v>0</v>
      </c>
      <c r="P386" s="157">
        <f t="shared" si="113"/>
        <v>1311.488776178599</v>
      </c>
      <c r="Q386" s="157">
        <f t="shared" si="113"/>
        <v>0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1117.7622812835566</v>
      </c>
      <c r="D387" s="132">
        <f t="shared" si="114"/>
        <v>1136.2380594820402</v>
      </c>
      <c r="E387" s="132">
        <f t="shared" si="114"/>
        <v>1158.6116257646511</v>
      </c>
      <c r="F387" s="132">
        <f t="shared" si="114"/>
        <v>1157.8459911557622</v>
      </c>
      <c r="G387" s="132">
        <f t="shared" si="114"/>
        <v>1172.6284367087756</v>
      </c>
      <c r="H387" s="132">
        <f t="shared" si="114"/>
        <v>1178.600066998968</v>
      </c>
      <c r="I387" s="132">
        <f t="shared" si="114"/>
        <v>1187.4219409652512</v>
      </c>
      <c r="J387" s="132">
        <f t="shared" si="114"/>
        <v>1188.253755743322</v>
      </c>
      <c r="K387" s="132">
        <f t="shared" si="114"/>
        <v>0</v>
      </c>
      <c r="L387" s="132">
        <f t="shared" si="114"/>
        <v>1205.5517869426424</v>
      </c>
      <c r="M387" s="132">
        <f t="shared" si="114"/>
        <v>0</v>
      </c>
      <c r="N387" s="132">
        <f t="shared" si="114"/>
        <v>1250.9569513860899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1121.8440000241833</v>
      </c>
      <c r="D388" s="132">
        <f t="shared" si="115"/>
        <v>1143.2354301266471</v>
      </c>
      <c r="E388" s="132">
        <f t="shared" si="115"/>
        <v>1165.1377585940338</v>
      </c>
      <c r="F388" s="132">
        <f t="shared" si="115"/>
        <v>1178.4933505591764</v>
      </c>
      <c r="G388" s="132">
        <f t="shared" si="115"/>
        <v>1193.4316485270012</v>
      </c>
      <c r="H388" s="132">
        <f t="shared" si="115"/>
        <v>1201.41463210249</v>
      </c>
      <c r="I388" s="132">
        <f t="shared" si="115"/>
        <v>1214.4456598438928</v>
      </c>
      <c r="J388" s="132">
        <f t="shared" si="115"/>
        <v>1221.8802019708794</v>
      </c>
      <c r="K388" s="132">
        <f t="shared" si="115"/>
        <v>1231.4842802345731</v>
      </c>
      <c r="L388" s="132">
        <f t="shared" si="115"/>
        <v>1245.8922291430765</v>
      </c>
      <c r="M388" s="132">
        <f t="shared" si="115"/>
        <v>0</v>
      </c>
      <c r="N388" s="132">
        <f t="shared" si="115"/>
        <v>1264.6482718872785</v>
      </c>
      <c r="O388" s="132">
        <f t="shared" si="115"/>
        <v>0</v>
      </c>
      <c r="P388" s="132">
        <f t="shared" si="115"/>
        <v>1259.167746106468</v>
      </c>
      <c r="Q388" s="132">
        <f t="shared" si="115"/>
        <v>0</v>
      </c>
    </row>
    <row r="389" spans="1:17" ht="12" customHeight="1" x14ac:dyDescent="0.25">
      <c r="A389" s="166" t="s">
        <v>203</v>
      </c>
      <c r="B389" s="165"/>
      <c r="C389" s="165">
        <f t="shared" si="115"/>
        <v>395.30114893338958</v>
      </c>
      <c r="D389" s="165">
        <f t="shared" si="115"/>
        <v>404.88859166343923</v>
      </c>
      <c r="E389" s="165">
        <f t="shared" si="115"/>
        <v>415.82147377941953</v>
      </c>
      <c r="F389" s="165">
        <f t="shared" si="115"/>
        <v>417.09618443321119</v>
      </c>
      <c r="G389" s="165">
        <f t="shared" si="115"/>
        <v>424.34713841687073</v>
      </c>
      <c r="H389" s="165">
        <f t="shared" si="115"/>
        <v>428.86767862419498</v>
      </c>
      <c r="I389" s="165">
        <f t="shared" si="115"/>
        <v>432.77638769619568</v>
      </c>
      <c r="J389" s="165">
        <f t="shared" si="115"/>
        <v>434.21461949076729</v>
      </c>
      <c r="K389" s="165">
        <f t="shared" si="115"/>
        <v>436.14121500207438</v>
      </c>
      <c r="L389" s="165">
        <f t="shared" si="115"/>
        <v>441.23886432427986</v>
      </c>
      <c r="M389" s="165">
        <f t="shared" si="115"/>
        <v>0</v>
      </c>
      <c r="N389" s="165">
        <f t="shared" si="115"/>
        <v>455.0278873533029</v>
      </c>
      <c r="O389" s="165">
        <f t="shared" si="115"/>
        <v>0</v>
      </c>
      <c r="P389" s="165">
        <f t="shared" si="115"/>
        <v>443.87179725967104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726.54285109079365</v>
      </c>
      <c r="D390" s="164">
        <f t="shared" si="115"/>
        <v>738.34683846320775</v>
      </c>
      <c r="E390" s="164">
        <f t="shared" si="115"/>
        <v>749.31628481461428</v>
      </c>
      <c r="F390" s="164">
        <f t="shared" si="115"/>
        <v>761.39716612596521</v>
      </c>
      <c r="G390" s="164">
        <f t="shared" si="115"/>
        <v>769.08451011013051</v>
      </c>
      <c r="H390" s="164">
        <f t="shared" si="115"/>
        <v>772.54695347829499</v>
      </c>
      <c r="I390" s="164">
        <f t="shared" si="115"/>
        <v>781.66927214769714</v>
      </c>
      <c r="J390" s="164">
        <f t="shared" si="115"/>
        <v>787.66558248011211</v>
      </c>
      <c r="K390" s="164">
        <f t="shared" si="115"/>
        <v>795.34306523249882</v>
      </c>
      <c r="L390" s="164">
        <f t="shared" si="115"/>
        <v>804.65336481879649</v>
      </c>
      <c r="M390" s="164">
        <f t="shared" si="115"/>
        <v>0</v>
      </c>
      <c r="N390" s="164">
        <f t="shared" si="115"/>
        <v>809.62038453397543</v>
      </c>
      <c r="O390" s="164">
        <f t="shared" si="115"/>
        <v>0</v>
      </c>
      <c r="P390" s="164">
        <f t="shared" si="115"/>
        <v>815.29594884679682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1260.5490255491159</v>
      </c>
      <c r="D391" s="162">
        <f t="shared" si="116"/>
        <v>1227.2921368211457</v>
      </c>
      <c r="E391" s="162">
        <f t="shared" si="116"/>
        <v>1236.053751307282</v>
      </c>
      <c r="F391" s="162">
        <f t="shared" si="116"/>
        <v>1291.8802480498364</v>
      </c>
      <c r="G391" s="162">
        <f t="shared" si="116"/>
        <v>0</v>
      </c>
      <c r="H391" s="162">
        <f t="shared" si="116"/>
        <v>1416.1128264792565</v>
      </c>
      <c r="I391" s="162">
        <f t="shared" si="116"/>
        <v>1392.8513517737747</v>
      </c>
      <c r="J391" s="162">
        <f t="shared" si="116"/>
        <v>1376.2509558318357</v>
      </c>
      <c r="K391" s="162">
        <f t="shared" si="116"/>
        <v>1298.416690162032</v>
      </c>
      <c r="L391" s="162">
        <f t="shared" si="116"/>
        <v>0</v>
      </c>
      <c r="M391" s="162">
        <f t="shared" si="116"/>
        <v>0</v>
      </c>
      <c r="N391" s="162">
        <f t="shared" si="116"/>
        <v>1420.5395228786022</v>
      </c>
      <c r="O391" s="162">
        <f t="shared" si="116"/>
        <v>0</v>
      </c>
      <c r="P391" s="162">
        <f t="shared" si="116"/>
        <v>1433.2909377730989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1173.6519984942793</v>
      </c>
      <c r="D392" s="160">
        <f t="shared" si="117"/>
        <v>1174.765768764255</v>
      </c>
      <c r="E392" s="160">
        <f t="shared" si="117"/>
        <v>1195.9638279080571</v>
      </c>
      <c r="F392" s="160">
        <f t="shared" si="117"/>
        <v>1227.6904424885338</v>
      </c>
      <c r="G392" s="160">
        <f t="shared" si="117"/>
        <v>0</v>
      </c>
      <c r="H392" s="160">
        <f t="shared" si="117"/>
        <v>1270.3465430299718</v>
      </c>
      <c r="I392" s="160">
        <f t="shared" si="117"/>
        <v>1271.3009548709363</v>
      </c>
      <c r="J392" s="160">
        <f t="shared" si="117"/>
        <v>1273.7387696711501</v>
      </c>
      <c r="K392" s="160">
        <f t="shared" si="117"/>
        <v>1256.4650652716225</v>
      </c>
      <c r="L392" s="160">
        <f t="shared" si="117"/>
        <v>0</v>
      </c>
      <c r="M392" s="160">
        <f t="shared" si="117"/>
        <v>0</v>
      </c>
      <c r="N392" s="160">
        <f t="shared" si="117"/>
        <v>1314.4448348046817</v>
      </c>
      <c r="O392" s="160">
        <f t="shared" si="117"/>
        <v>0</v>
      </c>
      <c r="P392" s="160">
        <f t="shared" si="117"/>
        <v>1317.6254829377031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447.09657531980366</v>
      </c>
      <c r="D393" s="156">
        <f t="shared" si="117"/>
        <v>436.41861724195553</v>
      </c>
      <c r="E393" s="156">
        <f t="shared" si="117"/>
        <v>446.56180131481506</v>
      </c>
      <c r="F393" s="156">
        <f t="shared" si="117"/>
        <v>466.06743792185085</v>
      </c>
      <c r="G393" s="156">
        <f t="shared" si="117"/>
        <v>0</v>
      </c>
      <c r="H393" s="156">
        <f t="shared" si="117"/>
        <v>497.68072782537143</v>
      </c>
      <c r="I393" s="156">
        <f t="shared" si="117"/>
        <v>489.56460262589331</v>
      </c>
      <c r="J393" s="156">
        <f t="shared" si="117"/>
        <v>485.98893255273344</v>
      </c>
      <c r="K393" s="156">
        <f t="shared" si="117"/>
        <v>460.9599864881169</v>
      </c>
      <c r="L393" s="156">
        <f t="shared" si="117"/>
        <v>0</v>
      </c>
      <c r="M393" s="156">
        <f t="shared" si="117"/>
        <v>0</v>
      </c>
      <c r="N393" s="156">
        <f t="shared" si="117"/>
        <v>504.28176471718115</v>
      </c>
      <c r="O393" s="156">
        <f t="shared" si="117"/>
        <v>0</v>
      </c>
      <c r="P393" s="156">
        <f t="shared" si="117"/>
        <v>501.71069610609743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726.55542317447566</v>
      </c>
      <c r="D394" s="156">
        <f t="shared" si="117"/>
        <v>738.34715152229933</v>
      </c>
      <c r="E394" s="156">
        <f t="shared" si="117"/>
        <v>749.402026593242</v>
      </c>
      <c r="F394" s="156">
        <f t="shared" si="117"/>
        <v>761.62300456668288</v>
      </c>
      <c r="G394" s="156">
        <f t="shared" si="117"/>
        <v>0</v>
      </c>
      <c r="H394" s="156">
        <f t="shared" si="117"/>
        <v>772.66581520460034</v>
      </c>
      <c r="I394" s="156">
        <f t="shared" si="117"/>
        <v>781.73635224504278</v>
      </c>
      <c r="J394" s="156">
        <f t="shared" si="117"/>
        <v>787.74983711841662</v>
      </c>
      <c r="K394" s="156">
        <f t="shared" si="117"/>
        <v>795.5050787835055</v>
      </c>
      <c r="L394" s="156">
        <f t="shared" si="117"/>
        <v>0</v>
      </c>
      <c r="M394" s="156">
        <f t="shared" si="117"/>
        <v>0</v>
      </c>
      <c r="N394" s="156">
        <f t="shared" si="117"/>
        <v>810.16307008750039</v>
      </c>
      <c r="O394" s="156">
        <f t="shared" si="117"/>
        <v>0</v>
      </c>
      <c r="P394" s="156">
        <f t="shared" si="117"/>
        <v>815.91478683160551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624.0711942103145</v>
      </c>
      <c r="D395" s="157">
        <f t="shared" si="118"/>
        <v>603.45318885275037</v>
      </c>
      <c r="E395" s="157">
        <f t="shared" si="118"/>
        <v>625.56429551428039</v>
      </c>
      <c r="F395" s="157">
        <f t="shared" si="118"/>
        <v>627.56715866110221</v>
      </c>
      <c r="G395" s="157">
        <f t="shared" si="118"/>
        <v>629.00112974777278</v>
      </c>
      <c r="H395" s="157">
        <f t="shared" si="118"/>
        <v>661.2990067246518</v>
      </c>
      <c r="I395" s="157">
        <f t="shared" si="118"/>
        <v>653.70715852593469</v>
      </c>
      <c r="J395" s="157">
        <f t="shared" si="118"/>
        <v>664.09823226158574</v>
      </c>
      <c r="K395" s="157">
        <f t="shared" si="118"/>
        <v>671.67113423723504</v>
      </c>
      <c r="L395" s="157">
        <f t="shared" si="118"/>
        <v>667.99865716333477</v>
      </c>
      <c r="M395" s="157">
        <f t="shared" si="118"/>
        <v>0</v>
      </c>
      <c r="N395" s="157">
        <f t="shared" si="118"/>
        <v>690.94360535442115</v>
      </c>
      <c r="O395" s="157">
        <f t="shared" si="118"/>
        <v>0</v>
      </c>
      <c r="P395" s="157">
        <f t="shared" si="118"/>
        <v>672.27378324773156</v>
      </c>
      <c r="Q395" s="157">
        <f t="shared" si="118"/>
        <v>0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586.17877001068337</v>
      </c>
      <c r="D396" s="156">
        <f t="shared" si="119"/>
        <v>601.84252156380853</v>
      </c>
      <c r="E396" s="156">
        <f t="shared" si="119"/>
        <v>620.50941694652249</v>
      </c>
      <c r="F396" s="156">
        <f t="shared" si="119"/>
        <v>622.07212570206582</v>
      </c>
      <c r="G396" s="156">
        <f t="shared" si="119"/>
        <v>629.00112974777278</v>
      </c>
      <c r="H396" s="156">
        <f t="shared" si="119"/>
        <v>643.41838092642092</v>
      </c>
      <c r="I396" s="156">
        <f t="shared" si="119"/>
        <v>653.4948806621295</v>
      </c>
      <c r="J396" s="156">
        <f t="shared" si="119"/>
        <v>660.19316987693594</v>
      </c>
      <c r="K396" s="156">
        <f t="shared" si="119"/>
        <v>671.33119876050864</v>
      </c>
      <c r="L396" s="156">
        <f t="shared" si="119"/>
        <v>667.99865716333477</v>
      </c>
      <c r="M396" s="156">
        <f t="shared" si="119"/>
        <v>0</v>
      </c>
      <c r="N396" s="156">
        <f t="shared" si="119"/>
        <v>686.91615878274138</v>
      </c>
      <c r="O396" s="156">
        <f t="shared" si="119"/>
        <v>0</v>
      </c>
      <c r="P396" s="156">
        <f t="shared" si="119"/>
        <v>672.27378324773156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653.80288203605915</v>
      </c>
      <c r="D397" s="57">
        <f t="shared" si="120"/>
        <v>627.31891000762141</v>
      </c>
      <c r="E397" s="57">
        <f t="shared" si="120"/>
        <v>633.56050308333158</v>
      </c>
      <c r="F397" s="57">
        <f t="shared" si="120"/>
        <v>631.71630711438979</v>
      </c>
      <c r="G397" s="57">
        <f t="shared" si="120"/>
        <v>0</v>
      </c>
      <c r="H397" s="57">
        <f t="shared" si="120"/>
        <v>698.28309401941522</v>
      </c>
      <c r="I397" s="57">
        <f t="shared" si="120"/>
        <v>695.28419646280224</v>
      </c>
      <c r="J397" s="57">
        <f t="shared" si="120"/>
        <v>686.81204640044905</v>
      </c>
      <c r="K397" s="57">
        <f t="shared" si="120"/>
        <v>676.56549674702501</v>
      </c>
      <c r="L397" s="57">
        <f t="shared" si="120"/>
        <v>0</v>
      </c>
      <c r="M397" s="57">
        <f t="shared" si="120"/>
        <v>0</v>
      </c>
      <c r="N397" s="57">
        <f t="shared" si="120"/>
        <v>711.84214423560104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1153.183659579465</v>
      </c>
      <c r="D399" s="168">
        <f t="shared" si="121"/>
        <v>1460.3770907215105</v>
      </c>
      <c r="E399" s="168">
        <f t="shared" si="121"/>
        <v>1372.6390215352856</v>
      </c>
      <c r="F399" s="168">
        <f t="shared" si="121"/>
        <v>1156.9945355423495</v>
      </c>
      <c r="G399" s="168">
        <f t="shared" si="121"/>
        <v>1632.7647009453033</v>
      </c>
      <c r="H399" s="168">
        <f t="shared" si="121"/>
        <v>1506.1165834332894</v>
      </c>
      <c r="I399" s="168">
        <f t="shared" si="121"/>
        <v>1538.294859258599</v>
      </c>
      <c r="J399" s="168">
        <f t="shared" si="121"/>
        <v>1306.9240453264158</v>
      </c>
      <c r="K399" s="168">
        <f t="shared" si="121"/>
        <v>1271.5867538667785</v>
      </c>
      <c r="L399" s="168">
        <f t="shared" si="121"/>
        <v>1612.2713485078616</v>
      </c>
      <c r="M399" s="168">
        <f t="shared" si="121"/>
        <v>0</v>
      </c>
      <c r="N399" s="168">
        <f t="shared" si="121"/>
        <v>1155.032114238018</v>
      </c>
      <c r="O399" s="168">
        <f t="shared" si="121"/>
        <v>0</v>
      </c>
      <c r="P399" s="168">
        <f t="shared" si="121"/>
        <v>1144.5089207121919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825.08241071780674</v>
      </c>
      <c r="D400" s="157">
        <f t="shared" si="122"/>
        <v>889.65177274794462</v>
      </c>
      <c r="E400" s="157">
        <f t="shared" si="122"/>
        <v>972.12790292374211</v>
      </c>
      <c r="F400" s="157">
        <f t="shared" si="122"/>
        <v>956.18029923082963</v>
      </c>
      <c r="G400" s="157">
        <f t="shared" si="122"/>
        <v>1015.1977330722923</v>
      </c>
      <c r="H400" s="157">
        <f t="shared" si="122"/>
        <v>1057.8333175068999</v>
      </c>
      <c r="I400" s="157">
        <f t="shared" si="122"/>
        <v>1048.863417616524</v>
      </c>
      <c r="J400" s="157">
        <f t="shared" si="122"/>
        <v>946.29603590261445</v>
      </c>
      <c r="K400" s="157">
        <f t="shared" si="122"/>
        <v>945.66325274193491</v>
      </c>
      <c r="L400" s="157">
        <f t="shared" si="122"/>
        <v>1080.3336079123819</v>
      </c>
      <c r="M400" s="157">
        <f t="shared" si="122"/>
        <v>0</v>
      </c>
      <c r="N400" s="157">
        <f t="shared" si="122"/>
        <v>856.61037097629969</v>
      </c>
      <c r="O400" s="157">
        <f t="shared" si="122"/>
        <v>0</v>
      </c>
      <c r="P400" s="157">
        <f t="shared" si="122"/>
        <v>780.64263275820144</v>
      </c>
      <c r="Q400" s="157">
        <f t="shared" si="122"/>
        <v>0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825.08241071780674</v>
      </c>
      <c r="D401" s="156">
        <f t="shared" si="123"/>
        <v>889.65177274794462</v>
      </c>
      <c r="E401" s="156">
        <f t="shared" si="123"/>
        <v>972.12790292374211</v>
      </c>
      <c r="F401" s="156">
        <f t="shared" si="123"/>
        <v>956.18029923082963</v>
      </c>
      <c r="G401" s="156">
        <f t="shared" si="123"/>
        <v>1015.1977330722923</v>
      </c>
      <c r="H401" s="156">
        <f t="shared" si="123"/>
        <v>1057.8333175068999</v>
      </c>
      <c r="I401" s="156">
        <f t="shared" si="123"/>
        <v>1048.863417616524</v>
      </c>
      <c r="J401" s="156">
        <f t="shared" si="123"/>
        <v>946.29603590261445</v>
      </c>
      <c r="K401" s="156">
        <f t="shared" si="123"/>
        <v>945.66325274193491</v>
      </c>
      <c r="L401" s="156">
        <f t="shared" si="123"/>
        <v>1080.3336079123819</v>
      </c>
      <c r="M401" s="156">
        <f t="shared" si="123"/>
        <v>0</v>
      </c>
      <c r="N401" s="156">
        <f t="shared" si="123"/>
        <v>856.61037097629969</v>
      </c>
      <c r="O401" s="156">
        <f t="shared" si="123"/>
        <v>0</v>
      </c>
      <c r="P401" s="156">
        <f t="shared" si="123"/>
        <v>780.64263275820144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218.96235986892896</v>
      </c>
      <c r="D405" s="157">
        <f t="shared" si="127"/>
        <v>334.60053261845673</v>
      </c>
      <c r="E405" s="157">
        <f t="shared" si="127"/>
        <v>243.03873240993877</v>
      </c>
      <c r="F405" s="157">
        <f t="shared" si="127"/>
        <v>91.188835773591023</v>
      </c>
      <c r="G405" s="157">
        <f t="shared" si="127"/>
        <v>362.44533725801386</v>
      </c>
      <c r="H405" s="157">
        <f t="shared" si="127"/>
        <v>273.91783546704988</v>
      </c>
      <c r="I405" s="157">
        <f t="shared" si="127"/>
        <v>230.66907662932994</v>
      </c>
      <c r="J405" s="157">
        <f t="shared" si="127"/>
        <v>139.064819300034</v>
      </c>
      <c r="K405" s="157">
        <f t="shared" si="127"/>
        <v>79.769837816770121</v>
      </c>
      <c r="L405" s="157">
        <f t="shared" si="127"/>
        <v>270.10373680426596</v>
      </c>
      <c r="M405" s="157">
        <f t="shared" si="127"/>
        <v>0</v>
      </c>
      <c r="N405" s="157">
        <f t="shared" si="127"/>
        <v>72.78046034253461</v>
      </c>
      <c r="O405" s="157">
        <f t="shared" si="127"/>
        <v>0</v>
      </c>
      <c r="P405" s="157">
        <f t="shared" si="127"/>
        <v>101.61104058194974</v>
      </c>
      <c r="Q405" s="157">
        <f t="shared" si="127"/>
        <v>0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414.17565995386639</v>
      </c>
      <c r="D406" s="132">
        <f t="shared" si="128"/>
        <v>417.94113398635113</v>
      </c>
      <c r="E406" s="132">
        <f t="shared" si="128"/>
        <v>422.83921332887104</v>
      </c>
      <c r="F406" s="132">
        <f t="shared" si="128"/>
        <v>420.41355241893842</v>
      </c>
      <c r="G406" s="132">
        <f t="shared" si="128"/>
        <v>422.7385217553898</v>
      </c>
      <c r="H406" s="132">
        <f t="shared" si="128"/>
        <v>421.63806035577522</v>
      </c>
      <c r="I406" s="132">
        <f t="shared" si="128"/>
        <v>422.13141734905525</v>
      </c>
      <c r="J406" s="132">
        <f t="shared" si="128"/>
        <v>419.40743370646481</v>
      </c>
      <c r="K406" s="132">
        <f t="shared" si="128"/>
        <v>0</v>
      </c>
      <c r="L406" s="132">
        <f t="shared" si="128"/>
        <v>421.74062197479549</v>
      </c>
      <c r="M406" s="132">
        <f t="shared" si="128"/>
        <v>0</v>
      </c>
      <c r="N406" s="132">
        <f t="shared" si="128"/>
        <v>434.33402359195554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149.93555406457085</v>
      </c>
      <c r="D407" s="132">
        <f t="shared" si="129"/>
        <v>151.58963862223453</v>
      </c>
      <c r="E407" s="132">
        <f t="shared" si="129"/>
        <v>153.79603420720176</v>
      </c>
      <c r="F407" s="132">
        <f t="shared" si="129"/>
        <v>152.90129916481052</v>
      </c>
      <c r="G407" s="132">
        <f t="shared" si="129"/>
        <v>154.17837905477842</v>
      </c>
      <c r="H407" s="132">
        <f t="shared" si="129"/>
        <v>154.04063450987829</v>
      </c>
      <c r="I407" s="132">
        <f t="shared" si="129"/>
        <v>154.46386228882255</v>
      </c>
      <c r="J407" s="132">
        <f t="shared" si="129"/>
        <v>153.86275199377059</v>
      </c>
      <c r="K407" s="132">
        <f t="shared" si="129"/>
        <v>153.74552122284788</v>
      </c>
      <c r="L407" s="132">
        <f t="shared" si="129"/>
        <v>154.50049054447771</v>
      </c>
      <c r="M407" s="132">
        <f t="shared" si="129"/>
        <v>0</v>
      </c>
      <c r="N407" s="132">
        <f t="shared" si="129"/>
        <v>158.69167487678837</v>
      </c>
      <c r="O407" s="132">
        <f t="shared" si="129"/>
        <v>0</v>
      </c>
      <c r="P407" s="132">
        <f t="shared" si="129"/>
        <v>152.94466591966292</v>
      </c>
      <c r="Q407" s="132">
        <f t="shared" si="129"/>
        <v>0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149.93555406457085</v>
      </c>
      <c r="D408" s="165">
        <f t="shared" si="130"/>
        <v>151.58963862223453</v>
      </c>
      <c r="E408" s="165">
        <f t="shared" si="130"/>
        <v>153.79603420720176</v>
      </c>
      <c r="F408" s="165">
        <f t="shared" si="130"/>
        <v>152.90129916481052</v>
      </c>
      <c r="G408" s="165">
        <f t="shared" si="130"/>
        <v>154.17837905477842</v>
      </c>
      <c r="H408" s="165">
        <f t="shared" si="130"/>
        <v>154.04063450987829</v>
      </c>
      <c r="I408" s="165">
        <f t="shared" si="130"/>
        <v>154.46386228882255</v>
      </c>
      <c r="J408" s="165">
        <f t="shared" si="130"/>
        <v>153.86275199377059</v>
      </c>
      <c r="K408" s="165">
        <f t="shared" si="130"/>
        <v>153.74552122284788</v>
      </c>
      <c r="L408" s="165">
        <f t="shared" si="130"/>
        <v>154.50049054447771</v>
      </c>
      <c r="M408" s="165">
        <f t="shared" si="130"/>
        <v>0</v>
      </c>
      <c r="N408" s="165">
        <f t="shared" si="130"/>
        <v>158.69167487678837</v>
      </c>
      <c r="O408" s="165">
        <f t="shared" si="130"/>
        <v>0</v>
      </c>
      <c r="P408" s="165">
        <f t="shared" si="130"/>
        <v>152.94466591966292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109.13888899272932</v>
      </c>
      <c r="D414" s="157">
        <f t="shared" si="136"/>
        <v>236.12478535510931</v>
      </c>
      <c r="E414" s="157">
        <f t="shared" si="136"/>
        <v>157.47238620160456</v>
      </c>
      <c r="F414" s="157">
        <f t="shared" si="136"/>
        <v>109.62540053792873</v>
      </c>
      <c r="G414" s="157">
        <f t="shared" si="136"/>
        <v>255.12163061499706</v>
      </c>
      <c r="H414" s="157">
        <f t="shared" si="136"/>
        <v>174.36543045933965</v>
      </c>
      <c r="I414" s="157">
        <f t="shared" si="136"/>
        <v>258.76236501274502</v>
      </c>
      <c r="J414" s="157">
        <f t="shared" si="136"/>
        <v>221.56319012376727</v>
      </c>
      <c r="K414" s="157">
        <f t="shared" si="136"/>
        <v>246.15366330807353</v>
      </c>
      <c r="L414" s="157">
        <f t="shared" si="136"/>
        <v>261.83400379121377</v>
      </c>
      <c r="M414" s="157">
        <f t="shared" si="136"/>
        <v>0</v>
      </c>
      <c r="N414" s="157">
        <f t="shared" si="136"/>
        <v>225.64128291918382</v>
      </c>
      <c r="O414" s="157">
        <f t="shared" si="136"/>
        <v>0</v>
      </c>
      <c r="P414" s="157">
        <f t="shared" si="136"/>
        <v>262.25524737204074</v>
      </c>
      <c r="Q414" s="157">
        <f t="shared" si="136"/>
        <v>0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248.23415672953095</v>
      </c>
      <c r="D415" s="156">
        <f t="shared" si="137"/>
        <v>252.06054800866153</v>
      </c>
      <c r="E415" s="156">
        <f t="shared" si="137"/>
        <v>257.0200509101885</v>
      </c>
      <c r="F415" s="156">
        <f t="shared" si="137"/>
        <v>254.8106586421971</v>
      </c>
      <c r="G415" s="156">
        <f t="shared" si="137"/>
        <v>255.12163061499706</v>
      </c>
      <c r="H415" s="156">
        <f t="shared" si="137"/>
        <v>258.66555092310267</v>
      </c>
      <c r="I415" s="156">
        <f t="shared" si="137"/>
        <v>260.08351545548334</v>
      </c>
      <c r="J415" s="156">
        <f t="shared" si="137"/>
        <v>259.6553429557714</v>
      </c>
      <c r="K415" s="156">
        <f t="shared" si="137"/>
        <v>263.25014169871127</v>
      </c>
      <c r="L415" s="156">
        <f t="shared" si="137"/>
        <v>261.83400379121377</v>
      </c>
      <c r="M415" s="156">
        <f t="shared" si="137"/>
        <v>0</v>
      </c>
      <c r="N415" s="156">
        <f t="shared" si="137"/>
        <v>269.1255770360649</v>
      </c>
      <c r="O415" s="156">
        <f t="shared" si="137"/>
        <v>0</v>
      </c>
      <c r="P415" s="156">
        <f t="shared" si="137"/>
        <v>262.25524737204074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74.863904761474402</v>
      </c>
      <c r="D418" s="184">
        <f>D361/RES_summary!D$21</f>
        <v>79.969934429430864</v>
      </c>
      <c r="E418" s="184">
        <f>E361/RES_summary!E$21</f>
        <v>80.5469301986261</v>
      </c>
      <c r="F418" s="184">
        <f>F361/RES_summary!F$21</f>
        <v>77.779779196522682</v>
      </c>
      <c r="G418" s="184">
        <f>G361/RES_summary!G$21</f>
        <v>83.218555237193158</v>
      </c>
      <c r="H418" s="184">
        <f>H361/RES_summary!H$21</f>
        <v>83.513598631657445</v>
      </c>
      <c r="I418" s="184">
        <f>I361/RES_summary!I$21</f>
        <v>81.631785504765688</v>
      </c>
      <c r="J418" s="184">
        <f>J361/RES_summary!J$21</f>
        <v>74.437770971405527</v>
      </c>
      <c r="K418" s="184">
        <f>K361/RES_summary!K$21</f>
        <v>74.544699766398523</v>
      </c>
      <c r="L418" s="184">
        <f>L361/RES_summary!L$21</f>
        <v>80.301577158310238</v>
      </c>
      <c r="M418" s="184">
        <f>M361/RES_summary!M$21</f>
        <v>0</v>
      </c>
      <c r="N418" s="184">
        <f>N361/RES_summary!N$21</f>
        <v>66.226359057425469</v>
      </c>
      <c r="O418" s="184">
        <f>O361/RES_summary!O$21</f>
        <v>0</v>
      </c>
      <c r="P418" s="184">
        <f>P361/RES_summary!P$21</f>
        <v>65.691626052378012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44.121793948139917</v>
      </c>
      <c r="D419" s="178">
        <f>D362/RES_summary!D$21</f>
        <v>46.410329738649253</v>
      </c>
      <c r="E419" s="178">
        <f>E362/RES_summary!E$21</f>
        <v>49.551563632917819</v>
      </c>
      <c r="F419" s="178">
        <f>F362/RES_summary!F$21</f>
        <v>48.401672408694758</v>
      </c>
      <c r="G419" s="178">
        <f>G362/RES_summary!G$21</f>
        <v>50.399213655001112</v>
      </c>
      <c r="H419" s="178">
        <f>H362/RES_summary!H$21</f>
        <v>52.516491456960537</v>
      </c>
      <c r="I419" s="178">
        <f>I362/RES_summary!I$21</f>
        <v>50.692897258293051</v>
      </c>
      <c r="J419" s="178">
        <f>J362/RES_summary!J$21</f>
        <v>45.293753459841433</v>
      </c>
      <c r="K419" s="178">
        <f>K362/RES_summary!K$21</f>
        <v>44.450444888861405</v>
      </c>
      <c r="L419" s="178">
        <f>L362/RES_summary!L$21</f>
        <v>50.751084217958429</v>
      </c>
      <c r="M419" s="178">
        <f>M362/RES_summary!M$21</f>
        <v>0</v>
      </c>
      <c r="N419" s="178">
        <f>N362/RES_summary!N$21</f>
        <v>38.375115526113632</v>
      </c>
      <c r="O419" s="178">
        <f>O362/RES_summary!O$21</f>
        <v>0</v>
      </c>
      <c r="P419" s="178">
        <f>P362/RES_summary!P$21</f>
        <v>33.819149747808105</v>
      </c>
      <c r="Q419" s="178">
        <f>Q362/RES_summary!Q$21</f>
        <v>0</v>
      </c>
    </row>
    <row r="420" spans="1:17" ht="12" customHeight="1" x14ac:dyDescent="0.25">
      <c r="A420" s="23" t="s">
        <v>161</v>
      </c>
      <c r="B420" s="156"/>
      <c r="C420" s="177">
        <f>C363/RES_summary!C$21</f>
        <v>42.749824939473541</v>
      </c>
      <c r="D420" s="177">
        <f>D363/RES_summary!D$21</f>
        <v>45.479617174357415</v>
      </c>
      <c r="E420" s="177">
        <f>E363/RES_summary!E$21</f>
        <v>48.863294214035939</v>
      </c>
      <c r="F420" s="177">
        <f>F363/RES_summary!F$21</f>
        <v>47.793630316052706</v>
      </c>
      <c r="G420" s="177">
        <f>G363/RES_summary!G$21</f>
        <v>49.566603695771541</v>
      </c>
      <c r="H420" s="177">
        <f>H363/RES_summary!H$21</f>
        <v>50.909437497268549</v>
      </c>
      <c r="I420" s="177">
        <f>I363/RES_summary!I$21</f>
        <v>49.532648973704561</v>
      </c>
      <c r="J420" s="177">
        <f>J363/RES_summary!J$21</f>
        <v>44.379451415755121</v>
      </c>
      <c r="K420" s="177">
        <f>K363/RES_summary!K$21</f>
        <v>44.132847317685304</v>
      </c>
      <c r="L420" s="177">
        <f>L363/RES_summary!L$21</f>
        <v>49.422508680463615</v>
      </c>
      <c r="M420" s="177">
        <f>M363/RES_summary!M$21</f>
        <v>0</v>
      </c>
      <c r="N420" s="177">
        <f>N363/RES_summary!N$21</f>
        <v>37.249556666106145</v>
      </c>
      <c r="O420" s="177">
        <f>O363/RES_summary!O$21</f>
        <v>0</v>
      </c>
      <c r="P420" s="177">
        <f>P363/RES_summary!P$21</f>
        <v>33.103016730715844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1.3719690086663763</v>
      </c>
      <c r="D421" s="177">
        <f>D364/RES_summary!D$21</f>
        <v>0.93071256429183369</v>
      </c>
      <c r="E421" s="177">
        <f>E364/RES_summary!E$21</f>
        <v>0.68826941888188553</v>
      </c>
      <c r="F421" s="177">
        <f>F364/RES_summary!F$21</f>
        <v>0.60804209264205245</v>
      </c>
      <c r="G421" s="177">
        <f>G364/RES_summary!G$21</f>
        <v>0.83260995922957004</v>
      </c>
      <c r="H421" s="177">
        <f>H364/RES_summary!H$21</f>
        <v>1.6070539596919982</v>
      </c>
      <c r="I421" s="177">
        <f>I364/RES_summary!I$21</f>
        <v>1.1602482845884854</v>
      </c>
      <c r="J421" s="177">
        <f>J364/RES_summary!J$21</f>
        <v>0.91430204408631732</v>
      </c>
      <c r="K421" s="177">
        <f>K364/RES_summary!K$21</f>
        <v>0.31759757117610171</v>
      </c>
      <c r="L421" s="177">
        <f>L364/RES_summary!L$21</f>
        <v>1.3285755374948103</v>
      </c>
      <c r="M421" s="177">
        <f>M364/RES_summary!M$21</f>
        <v>0</v>
      </c>
      <c r="N421" s="177">
        <f>N364/RES_summary!N$21</f>
        <v>1.1255588600074806</v>
      </c>
      <c r="O421" s="177">
        <f>O364/RES_summary!O$21</f>
        <v>0</v>
      </c>
      <c r="P421" s="177">
        <f>P364/RES_summary!P$21</f>
        <v>0.71613301709226262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0.43540290609907251</v>
      </c>
      <c r="D422" s="178">
        <f>D365/RES_summary!D$21</f>
        <v>0.62179533982688118</v>
      </c>
      <c r="E422" s="178">
        <f>E365/RES_summary!E$21</f>
        <v>0.38577544123498531</v>
      </c>
      <c r="F422" s="178">
        <f>F365/RES_summary!F$21</f>
        <v>0.78496045951871951</v>
      </c>
      <c r="G422" s="178">
        <f>G365/RES_summary!G$21</f>
        <v>0.99121267717409756</v>
      </c>
      <c r="H422" s="178">
        <f>H365/RES_summary!H$21</f>
        <v>0.85132012727506678</v>
      </c>
      <c r="I422" s="178">
        <f>I365/RES_summary!I$21</f>
        <v>1.0939056041474853</v>
      </c>
      <c r="J422" s="178">
        <f>J365/RES_summary!J$21</f>
        <v>1.5067982819247538</v>
      </c>
      <c r="K422" s="178">
        <f>K365/RES_summary!K$21</f>
        <v>2.8614026925973812</v>
      </c>
      <c r="L422" s="178">
        <f>L365/RES_summary!L$21</f>
        <v>1.0347587239767437</v>
      </c>
      <c r="M422" s="178">
        <f>M365/RES_summary!M$21</f>
        <v>0</v>
      </c>
      <c r="N422" s="178">
        <f>N365/RES_summary!N$21</f>
        <v>1.0747789288689469</v>
      </c>
      <c r="O422" s="178">
        <f>O365/RES_summary!O$21</f>
        <v>0</v>
      </c>
      <c r="P422" s="178">
        <f>P365/RES_summary!P$21</f>
        <v>6.5351228729022042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0.43540290609907251</v>
      </c>
      <c r="D423" s="177">
        <f>D366/RES_summary!D$21</f>
        <v>0.62179533982688118</v>
      </c>
      <c r="E423" s="177">
        <f>E366/RES_summary!E$21</f>
        <v>0.38577544123498531</v>
      </c>
      <c r="F423" s="177">
        <f>F366/RES_summary!F$21</f>
        <v>0.78496045951871951</v>
      </c>
      <c r="G423" s="177">
        <f>G366/RES_summary!G$21</f>
        <v>0.99121267717409756</v>
      </c>
      <c r="H423" s="177">
        <f>H366/RES_summary!H$21</f>
        <v>0.85132012727506678</v>
      </c>
      <c r="I423" s="177">
        <f>I366/RES_summary!I$21</f>
        <v>1.0939056041474853</v>
      </c>
      <c r="J423" s="177">
        <f>J366/RES_summary!J$21</f>
        <v>1.5067982819247538</v>
      </c>
      <c r="K423" s="177">
        <f>K366/RES_summary!K$21</f>
        <v>2.8614026925973812</v>
      </c>
      <c r="L423" s="177">
        <f>L366/RES_summary!L$21</f>
        <v>1.0347587239767437</v>
      </c>
      <c r="M423" s="177">
        <f>M366/RES_summary!M$21</f>
        <v>0</v>
      </c>
      <c r="N423" s="177">
        <f>N366/RES_summary!N$21</f>
        <v>1.0747789288689469</v>
      </c>
      <c r="O423" s="177">
        <f>O366/RES_summary!O$21</f>
        <v>0</v>
      </c>
      <c r="P423" s="177">
        <f>P366/RES_summary!P$21</f>
        <v>6.5351228729022042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19.946248982553719</v>
      </c>
      <c r="D424" s="178">
        <f>D367/RES_summary!D$21</f>
        <v>20.364747086032413</v>
      </c>
      <c r="E424" s="178">
        <f>E367/RES_summary!E$21</f>
        <v>19.651102199399958</v>
      </c>
      <c r="F424" s="178">
        <f>F367/RES_summary!F$21</f>
        <v>18.693746639713485</v>
      </c>
      <c r="G424" s="178">
        <f>G367/RES_summary!G$21</f>
        <v>19.371922249942518</v>
      </c>
      <c r="H424" s="178">
        <f>H367/RES_summary!H$21</f>
        <v>19.088621179027644</v>
      </c>
      <c r="I424" s="178">
        <f>I367/RES_summary!I$21</f>
        <v>17.584388602615192</v>
      </c>
      <c r="J424" s="178">
        <f>J367/RES_summary!J$21</f>
        <v>16.102244709478907</v>
      </c>
      <c r="K424" s="178">
        <f>K367/RES_summary!K$21</f>
        <v>15.250159892373441</v>
      </c>
      <c r="L424" s="178">
        <f>L367/RES_summary!L$21</f>
        <v>16.537495984744204</v>
      </c>
      <c r="M424" s="178">
        <f>M367/RES_summary!M$21</f>
        <v>0</v>
      </c>
      <c r="N424" s="178">
        <f>N367/RES_summary!N$21</f>
        <v>15.765894781128157</v>
      </c>
      <c r="O424" s="178">
        <f>O367/RES_summary!O$21</f>
        <v>0</v>
      </c>
      <c r="P424" s="178">
        <f>P367/RES_summary!P$21</f>
        <v>14.216464721297081</v>
      </c>
      <c r="Q424" s="178">
        <f>Q367/RES_summary!Q$21</f>
        <v>0</v>
      </c>
    </row>
    <row r="425" spans="1:17" ht="12" customHeight="1" x14ac:dyDescent="0.25">
      <c r="A425" s="167" t="s">
        <v>160</v>
      </c>
      <c r="B425" s="132"/>
      <c r="C425" s="183">
        <f>C368/RES_summary!C$21</f>
        <v>21.459598128888551</v>
      </c>
      <c r="D425" s="183">
        <f>D368/RES_summary!D$21</f>
        <v>21.365441352862156</v>
      </c>
      <c r="E425" s="183">
        <f>E368/RES_summary!E$21</f>
        <v>21.253702135264078</v>
      </c>
      <c r="F425" s="183">
        <f>F368/RES_summary!F$21</f>
        <v>21.013913296825372</v>
      </c>
      <c r="G425" s="183">
        <f>G368/RES_summary!G$21</f>
        <v>20.640031091650982</v>
      </c>
      <c r="H425" s="183">
        <f>H368/RES_summary!H$21</f>
        <v>20.291813582447372</v>
      </c>
      <c r="I425" s="183">
        <f>I368/RES_summary!I$21</f>
        <v>19.93518599765655</v>
      </c>
      <c r="J425" s="183">
        <f>J368/RES_summary!J$21</f>
        <v>19.669396384851922</v>
      </c>
      <c r="K425" s="183">
        <f>K368/RES_summary!K$21</f>
        <v>0</v>
      </c>
      <c r="L425" s="183">
        <f>L368/RES_summary!L$21</f>
        <v>19.293558395106331</v>
      </c>
      <c r="M425" s="183">
        <f>M368/RES_summary!M$21</f>
        <v>0</v>
      </c>
      <c r="N425" s="183">
        <f>N368/RES_summary!N$21</f>
        <v>18.886941335262048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159</v>
      </c>
      <c r="B426" s="132"/>
      <c r="C426" s="183">
        <f>C369/RES_summary!C$21</f>
        <v>15.184195971971979</v>
      </c>
      <c r="D426" s="183">
        <f>D369/RES_summary!D$21</f>
        <v>15.216105010213505</v>
      </c>
      <c r="E426" s="183">
        <f>E369/RES_summary!E$21</f>
        <v>15.215824909716773</v>
      </c>
      <c r="F426" s="183">
        <f>F369/RES_summary!F$21</f>
        <v>15.196090019554051</v>
      </c>
      <c r="G426" s="183">
        <f>G369/RES_summary!G$21</f>
        <v>14.991573569823558</v>
      </c>
      <c r="H426" s="183">
        <f>H369/RES_summary!H$21</f>
        <v>14.84206608515206</v>
      </c>
      <c r="I426" s="183">
        <f>I369/RES_summary!I$21</f>
        <v>14.678488961998296</v>
      </c>
      <c r="J426" s="183">
        <f>J369/RES_summary!J$21</f>
        <v>14.602314558206231</v>
      </c>
      <c r="K426" s="183">
        <f>K369/RES_summary!K$21</f>
        <v>14.589806481736426</v>
      </c>
      <c r="L426" s="183">
        <f>L369/RES_summary!L$21</f>
        <v>14.436359700032648</v>
      </c>
      <c r="M426" s="183">
        <f>M369/RES_summary!M$21</f>
        <v>0</v>
      </c>
      <c r="N426" s="183">
        <f>N369/RES_summary!N$21</f>
        <v>13.941245091663507</v>
      </c>
      <c r="O426" s="183">
        <f>O369/RES_summary!O$21</f>
        <v>0</v>
      </c>
      <c r="P426" s="183">
        <f>P369/RES_summary!P$21</f>
        <v>13.337627341329437</v>
      </c>
      <c r="Q426" s="183">
        <f>Q369/RES_summary!Q$21</f>
        <v>0</v>
      </c>
    </row>
    <row r="427" spans="1:17" ht="12" customHeight="1" x14ac:dyDescent="0.25">
      <c r="A427" s="166" t="s">
        <v>203</v>
      </c>
      <c r="B427" s="165"/>
      <c r="C427" s="182">
        <f>C370/RES_summary!C$21</f>
        <v>7.7685799687415864</v>
      </c>
      <c r="D427" s="182">
        <f>D370/RES_summary!D$21</f>
        <v>7.7493677226580209</v>
      </c>
      <c r="E427" s="182">
        <f>E370/RES_summary!E$21</f>
        <v>7.7304445699136988</v>
      </c>
      <c r="F427" s="182">
        <f>F370/RES_summary!F$21</f>
        <v>7.6426048235940449</v>
      </c>
      <c r="G427" s="182">
        <f>G370/RES_summary!G$21</f>
        <v>7.5276947180894203</v>
      </c>
      <c r="H427" s="182">
        <f>H370/RES_summary!H$21</f>
        <v>7.4133816025974069</v>
      </c>
      <c r="I427" s="182">
        <f>I370/RES_summary!I$21</f>
        <v>7.294566805715573</v>
      </c>
      <c r="J427" s="182">
        <f>J370/RES_summary!J$21</f>
        <v>7.2158650863297522</v>
      </c>
      <c r="K427" s="182">
        <f>K370/RES_summary!K$21</f>
        <v>7.1750991637162977</v>
      </c>
      <c r="L427" s="182">
        <f>L370/RES_summary!L$21</f>
        <v>7.068003604762076</v>
      </c>
      <c r="M427" s="182">
        <f>M370/RES_summary!M$21</f>
        <v>0</v>
      </c>
      <c r="N427" s="182">
        <f>N370/RES_summary!N$21</f>
        <v>6.9006805614845517</v>
      </c>
      <c r="O427" s="182">
        <f>O370/RES_summary!O$21</f>
        <v>0</v>
      </c>
      <c r="P427" s="182">
        <f>P370/RES_summary!P$21</f>
        <v>6.4855922830191579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7.4156160032303928</v>
      </c>
      <c r="D428" s="181">
        <f>D371/RES_summary!D$21</f>
        <v>7.4667372875554872</v>
      </c>
      <c r="E428" s="181">
        <f>E371/RES_summary!E$21</f>
        <v>7.4853803398030774</v>
      </c>
      <c r="F428" s="181">
        <f>F371/RES_summary!F$21</f>
        <v>7.5534851959600058</v>
      </c>
      <c r="G428" s="181">
        <f>G371/RES_summary!G$21</f>
        <v>7.4638788517341368</v>
      </c>
      <c r="H428" s="181">
        <f>H371/RES_summary!H$21</f>
        <v>7.4286844825546519</v>
      </c>
      <c r="I428" s="181">
        <f>I371/RES_summary!I$21</f>
        <v>7.3839221562827211</v>
      </c>
      <c r="J428" s="181">
        <f>J371/RES_summary!J$21</f>
        <v>7.3864494718764782</v>
      </c>
      <c r="K428" s="181">
        <f>K371/RES_summary!K$21</f>
        <v>7.4147073180201275</v>
      </c>
      <c r="L428" s="181">
        <f>L371/RES_summary!L$21</f>
        <v>7.3683560952705722</v>
      </c>
      <c r="M428" s="181">
        <f>M371/RES_summary!M$21</f>
        <v>0</v>
      </c>
      <c r="N428" s="181">
        <f>N371/RES_summary!N$21</f>
        <v>7.0405645301789548</v>
      </c>
      <c r="O428" s="181">
        <f>O371/RES_summary!O$21</f>
        <v>0</v>
      </c>
      <c r="P428" s="181">
        <f>P371/RES_summary!P$21</f>
        <v>6.85203505831028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19.360192637426469</v>
      </c>
      <c r="D429" s="180">
        <f>D372/RES_summary!D$21</f>
        <v>18.57043438658004</v>
      </c>
      <c r="E429" s="180">
        <f>E372/RES_summary!E$21</f>
        <v>18.303687311365902</v>
      </c>
      <c r="F429" s="180">
        <f>F372/RES_summary!F$21</f>
        <v>18.843062319243462</v>
      </c>
      <c r="G429" s="180">
        <f>G372/RES_summary!G$21</f>
        <v>0</v>
      </c>
      <c r="H429" s="180">
        <f>H372/RES_summary!H$21</f>
        <v>19.422818985913999</v>
      </c>
      <c r="I429" s="180">
        <f>I372/RES_summary!I$21</f>
        <v>18.637168105001425</v>
      </c>
      <c r="J429" s="180">
        <f>J372/RES_summary!J$21</f>
        <v>18.147122611210328</v>
      </c>
      <c r="K429" s="180">
        <f>K372/RES_summary!K$21</f>
        <v>16.932799960527436</v>
      </c>
      <c r="L429" s="180">
        <f>L372/RES_summary!L$21</f>
        <v>0</v>
      </c>
      <c r="M429" s="180">
        <f>M372/RES_summary!M$21</f>
        <v>0</v>
      </c>
      <c r="N429" s="180">
        <f>N372/RES_summary!N$21</f>
        <v>17.012882243001435</v>
      </c>
      <c r="O429" s="180">
        <f>O372/RES_summary!O$21</f>
        <v>0</v>
      </c>
      <c r="P429" s="180">
        <f>P372/RES_summary!P$21</f>
        <v>16.548958834347193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14.533795443939825</v>
      </c>
      <c r="D430" s="179">
        <f>D373/RES_summary!D$21</f>
        <v>14.203971156339207</v>
      </c>
      <c r="E430" s="179">
        <f>E373/RES_summary!E$21</f>
        <v>14.172201252928609</v>
      </c>
      <c r="F430" s="179">
        <f>F373/RES_summary!F$21</f>
        <v>14.424354817543055</v>
      </c>
      <c r="G430" s="179">
        <f>G373/RES_summary!G$21</f>
        <v>0</v>
      </c>
      <c r="H430" s="179">
        <f>H373/RES_summary!H$21</f>
        <v>14.39595502883042</v>
      </c>
      <c r="I430" s="179">
        <f>I373/RES_summary!I$21</f>
        <v>14.0191770797066</v>
      </c>
      <c r="J430" s="179">
        <f>J373/RES_summary!J$21</f>
        <v>13.862240933994574</v>
      </c>
      <c r="K430" s="179">
        <f>K373/RES_summary!K$21</f>
        <v>13.456609351207911</v>
      </c>
      <c r="L430" s="179">
        <f>L373/RES_summary!L$21</f>
        <v>0</v>
      </c>
      <c r="M430" s="179">
        <f>M373/RES_summary!M$21</f>
        <v>0</v>
      </c>
      <c r="N430" s="179">
        <f>N373/RES_summary!N$21</f>
        <v>13.157350866113156</v>
      </c>
      <c r="O430" s="179">
        <f>O373/RES_summary!O$21</f>
        <v>0</v>
      </c>
      <c r="P430" s="179">
        <f>P373/RES_summary!P$21</f>
        <v>12.788490852427856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7.1023748933317572</v>
      </c>
      <c r="D431" s="177">
        <f>D374/RES_summary!D$21</f>
        <v>6.749038596872559</v>
      </c>
      <c r="E431" s="177">
        <f>E374/RES_summary!E$21</f>
        <v>6.6262427768010834</v>
      </c>
      <c r="F431" s="177">
        <f>F374/RES_summary!F$21</f>
        <v>6.7505879540742892</v>
      </c>
      <c r="G431" s="177">
        <f>G374/RES_summary!G$21</f>
        <v>0</v>
      </c>
      <c r="H431" s="177">
        <f>H374/RES_summary!H$21</f>
        <v>6.9064259164924353</v>
      </c>
      <c r="I431" s="177">
        <f>I374/RES_summary!I$21</f>
        <v>6.6128014406772868</v>
      </c>
      <c r="J431" s="177">
        <f>J374/RES_summary!J$21</f>
        <v>6.4574437127394075</v>
      </c>
      <c r="K431" s="177">
        <f>K374/RES_summary!K$21</f>
        <v>6.0312261996367784</v>
      </c>
      <c r="L431" s="177">
        <f>L374/RES_summary!L$21</f>
        <v>0</v>
      </c>
      <c r="M431" s="177">
        <f>M374/RES_summary!M$21</f>
        <v>0</v>
      </c>
      <c r="N431" s="177">
        <f>N374/RES_summary!N$21</f>
        <v>6.0440528321080214</v>
      </c>
      <c r="O431" s="177">
        <f>O374/RES_summary!O$21</f>
        <v>0</v>
      </c>
      <c r="P431" s="177">
        <f>P374/RES_summary!P$21</f>
        <v>5.8313275689949684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7.4314205506080695</v>
      </c>
      <c r="D432" s="177">
        <f>D375/RES_summary!D$21</f>
        <v>7.4549325594666502</v>
      </c>
      <c r="E432" s="177">
        <f>E375/RES_summary!E$21</f>
        <v>7.5459584761275273</v>
      </c>
      <c r="F432" s="177">
        <f>F375/RES_summary!F$21</f>
        <v>7.6737668634687664</v>
      </c>
      <c r="G432" s="177">
        <f>G375/RES_summary!G$21</f>
        <v>0</v>
      </c>
      <c r="H432" s="177">
        <f>H375/RES_summary!H$21</f>
        <v>7.4895291123379835</v>
      </c>
      <c r="I432" s="177">
        <f>I375/RES_summary!I$21</f>
        <v>7.4063756390293101</v>
      </c>
      <c r="J432" s="177">
        <f>J375/RES_summary!J$21</f>
        <v>7.4047972212551683</v>
      </c>
      <c r="K432" s="177">
        <f>K375/RES_summary!K$21</f>
        <v>7.4253831515711344</v>
      </c>
      <c r="L432" s="177">
        <f>L375/RES_summary!L$21</f>
        <v>0</v>
      </c>
      <c r="M432" s="177">
        <f>M375/RES_summary!M$21</f>
        <v>0</v>
      </c>
      <c r="N432" s="177">
        <f>N375/RES_summary!N$21</f>
        <v>7.1132980340051359</v>
      </c>
      <c r="O432" s="177">
        <f>O375/RES_summary!O$21</f>
        <v>0</v>
      </c>
      <c r="P432" s="177">
        <f>P375/RES_summary!P$21</f>
        <v>6.9571632834328865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10.360458924681678</v>
      </c>
      <c r="D433" s="178">
        <f>D376/RES_summary!D$21</f>
        <v>12.573062264922319</v>
      </c>
      <c r="E433" s="178">
        <f>E376/RES_summary!E$21</f>
        <v>10.958488925073333</v>
      </c>
      <c r="F433" s="178">
        <f>F376/RES_summary!F$21</f>
        <v>9.8993996885957181</v>
      </c>
      <c r="G433" s="178">
        <f>G376/RES_summary!G$21</f>
        <v>12.456206655075434</v>
      </c>
      <c r="H433" s="178">
        <f>H376/RES_summary!H$21</f>
        <v>11.057165868394195</v>
      </c>
      <c r="I433" s="178">
        <f>I376/RES_summary!I$21</f>
        <v>12.260594039709957</v>
      </c>
      <c r="J433" s="178">
        <f>J376/RES_summary!J$21</f>
        <v>11.534974520160439</v>
      </c>
      <c r="K433" s="178">
        <f>K376/RES_summary!K$21</f>
        <v>11.9826922925663</v>
      </c>
      <c r="L433" s="178">
        <f>L376/RES_summary!L$21</f>
        <v>11.978238231630865</v>
      </c>
      <c r="M433" s="178">
        <f>M376/RES_summary!M$21</f>
        <v>0</v>
      </c>
      <c r="N433" s="178">
        <f>N376/RES_summary!N$21</f>
        <v>11.010569821314741</v>
      </c>
      <c r="O433" s="178">
        <f>O376/RES_summary!O$21</f>
        <v>0</v>
      </c>
      <c r="P433" s="178">
        <f>P376/RES_summary!P$21</f>
        <v>11.120888710370631</v>
      </c>
      <c r="Q433" s="178">
        <f>Q376/RES_summary!Q$21</f>
        <v>0</v>
      </c>
    </row>
    <row r="434" spans="1:17" ht="12" customHeight="1" x14ac:dyDescent="0.25">
      <c r="A434" s="23" t="s">
        <v>203</v>
      </c>
      <c r="B434" s="156"/>
      <c r="C434" s="177">
        <f>C377/RES_summary!C$21</f>
        <v>12.861705214334972</v>
      </c>
      <c r="D434" s="177">
        <f>D377/RES_summary!D$21</f>
        <v>12.885510465273388</v>
      </c>
      <c r="E434" s="177">
        <f>E377/RES_summary!E$21</f>
        <v>12.918923866663464</v>
      </c>
      <c r="F434" s="177">
        <f>F377/RES_summary!F$21</f>
        <v>12.736433107366425</v>
      </c>
      <c r="G434" s="177">
        <f>G377/RES_summary!G$21</f>
        <v>12.456206655075434</v>
      </c>
      <c r="H434" s="177">
        <f>H377/RES_summary!H$21</f>
        <v>12.448575290152297</v>
      </c>
      <c r="I434" s="177">
        <f>I377/RES_summary!I$21</f>
        <v>12.282462385978215</v>
      </c>
      <c r="J434" s="177">
        <f>J377/RES_summary!J$21</f>
        <v>12.177332716558887</v>
      </c>
      <c r="K434" s="177">
        <f>K377/RES_summary!K$21</f>
        <v>12.285534281111284</v>
      </c>
      <c r="L434" s="177">
        <f>L377/RES_summary!L$21</f>
        <v>11.978238231630865</v>
      </c>
      <c r="M434" s="177">
        <f>M377/RES_summary!M$21</f>
        <v>0</v>
      </c>
      <c r="N434" s="177">
        <f>N377/RES_summary!N$21</f>
        <v>11.702880062820039</v>
      </c>
      <c r="O434" s="177">
        <f>O377/RES_summary!O$21</f>
        <v>0</v>
      </c>
      <c r="P434" s="177">
        <f>P377/RES_summary!P$21</f>
        <v>11.120888710370631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8.3978958152990479</v>
      </c>
      <c r="D435" s="176">
        <f>D378/RES_summary!D$21</f>
        <v>7.9434272831262005</v>
      </c>
      <c r="E435" s="176">
        <f>E378/RES_summary!E$21</f>
        <v>7.8573175500447805</v>
      </c>
      <c r="F435" s="176">
        <f>F378/RES_summary!F$21</f>
        <v>7.7572336799168768</v>
      </c>
      <c r="G435" s="176">
        <f>G378/RES_summary!G$21</f>
        <v>0</v>
      </c>
      <c r="H435" s="176">
        <f>H378/RES_summary!H$21</f>
        <v>8.1791901142038839</v>
      </c>
      <c r="I435" s="176">
        <f>I378/RES_summary!I$21</f>
        <v>7.9774292946234171</v>
      </c>
      <c r="J435" s="176">
        <f>J378/RES_summary!J$21</f>
        <v>7.7986949818558138</v>
      </c>
      <c r="K435" s="176">
        <f>K378/RES_summary!K$21</f>
        <v>7.6223987174478438</v>
      </c>
      <c r="L435" s="176">
        <f>L378/RES_summary!L$21</f>
        <v>0</v>
      </c>
      <c r="M435" s="176">
        <f>M378/RES_summary!M$21</f>
        <v>0</v>
      </c>
      <c r="N435" s="176">
        <f>N378/RES_summary!N$21</f>
        <v>7.4181515874701489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48.272741235314101</v>
      </c>
      <c r="D437" s="184">
        <f>D380/RES_summary!D$21</f>
        <v>49.466573027084841</v>
      </c>
      <c r="E437" s="184">
        <f>E380/RES_summary!E$21</f>
        <v>51.269138238999425</v>
      </c>
      <c r="F437" s="184">
        <f>F380/RES_summary!F$21</f>
        <v>51.781832858413715</v>
      </c>
      <c r="G437" s="184">
        <f>G380/RES_summary!G$21</f>
        <v>53.463800594081874</v>
      </c>
      <c r="H437" s="184">
        <f>H380/RES_summary!H$21</f>
        <v>55.453789240869646</v>
      </c>
      <c r="I437" s="184">
        <f>I380/RES_summary!I$21</f>
        <v>54.295967120044317</v>
      </c>
      <c r="J437" s="184">
        <f>J380/RES_summary!J$21</f>
        <v>51.667364659048083</v>
      </c>
      <c r="K437" s="184">
        <f>K380/RES_summary!K$21</f>
        <v>54.712039273214536</v>
      </c>
      <c r="L437" s="184">
        <f>L380/RES_summary!L$21</f>
        <v>54.98775543770769</v>
      </c>
      <c r="M437" s="184">
        <f>M380/RES_summary!M$21</f>
        <v>0</v>
      </c>
      <c r="N437" s="184">
        <f>N380/RES_summary!N$21</f>
        <v>47.54590586064365</v>
      </c>
      <c r="O437" s="184">
        <f>O380/RES_summary!O$21</f>
        <v>0</v>
      </c>
      <c r="P437" s="184">
        <f>P380/RES_summary!P$21</f>
        <v>64.12622155657391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28.674592660096621</v>
      </c>
      <c r="D438" s="178">
        <f>D381/RES_summary!D$21</f>
        <v>30.22147810451084</v>
      </c>
      <c r="E438" s="178">
        <f>E381/RES_summary!E$21</f>
        <v>32.125436358197412</v>
      </c>
      <c r="F438" s="178">
        <f>F381/RES_summary!F$21</f>
        <v>31.20752063973794</v>
      </c>
      <c r="G438" s="178">
        <f>G381/RES_summary!G$21</f>
        <v>33.548363859384452</v>
      </c>
      <c r="H438" s="178">
        <f>H381/RES_summary!H$21</f>
        <v>35.08819223551027</v>
      </c>
      <c r="I438" s="178">
        <f>I381/RES_summary!I$21</f>
        <v>33.638685201946551</v>
      </c>
      <c r="J438" s="178">
        <f>J381/RES_summary!J$21</f>
        <v>29.788762085090976</v>
      </c>
      <c r="K438" s="178">
        <f>K381/RES_summary!K$21</f>
        <v>29.052722669741218</v>
      </c>
      <c r="L438" s="178">
        <f>L381/RES_summary!L$21</f>
        <v>34.535716776812485</v>
      </c>
      <c r="M438" s="178">
        <f>M381/RES_summary!M$21</f>
        <v>0</v>
      </c>
      <c r="N438" s="178">
        <f>N381/RES_summary!N$21</f>
        <v>26.113844472068479</v>
      </c>
      <c r="O438" s="178">
        <f>O381/RES_summary!O$21</f>
        <v>0</v>
      </c>
      <c r="P438" s="178">
        <f>P381/RES_summary!P$21</f>
        <v>23.484388019993766</v>
      </c>
      <c r="Q438" s="178">
        <f>Q381/RES_summary!Q$21</f>
        <v>0</v>
      </c>
    </row>
    <row r="439" spans="1:17" ht="12" customHeight="1" x14ac:dyDescent="0.25">
      <c r="A439" s="23" t="s">
        <v>161</v>
      </c>
      <c r="B439" s="156"/>
      <c r="C439" s="177">
        <f>C382/RES_summary!C$21</f>
        <v>27.183075703974303</v>
      </c>
      <c r="D439" s="177">
        <f>D382/RES_summary!D$21</f>
        <v>29.211741015508775</v>
      </c>
      <c r="E439" s="177">
        <f>E382/RES_summary!E$21</f>
        <v>31.391525237727514</v>
      </c>
      <c r="F439" s="177">
        <f>F382/RES_summary!F$21</f>
        <v>30.569697611881818</v>
      </c>
      <c r="G439" s="177">
        <f>G382/RES_summary!G$21</f>
        <v>32.654370493342356</v>
      </c>
      <c r="H439" s="177">
        <f>H382/RES_summary!H$21</f>
        <v>33.39580042869818</v>
      </c>
      <c r="I439" s="177">
        <f>I382/RES_summary!I$21</f>
        <v>32.429658865424713</v>
      </c>
      <c r="J439" s="177">
        <f>J382/RES_summary!J$21</f>
        <v>28.850266576504314</v>
      </c>
      <c r="K439" s="177">
        <f>K382/RES_summary!K$21</f>
        <v>28.728587386665758</v>
      </c>
      <c r="L439" s="177">
        <f>L382/RES_summary!L$21</f>
        <v>33.152294057685701</v>
      </c>
      <c r="M439" s="177">
        <f>M382/RES_summary!M$21</f>
        <v>0</v>
      </c>
      <c r="N439" s="177">
        <f>N382/RES_summary!N$21</f>
        <v>24.964618698179891</v>
      </c>
      <c r="O439" s="177">
        <f>O382/RES_summary!O$21</f>
        <v>0</v>
      </c>
      <c r="P439" s="177">
        <f>P382/RES_summary!P$21</f>
        <v>22.745143604438702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1.4915169561223205</v>
      </c>
      <c r="D440" s="177">
        <f>D383/RES_summary!D$21</f>
        <v>1.0097370890020674</v>
      </c>
      <c r="E440" s="177">
        <f>E383/RES_summary!E$21</f>
        <v>0.73391112046989637</v>
      </c>
      <c r="F440" s="177">
        <f>F383/RES_summary!F$21</f>
        <v>0.63782302785612333</v>
      </c>
      <c r="G440" s="177">
        <f>G383/RES_summary!G$21</f>
        <v>0.89399336604209234</v>
      </c>
      <c r="H440" s="177">
        <f>H383/RES_summary!H$21</f>
        <v>1.6923918068120876</v>
      </c>
      <c r="I440" s="177">
        <f>I383/RES_summary!I$21</f>
        <v>1.2090263365218372</v>
      </c>
      <c r="J440" s="177">
        <f>J383/RES_summary!J$21</f>
        <v>0.93849550858666519</v>
      </c>
      <c r="K440" s="177">
        <f>K383/RES_summary!K$21</f>
        <v>0.32413528307545575</v>
      </c>
      <c r="L440" s="177">
        <f>L383/RES_summary!L$21</f>
        <v>1.3834227191267803</v>
      </c>
      <c r="M440" s="177">
        <f>M383/RES_summary!M$21</f>
        <v>0</v>
      </c>
      <c r="N440" s="177">
        <f>N383/RES_summary!N$21</f>
        <v>1.1492257738885905</v>
      </c>
      <c r="O440" s="177">
        <f>O383/RES_summary!O$21</f>
        <v>0</v>
      </c>
      <c r="P440" s="177">
        <f>P383/RES_summary!P$21</f>
        <v>0.73924441555506426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0.79920885268785447</v>
      </c>
      <c r="D441" s="178">
        <f>D384/RES_summary!D$21</f>
        <v>1.1789429000174565</v>
      </c>
      <c r="E441" s="178">
        <f>E384/RES_summary!E$21</f>
        <v>0.75820700712918632</v>
      </c>
      <c r="F441" s="178">
        <f>F384/RES_summary!F$21</f>
        <v>1.6105646407460192</v>
      </c>
      <c r="G441" s="178">
        <f>G384/RES_summary!G$21</f>
        <v>2.1321035418314964</v>
      </c>
      <c r="H441" s="178">
        <f>H384/RES_summary!H$21</f>
        <v>1.9271124618375852</v>
      </c>
      <c r="I441" s="178">
        <f>I384/RES_summary!I$21</f>
        <v>2.6250860437866486</v>
      </c>
      <c r="J441" s="178">
        <f>J384/RES_summary!J$21</f>
        <v>3.678798492195416</v>
      </c>
      <c r="K441" s="178">
        <f>K384/RES_summary!K$21</f>
        <v>7.490320005939286</v>
      </c>
      <c r="L441" s="178">
        <f>L384/RES_summary!L$21</f>
        <v>2.9299000250868068</v>
      </c>
      <c r="M441" s="178">
        <f>M384/RES_summary!M$21</f>
        <v>0</v>
      </c>
      <c r="N441" s="178">
        <f>N384/RES_summary!N$21</f>
        <v>3.4975863346069298</v>
      </c>
      <c r="O441" s="178">
        <f>O384/RES_summary!O$21</f>
        <v>0</v>
      </c>
      <c r="P441" s="178">
        <f>P384/RES_summary!P$21</f>
        <v>23.649676016092769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0.79920885268785447</v>
      </c>
      <c r="D442" s="177">
        <f>D385/RES_summary!D$21</f>
        <v>1.1789429000174565</v>
      </c>
      <c r="E442" s="177">
        <f>E385/RES_summary!E$21</f>
        <v>0.75820700712918632</v>
      </c>
      <c r="F442" s="177">
        <f>F385/RES_summary!F$21</f>
        <v>1.6105646407460192</v>
      </c>
      <c r="G442" s="177">
        <f>G385/RES_summary!G$21</f>
        <v>2.1321035418314964</v>
      </c>
      <c r="H442" s="177">
        <f>H385/RES_summary!H$21</f>
        <v>1.9271124618375852</v>
      </c>
      <c r="I442" s="177">
        <f>I385/RES_summary!I$21</f>
        <v>2.6250860437866486</v>
      </c>
      <c r="J442" s="177">
        <f>J385/RES_summary!J$21</f>
        <v>3.678798492195416</v>
      </c>
      <c r="K442" s="177">
        <f>K385/RES_summary!K$21</f>
        <v>7.490320005939286</v>
      </c>
      <c r="L442" s="177">
        <f>L385/RES_summary!L$21</f>
        <v>2.9299000250868068</v>
      </c>
      <c r="M442" s="177">
        <f>M385/RES_summary!M$21</f>
        <v>0</v>
      </c>
      <c r="N442" s="177">
        <f>N385/RES_summary!N$21</f>
        <v>3.4975863346069298</v>
      </c>
      <c r="O442" s="177">
        <f>O385/RES_summary!O$21</f>
        <v>0</v>
      </c>
      <c r="P442" s="177">
        <f>P385/RES_summary!P$21</f>
        <v>23.649676016092769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12.28070735873413</v>
      </c>
      <c r="D443" s="178">
        <f>D386/RES_summary!D$21</f>
        <v>11.845855856538281</v>
      </c>
      <c r="E443" s="178">
        <f>E386/RES_summary!E$21</f>
        <v>12.043720286926588</v>
      </c>
      <c r="F443" s="178">
        <f>F386/RES_summary!F$21</f>
        <v>12.637967293125934</v>
      </c>
      <c r="G443" s="178">
        <f>G386/RES_summary!G$21</f>
        <v>11.590709222062737</v>
      </c>
      <c r="H443" s="178">
        <f>H386/RES_summary!H$21</f>
        <v>12.018875208782356</v>
      </c>
      <c r="I443" s="178">
        <f>I386/RES_summary!I$21</f>
        <v>11.804552348997785</v>
      </c>
      <c r="J443" s="178">
        <f>J386/RES_summary!J$21</f>
        <v>11.917582191099953</v>
      </c>
      <c r="K443" s="178">
        <f>K386/RES_summary!K$21</f>
        <v>11.844990230919954</v>
      </c>
      <c r="L443" s="178">
        <f>L386/RES_summary!L$21</f>
        <v>11.35017275451146</v>
      </c>
      <c r="M443" s="178">
        <f>M386/RES_summary!M$21</f>
        <v>0</v>
      </c>
      <c r="N443" s="178">
        <f>N386/RES_summary!N$21</f>
        <v>11.865424166476753</v>
      </c>
      <c r="O443" s="178">
        <f>O386/RES_summary!O$21</f>
        <v>0</v>
      </c>
      <c r="P443" s="178">
        <f>P386/RES_summary!P$21</f>
        <v>11.233715328119912</v>
      </c>
      <c r="Q443" s="178">
        <f>Q386/RES_summary!Q$21</f>
        <v>0</v>
      </c>
    </row>
    <row r="444" spans="1:17" ht="12" customHeight="1" x14ac:dyDescent="0.25">
      <c r="A444" s="167" t="s">
        <v>160</v>
      </c>
      <c r="B444" s="132"/>
      <c r="C444" s="183">
        <f>C387/RES_summary!C$21</f>
        <v>11.674684466267808</v>
      </c>
      <c r="D444" s="183">
        <f>D387/RES_summary!D$21</f>
        <v>11.712154937016617</v>
      </c>
      <c r="E444" s="183">
        <f>E387/RES_summary!E$21</f>
        <v>11.745641202464183</v>
      </c>
      <c r="F444" s="183">
        <f>F387/RES_summary!F$21</f>
        <v>11.670909228772288</v>
      </c>
      <c r="G444" s="183">
        <f>G387/RES_summary!G$21</f>
        <v>11.544728018088188</v>
      </c>
      <c r="H444" s="183">
        <f>H387/RES_summary!H$21</f>
        <v>11.441347885135196</v>
      </c>
      <c r="I444" s="183">
        <f>I387/RES_summary!I$21</f>
        <v>11.312160905721306</v>
      </c>
      <c r="J444" s="183">
        <f>J387/RES_summary!J$21</f>
        <v>11.240616814428334</v>
      </c>
      <c r="K444" s="183">
        <f>K387/RES_summary!K$21</f>
        <v>0</v>
      </c>
      <c r="L444" s="183">
        <f>L387/RES_summary!L$21</f>
        <v>11.138681818228886</v>
      </c>
      <c r="M444" s="183">
        <f>M387/RES_summary!M$21</f>
        <v>0</v>
      </c>
      <c r="N444" s="183">
        <f>N387/RES_summary!N$21</f>
        <v>10.98804784817278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159</v>
      </c>
      <c r="B445" s="132"/>
      <c r="C445" s="183">
        <f>C388/RES_summary!C$21</f>
        <v>11.717316767585176</v>
      </c>
      <c r="D445" s="183">
        <f>D388/RES_summary!D$21</f>
        <v>11.784282682129053</v>
      </c>
      <c r="E445" s="183">
        <f>E388/RES_summary!E$21</f>
        <v>11.8118010898233</v>
      </c>
      <c r="F445" s="183">
        <f>F388/RES_summary!F$21</f>
        <v>11.87903143090605</v>
      </c>
      <c r="G445" s="183">
        <f>G388/RES_summary!G$21</f>
        <v>11.749539205354099</v>
      </c>
      <c r="H445" s="183">
        <f>H388/RES_summary!H$21</f>
        <v>11.662821974189095</v>
      </c>
      <c r="I445" s="183">
        <f>I388/RES_summary!I$21</f>
        <v>11.569606591774297</v>
      </c>
      <c r="J445" s="183">
        <f>J388/RES_summary!J$21</f>
        <v>11.558715532861166</v>
      </c>
      <c r="K445" s="183">
        <f>K388/RES_summary!K$21</f>
        <v>11.59483269655875</v>
      </c>
      <c r="L445" s="183">
        <f>L388/RES_summary!L$21</f>
        <v>11.511406868238428</v>
      </c>
      <c r="M445" s="183">
        <f>M388/RES_summary!M$21</f>
        <v>0</v>
      </c>
      <c r="N445" s="183">
        <f>N388/RES_summary!N$21</f>
        <v>11.108308489120525</v>
      </c>
      <c r="O445" s="183">
        <f>O388/RES_summary!O$21</f>
        <v>0</v>
      </c>
      <c r="P445" s="183">
        <f>P388/RES_summary!P$21</f>
        <v>10.785553233117522</v>
      </c>
      <c r="Q445" s="183">
        <f>Q388/RES_summary!Q$21</f>
        <v>0</v>
      </c>
    </row>
    <row r="446" spans="1:17" ht="12" customHeight="1" x14ac:dyDescent="0.25">
      <c r="A446" s="166" t="s">
        <v>203</v>
      </c>
      <c r="B446" s="165"/>
      <c r="C446" s="182">
        <f>C389/RES_summary!C$21</f>
        <v>4.1287993522655935</v>
      </c>
      <c r="D446" s="182">
        <f>D389/RES_summary!D$21</f>
        <v>4.1735249741188687</v>
      </c>
      <c r="E446" s="182">
        <f>E389/RES_summary!E$21</f>
        <v>4.2154676568773146</v>
      </c>
      <c r="F446" s="182">
        <f>F389/RES_summary!F$21</f>
        <v>4.2042652868954891</v>
      </c>
      <c r="G446" s="182">
        <f>G389/RES_summary!G$21</f>
        <v>4.177770336208777</v>
      </c>
      <c r="H446" s="182">
        <f>H389/RES_summary!H$21</f>
        <v>4.1632649150647563</v>
      </c>
      <c r="I446" s="182">
        <f>I389/RES_summary!I$21</f>
        <v>4.1229119699746724</v>
      </c>
      <c r="J446" s="182">
        <f>J389/RES_summary!J$21</f>
        <v>4.1075739330318966</v>
      </c>
      <c r="K446" s="182">
        <f>K389/RES_summary!K$21</f>
        <v>4.1064141062845376</v>
      </c>
      <c r="L446" s="182">
        <f>L389/RES_summary!L$21</f>
        <v>4.0768213931390864</v>
      </c>
      <c r="M446" s="182">
        <f>M389/RES_summary!M$21</f>
        <v>0</v>
      </c>
      <c r="N446" s="182">
        <f>N389/RES_summary!N$21</f>
        <v>3.9968347375591891</v>
      </c>
      <c r="O446" s="182">
        <f>O389/RES_summary!O$21</f>
        <v>0</v>
      </c>
      <c r="P446" s="182">
        <f>P389/RES_summary!P$21</f>
        <v>3.8020374273619097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7.5885174153195818</v>
      </c>
      <c r="D447" s="181">
        <f>D390/RES_summary!D$21</f>
        <v>7.6107577080101825</v>
      </c>
      <c r="E447" s="181">
        <f>E390/RES_summary!E$21</f>
        <v>7.5963334329459844</v>
      </c>
      <c r="F447" s="181">
        <f>F390/RES_summary!F$21</f>
        <v>7.6747661440105608</v>
      </c>
      <c r="G447" s="181">
        <f>G390/RES_summary!G$21</f>
        <v>7.5717688691453215</v>
      </c>
      <c r="H447" s="181">
        <f>H390/RES_summary!H$21</f>
        <v>7.4995570591243386</v>
      </c>
      <c r="I447" s="181">
        <f>I390/RES_summary!I$21</f>
        <v>7.446694621799625</v>
      </c>
      <c r="J447" s="181">
        <f>J390/RES_summary!J$21</f>
        <v>7.4511415998292705</v>
      </c>
      <c r="K447" s="181">
        <f>K390/RES_summary!K$21</f>
        <v>7.4884185902742129</v>
      </c>
      <c r="L447" s="181">
        <f>L390/RES_summary!L$21</f>
        <v>7.4345854750993396</v>
      </c>
      <c r="M447" s="181">
        <f>M390/RES_summary!M$21</f>
        <v>0</v>
      </c>
      <c r="N447" s="181">
        <f>N390/RES_summary!N$21</f>
        <v>7.1114737515613342</v>
      </c>
      <c r="O447" s="181">
        <f>O390/RES_summary!O$21</f>
        <v>0</v>
      </c>
      <c r="P447" s="181">
        <f>P390/RES_summary!P$21</f>
        <v>6.9835158057556104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13.166048250123378</v>
      </c>
      <c r="D448" s="180">
        <f>D391/RES_summary!D$21</f>
        <v>12.650725382305909</v>
      </c>
      <c r="E448" s="180">
        <f>E391/RES_summary!E$21</f>
        <v>12.530725177415336</v>
      </c>
      <c r="F448" s="180">
        <f>F391/RES_summary!F$21</f>
        <v>13.021953890761575</v>
      </c>
      <c r="G448" s="180">
        <f>G391/RES_summary!G$21</f>
        <v>0</v>
      </c>
      <c r="H448" s="180">
        <f>H391/RES_summary!H$21</f>
        <v>13.747020678190284</v>
      </c>
      <c r="I448" s="180">
        <f>I391/RES_summary!I$21</f>
        <v>13.269216329460985</v>
      </c>
      <c r="J448" s="180">
        <f>J391/RES_summary!J$21</f>
        <v>13.019028604137731</v>
      </c>
      <c r="K448" s="180">
        <f>K391/RES_summary!K$21</f>
        <v>12.225023522006028</v>
      </c>
      <c r="L448" s="180">
        <f>L391/RES_summary!L$21</f>
        <v>0</v>
      </c>
      <c r="M448" s="180">
        <f>M391/RES_summary!M$21</f>
        <v>0</v>
      </c>
      <c r="N448" s="180">
        <f>N391/RES_summary!N$21</f>
        <v>12.477612623132648</v>
      </c>
      <c r="O448" s="180">
        <f>O391/RES_summary!O$21</f>
        <v>0</v>
      </c>
      <c r="P448" s="180">
        <f>P391/RES_summary!P$21</f>
        <v>12.277026437261982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12.258435433955542</v>
      </c>
      <c r="D449" s="179">
        <f>D392/RES_summary!D$21</f>
        <v>12.109292224151089</v>
      </c>
      <c r="E449" s="179">
        <f>E392/RES_summary!E$21</f>
        <v>12.12430611030922</v>
      </c>
      <c r="F449" s="179">
        <f>F392/RES_summary!F$21</f>
        <v>12.374930538916049</v>
      </c>
      <c r="G449" s="179">
        <f>G392/RES_summary!G$21</f>
        <v>0</v>
      </c>
      <c r="H449" s="179">
        <f>H392/RES_summary!H$21</f>
        <v>12.331983630794671</v>
      </c>
      <c r="I449" s="179">
        <f>I392/RES_summary!I$21</f>
        <v>12.111247455480548</v>
      </c>
      <c r="J449" s="179">
        <f>J392/RES_summary!J$21</f>
        <v>12.049286074082962</v>
      </c>
      <c r="K449" s="179">
        <f>K392/RES_summary!K$21</f>
        <v>11.83003506802395</v>
      </c>
      <c r="L449" s="179">
        <f>L392/RES_summary!L$21</f>
        <v>0</v>
      </c>
      <c r="M449" s="179">
        <f>M392/RES_summary!M$21</f>
        <v>0</v>
      </c>
      <c r="N449" s="179">
        <f>N392/RES_summary!N$21</f>
        <v>11.545707246451622</v>
      </c>
      <c r="O449" s="179">
        <f>O392/RES_summary!O$21</f>
        <v>0</v>
      </c>
      <c r="P449" s="179">
        <f>P392/RES_summary!P$21</f>
        <v>11.286280030186822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4.6697867070748815</v>
      </c>
      <c r="D450" s="177">
        <f>D393/RES_summary!D$21</f>
        <v>4.4985312891793061</v>
      </c>
      <c r="E450" s="177">
        <f>E393/RES_summary!E$21</f>
        <v>4.5271034541089312</v>
      </c>
      <c r="F450" s="177">
        <f>F393/RES_summary!F$21</f>
        <v>4.6978879782126661</v>
      </c>
      <c r="G450" s="177">
        <f>G393/RES_summary!G$21</f>
        <v>0</v>
      </c>
      <c r="H450" s="177">
        <f>H393/RES_summary!H$21</f>
        <v>4.8312727126141803</v>
      </c>
      <c r="I450" s="177">
        <f>I393/RES_summary!I$21</f>
        <v>4.6639137846381455</v>
      </c>
      <c r="J450" s="177">
        <f>J393/RES_summary!J$21</f>
        <v>4.5973474440743702</v>
      </c>
      <c r="K450" s="177">
        <f>K393/RES_summary!K$21</f>
        <v>4.3400910664646313</v>
      </c>
      <c r="L450" s="177">
        <f>L393/RES_summary!L$21</f>
        <v>0</v>
      </c>
      <c r="M450" s="177">
        <f>M393/RES_summary!M$21</f>
        <v>0</v>
      </c>
      <c r="N450" s="177">
        <f>N393/RES_summary!N$21</f>
        <v>4.4294667002999226</v>
      </c>
      <c r="O450" s="177">
        <f>O393/RES_summary!O$21</f>
        <v>0</v>
      </c>
      <c r="P450" s="177">
        <f>P393/RES_summary!P$21</f>
        <v>4.2974634930167745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7.5886487268806606</v>
      </c>
      <c r="D451" s="177">
        <f>D394/RES_summary!D$21</f>
        <v>7.6107609349717817</v>
      </c>
      <c r="E451" s="177">
        <f>E394/RES_summary!E$21</f>
        <v>7.597202656200289</v>
      </c>
      <c r="F451" s="177">
        <f>F394/RES_summary!F$21</f>
        <v>7.6770425607033816</v>
      </c>
      <c r="G451" s="177">
        <f>G394/RES_summary!G$21</f>
        <v>0</v>
      </c>
      <c r="H451" s="177">
        <f>H394/RES_summary!H$21</f>
        <v>7.5007109181804905</v>
      </c>
      <c r="I451" s="177">
        <f>I394/RES_summary!I$21</f>
        <v>7.4473336708424016</v>
      </c>
      <c r="J451" s="177">
        <f>J394/RES_summary!J$21</f>
        <v>7.4519386300085912</v>
      </c>
      <c r="K451" s="177">
        <f>K394/RES_summary!K$21</f>
        <v>7.4899440015593175</v>
      </c>
      <c r="L451" s="177">
        <f>L394/RES_summary!L$21</f>
        <v>0</v>
      </c>
      <c r="M451" s="177">
        <f>M394/RES_summary!M$21</f>
        <v>0</v>
      </c>
      <c r="N451" s="177">
        <f>N394/RES_summary!N$21</f>
        <v>7.1162405461516975</v>
      </c>
      <c r="O451" s="177">
        <f>O394/RES_summary!O$21</f>
        <v>0</v>
      </c>
      <c r="P451" s="177">
        <f>P394/RES_summary!P$21</f>
        <v>6.9888165371700453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6.5182323637954926</v>
      </c>
      <c r="D452" s="178">
        <f>D395/RES_summary!D$21</f>
        <v>6.2202961660182599</v>
      </c>
      <c r="E452" s="178">
        <f>E395/RES_summary!E$21</f>
        <v>6.3417745867462418</v>
      </c>
      <c r="F452" s="178">
        <f>F395/RES_summary!F$21</f>
        <v>6.3257802848038214</v>
      </c>
      <c r="G452" s="178">
        <f>G395/RES_summary!G$21</f>
        <v>6.1926239708031909</v>
      </c>
      <c r="H452" s="178">
        <f>H395/RES_summary!H$21</f>
        <v>6.4196093347394374</v>
      </c>
      <c r="I452" s="178">
        <f>I395/RES_summary!I$21</f>
        <v>6.2276435253133346</v>
      </c>
      <c r="J452" s="178">
        <f>J395/RES_summary!J$21</f>
        <v>6.2822218906617291</v>
      </c>
      <c r="K452" s="178">
        <f>K395/RES_summary!K$21</f>
        <v>6.3240063666140767</v>
      </c>
      <c r="L452" s="178">
        <f>L395/RES_summary!L$21</f>
        <v>6.1719658812969405</v>
      </c>
      <c r="M452" s="178">
        <f>M395/RES_summary!M$21</f>
        <v>0</v>
      </c>
      <c r="N452" s="178">
        <f>N395/RES_summary!N$21</f>
        <v>6.0690508874914828</v>
      </c>
      <c r="O452" s="178">
        <f>O395/RES_summary!O$21</f>
        <v>0</v>
      </c>
      <c r="P452" s="178">
        <f>P395/RES_summary!P$21</f>
        <v>5.7584421923674576</v>
      </c>
      <c r="Q452" s="178">
        <f>Q395/RES_summary!Q$21</f>
        <v>0</v>
      </c>
    </row>
    <row r="453" spans="1:17" ht="12" customHeight="1" x14ac:dyDescent="0.25">
      <c r="A453" s="23" t="s">
        <v>203</v>
      </c>
      <c r="B453" s="156"/>
      <c r="C453" s="177">
        <f>C396/RES_summary!C$21</f>
        <v>6.1224576059599851</v>
      </c>
      <c r="D453" s="177">
        <f>D396/RES_summary!D$21</f>
        <v>6.2036936726563754</v>
      </c>
      <c r="E453" s="177">
        <f>E396/RES_summary!E$21</f>
        <v>6.2905298135551169</v>
      </c>
      <c r="F453" s="177">
        <f>F396/RES_summary!F$21</f>
        <v>6.2703911990671175</v>
      </c>
      <c r="G453" s="177">
        <f>G396/RES_summary!G$21</f>
        <v>6.1926239708031909</v>
      </c>
      <c r="H453" s="177">
        <f>H396/RES_summary!H$21</f>
        <v>6.246031828773063</v>
      </c>
      <c r="I453" s="177">
        <f>I396/RES_summary!I$21</f>
        <v>6.2256212270306071</v>
      </c>
      <c r="J453" s="177">
        <f>J396/RES_summary!J$21</f>
        <v>6.2452808671723261</v>
      </c>
      <c r="K453" s="177">
        <f>K396/RES_summary!K$21</f>
        <v>6.3208057614228217</v>
      </c>
      <c r="L453" s="177">
        <f>L396/RES_summary!L$21</f>
        <v>6.1719658812969405</v>
      </c>
      <c r="M453" s="177">
        <f>M396/RES_summary!M$21</f>
        <v>0</v>
      </c>
      <c r="N453" s="177">
        <f>N396/RES_summary!N$21</f>
        <v>6.0336749494253947</v>
      </c>
      <c r="O453" s="177">
        <f>O396/RES_summary!O$21</f>
        <v>0</v>
      </c>
      <c r="P453" s="177">
        <f>P396/RES_summary!P$21</f>
        <v>5.7584421923674576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6.8287707312349015</v>
      </c>
      <c r="D454" s="176">
        <f>D397/RES_summary!D$21</f>
        <v>6.4663000923230207</v>
      </c>
      <c r="E454" s="176">
        <f>E397/RES_summary!E$21</f>
        <v>6.4228376306497754</v>
      </c>
      <c r="F454" s="176">
        <f>F397/RES_summary!F$21</f>
        <v>6.3676030620513231</v>
      </c>
      <c r="G454" s="176">
        <f>G397/RES_summary!G$21</f>
        <v>0</v>
      </c>
      <c r="H454" s="176">
        <f>H397/RES_summary!H$21</f>
        <v>6.7786351152410829</v>
      </c>
      <c r="I454" s="176">
        <f>I397/RES_summary!I$21</f>
        <v>6.6237336824000383</v>
      </c>
      <c r="J454" s="176">
        <f>J397/RES_summary!J$21</f>
        <v>6.49708953142874</v>
      </c>
      <c r="K454" s="176">
        <f>K397/RES_summary!K$21</f>
        <v>6.3700884119703636</v>
      </c>
      <c r="L454" s="176">
        <f>L397/RES_summary!L$21</f>
        <v>0</v>
      </c>
      <c r="M454" s="176">
        <f>M397/RES_summary!M$21</f>
        <v>0</v>
      </c>
      <c r="N454" s="176">
        <f>N397/RES_summary!N$21</f>
        <v>6.2526176720469895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12.044649906942874</v>
      </c>
      <c r="D456" s="184">
        <f>D399/RES_summary!D$21</f>
        <v>15.053326730488964</v>
      </c>
      <c r="E456" s="184">
        <f>E399/RES_summary!E$21</f>
        <v>13.915383799825552</v>
      </c>
      <c r="F456" s="184">
        <f>F399/RES_summary!F$21</f>
        <v>11.662326687352813</v>
      </c>
      <c r="G456" s="184">
        <f>G399/RES_summary!G$21</f>
        <v>16.074848434389462</v>
      </c>
      <c r="H456" s="184">
        <f>H399/RES_summary!H$21</f>
        <v>14.62073884868242</v>
      </c>
      <c r="I456" s="184">
        <f>I399/RES_summary!I$21</f>
        <v>14.654806659738503</v>
      </c>
      <c r="J456" s="184">
        <f>J399/RES_summary!J$21</f>
        <v>12.363211416813035</v>
      </c>
      <c r="K456" s="184">
        <f>K399/RES_summary!K$21</f>
        <v>11.972410778509589</v>
      </c>
      <c r="L456" s="184">
        <f>L399/RES_summary!L$21</f>
        <v>14.896562512026135</v>
      </c>
      <c r="M456" s="184">
        <f>M399/RES_summary!M$21</f>
        <v>0</v>
      </c>
      <c r="N456" s="184">
        <f>N399/RES_summary!N$21</f>
        <v>10.145471531503121</v>
      </c>
      <c r="O456" s="184">
        <f>O399/RES_summary!O$21</f>
        <v>0</v>
      </c>
      <c r="P456" s="184">
        <f>P399/RES_summary!P$21</f>
        <v>9.8034292319583241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8.617732916105048</v>
      </c>
      <c r="D457" s="178">
        <f>D400/RES_summary!D$21</f>
        <v>9.1703840717721743</v>
      </c>
      <c r="E457" s="178">
        <f>E400/RES_summary!E$21</f>
        <v>9.8551277207411694</v>
      </c>
      <c r="F457" s="178">
        <f>F400/RES_summary!F$21</f>
        <v>9.6381501200551973</v>
      </c>
      <c r="G457" s="178">
        <f>G400/RES_summary!G$21</f>
        <v>9.994795747742927</v>
      </c>
      <c r="H457" s="178">
        <f>H400/RES_summary!H$21</f>
        <v>10.268995674589348</v>
      </c>
      <c r="I457" s="178">
        <f>I400/RES_summary!I$21</f>
        <v>9.9921614540471921</v>
      </c>
      <c r="J457" s="178">
        <f>J400/RES_summary!J$21</f>
        <v>8.9517504835823321</v>
      </c>
      <c r="K457" s="178">
        <f>K400/RES_summary!K$21</f>
        <v>8.9037329820707996</v>
      </c>
      <c r="L457" s="178">
        <f>L400/RES_summary!L$21</f>
        <v>9.9817298986325422</v>
      </c>
      <c r="M457" s="178">
        <f>M400/RES_summary!M$21</f>
        <v>0</v>
      </c>
      <c r="N457" s="178">
        <f>N400/RES_summary!N$21</f>
        <v>7.5242203443526732</v>
      </c>
      <c r="O457" s="178">
        <f>O400/RES_summary!O$21</f>
        <v>0</v>
      </c>
      <c r="P457" s="178">
        <f>P400/RES_summary!P$21</f>
        <v>6.6866886462819828</v>
      </c>
      <c r="Q457" s="178">
        <f>Q400/RES_summary!Q$21</f>
        <v>0</v>
      </c>
    </row>
    <row r="458" spans="1:17" ht="12" customHeight="1" x14ac:dyDescent="0.25">
      <c r="A458" s="23" t="s">
        <v>161</v>
      </c>
      <c r="B458" s="156"/>
      <c r="C458" s="177">
        <f>C401/RES_summary!C$21</f>
        <v>8.617732916105048</v>
      </c>
      <c r="D458" s="177">
        <f>D401/RES_summary!D$21</f>
        <v>9.1703840717721743</v>
      </c>
      <c r="E458" s="177">
        <f>E401/RES_summary!E$21</f>
        <v>9.8551277207411694</v>
      </c>
      <c r="F458" s="177">
        <f>F401/RES_summary!F$21</f>
        <v>9.6381501200551973</v>
      </c>
      <c r="G458" s="177">
        <f>G401/RES_summary!G$21</f>
        <v>9.994795747742927</v>
      </c>
      <c r="H458" s="177">
        <f>H401/RES_summary!H$21</f>
        <v>10.268995674589348</v>
      </c>
      <c r="I458" s="177">
        <f>I401/RES_summary!I$21</f>
        <v>9.9921614540471921</v>
      </c>
      <c r="J458" s="177">
        <f>J401/RES_summary!J$21</f>
        <v>8.9517504835823321</v>
      </c>
      <c r="K458" s="177">
        <f>K401/RES_summary!K$21</f>
        <v>8.9037329820707996</v>
      </c>
      <c r="L458" s="177">
        <f>L401/RES_summary!L$21</f>
        <v>9.9817298986325422</v>
      </c>
      <c r="M458" s="177">
        <f>M401/RES_summary!M$21</f>
        <v>0</v>
      </c>
      <c r="N458" s="177">
        <f>N401/RES_summary!N$21</f>
        <v>7.5242203443526732</v>
      </c>
      <c r="O458" s="177">
        <f>O401/RES_summary!O$21</f>
        <v>0</v>
      </c>
      <c r="P458" s="177">
        <f>P401/RES_summary!P$21</f>
        <v>6.6866886462819828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2.2869947432146658</v>
      </c>
      <c r="D462" s="178">
        <f>D405/RES_summary!D$21</f>
        <v>3.4490072281350046</v>
      </c>
      <c r="E462" s="178">
        <f>E405/RES_summary!E$21</f>
        <v>2.4638504272774391</v>
      </c>
      <c r="F462" s="178">
        <f>F405/RES_summary!F$21</f>
        <v>0.91916941728032653</v>
      </c>
      <c r="G462" s="178">
        <f>G405/RES_summary!G$21</f>
        <v>3.5683364901265837</v>
      </c>
      <c r="H462" s="178">
        <f>H405/RES_summary!H$21</f>
        <v>2.6590777781828225</v>
      </c>
      <c r="I462" s="178">
        <f>I405/RES_summary!I$21</f>
        <v>2.1975050492026398</v>
      </c>
      <c r="J462" s="178">
        <f>J405/RES_summary!J$21</f>
        <v>1.3155223272503298</v>
      </c>
      <c r="K462" s="178">
        <f>K405/RES_summary!K$21</f>
        <v>0.75105946422710046</v>
      </c>
      <c r="L462" s="178">
        <f>L405/RES_summary!L$21</f>
        <v>2.4956203580497869</v>
      </c>
      <c r="M462" s="178">
        <f>M405/RES_summary!M$21</f>
        <v>0</v>
      </c>
      <c r="N462" s="178">
        <f>N405/RES_summary!N$21</f>
        <v>0.63928273452552331</v>
      </c>
      <c r="O462" s="178">
        <f>O405/RES_summary!O$21</f>
        <v>0</v>
      </c>
      <c r="P462" s="178">
        <f>P405/RES_summary!P$21</f>
        <v>0.87036162628677916</v>
      </c>
      <c r="Q462" s="178">
        <f>Q405/RES_summary!Q$21</f>
        <v>0</v>
      </c>
    </row>
    <row r="463" spans="1:17" ht="12" customHeight="1" x14ac:dyDescent="0.25">
      <c r="A463" s="167" t="s">
        <v>160</v>
      </c>
      <c r="B463" s="132"/>
      <c r="C463" s="183">
        <f>C406/RES_summary!C$21</f>
        <v>4.3259378353839564</v>
      </c>
      <c r="D463" s="183">
        <f>D406/RES_summary!D$21</f>
        <v>4.3080684324480139</v>
      </c>
      <c r="E463" s="183">
        <f>E406/RES_summary!E$21</f>
        <v>4.2866112989461573</v>
      </c>
      <c r="F463" s="183">
        <f>F406/RES_summary!F$21</f>
        <v>4.2377038451628204</v>
      </c>
      <c r="G463" s="183">
        <f>G406/RES_summary!G$21</f>
        <v>4.1619332293633331</v>
      </c>
      <c r="H463" s="183">
        <f>H406/RES_summary!H$21</f>
        <v>4.0930828575527975</v>
      </c>
      <c r="I463" s="183">
        <f>I406/RES_summary!I$21</f>
        <v>4.0215009944409053</v>
      </c>
      <c r="J463" s="183">
        <f>J406/RES_summary!J$21</f>
        <v>3.9675012417427573</v>
      </c>
      <c r="K463" s="183">
        <f>K406/RES_summary!K$21</f>
        <v>0</v>
      </c>
      <c r="L463" s="183">
        <f>L406/RES_summary!L$21</f>
        <v>3.8966676080441989</v>
      </c>
      <c r="M463" s="183">
        <f>M406/RES_summary!M$21</f>
        <v>0</v>
      </c>
      <c r="N463" s="183">
        <f>N406/RES_summary!N$21</f>
        <v>3.815065760680084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159</v>
      </c>
      <c r="B464" s="132"/>
      <c r="C464" s="183">
        <f>C407/RES_summary!C$21</f>
        <v>1.5660309113032631</v>
      </c>
      <c r="D464" s="183">
        <f>D407/RES_summary!D$21</f>
        <v>1.5625610492217741</v>
      </c>
      <c r="E464" s="183">
        <f>E407/RES_summary!E$21</f>
        <v>1.5591359485690512</v>
      </c>
      <c r="F464" s="183">
        <f>F407/RES_summary!F$21</f>
        <v>1.5412215416772088</v>
      </c>
      <c r="G464" s="183">
        <f>G407/RES_summary!G$21</f>
        <v>1.517912577195307</v>
      </c>
      <c r="H464" s="183">
        <f>H407/RES_summary!H$21</f>
        <v>1.4953609262572891</v>
      </c>
      <c r="I464" s="183">
        <f>I407/RES_summary!I$21</f>
        <v>1.4715241516507163</v>
      </c>
      <c r="J464" s="183">
        <f>J407/RES_summary!J$21</f>
        <v>1.4555074863562989</v>
      </c>
      <c r="K464" s="183">
        <f>K407/RES_summary!K$21</f>
        <v>1.447565044098317</v>
      </c>
      <c r="L464" s="183">
        <f>L407/RES_summary!L$21</f>
        <v>1.4275054987887434</v>
      </c>
      <c r="M464" s="183">
        <f>M407/RES_summary!M$21</f>
        <v>0</v>
      </c>
      <c r="N464" s="183">
        <f>N407/RES_summary!N$21</f>
        <v>1.393902255965527</v>
      </c>
      <c r="O464" s="183">
        <f>O407/RES_summary!O$21</f>
        <v>0</v>
      </c>
      <c r="P464" s="183">
        <f>P407/RES_summary!P$21</f>
        <v>1.3100659869176952</v>
      </c>
      <c r="Q464" s="183">
        <f>Q407/RES_summary!Q$21</f>
        <v>0</v>
      </c>
    </row>
    <row r="465" spans="1:17" ht="12" customHeight="1" x14ac:dyDescent="0.25">
      <c r="A465" s="166" t="s">
        <v>203</v>
      </c>
      <c r="B465" s="165"/>
      <c r="C465" s="182">
        <f>C408/RES_summary!C$21</f>
        <v>1.5660309113032631</v>
      </c>
      <c r="D465" s="182">
        <f>D408/RES_summary!D$21</f>
        <v>1.5625610492217741</v>
      </c>
      <c r="E465" s="182">
        <f>E408/RES_summary!E$21</f>
        <v>1.5591359485690512</v>
      </c>
      <c r="F465" s="182">
        <f>F408/RES_summary!F$21</f>
        <v>1.5412215416772088</v>
      </c>
      <c r="G465" s="182">
        <f>G408/RES_summary!G$21</f>
        <v>1.517912577195307</v>
      </c>
      <c r="H465" s="182">
        <f>H408/RES_summary!H$21</f>
        <v>1.4953609262572891</v>
      </c>
      <c r="I465" s="182">
        <f>I408/RES_summary!I$21</f>
        <v>1.4715241516507163</v>
      </c>
      <c r="J465" s="182">
        <f>J408/RES_summary!J$21</f>
        <v>1.4555074863562989</v>
      </c>
      <c r="K465" s="182">
        <f>K408/RES_summary!K$21</f>
        <v>1.447565044098317</v>
      </c>
      <c r="L465" s="182">
        <f>L408/RES_summary!L$21</f>
        <v>1.4275054987887434</v>
      </c>
      <c r="M465" s="182">
        <f>M408/RES_summary!M$21</f>
        <v>0</v>
      </c>
      <c r="N465" s="182">
        <f>N408/RES_summary!N$21</f>
        <v>1.393902255965527</v>
      </c>
      <c r="O465" s="182">
        <f>O408/RES_summary!O$21</f>
        <v>0</v>
      </c>
      <c r="P465" s="182">
        <f>P408/RES_summary!P$21</f>
        <v>1.3100659869176952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1.139922247623161</v>
      </c>
      <c r="D471" s="178">
        <f>D414/RES_summary!D$21</f>
        <v>2.4339354305817862</v>
      </c>
      <c r="E471" s="178">
        <f>E414/RES_summary!E$21</f>
        <v>1.5964056518069423</v>
      </c>
      <c r="F471" s="178">
        <f>F414/RES_summary!F$21</f>
        <v>1.105007150017288</v>
      </c>
      <c r="G471" s="178">
        <f>G414/RES_summary!G$21</f>
        <v>2.5117161965199508</v>
      </c>
      <c r="H471" s="178">
        <f>H414/RES_summary!H$21</f>
        <v>1.6926653959102487</v>
      </c>
      <c r="I471" s="178">
        <f>I414/RES_summary!I$21</f>
        <v>2.4651401564886712</v>
      </c>
      <c r="J471" s="178">
        <f>J414/RES_summary!J$21</f>
        <v>2.0959386059803724</v>
      </c>
      <c r="K471" s="178">
        <f>K414/RES_summary!K$21</f>
        <v>2.3176183322116901</v>
      </c>
      <c r="L471" s="178">
        <f>L414/RES_summary!L$21</f>
        <v>2.4192122553438065</v>
      </c>
      <c r="M471" s="178">
        <f>M414/RES_summary!M$21</f>
        <v>0</v>
      </c>
      <c r="N471" s="178">
        <f>N414/RES_summary!N$21</f>
        <v>1.9819684526249257</v>
      </c>
      <c r="O471" s="178">
        <f>O414/RES_summary!O$21</f>
        <v>0</v>
      </c>
      <c r="P471" s="178">
        <f>P414/RES_summary!P$21</f>
        <v>2.2463789593895633</v>
      </c>
      <c r="Q471" s="178">
        <f>Q414/RES_summary!Q$21</f>
        <v>0</v>
      </c>
    </row>
    <row r="472" spans="1:17" ht="12" customHeight="1" x14ac:dyDescent="0.25">
      <c r="A472" s="23" t="s">
        <v>203</v>
      </c>
      <c r="B472" s="156"/>
      <c r="C472" s="177">
        <f>C415/RES_summary!C$21</f>
        <v>2.5927296904664097</v>
      </c>
      <c r="D472" s="177">
        <f>D415/RES_summary!D$21</f>
        <v>2.598198649614432</v>
      </c>
      <c r="E472" s="177">
        <f>E415/RES_summary!E$21</f>
        <v>2.6055886482563007</v>
      </c>
      <c r="F472" s="177">
        <f>F415/RES_summary!F$21</f>
        <v>2.5684521864330536</v>
      </c>
      <c r="G472" s="177">
        <f>G415/RES_summary!G$21</f>
        <v>2.5117161965199508</v>
      </c>
      <c r="H472" s="177">
        <f>H415/RES_summary!H$21</f>
        <v>2.5110150905955808</v>
      </c>
      <c r="I472" s="177">
        <f>I415/RES_summary!I$21</f>
        <v>2.4777263028898164</v>
      </c>
      <c r="J472" s="177">
        <f>J415/RES_summary!J$21</f>
        <v>2.4562819177954047</v>
      </c>
      <c r="K472" s="177">
        <f>K415/RES_summary!K$21</f>
        <v>2.4785873432022467</v>
      </c>
      <c r="L472" s="177">
        <f>L415/RES_summary!L$21</f>
        <v>2.4192122553438065</v>
      </c>
      <c r="M472" s="177">
        <f>M415/RES_summary!M$21</f>
        <v>0</v>
      </c>
      <c r="N472" s="177">
        <f>N415/RES_summary!N$21</f>
        <v>2.3639220473276734</v>
      </c>
      <c r="O472" s="177">
        <f>O415/RES_summary!O$21</f>
        <v>0</v>
      </c>
      <c r="P472" s="177">
        <f>P415/RES_summary!P$21</f>
        <v>2.2463789593895633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3714929</v>
      </c>
      <c r="C5" s="151">
        <f>RES_hhdet_num!C$81</f>
        <v>3519754</v>
      </c>
      <c r="D5" s="151">
        <f>RES_hhdet_num!D$81</f>
        <v>3400439</v>
      </c>
      <c r="E5" s="151">
        <f>RES_hhdet_num!E$81</f>
        <v>3128955.0000000009</v>
      </c>
      <c r="F5" s="151">
        <f>RES_hhdet_num!F$81</f>
        <v>3016540.0000000009</v>
      </c>
      <c r="G5" s="151">
        <f>RES_hhdet_num!G$81</f>
        <v>2982418</v>
      </c>
      <c r="H5" s="151">
        <f>RES_hhdet_num!H$81</f>
        <v>3002491.0000000005</v>
      </c>
      <c r="I5" s="151">
        <f>RES_hhdet_num!I$81</f>
        <v>3066819</v>
      </c>
      <c r="J5" s="151">
        <f>RES_hhdet_num!J$81</f>
        <v>3308445</v>
      </c>
      <c r="K5" s="151">
        <f>RES_hhdet_num!K$81</f>
        <v>3676246.9999999991</v>
      </c>
      <c r="L5" s="151">
        <f>RES_hhdet_num!L$81</f>
        <v>3697161.9999999995</v>
      </c>
      <c r="M5" s="151">
        <f>RES_hhdet_num!M$81</f>
        <v>4261878.9999999991</v>
      </c>
      <c r="N5" s="151">
        <f>RES_hhdet_num!N$81</f>
        <v>4452186.9999999981</v>
      </c>
      <c r="O5" s="151">
        <f>RES_hhdet_num!O$81</f>
        <v>4692154.9999999991</v>
      </c>
      <c r="P5" s="151">
        <f>RES_hhdet_num!P$81</f>
        <v>4821023.9999999991</v>
      </c>
      <c r="Q5" s="151">
        <f>RES_hhdet_num!Q$81</f>
        <v>4643116.9999999972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3714929</v>
      </c>
      <c r="C7" s="67">
        <f>RES_hhdet_num!C$83</f>
        <v>3519754</v>
      </c>
      <c r="D7" s="67">
        <f>RES_hhdet_num!D$83</f>
        <v>3400439</v>
      </c>
      <c r="E7" s="67">
        <f>RES_hhdet_num!E$83</f>
        <v>3128955.0000000009</v>
      </c>
      <c r="F7" s="67">
        <f>RES_hhdet_num!F$83</f>
        <v>3016540.0000000009</v>
      </c>
      <c r="G7" s="67">
        <f>RES_hhdet_num!G$83</f>
        <v>2982418</v>
      </c>
      <c r="H7" s="67">
        <f>RES_hhdet_num!H$83</f>
        <v>3002491.0000000005</v>
      </c>
      <c r="I7" s="67">
        <f>RES_hhdet_num!I$83</f>
        <v>3066819</v>
      </c>
      <c r="J7" s="67">
        <f>RES_hhdet_num!J$83</f>
        <v>3308445</v>
      </c>
      <c r="K7" s="67">
        <f>RES_hhdet_num!K$83</f>
        <v>3676246.9999999991</v>
      </c>
      <c r="L7" s="67">
        <f>RES_hhdet_num!L$83</f>
        <v>3697161.9999999995</v>
      </c>
      <c r="M7" s="67">
        <f>RES_hhdet_num!M$83</f>
        <v>4261878.9999999991</v>
      </c>
      <c r="N7" s="67">
        <f>RES_hhdet_num!N$83</f>
        <v>4452186.9999999981</v>
      </c>
      <c r="O7" s="67">
        <f>RES_hhdet_num!O$83</f>
        <v>4692154.9999999991</v>
      </c>
      <c r="P7" s="67">
        <f>RES_hhdet_num!P$83</f>
        <v>4821023.9999999991</v>
      </c>
      <c r="Q7" s="67">
        <f>RES_hhdet_num!Q$83</f>
        <v>4643116.9999999972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89997</v>
      </c>
      <c r="C9" s="67">
        <f>RES_hhdet_num!C$86</f>
        <v>87251</v>
      </c>
      <c r="D9" s="67">
        <f>RES_hhdet_num!D$86</f>
        <v>88863</v>
      </c>
      <c r="E9" s="67">
        <f>RES_hhdet_num!E$86</f>
        <v>83060.000000000015</v>
      </c>
      <c r="F9" s="67">
        <f>RES_hhdet_num!F$86</f>
        <v>91915.000000000015</v>
      </c>
      <c r="G9" s="67">
        <f>RES_hhdet_num!G$86</f>
        <v>96979</v>
      </c>
      <c r="H9" s="67">
        <f>RES_hhdet_num!H$86</f>
        <v>120329</v>
      </c>
      <c r="I9" s="67">
        <f>RES_hhdet_num!I$86</f>
        <v>139201.00000000003</v>
      </c>
      <c r="J9" s="67">
        <f>RES_hhdet_num!J$86</f>
        <v>173382.99999999997</v>
      </c>
      <c r="K9" s="67">
        <f>RES_hhdet_num!K$86</f>
        <v>219697.99999999997</v>
      </c>
      <c r="L9" s="67">
        <f>RES_hhdet_num!L$86</f>
        <v>231522.99999999997</v>
      </c>
      <c r="M9" s="67">
        <f>RES_hhdet_num!M$86</f>
        <v>250912.99999999997</v>
      </c>
      <c r="N9" s="67">
        <f>RES_hhdet_num!N$86</f>
        <v>261596.99999999997</v>
      </c>
      <c r="O9" s="67">
        <f>RES_hhdet_num!O$86</f>
        <v>265322</v>
      </c>
      <c r="P9" s="67">
        <f>RES_hhdet_num!P$86</f>
        <v>277164.99999999994</v>
      </c>
      <c r="Q9" s="67">
        <f>RES_hhdet_num!Q$86</f>
        <v>269544.99999999994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1099833</v>
      </c>
      <c r="C11" s="67">
        <f>RES_hhdet_num!C$88</f>
        <v>1096968.0000000002</v>
      </c>
      <c r="D11" s="67">
        <f>RES_hhdet_num!D$88</f>
        <v>1146184</v>
      </c>
      <c r="E11" s="67">
        <f>RES_hhdet_num!E$88</f>
        <v>1145324.0000000007</v>
      </c>
      <c r="F11" s="67">
        <f>RES_hhdet_num!F$88</f>
        <v>1169628.0000000005</v>
      </c>
      <c r="G11" s="67">
        <f>RES_hhdet_num!G$88</f>
        <v>1165260.0000000002</v>
      </c>
      <c r="H11" s="67">
        <f>RES_hhdet_num!H$88</f>
        <v>1204579</v>
      </c>
      <c r="I11" s="67">
        <f>RES_hhdet_num!I$88</f>
        <v>1317509.9999999998</v>
      </c>
      <c r="J11" s="67">
        <f>RES_hhdet_num!J$88</f>
        <v>1452417</v>
      </c>
      <c r="K11" s="67">
        <f>RES_hhdet_num!K$88</f>
        <v>1666827.9999999995</v>
      </c>
      <c r="L11" s="67">
        <f>RES_hhdet_num!L$88</f>
        <v>1652983.9999999998</v>
      </c>
      <c r="M11" s="67">
        <f>RES_hhdet_num!M$88</f>
        <v>1899249.9999999998</v>
      </c>
      <c r="N11" s="67">
        <f>RES_hhdet_num!N$88</f>
        <v>2060237.9999999993</v>
      </c>
      <c r="O11" s="67">
        <f>RES_hhdet_num!O$88</f>
        <v>2316862.9999999995</v>
      </c>
      <c r="P11" s="67">
        <f>RES_hhdet_num!P$88</f>
        <v>2426900.9999999995</v>
      </c>
      <c r="Q11" s="67">
        <f>RES_hhdet_num!Q$88</f>
        <v>2397279.9999999986</v>
      </c>
    </row>
    <row r="12" spans="1:17" ht="12" customHeight="1" x14ac:dyDescent="0.25">
      <c r="A12" s="23" t="s">
        <v>155</v>
      </c>
      <c r="B12" s="67">
        <f>RES_hhdet_num!B$89</f>
        <v>31558</v>
      </c>
      <c r="C12" s="67">
        <f>RES_hhdet_num!C$89</f>
        <v>34431</v>
      </c>
      <c r="D12" s="67">
        <f>RES_hhdet_num!D$89</f>
        <v>37384</v>
      </c>
      <c r="E12" s="67">
        <f>RES_hhdet_num!E$89</f>
        <v>38484.000000000029</v>
      </c>
      <c r="F12" s="67">
        <f>RES_hhdet_num!F$89</f>
        <v>44757.000000000007</v>
      </c>
      <c r="G12" s="67">
        <f>RES_hhdet_num!G$89</f>
        <v>49270.999999999993</v>
      </c>
      <c r="H12" s="67">
        <f>RES_hhdet_num!H$89</f>
        <v>59661.999999999993</v>
      </c>
      <c r="I12" s="67">
        <f>RES_hhdet_num!I$89</f>
        <v>85553.000000000015</v>
      </c>
      <c r="J12" s="67">
        <f>RES_hhdet_num!J$89</f>
        <v>130903.99999999997</v>
      </c>
      <c r="K12" s="67">
        <f>RES_hhdet_num!K$89</f>
        <v>187411.99999999997</v>
      </c>
      <c r="L12" s="67">
        <f>RES_hhdet_num!L$89</f>
        <v>221810.99999999997</v>
      </c>
      <c r="M12" s="67">
        <f>RES_hhdet_num!M$89</f>
        <v>291158.99999999994</v>
      </c>
      <c r="N12" s="67">
        <f>RES_hhdet_num!N$89</f>
        <v>339129.99999999994</v>
      </c>
      <c r="O12" s="67">
        <f>RES_hhdet_num!O$89</f>
        <v>404574</v>
      </c>
      <c r="P12" s="67">
        <f>RES_hhdet_num!P$89</f>
        <v>454260.99999999983</v>
      </c>
      <c r="Q12" s="67">
        <f>RES_hhdet_num!Q$89</f>
        <v>499001.99999999971</v>
      </c>
    </row>
    <row r="13" spans="1:17" ht="12" customHeight="1" x14ac:dyDescent="0.25">
      <c r="A13" s="23" t="s">
        <v>144</v>
      </c>
      <c r="B13" s="67">
        <f>RES_hhdet_num!B$92</f>
        <v>2445696</v>
      </c>
      <c r="C13" s="67">
        <f>RES_hhdet_num!C$92</f>
        <v>2309203</v>
      </c>
      <c r="D13" s="67">
        <f>RES_hhdet_num!D$92</f>
        <v>2117592</v>
      </c>
      <c r="E13" s="67">
        <f>RES_hhdet_num!E$92</f>
        <v>1856753.0000000005</v>
      </c>
      <c r="F13" s="67">
        <f>RES_hhdet_num!F$92</f>
        <v>1697120.0000000005</v>
      </c>
      <c r="G13" s="67">
        <f>RES_hhdet_num!G$92</f>
        <v>1604800.9999999998</v>
      </c>
      <c r="H13" s="67">
        <f>RES_hhdet_num!H$92</f>
        <v>1494359.0000000005</v>
      </c>
      <c r="I13" s="67">
        <f>RES_hhdet_num!I$92</f>
        <v>1393329</v>
      </c>
      <c r="J13" s="67">
        <f>RES_hhdet_num!J$92</f>
        <v>1276510.9999999998</v>
      </c>
      <c r="K13" s="67">
        <f>RES_hhdet_num!K$92</f>
        <v>1099200.9999999998</v>
      </c>
      <c r="L13" s="67">
        <f>RES_hhdet_num!L$92</f>
        <v>1077220.9999999998</v>
      </c>
      <c r="M13" s="67">
        <f>RES_hhdet_num!M$92</f>
        <v>886848.99999999988</v>
      </c>
      <c r="N13" s="67">
        <f>RES_hhdet_num!N$92</f>
        <v>843258.99999999965</v>
      </c>
      <c r="O13" s="67">
        <f>RES_hhdet_num!O$92</f>
        <v>785574.00000000012</v>
      </c>
      <c r="P13" s="67">
        <f>RES_hhdet_num!P$92</f>
        <v>680754</v>
      </c>
      <c r="Q13" s="67">
        <f>RES_hhdet_num!Q$92</f>
        <v>676903.99999999953</v>
      </c>
    </row>
    <row r="14" spans="1:17" ht="12" customHeight="1" x14ac:dyDescent="0.25">
      <c r="A14" s="23" t="s">
        <v>143</v>
      </c>
      <c r="B14" s="67">
        <f>RES_hhdet_num!B$93</f>
        <v>70176</v>
      </c>
      <c r="C14" s="67">
        <f>RES_hhdet_num!C$93</f>
        <v>72480.000000000015</v>
      </c>
      <c r="D14" s="67">
        <f>RES_hhdet_num!D$93</f>
        <v>69067.999999999985</v>
      </c>
      <c r="E14" s="67">
        <f>RES_hhdet_num!E$93</f>
        <v>62389.000000000015</v>
      </c>
      <c r="F14" s="67">
        <f>RES_hhdet_num!F$93</f>
        <v>64942.000000000007</v>
      </c>
      <c r="G14" s="67">
        <f>RES_hhdet_num!G$93</f>
        <v>67856.999999999985</v>
      </c>
      <c r="H14" s="67">
        <f>RES_hhdet_num!H$93</f>
        <v>74014.000000000015</v>
      </c>
      <c r="I14" s="67">
        <f>RES_hhdet_num!I$93</f>
        <v>90476</v>
      </c>
      <c r="J14" s="67">
        <f>RES_hhdet_num!J$93</f>
        <v>115049.99999999988</v>
      </c>
      <c r="K14" s="67">
        <f>RES_hhdet_num!K$93</f>
        <v>123589.99999999999</v>
      </c>
      <c r="L14" s="67">
        <f>RES_hhdet_num!L$93</f>
        <v>144550</v>
      </c>
      <c r="M14" s="67">
        <f>RES_hhdet_num!M$93</f>
        <v>135955.99999999997</v>
      </c>
      <c r="N14" s="67">
        <f>RES_hhdet_num!N$93</f>
        <v>138806.99999999994</v>
      </c>
      <c r="O14" s="67">
        <f>RES_hhdet_num!O$93</f>
        <v>137178</v>
      </c>
      <c r="P14" s="67">
        <f>RES_hhdet_num!P$93</f>
        <v>127421.99999999996</v>
      </c>
      <c r="Q14" s="67">
        <f>RES_hhdet_num!Q$93</f>
        <v>140899.99999999988</v>
      </c>
    </row>
    <row r="15" spans="1:17" ht="12" customHeight="1" x14ac:dyDescent="0.25">
      <c r="A15" s="23" t="s">
        <v>142</v>
      </c>
      <c r="B15" s="67">
        <f>RES_hhdet_num!B$96</f>
        <v>65779</v>
      </c>
      <c r="C15" s="67">
        <f>RES_hhdet_num!C$96</f>
        <v>6469</v>
      </c>
      <c r="D15" s="67">
        <f>RES_hhdet_num!D$96</f>
        <v>29256.999999999956</v>
      </c>
      <c r="E15" s="67">
        <f>RES_hhdet_num!E$96</f>
        <v>25160.000000000022</v>
      </c>
      <c r="F15" s="67">
        <f>RES_hhdet_num!F$96</f>
        <v>38615.000000000007</v>
      </c>
      <c r="G15" s="67">
        <f>RES_hhdet_num!G$96</f>
        <v>91366</v>
      </c>
      <c r="H15" s="67">
        <f>RES_hhdet_num!H$96</f>
        <v>161860</v>
      </c>
      <c r="I15" s="67">
        <f>RES_hhdet_num!I$96</f>
        <v>168978.00000000003</v>
      </c>
      <c r="J15" s="67">
        <f>RES_hhdet_num!J$96</f>
        <v>305984.99999999994</v>
      </c>
      <c r="K15" s="67">
        <f>RES_hhdet_num!K$96</f>
        <v>538651.99999999988</v>
      </c>
      <c r="L15" s="67">
        <f>RES_hhdet_num!L$96</f>
        <v>529537.99999999988</v>
      </c>
      <c r="M15" s="67">
        <f>RES_hhdet_num!M$96</f>
        <v>909271.99999999953</v>
      </c>
      <c r="N15" s="67">
        <f>RES_hhdet_num!N$96</f>
        <v>919410.99999999965</v>
      </c>
      <c r="O15" s="67">
        <f>RES_hhdet_num!O$96</f>
        <v>892172.99999999977</v>
      </c>
      <c r="P15" s="67">
        <f>RES_hhdet_num!P$96</f>
        <v>953257.99999999965</v>
      </c>
      <c r="Q15" s="67">
        <f>RES_hhdet_num!Q$96</f>
        <v>768967.99999999965</v>
      </c>
    </row>
    <row r="16" spans="1:17" ht="12" customHeight="1" x14ac:dyDescent="0.25">
      <c r="A16" s="23" t="s">
        <v>141</v>
      </c>
      <c r="B16" s="67">
        <f>RES_hhdet_num!B$97</f>
        <v>1887</v>
      </c>
      <c r="C16" s="67">
        <f>RES_hhdet_num!C$97</f>
        <v>203</v>
      </c>
      <c r="D16" s="67">
        <f>RES_hhdet_num!D$97</f>
        <v>954</v>
      </c>
      <c r="E16" s="67">
        <f>RES_hhdet_num!E$97</f>
        <v>845.00000000000023</v>
      </c>
      <c r="F16" s="67">
        <f>RES_hhdet_num!F$97</f>
        <v>1478.0000000000002</v>
      </c>
      <c r="G16" s="67">
        <f>RES_hhdet_num!G$97</f>
        <v>3863</v>
      </c>
      <c r="H16" s="67">
        <f>RES_hhdet_num!H$97</f>
        <v>8017</v>
      </c>
      <c r="I16" s="67">
        <f>RES_hhdet_num!I$97</f>
        <v>10973.000000000002</v>
      </c>
      <c r="J16" s="67">
        <f>RES_hhdet_num!J$97</f>
        <v>27577.999999999993</v>
      </c>
      <c r="K16" s="67">
        <f>RES_hhdet_num!K$97</f>
        <v>60563.999999999985</v>
      </c>
      <c r="L16" s="67">
        <f>RES_hhdet_num!L$97</f>
        <v>71057.999999999985</v>
      </c>
      <c r="M16" s="67">
        <f>RES_hhdet_num!M$97</f>
        <v>139392.99999999997</v>
      </c>
      <c r="N16" s="67">
        <f>RES_hhdet_num!N$97</f>
        <v>151341.99999999997</v>
      </c>
      <c r="O16" s="67">
        <f>RES_hhdet_num!O$97</f>
        <v>155793.00000000003</v>
      </c>
      <c r="P16" s="67">
        <f>RES_hhdet_num!P$97</f>
        <v>178427.99999999997</v>
      </c>
      <c r="Q16" s="67">
        <f>RES_hhdet_num!Q$97</f>
        <v>160062.99999999994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160024.99999999997</v>
      </c>
      <c r="L18" s="67">
        <f>RES_hhdet_num!L$101</f>
        <v>162345.99999999997</v>
      </c>
      <c r="M18" s="67">
        <f>RES_hhdet_num!M$101</f>
        <v>162746.99999999997</v>
      </c>
      <c r="N18" s="67">
        <f>RES_hhdet_num!N$101</f>
        <v>163307.99999999997</v>
      </c>
      <c r="O18" s="67">
        <f>RES_hhdet_num!O$101</f>
        <v>163732.00000000003</v>
      </c>
      <c r="P18" s="67">
        <f>RES_hhdet_num!P$101</f>
        <v>164331</v>
      </c>
      <c r="Q18" s="67">
        <f>RES_hhdet_num!Q$101</f>
        <v>166289.99999999997</v>
      </c>
    </row>
    <row r="19" spans="1:17" ht="12" customHeight="1" x14ac:dyDescent="0.25">
      <c r="A19" s="23" t="s">
        <v>57</v>
      </c>
      <c r="B19" s="67">
        <f>RES_hhdet_num!B$102</f>
        <v>1413126</v>
      </c>
      <c r="C19" s="67">
        <f>RES_hhdet_num!C$102</f>
        <v>1020916</v>
      </c>
      <c r="D19" s="67">
        <f>RES_hhdet_num!D$102</f>
        <v>982149</v>
      </c>
      <c r="E19" s="67">
        <f>RES_hhdet_num!E$102</f>
        <v>863128.00000000023</v>
      </c>
      <c r="F19" s="67">
        <f>RES_hhdet_num!F$102</f>
        <v>921625.00000000012</v>
      </c>
      <c r="G19" s="67">
        <f>RES_hhdet_num!G$102</f>
        <v>849573.99999999988</v>
      </c>
      <c r="H19" s="67">
        <f>RES_hhdet_num!H$102</f>
        <v>601193</v>
      </c>
      <c r="I19" s="67">
        <f>RES_hhdet_num!I$102</f>
        <v>674306.00000000012</v>
      </c>
      <c r="J19" s="67">
        <f>RES_hhdet_num!J$102</f>
        <v>704572.00000000012</v>
      </c>
      <c r="K19" s="67">
        <f>RES_hhdet_num!K$102</f>
        <v>735929.99999999988</v>
      </c>
      <c r="L19" s="67">
        <f>RES_hhdet_num!L$102</f>
        <v>739234.99999999988</v>
      </c>
      <c r="M19" s="67">
        <f>RES_hhdet_num!M$102</f>
        <v>768524</v>
      </c>
      <c r="N19" s="67">
        <f>RES_hhdet_num!N$102</f>
        <v>796519</v>
      </c>
      <c r="O19" s="67">
        <f>RES_hhdet_num!O$102</f>
        <v>783433</v>
      </c>
      <c r="P19" s="67">
        <f>RES_hhdet_num!P$102</f>
        <v>770548.00000000012</v>
      </c>
      <c r="Q19" s="67">
        <f>RES_hhdet_num!Q$102</f>
        <v>726244.99999999953</v>
      </c>
    </row>
    <row r="20" spans="1:17" ht="12" customHeight="1" x14ac:dyDescent="0.25">
      <c r="A20" s="29" t="s">
        <v>140</v>
      </c>
      <c r="B20" s="83">
        <f>RES_hhdet_num!B$103</f>
        <v>2301803</v>
      </c>
      <c r="C20" s="83">
        <f>RES_hhdet_num!C$103</f>
        <v>2498837.9999999995</v>
      </c>
      <c r="D20" s="83">
        <f>RES_hhdet_num!D$103</f>
        <v>2418289.9999999995</v>
      </c>
      <c r="E20" s="83">
        <f>RES_hhdet_num!E$103</f>
        <v>2265827.0000000005</v>
      </c>
      <c r="F20" s="83">
        <f>RES_hhdet_num!F$103</f>
        <v>2094915.0000000005</v>
      </c>
      <c r="G20" s="83">
        <f>RES_hhdet_num!G$103</f>
        <v>2132844</v>
      </c>
      <c r="H20" s="83">
        <f>RES_hhdet_num!H$103</f>
        <v>2401298</v>
      </c>
      <c r="I20" s="83">
        <f>RES_hhdet_num!I$103</f>
        <v>2392513.0000000005</v>
      </c>
      <c r="J20" s="83">
        <f>RES_hhdet_num!J$103</f>
        <v>2603872.9999999991</v>
      </c>
      <c r="K20" s="83">
        <f>RES_hhdet_num!K$103</f>
        <v>2780291.9999999995</v>
      </c>
      <c r="L20" s="83">
        <f>RES_hhdet_num!L$103</f>
        <v>2795581</v>
      </c>
      <c r="M20" s="83">
        <f>RES_hhdet_num!M$103</f>
        <v>3330607.9999999986</v>
      </c>
      <c r="N20" s="83">
        <f>RES_hhdet_num!N$103</f>
        <v>3492359.9999999991</v>
      </c>
      <c r="O20" s="83">
        <f>RES_hhdet_num!O$103</f>
        <v>3744990</v>
      </c>
      <c r="P20" s="83">
        <f>RES_hhdet_num!P$103</f>
        <v>3886144.9999999986</v>
      </c>
      <c r="Q20" s="83">
        <f>RES_hhdet_num!Q$103</f>
        <v>3750581.9999999977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232183.0625</v>
      </c>
      <c r="D24" s="67">
        <f t="shared" ref="D24:Q24" si="0">C7+D41-D7</f>
        <v>232183.0625</v>
      </c>
      <c r="E24" s="67">
        <f t="shared" si="0"/>
        <v>271483.99999999907</v>
      </c>
      <c r="F24" s="67">
        <f t="shared" si="0"/>
        <v>232183.0625</v>
      </c>
      <c r="G24" s="67">
        <f t="shared" si="0"/>
        <v>232183.06250000093</v>
      </c>
      <c r="H24" s="67">
        <f t="shared" si="0"/>
        <v>232183.06249999953</v>
      </c>
      <c r="I24" s="67">
        <f t="shared" si="0"/>
        <v>232183.06250000047</v>
      </c>
      <c r="J24" s="67">
        <f t="shared" si="0"/>
        <v>232183.0625</v>
      </c>
      <c r="K24" s="67">
        <f t="shared" si="0"/>
        <v>232183.06250000093</v>
      </c>
      <c r="L24" s="67">
        <f t="shared" si="0"/>
        <v>232183.06249999953</v>
      </c>
      <c r="M24" s="67">
        <f t="shared" si="0"/>
        <v>232183.06250000093</v>
      </c>
      <c r="N24" s="67">
        <f t="shared" si="0"/>
        <v>232183.06250000093</v>
      </c>
      <c r="O24" s="67">
        <f t="shared" si="0"/>
        <v>232183.06249999907</v>
      </c>
      <c r="P24" s="67">
        <f t="shared" si="0"/>
        <v>232183.0625</v>
      </c>
      <c r="Q24" s="67">
        <f t="shared" si="0"/>
        <v>232183.06250000186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11252</v>
      </c>
      <c r="D26" s="67">
        <f t="shared" ref="D26:Q26" si="1">C9+D43-D9</f>
        <v>10793</v>
      </c>
      <c r="E26" s="67">
        <f t="shared" si="1"/>
        <v>13975.999999999985</v>
      </c>
      <c r="F26" s="67">
        <f t="shared" si="1"/>
        <v>11072</v>
      </c>
      <c r="G26" s="67">
        <f t="shared" si="1"/>
        <v>10990.500000000015</v>
      </c>
      <c r="H26" s="67">
        <f t="shared" si="1"/>
        <v>12148</v>
      </c>
      <c r="I26" s="67">
        <f t="shared" si="1"/>
        <v>13483.499999999971</v>
      </c>
      <c r="J26" s="67">
        <f t="shared" si="1"/>
        <v>23773.000000000058</v>
      </c>
      <c r="K26" s="67">
        <f t="shared" si="1"/>
        <v>22166</v>
      </c>
      <c r="L26" s="67">
        <f t="shared" si="1"/>
        <v>16046</v>
      </c>
      <c r="M26" s="67">
        <f t="shared" si="1"/>
        <v>8173</v>
      </c>
      <c r="N26" s="67">
        <f t="shared" si="1"/>
        <v>30827.000000000029</v>
      </c>
      <c r="O26" s="67">
        <f t="shared" si="1"/>
        <v>28156</v>
      </c>
      <c r="P26" s="67">
        <f t="shared" si="1"/>
        <v>51111.000000000058</v>
      </c>
      <c r="Q26" s="67">
        <f t="shared" si="1"/>
        <v>44585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51554.999999999767</v>
      </c>
      <c r="D28" s="67">
        <f t="shared" si="2"/>
        <v>51555.000000000233</v>
      </c>
      <c r="E28" s="67">
        <f t="shared" si="2"/>
        <v>68441.145308402367</v>
      </c>
      <c r="F28" s="67">
        <f t="shared" si="2"/>
        <v>51555</v>
      </c>
      <c r="G28" s="67">
        <f t="shared" si="2"/>
        <v>62224.13939219364</v>
      </c>
      <c r="H28" s="67">
        <f t="shared" si="2"/>
        <v>51555.000000000233</v>
      </c>
      <c r="I28" s="67">
        <f t="shared" si="2"/>
        <v>51555.000000000233</v>
      </c>
      <c r="J28" s="67">
        <f t="shared" si="2"/>
        <v>51555</v>
      </c>
      <c r="K28" s="67">
        <f t="shared" si="2"/>
        <v>51555.000000000233</v>
      </c>
      <c r="L28" s="67">
        <f t="shared" si="2"/>
        <v>87831.697418021969</v>
      </c>
      <c r="M28" s="67">
        <f t="shared" si="2"/>
        <v>87613.429169375217</v>
      </c>
      <c r="N28" s="67">
        <f t="shared" si="2"/>
        <v>51555.000000000233</v>
      </c>
      <c r="O28" s="67">
        <f t="shared" si="2"/>
        <v>51554.999999999534</v>
      </c>
      <c r="P28" s="67">
        <f t="shared" si="2"/>
        <v>198332.28698728187</v>
      </c>
      <c r="Q28" s="67">
        <f t="shared" si="2"/>
        <v>220051.12154447241</v>
      </c>
    </row>
    <row r="29" spans="1:17" ht="12" customHeight="1" x14ac:dyDescent="0.25">
      <c r="A29" s="23" t="s">
        <v>155</v>
      </c>
      <c r="B29" s="67"/>
      <c r="C29" s="67">
        <f t="shared" si="2"/>
        <v>1479</v>
      </c>
      <c r="D29" s="67">
        <f t="shared" si="2"/>
        <v>1717.2161259065615</v>
      </c>
      <c r="E29" s="67">
        <f t="shared" si="2"/>
        <v>2270.79219159692</v>
      </c>
      <c r="F29" s="67">
        <f t="shared" si="2"/>
        <v>1812.5949475942398</v>
      </c>
      <c r="G29" s="67">
        <f t="shared" si="2"/>
        <v>1867.4327389641694</v>
      </c>
      <c r="H29" s="67">
        <f t="shared" si="2"/>
        <v>2944.7101383702466</v>
      </c>
      <c r="I29" s="67">
        <f t="shared" si="2"/>
        <v>4843.5654044965486</v>
      </c>
      <c r="J29" s="67">
        <f t="shared" si="2"/>
        <v>6872.9787989931938</v>
      </c>
      <c r="K29" s="67">
        <f t="shared" si="2"/>
        <v>9303.5300930671219</v>
      </c>
      <c r="L29" s="67">
        <f t="shared" si="2"/>
        <v>1479.0000000000291</v>
      </c>
      <c r="M29" s="67">
        <f t="shared" si="2"/>
        <v>13360.538467694132</v>
      </c>
      <c r="N29" s="67">
        <f t="shared" si="2"/>
        <v>10331.704442204675</v>
      </c>
      <c r="O29" s="67">
        <f t="shared" si="2"/>
        <v>9775.2884903163649</v>
      </c>
      <c r="P29" s="67">
        <f t="shared" si="2"/>
        <v>2124.8446457942482</v>
      </c>
      <c r="Q29" s="67">
        <f t="shared" si="2"/>
        <v>0</v>
      </c>
    </row>
    <row r="30" spans="1:17" ht="12" customHeight="1" x14ac:dyDescent="0.25">
      <c r="A30" s="23" t="s">
        <v>144</v>
      </c>
      <c r="B30" s="67"/>
      <c r="C30" s="67">
        <f t="shared" si="2"/>
        <v>295443.33711433085</v>
      </c>
      <c r="D30" s="67">
        <f t="shared" si="2"/>
        <v>269751.01736568939</v>
      </c>
      <c r="E30" s="67">
        <f t="shared" si="2"/>
        <v>306278.19178361958</v>
      </c>
      <c r="F30" s="67">
        <f t="shared" si="2"/>
        <v>276612.29373065312</v>
      </c>
      <c r="G30" s="67">
        <f t="shared" si="2"/>
        <v>247913.50439330586</v>
      </c>
      <c r="H30" s="67">
        <f t="shared" si="2"/>
        <v>236932.25327188009</v>
      </c>
      <c r="I30" s="67">
        <f t="shared" si="2"/>
        <v>236325.61011983245</v>
      </c>
      <c r="J30" s="67">
        <f t="shared" si="2"/>
        <v>229284.00000000047</v>
      </c>
      <c r="K30" s="67">
        <f t="shared" si="2"/>
        <v>270049.47654112126</v>
      </c>
      <c r="L30" s="67">
        <f t="shared" si="2"/>
        <v>266831.68126835721</v>
      </c>
      <c r="M30" s="67">
        <f t="shared" si="2"/>
        <v>290229.03677937377</v>
      </c>
      <c r="N30" s="67">
        <f t="shared" si="2"/>
        <v>241473.49217290373</v>
      </c>
      <c r="O30" s="67">
        <f t="shared" si="2"/>
        <v>191334.24517132132</v>
      </c>
      <c r="P30" s="67">
        <f t="shared" si="2"/>
        <v>185366.48955425562</v>
      </c>
      <c r="Q30" s="67">
        <f t="shared" si="2"/>
        <v>190966.93714386388</v>
      </c>
    </row>
    <row r="31" spans="1:17" ht="12" customHeight="1" x14ac:dyDescent="0.25">
      <c r="A31" s="23" t="s">
        <v>143</v>
      </c>
      <c r="B31" s="67"/>
      <c r="C31" s="67">
        <f t="shared" si="2"/>
        <v>6578.9999999999854</v>
      </c>
      <c r="D31" s="67">
        <f t="shared" si="2"/>
        <v>6579.0000000000146</v>
      </c>
      <c r="E31" s="67">
        <f t="shared" si="2"/>
        <v>8205.8082163799991</v>
      </c>
      <c r="F31" s="67">
        <f t="shared" si="2"/>
        <v>6578.9999999999927</v>
      </c>
      <c r="G31" s="67">
        <f t="shared" si="2"/>
        <v>6579.0000000000291</v>
      </c>
      <c r="H31" s="67">
        <f t="shared" si="2"/>
        <v>6579</v>
      </c>
      <c r="I31" s="67">
        <f t="shared" si="2"/>
        <v>8543.1760069414449</v>
      </c>
      <c r="J31" s="67">
        <f t="shared" si="2"/>
        <v>7795.9752838621207</v>
      </c>
      <c r="K31" s="67">
        <f t="shared" si="2"/>
        <v>7006.6224745049694</v>
      </c>
      <c r="L31" s="67">
        <f t="shared" si="2"/>
        <v>7804.0015829112963</v>
      </c>
      <c r="M31" s="67">
        <f t="shared" si="2"/>
        <v>28814.83327298009</v>
      </c>
      <c r="N31" s="67">
        <f t="shared" si="2"/>
        <v>7913.9118136998732</v>
      </c>
      <c r="O31" s="67">
        <f t="shared" si="2"/>
        <v>12659.497195483302</v>
      </c>
      <c r="P31" s="67">
        <f t="shared" si="2"/>
        <v>21283.115389892933</v>
      </c>
      <c r="Q31" s="67">
        <f t="shared" si="2"/>
        <v>36793.370016113273</v>
      </c>
    </row>
    <row r="32" spans="1:17" ht="12" customHeight="1" x14ac:dyDescent="0.25">
      <c r="A32" s="23" t="s">
        <v>142</v>
      </c>
      <c r="B32" s="67"/>
      <c r="C32" s="67">
        <f t="shared" si="2"/>
        <v>59348.166249828544</v>
      </c>
      <c r="D32" s="67">
        <f t="shared" si="2"/>
        <v>6166.5</v>
      </c>
      <c r="E32" s="67">
        <f t="shared" si="2"/>
        <v>6166.4999999999927</v>
      </c>
      <c r="F32" s="67">
        <f t="shared" si="2"/>
        <v>10091.903439288733</v>
      </c>
      <c r="G32" s="67">
        <f t="shared" si="2"/>
        <v>17194.115191252611</v>
      </c>
      <c r="H32" s="67">
        <f t="shared" si="2"/>
        <v>5611.8480444826419</v>
      </c>
      <c r="I32" s="67">
        <f t="shared" si="2"/>
        <v>68579.941817669343</v>
      </c>
      <c r="J32" s="67">
        <f t="shared" si="2"/>
        <v>13542.899032101559</v>
      </c>
      <c r="K32" s="67">
        <f t="shared" si="2"/>
        <v>0</v>
      </c>
      <c r="L32" s="67">
        <f t="shared" si="2"/>
        <v>81969.36738346389</v>
      </c>
      <c r="M32" s="67">
        <f t="shared" si="2"/>
        <v>0</v>
      </c>
      <c r="N32" s="67">
        <f t="shared" si="2"/>
        <v>100228.87189906242</v>
      </c>
      <c r="O32" s="67">
        <f t="shared" si="2"/>
        <v>91875.26837694901</v>
      </c>
      <c r="P32" s="67">
        <f t="shared" si="2"/>
        <v>54919.149999514688</v>
      </c>
      <c r="Q32" s="67">
        <f t="shared" si="2"/>
        <v>184290</v>
      </c>
    </row>
    <row r="33" spans="1:17" ht="12" customHeight="1" x14ac:dyDescent="0.25">
      <c r="A33" s="23" t="s">
        <v>141</v>
      </c>
      <c r="B33" s="67"/>
      <c r="C33" s="67">
        <f t="shared" si="2"/>
        <v>1685.1976733212543</v>
      </c>
      <c r="D33" s="67">
        <f t="shared" si="2"/>
        <v>203</v>
      </c>
      <c r="E33" s="67">
        <f t="shared" si="2"/>
        <v>108.99999999999977</v>
      </c>
      <c r="F33" s="67">
        <f t="shared" si="2"/>
        <v>845.00000000000023</v>
      </c>
      <c r="G33" s="67">
        <f t="shared" si="2"/>
        <v>1478</v>
      </c>
      <c r="H33" s="67">
        <f t="shared" si="2"/>
        <v>3769.5575421513495</v>
      </c>
      <c r="I33" s="67">
        <f t="shared" si="2"/>
        <v>4915.6311210056101</v>
      </c>
      <c r="J33" s="67">
        <f t="shared" si="2"/>
        <v>10973.000000000007</v>
      </c>
      <c r="K33" s="67">
        <f t="shared" si="2"/>
        <v>16893.468653062606</v>
      </c>
      <c r="L33" s="67">
        <f t="shared" si="2"/>
        <v>9776.3648605655762</v>
      </c>
      <c r="M33" s="67">
        <f t="shared" si="2"/>
        <v>15803.622742626845</v>
      </c>
      <c r="N33" s="67">
        <f t="shared" si="2"/>
        <v>14834.98171543199</v>
      </c>
      <c r="O33" s="67">
        <f t="shared" si="2"/>
        <v>11287.086643789953</v>
      </c>
      <c r="P33" s="67">
        <f t="shared" si="2"/>
        <v>13995.756590612466</v>
      </c>
      <c r="Q33" s="67">
        <f t="shared" si="2"/>
        <v>18365.000000000029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5976.4735056053905</v>
      </c>
      <c r="M35" s="67">
        <f t="shared" si="3"/>
        <v>15011.77917474616</v>
      </c>
      <c r="N35" s="67">
        <f t="shared" si="3"/>
        <v>5883.2885388064897</v>
      </c>
      <c r="O35" s="67">
        <f t="shared" si="3"/>
        <v>7757.7315233327099</v>
      </c>
      <c r="P35" s="67">
        <f t="shared" si="3"/>
        <v>4607.4996697233</v>
      </c>
      <c r="Q35" s="67">
        <f t="shared" si="3"/>
        <v>0</v>
      </c>
    </row>
    <row r="36" spans="1:17" ht="12" customHeight="1" x14ac:dyDescent="0.25">
      <c r="A36" s="23" t="s">
        <v>57</v>
      </c>
      <c r="B36" s="67"/>
      <c r="C36" s="67">
        <f t="shared" si="3"/>
        <v>398233.27022877638</v>
      </c>
      <c r="D36" s="67">
        <f t="shared" si="3"/>
        <v>138504.02022877638</v>
      </c>
      <c r="E36" s="67">
        <f t="shared" si="3"/>
        <v>153961.07758984261</v>
      </c>
      <c r="F36" s="67">
        <f t="shared" si="3"/>
        <v>140118.05530261586</v>
      </c>
      <c r="G36" s="67">
        <f t="shared" si="3"/>
        <v>157997.1935422027</v>
      </c>
      <c r="H36" s="67">
        <f t="shared" si="3"/>
        <v>276978.56866713543</v>
      </c>
      <c r="I36" s="67">
        <f t="shared" si="3"/>
        <v>161078.31866713543</v>
      </c>
      <c r="J36" s="67">
        <f t="shared" si="3"/>
        <v>197731.82400459063</v>
      </c>
      <c r="K36" s="67">
        <f t="shared" si="3"/>
        <v>183268.30737706914</v>
      </c>
      <c r="L36" s="67">
        <f t="shared" si="3"/>
        <v>217467.93722400919</v>
      </c>
      <c r="M36" s="67">
        <f t="shared" si="3"/>
        <v>391610.3872284533</v>
      </c>
      <c r="N36" s="67">
        <f t="shared" si="3"/>
        <v>399797.07642854936</v>
      </c>
      <c r="O36" s="67">
        <f t="shared" si="3"/>
        <v>513907.2816360055</v>
      </c>
      <c r="P36" s="67">
        <f t="shared" si="3"/>
        <v>535839.06023508112</v>
      </c>
      <c r="Q36" s="67">
        <f t="shared" si="3"/>
        <v>510421.66776545648</v>
      </c>
    </row>
    <row r="37" spans="1:17" ht="12" customHeight="1" x14ac:dyDescent="0.25">
      <c r="A37" s="29" t="s">
        <v>140</v>
      </c>
      <c r="B37" s="83"/>
      <c r="C37" s="83">
        <f t="shared" si="3"/>
        <v>256740.58272877662</v>
      </c>
      <c r="D37" s="83">
        <f t="shared" si="3"/>
        <v>215793.75</v>
      </c>
      <c r="E37" s="83">
        <f t="shared" si="3"/>
        <v>287725.37499999907</v>
      </c>
      <c r="F37" s="83">
        <f t="shared" si="3"/>
        <v>272800.92426041327</v>
      </c>
      <c r="G37" s="83">
        <f t="shared" si="3"/>
        <v>215793.75000000047</v>
      </c>
      <c r="H37" s="83">
        <f t="shared" si="3"/>
        <v>215793.74999999953</v>
      </c>
      <c r="I37" s="83">
        <f t="shared" si="3"/>
        <v>268642.55716254469</v>
      </c>
      <c r="J37" s="83">
        <f t="shared" si="3"/>
        <v>215793.75000000093</v>
      </c>
      <c r="K37" s="83">
        <f t="shared" si="3"/>
        <v>276509.38130966155</v>
      </c>
      <c r="L37" s="83">
        <f t="shared" si="3"/>
        <v>313204.75513893319</v>
      </c>
      <c r="M37" s="83">
        <f t="shared" si="3"/>
        <v>229636.77228722861</v>
      </c>
      <c r="N37" s="83">
        <f t="shared" si="3"/>
        <v>317682.67426041327</v>
      </c>
      <c r="O37" s="83">
        <f t="shared" si="3"/>
        <v>397997.03020031378</v>
      </c>
      <c r="P37" s="83">
        <f t="shared" si="3"/>
        <v>480826.46967475349</v>
      </c>
      <c r="Q37" s="83">
        <f t="shared" si="3"/>
        <v>412967.71933293296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37008.0625</v>
      </c>
      <c r="D41" s="67">
        <f>RES_hhdet_in!D$83</f>
        <v>112868.0625</v>
      </c>
      <c r="E41" s="67">
        <f>RES_hhdet_in!E$83</f>
        <v>0</v>
      </c>
      <c r="F41" s="67">
        <f>RES_hhdet_in!F$83</f>
        <v>119768.06250000001</v>
      </c>
      <c r="G41" s="67">
        <f>RES_hhdet_in!G$83</f>
        <v>198061.06249999997</v>
      </c>
      <c r="H41" s="67">
        <f>RES_hhdet_in!H$83</f>
        <v>252256.0625</v>
      </c>
      <c r="I41" s="67">
        <f>RES_hhdet_in!I$83</f>
        <v>296511.0625</v>
      </c>
      <c r="J41" s="67">
        <f>RES_hhdet_in!J$83</f>
        <v>473809.06250000006</v>
      </c>
      <c r="K41" s="67">
        <f>RES_hhdet_in!K$83</f>
        <v>599985.0625</v>
      </c>
      <c r="L41" s="67">
        <f>RES_hhdet_in!L$83</f>
        <v>253098.0625</v>
      </c>
      <c r="M41" s="67">
        <f>RES_hhdet_in!M$83</f>
        <v>796900.0625</v>
      </c>
      <c r="N41" s="67">
        <f>RES_hhdet_in!N$83</f>
        <v>422491.0625</v>
      </c>
      <c r="O41" s="67">
        <f>RES_hhdet_in!O$83</f>
        <v>472151.06250000012</v>
      </c>
      <c r="P41" s="67">
        <f>RES_hhdet_in!P$83</f>
        <v>361052.06250000006</v>
      </c>
      <c r="Q41" s="67">
        <f>RES_hhdet_in!Q$83</f>
        <v>54276.0625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8506</v>
      </c>
      <c r="D43" s="67">
        <f>RES_hhdet_in!D$86</f>
        <v>12405</v>
      </c>
      <c r="E43" s="67">
        <f>RES_hhdet_in!E$86</f>
        <v>8173</v>
      </c>
      <c r="F43" s="67">
        <f>RES_hhdet_in!F$86</f>
        <v>19927</v>
      </c>
      <c r="G43" s="67">
        <f>RES_hhdet_in!G$86</f>
        <v>16054.5</v>
      </c>
      <c r="H43" s="67">
        <f>RES_hhdet_in!H$86</f>
        <v>35498</v>
      </c>
      <c r="I43" s="67">
        <f>RES_hhdet_in!I$86</f>
        <v>32355.5</v>
      </c>
      <c r="J43" s="67">
        <f>RES_hhdet_in!J$86</f>
        <v>57955</v>
      </c>
      <c r="K43" s="67">
        <f>RES_hhdet_in!K$86</f>
        <v>68481</v>
      </c>
      <c r="L43" s="67">
        <f>RES_hhdet_in!L$86</f>
        <v>27871</v>
      </c>
      <c r="M43" s="67">
        <f>RES_hhdet_in!M$86</f>
        <v>27563</v>
      </c>
      <c r="N43" s="67">
        <f>RES_hhdet_in!N$86</f>
        <v>41511</v>
      </c>
      <c r="O43" s="67">
        <f>RES_hhdet_in!O$86</f>
        <v>31881</v>
      </c>
      <c r="P43" s="67">
        <f>RES_hhdet_in!P$86</f>
        <v>62954</v>
      </c>
      <c r="Q43" s="67">
        <f>RES_hhdet_in!Q$86</f>
        <v>36965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48690.000000000058</v>
      </c>
      <c r="D45" s="67">
        <f>RES_hhdet_in!D$88</f>
        <v>100770.9999999999</v>
      </c>
      <c r="E45" s="67">
        <f>RES_hhdet_in!E$88</f>
        <v>67581.145308403051</v>
      </c>
      <c r="F45" s="67">
        <f>RES_hhdet_in!F$88</f>
        <v>75858.999999999811</v>
      </c>
      <c r="G45" s="67">
        <f>RES_hhdet_in!G$88</f>
        <v>57856.139392193465</v>
      </c>
      <c r="H45" s="67">
        <f>RES_hhdet_in!H$88</f>
        <v>90874</v>
      </c>
      <c r="I45" s="67">
        <f>RES_hhdet_in!I$88</f>
        <v>164485.99999999994</v>
      </c>
      <c r="J45" s="67">
        <f>RES_hhdet_in!J$88</f>
        <v>186462.00000000023</v>
      </c>
      <c r="K45" s="67">
        <f>RES_hhdet_in!K$88</f>
        <v>265965.99999999971</v>
      </c>
      <c r="L45" s="67">
        <f>RES_hhdet_in!L$88</f>
        <v>73987.697418022144</v>
      </c>
      <c r="M45" s="67">
        <f>RES_hhdet_in!M$88</f>
        <v>333879.42916937522</v>
      </c>
      <c r="N45" s="67">
        <f>RES_hhdet_in!N$88</f>
        <v>212542.99999999988</v>
      </c>
      <c r="O45" s="67">
        <f>RES_hhdet_in!O$88</f>
        <v>308180</v>
      </c>
      <c r="P45" s="67">
        <f>RES_hhdet_in!P$88</f>
        <v>308370.28698728199</v>
      </c>
      <c r="Q45" s="67">
        <f>RES_hhdet_in!Q$88</f>
        <v>190430.12154447159</v>
      </c>
    </row>
    <row r="46" spans="1:17" ht="12" customHeight="1" x14ac:dyDescent="0.25">
      <c r="A46" s="23" t="s">
        <v>155</v>
      </c>
      <c r="B46" s="67"/>
      <c r="C46" s="67">
        <f>RES_hhdet_in!C$89</f>
        <v>4352.0000000000018</v>
      </c>
      <c r="D46" s="67">
        <f>RES_hhdet_in!D$89</f>
        <v>4670.2161259065597</v>
      </c>
      <c r="E46" s="67">
        <f>RES_hhdet_in!E$89</f>
        <v>3370.7921915969482</v>
      </c>
      <c r="F46" s="67">
        <f>RES_hhdet_in!F$89</f>
        <v>8085.5949475942143</v>
      </c>
      <c r="G46" s="67">
        <f>RES_hhdet_in!G$89</f>
        <v>6381.4327389641558</v>
      </c>
      <c r="H46" s="67">
        <f>RES_hhdet_in!H$89</f>
        <v>13335.710138370248</v>
      </c>
      <c r="I46" s="67">
        <f>RES_hhdet_in!I$89</f>
        <v>30734.565404496574</v>
      </c>
      <c r="J46" s="67">
        <f>RES_hhdet_in!J$89</f>
        <v>52223.97879899315</v>
      </c>
      <c r="K46" s="67">
        <f>RES_hhdet_in!K$89</f>
        <v>65811.530093067122</v>
      </c>
      <c r="L46" s="67">
        <f>RES_hhdet_in!L$89</f>
        <v>35878.000000000015</v>
      </c>
      <c r="M46" s="67">
        <f>RES_hhdet_in!M$89</f>
        <v>82708.538467694103</v>
      </c>
      <c r="N46" s="67">
        <f>RES_hhdet_in!N$89</f>
        <v>58302.704442204689</v>
      </c>
      <c r="O46" s="67">
        <f>RES_hhdet_in!O$89</f>
        <v>75219.288490316423</v>
      </c>
      <c r="P46" s="67">
        <f>RES_hhdet_in!P$89</f>
        <v>51811.844645794059</v>
      </c>
      <c r="Q46" s="67">
        <f>RES_hhdet_in!Q$89</f>
        <v>44741.000000000015</v>
      </c>
    </row>
    <row r="47" spans="1:17" ht="12" customHeight="1" x14ac:dyDescent="0.25">
      <c r="A47" s="23" t="s">
        <v>144</v>
      </c>
      <c r="B47" s="67"/>
      <c r="C47" s="67">
        <f>RES_hhdet_in!C$92</f>
        <v>158950.33711433096</v>
      </c>
      <c r="D47" s="67">
        <f>RES_hhdet_in!D$92</f>
        <v>78140.017365689258</v>
      </c>
      <c r="E47" s="67">
        <f>RES_hhdet_in!E$92</f>
        <v>45439.191783619972</v>
      </c>
      <c r="F47" s="67">
        <f>RES_hhdet_in!F$92</f>
        <v>116979.29373065302</v>
      </c>
      <c r="G47" s="67">
        <f>RES_hhdet_in!G$92</f>
        <v>155594.50439330528</v>
      </c>
      <c r="H47" s="67">
        <f>RES_hhdet_in!H$92</f>
        <v>126490.25327188085</v>
      </c>
      <c r="I47" s="67">
        <f>RES_hhdet_in!I$92</f>
        <v>135295.61011983207</v>
      </c>
      <c r="J47" s="67">
        <f>RES_hhdet_in!J$92</f>
        <v>112466.0000000002</v>
      </c>
      <c r="K47" s="67">
        <f>RES_hhdet_in!K$92</f>
        <v>92739.476541121301</v>
      </c>
      <c r="L47" s="67">
        <f>RES_hhdet_in!L$92</f>
        <v>244851.68126835712</v>
      </c>
      <c r="M47" s="67">
        <f>RES_hhdet_in!M$92</f>
        <v>99857.036779373782</v>
      </c>
      <c r="N47" s="67">
        <f>RES_hhdet_in!N$92</f>
        <v>197883.4921729035</v>
      </c>
      <c r="O47" s="67">
        <f>RES_hhdet_in!O$92</f>
        <v>133649.24517132176</v>
      </c>
      <c r="P47" s="67">
        <f>RES_hhdet_in!P$92</f>
        <v>80546.489554255502</v>
      </c>
      <c r="Q47" s="67">
        <f>RES_hhdet_in!Q$92</f>
        <v>187116.93714386335</v>
      </c>
    </row>
    <row r="48" spans="1:17" ht="12" customHeight="1" x14ac:dyDescent="0.25">
      <c r="A48" s="23" t="s">
        <v>143</v>
      </c>
      <c r="B48" s="67"/>
      <c r="C48" s="67">
        <f>RES_hhdet_in!C$93</f>
        <v>8883.0000000000036</v>
      </c>
      <c r="D48" s="67">
        <f>RES_hhdet_in!D$93</f>
        <v>3166.99999999998</v>
      </c>
      <c r="E48" s="67">
        <f>RES_hhdet_in!E$93</f>
        <v>1526.8082163800282</v>
      </c>
      <c r="F48" s="67">
        <f>RES_hhdet_in!F$93</f>
        <v>9131.9999999999927</v>
      </c>
      <c r="G48" s="67">
        <f>RES_hhdet_in!G$93</f>
        <v>9494.0000000000036</v>
      </c>
      <c r="H48" s="67">
        <f>RES_hhdet_in!H$93</f>
        <v>12736.000000000031</v>
      </c>
      <c r="I48" s="67">
        <f>RES_hhdet_in!I$93</f>
        <v>25005.176006941438</v>
      </c>
      <c r="J48" s="67">
        <f>RES_hhdet_in!J$93</f>
        <v>32369.975283861997</v>
      </c>
      <c r="K48" s="67">
        <f>RES_hhdet_in!K$93</f>
        <v>15546.622474505079</v>
      </c>
      <c r="L48" s="67">
        <f>RES_hhdet_in!L$93</f>
        <v>28764.001582911322</v>
      </c>
      <c r="M48" s="67">
        <f>RES_hhdet_in!M$93</f>
        <v>20220.833272980064</v>
      </c>
      <c r="N48" s="67">
        <f>RES_hhdet_in!N$93</f>
        <v>10764.911813699831</v>
      </c>
      <c r="O48" s="67">
        <f>RES_hhdet_in!O$93</f>
        <v>11030.497195483362</v>
      </c>
      <c r="P48" s="67">
        <f>RES_hhdet_in!P$93</f>
        <v>11527.115389892881</v>
      </c>
      <c r="Q48" s="67">
        <f>RES_hhdet_in!Q$93</f>
        <v>50271.3700161132</v>
      </c>
    </row>
    <row r="49" spans="1:17" ht="12" customHeight="1" x14ac:dyDescent="0.25">
      <c r="A49" s="23" t="s">
        <v>142</v>
      </c>
      <c r="B49" s="67"/>
      <c r="C49" s="67">
        <f>RES_hhdet_in!C$96</f>
        <v>38.166249828540373</v>
      </c>
      <c r="D49" s="67">
        <f>RES_hhdet_in!D$96</f>
        <v>28954.499999999956</v>
      </c>
      <c r="E49" s="67">
        <f>RES_hhdet_in!E$96</f>
        <v>2069.5000000000591</v>
      </c>
      <c r="F49" s="67">
        <f>RES_hhdet_in!F$96</f>
        <v>23546.903439288722</v>
      </c>
      <c r="G49" s="67">
        <f>RES_hhdet_in!G$96</f>
        <v>69945.115191252597</v>
      </c>
      <c r="H49" s="67">
        <f>RES_hhdet_in!H$96</f>
        <v>76105.848044482642</v>
      </c>
      <c r="I49" s="67">
        <f>RES_hhdet_in!I$96</f>
        <v>75697.941817669373</v>
      </c>
      <c r="J49" s="67">
        <f>RES_hhdet_in!J$96</f>
        <v>150549.8990321015</v>
      </c>
      <c r="K49" s="67">
        <f>RES_hhdet_in!K$96</f>
        <v>232667.00000000012</v>
      </c>
      <c r="L49" s="67">
        <f>RES_hhdet_in!L$96</f>
        <v>72855.367383463832</v>
      </c>
      <c r="M49" s="67">
        <f>RES_hhdet_in!M$96</f>
        <v>379733.99999999988</v>
      </c>
      <c r="N49" s="67">
        <f>RES_hhdet_in!N$96</f>
        <v>110367.87189906251</v>
      </c>
      <c r="O49" s="67">
        <f>RES_hhdet_in!O$96</f>
        <v>64637.268376949156</v>
      </c>
      <c r="P49" s="67">
        <f>RES_hhdet_in!P$96</f>
        <v>116004.14999951456</v>
      </c>
      <c r="Q49" s="67">
        <f>RES_hhdet_in!Q$96</f>
        <v>0</v>
      </c>
    </row>
    <row r="50" spans="1:17" ht="12" customHeight="1" x14ac:dyDescent="0.25">
      <c r="A50" s="23" t="s">
        <v>141</v>
      </c>
      <c r="B50" s="67"/>
      <c r="C50" s="67">
        <f>RES_hhdet_in!C$97</f>
        <v>1.1976733212542428</v>
      </c>
      <c r="D50" s="67">
        <f>RES_hhdet_in!D$97</f>
        <v>954</v>
      </c>
      <c r="E50" s="67">
        <f>RES_hhdet_in!E$97</f>
        <v>0</v>
      </c>
      <c r="F50" s="67">
        <f>RES_hhdet_in!F$97</f>
        <v>1478.0000000000002</v>
      </c>
      <c r="G50" s="67">
        <f>RES_hhdet_in!G$97</f>
        <v>3863</v>
      </c>
      <c r="H50" s="67">
        <f>RES_hhdet_in!H$97</f>
        <v>7923.5575421513495</v>
      </c>
      <c r="I50" s="67">
        <f>RES_hhdet_in!I$97</f>
        <v>7871.6311210056119</v>
      </c>
      <c r="J50" s="67">
        <f>RES_hhdet_in!J$97</f>
        <v>27578</v>
      </c>
      <c r="K50" s="67">
        <f>RES_hhdet_in!K$97</f>
        <v>49879.468653062606</v>
      </c>
      <c r="L50" s="67">
        <f>RES_hhdet_in!L$97</f>
        <v>20270.364860565576</v>
      </c>
      <c r="M50" s="67">
        <f>RES_hhdet_in!M$97</f>
        <v>84138.622742626816</v>
      </c>
      <c r="N50" s="67">
        <f>RES_hhdet_in!N$97</f>
        <v>26783.981715432004</v>
      </c>
      <c r="O50" s="67">
        <f>RES_hhdet_in!O$97</f>
        <v>15738.086643790011</v>
      </c>
      <c r="P50" s="67">
        <f>RES_hhdet_in!P$97</f>
        <v>36630.756590612407</v>
      </c>
      <c r="Q50" s="67">
        <f>RES_hhdet_in!Q$97</f>
        <v>0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160025</v>
      </c>
      <c r="L52" s="67">
        <f>RES_hhdet_in!L$101</f>
        <v>8297.4735056054014</v>
      </c>
      <c r="M52" s="67">
        <f>RES_hhdet_in!M$101</f>
        <v>15412.779174746171</v>
      </c>
      <c r="N52" s="67">
        <f>RES_hhdet_in!N$101</f>
        <v>6444.2885388064969</v>
      </c>
      <c r="O52" s="67">
        <f>RES_hhdet_in!O$101</f>
        <v>8181.7315233327718</v>
      </c>
      <c r="P52" s="67">
        <f>RES_hhdet_in!P$101</f>
        <v>5206.4996697232782</v>
      </c>
      <c r="Q52" s="67">
        <f>RES_hhdet_in!Q$101</f>
        <v>1959.0000000000132</v>
      </c>
    </row>
    <row r="53" spans="1:17" ht="12" customHeight="1" x14ac:dyDescent="0.25">
      <c r="A53" s="23" t="s">
        <v>57</v>
      </c>
      <c r="B53" s="67"/>
      <c r="C53" s="67">
        <f>RES_hhdet_in!C$102</f>
        <v>6023.2702287763359</v>
      </c>
      <c r="D53" s="67">
        <f>RES_hhdet_in!D$102</f>
        <v>99737.020228776426</v>
      </c>
      <c r="E53" s="67">
        <f>RES_hhdet_in!E$102</f>
        <v>34940.077589842855</v>
      </c>
      <c r="F53" s="67">
        <f>RES_hhdet_in!F$102</f>
        <v>198615.05530261568</v>
      </c>
      <c r="G53" s="67">
        <f>RES_hhdet_in!G$102</f>
        <v>85946.19354220244</v>
      </c>
      <c r="H53" s="67">
        <f>RES_hhdet_in!H$102</f>
        <v>28597.568667135602</v>
      </c>
      <c r="I53" s="67">
        <f>RES_hhdet_in!I$102</f>
        <v>234191.31866713555</v>
      </c>
      <c r="J53" s="67">
        <f>RES_hhdet_in!J$102</f>
        <v>227997.82400459066</v>
      </c>
      <c r="K53" s="67">
        <f>RES_hhdet_in!K$102</f>
        <v>214626.30737706891</v>
      </c>
      <c r="L53" s="67">
        <f>RES_hhdet_in!L$102</f>
        <v>220772.93722400913</v>
      </c>
      <c r="M53" s="67">
        <f>RES_hhdet_in!M$102</f>
        <v>420899.38722845342</v>
      </c>
      <c r="N53" s="67">
        <f>RES_hhdet_in!N$102</f>
        <v>427792.07642854948</v>
      </c>
      <c r="O53" s="67">
        <f>RES_hhdet_in!O$102</f>
        <v>500821.28163600556</v>
      </c>
      <c r="P53" s="67">
        <f>RES_hhdet_in!P$102</f>
        <v>522954.06023508136</v>
      </c>
      <c r="Q53" s="67">
        <f>RES_hhdet_in!Q$102</f>
        <v>466118.66776545596</v>
      </c>
    </row>
    <row r="54" spans="1:17" ht="12" customHeight="1" x14ac:dyDescent="0.25">
      <c r="A54" s="29" t="s">
        <v>140</v>
      </c>
      <c r="B54" s="83"/>
      <c r="C54" s="83">
        <f>RES_hhdet_in!C$103</f>
        <v>453775.58272877632</v>
      </c>
      <c r="D54" s="83">
        <f>RES_hhdet_in!D$103</f>
        <v>135245.74999999991</v>
      </c>
      <c r="E54" s="83">
        <f>RES_hhdet_in!E$103</f>
        <v>135262.375</v>
      </c>
      <c r="F54" s="83">
        <f>RES_hhdet_in!F$103</f>
        <v>101888.92426041339</v>
      </c>
      <c r="G54" s="83">
        <f>RES_hhdet_in!G$103</f>
        <v>253722.74999999994</v>
      </c>
      <c r="H54" s="83">
        <f>RES_hhdet_in!H$103</f>
        <v>484247.74999999971</v>
      </c>
      <c r="I54" s="83">
        <f>RES_hhdet_in!I$103</f>
        <v>259857.55716254521</v>
      </c>
      <c r="J54" s="83">
        <f>RES_hhdet_in!J$103</f>
        <v>427153.74999999977</v>
      </c>
      <c r="K54" s="83">
        <f>RES_hhdet_in!K$103</f>
        <v>452928.38130966225</v>
      </c>
      <c r="L54" s="83">
        <f>RES_hhdet_in!L$103</f>
        <v>328493.75513893354</v>
      </c>
      <c r="M54" s="83">
        <f>RES_hhdet_in!M$103</f>
        <v>764663.77228722698</v>
      </c>
      <c r="N54" s="83">
        <f>RES_hhdet_in!N$103</f>
        <v>479434.67426041351</v>
      </c>
      <c r="O54" s="83">
        <f>RES_hhdet_in!O$103</f>
        <v>650627.03020031471</v>
      </c>
      <c r="P54" s="83">
        <f>RES_hhdet_in!P$103</f>
        <v>621981.46967475221</v>
      </c>
      <c r="Q54" s="83">
        <f>RES_hhdet_in!Q$103</f>
        <v>277404.71933293215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16338.370714480738</v>
      </c>
      <c r="D58" s="67">
        <f>RES_hhdet_in_new!D$83</f>
        <v>53804.020954164553</v>
      </c>
      <c r="E58" s="67">
        <f>RES_hhdet_in_new!E$83</f>
        <v>0</v>
      </c>
      <c r="F58" s="67">
        <f>RES_hhdet_in_new!F$83</f>
        <v>65000.254643679087</v>
      </c>
      <c r="G58" s="67">
        <f>RES_hhdet_in_new!G$83</f>
        <v>98513.839820281763</v>
      </c>
      <c r="H58" s="67">
        <f>RES_hhdet_in_new!H$83</f>
        <v>130255.47494518232</v>
      </c>
      <c r="I58" s="67">
        <f>RES_hhdet_in_new!I$83</f>
        <v>170629.31013506392</v>
      </c>
      <c r="J58" s="67">
        <f>RES_hhdet_in_new!J$83</f>
        <v>292905.75390109647</v>
      </c>
      <c r="K58" s="67">
        <f>RES_hhdet_in_new!K$83</f>
        <v>344495.48945262813</v>
      </c>
      <c r="L58" s="67">
        <f>RES_hhdet_in_new!L$83</f>
        <v>138681.35642185417</v>
      </c>
      <c r="M58" s="67">
        <f>RES_hhdet_in_new!M$83</f>
        <v>357087.194715588</v>
      </c>
      <c r="N58" s="67">
        <f>RES_hhdet_in_new!N$83</f>
        <v>237975.8313752159</v>
      </c>
      <c r="O58" s="67">
        <f>RES_hhdet_in_new!O$83</f>
        <v>211574.52412014062</v>
      </c>
      <c r="P58" s="67">
        <f>RES_hhdet_in_new!P$83</f>
        <v>174567.4704325051</v>
      </c>
      <c r="Q58" s="67">
        <f>RES_hhdet_in_new!Q$83</f>
        <v>24953.247888988033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3755</v>
      </c>
      <c r="D60" s="67">
        <f>RES_hhdet_in_new!D$86</f>
        <v>5913</v>
      </c>
      <c r="E60" s="67">
        <f>RES_hhdet_in_new!E$86</f>
        <v>0</v>
      </c>
      <c r="F60" s="67">
        <f>RES_hhdet_in_new!F$86</f>
        <v>9429.0000000000018</v>
      </c>
      <c r="G60" s="67">
        <f>RES_hhdet_in_new!G$86</f>
        <v>6140</v>
      </c>
      <c r="H60" s="67">
        <f>RES_hhdet_in_new!H$86</f>
        <v>15724</v>
      </c>
      <c r="I60" s="67">
        <f>RES_hhdet_in_new!I$86</f>
        <v>15062.000000000004</v>
      </c>
      <c r="J60" s="67">
        <f>RES_hhdet_in_new!J$86</f>
        <v>35826.999999999993</v>
      </c>
      <c r="K60" s="67">
        <f>RES_hhdet_in_new!K$86</f>
        <v>39319.999999999993</v>
      </c>
      <c r="L60" s="67">
        <f>RES_hhdet_in_new!L$86</f>
        <v>15271.999999999996</v>
      </c>
      <c r="M60" s="67">
        <f>RES_hhdet_in_new!M$86</f>
        <v>12350.999999999996</v>
      </c>
      <c r="N60" s="67">
        <f>RES_hhdet_in_new!N$86</f>
        <v>23381.999999999996</v>
      </c>
      <c r="O60" s="67">
        <f>RES_hhdet_in_new!O$86</f>
        <v>14286</v>
      </c>
      <c r="P60" s="67">
        <f>RES_hhdet_in_new!P$86</f>
        <v>30437.999999999993</v>
      </c>
      <c r="Q60" s="67">
        <f>RES_hhdet_in_new!Q$86</f>
        <v>16994.999999999993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13055.589391472422</v>
      </c>
      <c r="D62" s="67">
        <f>RES_hhdet_in_new!D$88</f>
        <v>36355.785574140355</v>
      </c>
      <c r="E62" s="67">
        <f>RES_hhdet_in_new!E$88</f>
        <v>0</v>
      </c>
      <c r="F62" s="67">
        <f>RES_hhdet_in_new!F$88</f>
        <v>32505.785465434521</v>
      </c>
      <c r="G62" s="67">
        <f>RES_hhdet_in_new!G$88</f>
        <v>19372.588300523017</v>
      </c>
      <c r="H62" s="67">
        <f>RES_hhdet_in_new!H$88</f>
        <v>34143.942502142221</v>
      </c>
      <c r="I62" s="67">
        <f>RES_hhdet_in_new!I$88</f>
        <v>57438.919666197726</v>
      </c>
      <c r="J62" s="67">
        <f>RES_hhdet_in_new!J$88</f>
        <v>63686.860888133961</v>
      </c>
      <c r="K62" s="67">
        <f>RES_hhdet_in_new!K$88</f>
        <v>78978.62135203791</v>
      </c>
      <c r="L62" s="67">
        <f>RES_hhdet_in_new!L$88</f>
        <v>9836.6601468200734</v>
      </c>
      <c r="M62" s="67">
        <f>RES_hhdet_in_new!M$88</f>
        <v>87151.702969058257</v>
      </c>
      <c r="N62" s="67">
        <f>RES_hhdet_in_new!N$88</f>
        <v>62765.812805115725</v>
      </c>
      <c r="O62" s="67">
        <f>RES_hhdet_in_new!O$88</f>
        <v>55979.880609085056</v>
      </c>
      <c r="P62" s="67">
        <f>RES_hhdet_in_new!P$88</f>
        <v>11352.036815227932</v>
      </c>
      <c r="Q62" s="67">
        <f>RES_hhdet_in_new!Q$88</f>
        <v>0</v>
      </c>
    </row>
    <row r="63" spans="1:17" ht="12" customHeight="1" x14ac:dyDescent="0.25">
      <c r="A63" s="148" t="s">
        <v>155</v>
      </c>
      <c r="B63" s="67"/>
      <c r="C63" s="67">
        <f>RES_hhdet_in_new!C$89</f>
        <v>3282.7813230083166</v>
      </c>
      <c r="D63" s="67">
        <f>RES_hhdet_in_new!D$89</f>
        <v>4138.7822896704747</v>
      </c>
      <c r="E63" s="67">
        <f>RES_hhdet_in_new!E$89</f>
        <v>0</v>
      </c>
      <c r="F63" s="67">
        <f>RES_hhdet_in_new!F$89</f>
        <v>7516.8668021597077</v>
      </c>
      <c r="G63" s="67">
        <f>RES_hhdet_in_new!G$89</f>
        <v>5333.1363285061443</v>
      </c>
      <c r="H63" s="67">
        <f>RES_hhdet_in_new!H$89</f>
        <v>12082.126856406105</v>
      </c>
      <c r="I63" s="67">
        <f>RES_hhdet_in_new!I$89</f>
        <v>29620.817530191212</v>
      </c>
      <c r="J63" s="67">
        <f>RES_hhdet_in_new!J$89</f>
        <v>51090.993980861051</v>
      </c>
      <c r="K63" s="67">
        <f>RES_hhdet_in_new!K$89</f>
        <v>65388.065240581578</v>
      </c>
      <c r="L63" s="67">
        <f>RES_hhdet_in_new!L$89</f>
        <v>35718.964031004711</v>
      </c>
      <c r="M63" s="67">
        <f>RES_hhdet_in_new!M$89</f>
        <v>82708.538467694088</v>
      </c>
      <c r="N63" s="67">
        <f>RES_hhdet_in_new!N$89</f>
        <v>58302.704442204675</v>
      </c>
      <c r="O63" s="67">
        <f>RES_hhdet_in_new!O$89</f>
        <v>75219.288490316423</v>
      </c>
      <c r="P63" s="67">
        <f>RES_hhdet_in_new!P$89</f>
        <v>51811.844645794044</v>
      </c>
      <c r="Q63" s="67">
        <f>RES_hhdet_in_new!Q$89</f>
        <v>24953.247888988033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0</v>
      </c>
      <c r="D66" s="67">
        <f>RES_hhdet_in_new!D$96</f>
        <v>12355.453090353723</v>
      </c>
      <c r="E66" s="67">
        <f>RES_hhdet_in_new!E$96</f>
        <v>0</v>
      </c>
      <c r="F66" s="67">
        <f>RES_hhdet_in_new!F$96</f>
        <v>23499.602376084866</v>
      </c>
      <c r="G66" s="67">
        <f>RES_hhdet_in_new!G$96</f>
        <v>69945.115191252597</v>
      </c>
      <c r="H66" s="67">
        <f>RES_hhdet_in_new!H$96</f>
        <v>76105.848044482642</v>
      </c>
      <c r="I66" s="67">
        <f>RES_hhdet_in_new!I$96</f>
        <v>75697.941817669373</v>
      </c>
      <c r="J66" s="67">
        <f>RES_hhdet_in_new!J$96</f>
        <v>150549.89903210147</v>
      </c>
      <c r="K66" s="67">
        <f>RES_hhdet_in_new!K$96</f>
        <v>150249.33420694605</v>
      </c>
      <c r="L66" s="67">
        <f>RES_hhdet_in_new!L$96</f>
        <v>72855.367383463818</v>
      </c>
      <c r="M66" s="67">
        <f>RES_hhdet_in_new!M$96</f>
        <v>103088.33053620884</v>
      </c>
      <c r="N66" s="67">
        <f>RES_hhdet_in_new!N$96</f>
        <v>90123.332412463511</v>
      </c>
      <c r="O66" s="67">
        <f>RES_hhdet_in_new!O$96</f>
        <v>64637.268376949156</v>
      </c>
      <c r="P66" s="67">
        <f>RES_hhdet_in_new!P$96</f>
        <v>74772.832380870721</v>
      </c>
      <c r="Q66" s="67">
        <f>RES_hhdet_in_new!Q$96</f>
        <v>0</v>
      </c>
    </row>
    <row r="67" spans="1:17" ht="12" customHeight="1" x14ac:dyDescent="0.25">
      <c r="A67" s="148" t="s">
        <v>141</v>
      </c>
      <c r="B67" s="67"/>
      <c r="C67" s="67">
        <f>RES_hhdet_in_new!C$97</f>
        <v>0</v>
      </c>
      <c r="D67" s="67">
        <f>RES_hhdet_in_new!D$97</f>
        <v>954</v>
      </c>
      <c r="E67" s="67">
        <f>RES_hhdet_in_new!E$97</f>
        <v>0</v>
      </c>
      <c r="F67" s="67">
        <f>RES_hhdet_in_new!F$97</f>
        <v>1478.0000000000002</v>
      </c>
      <c r="G67" s="67">
        <f>RES_hhdet_in_new!G$97</f>
        <v>3863</v>
      </c>
      <c r="H67" s="67">
        <f>RES_hhdet_in_new!H$97</f>
        <v>7923.5575421513495</v>
      </c>
      <c r="I67" s="67">
        <f>RES_hhdet_in_new!I$97</f>
        <v>7871.6311210056119</v>
      </c>
      <c r="J67" s="67">
        <f>RES_hhdet_in_new!J$97</f>
        <v>27577.999999999993</v>
      </c>
      <c r="K67" s="67">
        <f>RES_hhdet_in_new!K$97</f>
        <v>49879.468653062591</v>
      </c>
      <c r="L67" s="67">
        <f>RES_hhdet_in_new!L$97</f>
        <v>20270.364860565573</v>
      </c>
      <c r="M67" s="67">
        <f>RES_hhdet_in_new!M$97</f>
        <v>84138.622742626801</v>
      </c>
      <c r="N67" s="67">
        <f>RES_hhdet_in_new!N$97</f>
        <v>26783.981715431997</v>
      </c>
      <c r="O67" s="67">
        <f>RES_hhdet_in_new!O$97</f>
        <v>15738.086643789982</v>
      </c>
      <c r="P67" s="67">
        <f>RES_hhdet_in_new!P$97</f>
        <v>36630.7565906124</v>
      </c>
      <c r="Q67" s="67">
        <f>RES_hhdet_in_new!Q$97</f>
        <v>0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40402.306963127754</v>
      </c>
      <c r="L69" s="67">
        <f>RES_hhdet_in_new!L$101</f>
        <v>517.23894760334747</v>
      </c>
      <c r="M69" s="67">
        <f>RES_hhdet_in_new!M$101</f>
        <v>105.32052428846524</v>
      </c>
      <c r="N69" s="67">
        <f>RES_hhdet_in_new!N$101</f>
        <v>173.87282661251484</v>
      </c>
      <c r="O69" s="67">
        <f>RES_hhdet_in_new!O$101</f>
        <v>123.05017123846179</v>
      </c>
      <c r="P69" s="67">
        <f>RES_hhdet_in_new!P$101</f>
        <v>88.010031239030951</v>
      </c>
      <c r="Q69" s="67">
        <f>RES_hhdet_in_new!Q$101</f>
        <v>317.01590883037863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16338.370714480738</v>
      </c>
      <c r="D71" s="83">
        <f>RES_hhdet_in_new!D$103</f>
        <v>53804.020954164553</v>
      </c>
      <c r="E71" s="83">
        <f>RES_hhdet_in_new!E$103</f>
        <v>0</v>
      </c>
      <c r="F71" s="83">
        <f>RES_hhdet_in_new!F$103</f>
        <v>65000.254643679094</v>
      </c>
      <c r="G71" s="83">
        <f>RES_hhdet_in_new!G$103</f>
        <v>98513.839820281763</v>
      </c>
      <c r="H71" s="83">
        <f>RES_hhdet_in_new!H$103</f>
        <v>130255.47494518232</v>
      </c>
      <c r="I71" s="83">
        <f>RES_hhdet_in_new!I$103</f>
        <v>170629.31013506392</v>
      </c>
      <c r="J71" s="83">
        <f>RES_hhdet_in_new!J$103</f>
        <v>292905.75390109647</v>
      </c>
      <c r="K71" s="83">
        <f>RES_hhdet_in_new!K$103</f>
        <v>304093.18248950038</v>
      </c>
      <c r="L71" s="83">
        <f>RES_hhdet_in_new!L$103</f>
        <v>138164.11747425082</v>
      </c>
      <c r="M71" s="83">
        <f>RES_hhdet_in_new!M$103</f>
        <v>356981.87419129955</v>
      </c>
      <c r="N71" s="83">
        <f>RES_hhdet_in_new!N$103</f>
        <v>237801.95854860338</v>
      </c>
      <c r="O71" s="83">
        <f>RES_hhdet_in_new!O$103</f>
        <v>211451.47394890216</v>
      </c>
      <c r="P71" s="83">
        <f>RES_hhdet_in_new!P$103</f>
        <v>174479.46040126606</v>
      </c>
      <c r="Q71" s="83">
        <f>RES_hhdet_in_new!Q$103</f>
        <v>24636.231980157656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20669.691785519262</v>
      </c>
      <c r="D75" s="67">
        <f t="shared" ref="D75:Q75" si="4">D41-D58</f>
        <v>59064.041545835447</v>
      </c>
      <c r="E75" s="67">
        <f t="shared" si="4"/>
        <v>0</v>
      </c>
      <c r="F75" s="67">
        <f t="shared" si="4"/>
        <v>54767.807856320927</v>
      </c>
      <c r="G75" s="67">
        <f t="shared" si="4"/>
        <v>99547.222679718208</v>
      </c>
      <c r="H75" s="67">
        <f t="shared" si="4"/>
        <v>122000.58755481768</v>
      </c>
      <c r="I75" s="67">
        <f t="shared" si="4"/>
        <v>125881.75236493608</v>
      </c>
      <c r="J75" s="67">
        <f t="shared" si="4"/>
        <v>180903.30859890359</v>
      </c>
      <c r="K75" s="67">
        <f t="shared" si="4"/>
        <v>255489.57304737187</v>
      </c>
      <c r="L75" s="67">
        <f t="shared" si="4"/>
        <v>114416.70607814583</v>
      </c>
      <c r="M75" s="67">
        <f t="shared" si="4"/>
        <v>439812.867784412</v>
      </c>
      <c r="N75" s="67">
        <f t="shared" si="4"/>
        <v>184515.2311247841</v>
      </c>
      <c r="O75" s="67">
        <f t="shared" si="4"/>
        <v>260576.5383798595</v>
      </c>
      <c r="P75" s="67">
        <f t="shared" si="4"/>
        <v>186484.59206749496</v>
      </c>
      <c r="Q75" s="67">
        <f t="shared" si="4"/>
        <v>29322.814611011967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4751</v>
      </c>
      <c r="D77" s="67">
        <f t="shared" ref="D77:Q77" si="5">D43-D60</f>
        <v>6492</v>
      </c>
      <c r="E77" s="67">
        <f t="shared" si="5"/>
        <v>8173</v>
      </c>
      <c r="F77" s="67">
        <f t="shared" si="5"/>
        <v>10497.999999999998</v>
      </c>
      <c r="G77" s="67">
        <f t="shared" si="5"/>
        <v>9914.5</v>
      </c>
      <c r="H77" s="67">
        <f t="shared" si="5"/>
        <v>19774</v>
      </c>
      <c r="I77" s="67">
        <f t="shared" si="5"/>
        <v>17293.499999999996</v>
      </c>
      <c r="J77" s="67">
        <f t="shared" si="5"/>
        <v>22128.000000000007</v>
      </c>
      <c r="K77" s="67">
        <f t="shared" si="5"/>
        <v>29161.000000000007</v>
      </c>
      <c r="L77" s="67">
        <f t="shared" si="5"/>
        <v>12599.000000000004</v>
      </c>
      <c r="M77" s="67">
        <f t="shared" si="5"/>
        <v>15212.000000000004</v>
      </c>
      <c r="N77" s="67">
        <f t="shared" si="5"/>
        <v>18129.000000000004</v>
      </c>
      <c r="O77" s="67">
        <f t="shared" si="5"/>
        <v>17595</v>
      </c>
      <c r="P77" s="67">
        <f t="shared" si="5"/>
        <v>32516.000000000007</v>
      </c>
      <c r="Q77" s="67">
        <f t="shared" si="5"/>
        <v>19970.000000000007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35634.410608527636</v>
      </c>
      <c r="D79" s="67">
        <f t="shared" si="6"/>
        <v>64415.214425859544</v>
      </c>
      <c r="E79" s="67">
        <f t="shared" si="6"/>
        <v>67581.145308403051</v>
      </c>
      <c r="F79" s="67">
        <f t="shared" si="6"/>
        <v>43353.21453456529</v>
      </c>
      <c r="G79" s="67">
        <f t="shared" si="6"/>
        <v>38483.551091670452</v>
      </c>
      <c r="H79" s="67">
        <f t="shared" si="6"/>
        <v>56730.057497857779</v>
      </c>
      <c r="I79" s="67">
        <f t="shared" si="6"/>
        <v>107047.08033380221</v>
      </c>
      <c r="J79" s="67">
        <f t="shared" si="6"/>
        <v>122775.13911186627</v>
      </c>
      <c r="K79" s="67">
        <f t="shared" si="6"/>
        <v>186987.3786479618</v>
      </c>
      <c r="L79" s="67">
        <f t="shared" si="6"/>
        <v>64151.037271202069</v>
      </c>
      <c r="M79" s="67">
        <f t="shared" si="6"/>
        <v>246727.72620031697</v>
      </c>
      <c r="N79" s="67">
        <f t="shared" si="6"/>
        <v>149777.18719488417</v>
      </c>
      <c r="O79" s="67">
        <f t="shared" si="6"/>
        <v>252200.11939091494</v>
      </c>
      <c r="P79" s="67">
        <f t="shared" si="6"/>
        <v>297018.25017205405</v>
      </c>
      <c r="Q79" s="67">
        <f t="shared" si="6"/>
        <v>190430.12154447159</v>
      </c>
    </row>
    <row r="80" spans="1:17" ht="12" customHeight="1" x14ac:dyDescent="0.25">
      <c r="A80" s="148" t="s">
        <v>155</v>
      </c>
      <c r="B80" s="67"/>
      <c r="C80" s="67">
        <f t="shared" si="6"/>
        <v>1069.2186769916852</v>
      </c>
      <c r="D80" s="67">
        <f t="shared" si="6"/>
        <v>531.43383623608497</v>
      </c>
      <c r="E80" s="67">
        <f t="shared" si="6"/>
        <v>3370.7921915969482</v>
      </c>
      <c r="F80" s="67">
        <f t="shared" si="6"/>
        <v>568.72814543450659</v>
      </c>
      <c r="G80" s="67">
        <f t="shared" si="6"/>
        <v>1048.2964104580115</v>
      </c>
      <c r="H80" s="67">
        <f t="shared" si="6"/>
        <v>1253.5832819641437</v>
      </c>
      <c r="I80" s="67">
        <f t="shared" si="6"/>
        <v>1113.7478743053616</v>
      </c>
      <c r="J80" s="67">
        <f t="shared" si="6"/>
        <v>1132.9848181320995</v>
      </c>
      <c r="K80" s="67">
        <f t="shared" si="6"/>
        <v>423.46485248554382</v>
      </c>
      <c r="L80" s="67">
        <f t="shared" si="6"/>
        <v>159.03596899530385</v>
      </c>
      <c r="M80" s="67">
        <f t="shared" si="6"/>
        <v>0</v>
      </c>
      <c r="N80" s="67">
        <f t="shared" si="6"/>
        <v>0</v>
      </c>
      <c r="O80" s="67">
        <f t="shared" si="6"/>
        <v>0</v>
      </c>
      <c r="P80" s="67">
        <f t="shared" si="6"/>
        <v>0</v>
      </c>
      <c r="Q80" s="67">
        <f t="shared" si="6"/>
        <v>19787.752111011981</v>
      </c>
    </row>
    <row r="81" spans="1:17" ht="12" customHeight="1" x14ac:dyDescent="0.25">
      <c r="A81" s="148" t="s">
        <v>144</v>
      </c>
      <c r="B81" s="67"/>
      <c r="C81" s="67">
        <f t="shared" si="6"/>
        <v>158950.33711433096</v>
      </c>
      <c r="D81" s="67">
        <f t="shared" si="6"/>
        <v>78140.017365689258</v>
      </c>
      <c r="E81" s="67">
        <f t="shared" si="6"/>
        <v>45439.191783619972</v>
      </c>
      <c r="F81" s="67">
        <f t="shared" si="6"/>
        <v>116979.29373065302</v>
      </c>
      <c r="G81" s="67">
        <f t="shared" si="6"/>
        <v>155594.50439330528</v>
      </c>
      <c r="H81" s="67">
        <f t="shared" si="6"/>
        <v>126490.25327188085</v>
      </c>
      <c r="I81" s="67">
        <f t="shared" si="6"/>
        <v>135295.61011983207</v>
      </c>
      <c r="J81" s="67">
        <f t="shared" si="6"/>
        <v>112466.0000000002</v>
      </c>
      <c r="K81" s="67">
        <f t="shared" si="6"/>
        <v>92739.476541121301</v>
      </c>
      <c r="L81" s="67">
        <f t="shared" si="6"/>
        <v>244851.68126835712</v>
      </c>
      <c r="M81" s="67">
        <f t="shared" si="6"/>
        <v>99857.036779373782</v>
      </c>
      <c r="N81" s="67">
        <f t="shared" si="6"/>
        <v>197883.4921729035</v>
      </c>
      <c r="O81" s="67">
        <f t="shared" si="6"/>
        <v>133649.24517132176</v>
      </c>
      <c r="P81" s="67">
        <f t="shared" si="6"/>
        <v>80546.489554255502</v>
      </c>
      <c r="Q81" s="67">
        <f t="shared" si="6"/>
        <v>187116.93714386335</v>
      </c>
    </row>
    <row r="82" spans="1:17" ht="12" customHeight="1" x14ac:dyDescent="0.25">
      <c r="A82" s="148" t="s">
        <v>143</v>
      </c>
      <c r="B82" s="67"/>
      <c r="C82" s="67">
        <f t="shared" si="6"/>
        <v>8883.0000000000036</v>
      </c>
      <c r="D82" s="67">
        <f t="shared" si="6"/>
        <v>3166.99999999998</v>
      </c>
      <c r="E82" s="67">
        <f t="shared" si="6"/>
        <v>1526.8082163800282</v>
      </c>
      <c r="F82" s="67">
        <f t="shared" si="6"/>
        <v>9131.9999999999927</v>
      </c>
      <c r="G82" s="67">
        <f t="shared" si="6"/>
        <v>9494.0000000000036</v>
      </c>
      <c r="H82" s="67">
        <f t="shared" si="6"/>
        <v>12736.000000000031</v>
      </c>
      <c r="I82" s="67">
        <f t="shared" si="6"/>
        <v>25005.176006941438</v>
      </c>
      <c r="J82" s="67">
        <f t="shared" si="6"/>
        <v>32369.975283861997</v>
      </c>
      <c r="K82" s="67">
        <f t="shared" si="6"/>
        <v>15546.622474505079</v>
      </c>
      <c r="L82" s="67">
        <f t="shared" si="6"/>
        <v>28764.001582911322</v>
      </c>
      <c r="M82" s="67">
        <f t="shared" si="6"/>
        <v>20220.833272980064</v>
      </c>
      <c r="N82" s="67">
        <f t="shared" si="6"/>
        <v>10764.911813699831</v>
      </c>
      <c r="O82" s="67">
        <f t="shared" si="6"/>
        <v>11030.497195483362</v>
      </c>
      <c r="P82" s="67">
        <f t="shared" si="6"/>
        <v>11527.115389892881</v>
      </c>
      <c r="Q82" s="67">
        <f t="shared" si="6"/>
        <v>50271.3700161132</v>
      </c>
    </row>
    <row r="83" spans="1:17" ht="12" customHeight="1" x14ac:dyDescent="0.25">
      <c r="A83" s="148" t="s">
        <v>142</v>
      </c>
      <c r="B83" s="67"/>
      <c r="C83" s="67">
        <f t="shared" si="6"/>
        <v>38.166249828540373</v>
      </c>
      <c r="D83" s="67">
        <f t="shared" si="6"/>
        <v>16599.046909646233</v>
      </c>
      <c r="E83" s="67">
        <f t="shared" si="6"/>
        <v>2069.5000000000591</v>
      </c>
      <c r="F83" s="67">
        <f t="shared" si="6"/>
        <v>47.301063203856756</v>
      </c>
      <c r="G83" s="67">
        <f t="shared" si="6"/>
        <v>0</v>
      </c>
      <c r="H83" s="67">
        <f t="shared" si="6"/>
        <v>0</v>
      </c>
      <c r="I83" s="67">
        <f t="shared" si="6"/>
        <v>0</v>
      </c>
      <c r="J83" s="67">
        <f t="shared" si="6"/>
        <v>0</v>
      </c>
      <c r="K83" s="67">
        <f t="shared" si="6"/>
        <v>82417.665793054068</v>
      </c>
      <c r="L83" s="67">
        <f t="shared" si="6"/>
        <v>0</v>
      </c>
      <c r="M83" s="67">
        <f t="shared" si="6"/>
        <v>276645.66946379107</v>
      </c>
      <c r="N83" s="67">
        <f t="shared" si="6"/>
        <v>20244.539486598995</v>
      </c>
      <c r="O83" s="67">
        <f t="shared" si="6"/>
        <v>0</v>
      </c>
      <c r="P83" s="67">
        <f t="shared" si="6"/>
        <v>41231.317618643836</v>
      </c>
      <c r="Q83" s="67">
        <f t="shared" si="6"/>
        <v>0</v>
      </c>
    </row>
    <row r="84" spans="1:17" ht="12" customHeight="1" x14ac:dyDescent="0.25">
      <c r="A84" s="148" t="s">
        <v>141</v>
      </c>
      <c r="B84" s="67"/>
      <c r="C84" s="67">
        <f t="shared" si="6"/>
        <v>1.1976733212542428</v>
      </c>
      <c r="D84" s="67">
        <f t="shared" si="6"/>
        <v>0</v>
      </c>
      <c r="E84" s="67">
        <f t="shared" si="6"/>
        <v>0</v>
      </c>
      <c r="F84" s="67">
        <f t="shared" si="6"/>
        <v>0</v>
      </c>
      <c r="G84" s="67">
        <f t="shared" si="6"/>
        <v>0</v>
      </c>
      <c r="H84" s="67">
        <f t="shared" si="6"/>
        <v>0</v>
      </c>
      <c r="I84" s="67">
        <f t="shared" si="6"/>
        <v>0</v>
      </c>
      <c r="J84" s="67">
        <f t="shared" si="6"/>
        <v>0</v>
      </c>
      <c r="K84" s="67">
        <f t="shared" si="6"/>
        <v>0</v>
      </c>
      <c r="L84" s="67">
        <f t="shared" si="6"/>
        <v>0</v>
      </c>
      <c r="M84" s="67">
        <f t="shared" si="6"/>
        <v>0</v>
      </c>
      <c r="N84" s="67">
        <f t="shared" si="6"/>
        <v>0</v>
      </c>
      <c r="O84" s="67">
        <f t="shared" si="6"/>
        <v>2.9103830456733704E-11</v>
      </c>
      <c r="P84" s="67">
        <f t="shared" si="6"/>
        <v>0</v>
      </c>
      <c r="Q84" s="67">
        <f t="shared" si="6"/>
        <v>0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119622.69303687225</v>
      </c>
      <c r="L86" s="67">
        <f t="shared" si="7"/>
        <v>7780.2345580020537</v>
      </c>
      <c r="M86" s="67">
        <f t="shared" si="7"/>
        <v>15307.458650457706</v>
      </c>
      <c r="N86" s="67">
        <f t="shared" si="7"/>
        <v>6270.4157121939825</v>
      </c>
      <c r="O86" s="67">
        <f t="shared" si="7"/>
        <v>8058.6813520943097</v>
      </c>
      <c r="P86" s="67">
        <f t="shared" si="7"/>
        <v>5118.4896384842468</v>
      </c>
      <c r="Q86" s="67">
        <f t="shared" si="7"/>
        <v>1641.9840911696347</v>
      </c>
    </row>
    <row r="87" spans="1:17" ht="12" customHeight="1" x14ac:dyDescent="0.25">
      <c r="A87" s="148" t="s">
        <v>57</v>
      </c>
      <c r="B87" s="67"/>
      <c r="C87" s="67">
        <f t="shared" si="7"/>
        <v>6023.2702287763359</v>
      </c>
      <c r="D87" s="67">
        <f t="shared" si="7"/>
        <v>99737.020228776426</v>
      </c>
      <c r="E87" s="67">
        <f t="shared" si="7"/>
        <v>34940.077589842855</v>
      </c>
      <c r="F87" s="67">
        <f t="shared" si="7"/>
        <v>198615.05530261568</v>
      </c>
      <c r="G87" s="67">
        <f t="shared" si="7"/>
        <v>85946.19354220244</v>
      </c>
      <c r="H87" s="67">
        <f t="shared" si="7"/>
        <v>28597.568667135602</v>
      </c>
      <c r="I87" s="67">
        <f t="shared" si="7"/>
        <v>234191.31866713555</v>
      </c>
      <c r="J87" s="67">
        <f t="shared" si="7"/>
        <v>227997.82400459066</v>
      </c>
      <c r="K87" s="67">
        <f t="shared" si="7"/>
        <v>214626.30737706891</v>
      </c>
      <c r="L87" s="67">
        <f t="shared" si="7"/>
        <v>220772.93722400913</v>
      </c>
      <c r="M87" s="67">
        <f t="shared" si="7"/>
        <v>420899.38722845342</v>
      </c>
      <c r="N87" s="67">
        <f t="shared" si="7"/>
        <v>427792.07642854948</v>
      </c>
      <c r="O87" s="67">
        <f t="shared" si="7"/>
        <v>500821.28163600556</v>
      </c>
      <c r="P87" s="67">
        <f t="shared" si="7"/>
        <v>522954.06023508136</v>
      </c>
      <c r="Q87" s="67">
        <f t="shared" si="7"/>
        <v>466118.66776545596</v>
      </c>
    </row>
    <row r="88" spans="1:17" ht="12" customHeight="1" x14ac:dyDescent="0.25">
      <c r="A88" s="159" t="s">
        <v>140</v>
      </c>
      <c r="B88" s="83"/>
      <c r="C88" s="83">
        <f t="shared" si="7"/>
        <v>437437.21201429557</v>
      </c>
      <c r="D88" s="83">
        <f t="shared" si="7"/>
        <v>81441.729045835353</v>
      </c>
      <c r="E88" s="83">
        <f t="shared" si="7"/>
        <v>135262.375</v>
      </c>
      <c r="F88" s="83">
        <f t="shared" si="7"/>
        <v>36888.669616734296</v>
      </c>
      <c r="G88" s="83">
        <f t="shared" si="7"/>
        <v>155208.91017971816</v>
      </c>
      <c r="H88" s="83">
        <f t="shared" si="7"/>
        <v>353992.27505481738</v>
      </c>
      <c r="I88" s="83">
        <f t="shared" si="7"/>
        <v>89228.247027481295</v>
      </c>
      <c r="J88" s="83">
        <f t="shared" si="7"/>
        <v>134247.9960989033</v>
      </c>
      <c r="K88" s="83">
        <f t="shared" si="7"/>
        <v>148835.19882016187</v>
      </c>
      <c r="L88" s="83">
        <f t="shared" si="7"/>
        <v>190329.63766468273</v>
      </c>
      <c r="M88" s="83">
        <f t="shared" si="7"/>
        <v>407681.89809592743</v>
      </c>
      <c r="N88" s="83">
        <f t="shared" si="7"/>
        <v>241632.71571181013</v>
      </c>
      <c r="O88" s="83">
        <f t="shared" si="7"/>
        <v>439175.55625141255</v>
      </c>
      <c r="P88" s="83">
        <f t="shared" si="7"/>
        <v>447502.00927348615</v>
      </c>
      <c r="Q88" s="83">
        <f t="shared" si="7"/>
        <v>252768.48735277448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192882.12499999991</v>
      </c>
      <c r="C94" s="80">
        <f>RES_hhdet_numvin!C83</f>
        <v>37008.062499999978</v>
      </c>
      <c r="D94" s="80">
        <f>RES_hhdet_numvin!D83</f>
        <v>112868.06249999996</v>
      </c>
      <c r="E94" s="80">
        <f>RES_hhdet_numvin!E83</f>
        <v>0</v>
      </c>
      <c r="F94" s="80">
        <f>RES_hhdet_numvin!F83</f>
        <v>119768.06249999996</v>
      </c>
      <c r="G94" s="80">
        <f>RES_hhdet_numvin!G83</f>
        <v>198061.06249999994</v>
      </c>
      <c r="H94" s="80">
        <f>RES_hhdet_numvin!H83</f>
        <v>252256.06249999988</v>
      </c>
      <c r="I94" s="80">
        <f>RES_hhdet_numvin!I83</f>
        <v>296511.06249999983</v>
      </c>
      <c r="J94" s="80">
        <f>RES_hhdet_numvin!J83</f>
        <v>473809.06249999983</v>
      </c>
      <c r="K94" s="80">
        <f>RES_hhdet_numvin!K83</f>
        <v>599985.06249999977</v>
      </c>
      <c r="L94" s="80">
        <f>RES_hhdet_numvin!L83</f>
        <v>253098.06249999991</v>
      </c>
      <c r="M94" s="80">
        <f>RES_hhdet_numvin!M83</f>
        <v>796900.06249999965</v>
      </c>
      <c r="N94" s="80">
        <f>RES_hhdet_numvin!N83</f>
        <v>422491.06249999977</v>
      </c>
      <c r="O94" s="80">
        <f>RES_hhdet_numvin!O83</f>
        <v>472151.06249999977</v>
      </c>
      <c r="P94" s="80">
        <f>RES_hhdet_numvin!P83</f>
        <v>361052.06249999994</v>
      </c>
      <c r="Q94" s="80">
        <f>RES_hhdet_numvin!Q83</f>
        <v>54276.062499999964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0</v>
      </c>
      <c r="K96" s="80">
        <f>RES_hhdet_numvin!K86</f>
        <v>40799.999999999985</v>
      </c>
      <c r="L96" s="80">
        <f>RES_hhdet_numvin!L86</f>
        <v>27870.999999999985</v>
      </c>
      <c r="M96" s="80">
        <f>RES_hhdet_numvin!M86</f>
        <v>27562.999999999985</v>
      </c>
      <c r="N96" s="80">
        <f>RES_hhdet_numvin!N86</f>
        <v>41510.999999999985</v>
      </c>
      <c r="O96" s="80">
        <f>RES_hhdet_numvin!O86</f>
        <v>31880.999999999985</v>
      </c>
      <c r="P96" s="80">
        <f>RES_hhdet_numvin!P86</f>
        <v>62953.999999999971</v>
      </c>
      <c r="Q96" s="80">
        <f>RES_hhdet_numvin!Q86</f>
        <v>36964.999999999985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186570.43777589712</v>
      </c>
      <c r="C98" s="80">
        <f>RES_hhdet_numvin!C88</f>
        <v>34374.8829830881</v>
      </c>
      <c r="D98" s="80">
        <f>RES_hhdet_numvin!D88</f>
        <v>62412.757464985465</v>
      </c>
      <c r="E98" s="80">
        <f>RES_hhdet_numvin!E88</f>
        <v>0</v>
      </c>
      <c r="F98" s="80">
        <f>RES_hhdet_numvin!F88</f>
        <v>72478.637064755167</v>
      </c>
      <c r="G98" s="80">
        <f>RES_hhdet_numvin!G88</f>
        <v>114596.64202731661</v>
      </c>
      <c r="H98" s="80">
        <f>RES_hhdet_numvin!H88</f>
        <v>200374.23765502809</v>
      </c>
      <c r="I98" s="80">
        <f>RES_hhdet_numvin!I88</f>
        <v>193193.15934383342</v>
      </c>
      <c r="J98" s="80">
        <f>RES_hhdet_numvin!J88</f>
        <v>196890.53254912124</v>
      </c>
      <c r="K98" s="80">
        <f>RES_hhdet_numvin!K88</f>
        <v>228635.83276500372</v>
      </c>
      <c r="L98" s="80">
        <f>RES_hhdet_numvin!L88</f>
        <v>86182.64991006843</v>
      </c>
      <c r="M98" s="80">
        <f>RES_hhdet_numvin!M88</f>
        <v>335697.48486179014</v>
      </c>
      <c r="N98" s="80">
        <f>RES_hhdet_numvin!N88</f>
        <v>191517.37173781011</v>
      </c>
      <c r="O98" s="80">
        <f>RES_hhdet_numvin!O88</f>
        <v>276461.77070362982</v>
      </c>
      <c r="P98" s="80">
        <f>RES_hhdet_numvin!P88</f>
        <v>191605.74472477438</v>
      </c>
      <c r="Q98" s="80">
        <f>RES_hhdet_numvin!Q88</f>
        <v>26287.858432896988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163.15977409194153</v>
      </c>
      <c r="D99" s="80">
        <f>RES_hhdet_numvin!D89</f>
        <v>40.129870052560143</v>
      </c>
      <c r="E99" s="80">
        <f>RES_hhdet_numvin!E89</f>
        <v>0</v>
      </c>
      <c r="F99" s="80">
        <f>RES_hhdet_numvin!F89</f>
        <v>350.46310668573864</v>
      </c>
      <c r="G99" s="80">
        <f>RES_hhdet_numvin!G89</f>
        <v>1491.433301563138</v>
      </c>
      <c r="H99" s="80">
        <f>RES_hhdet_numvin!H89</f>
        <v>3750.4955777720597</v>
      </c>
      <c r="I99" s="80">
        <f>RES_hhdet_numvin!I89</f>
        <v>39559.605768183661</v>
      </c>
      <c r="J99" s="80">
        <f>RES_hhdet_numvin!J89</f>
        <v>56783.02281442377</v>
      </c>
      <c r="K99" s="80">
        <f>RES_hhdet_numvin!K89</f>
        <v>65811.530093067093</v>
      </c>
      <c r="L99" s="80">
        <f>RES_hhdet_numvin!L89</f>
        <v>36795.541185876915</v>
      </c>
      <c r="M99" s="80">
        <f>RES_hhdet_numvin!M89</f>
        <v>82916.040956318451</v>
      </c>
      <c r="N99" s="80">
        <f>RES_hhdet_numvin!N89</f>
        <v>58302.70444220466</v>
      </c>
      <c r="O99" s="80">
        <f>RES_hhdet_numvin!O89</f>
        <v>75219.288490316394</v>
      </c>
      <c r="P99" s="80">
        <f>RES_hhdet_numvin!P89</f>
        <v>51811.844645794037</v>
      </c>
      <c r="Q99" s="80">
        <f>RES_hhdet_numvin!Q89</f>
        <v>26006.739973649324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612.11994316555865</v>
      </c>
      <c r="D100" s="80">
        <f>RES_hhdet_numvin!D92</f>
        <v>46455.210306638539</v>
      </c>
      <c r="E100" s="80">
        <f>RES_hhdet_numvin!E92</f>
        <v>0</v>
      </c>
      <c r="F100" s="80">
        <f>RES_hhdet_numvin!F92</f>
        <v>45615.124045089542</v>
      </c>
      <c r="G100" s="80">
        <f>RES_hhdet_numvin!G92</f>
        <v>74850.697853929043</v>
      </c>
      <c r="H100" s="80">
        <f>RES_hhdet_numvin!H92</f>
        <v>37152.547846731737</v>
      </c>
      <c r="I100" s="80">
        <f>RES_hhdet_numvin!I92</f>
        <v>43653.898703474944</v>
      </c>
      <c r="J100" s="80">
        <f>RES_hhdet_numvin!J92</f>
        <v>110455.49479398275</v>
      </c>
      <c r="K100" s="80">
        <f>RES_hhdet_numvin!K92</f>
        <v>114452.6732784045</v>
      </c>
      <c r="L100" s="80">
        <f>RES_hhdet_numvin!L92</f>
        <v>46901.485498261136</v>
      </c>
      <c r="M100" s="80">
        <f>RES_hhdet_numvin!M92</f>
        <v>100635.51549602054</v>
      </c>
      <c r="N100" s="80">
        <f>RES_hhdet_numvin!N92</f>
        <v>27055.081144470281</v>
      </c>
      <c r="O100" s="80">
        <f>RES_hhdet_numvin!O92</f>
        <v>29064.151089831161</v>
      </c>
      <c r="P100" s="80">
        <f>RES_hhdet_numvin!P92</f>
        <v>0</v>
      </c>
      <c r="Q100" s="80">
        <f>RES_hhdet_numvin!Q92</f>
        <v>0</v>
      </c>
    </row>
    <row r="101" spans="1:17" ht="12" customHeight="1" x14ac:dyDescent="0.25">
      <c r="A101" s="23" t="s">
        <v>143</v>
      </c>
      <c r="B101" s="80">
        <f>RES_hhdet_numvin!B93</f>
        <v>6311.6872241027886</v>
      </c>
      <c r="C101" s="80">
        <f>RES_hhdet_numvin!C93</f>
        <v>1857.8997996543872</v>
      </c>
      <c r="D101" s="80">
        <f>RES_hhdet_numvin!D93</f>
        <v>3959.9648583233975</v>
      </c>
      <c r="E101" s="80">
        <f>RES_hhdet_numvin!E93</f>
        <v>0</v>
      </c>
      <c r="F101" s="80">
        <f>RES_hhdet_numvin!F93</f>
        <v>1323.8382834695049</v>
      </c>
      <c r="G101" s="80">
        <f>RES_hhdet_numvin!G93</f>
        <v>7122.2893171911292</v>
      </c>
      <c r="H101" s="80">
        <f>RES_hhdet_numvin!H93</f>
        <v>10978.78142046788</v>
      </c>
      <c r="I101" s="80">
        <f>RES_hhdet_numvin!I93</f>
        <v>20104.398684507825</v>
      </c>
      <c r="J101" s="80">
        <f>RES_hhdet_numvin!J93</f>
        <v>19303.004800172497</v>
      </c>
      <c r="K101" s="80">
        <f>RES_hhdet_numvin!K93</f>
        <v>12519.265715143249</v>
      </c>
      <c r="L101" s="80">
        <f>RES_hhdet_numvin!L93</f>
        <v>9066.7288213065549</v>
      </c>
      <c r="M101" s="80">
        <f>RES_hhdet_numvin!M93</f>
        <v>20645.244067754924</v>
      </c>
      <c r="N101" s="80">
        <f>RES_hhdet_numvin!N93</f>
        <v>8464.0515610204184</v>
      </c>
      <c r="O101" s="80">
        <f>RES_hhdet_numvin!O93</f>
        <v>11030.497195483356</v>
      </c>
      <c r="P101" s="80">
        <f>RES_hhdet_numvin!P93</f>
        <v>6230.8841579483642</v>
      </c>
      <c r="Q101" s="80">
        <f>RES_hhdet_numvin!Q93</f>
        <v>1981.4640934536542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0</v>
      </c>
      <c r="E102" s="80">
        <f>RES_hhdet_numvin!E96</f>
        <v>0</v>
      </c>
      <c r="F102" s="80">
        <f>RES_hhdet_numvin!F96</f>
        <v>0</v>
      </c>
      <c r="G102" s="80">
        <f>RES_hhdet_numvin!G96</f>
        <v>0</v>
      </c>
      <c r="H102" s="80">
        <f>RES_hhdet_numvin!H96</f>
        <v>1.1641532182693476E-10</v>
      </c>
      <c r="I102" s="80">
        <f>RES_hhdet_numvin!I96</f>
        <v>0</v>
      </c>
      <c r="J102" s="80">
        <f>RES_hhdet_numvin!J96</f>
        <v>90377.007542299529</v>
      </c>
      <c r="K102" s="80">
        <f>RES_hhdet_numvin!K96</f>
        <v>178565.76064838114</v>
      </c>
      <c r="L102" s="80">
        <f>RES_hhdet_numvin!L96</f>
        <v>74151.657084486884</v>
      </c>
      <c r="M102" s="80">
        <f>RES_hhdet_numvin!M96</f>
        <v>176095.60206794995</v>
      </c>
      <c r="N102" s="80">
        <f>RES_hhdet_numvin!N96</f>
        <v>110367.87189906233</v>
      </c>
      <c r="O102" s="80">
        <f>RES_hhdet_numvin!O96</f>
        <v>64637.268376949127</v>
      </c>
      <c r="P102" s="80">
        <f>RES_hhdet_numvin!P96</f>
        <v>74772.832380870706</v>
      </c>
      <c r="Q102" s="80">
        <f>RES_hhdet_numvin!Q96</f>
        <v>0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0</v>
      </c>
      <c r="I103" s="80">
        <f>RES_hhdet_numvin!I97</f>
        <v>0</v>
      </c>
      <c r="J103" s="80">
        <f>RES_hhdet_numvin!J97</f>
        <v>0</v>
      </c>
      <c r="K103" s="80">
        <f>RES_hhdet_numvin!K97</f>
        <v>0</v>
      </c>
      <c r="L103" s="80">
        <f>RES_hhdet_numvin!L97</f>
        <v>0</v>
      </c>
      <c r="M103" s="80">
        <f>RES_hhdet_numvin!M97</f>
        <v>80910.175050165577</v>
      </c>
      <c r="N103" s="80">
        <f>RES_hhdet_numvin!N97</f>
        <v>26783.981715431994</v>
      </c>
      <c r="O103" s="80">
        <f>RES_hhdet_numvin!O97</f>
        <v>15738.086643789975</v>
      </c>
      <c r="P103" s="80">
        <f>RES_hhdet_numvin!P97</f>
        <v>36630.756590612393</v>
      </c>
      <c r="Q103" s="80">
        <f>RES_hhdet_numvin!Q97</f>
        <v>0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27190.618686374411</v>
      </c>
      <c r="C105" s="80">
        <f>RES_hhdet_numvin!C101</f>
        <v>14105.733470916635</v>
      </c>
      <c r="D105" s="80">
        <f>RES_hhdet_numvin!D101</f>
        <v>11.57553376048071</v>
      </c>
      <c r="E105" s="80">
        <f>RES_hhdet_numvin!E101</f>
        <v>0</v>
      </c>
      <c r="F105" s="80">
        <f>RES_hhdet_numvin!F101</f>
        <v>27.968583174109114</v>
      </c>
      <c r="G105" s="80">
        <f>RES_hhdet_numvin!G101</f>
        <v>66.520829907796667</v>
      </c>
      <c r="H105" s="80">
        <f>RES_hhdet_numvin!H101</f>
        <v>12210.916991754422</v>
      </c>
      <c r="I105" s="80">
        <f>RES_hhdet_numvin!I101</f>
        <v>11291.551233234091</v>
      </c>
      <c r="J105" s="80">
        <f>RES_hhdet_numvin!J101</f>
        <v>6.3994070822124076</v>
      </c>
      <c r="K105" s="80">
        <f>RES_hhdet_numvin!K101</f>
        <v>56443.42730788589</v>
      </c>
      <c r="L105" s="80">
        <f>RES_hhdet_numvin!L101</f>
        <v>8303.994680614238</v>
      </c>
      <c r="M105" s="80">
        <f>RES_hhdet_numvin!M101</f>
        <v>15451.185977096164</v>
      </c>
      <c r="N105" s="80">
        <f>RES_hhdet_numvin!N101</f>
        <v>6479.4522072384216</v>
      </c>
      <c r="O105" s="80">
        <f>RES_hhdet_numvin!O101</f>
        <v>8229.5946079860933</v>
      </c>
      <c r="P105" s="80">
        <f>RES_hhdet_numvin!P101</f>
        <v>5206.4996697232764</v>
      </c>
      <c r="Q105" s="80">
        <f>RES_hhdet_numvin!Q101</f>
        <v>1264.5608132517195</v>
      </c>
    </row>
    <row r="106" spans="1:17" ht="12" customHeight="1" x14ac:dyDescent="0.25">
      <c r="A106" s="23" t="s">
        <v>57</v>
      </c>
      <c r="B106" s="80">
        <f>RES_hhdet_numvin!B102</f>
        <v>146923.65590235297</v>
      </c>
      <c r="C106" s="80">
        <f>RES_hhdet_numvin!C102</f>
        <v>1563.997324703173</v>
      </c>
      <c r="D106" s="80">
        <f>RES_hhdet_numvin!D102</f>
        <v>7461.2921212078172</v>
      </c>
      <c r="E106" s="80">
        <f>RES_hhdet_numvin!E102</f>
        <v>0</v>
      </c>
      <c r="F106" s="80">
        <f>RES_hhdet_numvin!F102</f>
        <v>18027.831251356452</v>
      </c>
      <c r="G106" s="80">
        <f>RES_hhdet_numvin!G102</f>
        <v>42877.620536319591</v>
      </c>
      <c r="H106" s="80">
        <f>RES_hhdet_numvin!H102</f>
        <v>79058.858717482042</v>
      </c>
      <c r="I106" s="80">
        <f>RES_hhdet_numvin!I102</f>
        <v>169464.94091138017</v>
      </c>
      <c r="J106" s="80">
        <f>RES_hhdet_numvin!J102</f>
        <v>4124.8936447255501</v>
      </c>
      <c r="K106" s="80">
        <f>RES_hhdet_numvin!K102</f>
        <v>7975.5726985018837</v>
      </c>
      <c r="L106" s="80">
        <f>RES_hhdet_numvin!L102</f>
        <v>4203.3821265840743</v>
      </c>
      <c r="M106" s="80">
        <f>RES_hhdet_numvin!M102</f>
        <v>24756.03956624314</v>
      </c>
      <c r="N106" s="80">
        <f>RES_hhdet_numvin!N102</f>
        <v>22665.598636982861</v>
      </c>
      <c r="O106" s="80">
        <f>RES_hhdet_numvin!O102</f>
        <v>82347.108308860959</v>
      </c>
      <c r="P106" s="80">
        <f>RES_hhdet_numvin!P102</f>
        <v>96293.226199453522</v>
      </c>
      <c r="Q106" s="80">
        <f>RES_hhdet_numvin!Q102</f>
        <v>18500.98205384536</v>
      </c>
    </row>
    <row r="107" spans="1:17" ht="12" customHeight="1" x14ac:dyDescent="0.25">
      <c r="A107" s="29" t="s">
        <v>140</v>
      </c>
      <c r="B107" s="78">
        <f>RES_hhdet_numvin!B103</f>
        <v>18767.850411272535</v>
      </c>
      <c r="C107" s="78">
        <f>RES_hhdet_numvin!C103</f>
        <v>21338.331704380173</v>
      </c>
      <c r="D107" s="78">
        <f>RES_hhdet_numvin!D103</f>
        <v>105395.19484503166</v>
      </c>
      <c r="E107" s="78">
        <f>RES_hhdet_numvin!E103</f>
        <v>0</v>
      </c>
      <c r="F107" s="78">
        <f>RES_hhdet_numvin!F103</f>
        <v>101712.26266546939</v>
      </c>
      <c r="G107" s="78">
        <f>RES_hhdet_numvin!G103</f>
        <v>155116.92113377253</v>
      </c>
      <c r="H107" s="78">
        <f>RES_hhdet_numvin!H103</f>
        <v>160986.28679076341</v>
      </c>
      <c r="I107" s="78">
        <f>RES_hhdet_numvin!I103</f>
        <v>115754.5703553856</v>
      </c>
      <c r="J107" s="78">
        <f>RES_hhdet_numvin!J103</f>
        <v>469677.76944819198</v>
      </c>
      <c r="K107" s="78">
        <f>RES_hhdet_numvin!K103</f>
        <v>535566.06249361194</v>
      </c>
      <c r="L107" s="78">
        <f>RES_hhdet_numvin!L103</f>
        <v>240590.68569280161</v>
      </c>
      <c r="M107" s="78">
        <f>RES_hhdet_numvin!M103</f>
        <v>756692.83695666038</v>
      </c>
      <c r="N107" s="78">
        <f>RES_hhdet_numvin!N103</f>
        <v>393346.01165577857</v>
      </c>
      <c r="O107" s="78">
        <f>RES_hhdet_numvin!O103</f>
        <v>381574.35958315275</v>
      </c>
      <c r="P107" s="78">
        <f>RES_hhdet_numvin!P103</f>
        <v>259552.33663082303</v>
      </c>
      <c r="Q107" s="78">
        <f>RES_hhdet_numvin!Q103</f>
        <v>34510.519632902899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2848.6466557154436</v>
      </c>
      <c r="C111" s="168">
        <f t="shared" ref="C111:Q111" si="8">SUM(C112,C115,C117,C130)</f>
        <v>2795.4786842381468</v>
      </c>
      <c r="D111" s="168">
        <f t="shared" si="8"/>
        <v>2745.2056182044898</v>
      </c>
      <c r="E111" s="168">
        <f t="shared" si="8"/>
        <v>2664.8145111638182</v>
      </c>
      <c r="F111" s="168">
        <f t="shared" si="8"/>
        <v>2659.5764426448522</v>
      </c>
      <c r="G111" s="168">
        <f t="shared" si="8"/>
        <v>2653.8186078677982</v>
      </c>
      <c r="H111" s="168">
        <f t="shared" si="8"/>
        <v>2661.617228413626</v>
      </c>
      <c r="I111" s="168">
        <f t="shared" si="8"/>
        <v>2653.5424430922135</v>
      </c>
      <c r="J111" s="168">
        <f t="shared" si="8"/>
        <v>2697.6527564162202</v>
      </c>
      <c r="K111" s="168">
        <f t="shared" si="8"/>
        <v>3093.8983604386726</v>
      </c>
      <c r="L111" s="168">
        <f t="shared" si="8"/>
        <v>3159.7422188275132</v>
      </c>
      <c r="M111" s="168">
        <f t="shared" si="8"/>
        <v>3264.0354097003947</v>
      </c>
      <c r="N111" s="168">
        <f t="shared" si="8"/>
        <v>3291.2287650183639</v>
      </c>
      <c r="O111" s="168">
        <f t="shared" si="8"/>
        <v>3272.3121434821446</v>
      </c>
      <c r="P111" s="168">
        <f t="shared" si="8"/>
        <v>3313.1917466450045</v>
      </c>
      <c r="Q111" s="168">
        <f t="shared" si="8"/>
        <v>3213.4396595870862</v>
      </c>
    </row>
    <row r="112" spans="1:17" ht="12" customHeight="1" x14ac:dyDescent="0.25">
      <c r="A112" s="158" t="s">
        <v>65</v>
      </c>
      <c r="B112" s="157">
        <f>SUM(B113:B114)</f>
        <v>1744.2543816158673</v>
      </c>
      <c r="C112" s="157">
        <f t="shared" ref="C112:Q112" si="9">SUM(C113:C114)</f>
        <v>1756.3600932922968</v>
      </c>
      <c r="D112" s="157">
        <f t="shared" si="9"/>
        <v>1734.5625353885957</v>
      </c>
      <c r="E112" s="157">
        <f t="shared" si="9"/>
        <v>1733.0551440307572</v>
      </c>
      <c r="F112" s="157">
        <f t="shared" si="9"/>
        <v>1750.5128005301874</v>
      </c>
      <c r="G112" s="157">
        <f t="shared" si="9"/>
        <v>1757.2131034362735</v>
      </c>
      <c r="H112" s="157">
        <f t="shared" si="9"/>
        <v>1764.2957622997924</v>
      </c>
      <c r="I112" s="157">
        <f t="shared" si="9"/>
        <v>1735.8387777529497</v>
      </c>
      <c r="J112" s="157">
        <f t="shared" si="9"/>
        <v>1718.2578765273543</v>
      </c>
      <c r="K112" s="157">
        <f t="shared" si="9"/>
        <v>2000.2073590652326</v>
      </c>
      <c r="L112" s="157">
        <f t="shared" si="9"/>
        <v>2054.4519799673162</v>
      </c>
      <c r="M112" s="157">
        <f t="shared" si="9"/>
        <v>1991.4310816380307</v>
      </c>
      <c r="N112" s="157">
        <f t="shared" si="9"/>
        <v>1990.5909586437115</v>
      </c>
      <c r="O112" s="157">
        <f t="shared" si="9"/>
        <v>1924.5562321811231</v>
      </c>
      <c r="P112" s="157">
        <f t="shared" si="9"/>
        <v>1924.4938824981671</v>
      </c>
      <c r="Q112" s="157">
        <f t="shared" si="9"/>
        <v>1901.4288331574319</v>
      </c>
    </row>
    <row r="113" spans="1:17" ht="12" customHeight="1" x14ac:dyDescent="0.25">
      <c r="A113" s="23" t="s">
        <v>157</v>
      </c>
      <c r="B113" s="156">
        <f>RES_hhdet_fec!B$83</f>
        <v>1736.9215427613153</v>
      </c>
      <c r="C113" s="156">
        <f>RES_hhdet_fec!C$83</f>
        <v>1739.306965561067</v>
      </c>
      <c r="D113" s="156">
        <f>RES_hhdet_fec!D$83</f>
        <v>1723.8665564409221</v>
      </c>
      <c r="E113" s="156">
        <f>RES_hhdet_fec!E$83</f>
        <v>1725.8089397398883</v>
      </c>
      <c r="F113" s="156">
        <f>RES_hhdet_fec!F$83</f>
        <v>1743.9374281945195</v>
      </c>
      <c r="G113" s="156">
        <f>RES_hhdet_fec!G$83</f>
        <v>1748.4715946218992</v>
      </c>
      <c r="H113" s="156">
        <f>RES_hhdet_fec!H$83</f>
        <v>1747.9005997602121</v>
      </c>
      <c r="I113" s="156">
        <f>RES_hhdet_fec!I$83</f>
        <v>1723.7583044503922</v>
      </c>
      <c r="J113" s="156">
        <f>RES_hhdet_fec!J$83</f>
        <v>1707.592393443837</v>
      </c>
      <c r="K113" s="156">
        <f>RES_hhdet_fec!K$83</f>
        <v>1995.7880594537833</v>
      </c>
      <c r="L113" s="156">
        <f>RES_hhdet_fec!L$83</f>
        <v>2037.5657435542446</v>
      </c>
      <c r="M113" s="156">
        <f>RES_hhdet_fec!M$83</f>
        <v>1971.5145786692885</v>
      </c>
      <c r="N113" s="156">
        <f>RES_hhdet_fec!N$83</f>
        <v>1971.9515917201009</v>
      </c>
      <c r="O113" s="156">
        <f>RES_hhdet_fec!O$83</f>
        <v>1920.1072894643276</v>
      </c>
      <c r="P113" s="156">
        <f>RES_hhdet_fec!P$83</f>
        <v>1911.4517905730179</v>
      </c>
      <c r="Q113" s="156">
        <f>RES_hhdet_fec!Q$83</f>
        <v>1895.7948099613443</v>
      </c>
    </row>
    <row r="114" spans="1:17" ht="12" customHeight="1" x14ac:dyDescent="0.25">
      <c r="A114" s="23" t="s">
        <v>60</v>
      </c>
      <c r="B114" s="156">
        <f>RES_hhdet_fec!B$84</f>
        <v>7.3328388545519454</v>
      </c>
      <c r="C114" s="156">
        <f>RES_hhdet_fec!C$84</f>
        <v>17.05312773122975</v>
      </c>
      <c r="D114" s="156">
        <f>RES_hhdet_fec!D$84</f>
        <v>10.695978947673639</v>
      </c>
      <c r="E114" s="156">
        <f>RES_hhdet_fec!E$84</f>
        <v>7.2462042908689535</v>
      </c>
      <c r="F114" s="156">
        <f>RES_hhdet_fec!F$84</f>
        <v>6.5753723356679643</v>
      </c>
      <c r="G114" s="156">
        <f>RES_hhdet_fec!G$84</f>
        <v>8.7415088143743915</v>
      </c>
      <c r="H114" s="156">
        <f>RES_hhdet_fec!H$84</f>
        <v>16.395162539580383</v>
      </c>
      <c r="I114" s="156">
        <f>RES_hhdet_fec!I$84</f>
        <v>12.080473302557589</v>
      </c>
      <c r="J114" s="156">
        <f>RES_hhdet_fec!J$84</f>
        <v>10.665483083517287</v>
      </c>
      <c r="K114" s="156">
        <f>RES_hhdet_fec!K$84</f>
        <v>4.4192996114492846</v>
      </c>
      <c r="L114" s="156">
        <f>RES_hhdet_fec!L$84</f>
        <v>16.886236413071533</v>
      </c>
      <c r="M114" s="156">
        <f>RES_hhdet_fec!M$84</f>
        <v>19.916502968742261</v>
      </c>
      <c r="N114" s="156">
        <f>RES_hhdet_fec!N$84</f>
        <v>18.639366923610737</v>
      </c>
      <c r="O114" s="156">
        <f>RES_hhdet_fec!O$84</f>
        <v>4.4489427167955027</v>
      </c>
      <c r="P114" s="156">
        <f>RES_hhdet_fec!P$84</f>
        <v>13.042091925149281</v>
      </c>
      <c r="Q114" s="156">
        <f>RES_hhdet_fec!Q$84</f>
        <v>5.6340231960875657</v>
      </c>
    </row>
    <row r="115" spans="1:17" ht="12" customHeight="1" x14ac:dyDescent="0.25">
      <c r="A115" s="158" t="s">
        <v>112</v>
      </c>
      <c r="B115" s="157">
        <f>B116</f>
        <v>11.596238098951208</v>
      </c>
      <c r="C115" s="157">
        <f t="shared" ref="C115:Q115" si="10">C116</f>
        <v>11.116650503132432</v>
      </c>
      <c r="D115" s="157">
        <f t="shared" si="10"/>
        <v>11.054964199641384</v>
      </c>
      <c r="E115" s="157">
        <f t="shared" si="10"/>
        <v>10.142770179296479</v>
      </c>
      <c r="F115" s="157">
        <f t="shared" si="10"/>
        <v>10.869445463645208</v>
      </c>
      <c r="G115" s="157">
        <f t="shared" si="10"/>
        <v>11.178093046304802</v>
      </c>
      <c r="H115" s="157">
        <f t="shared" si="10"/>
        <v>13.226334662931837</v>
      </c>
      <c r="I115" s="157">
        <f t="shared" si="10"/>
        <v>14.625598092169218</v>
      </c>
      <c r="J115" s="157">
        <f t="shared" si="10"/>
        <v>16.76910384297938</v>
      </c>
      <c r="K115" s="157">
        <f t="shared" si="10"/>
        <v>20.046413630638995</v>
      </c>
      <c r="L115" s="157">
        <f t="shared" si="10"/>
        <v>20.444553896992431</v>
      </c>
      <c r="M115" s="157">
        <f t="shared" si="10"/>
        <v>21.472754715738201</v>
      </c>
      <c r="N115" s="157">
        <f t="shared" si="10"/>
        <v>21.426453008816381</v>
      </c>
      <c r="O115" s="157">
        <f t="shared" si="10"/>
        <v>20.281928660039021</v>
      </c>
      <c r="P115" s="157">
        <f t="shared" si="10"/>
        <v>19.876594892469367</v>
      </c>
      <c r="Q115" s="157">
        <f t="shared" si="10"/>
        <v>18.406339360826365</v>
      </c>
    </row>
    <row r="116" spans="1:17" ht="12" customHeight="1" x14ac:dyDescent="0.25">
      <c r="A116" s="23" t="s">
        <v>60</v>
      </c>
      <c r="B116" s="156">
        <f>RES_hhdet_fec!B$86</f>
        <v>11.596238098951208</v>
      </c>
      <c r="C116" s="156">
        <f>RES_hhdet_fec!C$86</f>
        <v>11.116650503132432</v>
      </c>
      <c r="D116" s="156">
        <f>RES_hhdet_fec!D$86</f>
        <v>11.054964199641384</v>
      </c>
      <c r="E116" s="156">
        <f>RES_hhdet_fec!E$86</f>
        <v>10.142770179296479</v>
      </c>
      <c r="F116" s="156">
        <f>RES_hhdet_fec!F$86</f>
        <v>10.869445463645208</v>
      </c>
      <c r="G116" s="156">
        <f>RES_hhdet_fec!G$86</f>
        <v>11.178093046304802</v>
      </c>
      <c r="H116" s="156">
        <f>RES_hhdet_fec!H$86</f>
        <v>13.226334662931837</v>
      </c>
      <c r="I116" s="156">
        <f>RES_hhdet_fec!I$86</f>
        <v>14.625598092169218</v>
      </c>
      <c r="J116" s="156">
        <f>RES_hhdet_fec!J$86</f>
        <v>16.76910384297938</v>
      </c>
      <c r="K116" s="156">
        <f>RES_hhdet_fec!K$86</f>
        <v>20.046413630638995</v>
      </c>
      <c r="L116" s="156">
        <f>RES_hhdet_fec!L$86</f>
        <v>20.444553896992431</v>
      </c>
      <c r="M116" s="156">
        <f>RES_hhdet_fec!M$86</f>
        <v>21.472754715738201</v>
      </c>
      <c r="N116" s="156">
        <f>RES_hhdet_fec!N$86</f>
        <v>21.426453008816381</v>
      </c>
      <c r="O116" s="156">
        <f>RES_hhdet_fec!O$86</f>
        <v>20.281928660039021</v>
      </c>
      <c r="P116" s="156">
        <f>RES_hhdet_fec!P$86</f>
        <v>19.876594892469367</v>
      </c>
      <c r="Q116" s="156">
        <f>RES_hhdet_fec!Q$86</f>
        <v>18.406339360826365</v>
      </c>
    </row>
    <row r="117" spans="1:17" ht="12" customHeight="1" x14ac:dyDescent="0.25">
      <c r="A117" s="158" t="s">
        <v>63</v>
      </c>
      <c r="B117" s="157">
        <f>RES_hhdet_fec!B$87</f>
        <v>762.05221690457734</v>
      </c>
      <c r="C117" s="157">
        <f>RES_hhdet_fec!C$87</f>
        <v>721.49781119817305</v>
      </c>
      <c r="D117" s="157">
        <f>RES_hhdet_fec!D$87</f>
        <v>706.25270554679412</v>
      </c>
      <c r="E117" s="157">
        <f>RES_hhdet_fec!E$87</f>
        <v>653.56667730390916</v>
      </c>
      <c r="F117" s="157">
        <f>RES_hhdet_fec!F$87</f>
        <v>636.8890961104297</v>
      </c>
      <c r="G117" s="157">
        <f>RES_hhdet_fec!G$87</f>
        <v>628.61152201372806</v>
      </c>
      <c r="H117" s="157">
        <f>RES_hhdet_fec!H$87</f>
        <v>628.61289961297359</v>
      </c>
      <c r="I117" s="157">
        <f>RES_hhdet_fec!I$87</f>
        <v>643.64649066602215</v>
      </c>
      <c r="J117" s="157">
        <f>RES_hhdet_fec!J$87</f>
        <v>685.51961296638785</v>
      </c>
      <c r="K117" s="157">
        <f>RES_hhdet_fec!K$87</f>
        <v>760.25138565833606</v>
      </c>
      <c r="L117" s="157">
        <f>RES_hhdet_fec!L$87</f>
        <v>752.79985845414114</v>
      </c>
      <c r="M117" s="157">
        <f>RES_hhdet_fec!M$87</f>
        <v>873.80295748793105</v>
      </c>
      <c r="N117" s="157">
        <f>RES_hhdet_fec!N$87</f>
        <v>897.04633102563537</v>
      </c>
      <c r="O117" s="157">
        <f>RES_hhdet_fec!O$87</f>
        <v>942.65027371180679</v>
      </c>
      <c r="P117" s="157">
        <f>RES_hhdet_fec!P$87</f>
        <v>969.15016736420523</v>
      </c>
      <c r="Q117" s="157">
        <f>RES_hhdet_fec!Q$87</f>
        <v>921.19117956511855</v>
      </c>
    </row>
    <row r="118" spans="1:17" ht="12" customHeight="1" x14ac:dyDescent="0.25">
      <c r="A118" s="167" t="s">
        <v>156</v>
      </c>
      <c r="B118" s="132">
        <f>RES_hhdet_fec!B$88</f>
        <v>258.7129192724999</v>
      </c>
      <c r="C118" s="132">
        <f>RES_hhdet_fec!C$88</f>
        <v>256.01979377999476</v>
      </c>
      <c r="D118" s="132">
        <f>RES_hhdet_fec!D$88</f>
        <v>271.30772786995499</v>
      </c>
      <c r="E118" s="132">
        <f>RES_hhdet_fec!E$88</f>
        <v>269.49161713315965</v>
      </c>
      <c r="F118" s="132">
        <f>RES_hhdet_fec!F$88</f>
        <v>278.39156449741876</v>
      </c>
      <c r="G118" s="132">
        <f>RES_hhdet_fec!G$88</f>
        <v>277.65685549804454</v>
      </c>
      <c r="H118" s="132">
        <f>RES_hhdet_fec!H$88</f>
        <v>285.3286613774988</v>
      </c>
      <c r="I118" s="132">
        <f>RES_hhdet_fec!I$88</f>
        <v>312.58398073800919</v>
      </c>
      <c r="J118" s="132">
        <f>RES_hhdet_fec!J$88</f>
        <v>343.40711151139936</v>
      </c>
      <c r="K118" s="132">
        <f>RES_hhdet_fec!K$88</f>
        <v>404.82950227742998</v>
      </c>
      <c r="L118" s="132">
        <f>RES_hhdet_fec!L$88</f>
        <v>381.59977783773388</v>
      </c>
      <c r="M118" s="132">
        <f>RES_hhdet_fec!M$88</f>
        <v>450.44615831734603</v>
      </c>
      <c r="N118" s="132">
        <f>RES_hhdet_fec!N$88</f>
        <v>485.20504766773973</v>
      </c>
      <c r="O118" s="132">
        <f>RES_hhdet_fec!O$88</f>
        <v>543.44228179848585</v>
      </c>
      <c r="P118" s="132">
        <f>RES_hhdet_fec!P$88</f>
        <v>566.15845642199508</v>
      </c>
      <c r="Q118" s="132">
        <f>RES_hhdet_fec!Q$88</f>
        <v>553.65193329159285</v>
      </c>
    </row>
    <row r="119" spans="1:17" ht="12" customHeight="1" x14ac:dyDescent="0.25">
      <c r="A119" s="167" t="s">
        <v>155</v>
      </c>
      <c r="B119" s="132">
        <f>SUM(B120:B121)</f>
        <v>4.5622158567933218</v>
      </c>
      <c r="C119" s="132">
        <f t="shared" ref="C119:Q119" si="11">SUM(C120:C121)</f>
        <v>4.9641296062764706</v>
      </c>
      <c r="D119" s="132">
        <f t="shared" si="11"/>
        <v>5.4714572909715304</v>
      </c>
      <c r="E119" s="132">
        <f t="shared" si="11"/>
        <v>5.649974179399714</v>
      </c>
      <c r="F119" s="132">
        <f t="shared" si="11"/>
        <v>6.6602502160518018</v>
      </c>
      <c r="G119" s="132">
        <f t="shared" si="11"/>
        <v>7.3684835305780023</v>
      </c>
      <c r="H119" s="132">
        <f t="shared" si="11"/>
        <v>8.9114160992706868</v>
      </c>
      <c r="I119" s="132">
        <f t="shared" si="11"/>
        <v>12.857206691544555</v>
      </c>
      <c r="J119" s="132">
        <f t="shared" si="11"/>
        <v>19.70383166579181</v>
      </c>
      <c r="K119" s="132">
        <f t="shared" si="11"/>
        <v>28.755840217847613</v>
      </c>
      <c r="L119" s="132">
        <f t="shared" si="11"/>
        <v>33.27873758671592</v>
      </c>
      <c r="M119" s="132">
        <f t="shared" si="11"/>
        <v>44.428128944306081</v>
      </c>
      <c r="N119" s="132">
        <f t="shared" si="11"/>
        <v>51.585136748932442</v>
      </c>
      <c r="O119" s="132">
        <f t="shared" si="11"/>
        <v>61.534837901173894</v>
      </c>
      <c r="P119" s="132">
        <f t="shared" si="11"/>
        <v>68.971921502271911</v>
      </c>
      <c r="Q119" s="132">
        <f t="shared" si="11"/>
        <v>75.054344740628153</v>
      </c>
    </row>
    <row r="120" spans="1:17" ht="12" customHeight="1" x14ac:dyDescent="0.25">
      <c r="A120" s="166" t="s">
        <v>55</v>
      </c>
      <c r="B120" s="165">
        <f>RES_hhdet_fec!B$90</f>
        <v>2.598177911774485</v>
      </c>
      <c r="C120" s="165">
        <f>RES_hhdet_fec!C$90</f>
        <v>2.8125306589377592</v>
      </c>
      <c r="D120" s="165">
        <f>RES_hhdet_fec!D$90</f>
        <v>3.0971456891228972</v>
      </c>
      <c r="E120" s="165">
        <f>RES_hhdet_fec!E$90</f>
        <v>3.1693131269522041</v>
      </c>
      <c r="F120" s="165">
        <f>RES_hhdet_fec!F$90</f>
        <v>3.7285273080619263</v>
      </c>
      <c r="G120" s="165">
        <f>RES_hhdet_fec!G$90</f>
        <v>4.1090836590420272</v>
      </c>
      <c r="H120" s="165">
        <f>RES_hhdet_fec!H$90</f>
        <v>4.9462488622885976</v>
      </c>
      <c r="I120" s="165">
        <f>RES_hhdet_fec!I$90</f>
        <v>7.1042148115973314</v>
      </c>
      <c r="J120" s="165">
        <f>RES_hhdet_fec!J$90</f>
        <v>10.83275504476393</v>
      </c>
      <c r="K120" s="165">
        <f>RES_hhdet_fec!K$90</f>
        <v>15.93113826878715</v>
      </c>
      <c r="L120" s="165">
        <f>RES_hhdet_fec!L$90</f>
        <v>17.922169792743198</v>
      </c>
      <c r="M120" s="165">
        <f>RES_hhdet_fec!M$90</f>
        <v>24.169018588038337</v>
      </c>
      <c r="N120" s="165">
        <f>RES_hhdet_fec!N$90</f>
        <v>27.953884811097513</v>
      </c>
      <c r="O120" s="165">
        <f>RES_hhdet_fec!O$90</f>
        <v>33.213839661956172</v>
      </c>
      <c r="P120" s="165">
        <f>RES_hhdet_fec!P$90</f>
        <v>37.090222180652859</v>
      </c>
      <c r="Q120" s="165">
        <f>RES_hhdet_fec!Q$90</f>
        <v>40.335587710125544</v>
      </c>
    </row>
    <row r="121" spans="1:17" ht="12" customHeight="1" x14ac:dyDescent="0.25">
      <c r="A121" s="147" t="s">
        <v>59</v>
      </c>
      <c r="B121" s="164">
        <f>RES_hhdet_fec!B$91</f>
        <v>1.9640379450188368</v>
      </c>
      <c r="C121" s="164">
        <f>RES_hhdet_fec!C$91</f>
        <v>2.1515989473387118</v>
      </c>
      <c r="D121" s="164">
        <f>RES_hhdet_fec!D$91</f>
        <v>2.3743116018486328</v>
      </c>
      <c r="E121" s="164">
        <f>RES_hhdet_fec!E$91</f>
        <v>2.4806610524475099</v>
      </c>
      <c r="F121" s="164">
        <f>RES_hhdet_fec!F$91</f>
        <v>2.9317229079898754</v>
      </c>
      <c r="G121" s="164">
        <f>RES_hhdet_fec!G$91</f>
        <v>3.2593998715359755</v>
      </c>
      <c r="H121" s="164">
        <f>RES_hhdet_fec!H$91</f>
        <v>3.9651672369820892</v>
      </c>
      <c r="I121" s="164">
        <f>RES_hhdet_fec!I$91</f>
        <v>5.7529918799472224</v>
      </c>
      <c r="J121" s="164">
        <f>RES_hhdet_fec!J$91</f>
        <v>8.8710766210278784</v>
      </c>
      <c r="K121" s="164">
        <f>RES_hhdet_fec!K$91</f>
        <v>12.824701949060465</v>
      </c>
      <c r="L121" s="164">
        <f>RES_hhdet_fec!L$91</f>
        <v>15.356567793972719</v>
      </c>
      <c r="M121" s="164">
        <f>RES_hhdet_fec!M$91</f>
        <v>20.259110356267744</v>
      </c>
      <c r="N121" s="164">
        <f>RES_hhdet_fec!N$91</f>
        <v>23.631251937834932</v>
      </c>
      <c r="O121" s="164">
        <f>RES_hhdet_fec!O$91</f>
        <v>28.320998239217722</v>
      </c>
      <c r="P121" s="164">
        <f>RES_hhdet_fec!P$91</f>
        <v>31.881699321619056</v>
      </c>
      <c r="Q121" s="164">
        <f>RES_hhdet_fec!Q$91</f>
        <v>34.718757030502601</v>
      </c>
    </row>
    <row r="122" spans="1:17" ht="12" customHeight="1" x14ac:dyDescent="0.25">
      <c r="A122" s="163" t="s">
        <v>144</v>
      </c>
      <c r="B122" s="162">
        <f>RES_hhdet_fec!B$92</f>
        <v>478.78147404997623</v>
      </c>
      <c r="C122" s="162">
        <f>RES_hhdet_fec!C$92</f>
        <v>449.91336281004993</v>
      </c>
      <c r="D122" s="162">
        <f>RES_hhdet_fec!D$92</f>
        <v>415.42281529290653</v>
      </c>
      <c r="E122" s="162">
        <f>RES_hhdet_fec!E$92</f>
        <v>365.92880045293117</v>
      </c>
      <c r="F122" s="162">
        <f>RES_hhdet_fec!F$92</f>
        <v>336.53667819759016</v>
      </c>
      <c r="G122" s="162">
        <f>RES_hhdet_fec!G$92</f>
        <v>318.6585698985088</v>
      </c>
      <c r="H122" s="162">
        <f>RES_hhdet_fec!H$92</f>
        <v>294.97402549285636</v>
      </c>
      <c r="I122" s="162">
        <f>RES_hhdet_fec!I$92</f>
        <v>275.47692031614645</v>
      </c>
      <c r="J122" s="162">
        <f>RES_hhdet_fec!J$92</f>
        <v>251.51352269275907</v>
      </c>
      <c r="K122" s="162">
        <f>RES_hhdet_fec!K$92</f>
        <v>216.63147161019381</v>
      </c>
      <c r="L122" s="162">
        <f>RES_hhdet_fec!L$92</f>
        <v>212.9133050752919</v>
      </c>
      <c r="M122" s="162">
        <f>RES_hhdet_fec!M$92</f>
        <v>175.49154169970581</v>
      </c>
      <c r="N122" s="162">
        <f>RES_hhdet_fec!N$92</f>
        <v>165.98278544670575</v>
      </c>
      <c r="O122" s="162">
        <f>RES_hhdet_fec!O$92</f>
        <v>154.24849469388113</v>
      </c>
      <c r="P122" s="162">
        <f>RES_hhdet_fec!P$92</f>
        <v>133.11813150012227</v>
      </c>
      <c r="Q122" s="162">
        <f>RES_hhdet_fec!Q$92</f>
        <v>130.27808386839661</v>
      </c>
    </row>
    <row r="123" spans="1:17" ht="12" customHeight="1" x14ac:dyDescent="0.25">
      <c r="A123" s="161" t="s">
        <v>143</v>
      </c>
      <c r="B123" s="160">
        <f>SUM(B124:B125)</f>
        <v>9.1757603466440969</v>
      </c>
      <c r="C123" s="160">
        <f t="shared" ref="C123:Q123" si="12">SUM(C124:C125)</f>
        <v>9.4718593619440927</v>
      </c>
      <c r="D123" s="160">
        <f t="shared" si="12"/>
        <v>9.1289512210624366</v>
      </c>
      <c r="E123" s="160">
        <f t="shared" si="12"/>
        <v>8.3250339195482468</v>
      </c>
      <c r="F123" s="160">
        <f t="shared" si="12"/>
        <v>8.7611730864733559</v>
      </c>
      <c r="G123" s="160">
        <f t="shared" si="12"/>
        <v>9.2048377121661051</v>
      </c>
      <c r="H123" s="160">
        <f t="shared" si="12"/>
        <v>10.032420137962781</v>
      </c>
      <c r="I123" s="160">
        <f t="shared" si="12"/>
        <v>12.34488327571728</v>
      </c>
      <c r="J123" s="160">
        <f t="shared" si="12"/>
        <v>15.73067214722357</v>
      </c>
      <c r="K123" s="160">
        <f t="shared" si="12"/>
        <v>16.982356800729466</v>
      </c>
      <c r="L123" s="160">
        <f t="shared" si="12"/>
        <v>20.007217070458609</v>
      </c>
      <c r="M123" s="160">
        <f t="shared" si="12"/>
        <v>18.876083751206444</v>
      </c>
      <c r="N123" s="160">
        <f t="shared" si="12"/>
        <v>19.235068236148557</v>
      </c>
      <c r="O123" s="160">
        <f t="shared" si="12"/>
        <v>19.030016093116238</v>
      </c>
      <c r="P123" s="160">
        <f t="shared" si="12"/>
        <v>17.663805433321667</v>
      </c>
      <c r="Q123" s="160">
        <f t="shared" si="12"/>
        <v>19.294561099584044</v>
      </c>
    </row>
    <row r="124" spans="1:17" ht="12" customHeight="1" x14ac:dyDescent="0.25">
      <c r="A124" s="148" t="s">
        <v>57</v>
      </c>
      <c r="B124" s="156">
        <f>RES_hhdet_fec!B$94</f>
        <v>4.8082995813978231</v>
      </c>
      <c r="C124" s="156">
        <f>RES_hhdet_fec!C$94</f>
        <v>4.9425720422871011</v>
      </c>
      <c r="D124" s="156">
        <f>RES_hhdet_fec!D$94</f>
        <v>4.7423432145227027</v>
      </c>
      <c r="E124" s="156">
        <f>RES_hhdet_fec!E$94</f>
        <v>4.3034674919121461</v>
      </c>
      <c r="F124" s="156">
        <f>RES_hhdet_fec!F$94</f>
        <v>4.5072698067477583</v>
      </c>
      <c r="G124" s="156">
        <f>RES_hhdet_fec!G$94</f>
        <v>4.715927459018884</v>
      </c>
      <c r="H124" s="156">
        <f>RES_hhdet_fec!H$94</f>
        <v>5.1134115918531595</v>
      </c>
      <c r="I124" s="156">
        <f>RES_hhdet_fec!I$94</f>
        <v>6.2608453889090461</v>
      </c>
      <c r="J124" s="156">
        <f>RES_hhdet_fec!J$94</f>
        <v>7.9339862915640245</v>
      </c>
      <c r="K124" s="156">
        <f>RES_hhdet_fec!K$94</f>
        <v>8.5250279536738756</v>
      </c>
      <c r="L124" s="156">
        <f>RES_hhdet_fec!L$94</f>
        <v>9.9996346033187677</v>
      </c>
      <c r="M124" s="156">
        <f>RES_hhdet_fec!M$94</f>
        <v>9.4161405325639169</v>
      </c>
      <c r="N124" s="156">
        <f>RES_hhdet_fec!N$94</f>
        <v>9.5627207949459141</v>
      </c>
      <c r="O124" s="156">
        <f>RES_hhdet_fec!O$94</f>
        <v>9.4272786545774032</v>
      </c>
      <c r="P124" s="156">
        <f>RES_hhdet_fec!P$94</f>
        <v>8.7208631799489567</v>
      </c>
      <c r="Q124" s="156">
        <f>RES_hhdet_fec!Q$94</f>
        <v>9.4912479553525291</v>
      </c>
    </row>
    <row r="125" spans="1:17" ht="12" customHeight="1" x14ac:dyDescent="0.25">
      <c r="A125" s="148" t="s">
        <v>59</v>
      </c>
      <c r="B125" s="156">
        <f>RES_hhdet_fec!B$95</f>
        <v>4.3674607652462729</v>
      </c>
      <c r="C125" s="156">
        <f>RES_hhdet_fec!C$95</f>
        <v>4.5292873196569916</v>
      </c>
      <c r="D125" s="156">
        <f>RES_hhdet_fec!D$95</f>
        <v>4.386608006539733</v>
      </c>
      <c r="E125" s="156">
        <f>RES_hhdet_fec!E$95</f>
        <v>4.0215664276361007</v>
      </c>
      <c r="F125" s="156">
        <f>RES_hhdet_fec!F$95</f>
        <v>4.2539032797255976</v>
      </c>
      <c r="G125" s="156">
        <f>RES_hhdet_fec!G$95</f>
        <v>4.4889102531472211</v>
      </c>
      <c r="H125" s="156">
        <f>RES_hhdet_fec!H$95</f>
        <v>4.9190085461096213</v>
      </c>
      <c r="I125" s="156">
        <f>RES_hhdet_fec!I$95</f>
        <v>6.0840378868082343</v>
      </c>
      <c r="J125" s="156">
        <f>RES_hhdet_fec!J$95</f>
        <v>7.796685855659546</v>
      </c>
      <c r="K125" s="156">
        <f>RES_hhdet_fec!K$95</f>
        <v>8.4573288470555905</v>
      </c>
      <c r="L125" s="156">
        <f>RES_hhdet_fec!L$95</f>
        <v>10.007582467139843</v>
      </c>
      <c r="M125" s="156">
        <f>RES_hhdet_fec!M$95</f>
        <v>9.4599432186425254</v>
      </c>
      <c r="N125" s="156">
        <f>RES_hhdet_fec!N$95</f>
        <v>9.6723474412026444</v>
      </c>
      <c r="O125" s="156">
        <f>RES_hhdet_fec!O$95</f>
        <v>9.6027374385388349</v>
      </c>
      <c r="P125" s="156">
        <f>RES_hhdet_fec!P$95</f>
        <v>8.9429422533727099</v>
      </c>
      <c r="Q125" s="156">
        <f>RES_hhdet_fec!Q$95</f>
        <v>9.8033131442315149</v>
      </c>
    </row>
    <row r="126" spans="1:17" ht="12" customHeight="1" x14ac:dyDescent="0.25">
      <c r="A126" s="163" t="s">
        <v>142</v>
      </c>
      <c r="B126" s="162">
        <f>RES_hhdet_fec!B$96</f>
        <v>10.596019706514429</v>
      </c>
      <c r="C126" s="162">
        <f>RES_hhdet_fec!C$96</f>
        <v>1.1038563160140458</v>
      </c>
      <c r="D126" s="162">
        <f>RES_hhdet_fec!D$96</f>
        <v>4.8063111962243239</v>
      </c>
      <c r="E126" s="162">
        <f>RES_hhdet_fec!E$96</f>
        <v>4.0689536923834959</v>
      </c>
      <c r="F126" s="162">
        <f>RES_hhdet_fec!F$96</f>
        <v>6.3574498944605171</v>
      </c>
      <c r="G126" s="162">
        <f>RES_hhdet_fec!G$96</f>
        <v>15.241679236361607</v>
      </c>
      <c r="H126" s="162">
        <f>RES_hhdet_fec!H$96</f>
        <v>28.342231260383549</v>
      </c>
      <c r="I126" s="162">
        <f>RES_hhdet_fec!I$96</f>
        <v>28.986807522277264</v>
      </c>
      <c r="J126" s="162">
        <f>RES_hhdet_fec!J$96</f>
        <v>51.665776978311719</v>
      </c>
      <c r="K126" s="162">
        <f>RES_hhdet_fec!K$96</f>
        <v>85.541500959738229</v>
      </c>
      <c r="L126" s="162">
        <f>RES_hhdet_fec!L$96</f>
        <v>95.591721706208773</v>
      </c>
      <c r="M126" s="162">
        <f>RES_hhdet_fec!M$96</f>
        <v>165.95740501453142</v>
      </c>
      <c r="N126" s="162">
        <f>RES_hhdet_fec!N$96</f>
        <v>155.53187879450726</v>
      </c>
      <c r="O126" s="162">
        <f>RES_hhdet_fec!O$96</f>
        <v>144.6482515985777</v>
      </c>
      <c r="P126" s="162">
        <f>RES_hhdet_fec!P$96</f>
        <v>160.21887029205473</v>
      </c>
      <c r="Q126" s="162">
        <f>RES_hhdet_fec!Q$96</f>
        <v>122.82724969258751</v>
      </c>
    </row>
    <row r="127" spans="1:17" ht="12" customHeight="1" x14ac:dyDescent="0.25">
      <c r="A127" s="161" t="s">
        <v>141</v>
      </c>
      <c r="B127" s="160">
        <f>SUM(B128:B129)</f>
        <v>0.22382767214934413</v>
      </c>
      <c r="C127" s="160">
        <f t="shared" ref="C127:Q127" si="13">SUM(C128:C129)</f>
        <v>2.4809323893823659E-2</v>
      </c>
      <c r="D127" s="160">
        <f t="shared" si="13"/>
        <v>0.11544267567431026</v>
      </c>
      <c r="E127" s="160">
        <f t="shared" si="13"/>
        <v>0.10229792648687076</v>
      </c>
      <c r="F127" s="160">
        <f t="shared" si="13"/>
        <v>0.18198021843509415</v>
      </c>
      <c r="G127" s="160">
        <f t="shared" si="13"/>
        <v>0.48109613806901375</v>
      </c>
      <c r="H127" s="160">
        <f t="shared" si="13"/>
        <v>1.0241452450015149</v>
      </c>
      <c r="I127" s="160">
        <f t="shared" si="13"/>
        <v>1.3966921223275159</v>
      </c>
      <c r="J127" s="160">
        <f t="shared" si="13"/>
        <v>3.4986979709024513</v>
      </c>
      <c r="K127" s="160">
        <f t="shared" si="13"/>
        <v>7.5107137923970324</v>
      </c>
      <c r="L127" s="160">
        <f t="shared" si="13"/>
        <v>9.4090991777321058</v>
      </c>
      <c r="M127" s="160">
        <f t="shared" si="13"/>
        <v>18.60363976083519</v>
      </c>
      <c r="N127" s="160">
        <f t="shared" si="13"/>
        <v>19.506414131601527</v>
      </c>
      <c r="O127" s="160">
        <f t="shared" si="13"/>
        <v>19.746391626572013</v>
      </c>
      <c r="P127" s="160">
        <f t="shared" si="13"/>
        <v>23.018982214439621</v>
      </c>
      <c r="Q127" s="160">
        <f t="shared" si="13"/>
        <v>20.085006872329323</v>
      </c>
    </row>
    <row r="128" spans="1:17" ht="12" customHeight="1" x14ac:dyDescent="0.25">
      <c r="A128" s="148" t="s">
        <v>60</v>
      </c>
      <c r="B128" s="156">
        <f>RES_hhdet_fec!B$98</f>
        <v>0.10638868354897194</v>
      </c>
      <c r="C128" s="156">
        <f>RES_hhdet_fec!C$98</f>
        <v>1.2123819949420111E-2</v>
      </c>
      <c r="D128" s="156">
        <f>RES_hhdet_fec!D$98</f>
        <v>5.4852763728996862E-2</v>
      </c>
      <c r="E128" s="156">
        <f>RES_hhdet_fec!E$98</f>
        <v>4.7829612659873941E-2</v>
      </c>
      <c r="F128" s="156">
        <f>RES_hhdet_fec!F$98</f>
        <v>8.5166614797472381E-2</v>
      </c>
      <c r="G128" s="156">
        <f>RES_hhdet_fec!G$98</f>
        <v>0.22554902711645597</v>
      </c>
      <c r="H128" s="156">
        <f>RES_hhdet_fec!H$98</f>
        <v>0.49133129744887838</v>
      </c>
      <c r="I128" s="156">
        <f>RES_hhdet_fec!I$98</f>
        <v>0.65881525186521939</v>
      </c>
      <c r="J128" s="156">
        <f>RES_hhdet_fec!J$98</f>
        <v>1.6297974708817735</v>
      </c>
      <c r="K128" s="156">
        <f>RES_hhdet_fec!K$98</f>
        <v>3.3662873477568924</v>
      </c>
      <c r="L128" s="156">
        <f>RES_hhdet_fec!L$98</f>
        <v>4.4895641037091165</v>
      </c>
      <c r="M128" s="156">
        <f>RES_hhdet_fec!M$98</f>
        <v>8.9045469287701291</v>
      </c>
      <c r="N128" s="156">
        <f>RES_hhdet_fec!N$98</f>
        <v>8.9606029949406203</v>
      </c>
      <c r="O128" s="156">
        <f>RES_hhdet_fec!O$98</f>
        <v>8.8405665397338886</v>
      </c>
      <c r="P128" s="156">
        <f>RES_hhdet_fec!P$98</f>
        <v>10.496252227586588</v>
      </c>
      <c r="Q128" s="156">
        <f>RES_hhdet_fec!Q$98</f>
        <v>8.9484013946492009</v>
      </c>
    </row>
    <row r="129" spans="1:17" ht="12" customHeight="1" x14ac:dyDescent="0.25">
      <c r="A129" s="148" t="s">
        <v>59</v>
      </c>
      <c r="B129" s="156">
        <f>RES_hhdet_fec!B$99</f>
        <v>0.11743898860037218</v>
      </c>
      <c r="C129" s="156">
        <f>RES_hhdet_fec!C$99</f>
        <v>1.2685503944403547E-2</v>
      </c>
      <c r="D129" s="156">
        <f>RES_hhdet_fec!D$99</f>
        <v>6.0589911945313393E-2</v>
      </c>
      <c r="E129" s="156">
        <f>RES_hhdet_fec!E$99</f>
        <v>5.4468313826996823E-2</v>
      </c>
      <c r="F129" s="156">
        <f>RES_hhdet_fec!F$99</f>
        <v>9.6813603637621759E-2</v>
      </c>
      <c r="G129" s="156">
        <f>RES_hhdet_fec!G$99</f>
        <v>0.25554711095255778</v>
      </c>
      <c r="H129" s="156">
        <f>RES_hhdet_fec!H$99</f>
        <v>0.53281394755263656</v>
      </c>
      <c r="I129" s="156">
        <f>RES_hhdet_fec!I$99</f>
        <v>0.73787687046229666</v>
      </c>
      <c r="J129" s="156">
        <f>RES_hhdet_fec!J$99</f>
        <v>1.8689005000206778</v>
      </c>
      <c r="K129" s="156">
        <f>RES_hhdet_fec!K$99</f>
        <v>4.14442644464014</v>
      </c>
      <c r="L129" s="156">
        <f>RES_hhdet_fec!L$99</f>
        <v>4.9195350740229902</v>
      </c>
      <c r="M129" s="156">
        <f>RES_hhdet_fec!M$99</f>
        <v>9.6990928320650607</v>
      </c>
      <c r="N129" s="156">
        <f>RES_hhdet_fec!N$99</f>
        <v>10.545811136660907</v>
      </c>
      <c r="O129" s="156">
        <f>RES_hhdet_fec!O$99</f>
        <v>10.905825086838123</v>
      </c>
      <c r="P129" s="156">
        <f>RES_hhdet_fec!P$99</f>
        <v>12.522729986853033</v>
      </c>
      <c r="Q129" s="156">
        <f>RES_hhdet_fec!Q$99</f>
        <v>11.136605477680122</v>
      </c>
    </row>
    <row r="130" spans="1:17" ht="12" customHeight="1" x14ac:dyDescent="0.25">
      <c r="A130" s="158" t="s">
        <v>62</v>
      </c>
      <c r="B130" s="157">
        <f>SUM(B131:B133)</f>
        <v>330.74381909604722</v>
      </c>
      <c r="C130" s="157">
        <f t="shared" ref="C130:Q130" si="14">SUM(C131:C133)</f>
        <v>306.5041292445444</v>
      </c>
      <c r="D130" s="157">
        <f t="shared" si="14"/>
        <v>293.3354130694587</v>
      </c>
      <c r="E130" s="157">
        <f t="shared" si="14"/>
        <v>268.04991964985527</v>
      </c>
      <c r="F130" s="157">
        <f t="shared" si="14"/>
        <v>261.30510054058993</v>
      </c>
      <c r="G130" s="157">
        <f t="shared" si="14"/>
        <v>256.81588937149149</v>
      </c>
      <c r="H130" s="157">
        <f t="shared" si="14"/>
        <v>255.48223183792851</v>
      </c>
      <c r="I130" s="157">
        <f t="shared" si="14"/>
        <v>259.43157658107265</v>
      </c>
      <c r="J130" s="157">
        <f t="shared" si="14"/>
        <v>277.1061630794988</v>
      </c>
      <c r="K130" s="157">
        <f t="shared" si="14"/>
        <v>313.39320208446503</v>
      </c>
      <c r="L130" s="157">
        <f t="shared" si="14"/>
        <v>332.04582650906343</v>
      </c>
      <c r="M130" s="157">
        <f t="shared" si="14"/>
        <v>377.32861585869477</v>
      </c>
      <c r="N130" s="157">
        <f t="shared" si="14"/>
        <v>382.16502234020089</v>
      </c>
      <c r="O130" s="157">
        <f t="shared" si="14"/>
        <v>384.82370892917578</v>
      </c>
      <c r="P130" s="157">
        <f t="shared" si="14"/>
        <v>399.67110189016279</v>
      </c>
      <c r="Q130" s="157">
        <f t="shared" si="14"/>
        <v>372.41330750370929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26.499999999999996</v>
      </c>
      <c r="L131" s="156">
        <f>RES_hhdet_fec!L$101</f>
        <v>26.488009935989322</v>
      </c>
      <c r="M131" s="156">
        <f>RES_hhdet_fec!M$101</f>
        <v>26.488009935989286</v>
      </c>
      <c r="N131" s="156">
        <f>RES_hhdet_fec!N$101</f>
        <v>26.488009935989314</v>
      </c>
      <c r="O131" s="156">
        <f>RES_hhdet_fec!O$101</f>
        <v>26.488009935989279</v>
      </c>
      <c r="P131" s="156">
        <f>RES_hhdet_fec!P$101</f>
        <v>26.488009935989297</v>
      </c>
      <c r="Q131" s="156">
        <f>RES_hhdet_fec!Q$101</f>
        <v>26.488009935989286</v>
      </c>
    </row>
    <row r="132" spans="1:17" ht="12" customHeight="1" x14ac:dyDescent="0.25">
      <c r="A132" s="23" t="s">
        <v>57</v>
      </c>
      <c r="B132" s="156">
        <f>RES_hhdet_fec!B$102</f>
        <v>177.59209116540424</v>
      </c>
      <c r="C132" s="156">
        <f>RES_hhdet_fec!C$102</f>
        <v>126.7365114021658</v>
      </c>
      <c r="D132" s="156">
        <f>RES_hhdet_fec!D$102</f>
        <v>127.19704700325047</v>
      </c>
      <c r="E132" s="156">
        <f>RES_hhdet_fec!E$102</f>
        <v>111.50222591150808</v>
      </c>
      <c r="F132" s="156">
        <f>RES_hhdet_fec!F$102</f>
        <v>117.67101167283464</v>
      </c>
      <c r="G132" s="156">
        <f>RES_hhdet_fec!G$102</f>
        <v>107.94723308167943</v>
      </c>
      <c r="H132" s="156">
        <f>RES_hhdet_fec!H$102</f>
        <v>77.167894282766369</v>
      </c>
      <c r="I132" s="156">
        <f>RES_hhdet_fec!I$102</f>
        <v>83.9455913372975</v>
      </c>
      <c r="J132" s="156">
        <f>RES_hhdet_fec!J$102</f>
        <v>90.223236859929031</v>
      </c>
      <c r="K132" s="156">
        <f>RES_hhdet_fec!K$102</f>
        <v>91.447991067416979</v>
      </c>
      <c r="L132" s="156">
        <f>RES_hhdet_fec!L$102</f>
        <v>94.292955165013922</v>
      </c>
      <c r="M132" s="156">
        <f>RES_hhdet_fec!M$102</f>
        <v>95.860218153583034</v>
      </c>
      <c r="N132" s="156">
        <f>RES_hhdet_fec!N$102</f>
        <v>99.058421041272496</v>
      </c>
      <c r="O132" s="156">
        <f>RES_hhdet_fec!O$102</f>
        <v>97.524727698727659</v>
      </c>
      <c r="P132" s="156">
        <f>RES_hhdet_fec!P$102</f>
        <v>94.965662886479009</v>
      </c>
      <c r="Q132" s="156">
        <f>RES_hhdet_fec!Q$102</f>
        <v>88.156875527538247</v>
      </c>
    </row>
    <row r="133" spans="1:17" ht="12" customHeight="1" x14ac:dyDescent="0.25">
      <c r="A133" s="29" t="s">
        <v>140</v>
      </c>
      <c r="B133" s="57">
        <f>RES_hhdet_fec!B$103</f>
        <v>153.15172793064295</v>
      </c>
      <c r="C133" s="57">
        <f>RES_hhdet_fec!C$103</f>
        <v>179.76761784237857</v>
      </c>
      <c r="D133" s="57">
        <f>RES_hhdet_fec!D$103</f>
        <v>166.13836606620822</v>
      </c>
      <c r="E133" s="57">
        <f>RES_hhdet_fec!E$103</f>
        <v>156.54769373834719</v>
      </c>
      <c r="F133" s="57">
        <f>RES_hhdet_fec!F$103</f>
        <v>143.63408886775528</v>
      </c>
      <c r="G133" s="57">
        <f>RES_hhdet_fec!G$103</f>
        <v>148.86865628981209</v>
      </c>
      <c r="H133" s="57">
        <f>RES_hhdet_fec!H$103</f>
        <v>178.31433755516213</v>
      </c>
      <c r="I133" s="57">
        <f>RES_hhdet_fec!I$103</f>
        <v>175.48598524377513</v>
      </c>
      <c r="J133" s="57">
        <f>RES_hhdet_fec!J$103</f>
        <v>186.88292621956975</v>
      </c>
      <c r="K133" s="57">
        <f>RES_hhdet_fec!K$103</f>
        <v>195.44521101704805</v>
      </c>
      <c r="L133" s="57">
        <f>RES_hhdet_fec!L$103</f>
        <v>211.26486140806017</v>
      </c>
      <c r="M133" s="57">
        <f>RES_hhdet_fec!M$103</f>
        <v>254.98038776912247</v>
      </c>
      <c r="N133" s="57">
        <f>RES_hhdet_fec!N$103</f>
        <v>256.61859136293907</v>
      </c>
      <c r="O133" s="57">
        <f>RES_hhdet_fec!O$103</f>
        <v>260.81097129445885</v>
      </c>
      <c r="P133" s="57">
        <f>RES_hhdet_fec!P$103</f>
        <v>278.21742906769447</v>
      </c>
      <c r="Q133" s="57">
        <f>RES_hhdet_fec!Q$103</f>
        <v>257.76842204018175</v>
      </c>
    </row>
    <row r="135" spans="1:17" ht="12" customHeight="1" x14ac:dyDescent="0.25">
      <c r="A135" s="152" t="s">
        <v>119</v>
      </c>
      <c r="B135" s="168">
        <f>SUM(B136,B139,B141,B154)</f>
        <v>1344.1791484271605</v>
      </c>
      <c r="C135" s="168">
        <f t="shared" ref="C135:Q135" si="15">SUM(C136,C139,C141,C154)</f>
        <v>1339.8103423148984</v>
      </c>
      <c r="D135" s="168">
        <f t="shared" si="15"/>
        <v>1316.4846630413997</v>
      </c>
      <c r="E135" s="168">
        <f t="shared" si="15"/>
        <v>1276.0222738163393</v>
      </c>
      <c r="F135" s="168">
        <f t="shared" si="15"/>
        <v>1280.2703034540275</v>
      </c>
      <c r="G135" s="168">
        <f t="shared" si="15"/>
        <v>1298.6129457974489</v>
      </c>
      <c r="H135" s="168">
        <f t="shared" si="15"/>
        <v>1343.006570314843</v>
      </c>
      <c r="I135" s="168">
        <f t="shared" si="15"/>
        <v>1360.3916154137742</v>
      </c>
      <c r="J135" s="168">
        <f t="shared" si="15"/>
        <v>1423.8815551409543</v>
      </c>
      <c r="K135" s="168">
        <f t="shared" si="15"/>
        <v>1651.7225713987073</v>
      </c>
      <c r="L135" s="168">
        <f t="shared" si="15"/>
        <v>1718.3422179380134</v>
      </c>
      <c r="M135" s="168">
        <f t="shared" si="15"/>
        <v>1830.710760146435</v>
      </c>
      <c r="N135" s="168">
        <f t="shared" si="15"/>
        <v>1860.8991927288941</v>
      </c>
      <c r="O135" s="168">
        <f t="shared" si="15"/>
        <v>1858.3963485072184</v>
      </c>
      <c r="P135" s="168">
        <f t="shared" si="15"/>
        <v>1909.9660247484649</v>
      </c>
      <c r="Q135" s="168">
        <f t="shared" si="15"/>
        <v>1852.0815441114069</v>
      </c>
    </row>
    <row r="136" spans="1:17" ht="12" customHeight="1" x14ac:dyDescent="0.25">
      <c r="A136" s="158" t="s">
        <v>65</v>
      </c>
      <c r="B136" s="157">
        <f>SUM(B137:B138)</f>
        <v>782.21118247800882</v>
      </c>
      <c r="C136" s="157">
        <f t="shared" ref="C136:Q136" si="16">SUM(C137:C138)</f>
        <v>794.04138154352017</v>
      </c>
      <c r="D136" s="157">
        <f t="shared" si="16"/>
        <v>784.28390180879137</v>
      </c>
      <c r="E136" s="157">
        <f t="shared" si="16"/>
        <v>782.09958411464709</v>
      </c>
      <c r="F136" s="157">
        <f t="shared" si="16"/>
        <v>794.43946318911458</v>
      </c>
      <c r="G136" s="157">
        <f t="shared" si="16"/>
        <v>806.98140168724626</v>
      </c>
      <c r="H136" s="157">
        <f t="shared" si="16"/>
        <v>825.20547165951996</v>
      </c>
      <c r="I136" s="157">
        <f t="shared" si="16"/>
        <v>822.1654489157778</v>
      </c>
      <c r="J136" s="157">
        <f t="shared" si="16"/>
        <v>830.33384407028711</v>
      </c>
      <c r="K136" s="157">
        <f t="shared" si="16"/>
        <v>983.64187814992624</v>
      </c>
      <c r="L136" s="157">
        <f t="shared" si="16"/>
        <v>1028.5391956891508</v>
      </c>
      <c r="M136" s="157">
        <f t="shared" si="16"/>
        <v>1019.4881968002674</v>
      </c>
      <c r="N136" s="157">
        <f t="shared" si="16"/>
        <v>1030.8962676040308</v>
      </c>
      <c r="O136" s="157">
        <f t="shared" si="16"/>
        <v>1001.9930710376535</v>
      </c>
      <c r="P136" s="157">
        <f t="shared" si="16"/>
        <v>1016.2429531622081</v>
      </c>
      <c r="Q136" s="157">
        <f t="shared" si="16"/>
        <v>1008.51236476087</v>
      </c>
    </row>
    <row r="137" spans="1:17" ht="12" customHeight="1" x14ac:dyDescent="0.25">
      <c r="A137" s="23" t="s">
        <v>157</v>
      </c>
      <c r="B137" s="156">
        <f>RES_hhdet_tes!B$83</f>
        <v>774.87834362345689</v>
      </c>
      <c r="C137" s="156">
        <f>RES_hhdet_tes!C$83</f>
        <v>776.9882538122904</v>
      </c>
      <c r="D137" s="156">
        <f>RES_hhdet_tes!D$83</f>
        <v>773.5879228611177</v>
      </c>
      <c r="E137" s="156">
        <f>RES_hhdet_tes!E$83</f>
        <v>774.85337982377814</v>
      </c>
      <c r="F137" s="156">
        <f>RES_hhdet_tes!F$83</f>
        <v>787.86409085344656</v>
      </c>
      <c r="G137" s="156">
        <f>RES_hhdet_tes!G$83</f>
        <v>798.23989287287191</v>
      </c>
      <c r="H137" s="156">
        <f>RES_hhdet_tes!H$83</f>
        <v>808.81030911993957</v>
      </c>
      <c r="I137" s="156">
        <f>RES_hhdet_tes!I$83</f>
        <v>810.08497561322019</v>
      </c>
      <c r="J137" s="156">
        <f>RES_hhdet_tes!J$83</f>
        <v>819.66836098676981</v>
      </c>
      <c r="K137" s="156">
        <f>RES_hhdet_tes!K$83</f>
        <v>979.22257853847691</v>
      </c>
      <c r="L137" s="156">
        <f>RES_hhdet_tes!L$83</f>
        <v>1011.6529592760792</v>
      </c>
      <c r="M137" s="156">
        <f>RES_hhdet_tes!M$83</f>
        <v>999.57169383152507</v>
      </c>
      <c r="N137" s="156">
        <f>RES_hhdet_tes!N$83</f>
        <v>1012.2569006804199</v>
      </c>
      <c r="O137" s="156">
        <f>RES_hhdet_tes!O$83</f>
        <v>997.54412832085802</v>
      </c>
      <c r="P137" s="156">
        <f>RES_hhdet_tes!P$83</f>
        <v>1003.2008612370588</v>
      </c>
      <c r="Q137" s="156">
        <f>RES_hhdet_tes!Q$83</f>
        <v>1002.8783415647824</v>
      </c>
    </row>
    <row r="138" spans="1:17" ht="12" customHeight="1" x14ac:dyDescent="0.25">
      <c r="A138" s="23" t="s">
        <v>60</v>
      </c>
      <c r="B138" s="156">
        <f>RES_hhdet_tes!B$84</f>
        <v>7.3328388545519481</v>
      </c>
      <c r="C138" s="156">
        <f>RES_hhdet_tes!C$84</f>
        <v>17.053127731229754</v>
      </c>
      <c r="D138" s="156">
        <f>RES_hhdet_tes!D$84</f>
        <v>10.695978947673638</v>
      </c>
      <c r="E138" s="156">
        <f>RES_hhdet_tes!E$84</f>
        <v>7.2462042908689526</v>
      </c>
      <c r="F138" s="156">
        <f>RES_hhdet_tes!F$84</f>
        <v>6.5753723356679643</v>
      </c>
      <c r="G138" s="156">
        <f>RES_hhdet_tes!G$84</f>
        <v>8.741508814374388</v>
      </c>
      <c r="H138" s="156">
        <f>RES_hhdet_tes!H$84</f>
        <v>16.395162539580387</v>
      </c>
      <c r="I138" s="156">
        <f>RES_hhdet_tes!I$84</f>
        <v>12.080473302557591</v>
      </c>
      <c r="J138" s="156">
        <f>RES_hhdet_tes!J$84</f>
        <v>10.66548308351728</v>
      </c>
      <c r="K138" s="156">
        <f>RES_hhdet_tes!K$84</f>
        <v>4.4192996114492846</v>
      </c>
      <c r="L138" s="156">
        <f>RES_hhdet_tes!L$84</f>
        <v>16.886236413071526</v>
      </c>
      <c r="M138" s="156">
        <f>RES_hhdet_tes!M$84</f>
        <v>19.916502968742265</v>
      </c>
      <c r="N138" s="156">
        <f>RES_hhdet_tes!N$84</f>
        <v>18.639366923610744</v>
      </c>
      <c r="O138" s="156">
        <f>RES_hhdet_tes!O$84</f>
        <v>4.4489427167955027</v>
      </c>
      <c r="P138" s="156">
        <f>RES_hhdet_tes!P$84</f>
        <v>13.042091925149276</v>
      </c>
      <c r="Q138" s="156">
        <f>RES_hhdet_tes!Q$84</f>
        <v>5.634023196087564</v>
      </c>
    </row>
    <row r="139" spans="1:17" ht="12" customHeight="1" x14ac:dyDescent="0.25">
      <c r="A139" s="158" t="s">
        <v>112</v>
      </c>
      <c r="B139" s="157">
        <f>B140</f>
        <v>18.036126412362265</v>
      </c>
      <c r="C139" s="157">
        <f t="shared" ref="C139:Q139" si="17">C140</f>
        <v>17.584584995793321</v>
      </c>
      <c r="D139" s="157">
        <f t="shared" si="17"/>
        <v>17.972067034472218</v>
      </c>
      <c r="E139" s="157">
        <f t="shared" si="17"/>
        <v>16.911483653920072</v>
      </c>
      <c r="F139" s="157">
        <f t="shared" si="17"/>
        <v>18.909865875118562</v>
      </c>
      <c r="G139" s="157">
        <f t="shared" si="17"/>
        <v>20.07957280329358</v>
      </c>
      <c r="H139" s="157">
        <f t="shared" si="17"/>
        <v>25.205691900526805</v>
      </c>
      <c r="I139" s="157">
        <f t="shared" si="17"/>
        <v>29.19426110984439</v>
      </c>
      <c r="J139" s="157">
        <f t="shared" si="17"/>
        <v>36.910719573737623</v>
      </c>
      <c r="K139" s="157">
        <f t="shared" si="17"/>
        <v>47.291112861665553</v>
      </c>
      <c r="L139" s="157">
        <f t="shared" si="17"/>
        <v>49.87073706008092</v>
      </c>
      <c r="M139" s="157">
        <f t="shared" si="17"/>
        <v>54.001152435553763</v>
      </c>
      <c r="N139" s="157">
        <f t="shared" si="17"/>
        <v>57.121211333980597</v>
      </c>
      <c r="O139" s="157">
        <f t="shared" si="17"/>
        <v>56.686787821421085</v>
      </c>
      <c r="P139" s="157">
        <f t="shared" si="17"/>
        <v>60.327166861759807</v>
      </c>
      <c r="Q139" s="157">
        <f t="shared" si="17"/>
        <v>59.052820321167587</v>
      </c>
    </row>
    <row r="140" spans="1:17" ht="12" customHeight="1" x14ac:dyDescent="0.25">
      <c r="A140" s="23" t="s">
        <v>60</v>
      </c>
      <c r="B140" s="156">
        <f>RES_hhdet_tes!B$86</f>
        <v>18.036126412362265</v>
      </c>
      <c r="C140" s="156">
        <f>RES_hhdet_tes!C$86</f>
        <v>17.584584995793321</v>
      </c>
      <c r="D140" s="156">
        <f>RES_hhdet_tes!D$86</f>
        <v>17.972067034472218</v>
      </c>
      <c r="E140" s="156">
        <f>RES_hhdet_tes!E$86</f>
        <v>16.911483653920072</v>
      </c>
      <c r="F140" s="156">
        <f>RES_hhdet_tes!F$86</f>
        <v>18.909865875118562</v>
      </c>
      <c r="G140" s="156">
        <f>RES_hhdet_tes!G$86</f>
        <v>20.07957280329358</v>
      </c>
      <c r="H140" s="156">
        <f>RES_hhdet_tes!H$86</f>
        <v>25.205691900526805</v>
      </c>
      <c r="I140" s="156">
        <f>RES_hhdet_tes!I$86</f>
        <v>29.19426110984439</v>
      </c>
      <c r="J140" s="156">
        <f>RES_hhdet_tes!J$86</f>
        <v>36.910719573737623</v>
      </c>
      <c r="K140" s="156">
        <f>RES_hhdet_tes!K$86</f>
        <v>47.291112861665553</v>
      </c>
      <c r="L140" s="156">
        <f>RES_hhdet_tes!L$86</f>
        <v>49.87073706008092</v>
      </c>
      <c r="M140" s="156">
        <f>RES_hhdet_tes!M$86</f>
        <v>54.001152435553763</v>
      </c>
      <c r="N140" s="156">
        <f>RES_hhdet_tes!N$86</f>
        <v>57.121211333980597</v>
      </c>
      <c r="O140" s="156">
        <f>RES_hhdet_tes!O$86</f>
        <v>56.686787821421085</v>
      </c>
      <c r="P140" s="156">
        <f>RES_hhdet_tes!P$86</f>
        <v>60.327166861759807</v>
      </c>
      <c r="Q140" s="156">
        <f>RES_hhdet_tes!Q$86</f>
        <v>59.052820321167587</v>
      </c>
    </row>
    <row r="141" spans="1:17" ht="12" customHeight="1" x14ac:dyDescent="0.25">
      <c r="A141" s="158" t="s">
        <v>63</v>
      </c>
      <c r="B141" s="157">
        <f>RES_hhdet_tes!B$87</f>
        <v>356.16195989948096</v>
      </c>
      <c r="C141" s="157">
        <f>RES_hhdet_tes!C$87</f>
        <v>338.29724152487137</v>
      </c>
      <c r="D141" s="157">
        <f>RES_hhdet_tes!D$87</f>
        <v>333.47327196810983</v>
      </c>
      <c r="E141" s="157">
        <f>RES_hhdet_tes!E$87</f>
        <v>309.18896697103412</v>
      </c>
      <c r="F141" s="157">
        <f>RES_hhdet_tes!F$87</f>
        <v>304.82771832635473</v>
      </c>
      <c r="G141" s="157">
        <f>RES_hhdet_tes!G$87</f>
        <v>307.47635430034165</v>
      </c>
      <c r="H141" s="157">
        <f>RES_hhdet_tes!H$87</f>
        <v>315.29842411783034</v>
      </c>
      <c r="I141" s="157">
        <f>RES_hhdet_tes!I$87</f>
        <v>328.91708548040663</v>
      </c>
      <c r="J141" s="157">
        <f>RES_hhdet_tes!J$87</f>
        <v>362.06405377115681</v>
      </c>
      <c r="K141" s="157">
        <f>RES_hhdet_tes!K$87</f>
        <v>408.64722788743666</v>
      </c>
      <c r="L141" s="157">
        <f>RES_hhdet_tes!L$87</f>
        <v>412.6938478986574</v>
      </c>
      <c r="M141" s="157">
        <f>RES_hhdet_tes!M$87</f>
        <v>492.21324791364253</v>
      </c>
      <c r="N141" s="157">
        <f>RES_hhdet_tes!N$87</f>
        <v>504.08994913812012</v>
      </c>
      <c r="O141" s="157">
        <f>RES_hhdet_tes!O$87</f>
        <v>527.28148944427039</v>
      </c>
      <c r="P141" s="157">
        <f>RES_hhdet_tes!P$87</f>
        <v>546.70769101403084</v>
      </c>
      <c r="Q141" s="157">
        <f>RES_hhdet_tes!Q$87</f>
        <v>517.56385960483601</v>
      </c>
    </row>
    <row r="142" spans="1:17" ht="12" customHeight="1" x14ac:dyDescent="0.25">
      <c r="A142" s="167" t="s">
        <v>156</v>
      </c>
      <c r="B142" s="132">
        <f>RES_hhdet_tes!B$88</f>
        <v>105.44545390189147</v>
      </c>
      <c r="C142" s="132">
        <f>RES_hhdet_tes!C$88</f>
        <v>105.14984529069991</v>
      </c>
      <c r="D142" s="132">
        <f>RES_hhdet_tes!D$88</f>
        <v>112.91137904908875</v>
      </c>
      <c r="E142" s="132">
        <f>RES_hhdet_tes!E$88</f>
        <v>113.08888483415997</v>
      </c>
      <c r="F142" s="132">
        <f>RES_hhdet_tes!F$88</f>
        <v>118.10053150910487</v>
      </c>
      <c r="G142" s="132">
        <f>RES_hhdet_tes!G$88</f>
        <v>118.78643513713602</v>
      </c>
      <c r="H142" s="132">
        <f>RES_hhdet_tes!H$88</f>
        <v>123.57219361687898</v>
      </c>
      <c r="I142" s="132">
        <f>RES_hhdet_tes!I$88</f>
        <v>137.6187362206565</v>
      </c>
      <c r="J142" s="132">
        <f>RES_hhdet_tes!J$88</f>
        <v>153.50401826755626</v>
      </c>
      <c r="K142" s="132">
        <f>RES_hhdet_tes!K$88</f>
        <v>183.7928702269181</v>
      </c>
      <c r="L142" s="132">
        <f>RES_hhdet_tes!L$88</f>
        <v>174.33847005820752</v>
      </c>
      <c r="M142" s="132">
        <f>RES_hhdet_tes!M$88</f>
        <v>208.3854285842132</v>
      </c>
      <c r="N142" s="132">
        <f>RES_hhdet_tes!N$88</f>
        <v>226.403783888893</v>
      </c>
      <c r="O142" s="132">
        <f>RES_hhdet_tes!O$88</f>
        <v>255.74239044229461</v>
      </c>
      <c r="P142" s="132">
        <f>RES_hhdet_tes!P$88</f>
        <v>267.96656124680788</v>
      </c>
      <c r="Q142" s="132">
        <f>RES_hhdet_tes!Q$88</f>
        <v>263.20174866745907</v>
      </c>
    </row>
    <row r="143" spans="1:17" ht="12" customHeight="1" x14ac:dyDescent="0.25">
      <c r="A143" s="167" t="s">
        <v>155</v>
      </c>
      <c r="B143" s="132">
        <f>SUM(B144:B145)</f>
        <v>3.0229956885877352</v>
      </c>
      <c r="C143" s="132">
        <f t="shared" ref="C143:Q143" si="18">SUM(C144:C145)</f>
        <v>3.318993067475295</v>
      </c>
      <c r="D143" s="132">
        <f t="shared" si="18"/>
        <v>3.6888684316026503</v>
      </c>
      <c r="E143" s="132">
        <f t="shared" si="18"/>
        <v>3.8405838644881767</v>
      </c>
      <c r="F143" s="132">
        <f t="shared" si="18"/>
        <v>4.5707009991182312</v>
      </c>
      <c r="G143" s="132">
        <f t="shared" si="18"/>
        <v>5.0924528876913522</v>
      </c>
      <c r="H143" s="132">
        <f t="shared" si="18"/>
        <v>6.2265275853230353</v>
      </c>
      <c r="I143" s="132">
        <f t="shared" si="18"/>
        <v>9.1145547059431333</v>
      </c>
      <c r="J143" s="132">
        <f t="shared" si="18"/>
        <v>14.065031317987328</v>
      </c>
      <c r="K143" s="132">
        <f t="shared" si="18"/>
        <v>20.527023818014158</v>
      </c>
      <c r="L143" s="132">
        <f t="shared" si="18"/>
        <v>24.043272673603212</v>
      </c>
      <c r="M143" s="132">
        <f t="shared" si="18"/>
        <v>32.053575859966962</v>
      </c>
      <c r="N143" s="132">
        <f t="shared" si="18"/>
        <v>37.323075751491686</v>
      </c>
      <c r="O143" s="132">
        <f t="shared" si="18"/>
        <v>44.658657598994807</v>
      </c>
      <c r="P143" s="132">
        <f t="shared" si="18"/>
        <v>50.167900725609101</v>
      </c>
      <c r="Q143" s="132">
        <f t="shared" si="18"/>
        <v>54.626995631288352</v>
      </c>
    </row>
    <row r="144" spans="1:17" ht="12" customHeight="1" x14ac:dyDescent="0.25">
      <c r="A144" s="166" t="s">
        <v>55</v>
      </c>
      <c r="B144" s="165">
        <f>RES_hhdet_tes!B$90</f>
        <v>1.0589577435688984</v>
      </c>
      <c r="C144" s="165">
        <f>RES_hhdet_tes!C$90</f>
        <v>1.1673941201365827</v>
      </c>
      <c r="D144" s="165">
        <f>RES_hhdet_tes!D$90</f>
        <v>1.314556829754018</v>
      </c>
      <c r="E144" s="165">
        <f>RES_hhdet_tes!E$90</f>
        <v>1.3599228120406679</v>
      </c>
      <c r="F144" s="165">
        <f>RES_hhdet_tes!F$90</f>
        <v>1.6389780911283551</v>
      </c>
      <c r="G144" s="165">
        <f>RES_hhdet_tes!G$90</f>
        <v>1.8330530161553753</v>
      </c>
      <c r="H144" s="165">
        <f>RES_hhdet_tes!H$90</f>
        <v>2.2613603483409475</v>
      </c>
      <c r="I144" s="165">
        <f>RES_hhdet_tes!I$90</f>
        <v>3.3615628259959105</v>
      </c>
      <c r="J144" s="165">
        <f>RES_hhdet_tes!J$90</f>
        <v>5.1939546969594517</v>
      </c>
      <c r="K144" s="165">
        <f>RES_hhdet_tes!K$90</f>
        <v>7.7023218689536925</v>
      </c>
      <c r="L144" s="165">
        <f>RES_hhdet_tes!L$90</f>
        <v>8.68670487963049</v>
      </c>
      <c r="M144" s="165">
        <f>RES_hhdet_tes!M$90</f>
        <v>11.794465503699216</v>
      </c>
      <c r="N144" s="165">
        <f>RES_hhdet_tes!N$90</f>
        <v>13.691823813656756</v>
      </c>
      <c r="O144" s="165">
        <f>RES_hhdet_tes!O$90</f>
        <v>16.337659359777078</v>
      </c>
      <c r="P144" s="165">
        <f>RES_hhdet_tes!P$90</f>
        <v>18.286201403990049</v>
      </c>
      <c r="Q144" s="165">
        <f>RES_hhdet_tes!Q$90</f>
        <v>19.908238600785761</v>
      </c>
    </row>
    <row r="145" spans="1:17" ht="12" customHeight="1" x14ac:dyDescent="0.25">
      <c r="A145" s="147" t="s">
        <v>59</v>
      </c>
      <c r="B145" s="164">
        <f>RES_hhdet_tes!B$91</f>
        <v>1.9640379450188368</v>
      </c>
      <c r="C145" s="164">
        <f>RES_hhdet_tes!C$91</f>
        <v>2.1515989473387123</v>
      </c>
      <c r="D145" s="164">
        <f>RES_hhdet_tes!D$91</f>
        <v>2.3743116018486323</v>
      </c>
      <c r="E145" s="164">
        <f>RES_hhdet_tes!E$91</f>
        <v>2.480661052447509</v>
      </c>
      <c r="F145" s="164">
        <f>RES_hhdet_tes!F$91</f>
        <v>2.9317229079898759</v>
      </c>
      <c r="G145" s="164">
        <f>RES_hhdet_tes!G$91</f>
        <v>3.2593998715359769</v>
      </c>
      <c r="H145" s="164">
        <f>RES_hhdet_tes!H$91</f>
        <v>3.9651672369820874</v>
      </c>
      <c r="I145" s="164">
        <f>RES_hhdet_tes!I$91</f>
        <v>5.7529918799472224</v>
      </c>
      <c r="J145" s="164">
        <f>RES_hhdet_tes!J$91</f>
        <v>8.8710766210278766</v>
      </c>
      <c r="K145" s="164">
        <f>RES_hhdet_tes!K$91</f>
        <v>12.824701949060463</v>
      </c>
      <c r="L145" s="164">
        <f>RES_hhdet_tes!L$91</f>
        <v>15.356567793972722</v>
      </c>
      <c r="M145" s="164">
        <f>RES_hhdet_tes!M$91</f>
        <v>20.259110356267744</v>
      </c>
      <c r="N145" s="164">
        <f>RES_hhdet_tes!N$91</f>
        <v>23.631251937834932</v>
      </c>
      <c r="O145" s="164">
        <f>RES_hhdet_tes!O$91</f>
        <v>28.32099823921773</v>
      </c>
      <c r="P145" s="164">
        <f>RES_hhdet_tes!P$91</f>
        <v>31.881699321619056</v>
      </c>
      <c r="Q145" s="164">
        <f>RES_hhdet_tes!Q$91</f>
        <v>34.718757030502587</v>
      </c>
    </row>
    <row r="146" spans="1:17" ht="12" customHeight="1" x14ac:dyDescent="0.25">
      <c r="A146" s="163" t="s">
        <v>144</v>
      </c>
      <c r="B146" s="162">
        <f>RES_hhdet_tes!B$92</f>
        <v>234.16842108842965</v>
      </c>
      <c r="C146" s="162">
        <f>RES_hhdet_tes!C$92</f>
        <v>222.13890139708857</v>
      </c>
      <c r="D146" s="162">
        <f>RES_hhdet_tes!D$92</f>
        <v>206.77682284070033</v>
      </c>
      <c r="E146" s="162">
        <f>RES_hhdet_tes!E$92</f>
        <v>183.21087492598397</v>
      </c>
      <c r="F146" s="162">
        <f>RES_hhdet_tes!F$92</f>
        <v>171.03945493819506</v>
      </c>
      <c r="G146" s="162">
        <f>RES_hhdet_tes!G$92</f>
        <v>165.5631624412799</v>
      </c>
      <c r="H146" s="162">
        <f>RES_hhdet_tes!H$92</f>
        <v>157.03825858350945</v>
      </c>
      <c r="I146" s="162">
        <f>RES_hhdet_tes!I$92</f>
        <v>150.90184028857601</v>
      </c>
      <c r="J146" s="162">
        <f>RES_hhdet_tes!J$92</f>
        <v>142.33340941886001</v>
      </c>
      <c r="K146" s="162">
        <f>RES_hhdet_tes!K$92</f>
        <v>123.17348833651002</v>
      </c>
      <c r="L146" s="162">
        <f>RES_hhdet_tes!L$92</f>
        <v>121.65373842105991</v>
      </c>
      <c r="M146" s="162">
        <f>RES_hhdet_tes!M$92</f>
        <v>100.63975668993633</v>
      </c>
      <c r="N146" s="162">
        <f>RES_hhdet_tes!N$92</f>
        <v>95.255937942951292</v>
      </c>
      <c r="O146" s="162">
        <f>RES_hhdet_tes!O$92</f>
        <v>89.246349028807501</v>
      </c>
      <c r="P146" s="162">
        <f>RES_hhdet_tes!P$92</f>
        <v>77.630075039382845</v>
      </c>
      <c r="Q146" s="162">
        <f>RES_hhdet_tes!Q$92</f>
        <v>76.915097447524118</v>
      </c>
    </row>
    <row r="147" spans="1:17" ht="12" customHeight="1" x14ac:dyDescent="0.25">
      <c r="A147" s="161" t="s">
        <v>143</v>
      </c>
      <c r="B147" s="160">
        <f>SUM(B148:B149)</f>
        <v>6.7191639578776492</v>
      </c>
      <c r="C147" s="160">
        <f t="shared" ref="C147:Q147" si="19">SUM(C148:C149)</f>
        <v>6.9793827955964414</v>
      </c>
      <c r="D147" s="160">
        <f t="shared" si="19"/>
        <v>6.7560374754246038</v>
      </c>
      <c r="E147" s="160">
        <f t="shared" si="19"/>
        <v>6.1839212597104884</v>
      </c>
      <c r="F147" s="160">
        <f t="shared" si="19"/>
        <v>6.5585081343254572</v>
      </c>
      <c r="G147" s="160">
        <f t="shared" si="19"/>
        <v>6.959534539309419</v>
      </c>
      <c r="H147" s="160">
        <f t="shared" si="19"/>
        <v>7.6716367975562481</v>
      </c>
      <c r="I147" s="160">
        <f t="shared" si="19"/>
        <v>9.5721907729591518</v>
      </c>
      <c r="J147" s="160">
        <f t="shared" si="19"/>
        <v>12.336420472267337</v>
      </c>
      <c r="K147" s="160">
        <f t="shared" si="19"/>
        <v>13.342102575507607</v>
      </c>
      <c r="L147" s="160">
        <f t="shared" si="19"/>
        <v>15.780388746735603</v>
      </c>
      <c r="M147" s="160">
        <f t="shared" si="19"/>
        <v>14.903758081507613</v>
      </c>
      <c r="N147" s="160">
        <f t="shared" si="19"/>
        <v>15.203744824661509</v>
      </c>
      <c r="O147" s="160">
        <f t="shared" si="19"/>
        <v>15.092424454718749</v>
      </c>
      <c r="P147" s="160">
        <f t="shared" si="19"/>
        <v>14.051576460975593</v>
      </c>
      <c r="Q147" s="160">
        <f t="shared" si="19"/>
        <v>15.433612090099672</v>
      </c>
    </row>
    <row r="148" spans="1:17" ht="12" customHeight="1" x14ac:dyDescent="0.25">
      <c r="A148" s="148" t="s">
        <v>57</v>
      </c>
      <c r="B148" s="156">
        <f>RES_hhdet_tes!B$94</f>
        <v>2.3517031926313776</v>
      </c>
      <c r="C148" s="156">
        <f>RES_hhdet_tes!C$94</f>
        <v>2.450095475939452</v>
      </c>
      <c r="D148" s="156">
        <f>RES_hhdet_tes!D$94</f>
        <v>2.3694294688848694</v>
      </c>
      <c r="E148" s="156">
        <f>RES_hhdet_tes!E$94</f>
        <v>2.1623548320743868</v>
      </c>
      <c r="F148" s="156">
        <f>RES_hhdet_tes!F$94</f>
        <v>2.3046048545998601</v>
      </c>
      <c r="G148" s="156">
        <f>RES_hhdet_tes!G$94</f>
        <v>2.4706242861621996</v>
      </c>
      <c r="H148" s="156">
        <f>RES_hhdet_tes!H$94</f>
        <v>2.7526282514466285</v>
      </c>
      <c r="I148" s="156">
        <f>RES_hhdet_tes!I$94</f>
        <v>3.4881528861509183</v>
      </c>
      <c r="J148" s="156">
        <f>RES_hhdet_tes!J$94</f>
        <v>4.5397346166077908</v>
      </c>
      <c r="K148" s="156">
        <f>RES_hhdet_tes!K$94</f>
        <v>4.8847737284520178</v>
      </c>
      <c r="L148" s="156">
        <f>RES_hhdet_tes!L$94</f>
        <v>5.7728062795957635</v>
      </c>
      <c r="M148" s="156">
        <f>RES_hhdet_tes!M$94</f>
        <v>5.4438148628650858</v>
      </c>
      <c r="N148" s="156">
        <f>RES_hhdet_tes!N$94</f>
        <v>5.5313973834588657</v>
      </c>
      <c r="O148" s="156">
        <f>RES_hhdet_tes!O$94</f>
        <v>5.4896870161799152</v>
      </c>
      <c r="P148" s="156">
        <f>RES_hhdet_tes!P$94</f>
        <v>5.1086342076028783</v>
      </c>
      <c r="Q148" s="156">
        <f>RES_hhdet_tes!Q$94</f>
        <v>5.630298945868156</v>
      </c>
    </row>
    <row r="149" spans="1:17" ht="12" customHeight="1" x14ac:dyDescent="0.25">
      <c r="A149" s="148" t="s">
        <v>59</v>
      </c>
      <c r="B149" s="156">
        <f>RES_hhdet_tes!B$95</f>
        <v>4.367460765246272</v>
      </c>
      <c r="C149" s="156">
        <f>RES_hhdet_tes!C$95</f>
        <v>4.5292873196569898</v>
      </c>
      <c r="D149" s="156">
        <f>RES_hhdet_tes!D$95</f>
        <v>4.3866080065397339</v>
      </c>
      <c r="E149" s="156">
        <f>RES_hhdet_tes!E$95</f>
        <v>4.0215664276361016</v>
      </c>
      <c r="F149" s="156">
        <f>RES_hhdet_tes!F$95</f>
        <v>4.2539032797255976</v>
      </c>
      <c r="G149" s="156">
        <f>RES_hhdet_tes!G$95</f>
        <v>4.4889102531472194</v>
      </c>
      <c r="H149" s="156">
        <f>RES_hhdet_tes!H$95</f>
        <v>4.9190085461096196</v>
      </c>
      <c r="I149" s="156">
        <f>RES_hhdet_tes!I$95</f>
        <v>6.0840378868082334</v>
      </c>
      <c r="J149" s="156">
        <f>RES_hhdet_tes!J$95</f>
        <v>7.796685855659546</v>
      </c>
      <c r="K149" s="156">
        <f>RES_hhdet_tes!K$95</f>
        <v>8.4573288470555887</v>
      </c>
      <c r="L149" s="156">
        <f>RES_hhdet_tes!L$95</f>
        <v>10.007582467139841</v>
      </c>
      <c r="M149" s="156">
        <f>RES_hhdet_tes!M$95</f>
        <v>9.4599432186425272</v>
      </c>
      <c r="N149" s="156">
        <f>RES_hhdet_tes!N$95</f>
        <v>9.6723474412026444</v>
      </c>
      <c r="O149" s="156">
        <f>RES_hhdet_tes!O$95</f>
        <v>9.6027374385388349</v>
      </c>
      <c r="P149" s="156">
        <f>RES_hhdet_tes!P$95</f>
        <v>8.9429422533727152</v>
      </c>
      <c r="Q149" s="156">
        <f>RES_hhdet_tes!Q$95</f>
        <v>9.8033131442315149</v>
      </c>
    </row>
    <row r="150" spans="1:17" ht="12" customHeight="1" x14ac:dyDescent="0.25">
      <c r="A150" s="163" t="s">
        <v>142</v>
      </c>
      <c r="B150" s="162">
        <f>RES_hhdet_tes!B$96</f>
        <v>6.6219985057617778</v>
      </c>
      <c r="C150" s="162">
        <f>RES_hhdet_tes!C$96</f>
        <v>0.68985667049360877</v>
      </c>
      <c r="D150" s="162">
        <f>RES_hhdet_tes!D$96</f>
        <v>3.2419149097836724</v>
      </c>
      <c r="E150" s="162">
        <f>RES_hhdet_tes!E$96</f>
        <v>2.7773961913053236</v>
      </c>
      <c r="F150" s="162">
        <f>RES_hhdet_tes!F$96</f>
        <v>4.4024082686763251</v>
      </c>
      <c r="G150" s="162">
        <f>RES_hhdet_tes!G$96</f>
        <v>10.661235253429664</v>
      </c>
      <c r="H150" s="162">
        <f>RES_hhdet_tes!H$96</f>
        <v>19.910310109734095</v>
      </c>
      <c r="I150" s="162">
        <f>RES_hhdet_tes!I$96</f>
        <v>20.504617189935466</v>
      </c>
      <c r="J150" s="162">
        <f>RES_hhdet_tes!J$96</f>
        <v>36.788910358879278</v>
      </c>
      <c r="K150" s="162">
        <f>RES_hhdet_tes!K$96</f>
        <v>61.241253895933987</v>
      </c>
      <c r="L150" s="162">
        <f>RES_hhdet_tes!L$96</f>
        <v>68.715663063708305</v>
      </c>
      <c r="M150" s="162">
        <f>RES_hhdet_tes!M$96</f>
        <v>120.04062691120613</v>
      </c>
      <c r="N150" s="162">
        <f>RES_hhdet_tes!N$96</f>
        <v>112.81581015235876</v>
      </c>
      <c r="O150" s="162">
        <f>RES_hhdet_tes!O$96</f>
        <v>105.17423863576691</v>
      </c>
      <c r="P150" s="162">
        <f>RES_hhdet_tes!P$96</f>
        <v>116.67731669848777</v>
      </c>
      <c r="Q150" s="162">
        <f>RES_hhdet_tes!Q$96</f>
        <v>89.689206506271248</v>
      </c>
    </row>
    <row r="151" spans="1:17" ht="12" customHeight="1" x14ac:dyDescent="0.25">
      <c r="A151" s="161" t="s">
        <v>141</v>
      </c>
      <c r="B151" s="160">
        <f>SUM(B152:B153)</f>
        <v>0.18392675693267574</v>
      </c>
      <c r="C151" s="160">
        <f t="shared" ref="C151:Q151" si="20">SUM(C152:C153)</f>
        <v>2.0262303517532526E-2</v>
      </c>
      <c r="D151" s="160">
        <f t="shared" si="20"/>
        <v>9.8249261509886304E-2</v>
      </c>
      <c r="E151" s="160">
        <f t="shared" si="20"/>
        <v>8.7305895386157656E-2</v>
      </c>
      <c r="F151" s="160">
        <f t="shared" si="20"/>
        <v>0.15611447693481545</v>
      </c>
      <c r="G151" s="160">
        <f t="shared" si="20"/>
        <v>0.41353404149532003</v>
      </c>
      <c r="H151" s="160">
        <f t="shared" si="20"/>
        <v>0.87949742482852944</v>
      </c>
      <c r="I151" s="160">
        <f t="shared" si="20"/>
        <v>1.2051463023363307</v>
      </c>
      <c r="J151" s="160">
        <f t="shared" si="20"/>
        <v>3.0362639356066312</v>
      </c>
      <c r="K151" s="160">
        <f t="shared" si="20"/>
        <v>6.5704890345527192</v>
      </c>
      <c r="L151" s="160">
        <f t="shared" si="20"/>
        <v>8.1623149353428825</v>
      </c>
      <c r="M151" s="160">
        <f t="shared" si="20"/>
        <v>16.19010178681232</v>
      </c>
      <c r="N151" s="160">
        <f t="shared" si="20"/>
        <v>17.087596577763872</v>
      </c>
      <c r="O151" s="160">
        <f t="shared" si="20"/>
        <v>17.367429283687798</v>
      </c>
      <c r="P151" s="160">
        <f t="shared" si="20"/>
        <v>20.214260842767708</v>
      </c>
      <c r="Q151" s="160">
        <f t="shared" si="20"/>
        <v>17.697199262193543</v>
      </c>
    </row>
    <row r="152" spans="1:17" ht="12" customHeight="1" x14ac:dyDescent="0.25">
      <c r="A152" s="148" t="s">
        <v>60</v>
      </c>
      <c r="B152" s="156">
        <f>RES_hhdet_tes!B$98</f>
        <v>6.6487768332303548E-2</v>
      </c>
      <c r="C152" s="156">
        <f>RES_hhdet_tes!C$98</f>
        <v>7.5767995731289804E-3</v>
      </c>
      <c r="D152" s="156">
        <f>RES_hhdet_tes!D$98</f>
        <v>3.7659349564572904E-2</v>
      </c>
      <c r="E152" s="156">
        <f>RES_hhdet_tes!E$98</f>
        <v>3.2837581559160833E-2</v>
      </c>
      <c r="F152" s="156">
        <f>RES_hhdet_tes!F$98</f>
        <v>5.9300873297193683E-2</v>
      </c>
      <c r="G152" s="156">
        <f>RES_hhdet_tes!G$98</f>
        <v>0.15798693054276217</v>
      </c>
      <c r="H152" s="156">
        <f>RES_hhdet_tes!H$98</f>
        <v>0.34668347727589288</v>
      </c>
      <c r="I152" s="156">
        <f>RES_hhdet_tes!I$98</f>
        <v>0.4672694318740338</v>
      </c>
      <c r="J152" s="156">
        <f>RES_hhdet_tes!J$98</f>
        <v>1.1673634355859535</v>
      </c>
      <c r="K152" s="156">
        <f>RES_hhdet_tes!K$98</f>
        <v>2.4260625899125792</v>
      </c>
      <c r="L152" s="156">
        <f>RES_hhdet_tes!L$98</f>
        <v>3.2427798613198928</v>
      </c>
      <c r="M152" s="156">
        <f>RES_hhdet_tes!M$98</f>
        <v>6.4910089547472634</v>
      </c>
      <c r="N152" s="156">
        <f>RES_hhdet_tes!N$98</f>
        <v>6.541785441102963</v>
      </c>
      <c r="O152" s="156">
        <f>RES_hhdet_tes!O$98</f>
        <v>6.46160419684968</v>
      </c>
      <c r="P152" s="156">
        <f>RES_hhdet_tes!P$98</f>
        <v>7.6915308559146762</v>
      </c>
      <c r="Q152" s="156">
        <f>RES_hhdet_tes!Q$98</f>
        <v>6.5605937845134186</v>
      </c>
    </row>
    <row r="153" spans="1:17" ht="12" customHeight="1" x14ac:dyDescent="0.25">
      <c r="A153" s="148" t="s">
        <v>59</v>
      </c>
      <c r="B153" s="156">
        <f>RES_hhdet_tes!B$99</f>
        <v>0.11743898860037218</v>
      </c>
      <c r="C153" s="156">
        <f>RES_hhdet_tes!C$99</f>
        <v>1.2685503944403546E-2</v>
      </c>
      <c r="D153" s="156">
        <f>RES_hhdet_tes!D$99</f>
        <v>6.05899119453134E-2</v>
      </c>
      <c r="E153" s="156">
        <f>RES_hhdet_tes!E$99</f>
        <v>5.4468313826996816E-2</v>
      </c>
      <c r="F153" s="156">
        <f>RES_hhdet_tes!F$99</f>
        <v>9.6813603637621759E-2</v>
      </c>
      <c r="G153" s="156">
        <f>RES_hhdet_tes!G$99</f>
        <v>0.25554711095255783</v>
      </c>
      <c r="H153" s="156">
        <f>RES_hhdet_tes!H$99</f>
        <v>0.53281394755263656</v>
      </c>
      <c r="I153" s="156">
        <f>RES_hhdet_tes!I$99</f>
        <v>0.737876870462297</v>
      </c>
      <c r="J153" s="156">
        <f>RES_hhdet_tes!J$99</f>
        <v>1.8689005000206778</v>
      </c>
      <c r="K153" s="156">
        <f>RES_hhdet_tes!K$99</f>
        <v>4.14442644464014</v>
      </c>
      <c r="L153" s="156">
        <f>RES_hhdet_tes!L$99</f>
        <v>4.9195350740229902</v>
      </c>
      <c r="M153" s="156">
        <f>RES_hhdet_tes!M$99</f>
        <v>9.6990928320650589</v>
      </c>
      <c r="N153" s="156">
        <f>RES_hhdet_tes!N$99</f>
        <v>10.545811136660909</v>
      </c>
      <c r="O153" s="156">
        <f>RES_hhdet_tes!O$99</f>
        <v>10.905825086838119</v>
      </c>
      <c r="P153" s="156">
        <f>RES_hhdet_tes!P$99</f>
        <v>12.52272998685303</v>
      </c>
      <c r="Q153" s="156">
        <f>RES_hhdet_tes!Q$99</f>
        <v>11.136605477680124</v>
      </c>
    </row>
    <row r="154" spans="1:17" ht="12" customHeight="1" x14ac:dyDescent="0.25">
      <c r="A154" s="158" t="s">
        <v>62</v>
      </c>
      <c r="B154" s="157">
        <f>SUM(B155:B157)</f>
        <v>187.76987963730852</v>
      </c>
      <c r="C154" s="157">
        <f t="shared" ref="C154:Q154" si="21">SUM(C155:C157)</f>
        <v>189.8871342507137</v>
      </c>
      <c r="D154" s="157">
        <f t="shared" si="21"/>
        <v>180.75542223002614</v>
      </c>
      <c r="E154" s="157">
        <f t="shared" si="21"/>
        <v>167.8222390767381</v>
      </c>
      <c r="F154" s="157">
        <f t="shared" si="21"/>
        <v>162.09325606343967</v>
      </c>
      <c r="G154" s="157">
        <f t="shared" si="21"/>
        <v>164.07561700656746</v>
      </c>
      <c r="H154" s="157">
        <f t="shared" si="21"/>
        <v>177.29698263696574</v>
      </c>
      <c r="I154" s="157">
        <f t="shared" si="21"/>
        <v>180.11481990774519</v>
      </c>
      <c r="J154" s="157">
        <f t="shared" si="21"/>
        <v>194.57293772577287</v>
      </c>
      <c r="K154" s="157">
        <f t="shared" si="21"/>
        <v>212.14235249967868</v>
      </c>
      <c r="L154" s="157">
        <f t="shared" si="21"/>
        <v>227.23843729012424</v>
      </c>
      <c r="M154" s="157">
        <f t="shared" si="21"/>
        <v>265.00816299697141</v>
      </c>
      <c r="N154" s="157">
        <f t="shared" si="21"/>
        <v>268.79176465276265</v>
      </c>
      <c r="O154" s="157">
        <f t="shared" si="21"/>
        <v>272.43500020387341</v>
      </c>
      <c r="P154" s="157">
        <f t="shared" si="21"/>
        <v>286.68821371046602</v>
      </c>
      <c r="Q154" s="157">
        <f t="shared" si="21"/>
        <v>266.95249942453296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8.9932837460778376</v>
      </c>
      <c r="L155" s="156">
        <f>RES_hhdet_tes!L$101</f>
        <v>8.9900147368923147</v>
      </c>
      <c r="M155" s="156">
        <f>RES_hhdet_tes!M$101</f>
        <v>8.9902615749664374</v>
      </c>
      <c r="N155" s="156">
        <f>RES_hhdet_tes!N$101</f>
        <v>8.9907291430090819</v>
      </c>
      <c r="O155" s="156">
        <f>RES_hhdet_tes!O$101</f>
        <v>8.9911556166894986</v>
      </c>
      <c r="P155" s="156">
        <f>RES_hhdet_tes!P$101</f>
        <v>8.991839300341363</v>
      </c>
      <c r="Q155" s="156">
        <f>RES_hhdet_tes!Q$101</f>
        <v>8.9942609766514376</v>
      </c>
    </row>
    <row r="156" spans="1:17" ht="12" customHeight="1" x14ac:dyDescent="0.25">
      <c r="A156" s="23" t="s">
        <v>57</v>
      </c>
      <c r="B156" s="156">
        <f>RES_hhdet_tes!B$102</f>
        <v>69.195282826421277</v>
      </c>
      <c r="C156" s="156">
        <f>RES_hhdet_tes!C$102</f>
        <v>49.380401420799195</v>
      </c>
      <c r="D156" s="156">
        <f>RES_hhdet_tes!D$102</f>
        <v>50.281753531269544</v>
      </c>
      <c r="E156" s="156">
        <f>RES_hhdet_tes!E$102</f>
        <v>44.356150019809604</v>
      </c>
      <c r="F156" s="156">
        <f>RES_hhdet_tes!F$102</f>
        <v>48.270719800429553</v>
      </c>
      <c r="G156" s="156">
        <f>RES_hhdet_tes!G$102</f>
        <v>45.042292428555207</v>
      </c>
      <c r="H156" s="156">
        <f>RES_hhdet_tes!H$102</f>
        <v>33.080184794061871</v>
      </c>
      <c r="I156" s="156">
        <f>RES_hhdet_tes!I$102</f>
        <v>37.040934542374814</v>
      </c>
      <c r="J156" s="156">
        <f>RES_hhdet_tes!J$102</f>
        <v>40.74867042662715</v>
      </c>
      <c r="K156" s="156">
        <f>RES_hhdet_tes!K$102</f>
        <v>41.349415857858801</v>
      </c>
      <c r="L156" s="156">
        <f>RES_hhdet_tes!L$102</f>
        <v>42.9841818038281</v>
      </c>
      <c r="M156" s="156">
        <f>RES_hhdet_tes!M$102</f>
        <v>43.829920266942203</v>
      </c>
      <c r="N156" s="156">
        <f>RES_hhdet_tes!N$102</f>
        <v>45.94677659792675</v>
      </c>
      <c r="O156" s="156">
        <f>RES_hhdet_tes!O$102</f>
        <v>45.432470634129722</v>
      </c>
      <c r="P156" s="156">
        <f>RES_hhdet_tes!P$102</f>
        <v>44.254051376432287</v>
      </c>
      <c r="Q156" s="156">
        <f>RES_hhdet_tes!Q$102</f>
        <v>41.401247402375319</v>
      </c>
    </row>
    <row r="157" spans="1:17" ht="12" customHeight="1" x14ac:dyDescent="0.25">
      <c r="A157" s="29" t="s">
        <v>140</v>
      </c>
      <c r="B157" s="57">
        <f>RES_hhdet_tes!B$103</f>
        <v>118.57459681088723</v>
      </c>
      <c r="C157" s="57">
        <f>RES_hhdet_tes!C$103</f>
        <v>140.50673282991451</v>
      </c>
      <c r="D157" s="57">
        <f>RES_hhdet_tes!D$103</f>
        <v>130.4736686987566</v>
      </c>
      <c r="E157" s="57">
        <f>RES_hhdet_tes!E$103</f>
        <v>123.4660890569285</v>
      </c>
      <c r="F157" s="57">
        <f>RES_hhdet_tes!F$103</f>
        <v>113.82253626301012</v>
      </c>
      <c r="G157" s="57">
        <f>RES_hhdet_tes!G$103</f>
        <v>119.03332457801226</v>
      </c>
      <c r="H157" s="57">
        <f>RES_hhdet_tes!H$103</f>
        <v>144.21679784290387</v>
      </c>
      <c r="I157" s="57">
        <f>RES_hhdet_tes!I$103</f>
        <v>143.07388536537036</v>
      </c>
      <c r="J157" s="57">
        <f>RES_hhdet_tes!J$103</f>
        <v>153.82426729914573</v>
      </c>
      <c r="K157" s="57">
        <f>RES_hhdet_tes!K$103</f>
        <v>161.79965289574204</v>
      </c>
      <c r="L157" s="57">
        <f>RES_hhdet_tes!L$103</f>
        <v>175.26424074940383</v>
      </c>
      <c r="M157" s="57">
        <f>RES_hhdet_tes!M$103</f>
        <v>212.18798115506274</v>
      </c>
      <c r="N157" s="57">
        <f>RES_hhdet_tes!N$103</f>
        <v>213.8542589118268</v>
      </c>
      <c r="O157" s="57">
        <f>RES_hhdet_tes!O$103</f>
        <v>218.01137395305417</v>
      </c>
      <c r="P157" s="57">
        <f>RES_hhdet_tes!P$103</f>
        <v>233.44232303369236</v>
      </c>
      <c r="Q157" s="57">
        <f>RES_hhdet_tes!Q$103</f>
        <v>216.55699104550621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0.47186587558349424</v>
      </c>
      <c r="C159" s="175">
        <f t="shared" si="22"/>
        <v>0.47927760990244778</v>
      </c>
      <c r="D159" s="175">
        <f t="shared" si="22"/>
        <v>0.4795577621986839</v>
      </c>
      <c r="E159" s="175">
        <f t="shared" si="22"/>
        <v>0.4788409356338485</v>
      </c>
      <c r="F159" s="175">
        <f t="shared" si="22"/>
        <v>0.48138127670466396</v>
      </c>
      <c r="G159" s="175">
        <f t="shared" si="22"/>
        <v>0.48933749350744632</v>
      </c>
      <c r="H159" s="175">
        <f t="shared" si="22"/>
        <v>0.50458291146368184</v>
      </c>
      <c r="I159" s="175">
        <f t="shared" si="22"/>
        <v>0.51267000418824615</v>
      </c>
      <c r="J159" s="175">
        <f t="shared" si="22"/>
        <v>0.52782240106860667</v>
      </c>
      <c r="K159" s="175">
        <f t="shared" si="22"/>
        <v>0.5338645226744021</v>
      </c>
      <c r="L159" s="175">
        <f t="shared" si="22"/>
        <v>0.54382354601561111</v>
      </c>
      <c r="M159" s="175">
        <f t="shared" si="22"/>
        <v>0.5608734374344535</v>
      </c>
      <c r="N159" s="175">
        <f t="shared" si="22"/>
        <v>0.56541168225919747</v>
      </c>
      <c r="O159" s="175">
        <f t="shared" si="22"/>
        <v>0.56791536596189596</v>
      </c>
      <c r="P159" s="175">
        <f t="shared" si="22"/>
        <v>0.57647313249603793</v>
      </c>
      <c r="Q159" s="175">
        <f t="shared" si="22"/>
        <v>0.57635485346234627</v>
      </c>
    </row>
    <row r="160" spans="1:17" ht="12" customHeight="1" x14ac:dyDescent="0.25">
      <c r="A160" s="158" t="s">
        <v>65</v>
      </c>
      <c r="B160" s="169">
        <f t="shared" si="22"/>
        <v>0.44845017488410888</v>
      </c>
      <c r="C160" s="169">
        <f t="shared" si="22"/>
        <v>0.45209486629537893</v>
      </c>
      <c r="D160" s="169">
        <f t="shared" si="22"/>
        <v>0.45215083677169787</v>
      </c>
      <c r="E160" s="169">
        <f t="shared" si="22"/>
        <v>0.45128372678069084</v>
      </c>
      <c r="F160" s="169">
        <f t="shared" si="22"/>
        <v>0.45383242153299214</v>
      </c>
      <c r="G160" s="169">
        <f t="shared" si="22"/>
        <v>0.45923934900620433</v>
      </c>
      <c r="H160" s="169">
        <f t="shared" si="22"/>
        <v>0.46772513389923309</v>
      </c>
      <c r="I160" s="169">
        <f t="shared" si="22"/>
        <v>0.47364159589756044</v>
      </c>
      <c r="J160" s="169">
        <f t="shared" si="22"/>
        <v>0.48324169230547298</v>
      </c>
      <c r="K160" s="169">
        <f t="shared" si="22"/>
        <v>0.49176995259612322</v>
      </c>
      <c r="L160" s="169">
        <f t="shared" si="22"/>
        <v>0.5006391999999501</v>
      </c>
      <c r="M160" s="169">
        <f t="shared" si="22"/>
        <v>0.51193747360902797</v>
      </c>
      <c r="N160" s="169">
        <f t="shared" si="22"/>
        <v>0.51788453229307929</v>
      </c>
      <c r="O160" s="169">
        <f t="shared" si="22"/>
        <v>0.52063590259562464</v>
      </c>
      <c r="P160" s="169">
        <f t="shared" si="22"/>
        <v>0.52805725308049967</v>
      </c>
      <c r="Q160" s="169">
        <f t="shared" si="22"/>
        <v>0.53039711356757813</v>
      </c>
    </row>
    <row r="161" spans="1:17" ht="12" customHeight="1" x14ac:dyDescent="0.25">
      <c r="A161" s="23" t="s">
        <v>157</v>
      </c>
      <c r="B161" s="73">
        <f t="shared" si="22"/>
        <v>0.44612167248013646</v>
      </c>
      <c r="C161" s="73">
        <f t="shared" si="22"/>
        <v>0.44672290124569752</v>
      </c>
      <c r="D161" s="73">
        <f t="shared" si="22"/>
        <v>0.44875162753795728</v>
      </c>
      <c r="E161" s="73">
        <f t="shared" si="22"/>
        <v>0.44897981577298068</v>
      </c>
      <c r="F161" s="73">
        <f t="shared" si="22"/>
        <v>0.45177314169414562</v>
      </c>
      <c r="G161" s="73">
        <f t="shared" si="22"/>
        <v>0.45653580837582236</v>
      </c>
      <c r="H161" s="73">
        <f t="shared" si="22"/>
        <v>0.46273243983719509</v>
      </c>
      <c r="I161" s="73">
        <f t="shared" si="22"/>
        <v>0.46995276166139194</v>
      </c>
      <c r="J161" s="73">
        <f t="shared" si="22"/>
        <v>0.48001406198213359</v>
      </c>
      <c r="K161" s="73">
        <f t="shared" si="22"/>
        <v>0.49064457215285434</v>
      </c>
      <c r="L161" s="73">
        <f t="shared" si="22"/>
        <v>0.49650076935009418</v>
      </c>
      <c r="M161" s="73">
        <f t="shared" si="22"/>
        <v>0.50700700093539508</v>
      </c>
      <c r="N161" s="73">
        <f t="shared" si="22"/>
        <v>0.51332745942178271</v>
      </c>
      <c r="O161" s="73">
        <f t="shared" si="22"/>
        <v>0.51952520246884404</v>
      </c>
      <c r="P161" s="73">
        <f t="shared" si="22"/>
        <v>0.52483712442274977</v>
      </c>
      <c r="Q161" s="73">
        <f t="shared" si="22"/>
        <v>0.52900152289436397</v>
      </c>
    </row>
    <row r="162" spans="1:17" ht="12" customHeight="1" x14ac:dyDescent="0.25">
      <c r="A162" s="23" t="s">
        <v>60</v>
      </c>
      <c r="B162" s="73">
        <f t="shared" si="22"/>
        <v>1.0000000000000004</v>
      </c>
      <c r="C162" s="73">
        <f t="shared" si="22"/>
        <v>1.0000000000000002</v>
      </c>
      <c r="D162" s="73">
        <f t="shared" si="22"/>
        <v>0.99999999999999989</v>
      </c>
      <c r="E162" s="73">
        <f t="shared" si="22"/>
        <v>0.99999999999999989</v>
      </c>
      <c r="F162" s="73">
        <f t="shared" si="22"/>
        <v>1</v>
      </c>
      <c r="G162" s="73">
        <f t="shared" si="22"/>
        <v>0.99999999999999956</v>
      </c>
      <c r="H162" s="73">
        <f t="shared" si="22"/>
        <v>1.0000000000000002</v>
      </c>
      <c r="I162" s="73">
        <f t="shared" si="22"/>
        <v>1.0000000000000002</v>
      </c>
      <c r="J162" s="73">
        <f t="shared" si="22"/>
        <v>0.99999999999999933</v>
      </c>
      <c r="K162" s="73">
        <f t="shared" si="22"/>
        <v>1</v>
      </c>
      <c r="L162" s="73">
        <f t="shared" si="22"/>
        <v>0.99999999999999956</v>
      </c>
      <c r="M162" s="73">
        <f t="shared" si="22"/>
        <v>1.0000000000000002</v>
      </c>
      <c r="N162" s="73">
        <f t="shared" si="22"/>
        <v>1.0000000000000004</v>
      </c>
      <c r="O162" s="73">
        <f t="shared" si="22"/>
        <v>1</v>
      </c>
      <c r="P162" s="73">
        <f t="shared" si="22"/>
        <v>0.99999999999999956</v>
      </c>
      <c r="Q162" s="73">
        <f t="shared" si="22"/>
        <v>0.99999999999999967</v>
      </c>
    </row>
    <row r="163" spans="1:17" ht="12" customHeight="1" x14ac:dyDescent="0.25">
      <c r="A163" s="158" t="s">
        <v>112</v>
      </c>
      <c r="B163" s="169">
        <f t="shared" si="22"/>
        <v>1.5553428843439749</v>
      </c>
      <c r="C163" s="169">
        <f t="shared" si="22"/>
        <v>1.5818240387100742</v>
      </c>
      <c r="D163" s="169">
        <f t="shared" si="22"/>
        <v>1.6257010615244887</v>
      </c>
      <c r="E163" s="169">
        <f t="shared" si="22"/>
        <v>1.6673436699216511</v>
      </c>
      <c r="F163" s="169">
        <f t="shared" si="22"/>
        <v>1.7397268276809492</v>
      </c>
      <c r="G163" s="169">
        <f t="shared" si="22"/>
        <v>1.7963325873308402</v>
      </c>
      <c r="H163" s="169">
        <f t="shared" si="22"/>
        <v>1.9057201063548126</v>
      </c>
      <c r="I163" s="169">
        <f t="shared" si="22"/>
        <v>1.9961071626517257</v>
      </c>
      <c r="J163" s="169">
        <f t="shared" si="22"/>
        <v>2.2011146164612017</v>
      </c>
      <c r="K163" s="169">
        <f t="shared" si="22"/>
        <v>2.359080967449743</v>
      </c>
      <c r="L163" s="169">
        <f t="shared" si="22"/>
        <v>2.4393164708483726</v>
      </c>
      <c r="M163" s="169">
        <f t="shared" si="22"/>
        <v>2.5148684065195539</v>
      </c>
      <c r="N163" s="169">
        <f t="shared" si="22"/>
        <v>2.6659200806814281</v>
      </c>
      <c r="O163" s="169">
        <f t="shared" si="22"/>
        <v>2.7949406967942676</v>
      </c>
      <c r="P163" s="169">
        <f t="shared" si="22"/>
        <v>3.0350855963068364</v>
      </c>
      <c r="Q163" s="169">
        <f t="shared" si="22"/>
        <v>3.2082870560806813</v>
      </c>
    </row>
    <row r="164" spans="1:17" ht="12" customHeight="1" x14ac:dyDescent="0.25">
      <c r="A164" s="23" t="s">
        <v>60</v>
      </c>
      <c r="B164" s="73">
        <f t="shared" si="22"/>
        <v>1.5553428843439749</v>
      </c>
      <c r="C164" s="73">
        <f t="shared" si="22"/>
        <v>1.5818240387100742</v>
      </c>
      <c r="D164" s="73">
        <f t="shared" si="22"/>
        <v>1.6257010615244887</v>
      </c>
      <c r="E164" s="73">
        <f t="shared" si="22"/>
        <v>1.6673436699216511</v>
      </c>
      <c r="F164" s="73">
        <f t="shared" si="22"/>
        <v>1.7397268276809492</v>
      </c>
      <c r="G164" s="73">
        <f t="shared" si="22"/>
        <v>1.7963325873308402</v>
      </c>
      <c r="H164" s="73">
        <f t="shared" si="22"/>
        <v>1.9057201063548126</v>
      </c>
      <c r="I164" s="73">
        <f t="shared" si="22"/>
        <v>1.9961071626517257</v>
      </c>
      <c r="J164" s="73">
        <f t="shared" si="22"/>
        <v>2.2011146164612017</v>
      </c>
      <c r="K164" s="73">
        <f t="shared" si="22"/>
        <v>2.359080967449743</v>
      </c>
      <c r="L164" s="73">
        <f t="shared" si="22"/>
        <v>2.4393164708483726</v>
      </c>
      <c r="M164" s="73">
        <f t="shared" si="22"/>
        <v>2.5148684065195539</v>
      </c>
      <c r="N164" s="73">
        <f t="shared" si="22"/>
        <v>2.6659200806814281</v>
      </c>
      <c r="O164" s="73">
        <f t="shared" si="22"/>
        <v>2.7949406967942676</v>
      </c>
      <c r="P164" s="73">
        <f t="shared" si="22"/>
        <v>3.0350855963068364</v>
      </c>
      <c r="Q164" s="73">
        <f t="shared" si="22"/>
        <v>3.2082870560806813</v>
      </c>
    </row>
    <row r="165" spans="1:17" ht="12" customHeight="1" x14ac:dyDescent="0.25">
      <c r="A165" s="158" t="s">
        <v>63</v>
      </c>
      <c r="B165" s="169">
        <f t="shared" si="22"/>
        <v>0.46737211965105913</v>
      </c>
      <c r="C165" s="169">
        <f t="shared" si="22"/>
        <v>0.46888186807257221</v>
      </c>
      <c r="D165" s="169">
        <f t="shared" si="22"/>
        <v>0.47217273555069578</v>
      </c>
      <c r="E165" s="169">
        <f t="shared" si="22"/>
        <v>0.47307945418285291</v>
      </c>
      <c r="F165" s="169">
        <f t="shared" si="22"/>
        <v>0.47861977884058621</v>
      </c>
      <c r="G165" s="169">
        <f t="shared" si="22"/>
        <v>0.48913572776291997</v>
      </c>
      <c r="H165" s="169">
        <f t="shared" si="22"/>
        <v>0.50157803683626967</v>
      </c>
      <c r="I165" s="169">
        <f t="shared" si="22"/>
        <v>0.51102132964331881</v>
      </c>
      <c r="J165" s="169">
        <f t="shared" si="22"/>
        <v>0.5281600218619994</v>
      </c>
      <c r="K165" s="169">
        <f t="shared" si="22"/>
        <v>0.53751592643737245</v>
      </c>
      <c r="L165" s="169">
        <f t="shared" si="22"/>
        <v>0.54821190953212406</v>
      </c>
      <c r="M165" s="169">
        <f t="shared" si="22"/>
        <v>0.56330004802077016</v>
      </c>
      <c r="N165" s="169">
        <f t="shared" si="22"/>
        <v>0.56194416241775413</v>
      </c>
      <c r="O165" s="169">
        <f t="shared" si="22"/>
        <v>0.5593606708117016</v>
      </c>
      <c r="P165" s="169">
        <f t="shared" si="22"/>
        <v>0.56411040251987998</v>
      </c>
      <c r="Q165" s="169">
        <f t="shared" si="22"/>
        <v>0.56184196189239533</v>
      </c>
    </row>
    <row r="166" spans="1:17" ht="12" customHeight="1" x14ac:dyDescent="0.25">
      <c r="A166" s="167" t="s">
        <v>156</v>
      </c>
      <c r="B166" s="174">
        <f t="shared" si="22"/>
        <v>0.40757707113507835</v>
      </c>
      <c r="C166" s="174">
        <f t="shared" si="22"/>
        <v>0.41070982730756445</v>
      </c>
      <c r="D166" s="174">
        <f t="shared" si="22"/>
        <v>0.4161745776117744</v>
      </c>
      <c r="E166" s="174">
        <f t="shared" si="22"/>
        <v>0.41963785752297128</v>
      </c>
      <c r="F166" s="174">
        <f t="shared" si="22"/>
        <v>0.42422453324802484</v>
      </c>
      <c r="G166" s="174">
        <f t="shared" si="22"/>
        <v>0.42781740405459789</v>
      </c>
      <c r="H166" s="174">
        <f t="shared" si="22"/>
        <v>0.43308720904623416</v>
      </c>
      <c r="I166" s="174">
        <f t="shared" si="22"/>
        <v>0.44026164071408702</v>
      </c>
      <c r="J166" s="174">
        <f t="shared" si="22"/>
        <v>0.44700302679218312</v>
      </c>
      <c r="K166" s="174">
        <f t="shared" si="22"/>
        <v>0.45400068224515094</v>
      </c>
      <c r="L166" s="174">
        <f t="shared" si="22"/>
        <v>0.45686208478963203</v>
      </c>
      <c r="M166" s="174">
        <f t="shared" si="22"/>
        <v>0.46262005954860996</v>
      </c>
      <c r="N166" s="174">
        <f t="shared" si="22"/>
        <v>0.46661465081033227</v>
      </c>
      <c r="O166" s="174">
        <f t="shared" si="22"/>
        <v>0.47059715264688695</v>
      </c>
      <c r="P166" s="174">
        <f t="shared" si="22"/>
        <v>0.47330664800151778</v>
      </c>
      <c r="Q166" s="174">
        <f t="shared" si="22"/>
        <v>0.47539208813498018</v>
      </c>
    </row>
    <row r="167" spans="1:17" ht="12" customHeight="1" x14ac:dyDescent="0.25">
      <c r="A167" s="167" t="s">
        <v>155</v>
      </c>
      <c r="B167" s="174">
        <f t="shared" si="22"/>
        <v>0.66261566385254955</v>
      </c>
      <c r="C167" s="174">
        <f t="shared" si="22"/>
        <v>0.66859516787774376</v>
      </c>
      <c r="D167" s="174">
        <f t="shared" si="22"/>
        <v>0.67420217968066098</v>
      </c>
      <c r="E167" s="174">
        <f t="shared" si="22"/>
        <v>0.67975246302740144</v>
      </c>
      <c r="F167" s="174">
        <f t="shared" si="22"/>
        <v>0.68626565832353126</v>
      </c>
      <c r="G167" s="174">
        <f t="shared" si="22"/>
        <v>0.69111274613813078</v>
      </c>
      <c r="H167" s="174">
        <f t="shared" si="22"/>
        <v>0.69871359568010927</v>
      </c>
      <c r="I167" s="174">
        <f t="shared" si="22"/>
        <v>0.70890629081488221</v>
      </c>
      <c r="J167" s="174">
        <f t="shared" si="22"/>
        <v>0.71382214162973645</v>
      </c>
      <c r="K167" s="174">
        <f t="shared" si="22"/>
        <v>0.71383842942881026</v>
      </c>
      <c r="L167" s="174">
        <f t="shared" si="22"/>
        <v>0.72248151273624983</v>
      </c>
      <c r="M167" s="174">
        <f t="shared" si="22"/>
        <v>0.72147030769962139</v>
      </c>
      <c r="N167" s="174">
        <f t="shared" si="22"/>
        <v>0.72352383077212812</v>
      </c>
      <c r="O167" s="174">
        <f t="shared" si="22"/>
        <v>0.725745920883345</v>
      </c>
      <c r="P167" s="174">
        <f t="shared" si="22"/>
        <v>0.7273670159233796</v>
      </c>
      <c r="Q167" s="174">
        <f t="shared" si="22"/>
        <v>0.72783255679691328</v>
      </c>
    </row>
    <row r="168" spans="1:17" ht="12" customHeight="1" x14ac:dyDescent="0.25">
      <c r="A168" s="166" t="s">
        <v>55</v>
      </c>
      <c r="B168" s="173">
        <f t="shared" si="22"/>
        <v>0.40757707113507829</v>
      </c>
      <c r="C168" s="173">
        <f t="shared" si="22"/>
        <v>0.41506894028934277</v>
      </c>
      <c r="D168" s="173">
        <f t="shared" si="22"/>
        <v>0.42444139272192155</v>
      </c>
      <c r="E168" s="173">
        <f t="shared" si="22"/>
        <v>0.42909070753398504</v>
      </c>
      <c r="F168" s="173">
        <f t="shared" si="22"/>
        <v>0.43957786968182067</v>
      </c>
      <c r="G168" s="173">
        <f t="shared" si="22"/>
        <v>0.44609776004967611</v>
      </c>
      <c r="H168" s="173">
        <f t="shared" si="22"/>
        <v>0.45718693322976689</v>
      </c>
      <c r="I168" s="173">
        <f t="shared" si="22"/>
        <v>0.47317865733850006</v>
      </c>
      <c r="J168" s="173">
        <f t="shared" si="22"/>
        <v>0.4794675662374529</v>
      </c>
      <c r="K168" s="173">
        <f t="shared" si="22"/>
        <v>0.48347592865001709</v>
      </c>
      <c r="L168" s="173">
        <f t="shared" si="22"/>
        <v>0.48469046884868777</v>
      </c>
      <c r="M168" s="173">
        <f t="shared" si="22"/>
        <v>0.48799935590005711</v>
      </c>
      <c r="N168" s="173">
        <f t="shared" si="22"/>
        <v>0.48980039469223219</v>
      </c>
      <c r="O168" s="173">
        <f t="shared" si="22"/>
        <v>0.49189312425357962</v>
      </c>
      <c r="P168" s="173">
        <f t="shared" si="22"/>
        <v>0.4930194625129144</v>
      </c>
      <c r="Q168" s="173">
        <f t="shared" si="22"/>
        <v>0.49356510543140408</v>
      </c>
    </row>
    <row r="169" spans="1:17" ht="12" customHeight="1" x14ac:dyDescent="0.25">
      <c r="A169" s="147" t="s">
        <v>59</v>
      </c>
      <c r="B169" s="172">
        <f t="shared" si="22"/>
        <v>1</v>
      </c>
      <c r="C169" s="172">
        <f t="shared" si="22"/>
        <v>1.0000000000000002</v>
      </c>
      <c r="D169" s="172">
        <f t="shared" si="22"/>
        <v>0.99999999999999978</v>
      </c>
      <c r="E169" s="172">
        <f t="shared" si="22"/>
        <v>0.99999999999999967</v>
      </c>
      <c r="F169" s="172">
        <f t="shared" si="22"/>
        <v>1.0000000000000002</v>
      </c>
      <c r="G169" s="172">
        <f t="shared" si="22"/>
        <v>1.0000000000000004</v>
      </c>
      <c r="H169" s="172">
        <f t="shared" si="22"/>
        <v>0.99999999999999956</v>
      </c>
      <c r="I169" s="172">
        <f t="shared" si="22"/>
        <v>1</v>
      </c>
      <c r="J169" s="172">
        <f t="shared" si="22"/>
        <v>0.99999999999999978</v>
      </c>
      <c r="K169" s="172">
        <f t="shared" si="22"/>
        <v>0.99999999999999989</v>
      </c>
      <c r="L169" s="172">
        <f t="shared" si="22"/>
        <v>1.0000000000000002</v>
      </c>
      <c r="M169" s="172">
        <f t="shared" si="22"/>
        <v>1</v>
      </c>
      <c r="N169" s="172">
        <f t="shared" si="22"/>
        <v>1</v>
      </c>
      <c r="O169" s="172">
        <f t="shared" si="22"/>
        <v>1.0000000000000002</v>
      </c>
      <c r="P169" s="172">
        <f t="shared" si="22"/>
        <v>1</v>
      </c>
      <c r="Q169" s="172">
        <f t="shared" si="22"/>
        <v>0.99999999999999956</v>
      </c>
    </row>
    <row r="170" spans="1:17" ht="12" customHeight="1" x14ac:dyDescent="0.25">
      <c r="A170" s="163" t="s">
        <v>144</v>
      </c>
      <c r="B170" s="171">
        <f t="shared" si="22"/>
        <v>0.48909248536209371</v>
      </c>
      <c r="C170" s="171">
        <f t="shared" si="22"/>
        <v>0.49373706086359109</v>
      </c>
      <c r="D170" s="171">
        <f t="shared" si="22"/>
        <v>0.49775028050615377</v>
      </c>
      <c r="E170" s="171">
        <f t="shared" si="22"/>
        <v>0.50067355917111012</v>
      </c>
      <c r="F170" s="171">
        <f t="shared" si="22"/>
        <v>0.50823421641362065</v>
      </c>
      <c r="G170" s="171">
        <f t="shared" si="22"/>
        <v>0.51956287412577973</v>
      </c>
      <c r="H170" s="171">
        <f t="shared" si="22"/>
        <v>0.53237995556090945</v>
      </c>
      <c r="I170" s="171">
        <f t="shared" si="22"/>
        <v>0.54778396722090572</v>
      </c>
      <c r="J170" s="171">
        <f t="shared" si="22"/>
        <v>0.56590758180716183</v>
      </c>
      <c r="K170" s="171">
        <f t="shared" si="22"/>
        <v>0.56858538337471165</v>
      </c>
      <c r="L170" s="171">
        <f t="shared" si="22"/>
        <v>0.57137687275128179</v>
      </c>
      <c r="M170" s="171">
        <f t="shared" si="22"/>
        <v>0.57347354587691246</v>
      </c>
      <c r="N170" s="171">
        <f t="shared" si="22"/>
        <v>0.57389046512619435</v>
      </c>
      <c r="O170" s="171">
        <f t="shared" si="22"/>
        <v>0.578588136019896</v>
      </c>
      <c r="P170" s="171">
        <f t="shared" si="22"/>
        <v>0.58316680203185944</v>
      </c>
      <c r="Q170" s="171">
        <f t="shared" si="22"/>
        <v>0.59039168495310135</v>
      </c>
    </row>
    <row r="171" spans="1:17" ht="12" customHeight="1" x14ac:dyDescent="0.25">
      <c r="A171" s="161" t="s">
        <v>143</v>
      </c>
      <c r="B171" s="170">
        <f t="shared" si="22"/>
        <v>0.73227326172866836</v>
      </c>
      <c r="C171" s="170">
        <f t="shared" si="22"/>
        <v>0.73685456349131517</v>
      </c>
      <c r="D171" s="170">
        <f t="shared" si="22"/>
        <v>0.74006721164606348</v>
      </c>
      <c r="E171" s="170">
        <f t="shared" si="22"/>
        <v>0.74281033800833518</v>
      </c>
      <c r="F171" s="170">
        <f t="shared" si="22"/>
        <v>0.74858789680246574</v>
      </c>
      <c r="G171" s="170">
        <f t="shared" si="22"/>
        <v>0.75607357315066492</v>
      </c>
      <c r="H171" s="170">
        <f t="shared" si="22"/>
        <v>0.76468456185628586</v>
      </c>
      <c r="I171" s="170">
        <f t="shared" si="22"/>
        <v>0.77539743059279553</v>
      </c>
      <c r="J171" s="170">
        <f t="shared" si="22"/>
        <v>0.78422716822336724</v>
      </c>
      <c r="K171" s="170">
        <f t="shared" si="22"/>
        <v>0.78564493327183571</v>
      </c>
      <c r="L171" s="170">
        <f t="shared" si="22"/>
        <v>0.78873481959847014</v>
      </c>
      <c r="M171" s="170">
        <f t="shared" si="22"/>
        <v>0.78955774290602287</v>
      </c>
      <c r="N171" s="170">
        <f t="shared" si="22"/>
        <v>0.79041803429056923</v>
      </c>
      <c r="O171" s="170">
        <f t="shared" si="22"/>
        <v>0.7930852176303812</v>
      </c>
      <c r="P171" s="170">
        <f t="shared" si="22"/>
        <v>0.79550108916327678</v>
      </c>
      <c r="Q171" s="170">
        <f t="shared" si="22"/>
        <v>0.79989443711328545</v>
      </c>
    </row>
    <row r="172" spans="1:17" ht="12" customHeight="1" x14ac:dyDescent="0.25">
      <c r="A172" s="148" t="s">
        <v>57</v>
      </c>
      <c r="B172" s="73">
        <f t="shared" si="22"/>
        <v>0.48909248536209404</v>
      </c>
      <c r="C172" s="73">
        <f t="shared" si="22"/>
        <v>0.49571264818746213</v>
      </c>
      <c r="D172" s="73">
        <f t="shared" si="22"/>
        <v>0.49963264186127504</v>
      </c>
      <c r="E172" s="73">
        <f t="shared" si="22"/>
        <v>0.50246802982438576</v>
      </c>
      <c r="F172" s="73">
        <f t="shared" si="22"/>
        <v>0.51130838698621384</v>
      </c>
      <c r="G172" s="73">
        <f t="shared" si="22"/>
        <v>0.52388937438749239</v>
      </c>
      <c r="H172" s="73">
        <f t="shared" si="22"/>
        <v>0.5383154088030383</v>
      </c>
      <c r="I172" s="73">
        <f t="shared" si="22"/>
        <v>0.55713768181052781</v>
      </c>
      <c r="J172" s="73">
        <f t="shared" si="22"/>
        <v>0.57218836153457409</v>
      </c>
      <c r="K172" s="73">
        <f t="shared" si="22"/>
        <v>0.57299210688768665</v>
      </c>
      <c r="L172" s="73">
        <f t="shared" si="22"/>
        <v>0.57730172237291888</v>
      </c>
      <c r="M172" s="73">
        <f t="shared" si="22"/>
        <v>0.5781365352437865</v>
      </c>
      <c r="N172" s="73">
        <f t="shared" si="22"/>
        <v>0.5784334293627309</v>
      </c>
      <c r="O172" s="73">
        <f t="shared" si="22"/>
        <v>0.58231937522228694</v>
      </c>
      <c r="P172" s="73">
        <f t="shared" si="22"/>
        <v>0.58579455980328532</v>
      </c>
      <c r="Q172" s="73">
        <f t="shared" si="22"/>
        <v>0.59320955182642598</v>
      </c>
    </row>
    <row r="173" spans="1:17" ht="12" customHeight="1" x14ac:dyDescent="0.25">
      <c r="A173" s="148" t="s">
        <v>59</v>
      </c>
      <c r="B173" s="73">
        <f t="shared" si="22"/>
        <v>0.99999999999999978</v>
      </c>
      <c r="C173" s="73">
        <f t="shared" si="22"/>
        <v>0.99999999999999956</v>
      </c>
      <c r="D173" s="73">
        <f t="shared" si="22"/>
        <v>1.0000000000000002</v>
      </c>
      <c r="E173" s="73">
        <f t="shared" si="22"/>
        <v>1.0000000000000002</v>
      </c>
      <c r="F173" s="73">
        <f t="shared" si="22"/>
        <v>1</v>
      </c>
      <c r="G173" s="73">
        <f t="shared" si="22"/>
        <v>0.99999999999999956</v>
      </c>
      <c r="H173" s="73">
        <f t="shared" si="22"/>
        <v>0.99999999999999967</v>
      </c>
      <c r="I173" s="73">
        <f t="shared" si="22"/>
        <v>0.99999999999999989</v>
      </c>
      <c r="J173" s="73">
        <f t="shared" si="22"/>
        <v>1</v>
      </c>
      <c r="K173" s="73">
        <f t="shared" si="22"/>
        <v>0.99999999999999978</v>
      </c>
      <c r="L173" s="73">
        <f t="shared" si="22"/>
        <v>0.99999999999999978</v>
      </c>
      <c r="M173" s="73">
        <f t="shared" si="22"/>
        <v>1.0000000000000002</v>
      </c>
      <c r="N173" s="73">
        <f t="shared" si="22"/>
        <v>1</v>
      </c>
      <c r="O173" s="73">
        <f t="shared" si="22"/>
        <v>1</v>
      </c>
      <c r="P173" s="73">
        <f t="shared" si="22"/>
        <v>1.0000000000000007</v>
      </c>
      <c r="Q173" s="73">
        <f t="shared" si="22"/>
        <v>1</v>
      </c>
    </row>
    <row r="174" spans="1:17" ht="12" customHeight="1" x14ac:dyDescent="0.25">
      <c r="A174" s="163" t="s">
        <v>142</v>
      </c>
      <c r="B174" s="171">
        <f t="shared" si="22"/>
        <v>0.62495150907378694</v>
      </c>
      <c r="C174" s="171">
        <f t="shared" si="22"/>
        <v>0.62495150907378683</v>
      </c>
      <c r="D174" s="171">
        <f t="shared" si="22"/>
        <v>0.67451206911662553</v>
      </c>
      <c r="E174" s="171">
        <f t="shared" si="22"/>
        <v>0.68258240355603339</v>
      </c>
      <c r="F174" s="171">
        <f t="shared" si="22"/>
        <v>0.69248021482832411</v>
      </c>
      <c r="G174" s="171">
        <f t="shared" si="22"/>
        <v>0.69947904611425504</v>
      </c>
      <c r="H174" s="171">
        <f t="shared" si="22"/>
        <v>0.70249621234177495</v>
      </c>
      <c r="I174" s="171">
        <f t="shared" si="22"/>
        <v>0.70737756043596833</v>
      </c>
      <c r="J174" s="171">
        <f t="shared" si="22"/>
        <v>0.71205568773934325</v>
      </c>
      <c r="K174" s="171">
        <f t="shared" si="22"/>
        <v>0.71592447185090158</v>
      </c>
      <c r="L174" s="171">
        <f t="shared" si="22"/>
        <v>0.7188453334369137</v>
      </c>
      <c r="M174" s="171">
        <f t="shared" si="22"/>
        <v>0.72332190841797772</v>
      </c>
      <c r="N174" s="171">
        <f t="shared" si="22"/>
        <v>0.72535489847334722</v>
      </c>
      <c r="O174" s="171">
        <f t="shared" si="22"/>
        <v>0.72710342139248552</v>
      </c>
      <c r="P174" s="171">
        <f t="shared" si="22"/>
        <v>0.72823704527314848</v>
      </c>
      <c r="Q174" s="171">
        <f t="shared" ref="Q174" si="23">IF(Q150=0,"",Q150/Q126)</f>
        <v>0.73020609621029309</v>
      </c>
    </row>
    <row r="175" spans="1:17" ht="12" customHeight="1" x14ac:dyDescent="0.25">
      <c r="A175" s="161" t="s">
        <v>141</v>
      </c>
      <c r="B175" s="170">
        <f t="shared" ref="B175:Q181" si="24">IF(B151=0,"",B151/B127)</f>
        <v>0.82173377029965544</v>
      </c>
      <c r="C175" s="170">
        <f t="shared" si="24"/>
        <v>0.81672131027225925</v>
      </c>
      <c r="D175" s="170">
        <f t="shared" si="24"/>
        <v>0.85106535287755769</v>
      </c>
      <c r="E175" s="170">
        <f t="shared" si="24"/>
        <v>0.85344736090386708</v>
      </c>
      <c r="F175" s="170">
        <f t="shared" si="24"/>
        <v>0.85786509257595989</v>
      </c>
      <c r="G175" s="170">
        <f t="shared" si="24"/>
        <v>0.85956632941418065</v>
      </c>
      <c r="H175" s="170">
        <f t="shared" si="24"/>
        <v>0.85876239637008567</v>
      </c>
      <c r="I175" s="170">
        <f t="shared" si="24"/>
        <v>0.86285752104623892</v>
      </c>
      <c r="J175" s="170">
        <f t="shared" si="24"/>
        <v>0.86782682039383352</v>
      </c>
      <c r="K175" s="170">
        <f t="shared" si="24"/>
        <v>0.874815525683313</v>
      </c>
      <c r="L175" s="170">
        <f t="shared" si="24"/>
        <v>0.86749164624176722</v>
      </c>
      <c r="M175" s="170">
        <f t="shared" si="24"/>
        <v>0.87026528114654722</v>
      </c>
      <c r="N175" s="170">
        <f t="shared" si="24"/>
        <v>0.87599886183493714</v>
      </c>
      <c r="O175" s="170">
        <f t="shared" si="24"/>
        <v>0.87952419926266778</v>
      </c>
      <c r="P175" s="170">
        <f t="shared" si="24"/>
        <v>0.87815615192957863</v>
      </c>
      <c r="Q175" s="170">
        <f t="shared" si="24"/>
        <v>0.88111492192589635</v>
      </c>
    </row>
    <row r="176" spans="1:17" ht="12" customHeight="1" x14ac:dyDescent="0.25">
      <c r="A176" s="148" t="s">
        <v>60</v>
      </c>
      <c r="B176" s="73">
        <f t="shared" si="24"/>
        <v>0.6249515090737866</v>
      </c>
      <c r="C176" s="73">
        <f t="shared" si="24"/>
        <v>0.62495150907378683</v>
      </c>
      <c r="D176" s="73">
        <f t="shared" si="24"/>
        <v>0.68655336585465443</v>
      </c>
      <c r="E176" s="73">
        <f t="shared" si="24"/>
        <v>0.68655336585465421</v>
      </c>
      <c r="F176" s="73">
        <f t="shared" si="24"/>
        <v>0.69629247843432718</v>
      </c>
      <c r="G176" s="73">
        <f t="shared" si="24"/>
        <v>0.70045494127177066</v>
      </c>
      <c r="H176" s="73">
        <f t="shared" si="24"/>
        <v>0.70560023160739993</v>
      </c>
      <c r="I176" s="73">
        <f t="shared" si="24"/>
        <v>0.70925715601014638</v>
      </c>
      <c r="J176" s="73">
        <f t="shared" si="24"/>
        <v>0.71626288323687959</v>
      </c>
      <c r="K176" s="73">
        <f t="shared" si="24"/>
        <v>0.72069385031232491</v>
      </c>
      <c r="L176" s="73">
        <f t="shared" si="24"/>
        <v>0.7222928075892322</v>
      </c>
      <c r="M176" s="73">
        <f t="shared" si="24"/>
        <v>0.72895443268148208</v>
      </c>
      <c r="N176" s="73">
        <f t="shared" si="24"/>
        <v>0.73006085023481326</v>
      </c>
      <c r="O176" s="73">
        <f t="shared" si="24"/>
        <v>0.73090385868462471</v>
      </c>
      <c r="P176" s="73">
        <f t="shared" si="24"/>
        <v>0.73278830282865604</v>
      </c>
      <c r="Q176" s="73">
        <f t="shared" si="24"/>
        <v>0.73315819163369234</v>
      </c>
    </row>
    <row r="177" spans="1:17" ht="12" customHeight="1" x14ac:dyDescent="0.25">
      <c r="A177" s="148" t="s">
        <v>59</v>
      </c>
      <c r="B177" s="73">
        <f t="shared" si="24"/>
        <v>1</v>
      </c>
      <c r="C177" s="73">
        <f t="shared" si="24"/>
        <v>0.99999999999999989</v>
      </c>
      <c r="D177" s="73">
        <f t="shared" si="24"/>
        <v>1.0000000000000002</v>
      </c>
      <c r="E177" s="73">
        <f t="shared" si="24"/>
        <v>0.99999999999999989</v>
      </c>
      <c r="F177" s="73">
        <f t="shared" si="24"/>
        <v>1</v>
      </c>
      <c r="G177" s="73">
        <f t="shared" si="24"/>
        <v>1.0000000000000002</v>
      </c>
      <c r="H177" s="73">
        <f t="shared" si="24"/>
        <v>1</v>
      </c>
      <c r="I177" s="73">
        <f t="shared" si="24"/>
        <v>1.0000000000000004</v>
      </c>
      <c r="J177" s="73">
        <f t="shared" si="24"/>
        <v>1</v>
      </c>
      <c r="K177" s="73">
        <f t="shared" si="24"/>
        <v>1</v>
      </c>
      <c r="L177" s="73">
        <f t="shared" si="24"/>
        <v>1</v>
      </c>
      <c r="M177" s="73">
        <f t="shared" si="24"/>
        <v>0.99999999999999978</v>
      </c>
      <c r="N177" s="73">
        <f t="shared" si="24"/>
        <v>1.0000000000000002</v>
      </c>
      <c r="O177" s="73">
        <f t="shared" si="24"/>
        <v>0.99999999999999967</v>
      </c>
      <c r="P177" s="73">
        <f t="shared" si="24"/>
        <v>0.99999999999999967</v>
      </c>
      <c r="Q177" s="73">
        <f t="shared" si="24"/>
        <v>1.0000000000000002</v>
      </c>
    </row>
    <row r="178" spans="1:17" ht="12" customHeight="1" x14ac:dyDescent="0.25">
      <c r="A178" s="158" t="s">
        <v>62</v>
      </c>
      <c r="B178" s="169">
        <f t="shared" si="24"/>
        <v>0.56771999594883005</v>
      </c>
      <c r="C178" s="169">
        <f t="shared" si="24"/>
        <v>0.61952553369749941</v>
      </c>
      <c r="D178" s="169">
        <f t="shared" si="24"/>
        <v>0.61620729777766448</v>
      </c>
      <c r="E178" s="169">
        <f t="shared" si="24"/>
        <v>0.62608576527819415</v>
      </c>
      <c r="F178" s="169">
        <f t="shared" si="24"/>
        <v>0.62032182199314112</v>
      </c>
      <c r="G178" s="169">
        <f t="shared" si="24"/>
        <v>0.63888421159653175</v>
      </c>
      <c r="H178" s="169">
        <f t="shared" si="24"/>
        <v>0.69396991470404279</v>
      </c>
      <c r="I178" s="169">
        <f t="shared" si="24"/>
        <v>0.69426714466062345</v>
      </c>
      <c r="J178" s="169">
        <f t="shared" si="24"/>
        <v>0.70216026797625564</v>
      </c>
      <c r="K178" s="169">
        <f t="shared" si="24"/>
        <v>0.67692072160040839</v>
      </c>
      <c r="L178" s="169">
        <f t="shared" si="24"/>
        <v>0.68435866121004119</v>
      </c>
      <c r="M178" s="169">
        <f t="shared" si="24"/>
        <v>0.70232723376647876</v>
      </c>
      <c r="N178" s="169">
        <f t="shared" si="24"/>
        <v>0.70333952334728822</v>
      </c>
      <c r="O178" s="169">
        <f t="shared" si="24"/>
        <v>0.70794754554484385</v>
      </c>
      <c r="P178" s="169">
        <f t="shared" si="24"/>
        <v>0.71731033931308197</v>
      </c>
      <c r="Q178" s="169">
        <f t="shared" si="24"/>
        <v>0.71681783127976451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>
        <f t="shared" si="24"/>
        <v>0.33936919796520149</v>
      </c>
      <c r="L179" s="73">
        <f t="shared" si="24"/>
        <v>0.33939940216790543</v>
      </c>
      <c r="M179" s="73">
        <f t="shared" si="24"/>
        <v>0.33940872102857977</v>
      </c>
      <c r="N179" s="73">
        <f t="shared" si="24"/>
        <v>0.33942637309242923</v>
      </c>
      <c r="O179" s="73">
        <f t="shared" si="24"/>
        <v>0.33944247372367559</v>
      </c>
      <c r="P179" s="73">
        <f t="shared" si="24"/>
        <v>0.3394682847851147</v>
      </c>
      <c r="Q179" s="73">
        <f t="shared" si="24"/>
        <v>0.33955971016270747</v>
      </c>
    </row>
    <row r="180" spans="1:17" ht="12" customHeight="1" x14ac:dyDescent="0.25">
      <c r="A180" s="23" t="s">
        <v>57</v>
      </c>
      <c r="B180" s="73">
        <f t="shared" si="24"/>
        <v>0.38963042989327012</v>
      </c>
      <c r="C180" s="73">
        <f t="shared" si="24"/>
        <v>0.38963042989327012</v>
      </c>
      <c r="D180" s="73">
        <f t="shared" si="24"/>
        <v>0.39530598167097869</v>
      </c>
      <c r="E180" s="73">
        <f t="shared" si="24"/>
        <v>0.39780506314745806</v>
      </c>
      <c r="F180" s="73">
        <f t="shared" si="24"/>
        <v>0.41021759832097426</v>
      </c>
      <c r="G180" s="73">
        <f t="shared" si="24"/>
        <v>0.41726213023425507</v>
      </c>
      <c r="H180" s="73">
        <f t="shared" si="24"/>
        <v>0.42867808045721872</v>
      </c>
      <c r="I180" s="73">
        <f t="shared" si="24"/>
        <v>0.44124931342186302</v>
      </c>
      <c r="J180" s="73">
        <f t="shared" si="24"/>
        <v>0.45164274575838137</v>
      </c>
      <c r="K180" s="73">
        <f t="shared" si="24"/>
        <v>0.45216319544270062</v>
      </c>
      <c r="L180" s="73">
        <f t="shared" si="24"/>
        <v>0.45585782870634622</v>
      </c>
      <c r="M180" s="73">
        <f t="shared" si="24"/>
        <v>0.45722742041667197</v>
      </c>
      <c r="N180" s="73">
        <f t="shared" si="24"/>
        <v>0.46383514006126864</v>
      </c>
      <c r="O180" s="73">
        <f t="shared" si="24"/>
        <v>0.46585590861098553</v>
      </c>
      <c r="P180" s="73">
        <f t="shared" si="24"/>
        <v>0.46600055252952988</v>
      </c>
      <c r="Q180" s="73">
        <f t="shared" si="24"/>
        <v>0.4696315194319981</v>
      </c>
    </row>
    <row r="181" spans="1:17" ht="12" customHeight="1" x14ac:dyDescent="0.25">
      <c r="A181" s="29" t="s">
        <v>140</v>
      </c>
      <c r="B181" s="65">
        <f t="shared" si="24"/>
        <v>0.77422957228785239</v>
      </c>
      <c r="C181" s="65">
        <f t="shared" si="24"/>
        <v>0.78160201773998994</v>
      </c>
      <c r="D181" s="65">
        <f t="shared" si="24"/>
        <v>0.78533135836162737</v>
      </c>
      <c r="E181" s="65">
        <f t="shared" si="24"/>
        <v>0.78868034468325621</v>
      </c>
      <c r="F181" s="65">
        <f t="shared" si="24"/>
        <v>0.792447929041463</v>
      </c>
      <c r="G181" s="65">
        <f t="shared" si="24"/>
        <v>0.7995862093783026</v>
      </c>
      <c r="H181" s="65">
        <f t="shared" si="24"/>
        <v>0.80877847412740955</v>
      </c>
      <c r="I181" s="65">
        <f t="shared" si="24"/>
        <v>0.81530092084915085</v>
      </c>
      <c r="J181" s="65">
        <f t="shared" si="24"/>
        <v>0.82310498027207035</v>
      </c>
      <c r="K181" s="65">
        <f t="shared" si="24"/>
        <v>0.82785171380652955</v>
      </c>
      <c r="L181" s="65">
        <f t="shared" si="24"/>
        <v>0.82959484876606726</v>
      </c>
      <c r="M181" s="65">
        <f t="shared" si="24"/>
        <v>0.83217373309194653</v>
      </c>
      <c r="N181" s="65">
        <f t="shared" si="24"/>
        <v>0.83335450395863908</v>
      </c>
      <c r="O181" s="65">
        <f t="shared" si="24"/>
        <v>0.83589801790552976</v>
      </c>
      <c r="P181" s="65">
        <f t="shared" si="24"/>
        <v>0.83906433833407446</v>
      </c>
      <c r="Q181" s="65">
        <f t="shared" si="24"/>
        <v>0.8401222668451942</v>
      </c>
    </row>
    <row r="183" spans="1:17" ht="12" customHeight="1" x14ac:dyDescent="0.25">
      <c r="A183" s="152" t="s">
        <v>121</v>
      </c>
      <c r="B183" s="168">
        <f>SUM(B184,B187,B189,B202)</f>
        <v>1746.7570620961569</v>
      </c>
      <c r="C183" s="168">
        <f t="shared" ref="C183:Q183" si="25">SUM(C184,C187,C189,C202)</f>
        <v>1536.4921012603409</v>
      </c>
      <c r="D183" s="168">
        <f t="shared" si="25"/>
        <v>1446.0602277622643</v>
      </c>
      <c r="E183" s="168">
        <f t="shared" si="25"/>
        <v>1272.6802926718747</v>
      </c>
      <c r="F183" s="168">
        <f t="shared" si="25"/>
        <v>1211.8656574943</v>
      </c>
      <c r="G183" s="168">
        <f t="shared" si="25"/>
        <v>1139.4962850528129</v>
      </c>
      <c r="H183" s="168">
        <f t="shared" si="25"/>
        <v>996.65984408405893</v>
      </c>
      <c r="I183" s="168">
        <f t="shared" si="25"/>
        <v>966.08818301616714</v>
      </c>
      <c r="J183" s="168">
        <f t="shared" si="25"/>
        <v>923.78493306015139</v>
      </c>
      <c r="K183" s="168">
        <f t="shared" si="25"/>
        <v>836.42815894766477</v>
      </c>
      <c r="L183" s="168">
        <f t="shared" si="25"/>
        <v>838.01699117524265</v>
      </c>
      <c r="M183" s="168">
        <f t="shared" si="25"/>
        <v>741.75251760669335</v>
      </c>
      <c r="N183" s="168">
        <f t="shared" si="25"/>
        <v>725.46809705408089</v>
      </c>
      <c r="O183" s="168">
        <f t="shared" si="25"/>
        <v>690.05797666193075</v>
      </c>
      <c r="P183" s="168">
        <f t="shared" si="25"/>
        <v>625.60731012906831</v>
      </c>
      <c r="Q183" s="168">
        <f t="shared" si="25"/>
        <v>602.15159175611166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1277.5817021353373</v>
      </c>
      <c r="C189" s="157">
        <f>RES_hhdet_emi!C$87</f>
        <v>1201.670612493092</v>
      </c>
      <c r="D189" s="157">
        <f>RES_hhdet_emi!D$87</f>
        <v>1110.0220634381492</v>
      </c>
      <c r="E189" s="157">
        <f>RES_hhdet_emi!E$87</f>
        <v>978.10581790125798</v>
      </c>
      <c r="F189" s="157">
        <f>RES_hhdet_emi!F$87</f>
        <v>900.99404774937886</v>
      </c>
      <c r="G189" s="157">
        <f>RES_hhdet_emi!G$87</f>
        <v>854.31364203352985</v>
      </c>
      <c r="H189" s="157">
        <f>RES_hhdet_emi!H$87</f>
        <v>792.79223748093148</v>
      </c>
      <c r="I189" s="157">
        <f>RES_hhdet_emi!I$87</f>
        <v>744.31477647342786</v>
      </c>
      <c r="J189" s="157">
        <f>RES_hhdet_emi!J$87</f>
        <v>685.42679811842106</v>
      </c>
      <c r="K189" s="157">
        <f>RES_hhdet_emi!K$87</f>
        <v>594.83438162799496</v>
      </c>
      <c r="L189" s="157">
        <f>RES_hhdet_emi!L$87</f>
        <v>588.90718627908313</v>
      </c>
      <c r="M189" s="157">
        <f>RES_hhdet_emi!M$87</f>
        <v>488.50220638511234</v>
      </c>
      <c r="N189" s="157">
        <f>RES_hhdet_emi!N$87</f>
        <v>463.76854701103741</v>
      </c>
      <c r="O189" s="157">
        <f>RES_hhdet_emi!O$87</f>
        <v>432.41024627671089</v>
      </c>
      <c r="P189" s="157">
        <f>RES_hhdet_emi!P$87</f>
        <v>374.72029834663562</v>
      </c>
      <c r="Q189" s="157">
        <f>RES_hhdet_emi!Q$87</f>
        <v>369.25251648067365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1264.8787958735902</v>
      </c>
      <c r="C194" s="162">
        <f>RES_hhdet_emi!C$92</f>
        <v>1188.6129757376773</v>
      </c>
      <c r="D194" s="162">
        <f>RES_hhdet_emi!D$92</f>
        <v>1097.4934053761235</v>
      </c>
      <c r="E194" s="162">
        <f>RES_hhdet_emi!E$92</f>
        <v>966.736612795626</v>
      </c>
      <c r="F194" s="162">
        <f>RES_hhdet_emi!F$92</f>
        <v>889.08642325921028</v>
      </c>
      <c r="G194" s="162">
        <f>RES_hhdet_emi!G$92</f>
        <v>841.85477098462968</v>
      </c>
      <c r="H194" s="162">
        <f>RES_hhdet_emi!H$92</f>
        <v>779.28326470803313</v>
      </c>
      <c r="I194" s="162">
        <f>RES_hhdet_emi!I$92</f>
        <v>727.77443185715435</v>
      </c>
      <c r="J194" s="162">
        <f>RES_hhdet_emi!J$92</f>
        <v>664.4662314071378</v>
      </c>
      <c r="K194" s="162">
        <f>RES_hhdet_emi!K$92</f>
        <v>572.3123592080002</v>
      </c>
      <c r="L194" s="162">
        <f>RES_hhdet_emi!L$92</f>
        <v>562.48944360990572</v>
      </c>
      <c r="M194" s="162">
        <f>RES_hhdet_emi!M$92</f>
        <v>463.62597966343526</v>
      </c>
      <c r="N194" s="162">
        <f>RES_hhdet_emi!N$92</f>
        <v>438.50507417431703</v>
      </c>
      <c r="O194" s="162">
        <f>RES_hhdet_emi!O$92</f>
        <v>407.50459407571958</v>
      </c>
      <c r="P194" s="162">
        <f>RES_hhdet_emi!P$92</f>
        <v>351.68090456073332</v>
      </c>
      <c r="Q194" s="162">
        <f>RES_hhdet_emi!Q$92</f>
        <v>344.1778656518681</v>
      </c>
    </row>
    <row r="195" spans="1:17" ht="12" customHeight="1" x14ac:dyDescent="0.25">
      <c r="A195" s="161" t="s">
        <v>143</v>
      </c>
      <c r="B195" s="160">
        <f>SUM(B196:B197)</f>
        <v>12.702906261747136</v>
      </c>
      <c r="C195" s="160">
        <f t="shared" ref="C195:Q195" si="29">SUM(C196:C197)</f>
        <v>13.057636755414663</v>
      </c>
      <c r="D195" s="160">
        <f t="shared" si="29"/>
        <v>12.528658062025666</v>
      </c>
      <c r="E195" s="160">
        <f t="shared" si="29"/>
        <v>11.369205105631938</v>
      </c>
      <c r="F195" s="160">
        <f t="shared" si="29"/>
        <v>11.907624490168548</v>
      </c>
      <c r="G195" s="160">
        <f t="shared" si="29"/>
        <v>12.458871048900189</v>
      </c>
      <c r="H195" s="160">
        <f t="shared" si="29"/>
        <v>13.508972772898385</v>
      </c>
      <c r="I195" s="160">
        <f t="shared" si="29"/>
        <v>16.540344616273458</v>
      </c>
      <c r="J195" s="160">
        <f t="shared" si="29"/>
        <v>20.960566711283288</v>
      </c>
      <c r="K195" s="160">
        <f t="shared" si="29"/>
        <v>22.522022419994773</v>
      </c>
      <c r="L195" s="160">
        <f t="shared" si="29"/>
        <v>26.417742669177443</v>
      </c>
      <c r="M195" s="160">
        <f t="shared" si="29"/>
        <v>24.876226721677071</v>
      </c>
      <c r="N195" s="160">
        <f t="shared" si="29"/>
        <v>25.263472836720407</v>
      </c>
      <c r="O195" s="160">
        <f t="shared" si="29"/>
        <v>24.905652200991337</v>
      </c>
      <c r="P195" s="160">
        <f t="shared" si="29"/>
        <v>23.039393785902302</v>
      </c>
      <c r="Q195" s="160">
        <f t="shared" si="29"/>
        <v>25.074650828805559</v>
      </c>
    </row>
    <row r="196" spans="1:17" ht="12" customHeight="1" x14ac:dyDescent="0.25">
      <c r="A196" s="148" t="s">
        <v>57</v>
      </c>
      <c r="B196" s="156">
        <f>RES_hhdet_emi!B$94</f>
        <v>12.702906261747136</v>
      </c>
      <c r="C196" s="156">
        <f>RES_hhdet_emi!C$94</f>
        <v>13.057636755414663</v>
      </c>
      <c r="D196" s="156">
        <f>RES_hhdet_emi!D$94</f>
        <v>12.528658062025666</v>
      </c>
      <c r="E196" s="156">
        <f>RES_hhdet_emi!E$94</f>
        <v>11.369205105631938</v>
      </c>
      <c r="F196" s="156">
        <f>RES_hhdet_emi!F$94</f>
        <v>11.907624490168548</v>
      </c>
      <c r="G196" s="156">
        <f>RES_hhdet_emi!G$94</f>
        <v>12.458871048900189</v>
      </c>
      <c r="H196" s="156">
        <f>RES_hhdet_emi!H$94</f>
        <v>13.508972772898385</v>
      </c>
      <c r="I196" s="156">
        <f>RES_hhdet_emi!I$94</f>
        <v>16.540344616273458</v>
      </c>
      <c r="J196" s="156">
        <f>RES_hhdet_emi!J$94</f>
        <v>20.960566711283288</v>
      </c>
      <c r="K196" s="156">
        <f>RES_hhdet_emi!K$94</f>
        <v>22.522022419994773</v>
      </c>
      <c r="L196" s="156">
        <f>RES_hhdet_emi!L$94</f>
        <v>26.417742669177443</v>
      </c>
      <c r="M196" s="156">
        <f>RES_hhdet_emi!M$94</f>
        <v>24.876226721677071</v>
      </c>
      <c r="N196" s="156">
        <f>RES_hhdet_emi!N$94</f>
        <v>25.263472836720407</v>
      </c>
      <c r="O196" s="156">
        <f>RES_hhdet_emi!O$94</f>
        <v>24.905652200991337</v>
      </c>
      <c r="P196" s="156">
        <f>RES_hhdet_emi!P$94</f>
        <v>23.039393785902302</v>
      </c>
      <c r="Q196" s="156">
        <f>RES_hhdet_emi!Q$94</f>
        <v>25.074650828805559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469.17535996081961</v>
      </c>
      <c r="C202" s="157">
        <f t="shared" ref="C202:Q202" si="31">SUM(C203:C205)</f>
        <v>334.82148876724898</v>
      </c>
      <c r="D202" s="157">
        <f t="shared" si="31"/>
        <v>336.03816432411503</v>
      </c>
      <c r="E202" s="157">
        <f t="shared" si="31"/>
        <v>294.57447477061669</v>
      </c>
      <c r="F202" s="157">
        <f t="shared" si="31"/>
        <v>310.8716097449211</v>
      </c>
      <c r="G202" s="157">
        <f t="shared" si="31"/>
        <v>285.18264301928303</v>
      </c>
      <c r="H202" s="157">
        <f t="shared" si="31"/>
        <v>203.86760660312748</v>
      </c>
      <c r="I202" s="157">
        <f t="shared" si="31"/>
        <v>221.77340654273928</v>
      </c>
      <c r="J202" s="157">
        <f t="shared" si="31"/>
        <v>238.35813494173027</v>
      </c>
      <c r="K202" s="157">
        <f t="shared" si="31"/>
        <v>241.59377731966981</v>
      </c>
      <c r="L202" s="157">
        <f t="shared" si="31"/>
        <v>249.10980489615955</v>
      </c>
      <c r="M202" s="157">
        <f t="shared" si="31"/>
        <v>253.25031122158103</v>
      </c>
      <c r="N202" s="157">
        <f t="shared" si="31"/>
        <v>261.69955004304347</v>
      </c>
      <c r="O202" s="157">
        <f t="shared" si="31"/>
        <v>257.64773038521992</v>
      </c>
      <c r="P202" s="157">
        <f t="shared" si="31"/>
        <v>250.88701178243267</v>
      </c>
      <c r="Q202" s="157">
        <f t="shared" si="31"/>
        <v>232.89907527543798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469.17535996081961</v>
      </c>
      <c r="C204" s="156">
        <f>RES_hhdet_emi!C$102</f>
        <v>334.82148876724898</v>
      </c>
      <c r="D204" s="156">
        <f>RES_hhdet_emi!D$102</f>
        <v>336.03816432411503</v>
      </c>
      <c r="E204" s="156">
        <f>RES_hhdet_emi!E$102</f>
        <v>294.57447477061669</v>
      </c>
      <c r="F204" s="156">
        <f>RES_hhdet_emi!F$102</f>
        <v>310.8716097449211</v>
      </c>
      <c r="G204" s="156">
        <f>RES_hhdet_emi!G$102</f>
        <v>285.18264301928303</v>
      </c>
      <c r="H204" s="156">
        <f>RES_hhdet_emi!H$102</f>
        <v>203.86760660312748</v>
      </c>
      <c r="I204" s="156">
        <f>RES_hhdet_emi!I$102</f>
        <v>221.77340654273928</v>
      </c>
      <c r="J204" s="156">
        <f>RES_hhdet_emi!J$102</f>
        <v>238.35813494173027</v>
      </c>
      <c r="K204" s="156">
        <f>RES_hhdet_emi!K$102</f>
        <v>241.59377731966981</v>
      </c>
      <c r="L204" s="156">
        <f>RES_hhdet_emi!L$102</f>
        <v>249.10980489615955</v>
      </c>
      <c r="M204" s="156">
        <f>RES_hhdet_emi!M$102</f>
        <v>253.25031122158103</v>
      </c>
      <c r="N204" s="156">
        <f>RES_hhdet_emi!N$102</f>
        <v>261.69955004304347</v>
      </c>
      <c r="O204" s="156">
        <f>RES_hhdet_emi!O$102</f>
        <v>257.64773038521992</v>
      </c>
      <c r="P204" s="156">
        <f>RES_hhdet_emi!P$102</f>
        <v>250.88701178243267</v>
      </c>
      <c r="Q204" s="156">
        <f>RES_hhdet_emi!Q$102</f>
        <v>232.89907527543798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8916.4014500068788</v>
      </c>
      <c r="C207" s="168">
        <f t="shared" ref="C207:Q207" si="32">IF(C111=0,0,C111/0.086*1000000/C$5)</f>
        <v>9235.181235902397</v>
      </c>
      <c r="D207" s="168">
        <f t="shared" si="32"/>
        <v>9387.3160378755001</v>
      </c>
      <c r="E207" s="168">
        <f t="shared" si="32"/>
        <v>9903.0555716176495</v>
      </c>
      <c r="F207" s="168">
        <f t="shared" si="32"/>
        <v>10251.913607183911</v>
      </c>
      <c r="G207" s="168">
        <f t="shared" si="32"/>
        <v>10346.757532123102</v>
      </c>
      <c r="H207" s="168">
        <f t="shared" si="32"/>
        <v>10307.786947469058</v>
      </c>
      <c r="I207" s="168">
        <f t="shared" si="32"/>
        <v>10060.960456785604</v>
      </c>
      <c r="J207" s="168">
        <f t="shared" si="32"/>
        <v>9481.2080319199358</v>
      </c>
      <c r="K207" s="168">
        <f t="shared" si="32"/>
        <v>9785.9480961649897</v>
      </c>
      <c r="L207" s="168">
        <f t="shared" si="32"/>
        <v>9937.6734346554476</v>
      </c>
      <c r="M207" s="168">
        <f t="shared" si="32"/>
        <v>8905.4382146455355</v>
      </c>
      <c r="N207" s="168">
        <f t="shared" si="32"/>
        <v>8595.7984062255709</v>
      </c>
      <c r="O207" s="168">
        <f t="shared" si="32"/>
        <v>8109.3103708809194</v>
      </c>
      <c r="P207" s="168">
        <f t="shared" si="32"/>
        <v>7991.1415969106802</v>
      </c>
      <c r="Q207" s="168">
        <f t="shared" si="32"/>
        <v>8047.520111394816</v>
      </c>
    </row>
    <row r="208" spans="1:17" ht="12" customHeight="1" x14ac:dyDescent="0.25">
      <c r="A208" s="158" t="s">
        <v>65</v>
      </c>
      <c r="B208" s="157">
        <f>SUM(B209:B210)</f>
        <v>5459.6003566172494</v>
      </c>
      <c r="C208" s="157">
        <f t="shared" ref="C208:Q208" si="33">SUM(C209:C210)</f>
        <v>5802.3349877487371</v>
      </c>
      <c r="D208" s="157">
        <f t="shared" si="33"/>
        <v>5931.3905665839438</v>
      </c>
      <c r="E208" s="157">
        <f t="shared" si="33"/>
        <v>6440.4262766187558</v>
      </c>
      <c r="F208" s="157">
        <f t="shared" si="33"/>
        <v>6747.7308459907599</v>
      </c>
      <c r="G208" s="157">
        <f t="shared" si="33"/>
        <v>6851.0552528428107</v>
      </c>
      <c r="H208" s="157">
        <f t="shared" si="33"/>
        <v>6832.6822639887878</v>
      </c>
      <c r="I208" s="157">
        <f t="shared" si="33"/>
        <v>6581.4682360897823</v>
      </c>
      <c r="J208" s="157">
        <f t="shared" si="33"/>
        <v>6039.0131165299936</v>
      </c>
      <c r="K208" s="157">
        <f t="shared" si="33"/>
        <v>6326.6219885142891</v>
      </c>
      <c r="L208" s="157">
        <f t="shared" si="33"/>
        <v>6461.4362344002966</v>
      </c>
      <c r="M208" s="157">
        <f t="shared" si="33"/>
        <v>5433.3253872022378</v>
      </c>
      <c r="N208" s="157">
        <f t="shared" si="33"/>
        <v>5198.8846146527821</v>
      </c>
      <c r="O208" s="157">
        <f t="shared" si="33"/>
        <v>4769.3566899037633</v>
      </c>
      <c r="P208" s="157">
        <f t="shared" si="33"/>
        <v>4641.7184073346134</v>
      </c>
      <c r="Q208" s="157">
        <f t="shared" si="33"/>
        <v>4761.8092748586505</v>
      </c>
    </row>
    <row r="209" spans="1:17" ht="12" customHeight="1" x14ac:dyDescent="0.25">
      <c r="A209" s="23" t="s">
        <v>157</v>
      </c>
      <c r="B209" s="156">
        <f>IF(B113=0,0,B113/0.086*1000000/B$7)</f>
        <v>5436.6482172691794</v>
      </c>
      <c r="C209" s="156">
        <f t="shared" ref="C209:Q210" si="34">IF(C113=0,0,C113/0.086*1000000/C$7)</f>
        <v>5745.998044052878</v>
      </c>
      <c r="D209" s="156">
        <f t="shared" si="34"/>
        <v>5894.8153337305494</v>
      </c>
      <c r="E209" s="156">
        <f t="shared" si="34"/>
        <v>6413.497736761612</v>
      </c>
      <c r="F209" s="156">
        <f t="shared" si="34"/>
        <v>6722.3846487394039</v>
      </c>
      <c r="G209" s="156">
        <f t="shared" si="34"/>
        <v>6816.973695083323</v>
      </c>
      <c r="H209" s="156">
        <f t="shared" si="34"/>
        <v>6769.1878438959911</v>
      </c>
      <c r="I209" s="156">
        <f t="shared" si="34"/>
        <v>6535.6648744316008</v>
      </c>
      <c r="J209" s="156">
        <f t="shared" si="34"/>
        <v>6001.5280608143394</v>
      </c>
      <c r="K209" s="156">
        <f t="shared" si="34"/>
        <v>6312.6438187165868</v>
      </c>
      <c r="L209" s="156">
        <f t="shared" si="34"/>
        <v>6408.3275022975358</v>
      </c>
      <c r="M209" s="156">
        <f t="shared" si="34"/>
        <v>5378.9861523664804</v>
      </c>
      <c r="N209" s="156">
        <f t="shared" si="34"/>
        <v>5150.2036350144272</v>
      </c>
      <c r="O209" s="156">
        <f t="shared" si="34"/>
        <v>4758.3315016787874</v>
      </c>
      <c r="P209" s="156">
        <f t="shared" si="34"/>
        <v>4610.2619715882283</v>
      </c>
      <c r="Q209" s="156">
        <f t="shared" si="34"/>
        <v>4747.699809680641</v>
      </c>
    </row>
    <row r="210" spans="1:17" ht="12" customHeight="1" x14ac:dyDescent="0.25">
      <c r="A210" s="23" t="s">
        <v>60</v>
      </c>
      <c r="B210" s="156">
        <f>IF(B114=0,0,B114/0.086*1000000/B$7)</f>
        <v>22.952139348069753</v>
      </c>
      <c r="C210" s="156">
        <f t="shared" si="34"/>
        <v>56.336943695859475</v>
      </c>
      <c r="D210" s="156">
        <f t="shared" si="34"/>
        <v>36.575232853394297</v>
      </c>
      <c r="E210" s="156">
        <f t="shared" si="34"/>
        <v>26.928539857143601</v>
      </c>
      <c r="F210" s="156">
        <f t="shared" si="34"/>
        <v>25.346197251355598</v>
      </c>
      <c r="G210" s="156">
        <f t="shared" si="34"/>
        <v>34.081557759487367</v>
      </c>
      <c r="H210" s="156">
        <f t="shared" si="34"/>
        <v>63.494420092796837</v>
      </c>
      <c r="I210" s="156">
        <f t="shared" si="34"/>
        <v>45.803361658181089</v>
      </c>
      <c r="J210" s="156">
        <f t="shared" si="34"/>
        <v>37.485055715654262</v>
      </c>
      <c r="K210" s="156">
        <f t="shared" si="34"/>
        <v>13.978169797702392</v>
      </c>
      <c r="L210" s="156">
        <f t="shared" si="34"/>
        <v>53.108732102760506</v>
      </c>
      <c r="M210" s="156">
        <f t="shared" si="34"/>
        <v>54.339234835757772</v>
      </c>
      <c r="N210" s="156">
        <f t="shared" si="34"/>
        <v>48.680979638354863</v>
      </c>
      <c r="O210" s="156">
        <f t="shared" si="34"/>
        <v>11.025188224975874</v>
      </c>
      <c r="P210" s="156">
        <f t="shared" si="34"/>
        <v>31.456435746385495</v>
      </c>
      <c r="Q210" s="156">
        <f t="shared" si="34"/>
        <v>14.109465178009778</v>
      </c>
    </row>
    <row r="211" spans="1:17" ht="12" customHeight="1" x14ac:dyDescent="0.25">
      <c r="A211" s="158" t="s">
        <v>112</v>
      </c>
      <c r="B211" s="157">
        <f>B212</f>
        <v>36.296784647776981</v>
      </c>
      <c r="C211" s="157">
        <f t="shared" ref="C211:Q211" si="35">C212</f>
        <v>36.725117136993198</v>
      </c>
      <c r="D211" s="157">
        <f t="shared" si="35"/>
        <v>37.802794093547121</v>
      </c>
      <c r="E211" s="157">
        <f t="shared" si="35"/>
        <v>37.692836148603725</v>
      </c>
      <c r="F211" s="157">
        <f t="shared" si="35"/>
        <v>41.898632453095445</v>
      </c>
      <c r="G211" s="157">
        <f t="shared" si="35"/>
        <v>43.581357851187626</v>
      </c>
      <c r="H211" s="157">
        <f t="shared" si="35"/>
        <v>51.222331425425942</v>
      </c>
      <c r="I211" s="157">
        <f t="shared" si="35"/>
        <v>55.453254363883524</v>
      </c>
      <c r="J211" s="157">
        <f t="shared" si="35"/>
        <v>58.936926432063309</v>
      </c>
      <c r="K211" s="157">
        <f t="shared" si="35"/>
        <v>63.406466680396335</v>
      </c>
      <c r="L211" s="157">
        <f t="shared" si="35"/>
        <v>64.299960590112335</v>
      </c>
      <c r="M211" s="157">
        <f t="shared" si="35"/>
        <v>58.585237724733368</v>
      </c>
      <c r="N211" s="157">
        <f t="shared" si="35"/>
        <v>55.960093865800694</v>
      </c>
      <c r="O211" s="157">
        <f t="shared" si="35"/>
        <v>50.261847651643151</v>
      </c>
      <c r="P211" s="157">
        <f t="shared" si="35"/>
        <v>47.940685718233816</v>
      </c>
      <c r="Q211" s="157">
        <f t="shared" si="35"/>
        <v>46.095586622106261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36.296784647776981</v>
      </c>
      <c r="C212" s="156">
        <f t="shared" si="36"/>
        <v>36.725117136993198</v>
      </c>
      <c r="D212" s="156">
        <f t="shared" si="36"/>
        <v>37.802794093547121</v>
      </c>
      <c r="E212" s="156">
        <f t="shared" si="36"/>
        <v>37.692836148603725</v>
      </c>
      <c r="F212" s="156">
        <f t="shared" si="36"/>
        <v>41.898632453095445</v>
      </c>
      <c r="G212" s="156">
        <f t="shared" si="36"/>
        <v>43.581357851187626</v>
      </c>
      <c r="H212" s="156">
        <f t="shared" si="36"/>
        <v>51.222331425425942</v>
      </c>
      <c r="I212" s="156">
        <f t="shared" si="36"/>
        <v>55.453254363883524</v>
      </c>
      <c r="J212" s="156">
        <f t="shared" si="36"/>
        <v>58.936926432063309</v>
      </c>
      <c r="K212" s="156">
        <f t="shared" si="36"/>
        <v>63.406466680396335</v>
      </c>
      <c r="L212" s="156">
        <f t="shared" si="36"/>
        <v>64.299960590112335</v>
      </c>
      <c r="M212" s="156">
        <f t="shared" si="36"/>
        <v>58.585237724733368</v>
      </c>
      <c r="N212" s="156">
        <f t="shared" si="36"/>
        <v>55.960093865800694</v>
      </c>
      <c r="O212" s="156">
        <f t="shared" si="36"/>
        <v>50.261847651643151</v>
      </c>
      <c r="P212" s="156">
        <f t="shared" si="36"/>
        <v>47.940685718233816</v>
      </c>
      <c r="Q212" s="156">
        <f t="shared" si="36"/>
        <v>46.095586622106261</v>
      </c>
    </row>
    <row r="213" spans="1:17" ht="12" customHeight="1" x14ac:dyDescent="0.25">
      <c r="A213" s="158" t="s">
        <v>63</v>
      </c>
      <c r="B213" s="157">
        <f t="shared" si="36"/>
        <v>2385.2602000167731</v>
      </c>
      <c r="C213" s="157">
        <f t="shared" si="36"/>
        <v>2383.5499391539574</v>
      </c>
      <c r="D213" s="157">
        <f t="shared" si="36"/>
        <v>2415.0531040762748</v>
      </c>
      <c r="E213" s="157">
        <f t="shared" si="36"/>
        <v>2428.8021166138983</v>
      </c>
      <c r="F213" s="157">
        <f t="shared" si="36"/>
        <v>2455.0270057996127</v>
      </c>
      <c r="G213" s="157">
        <f t="shared" si="36"/>
        <v>2450.8423374876397</v>
      </c>
      <c r="H213" s="157">
        <f t="shared" si="36"/>
        <v>2434.4626915055155</v>
      </c>
      <c r="I213" s="157">
        <f t="shared" si="36"/>
        <v>2440.3988365053015</v>
      </c>
      <c r="J213" s="157">
        <f t="shared" si="36"/>
        <v>2409.336800311577</v>
      </c>
      <c r="K213" s="157">
        <f t="shared" si="36"/>
        <v>2404.6622523938145</v>
      </c>
      <c r="L213" s="157">
        <f t="shared" si="36"/>
        <v>2367.6232543261413</v>
      </c>
      <c r="M213" s="157">
        <f t="shared" si="36"/>
        <v>2384.0422277764383</v>
      </c>
      <c r="N213" s="157">
        <f t="shared" si="36"/>
        <v>2342.8421337638702</v>
      </c>
      <c r="O213" s="157">
        <f t="shared" si="36"/>
        <v>2336.037427221253</v>
      </c>
      <c r="P213" s="157">
        <f t="shared" si="36"/>
        <v>2337.5092081281987</v>
      </c>
      <c r="Q213" s="157">
        <f t="shared" si="36"/>
        <v>2306.968647092127</v>
      </c>
    </row>
    <row r="214" spans="1:17" ht="12" customHeight="1" x14ac:dyDescent="0.25">
      <c r="A214" s="167" t="s">
        <v>156</v>
      </c>
      <c r="B214" s="132">
        <f>IF(B118=0,0,B118/0.086*1000000/B$11)</f>
        <v>2735.2241285563869</v>
      </c>
      <c r="C214" s="132">
        <f t="shared" ref="C214:Q214" si="37">IF(C118=0,0,C118/0.086*1000000/C$11)</f>
        <v>2713.8205911922755</v>
      </c>
      <c r="D214" s="132">
        <f t="shared" si="37"/>
        <v>2752.3861978038976</v>
      </c>
      <c r="E214" s="132">
        <f t="shared" si="37"/>
        <v>2736.014835135506</v>
      </c>
      <c r="F214" s="132">
        <f t="shared" si="37"/>
        <v>2767.6416904231633</v>
      </c>
      <c r="G214" s="132">
        <f t="shared" si="37"/>
        <v>2770.684728890174</v>
      </c>
      <c r="H214" s="132">
        <f t="shared" si="37"/>
        <v>2754.3026503836595</v>
      </c>
      <c r="I214" s="132">
        <f t="shared" si="37"/>
        <v>2758.7627042238528</v>
      </c>
      <c r="J214" s="132">
        <f t="shared" si="37"/>
        <v>2749.2833998823821</v>
      </c>
      <c r="K214" s="132">
        <f t="shared" si="37"/>
        <v>2824.118501683201</v>
      </c>
      <c r="L214" s="132">
        <f t="shared" si="37"/>
        <v>2684.3615661394288</v>
      </c>
      <c r="M214" s="132">
        <f t="shared" si="37"/>
        <v>2757.7970393291484</v>
      </c>
      <c r="N214" s="132">
        <f t="shared" si="37"/>
        <v>2738.4793208004166</v>
      </c>
      <c r="O214" s="132">
        <f t="shared" si="37"/>
        <v>2727.4363222954466</v>
      </c>
      <c r="P214" s="132">
        <f t="shared" si="37"/>
        <v>2712.6108009234977</v>
      </c>
      <c r="Q214" s="132">
        <f t="shared" si="37"/>
        <v>2685.4656851970667</v>
      </c>
    </row>
    <row r="215" spans="1:17" ht="12" customHeight="1" x14ac:dyDescent="0.25">
      <c r="A215" s="167" t="s">
        <v>155</v>
      </c>
      <c r="B215" s="132">
        <f>IF(B119=0,0,B119/0.086*1000000/B$12)</f>
        <v>1681.0007475321636</v>
      </c>
      <c r="C215" s="132">
        <f t="shared" ref="C215:Q215" si="38">IF(C119=0,0,C119/0.086*1000000/C$12)</f>
        <v>1676.4670582406709</v>
      </c>
      <c r="D215" s="132">
        <f t="shared" si="38"/>
        <v>1701.8402633919782</v>
      </c>
      <c r="E215" s="132">
        <f t="shared" si="38"/>
        <v>1707.1347619547446</v>
      </c>
      <c r="F215" s="132">
        <f t="shared" si="38"/>
        <v>1730.3387169401594</v>
      </c>
      <c r="G215" s="132">
        <f t="shared" si="38"/>
        <v>1738.9547817830487</v>
      </c>
      <c r="H215" s="132">
        <f t="shared" si="38"/>
        <v>1736.8026119369131</v>
      </c>
      <c r="I215" s="132">
        <f t="shared" si="38"/>
        <v>1747.4828865154109</v>
      </c>
      <c r="J215" s="132">
        <f t="shared" si="38"/>
        <v>1750.246911440855</v>
      </c>
      <c r="K215" s="132">
        <f t="shared" si="38"/>
        <v>1784.1452793377769</v>
      </c>
      <c r="L215" s="132">
        <f t="shared" si="38"/>
        <v>1744.5575961598527</v>
      </c>
      <c r="M215" s="132">
        <f t="shared" si="38"/>
        <v>1774.3093997272524</v>
      </c>
      <c r="N215" s="132">
        <f t="shared" si="38"/>
        <v>1768.7234143225744</v>
      </c>
      <c r="O215" s="132">
        <f t="shared" si="38"/>
        <v>1768.5797182811611</v>
      </c>
      <c r="P215" s="132">
        <f t="shared" si="38"/>
        <v>1765.5028435981083</v>
      </c>
      <c r="Q215" s="132">
        <f t="shared" si="38"/>
        <v>1748.94076345288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957.3284449947771</v>
      </c>
      <c r="C216" s="165">
        <f t="shared" si="39"/>
        <v>949.83720691729252</v>
      </c>
      <c r="D216" s="165">
        <f t="shared" si="39"/>
        <v>963.33516923136426</v>
      </c>
      <c r="E216" s="165">
        <f t="shared" si="39"/>
        <v>957.60519229743386</v>
      </c>
      <c r="F216" s="165">
        <f t="shared" si="39"/>
        <v>968.67459164811055</v>
      </c>
      <c r="G216" s="165">
        <f t="shared" si="39"/>
        <v>969.73965511153267</v>
      </c>
      <c r="H216" s="165">
        <f t="shared" si="39"/>
        <v>964.00592763431644</v>
      </c>
      <c r="I216" s="165">
        <f t="shared" si="39"/>
        <v>965.56694647834649</v>
      </c>
      <c r="J216" s="165">
        <f t="shared" si="39"/>
        <v>962.2491899588349</v>
      </c>
      <c r="K216" s="165">
        <f t="shared" si="39"/>
        <v>988.44147558911084</v>
      </c>
      <c r="L216" s="165">
        <f t="shared" si="39"/>
        <v>939.52654814879588</v>
      </c>
      <c r="M216" s="165">
        <f t="shared" si="39"/>
        <v>965.2289637651968</v>
      </c>
      <c r="N216" s="165">
        <f t="shared" si="39"/>
        <v>958.46776228014096</v>
      </c>
      <c r="O216" s="165">
        <f t="shared" si="39"/>
        <v>954.60271280340055</v>
      </c>
      <c r="P216" s="165">
        <f t="shared" si="39"/>
        <v>949.41378032321848</v>
      </c>
      <c r="Q216" s="165">
        <f t="shared" si="39"/>
        <v>939.91298981897103</v>
      </c>
    </row>
    <row r="217" spans="1:17" ht="12" customHeight="1" x14ac:dyDescent="0.25">
      <c r="A217" s="147" t="s">
        <v>59</v>
      </c>
      <c r="B217" s="164">
        <f t="shared" si="39"/>
        <v>723.67230253738671</v>
      </c>
      <c r="C217" s="164">
        <f t="shared" si="39"/>
        <v>726.62985132337883</v>
      </c>
      <c r="D217" s="164">
        <f t="shared" si="39"/>
        <v>738.50509416061368</v>
      </c>
      <c r="E217" s="164">
        <f t="shared" si="39"/>
        <v>749.52956965731096</v>
      </c>
      <c r="F217" s="164">
        <f t="shared" si="39"/>
        <v>761.66412529204877</v>
      </c>
      <c r="G217" s="164">
        <f t="shared" si="39"/>
        <v>769.21512667151637</v>
      </c>
      <c r="H217" s="164">
        <f t="shared" si="39"/>
        <v>772.79668430259642</v>
      </c>
      <c r="I217" s="164">
        <f t="shared" si="39"/>
        <v>781.91594003706427</v>
      </c>
      <c r="J217" s="164">
        <f t="shared" si="39"/>
        <v>787.99772148201998</v>
      </c>
      <c r="K217" s="164">
        <f t="shared" si="39"/>
        <v>795.70380374866579</v>
      </c>
      <c r="L217" s="164">
        <f t="shared" si="39"/>
        <v>805.03104801105655</v>
      </c>
      <c r="M217" s="164">
        <f t="shared" si="39"/>
        <v>809.08043596205573</v>
      </c>
      <c r="N217" s="164">
        <f t="shared" si="39"/>
        <v>810.25565204243344</v>
      </c>
      <c r="O217" s="164">
        <f t="shared" si="39"/>
        <v>813.97700547776083</v>
      </c>
      <c r="P217" s="164">
        <f t="shared" si="39"/>
        <v>816.0890632748899</v>
      </c>
      <c r="Q217" s="164">
        <f t="shared" si="39"/>
        <v>809.02777363390874</v>
      </c>
    </row>
    <row r="218" spans="1:17" ht="12" customHeight="1" x14ac:dyDescent="0.25">
      <c r="A218" s="163" t="s">
        <v>144</v>
      </c>
      <c r="B218" s="162">
        <f>IF(B122=0,0,B122/0.086*1000000/B$13)</f>
        <v>2276.3362422973191</v>
      </c>
      <c r="C218" s="162">
        <f t="shared" ref="C218:Q218" si="40">IF(C122=0,0,C122/0.086*1000000/C$13)</f>
        <v>2265.5222301155063</v>
      </c>
      <c r="D218" s="162">
        <f t="shared" si="40"/>
        <v>2281.1277395471361</v>
      </c>
      <c r="E218" s="162">
        <f t="shared" si="40"/>
        <v>2291.6274010481034</v>
      </c>
      <c r="F218" s="162">
        <f t="shared" si="40"/>
        <v>2305.7987580984673</v>
      </c>
      <c r="G218" s="162">
        <f t="shared" si="40"/>
        <v>2308.9044735903058</v>
      </c>
      <c r="H218" s="162">
        <f t="shared" si="40"/>
        <v>2295.2520304603518</v>
      </c>
      <c r="I218" s="162">
        <f t="shared" si="40"/>
        <v>2298.9688750296032</v>
      </c>
      <c r="J218" s="162">
        <f t="shared" si="40"/>
        <v>2291.0698343098029</v>
      </c>
      <c r="K218" s="162">
        <f t="shared" si="40"/>
        <v>2291.6378352262536</v>
      </c>
      <c r="L218" s="162">
        <f t="shared" si="40"/>
        <v>2298.2620145045912</v>
      </c>
      <c r="M218" s="162">
        <f t="shared" si="40"/>
        <v>2300.9546406317227</v>
      </c>
      <c r="N218" s="162">
        <f t="shared" si="40"/>
        <v>2288.7776933482883</v>
      </c>
      <c r="O218" s="162">
        <f t="shared" si="40"/>
        <v>2283.1549257018037</v>
      </c>
      <c r="P218" s="162">
        <f t="shared" si="40"/>
        <v>2273.7806167887693</v>
      </c>
      <c r="Q218" s="162">
        <f t="shared" si="40"/>
        <v>2237.926560236303</v>
      </c>
    </row>
    <row r="219" spans="1:17" ht="12" customHeight="1" x14ac:dyDescent="0.25">
      <c r="A219" s="161" t="s">
        <v>143</v>
      </c>
      <c r="B219" s="160">
        <f>IF(B123=0,0,B123/0.086*1000000/B$14)</f>
        <v>1520.3899873414778</v>
      </c>
      <c r="C219" s="160">
        <f t="shared" ref="C219:Q219" si="41">IF(C123=0,0,C123/0.086*1000000/C$14)</f>
        <v>1519.5626318638167</v>
      </c>
      <c r="D219" s="160">
        <f t="shared" si="41"/>
        <v>1536.8998030021037</v>
      </c>
      <c r="E219" s="160">
        <f t="shared" si="41"/>
        <v>1551.5991600241555</v>
      </c>
      <c r="F219" s="160">
        <f t="shared" si="41"/>
        <v>1568.6936906265116</v>
      </c>
      <c r="G219" s="160">
        <f t="shared" si="41"/>
        <v>1577.3316924281103</v>
      </c>
      <c r="H219" s="160">
        <f t="shared" si="41"/>
        <v>1576.1348949637404</v>
      </c>
      <c r="I219" s="160">
        <f t="shared" si="41"/>
        <v>1586.5550462974225</v>
      </c>
      <c r="J219" s="160">
        <f t="shared" si="41"/>
        <v>1589.8721634904527</v>
      </c>
      <c r="K219" s="160">
        <f t="shared" si="41"/>
        <v>1597.7770460778484</v>
      </c>
      <c r="L219" s="160">
        <f t="shared" si="41"/>
        <v>1609.4227530876587</v>
      </c>
      <c r="M219" s="160">
        <f t="shared" si="41"/>
        <v>1614.4145601831553</v>
      </c>
      <c r="N219" s="160">
        <f t="shared" si="41"/>
        <v>1611.3278447143327</v>
      </c>
      <c r="O219" s="160">
        <f t="shared" si="41"/>
        <v>1613.0812294733885</v>
      </c>
      <c r="P219" s="160">
        <f t="shared" si="41"/>
        <v>1611.9122791509549</v>
      </c>
      <c r="Q219" s="160">
        <f t="shared" si="41"/>
        <v>1592.302069716611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796.71768480409116</v>
      </c>
      <c r="C220" s="156">
        <f t="shared" si="42"/>
        <v>792.93278054043776</v>
      </c>
      <c r="D220" s="156">
        <f t="shared" si="42"/>
        <v>798.39470884148955</v>
      </c>
      <c r="E220" s="156">
        <f t="shared" si="42"/>
        <v>802.06959036684407</v>
      </c>
      <c r="F220" s="156">
        <f t="shared" si="42"/>
        <v>807.02956533446275</v>
      </c>
      <c r="G220" s="156">
        <f t="shared" si="42"/>
        <v>808.11656575659367</v>
      </c>
      <c r="H220" s="156">
        <f t="shared" si="42"/>
        <v>803.33821066114433</v>
      </c>
      <c r="I220" s="156">
        <f t="shared" si="42"/>
        <v>804.63910626035818</v>
      </c>
      <c r="J220" s="156">
        <f t="shared" si="42"/>
        <v>801.87444200843242</v>
      </c>
      <c r="K220" s="156">
        <f t="shared" si="42"/>
        <v>802.07324232918279</v>
      </c>
      <c r="L220" s="156">
        <f t="shared" si="42"/>
        <v>804.39170507660253</v>
      </c>
      <c r="M220" s="156">
        <f t="shared" si="42"/>
        <v>805.33412422109882</v>
      </c>
      <c r="N220" s="156">
        <f t="shared" si="42"/>
        <v>801.07219267189953</v>
      </c>
      <c r="O220" s="156">
        <f t="shared" si="42"/>
        <v>799.10422399562708</v>
      </c>
      <c r="P220" s="156">
        <f t="shared" si="42"/>
        <v>795.82321587606543</v>
      </c>
      <c r="Q220" s="156">
        <f t="shared" si="42"/>
        <v>783.27429608270245</v>
      </c>
    </row>
    <row r="221" spans="1:17" ht="12" customHeight="1" x14ac:dyDescent="0.25">
      <c r="A221" s="148" t="s">
        <v>59</v>
      </c>
      <c r="B221" s="156">
        <f t="shared" si="42"/>
        <v>723.6723025373866</v>
      </c>
      <c r="C221" s="156">
        <f t="shared" si="42"/>
        <v>726.62985132337883</v>
      </c>
      <c r="D221" s="156">
        <f t="shared" si="42"/>
        <v>738.50509416061379</v>
      </c>
      <c r="E221" s="156">
        <f t="shared" si="42"/>
        <v>749.52956965731141</v>
      </c>
      <c r="F221" s="156">
        <f t="shared" si="42"/>
        <v>761.66412529204911</v>
      </c>
      <c r="G221" s="156">
        <f t="shared" si="42"/>
        <v>769.2151266715166</v>
      </c>
      <c r="H221" s="156">
        <f t="shared" si="42"/>
        <v>772.79668430259596</v>
      </c>
      <c r="I221" s="156">
        <f t="shared" si="42"/>
        <v>781.91594003706427</v>
      </c>
      <c r="J221" s="156">
        <f t="shared" si="42"/>
        <v>787.99772148202044</v>
      </c>
      <c r="K221" s="156">
        <f t="shared" si="42"/>
        <v>795.70380374866556</v>
      </c>
      <c r="L221" s="156">
        <f t="shared" si="42"/>
        <v>805.03104801105621</v>
      </c>
      <c r="M221" s="156">
        <f t="shared" si="42"/>
        <v>809.08043596205607</v>
      </c>
      <c r="N221" s="156">
        <f t="shared" si="42"/>
        <v>810.25565204243344</v>
      </c>
      <c r="O221" s="156">
        <f t="shared" si="42"/>
        <v>813.97700547776117</v>
      </c>
      <c r="P221" s="156">
        <f t="shared" si="42"/>
        <v>816.08906327488933</v>
      </c>
      <c r="Q221" s="156">
        <f t="shared" si="42"/>
        <v>809.02777363390851</v>
      </c>
    </row>
    <row r="222" spans="1:17" ht="12" customHeight="1" x14ac:dyDescent="0.25">
      <c r="A222" s="163" t="s">
        <v>142</v>
      </c>
      <c r="B222" s="162">
        <f>IF(B126=0,0,B126/0.086*1000000/B$15)</f>
        <v>1873.0830731859412</v>
      </c>
      <c r="C222" s="162">
        <f t="shared" ref="C222:Q222" si="43">IF(C126=0,0,C126/0.086*1000000/C$15)</f>
        <v>1984.1611622048013</v>
      </c>
      <c r="D222" s="162">
        <f t="shared" si="43"/>
        <v>1910.2211262597189</v>
      </c>
      <c r="E222" s="162">
        <f t="shared" si="43"/>
        <v>1880.5013921985305</v>
      </c>
      <c r="F222" s="162">
        <f t="shared" si="43"/>
        <v>1914.3813539323844</v>
      </c>
      <c r="G222" s="162">
        <f t="shared" si="43"/>
        <v>1939.76783847149</v>
      </c>
      <c r="H222" s="162">
        <f t="shared" si="43"/>
        <v>2036.0856827450332</v>
      </c>
      <c r="I222" s="162">
        <f t="shared" si="43"/>
        <v>1994.6732794909904</v>
      </c>
      <c r="J222" s="162">
        <f t="shared" si="43"/>
        <v>1963.3800630260309</v>
      </c>
      <c r="K222" s="162">
        <f t="shared" si="43"/>
        <v>1846.5885503273171</v>
      </c>
      <c r="L222" s="162">
        <f t="shared" si="43"/>
        <v>2099.059270055433</v>
      </c>
      <c r="M222" s="162">
        <f t="shared" si="43"/>
        <v>2122.2882345555913</v>
      </c>
      <c r="N222" s="162">
        <f t="shared" si="43"/>
        <v>1967.031304325033</v>
      </c>
      <c r="O222" s="162">
        <f t="shared" si="43"/>
        <v>1885.2357266325596</v>
      </c>
      <c r="P222" s="162">
        <f t="shared" si="43"/>
        <v>1954.3608547476715</v>
      </c>
      <c r="Q222" s="162">
        <f t="shared" si="43"/>
        <v>1857.3254460975481</v>
      </c>
    </row>
    <row r="223" spans="1:17" ht="12" customHeight="1" x14ac:dyDescent="0.25">
      <c r="A223" s="161" t="s">
        <v>141</v>
      </c>
      <c r="B223" s="160">
        <f>IF(B127=0,0,B127/0.086*1000000/B$16)</f>
        <v>1379.251378152501</v>
      </c>
      <c r="C223" s="160">
        <f t="shared" ref="C223:Q223" si="44">IF(C127=0,0,C127/0.086*1000000/C$16)</f>
        <v>1421.0862580950657</v>
      </c>
      <c r="D223" s="160">
        <f t="shared" si="44"/>
        <v>1407.0824883514974</v>
      </c>
      <c r="E223" s="160">
        <f t="shared" si="44"/>
        <v>1407.7050569268026</v>
      </c>
      <c r="F223" s="160">
        <f t="shared" si="44"/>
        <v>1431.6975991683776</v>
      </c>
      <c r="G223" s="160">
        <f t="shared" si="44"/>
        <v>1448.133870136518</v>
      </c>
      <c r="H223" s="160">
        <f t="shared" si="44"/>
        <v>1485.4266732633778</v>
      </c>
      <c r="I223" s="160">
        <f t="shared" si="44"/>
        <v>1480.0515878589051</v>
      </c>
      <c r="J223" s="160">
        <f t="shared" si="44"/>
        <v>1475.1807435411326</v>
      </c>
      <c r="K223" s="160">
        <f t="shared" si="44"/>
        <v>1442.0097963632234</v>
      </c>
      <c r="L223" s="160">
        <f t="shared" si="44"/>
        <v>1539.7017925304565</v>
      </c>
      <c r="M223" s="160">
        <f t="shared" si="44"/>
        <v>1551.8813180565101</v>
      </c>
      <c r="N223" s="160">
        <f t="shared" si="44"/>
        <v>1498.7166085561896</v>
      </c>
      <c r="O223" s="160">
        <f t="shared" si="44"/>
        <v>1473.8095097991543</v>
      </c>
      <c r="P223" s="160">
        <f t="shared" si="44"/>
        <v>1500.1153624365732</v>
      </c>
      <c r="Q223" s="160">
        <f t="shared" si="44"/>
        <v>1459.0916797680486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655.57907561511411</v>
      </c>
      <c r="C224" s="156">
        <f t="shared" si="45"/>
        <v>694.45640677168706</v>
      </c>
      <c r="D224" s="156">
        <f t="shared" si="45"/>
        <v>668.57739419088375</v>
      </c>
      <c r="E224" s="156">
        <f t="shared" si="45"/>
        <v>658.17548726949133</v>
      </c>
      <c r="F224" s="156">
        <f t="shared" si="45"/>
        <v>670.03347387632857</v>
      </c>
      <c r="G224" s="156">
        <f t="shared" si="45"/>
        <v>678.91874346500185</v>
      </c>
      <c r="H224" s="156">
        <f t="shared" si="45"/>
        <v>712.6299889607817</v>
      </c>
      <c r="I224" s="156">
        <f t="shared" si="45"/>
        <v>698.13564782184108</v>
      </c>
      <c r="J224" s="156">
        <f t="shared" si="45"/>
        <v>687.18302205911266</v>
      </c>
      <c r="K224" s="156">
        <f t="shared" si="45"/>
        <v>646.30599261455745</v>
      </c>
      <c r="L224" s="156">
        <f t="shared" si="45"/>
        <v>734.6707445193997</v>
      </c>
      <c r="M224" s="156">
        <f t="shared" si="45"/>
        <v>742.8008820944541</v>
      </c>
      <c r="N224" s="156">
        <f t="shared" si="45"/>
        <v>688.4609565137564</v>
      </c>
      <c r="O224" s="156">
        <f t="shared" si="45"/>
        <v>659.83250432139357</v>
      </c>
      <c r="P224" s="156">
        <f t="shared" si="45"/>
        <v>684.02629916168326</v>
      </c>
      <c r="Q224" s="156">
        <f t="shared" si="45"/>
        <v>650.06390613414021</v>
      </c>
    </row>
    <row r="225" spans="1:17" ht="12" customHeight="1" x14ac:dyDescent="0.25">
      <c r="A225" s="148" t="s">
        <v>59</v>
      </c>
      <c r="B225" s="156">
        <f t="shared" si="45"/>
        <v>723.6723025373866</v>
      </c>
      <c r="C225" s="156">
        <f t="shared" si="45"/>
        <v>726.62985132337894</v>
      </c>
      <c r="D225" s="156">
        <f t="shared" si="45"/>
        <v>738.50509416061379</v>
      </c>
      <c r="E225" s="156">
        <f t="shared" si="45"/>
        <v>749.52956965731119</v>
      </c>
      <c r="F225" s="156">
        <f t="shared" si="45"/>
        <v>761.66412529204888</v>
      </c>
      <c r="G225" s="156">
        <f t="shared" si="45"/>
        <v>769.21512667151626</v>
      </c>
      <c r="H225" s="156">
        <f t="shared" si="45"/>
        <v>772.79668430259619</v>
      </c>
      <c r="I225" s="156">
        <f t="shared" si="45"/>
        <v>781.91594003706416</v>
      </c>
      <c r="J225" s="156">
        <f t="shared" si="45"/>
        <v>787.99772148201987</v>
      </c>
      <c r="K225" s="156">
        <f t="shared" si="45"/>
        <v>795.70380374866591</v>
      </c>
      <c r="L225" s="156">
        <f t="shared" si="45"/>
        <v>805.03104801105667</v>
      </c>
      <c r="M225" s="156">
        <f t="shared" si="45"/>
        <v>809.08043596205607</v>
      </c>
      <c r="N225" s="156">
        <f t="shared" si="45"/>
        <v>810.25565204243321</v>
      </c>
      <c r="O225" s="156">
        <f t="shared" si="45"/>
        <v>813.9770054777606</v>
      </c>
      <c r="P225" s="156">
        <f t="shared" si="45"/>
        <v>816.0890632748899</v>
      </c>
      <c r="Q225" s="156">
        <f t="shared" si="45"/>
        <v>809.02777363390828</v>
      </c>
    </row>
    <row r="226" spans="1:17" ht="12" customHeight="1" x14ac:dyDescent="0.25">
      <c r="A226" s="158" t="s">
        <v>62</v>
      </c>
      <c r="B226" s="157">
        <f t="shared" si="36"/>
        <v>1035.2441087250779</v>
      </c>
      <c r="C226" s="157">
        <f t="shared" si="36"/>
        <v>1012.5711918627097</v>
      </c>
      <c r="D226" s="157">
        <f t="shared" si="36"/>
        <v>1003.0695731217342</v>
      </c>
      <c r="E226" s="157">
        <f t="shared" si="36"/>
        <v>996.13434223639194</v>
      </c>
      <c r="F226" s="157">
        <f t="shared" si="36"/>
        <v>1007.2571229404438</v>
      </c>
      <c r="G226" s="157">
        <f t="shared" si="36"/>
        <v>1001.2785839414626</v>
      </c>
      <c r="H226" s="157">
        <f t="shared" si="36"/>
        <v>989.41966054933198</v>
      </c>
      <c r="I226" s="157">
        <f t="shared" si="36"/>
        <v>983.64012982663746</v>
      </c>
      <c r="J226" s="157">
        <f t="shared" si="36"/>
        <v>973.92118864630265</v>
      </c>
      <c r="K226" s="157">
        <f t="shared" si="36"/>
        <v>991.25738857648923</v>
      </c>
      <c r="L226" s="157">
        <f t="shared" si="36"/>
        <v>1044.3139853388975</v>
      </c>
      <c r="M226" s="157">
        <f t="shared" si="36"/>
        <v>1029.4853619421258</v>
      </c>
      <c r="N226" s="157">
        <f t="shared" si="36"/>
        <v>998.11156394311865</v>
      </c>
      <c r="O226" s="157">
        <f t="shared" si="36"/>
        <v>953.65440610426083</v>
      </c>
      <c r="P226" s="157">
        <f t="shared" si="36"/>
        <v>963.97329572963361</v>
      </c>
      <c r="Q226" s="157">
        <f t="shared" si="36"/>
        <v>932.64660282193245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1925.5712225197371</v>
      </c>
      <c r="L227" s="156">
        <f t="shared" si="46"/>
        <v>1897.1832723612508</v>
      </c>
      <c r="M227" s="156">
        <f t="shared" si="46"/>
        <v>1892.5087131238008</v>
      </c>
      <c r="N227" s="156">
        <f t="shared" si="46"/>
        <v>1886.0075166847894</v>
      </c>
      <c r="O227" s="156">
        <f t="shared" si="46"/>
        <v>1881.123516079685</v>
      </c>
      <c r="P227" s="156">
        <f t="shared" si="46"/>
        <v>1874.2666662696588</v>
      </c>
      <c r="Q227" s="156">
        <f t="shared" si="46"/>
        <v>1852.1866350036637</v>
      </c>
    </row>
    <row r="228" spans="1:17" ht="12" customHeight="1" x14ac:dyDescent="0.25">
      <c r="A228" s="23" t="s">
        <v>57</v>
      </c>
      <c r="B228" s="156">
        <f>IF(B132=0,0,B132/0.086*1000000/B$19)</f>
        <v>1461.3164826609895</v>
      </c>
      <c r="C228" s="156">
        <f t="shared" ref="C228:Q228" si="47">IF(C132=0,0,C132/0.086*1000000/C$19)</f>
        <v>1443.4883625503596</v>
      </c>
      <c r="D228" s="156">
        <f t="shared" si="47"/>
        <v>1505.917564718138</v>
      </c>
      <c r="E228" s="156">
        <f t="shared" si="47"/>
        <v>1502.1381656010824</v>
      </c>
      <c r="F228" s="156">
        <f t="shared" si="47"/>
        <v>1484.6250672356982</v>
      </c>
      <c r="G228" s="156">
        <f t="shared" si="47"/>
        <v>1477.4467964776363</v>
      </c>
      <c r="H228" s="156">
        <f t="shared" si="47"/>
        <v>1492.534171740584</v>
      </c>
      <c r="I228" s="156">
        <f t="shared" si="47"/>
        <v>1447.5794775337574</v>
      </c>
      <c r="J228" s="156">
        <f t="shared" si="47"/>
        <v>1488.9995704456205</v>
      </c>
      <c r="K228" s="156">
        <f t="shared" si="47"/>
        <v>1444.9047237401087</v>
      </c>
      <c r="L228" s="156">
        <f t="shared" si="47"/>
        <v>1483.1950749370531</v>
      </c>
      <c r="M228" s="156">
        <f t="shared" si="47"/>
        <v>1450.3824206664567</v>
      </c>
      <c r="N228" s="156">
        <f t="shared" si="47"/>
        <v>1446.0949520740567</v>
      </c>
      <c r="O228" s="156">
        <f t="shared" si="47"/>
        <v>1447.4862070057202</v>
      </c>
      <c r="P228" s="156">
        <f t="shared" si="47"/>
        <v>1433.0734672321848</v>
      </c>
      <c r="Q228" s="156">
        <f t="shared" si="47"/>
        <v>1411.4795254970863</v>
      </c>
    </row>
    <row r="229" spans="1:17" ht="12" customHeight="1" x14ac:dyDescent="0.25">
      <c r="A229" s="29" t="s">
        <v>140</v>
      </c>
      <c r="B229" s="57">
        <f>IF(B133=0,0,B133/0.086*1000000/B$20)</f>
        <v>773.66918268207598</v>
      </c>
      <c r="C229" s="57">
        <f t="shared" ref="C229:Q229" si="48">IF(C133=0,0,C133/0.086*1000000/C$20)</f>
        <v>836.51726830713994</v>
      </c>
      <c r="D229" s="57">
        <f t="shared" si="48"/>
        <v>798.846071350476</v>
      </c>
      <c r="E229" s="57">
        <f t="shared" si="48"/>
        <v>803.38084955883176</v>
      </c>
      <c r="F229" s="57">
        <f t="shared" si="48"/>
        <v>797.24658234041271</v>
      </c>
      <c r="G229" s="57">
        <f t="shared" si="48"/>
        <v>811.60689065437441</v>
      </c>
      <c r="H229" s="57">
        <f t="shared" si="48"/>
        <v>863.45906660114133</v>
      </c>
      <c r="I229" s="57">
        <f t="shared" si="48"/>
        <v>852.88343768118284</v>
      </c>
      <c r="J229" s="57">
        <f t="shared" si="48"/>
        <v>834.54810646406531</v>
      </c>
      <c r="K229" s="57">
        <f t="shared" si="48"/>
        <v>817.40289608299179</v>
      </c>
      <c r="L229" s="57">
        <f t="shared" si="48"/>
        <v>878.73259830699828</v>
      </c>
      <c r="M229" s="57">
        <f t="shared" si="48"/>
        <v>890.19429181504358</v>
      </c>
      <c r="N229" s="57">
        <f t="shared" si="48"/>
        <v>854.41853327588944</v>
      </c>
      <c r="O229" s="57">
        <f t="shared" si="48"/>
        <v>809.79808029561252</v>
      </c>
      <c r="P229" s="57">
        <f t="shared" si="48"/>
        <v>832.46672074976004</v>
      </c>
      <c r="Q229" s="57">
        <f t="shared" si="48"/>
        <v>799.15789950076316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4207.3455772614334</v>
      </c>
      <c r="C231" s="168">
        <f t="shared" si="49"/>
        <v>4426.2155897592347</v>
      </c>
      <c r="D231" s="168">
        <f t="shared" si="49"/>
        <v>4501.7602721753901</v>
      </c>
      <c r="E231" s="168">
        <f t="shared" si="49"/>
        <v>4741.9883955473915</v>
      </c>
      <c r="F231" s="168">
        <f t="shared" si="49"/>
        <v>4935.0792608921083</v>
      </c>
      <c r="G231" s="168">
        <f t="shared" si="49"/>
        <v>5063.0563966984091</v>
      </c>
      <c r="H231" s="168">
        <f t="shared" si="49"/>
        <v>5201.1331487012758</v>
      </c>
      <c r="I231" s="168">
        <f t="shared" si="49"/>
        <v>5157.9526395180537</v>
      </c>
      <c r="J231" s="168">
        <f t="shared" si="49"/>
        <v>5004.3939884389383</v>
      </c>
      <c r="K231" s="168">
        <f t="shared" si="49"/>
        <v>5224.3705092755963</v>
      </c>
      <c r="L231" s="168">
        <f t="shared" si="49"/>
        <v>5404.3408063794623</v>
      </c>
      <c r="M231" s="168">
        <f t="shared" si="49"/>
        <v>4994.8237433083841</v>
      </c>
      <c r="N231" s="168">
        <f t="shared" si="49"/>
        <v>4860.1648372249283</v>
      </c>
      <c r="O231" s="168">
        <f t="shared" si="49"/>
        <v>4605.4019669774361</v>
      </c>
      <c r="P231" s="168">
        <f t="shared" si="49"/>
        <v>4606.6784285904896</v>
      </c>
      <c r="Q231" s="168">
        <f t="shared" si="49"/>
        <v>4638.2272745382443</v>
      </c>
    </row>
    <row r="232" spans="1:17" ht="12" customHeight="1" x14ac:dyDescent="0.25">
      <c r="A232" s="158" t="s">
        <v>65</v>
      </c>
      <c r="B232" s="157">
        <f t="shared" ref="B232:Q232" si="50">SUM(B233:B234)</f>
        <v>2448.3587347223488</v>
      </c>
      <c r="C232" s="157">
        <f t="shared" si="50"/>
        <v>2623.2058604872645</v>
      </c>
      <c r="D232" s="157">
        <f t="shared" si="50"/>
        <v>2681.8832079006856</v>
      </c>
      <c r="E232" s="157">
        <f t="shared" si="50"/>
        <v>2906.4595721688002</v>
      </c>
      <c r="F232" s="157">
        <f t="shared" si="50"/>
        <v>3062.3390296888515</v>
      </c>
      <c r="G232" s="157">
        <f t="shared" si="50"/>
        <v>3146.2741543210691</v>
      </c>
      <c r="H232" s="157">
        <f t="shared" si="50"/>
        <v>3195.8172268150706</v>
      </c>
      <c r="I232" s="157">
        <f t="shared" si="50"/>
        <v>3117.2571186906657</v>
      </c>
      <c r="J232" s="157">
        <f t="shared" si="50"/>
        <v>2918.3029182869027</v>
      </c>
      <c r="K232" s="157">
        <f t="shared" si="50"/>
        <v>3111.2425953852621</v>
      </c>
      <c r="L232" s="157">
        <f t="shared" si="50"/>
        <v>3234.8482672408541</v>
      </c>
      <c r="M232" s="157">
        <f t="shared" si="50"/>
        <v>2781.5228720201071</v>
      </c>
      <c r="N232" s="157">
        <f t="shared" si="50"/>
        <v>2692.4219271051411</v>
      </c>
      <c r="O232" s="157">
        <f t="shared" si="50"/>
        <v>2483.098325048526</v>
      </c>
      <c r="P232" s="157">
        <f t="shared" si="50"/>
        <v>2451.0930717503084</v>
      </c>
      <c r="Q232" s="157">
        <f t="shared" si="50"/>
        <v>2525.6498947443511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2425.4065953742788</v>
      </c>
      <c r="C233" s="156">
        <f t="shared" si="51"/>
        <v>2566.8689167914049</v>
      </c>
      <c r="D233" s="156">
        <f t="shared" si="51"/>
        <v>2645.3079750472912</v>
      </c>
      <c r="E233" s="156">
        <f t="shared" si="51"/>
        <v>2879.5310323116564</v>
      </c>
      <c r="F233" s="156">
        <f t="shared" si="51"/>
        <v>3036.992832437496</v>
      </c>
      <c r="G233" s="156">
        <f t="shared" si="51"/>
        <v>3112.1925965615819</v>
      </c>
      <c r="H233" s="156">
        <f t="shared" si="51"/>
        <v>3132.322806722274</v>
      </c>
      <c r="I233" s="156">
        <f t="shared" si="51"/>
        <v>3071.4537570324846</v>
      </c>
      <c r="J233" s="156">
        <f t="shared" si="51"/>
        <v>2880.8178625712485</v>
      </c>
      <c r="K233" s="156">
        <f t="shared" si="51"/>
        <v>3097.2644255875598</v>
      </c>
      <c r="L233" s="156">
        <f t="shared" si="51"/>
        <v>3181.7395351380937</v>
      </c>
      <c r="M233" s="156">
        <f t="shared" si="51"/>
        <v>2727.1836371843492</v>
      </c>
      <c r="N233" s="156">
        <f t="shared" si="51"/>
        <v>2643.7409474667861</v>
      </c>
      <c r="O233" s="156">
        <f t="shared" si="51"/>
        <v>2472.0731368235502</v>
      </c>
      <c r="P233" s="156">
        <f t="shared" si="51"/>
        <v>2419.6366360039228</v>
      </c>
      <c r="Q233" s="156">
        <f t="shared" si="51"/>
        <v>2511.5404295663411</v>
      </c>
    </row>
    <row r="234" spans="1:17" ht="12" customHeight="1" x14ac:dyDescent="0.25">
      <c r="A234" s="23" t="s">
        <v>60</v>
      </c>
      <c r="B234" s="156">
        <f t="shared" si="51"/>
        <v>22.95213934806976</v>
      </c>
      <c r="C234" s="156">
        <f t="shared" si="51"/>
        <v>56.336943695859496</v>
      </c>
      <c r="D234" s="156">
        <f t="shared" si="51"/>
        <v>36.57523285339429</v>
      </c>
      <c r="E234" s="156">
        <f t="shared" si="51"/>
        <v>26.928539857143594</v>
      </c>
      <c r="F234" s="156">
        <f t="shared" si="51"/>
        <v>25.346197251355598</v>
      </c>
      <c r="G234" s="156">
        <f t="shared" si="51"/>
        <v>34.081557759487353</v>
      </c>
      <c r="H234" s="156">
        <f t="shared" si="51"/>
        <v>63.494420092796844</v>
      </c>
      <c r="I234" s="156">
        <f t="shared" si="51"/>
        <v>45.803361658181103</v>
      </c>
      <c r="J234" s="156">
        <f t="shared" si="51"/>
        <v>37.485055715654241</v>
      </c>
      <c r="K234" s="156">
        <f t="shared" si="51"/>
        <v>13.978169797702392</v>
      </c>
      <c r="L234" s="156">
        <f t="shared" si="51"/>
        <v>53.108732102760492</v>
      </c>
      <c r="M234" s="156">
        <f t="shared" si="51"/>
        <v>54.339234835757786</v>
      </c>
      <c r="N234" s="156">
        <f t="shared" si="51"/>
        <v>48.680979638354877</v>
      </c>
      <c r="O234" s="156">
        <f t="shared" si="51"/>
        <v>11.025188224975874</v>
      </c>
      <c r="P234" s="156">
        <f t="shared" si="51"/>
        <v>31.45643574638548</v>
      </c>
      <c r="Q234" s="156">
        <f t="shared" si="51"/>
        <v>14.109465178009774</v>
      </c>
    </row>
    <row r="235" spans="1:17" ht="12" customHeight="1" x14ac:dyDescent="0.25">
      <c r="A235" s="158" t="s">
        <v>112</v>
      </c>
      <c r="B235" s="157">
        <f t="shared" ref="B235:Q235" si="52">B236</f>
        <v>56.453945726485557</v>
      </c>
      <c r="C235" s="157">
        <f t="shared" si="52"/>
        <v>58.092673111739145</v>
      </c>
      <c r="D235" s="157">
        <f t="shared" si="52"/>
        <v>61.456042486471219</v>
      </c>
      <c r="E235" s="157">
        <f t="shared" si="52"/>
        <v>62.84691175376841</v>
      </c>
      <c r="F235" s="157">
        <f t="shared" si="52"/>
        <v>72.89217492179381</v>
      </c>
      <c r="G235" s="157">
        <f t="shared" si="52"/>
        <v>78.286613308215095</v>
      </c>
      <c r="H235" s="157">
        <f t="shared" si="52"/>
        <v>97.615426891804191</v>
      </c>
      <c r="I235" s="157">
        <f t="shared" si="52"/>
        <v>110.69063822809598</v>
      </c>
      <c r="J235" s="157">
        <f t="shared" si="52"/>
        <v>129.72693021891308</v>
      </c>
      <c r="K235" s="157">
        <f t="shared" si="52"/>
        <v>149.58098875895928</v>
      </c>
      <c r="L235" s="157">
        <f t="shared" si="52"/>
        <v>156.84795294236224</v>
      </c>
      <c r="M235" s="157">
        <f t="shared" si="52"/>
        <v>147.33416344236946</v>
      </c>
      <c r="N235" s="157">
        <f t="shared" si="52"/>
        <v>149.18513795365567</v>
      </c>
      <c r="O235" s="157">
        <f t="shared" si="52"/>
        <v>140.4788834976508</v>
      </c>
      <c r="P235" s="157">
        <f t="shared" si="52"/>
        <v>145.50408470048433</v>
      </c>
      <c r="Q235" s="157">
        <f t="shared" si="52"/>
        <v>147.88787390214932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56.453945726485557</v>
      </c>
      <c r="C236" s="156">
        <f t="shared" si="53"/>
        <v>58.092673111739145</v>
      </c>
      <c r="D236" s="156">
        <f t="shared" si="53"/>
        <v>61.456042486471219</v>
      </c>
      <c r="E236" s="156">
        <f t="shared" si="53"/>
        <v>62.84691175376841</v>
      </c>
      <c r="F236" s="156">
        <f t="shared" si="53"/>
        <v>72.89217492179381</v>
      </c>
      <c r="G236" s="156">
        <f t="shared" si="53"/>
        <v>78.286613308215095</v>
      </c>
      <c r="H236" s="156">
        <f t="shared" si="53"/>
        <v>97.615426891804191</v>
      </c>
      <c r="I236" s="156">
        <f t="shared" si="53"/>
        <v>110.69063822809598</v>
      </c>
      <c r="J236" s="156">
        <f t="shared" si="53"/>
        <v>129.72693021891308</v>
      </c>
      <c r="K236" s="156">
        <f t="shared" si="53"/>
        <v>149.58098875895928</v>
      </c>
      <c r="L236" s="156">
        <f t="shared" si="53"/>
        <v>156.84795294236224</v>
      </c>
      <c r="M236" s="156">
        <f t="shared" si="53"/>
        <v>147.33416344236946</v>
      </c>
      <c r="N236" s="156">
        <f t="shared" si="53"/>
        <v>149.18513795365567</v>
      </c>
      <c r="O236" s="156">
        <f t="shared" si="53"/>
        <v>140.4788834976508</v>
      </c>
      <c r="P236" s="156">
        <f t="shared" si="53"/>
        <v>145.50408470048433</v>
      </c>
      <c r="Q236" s="156">
        <f t="shared" si="53"/>
        <v>147.88787390214932</v>
      </c>
    </row>
    <row r="237" spans="1:17" ht="12" customHeight="1" x14ac:dyDescent="0.25">
      <c r="A237" s="158" t="s">
        <v>63</v>
      </c>
      <c r="B237" s="157">
        <f t="shared" si="53"/>
        <v>1114.8041156011482</v>
      </c>
      <c r="C237" s="157">
        <f t="shared" si="53"/>
        <v>1117.6033481147731</v>
      </c>
      <c r="D237" s="157">
        <f t="shared" si="53"/>
        <v>1140.322230651894</v>
      </c>
      <c r="E237" s="157">
        <f t="shared" si="53"/>
        <v>1149.0163796458608</v>
      </c>
      <c r="F237" s="157">
        <f t="shared" si="53"/>
        <v>1175.024482563477</v>
      </c>
      <c r="G237" s="157">
        <f t="shared" si="53"/>
        <v>1198.7945503791925</v>
      </c>
      <c r="H237" s="157">
        <f t="shared" si="53"/>
        <v>1221.0730175564777</v>
      </c>
      <c r="I237" s="157">
        <f t="shared" si="53"/>
        <v>1247.0958582909473</v>
      </c>
      <c r="J237" s="157">
        <f t="shared" si="53"/>
        <v>1272.5153771254822</v>
      </c>
      <c r="K237" s="157">
        <f t="shared" si="53"/>
        <v>1292.5442583644401</v>
      </c>
      <c r="L237" s="157">
        <f t="shared" si="53"/>
        <v>1297.9592653067957</v>
      </c>
      <c r="M237" s="157">
        <f t="shared" si="53"/>
        <v>1342.9311013900117</v>
      </c>
      <c r="N237" s="157">
        <f t="shared" si="53"/>
        <v>1316.5464605349621</v>
      </c>
      <c r="O237" s="157">
        <f t="shared" si="53"/>
        <v>1306.6874623317215</v>
      </c>
      <c r="P237" s="157">
        <f t="shared" si="53"/>
        <v>1318.6132602911241</v>
      </c>
      <c r="Q237" s="157">
        <f t="shared" si="53"/>
        <v>1296.1517907064856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1114.8146392150093</v>
      </c>
      <c r="C238" s="132">
        <f t="shared" si="54"/>
        <v>1114.5927863522923</v>
      </c>
      <c r="D238" s="132">
        <f t="shared" si="54"/>
        <v>1145.473163295515</v>
      </c>
      <c r="E238" s="132">
        <f t="shared" si="54"/>
        <v>1148.1354035673294</v>
      </c>
      <c r="F238" s="132">
        <f t="shared" si="54"/>
        <v>1174.101504317541</v>
      </c>
      <c r="G238" s="132">
        <f t="shared" si="54"/>
        <v>1185.3471481675115</v>
      </c>
      <c r="H238" s="132">
        <f t="shared" si="54"/>
        <v>1192.8532477233045</v>
      </c>
      <c r="I238" s="132">
        <f t="shared" si="54"/>
        <v>1214.577394502425</v>
      </c>
      <c r="J238" s="132">
        <f t="shared" si="54"/>
        <v>1228.9380012569286</v>
      </c>
      <c r="K238" s="132">
        <f t="shared" si="54"/>
        <v>1282.1517265053265</v>
      </c>
      <c r="L238" s="132">
        <f t="shared" si="54"/>
        <v>1226.3830214356212</v>
      </c>
      <c r="M238" s="132">
        <f t="shared" si="54"/>
        <v>1275.8122305574309</v>
      </c>
      <c r="N238" s="132">
        <f t="shared" si="54"/>
        <v>1277.8145720266023</v>
      </c>
      <c r="O238" s="132">
        <f t="shared" si="54"/>
        <v>1283.5237672979342</v>
      </c>
      <c r="P238" s="132">
        <f t="shared" si="54"/>
        <v>1283.8967255178131</v>
      </c>
      <c r="Q238" s="132">
        <f t="shared" si="54"/>
        <v>1276.6491397006687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1113.8574262626569</v>
      </c>
      <c r="C239" s="132">
        <f t="shared" si="55"/>
        <v>1120.8777742459285</v>
      </c>
      <c r="D239" s="132">
        <f t="shared" si="55"/>
        <v>1147.3844150471818</v>
      </c>
      <c r="E239" s="132">
        <f t="shared" si="55"/>
        <v>1160.4290591584343</v>
      </c>
      <c r="F239" s="132">
        <f t="shared" si="55"/>
        <v>1187.4720387036327</v>
      </c>
      <c r="G239" s="132">
        <f t="shared" si="55"/>
        <v>1201.8138146481169</v>
      </c>
      <c r="H239" s="132">
        <f t="shared" si="55"/>
        <v>1213.5275979730459</v>
      </c>
      <c r="I239" s="132">
        <f t="shared" si="55"/>
        <v>1238.8016113421238</v>
      </c>
      <c r="J239" s="132">
        <f t="shared" si="55"/>
        <v>1249.3649987055426</v>
      </c>
      <c r="K239" s="132">
        <f t="shared" si="55"/>
        <v>1273.5914640753044</v>
      </c>
      <c r="L239" s="132">
        <f t="shared" si="55"/>
        <v>1260.410611129086</v>
      </c>
      <c r="M239" s="132">
        <f t="shared" si="55"/>
        <v>1280.1115485755515</v>
      </c>
      <c r="N239" s="132">
        <f t="shared" si="55"/>
        <v>1279.713540307027</v>
      </c>
      <c r="O239" s="132">
        <f t="shared" si="55"/>
        <v>1283.539516299568</v>
      </c>
      <c r="P239" s="132">
        <f t="shared" si="55"/>
        <v>1284.1685349521972</v>
      </c>
      <c r="Q239" s="132">
        <f t="shared" si="55"/>
        <v>1272.9360275502549</v>
      </c>
    </row>
    <row r="240" spans="1:17" ht="12" customHeight="1" x14ac:dyDescent="0.25">
      <c r="A240" s="166" t="s">
        <v>55</v>
      </c>
      <c r="B240" s="165">
        <f t="shared" si="55"/>
        <v>390.18512372527016</v>
      </c>
      <c r="C240" s="165">
        <f t="shared" si="55"/>
        <v>394.24792292254978</v>
      </c>
      <c r="D240" s="165">
        <f t="shared" si="55"/>
        <v>408.87932088656822</v>
      </c>
      <c r="E240" s="165">
        <f t="shared" si="55"/>
        <v>410.89948950112364</v>
      </c>
      <c r="F240" s="165">
        <f t="shared" si="55"/>
        <v>425.80791341158402</v>
      </c>
      <c r="G240" s="165">
        <f t="shared" si="55"/>
        <v>432.59868797660016</v>
      </c>
      <c r="H240" s="165">
        <f t="shared" si="55"/>
        <v>440.7309136704497</v>
      </c>
      <c r="I240" s="165">
        <f t="shared" si="55"/>
        <v>456.88567130505942</v>
      </c>
      <c r="J240" s="165">
        <f t="shared" si="55"/>
        <v>461.36727722352305</v>
      </c>
      <c r="K240" s="165">
        <f t="shared" si="55"/>
        <v>477.88766032663852</v>
      </c>
      <c r="L240" s="165">
        <f t="shared" si="55"/>
        <v>455.37956311802907</v>
      </c>
      <c r="M240" s="165">
        <f t="shared" si="55"/>
        <v>471.03111261349568</v>
      </c>
      <c r="N240" s="165">
        <f t="shared" si="55"/>
        <v>469.45788826459358</v>
      </c>
      <c r="O240" s="165">
        <f t="shared" si="55"/>
        <v>469.56251082180722</v>
      </c>
      <c r="P240" s="165">
        <f t="shared" si="55"/>
        <v>468.07947167730737</v>
      </c>
      <c r="Q240" s="165">
        <f t="shared" si="55"/>
        <v>463.90825391634667</v>
      </c>
    </row>
    <row r="241" spans="1:17" ht="12" customHeight="1" x14ac:dyDescent="0.25">
      <c r="A241" s="147" t="s">
        <v>59</v>
      </c>
      <c r="B241" s="164">
        <f t="shared" si="55"/>
        <v>723.67230253738671</v>
      </c>
      <c r="C241" s="164">
        <f t="shared" si="55"/>
        <v>726.62985132337894</v>
      </c>
      <c r="D241" s="164">
        <f t="shared" si="55"/>
        <v>738.50509416061357</v>
      </c>
      <c r="E241" s="164">
        <f t="shared" si="55"/>
        <v>749.52956965731073</v>
      </c>
      <c r="F241" s="164">
        <f t="shared" si="55"/>
        <v>761.66412529204888</v>
      </c>
      <c r="G241" s="164">
        <f t="shared" si="55"/>
        <v>769.2151266715166</v>
      </c>
      <c r="H241" s="164">
        <f t="shared" si="55"/>
        <v>772.79668430259619</v>
      </c>
      <c r="I241" s="164">
        <f t="shared" si="55"/>
        <v>781.91594003706427</v>
      </c>
      <c r="J241" s="164">
        <f t="shared" si="55"/>
        <v>787.99772148201976</v>
      </c>
      <c r="K241" s="164">
        <f t="shared" si="55"/>
        <v>795.70380374866579</v>
      </c>
      <c r="L241" s="164">
        <f t="shared" si="55"/>
        <v>805.0310480110569</v>
      </c>
      <c r="M241" s="164">
        <f t="shared" si="55"/>
        <v>809.08043596205573</v>
      </c>
      <c r="N241" s="164">
        <f t="shared" si="55"/>
        <v>810.25565204243344</v>
      </c>
      <c r="O241" s="164">
        <f t="shared" si="55"/>
        <v>813.97700547776105</v>
      </c>
      <c r="P241" s="164">
        <f t="shared" si="55"/>
        <v>816.0890632748899</v>
      </c>
      <c r="Q241" s="164">
        <f t="shared" si="55"/>
        <v>809.0277736339084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1113.3389502650052</v>
      </c>
      <c r="C242" s="162">
        <f t="shared" si="56"/>
        <v>1118.5722872183587</v>
      </c>
      <c r="D242" s="162">
        <f t="shared" si="56"/>
        <v>1135.4319722299556</v>
      </c>
      <c r="E242" s="162">
        <f t="shared" si="56"/>
        <v>1147.3572471767948</v>
      </c>
      <c r="F242" s="162">
        <f t="shared" si="56"/>
        <v>1171.8858250296742</v>
      </c>
      <c r="G242" s="162">
        <f t="shared" si="56"/>
        <v>1199.6210443804496</v>
      </c>
      <c r="H242" s="162">
        <f t="shared" si="56"/>
        <v>1221.9461739775693</v>
      </c>
      <c r="I242" s="162">
        <f t="shared" si="56"/>
        <v>1259.3382908810986</v>
      </c>
      <c r="J242" s="162">
        <f t="shared" si="56"/>
        <v>1296.5337896855958</v>
      </c>
      <c r="K242" s="162">
        <f t="shared" si="56"/>
        <v>1302.991777098114</v>
      </c>
      <c r="L242" s="162">
        <f t="shared" si="56"/>
        <v>1313.1737626106947</v>
      </c>
      <c r="M242" s="162">
        <f t="shared" si="56"/>
        <v>1319.536616665011</v>
      </c>
      <c r="N242" s="162">
        <f t="shared" si="56"/>
        <v>1313.5076950061073</v>
      </c>
      <c r="O242" s="162">
        <f t="shared" si="56"/>
        <v>1321.0063527064508</v>
      </c>
      <c r="P242" s="162">
        <f t="shared" si="56"/>
        <v>1325.9933708147357</v>
      </c>
      <c r="Q242" s="162">
        <f t="shared" si="56"/>
        <v>1321.2532326992089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1113.3409351301527</v>
      </c>
      <c r="C243" s="160">
        <f t="shared" si="57"/>
        <v>1119.6966597997266</v>
      </c>
      <c r="D243" s="160">
        <f t="shared" si="57"/>
        <v>1137.4091517871511</v>
      </c>
      <c r="E243" s="160">
        <f t="shared" si="57"/>
        <v>1152.543896510992</v>
      </c>
      <c r="F243" s="160">
        <f t="shared" si="57"/>
        <v>1174.3051105933982</v>
      </c>
      <c r="G243" s="160">
        <f t="shared" si="57"/>
        <v>1192.5788087379069</v>
      </c>
      <c r="H243" s="160">
        <f t="shared" si="57"/>
        <v>1205.2460215817507</v>
      </c>
      <c r="I243" s="160">
        <f t="shared" si="57"/>
        <v>1230.210706393055</v>
      </c>
      <c r="J243" s="160">
        <f t="shared" si="57"/>
        <v>1246.8209446112762</v>
      </c>
      <c r="K243" s="160">
        <f t="shared" si="57"/>
        <v>1255.2854407491018</v>
      </c>
      <c r="L243" s="160">
        <f t="shared" si="57"/>
        <v>1269.4077648142677</v>
      </c>
      <c r="M243" s="160">
        <f t="shared" si="57"/>
        <v>1274.6735162528314</v>
      </c>
      <c r="N243" s="160">
        <f t="shared" si="57"/>
        <v>1273.6225876167625</v>
      </c>
      <c r="O243" s="160">
        <f t="shared" si="57"/>
        <v>1279.3108779323852</v>
      </c>
      <c r="P243" s="160">
        <f t="shared" si="57"/>
        <v>1282.2779737002445</v>
      </c>
      <c r="Q243" s="160">
        <f t="shared" si="57"/>
        <v>1273.6735677702877</v>
      </c>
    </row>
    <row r="244" spans="1:17" ht="12" customHeight="1" x14ac:dyDescent="0.25">
      <c r="A244" s="148" t="s">
        <v>57</v>
      </c>
      <c r="B244" s="156">
        <f t="shared" si="57"/>
        <v>389.66863259276641</v>
      </c>
      <c r="C244" s="156">
        <f t="shared" si="57"/>
        <v>393.06680847634823</v>
      </c>
      <c r="D244" s="156">
        <f t="shared" si="57"/>
        <v>398.90405762653688</v>
      </c>
      <c r="E244" s="156">
        <f t="shared" si="57"/>
        <v>403.0143268536803</v>
      </c>
      <c r="F244" s="156">
        <f t="shared" si="57"/>
        <v>412.64098530134936</v>
      </c>
      <c r="G244" s="156">
        <f t="shared" si="57"/>
        <v>423.36368206639065</v>
      </c>
      <c r="H244" s="156">
        <f t="shared" si="57"/>
        <v>432.44933727915532</v>
      </c>
      <c r="I244" s="156">
        <f t="shared" si="57"/>
        <v>448.29476635599087</v>
      </c>
      <c r="J244" s="156">
        <f t="shared" si="57"/>
        <v>458.82322312925578</v>
      </c>
      <c r="K244" s="156">
        <f t="shared" si="57"/>
        <v>459.58163700043644</v>
      </c>
      <c r="L244" s="156">
        <f t="shared" si="57"/>
        <v>464.37671680321159</v>
      </c>
      <c r="M244" s="156">
        <f t="shared" si="57"/>
        <v>465.59308029077528</v>
      </c>
      <c r="N244" s="156">
        <f t="shared" si="57"/>
        <v>463.36693557432915</v>
      </c>
      <c r="O244" s="156">
        <f t="shared" si="57"/>
        <v>465.33387245462404</v>
      </c>
      <c r="P244" s="156">
        <f t="shared" si="57"/>
        <v>466.18891042535461</v>
      </c>
      <c r="Q244" s="156">
        <f t="shared" si="57"/>
        <v>464.64579413637915</v>
      </c>
    </row>
    <row r="245" spans="1:17" ht="12" customHeight="1" x14ac:dyDescent="0.25">
      <c r="A245" s="148" t="s">
        <v>59</v>
      </c>
      <c r="B245" s="156">
        <f t="shared" si="57"/>
        <v>723.67230253738649</v>
      </c>
      <c r="C245" s="156">
        <f t="shared" si="57"/>
        <v>726.6298513233786</v>
      </c>
      <c r="D245" s="156">
        <f t="shared" si="57"/>
        <v>738.50509416061402</v>
      </c>
      <c r="E245" s="156">
        <f t="shared" si="57"/>
        <v>749.52956965731153</v>
      </c>
      <c r="F245" s="156">
        <f t="shared" si="57"/>
        <v>761.66412529204911</v>
      </c>
      <c r="G245" s="156">
        <f t="shared" si="57"/>
        <v>769.21512667151626</v>
      </c>
      <c r="H245" s="156">
        <f t="shared" si="57"/>
        <v>772.79668430259562</v>
      </c>
      <c r="I245" s="156">
        <f t="shared" si="57"/>
        <v>781.91594003706416</v>
      </c>
      <c r="J245" s="156">
        <f t="shared" si="57"/>
        <v>787.99772148202044</v>
      </c>
      <c r="K245" s="156">
        <f t="shared" si="57"/>
        <v>795.70380374866545</v>
      </c>
      <c r="L245" s="156">
        <f t="shared" si="57"/>
        <v>805.0310480110561</v>
      </c>
      <c r="M245" s="156">
        <f t="shared" si="57"/>
        <v>809.0804359620563</v>
      </c>
      <c r="N245" s="156">
        <f t="shared" si="57"/>
        <v>810.25565204243344</v>
      </c>
      <c r="O245" s="156">
        <f t="shared" si="57"/>
        <v>813.97700547776117</v>
      </c>
      <c r="P245" s="156">
        <f t="shared" si="57"/>
        <v>816.08906327488978</v>
      </c>
      <c r="Q245" s="156">
        <f t="shared" si="57"/>
        <v>809.02777363390851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1170.5860932081205</v>
      </c>
      <c r="C246" s="162">
        <f t="shared" si="58"/>
        <v>1240.004512565489</v>
      </c>
      <c r="D246" s="162">
        <f t="shared" si="58"/>
        <v>1288.4672043437338</v>
      </c>
      <c r="E246" s="162">
        <f t="shared" si="58"/>
        <v>1283.5971601773401</v>
      </c>
      <c r="F246" s="162">
        <f t="shared" si="58"/>
        <v>1325.6712112344355</v>
      </c>
      <c r="G246" s="162">
        <f t="shared" si="58"/>
        <v>1356.8269573371481</v>
      </c>
      <c r="H246" s="162">
        <f t="shared" si="58"/>
        <v>1430.3424801317026</v>
      </c>
      <c r="I246" s="162">
        <f t="shared" si="58"/>
        <v>1410.9871183131493</v>
      </c>
      <c r="J246" s="162">
        <f t="shared" si="58"/>
        <v>1398.0359410717156</v>
      </c>
      <c r="K246" s="162">
        <f t="shared" si="58"/>
        <v>1322.0179326190066</v>
      </c>
      <c r="L246" s="162">
        <f t="shared" si="58"/>
        <v>1508.8989608868424</v>
      </c>
      <c r="M246" s="162">
        <f t="shared" si="58"/>
        <v>1535.0975760317713</v>
      </c>
      <c r="N246" s="162">
        <f t="shared" si="58"/>
        <v>1426.7957920425802</v>
      </c>
      <c r="O246" s="162">
        <f t="shared" si="58"/>
        <v>1370.7613469658827</v>
      </c>
      <c r="P246" s="162">
        <f t="shared" si="58"/>
        <v>1423.2379742589494</v>
      </c>
      <c r="Q246" s="162">
        <f t="shared" si="58"/>
        <v>1356.2303633869315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1133.3774351602506</v>
      </c>
      <c r="C247" s="160">
        <f t="shared" si="59"/>
        <v>1160.631430721304</v>
      </c>
      <c r="D247" s="160">
        <f t="shared" si="59"/>
        <v>1197.5191544766994</v>
      </c>
      <c r="E247" s="160">
        <f t="shared" si="59"/>
        <v>1201.4021657652074</v>
      </c>
      <c r="F247" s="160">
        <f t="shared" si="59"/>
        <v>1228.2033934513597</v>
      </c>
      <c r="G247" s="160">
        <f t="shared" si="59"/>
        <v>1244.7671152535986</v>
      </c>
      <c r="H247" s="160">
        <f t="shared" si="59"/>
        <v>1275.6285695637025</v>
      </c>
      <c r="I247" s="160">
        <f t="shared" si="59"/>
        <v>1277.0736441204845</v>
      </c>
      <c r="J247" s="160">
        <f t="shared" si="59"/>
        <v>1280.2014141735121</v>
      </c>
      <c r="K247" s="160">
        <f t="shared" si="59"/>
        <v>1261.4925580459806</v>
      </c>
      <c r="L247" s="160">
        <f t="shared" si="59"/>
        <v>1335.6784427236455</v>
      </c>
      <c r="M247" s="160">
        <f t="shared" si="59"/>
        <v>1350.5484315645231</v>
      </c>
      <c r="N247" s="160">
        <f t="shared" si="59"/>
        <v>1312.8740433083392</v>
      </c>
      <c r="O247" s="160">
        <f t="shared" si="59"/>
        <v>1296.2511289718061</v>
      </c>
      <c r="P247" s="160">
        <f t="shared" si="59"/>
        <v>1317.3355341277463</v>
      </c>
      <c r="Q247" s="160">
        <f t="shared" si="59"/>
        <v>1285.6274515015491</v>
      </c>
    </row>
    <row r="248" spans="1:17" ht="12" customHeight="1" x14ac:dyDescent="0.25">
      <c r="A248" s="148" t="s">
        <v>60</v>
      </c>
      <c r="B248" s="156">
        <f t="shared" si="59"/>
        <v>409.70513262286357</v>
      </c>
      <c r="C248" s="156">
        <f t="shared" si="59"/>
        <v>434.00157939792535</v>
      </c>
      <c r="D248" s="156">
        <f t="shared" si="59"/>
        <v>459.01406031608536</v>
      </c>
      <c r="E248" s="156">
        <f t="shared" si="59"/>
        <v>451.87259610789636</v>
      </c>
      <c r="F248" s="156">
        <f t="shared" si="59"/>
        <v>466.53926815931078</v>
      </c>
      <c r="G248" s="156">
        <f t="shared" si="59"/>
        <v>475.55198858208217</v>
      </c>
      <c r="H248" s="156">
        <f t="shared" si="59"/>
        <v>502.83188526110638</v>
      </c>
      <c r="I248" s="156">
        <f t="shared" si="59"/>
        <v>495.15770408342019</v>
      </c>
      <c r="J248" s="156">
        <f t="shared" si="59"/>
        <v>492.20369269149228</v>
      </c>
      <c r="K248" s="156">
        <f t="shared" si="59"/>
        <v>465.78875429731454</v>
      </c>
      <c r="L248" s="156">
        <f t="shared" si="59"/>
        <v>530.64739471258872</v>
      </c>
      <c r="M248" s="156">
        <f t="shared" si="59"/>
        <v>541.46799560246723</v>
      </c>
      <c r="N248" s="156">
        <f t="shared" si="59"/>
        <v>502.61839126590576</v>
      </c>
      <c r="O248" s="156">
        <f t="shared" si="59"/>
        <v>482.27412349404585</v>
      </c>
      <c r="P248" s="156">
        <f t="shared" si="59"/>
        <v>501.24647085285648</v>
      </c>
      <c r="Q248" s="156">
        <f t="shared" si="59"/>
        <v>476.59967786764059</v>
      </c>
    </row>
    <row r="249" spans="1:17" ht="12" customHeight="1" x14ac:dyDescent="0.25">
      <c r="A249" s="148" t="s">
        <v>59</v>
      </c>
      <c r="B249" s="156">
        <f t="shared" si="59"/>
        <v>723.6723025373866</v>
      </c>
      <c r="C249" s="156">
        <f t="shared" si="59"/>
        <v>726.62985132337883</v>
      </c>
      <c r="D249" s="156">
        <f t="shared" si="59"/>
        <v>738.50509416061391</v>
      </c>
      <c r="E249" s="156">
        <f t="shared" si="59"/>
        <v>749.52956965731119</v>
      </c>
      <c r="F249" s="156">
        <f t="shared" si="59"/>
        <v>761.66412529204888</v>
      </c>
      <c r="G249" s="156">
        <f t="shared" si="59"/>
        <v>769.21512667151649</v>
      </c>
      <c r="H249" s="156">
        <f t="shared" si="59"/>
        <v>772.79668430259619</v>
      </c>
      <c r="I249" s="156">
        <f t="shared" si="59"/>
        <v>781.9159400370645</v>
      </c>
      <c r="J249" s="156">
        <f t="shared" si="59"/>
        <v>787.99772148201987</v>
      </c>
      <c r="K249" s="156">
        <f t="shared" si="59"/>
        <v>795.70380374866591</v>
      </c>
      <c r="L249" s="156">
        <f t="shared" si="59"/>
        <v>805.03104801105667</v>
      </c>
      <c r="M249" s="156">
        <f t="shared" si="59"/>
        <v>809.08043596205596</v>
      </c>
      <c r="N249" s="156">
        <f t="shared" si="59"/>
        <v>810.25565204243333</v>
      </c>
      <c r="O249" s="156">
        <f t="shared" si="59"/>
        <v>813.97700547776026</v>
      </c>
      <c r="P249" s="156">
        <f t="shared" si="59"/>
        <v>816.08906327488967</v>
      </c>
      <c r="Q249" s="156">
        <f t="shared" si="59"/>
        <v>809.02777363390851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587.72878121145141</v>
      </c>
      <c r="C250" s="157">
        <f t="shared" si="60"/>
        <v>627.31370804545838</v>
      </c>
      <c r="D250" s="157">
        <f t="shared" si="60"/>
        <v>618.09879113633917</v>
      </c>
      <c r="E250" s="157">
        <f t="shared" si="60"/>
        <v>623.66553197896201</v>
      </c>
      <c r="F250" s="157">
        <f t="shared" si="60"/>
        <v>624.82357371798525</v>
      </c>
      <c r="G250" s="157">
        <f t="shared" si="60"/>
        <v>639.70107868993318</v>
      </c>
      <c r="H250" s="157">
        <f t="shared" si="60"/>
        <v>686.62747743792295</v>
      </c>
      <c r="I250" s="157">
        <f t="shared" si="60"/>
        <v>682.90902430834456</v>
      </c>
      <c r="J250" s="157">
        <f t="shared" si="60"/>
        <v>683.84876280764126</v>
      </c>
      <c r="K250" s="157">
        <f t="shared" si="60"/>
        <v>671.00266676693343</v>
      </c>
      <c r="L250" s="157">
        <f t="shared" si="60"/>
        <v>714.68532088945051</v>
      </c>
      <c r="M250" s="157">
        <f t="shared" si="60"/>
        <v>723.03560645589539</v>
      </c>
      <c r="N250" s="157">
        <f t="shared" si="60"/>
        <v>702.01131163116952</v>
      </c>
      <c r="O250" s="157">
        <f t="shared" si="60"/>
        <v>675.13729609953725</v>
      </c>
      <c r="P250" s="157">
        <f t="shared" si="60"/>
        <v>691.46801184857338</v>
      </c>
      <c r="Q250" s="157">
        <f t="shared" si="60"/>
        <v>668.53771518525741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653.47956141139571</v>
      </c>
      <c r="L251" s="156">
        <f t="shared" si="61"/>
        <v>643.90286844235914</v>
      </c>
      <c r="M251" s="156">
        <f t="shared" si="61"/>
        <v>642.33396185679271</v>
      </c>
      <c r="N251" s="156">
        <f t="shared" si="61"/>
        <v>640.16069101337723</v>
      </c>
      <c r="O251" s="156">
        <f t="shared" si="61"/>
        <v>638.53321967786678</v>
      </c>
      <c r="P251" s="156">
        <f t="shared" si="61"/>
        <v>636.25409042847616</v>
      </c>
      <c r="Q251" s="156">
        <f t="shared" si="61"/>
        <v>628.92795694908443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569.37336934932284</v>
      </c>
      <c r="C252" s="156">
        <f t="shared" si="62"/>
        <v>562.42699124642922</v>
      </c>
      <c r="D252" s="156">
        <f t="shared" si="62"/>
        <v>595.29822123647295</v>
      </c>
      <c r="E252" s="156">
        <f t="shared" si="62"/>
        <v>597.55816782314525</v>
      </c>
      <c r="F252" s="156">
        <f t="shared" si="62"/>
        <v>609.01932948854312</v>
      </c>
      <c r="G252" s="156">
        <f t="shared" si="62"/>
        <v>616.48259760603435</v>
      </c>
      <c r="H252" s="156">
        <f t="shared" si="62"/>
        <v>639.81668375855838</v>
      </c>
      <c r="I252" s="156">
        <f t="shared" si="62"/>
        <v>638.74345058534959</v>
      </c>
      <c r="J252" s="156">
        <f t="shared" si="62"/>
        <v>672.49585442911052</v>
      </c>
      <c r="K252" s="156">
        <f t="shared" si="62"/>
        <v>653.33273699658002</v>
      </c>
      <c r="L252" s="156">
        <f t="shared" si="62"/>
        <v>676.12608640875146</v>
      </c>
      <c r="M252" s="156">
        <f t="shared" si="62"/>
        <v>663.15461281901241</v>
      </c>
      <c r="N252" s="156">
        <f t="shared" si="62"/>
        <v>670.74965463716364</v>
      </c>
      <c r="O252" s="156">
        <f t="shared" si="62"/>
        <v>674.32000216651898</v>
      </c>
      <c r="P252" s="156">
        <f t="shared" si="62"/>
        <v>667.81302754560716</v>
      </c>
      <c r="Q252" s="156">
        <f t="shared" si="62"/>
        <v>662.8752742063524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598.99756040023601</v>
      </c>
      <c r="C253" s="57">
        <f t="shared" si="63"/>
        <v>653.82358478320509</v>
      </c>
      <c r="D253" s="57">
        <f t="shared" si="63"/>
        <v>627.35887033551876</v>
      </c>
      <c r="E253" s="57">
        <f t="shared" si="63"/>
        <v>633.6106853419866</v>
      </c>
      <c r="F253" s="57">
        <f t="shared" si="63"/>
        <v>631.77640311104426</v>
      </c>
      <c r="G253" s="57">
        <f t="shared" si="63"/>
        <v>648.94967720364173</v>
      </c>
      <c r="H253" s="57">
        <f t="shared" si="63"/>
        <v>698.3471063571485</v>
      </c>
      <c r="I253" s="57">
        <f t="shared" si="63"/>
        <v>695.35665211845765</v>
      </c>
      <c r="J253" s="57">
        <f t="shared" si="63"/>
        <v>686.92070270719807</v>
      </c>
      <c r="K253" s="57">
        <f t="shared" si="63"/>
        <v>676.68838839272541</v>
      </c>
      <c r="L253" s="57">
        <f t="shared" si="63"/>
        <v>728.99203699830764</v>
      </c>
      <c r="M253" s="57">
        <f t="shared" si="63"/>
        <v>740.79630699686629</v>
      </c>
      <c r="N253" s="57">
        <f t="shared" si="63"/>
        <v>712.03353297119691</v>
      </c>
      <c r="O253" s="57">
        <f t="shared" si="63"/>
        <v>676.90861022280558</v>
      </c>
      <c r="P253" s="57">
        <f t="shared" si="63"/>
        <v>698.4931382310341</v>
      </c>
      <c r="Q253" s="57">
        <f t="shared" si="63"/>
        <v>671.39034609582507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470.19931258340517</v>
      </c>
      <c r="C255" s="168">
        <f t="shared" si="64"/>
        <v>436.53394562811519</v>
      </c>
      <c r="D255" s="168">
        <f t="shared" si="64"/>
        <v>425.25692352142306</v>
      </c>
      <c r="E255" s="168">
        <f t="shared" si="64"/>
        <v>406.74291981568109</v>
      </c>
      <c r="F255" s="168">
        <f t="shared" si="64"/>
        <v>401.74029102690486</v>
      </c>
      <c r="G255" s="168">
        <f t="shared" si="64"/>
        <v>382.07128747640775</v>
      </c>
      <c r="H255" s="168">
        <f t="shared" si="64"/>
        <v>331.94432359133089</v>
      </c>
      <c r="I255" s="168">
        <f t="shared" si="64"/>
        <v>315.01310739765444</v>
      </c>
      <c r="J255" s="168">
        <f t="shared" si="64"/>
        <v>279.2202781246632</v>
      </c>
      <c r="K255" s="168">
        <f t="shared" si="64"/>
        <v>227.52229622973238</v>
      </c>
      <c r="L255" s="168">
        <f t="shared" si="64"/>
        <v>226.6649368286385</v>
      </c>
      <c r="M255" s="168">
        <f t="shared" si="64"/>
        <v>174.0435422044346</v>
      </c>
      <c r="N255" s="168">
        <f t="shared" si="64"/>
        <v>162.94645688828459</v>
      </c>
      <c r="O255" s="168">
        <f t="shared" si="64"/>
        <v>147.06632169268298</v>
      </c>
      <c r="P255" s="168">
        <f t="shared" si="64"/>
        <v>129.76647909843808</v>
      </c>
      <c r="Q255" s="168">
        <f t="shared" si="64"/>
        <v>129.68693051588232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343.90474276502658</v>
      </c>
      <c r="C261" s="157">
        <f t="shared" si="70"/>
        <v>341.40755646363129</v>
      </c>
      <c r="D261" s="157">
        <f t="shared" si="70"/>
        <v>326.43492897186195</v>
      </c>
      <c r="E261" s="157">
        <f t="shared" si="70"/>
        <v>312.59823739915009</v>
      </c>
      <c r="F261" s="157">
        <f t="shared" si="70"/>
        <v>298.68460148029817</v>
      </c>
      <c r="G261" s="157">
        <f t="shared" si="70"/>
        <v>286.45000198950311</v>
      </c>
      <c r="H261" s="157">
        <f t="shared" si="70"/>
        <v>264.04483393320129</v>
      </c>
      <c r="I261" s="157">
        <f t="shared" si="70"/>
        <v>242.69928433123309</v>
      </c>
      <c r="J261" s="157">
        <f t="shared" si="70"/>
        <v>207.17491090781957</v>
      </c>
      <c r="K261" s="157">
        <f t="shared" si="70"/>
        <v>161.80479212305244</v>
      </c>
      <c r="L261" s="157">
        <f t="shared" si="70"/>
        <v>159.28628128253055</v>
      </c>
      <c r="M261" s="157">
        <f t="shared" si="70"/>
        <v>114.62132228181805</v>
      </c>
      <c r="N261" s="157">
        <f t="shared" si="70"/>
        <v>104.16645729638886</v>
      </c>
      <c r="O261" s="157">
        <f t="shared" si="70"/>
        <v>92.156002151828091</v>
      </c>
      <c r="P261" s="157">
        <f t="shared" si="70"/>
        <v>77.726287682167879</v>
      </c>
      <c r="Q261" s="157">
        <f t="shared" si="70"/>
        <v>79.526860184801265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517.18561745760314</v>
      </c>
      <c r="C266" s="162">
        <f t="shared" si="75"/>
        <v>514.72866427840142</v>
      </c>
      <c r="D266" s="162">
        <f t="shared" si="75"/>
        <v>518.27424989144436</v>
      </c>
      <c r="E266" s="162">
        <f t="shared" si="75"/>
        <v>520.65978231656322</v>
      </c>
      <c r="F266" s="162">
        <f t="shared" si="75"/>
        <v>523.87952723390799</v>
      </c>
      <c r="G266" s="162">
        <f t="shared" si="75"/>
        <v>524.5851485540137</v>
      </c>
      <c r="H266" s="162">
        <f t="shared" si="75"/>
        <v>521.48330134059677</v>
      </c>
      <c r="I266" s="162">
        <f t="shared" si="75"/>
        <v>522.32777173026216</v>
      </c>
      <c r="J266" s="162">
        <f t="shared" si="75"/>
        <v>520.53310265805612</v>
      </c>
      <c r="K266" s="162">
        <f t="shared" si="75"/>
        <v>520.66215297111296</v>
      </c>
      <c r="L266" s="162">
        <f t="shared" si="75"/>
        <v>522.16717239072193</v>
      </c>
      <c r="M266" s="162">
        <f t="shared" si="75"/>
        <v>522.77893944001221</v>
      </c>
      <c r="N266" s="162">
        <f t="shared" si="75"/>
        <v>520.01232619434506</v>
      </c>
      <c r="O266" s="162">
        <f t="shared" si="75"/>
        <v>518.73482838754785</v>
      </c>
      <c r="P266" s="162">
        <f t="shared" si="75"/>
        <v>516.60497707062075</v>
      </c>
      <c r="Q266" s="162">
        <f t="shared" si="75"/>
        <v>508.45890355481475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181.01496611016782</v>
      </c>
      <c r="C267" s="160">
        <f t="shared" si="76"/>
        <v>180.15503249744287</v>
      </c>
      <c r="D267" s="160">
        <f t="shared" si="76"/>
        <v>181.39598746200366</v>
      </c>
      <c r="E267" s="160">
        <f t="shared" si="76"/>
        <v>182.23092381079894</v>
      </c>
      <c r="F267" s="160">
        <f t="shared" si="76"/>
        <v>183.35783453186761</v>
      </c>
      <c r="G267" s="160">
        <f t="shared" si="76"/>
        <v>183.60480199390176</v>
      </c>
      <c r="H267" s="160">
        <f t="shared" si="76"/>
        <v>182.5191554692137</v>
      </c>
      <c r="I267" s="160">
        <f t="shared" si="76"/>
        <v>182.81472010559108</v>
      </c>
      <c r="J267" s="160">
        <f t="shared" si="76"/>
        <v>182.18658593031995</v>
      </c>
      <c r="K267" s="160">
        <f t="shared" si="76"/>
        <v>182.23175353988813</v>
      </c>
      <c r="L267" s="160">
        <f t="shared" si="76"/>
        <v>182.75851033675158</v>
      </c>
      <c r="M267" s="160">
        <f t="shared" si="76"/>
        <v>182.97262880400334</v>
      </c>
      <c r="N267" s="160">
        <f t="shared" si="76"/>
        <v>182.00431416802047</v>
      </c>
      <c r="O267" s="160">
        <f t="shared" si="76"/>
        <v>181.55718993564082</v>
      </c>
      <c r="P267" s="160">
        <f t="shared" si="76"/>
        <v>180.81174197471637</v>
      </c>
      <c r="Q267" s="160">
        <f t="shared" si="76"/>
        <v>177.96061624418439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181.01496611016782</v>
      </c>
      <c r="C268" s="156">
        <f t="shared" si="77"/>
        <v>180.15503249744287</v>
      </c>
      <c r="D268" s="156">
        <f t="shared" si="77"/>
        <v>181.39598746200366</v>
      </c>
      <c r="E268" s="156">
        <f t="shared" si="77"/>
        <v>182.23092381079894</v>
      </c>
      <c r="F268" s="156">
        <f t="shared" si="77"/>
        <v>183.35783453186761</v>
      </c>
      <c r="G268" s="156">
        <f t="shared" si="77"/>
        <v>183.60480199390176</v>
      </c>
      <c r="H268" s="156">
        <f t="shared" si="77"/>
        <v>182.5191554692137</v>
      </c>
      <c r="I268" s="156">
        <f t="shared" si="77"/>
        <v>182.81472010559108</v>
      </c>
      <c r="J268" s="156">
        <f t="shared" si="77"/>
        <v>182.18658593031995</v>
      </c>
      <c r="K268" s="156">
        <f t="shared" si="77"/>
        <v>182.23175353988813</v>
      </c>
      <c r="L268" s="156">
        <f t="shared" si="77"/>
        <v>182.75851033675158</v>
      </c>
      <c r="M268" s="156">
        <f t="shared" si="77"/>
        <v>182.97262880400334</v>
      </c>
      <c r="N268" s="156">
        <f t="shared" si="77"/>
        <v>182.00431416802047</v>
      </c>
      <c r="O268" s="156">
        <f t="shared" si="77"/>
        <v>181.55718993564082</v>
      </c>
      <c r="P268" s="156">
        <f t="shared" si="77"/>
        <v>180.81174197471637</v>
      </c>
      <c r="Q268" s="156">
        <f t="shared" si="77"/>
        <v>177.96061624418439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126.29456981837866</v>
      </c>
      <c r="C274" s="157">
        <f t="shared" si="83"/>
        <v>95.126389164483939</v>
      </c>
      <c r="D274" s="157">
        <f t="shared" si="83"/>
        <v>98.821994549561111</v>
      </c>
      <c r="E274" s="157">
        <f t="shared" si="83"/>
        <v>94.144682416530955</v>
      </c>
      <c r="F274" s="157">
        <f t="shared" si="83"/>
        <v>103.0556895466067</v>
      </c>
      <c r="G274" s="157">
        <f t="shared" si="83"/>
        <v>95.621285486904611</v>
      </c>
      <c r="H274" s="157">
        <f t="shared" si="83"/>
        <v>67.899489658129681</v>
      </c>
      <c r="I274" s="157">
        <f t="shared" si="83"/>
        <v>72.313823066421349</v>
      </c>
      <c r="J274" s="157">
        <f t="shared" si="83"/>
        <v>72.045367216843644</v>
      </c>
      <c r="K274" s="157">
        <f t="shared" si="83"/>
        <v>65.717504106679954</v>
      </c>
      <c r="L274" s="157">
        <f t="shared" si="83"/>
        <v>67.378655546107964</v>
      </c>
      <c r="M274" s="157">
        <f t="shared" si="83"/>
        <v>59.422219922616549</v>
      </c>
      <c r="N274" s="157">
        <f t="shared" si="83"/>
        <v>58.779999591895752</v>
      </c>
      <c r="O274" s="157">
        <f t="shared" si="83"/>
        <v>54.910319540854886</v>
      </c>
      <c r="P274" s="157">
        <f t="shared" si="83"/>
        <v>52.040191416270218</v>
      </c>
      <c r="Q274" s="157">
        <f t="shared" si="83"/>
        <v>50.160070331081066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332.01240367866671</v>
      </c>
      <c r="C276" s="156">
        <f t="shared" si="85"/>
        <v>327.96183894389839</v>
      </c>
      <c r="D276" s="156">
        <f t="shared" si="85"/>
        <v>342.14580916349252</v>
      </c>
      <c r="E276" s="156">
        <f t="shared" si="85"/>
        <v>341.28712632496757</v>
      </c>
      <c r="F276" s="156">
        <f t="shared" si="85"/>
        <v>337.3081348107105</v>
      </c>
      <c r="G276" s="156">
        <f t="shared" si="85"/>
        <v>335.67722531443184</v>
      </c>
      <c r="H276" s="156">
        <f t="shared" si="85"/>
        <v>339.10509038383259</v>
      </c>
      <c r="I276" s="156">
        <f t="shared" si="85"/>
        <v>328.89134390430939</v>
      </c>
      <c r="J276" s="156">
        <f t="shared" si="85"/>
        <v>338.30202582806334</v>
      </c>
      <c r="K276" s="156">
        <f t="shared" si="85"/>
        <v>328.28363746507119</v>
      </c>
      <c r="L276" s="156">
        <f t="shared" si="85"/>
        <v>336.98323928948116</v>
      </c>
      <c r="M276" s="156">
        <f t="shared" si="85"/>
        <v>329.52817507531455</v>
      </c>
      <c r="N276" s="156">
        <f t="shared" si="85"/>
        <v>328.55405840041914</v>
      </c>
      <c r="O276" s="156">
        <f t="shared" si="85"/>
        <v>328.87015275744051</v>
      </c>
      <c r="P276" s="156">
        <f t="shared" si="85"/>
        <v>325.59556547085015</v>
      </c>
      <c r="Q276" s="156">
        <f t="shared" si="85"/>
        <v>320.68940271594039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93.308166657265204</v>
      </c>
      <c r="C279" s="184">
        <f>C207/RES_summary!C$19</f>
        <v>96.638201149164402</v>
      </c>
      <c r="D279" s="184">
        <f>D207/RES_summary!D$19</f>
        <v>98.176556780109024</v>
      </c>
      <c r="E279" s="184">
        <f>E207/RES_summary!E$19</f>
        <v>103.42083009500774</v>
      </c>
      <c r="F279" s="184">
        <f>F207/RES_summary!F$19</f>
        <v>106.89540140544437</v>
      </c>
      <c r="G279" s="184">
        <f>G207/RES_summary!G$19</f>
        <v>107.65854160492864</v>
      </c>
      <c r="H279" s="184">
        <f>H207/RES_summary!H$19</f>
        <v>106.88614299480132</v>
      </c>
      <c r="I279" s="184">
        <f>I207/RES_summary!I$19</f>
        <v>103.91266477976505</v>
      </c>
      <c r="J279" s="184">
        <f>J207/RES_summary!J$19</f>
        <v>97.465245772380754</v>
      </c>
      <c r="K279" s="184">
        <f>K207/RES_summary!K$19</f>
        <v>100.22014427046521</v>
      </c>
      <c r="L279" s="184">
        <f>L207/RES_summary!L$19</f>
        <v>101.36069612127865</v>
      </c>
      <c r="M279" s="184">
        <f>M207/RES_summary!M$19</f>
        <v>90.368029882143347</v>
      </c>
      <c r="N279" s="184">
        <f>N207/RES_summary!N$19</f>
        <v>86.738631747987597</v>
      </c>
      <c r="O279" s="184">
        <f>O207/RES_summary!O$19</f>
        <v>81.418273216037576</v>
      </c>
      <c r="P279" s="184">
        <f>P207/RES_summary!P$19</f>
        <v>79.883250349689959</v>
      </c>
      <c r="Q279" s="184">
        <f>Q207/RES_summary!Q$19</f>
        <v>80.092882816930953</v>
      </c>
    </row>
    <row r="280" spans="1:17" ht="12" customHeight="1" x14ac:dyDescent="0.25">
      <c r="A280" s="158" t="s">
        <v>65</v>
      </c>
      <c r="B280" s="178">
        <f>B208/RES_summary!B$19</f>
        <v>57.133508715773878</v>
      </c>
      <c r="C280" s="178">
        <f>C208/RES_summary!C$19</f>
        <v>60.716427903009794</v>
      </c>
      <c r="D280" s="178">
        <f>D208/RES_summary!D$19</f>
        <v>62.03301352545288</v>
      </c>
      <c r="E280" s="178">
        <f>E208/RES_summary!E$19</f>
        <v>67.259466219960771</v>
      </c>
      <c r="F280" s="178">
        <f>F208/RES_summary!F$19</f>
        <v>70.357732711738549</v>
      </c>
      <c r="G280" s="178">
        <f>G208/RES_summary!G$19</f>
        <v>71.285580500550893</v>
      </c>
      <c r="H280" s="178">
        <f>H208/RES_summary!H$19</f>
        <v>70.851197956324526</v>
      </c>
      <c r="I280" s="178">
        <f>I208/RES_summary!I$19</f>
        <v>67.975409058905001</v>
      </c>
      <c r="J280" s="178">
        <f>J208/RES_summary!J$19</f>
        <v>62.080053052694929</v>
      </c>
      <c r="K280" s="178">
        <f>K208/RES_summary!K$19</f>
        <v>64.79239029298337</v>
      </c>
      <c r="L280" s="178">
        <f>L208/RES_summary!L$19</f>
        <v>65.904326497399637</v>
      </c>
      <c r="M280" s="178">
        <f>M208/RES_summary!M$19</f>
        <v>55.134727692863251</v>
      </c>
      <c r="N280" s="178">
        <f>N208/RES_summary!N$19</f>
        <v>52.460995102449871</v>
      </c>
      <c r="O280" s="178">
        <f>O208/RES_summary!O$19</f>
        <v>47.88480996333336</v>
      </c>
      <c r="P280" s="178">
        <f>P208/RES_summary!P$19</f>
        <v>46.400823848400094</v>
      </c>
      <c r="Q280" s="178">
        <f>Q208/RES_summary!Q$19</f>
        <v>47.391870659360919</v>
      </c>
    </row>
    <row r="281" spans="1:17" ht="12" customHeight="1" x14ac:dyDescent="0.25">
      <c r="A281" s="23" t="s">
        <v>157</v>
      </c>
      <c r="B281" s="177">
        <f>B209/RES_summary!B$19</f>
        <v>56.893319660195992</v>
      </c>
      <c r="C281" s="177">
        <f>C209/RES_summary!C$19</f>
        <v>60.126910409206374</v>
      </c>
      <c r="D281" s="177">
        <f>D209/RES_summary!D$19</f>
        <v>61.650494133276361</v>
      </c>
      <c r="E281" s="177">
        <f>E209/RES_summary!E$19</f>
        <v>66.978242720291234</v>
      </c>
      <c r="F281" s="177">
        <f>F209/RES_summary!F$19</f>
        <v>70.093451131430783</v>
      </c>
      <c r="G281" s="177">
        <f>G209/RES_summary!G$19</f>
        <v>70.930960147979661</v>
      </c>
      <c r="H281" s="177">
        <f>H209/RES_summary!H$19</f>
        <v>70.192795362247139</v>
      </c>
      <c r="I281" s="177">
        <f>I209/RES_summary!I$19</f>
        <v>67.502337985202203</v>
      </c>
      <c r="J281" s="177">
        <f>J209/RES_summary!J$19</f>
        <v>61.694712898168461</v>
      </c>
      <c r="K281" s="177">
        <f>K209/RES_summary!K$19</f>
        <v>64.64923664246362</v>
      </c>
      <c r="L281" s="177">
        <f>L209/RES_summary!L$19</f>
        <v>65.362636524243356</v>
      </c>
      <c r="M281" s="177">
        <f>M209/RES_summary!M$19</f>
        <v>54.583319724040912</v>
      </c>
      <c r="N281" s="177">
        <f>N209/RES_summary!N$19</f>
        <v>51.969764228198059</v>
      </c>
      <c r="O281" s="177">
        <f>O209/RES_summary!O$19</f>
        <v>47.774115989850408</v>
      </c>
      <c r="P281" s="177">
        <f>P209/RES_summary!P$19</f>
        <v>46.086370362453998</v>
      </c>
      <c r="Q281" s="177">
        <f>Q209/RES_summary!Q$19</f>
        <v>47.251446314286987</v>
      </c>
    </row>
    <row r="282" spans="1:17" ht="12" customHeight="1" x14ac:dyDescent="0.25">
      <c r="A282" s="23" t="s">
        <v>60</v>
      </c>
      <c r="B282" s="177">
        <f>B210/RES_summary!B$19</f>
        <v>0.24018905557788842</v>
      </c>
      <c r="C282" s="177">
        <f>C210/RES_summary!C$19</f>
        <v>0.58951749380342711</v>
      </c>
      <c r="D282" s="177">
        <f>D210/RES_summary!D$19</f>
        <v>0.3825193921765136</v>
      </c>
      <c r="E282" s="177">
        <f>E210/RES_summary!E$19</f>
        <v>0.28122349966954402</v>
      </c>
      <c r="F282" s="177">
        <f>F210/RES_summary!F$19</f>
        <v>0.26428158030776344</v>
      </c>
      <c r="G282" s="177">
        <f>G210/RES_summary!G$19</f>
        <v>0.35462035257123242</v>
      </c>
      <c r="H282" s="177">
        <f>H210/RES_summary!H$19</f>
        <v>0.65840259407738799</v>
      </c>
      <c r="I282" s="177">
        <f>I210/RES_summary!I$19</f>
        <v>0.47307107370279367</v>
      </c>
      <c r="J282" s="177">
        <f>J210/RES_summary!J$19</f>
        <v>0.38534015452646919</v>
      </c>
      <c r="K282" s="177">
        <f>K210/RES_summary!K$19</f>
        <v>0.14315365051974768</v>
      </c>
      <c r="L282" s="177">
        <f>L210/RES_summary!L$19</f>
        <v>0.54168997315627165</v>
      </c>
      <c r="M282" s="177">
        <f>M210/RES_summary!M$19</f>
        <v>0.55140796882234255</v>
      </c>
      <c r="N282" s="177">
        <f>N210/RES_summary!N$19</f>
        <v>0.491230874251815</v>
      </c>
      <c r="O282" s="177">
        <f>O210/RES_summary!O$19</f>
        <v>0.11069397348295273</v>
      </c>
      <c r="P282" s="177">
        <f>P210/RES_summary!P$19</f>
        <v>0.31445348594610012</v>
      </c>
      <c r="Q282" s="177">
        <f>Q210/RES_summary!Q$19</f>
        <v>0.14042434507393098</v>
      </c>
    </row>
    <row r="283" spans="1:17" ht="12" customHeight="1" x14ac:dyDescent="0.25">
      <c r="A283" s="158" t="s">
        <v>112</v>
      </c>
      <c r="B283" s="178">
        <f>B211/RES_summary!B$19</f>
        <v>0.37983781349762208</v>
      </c>
      <c r="C283" s="178">
        <f>C211/RES_summary!C$19</f>
        <v>0.38429665498216775</v>
      </c>
      <c r="D283" s="178">
        <f>D211/RES_summary!D$19</f>
        <v>0.39535775143795376</v>
      </c>
      <c r="E283" s="178">
        <f>E211/RES_summary!E$19</f>
        <v>0.39363854670230253</v>
      </c>
      <c r="F283" s="178">
        <f>F211/RES_summary!F$19</f>
        <v>0.43687172034637206</v>
      </c>
      <c r="G283" s="178">
        <f>G211/RES_summary!G$19</f>
        <v>0.45346625866650725</v>
      </c>
      <c r="H283" s="178">
        <f>H211/RES_summary!H$19</f>
        <v>0.53114771086818846</v>
      </c>
      <c r="I283" s="178">
        <f>I211/RES_summary!I$19</f>
        <v>0.57273810551306747</v>
      </c>
      <c r="J283" s="178">
        <f>J211/RES_summary!J$19</f>
        <v>0.60586182693499646</v>
      </c>
      <c r="K283" s="178">
        <f>K211/RES_summary!K$19</f>
        <v>0.64936020260316618</v>
      </c>
      <c r="L283" s="178">
        <f>L211/RES_summary!L$19</f>
        <v>0.65583648012182238</v>
      </c>
      <c r="M283" s="178">
        <f>M211/RES_summary!M$19</f>
        <v>0.59449432871865748</v>
      </c>
      <c r="N283" s="178">
        <f>N211/RES_summary!N$19</f>
        <v>0.56468308643593035</v>
      </c>
      <c r="O283" s="178">
        <f>O211/RES_summary!O$19</f>
        <v>0.50463389083476362</v>
      </c>
      <c r="P283" s="178">
        <f>P211/RES_summary!P$19</f>
        <v>0.47923788519102167</v>
      </c>
      <c r="Q283" s="178">
        <f>Q211/RES_summary!Q$19</f>
        <v>0.45876597592772628</v>
      </c>
    </row>
    <row r="284" spans="1:17" ht="12" customHeight="1" x14ac:dyDescent="0.25">
      <c r="A284" s="23" t="s">
        <v>60</v>
      </c>
      <c r="B284" s="177">
        <f>B212/RES_summary!B$19</f>
        <v>0.37983781349762208</v>
      </c>
      <c r="C284" s="177">
        <f>C212/RES_summary!C$19</f>
        <v>0.38429665498216775</v>
      </c>
      <c r="D284" s="177">
        <f>D212/RES_summary!D$19</f>
        <v>0.39535775143795376</v>
      </c>
      <c r="E284" s="177">
        <f>E212/RES_summary!E$19</f>
        <v>0.39363854670230253</v>
      </c>
      <c r="F284" s="177">
        <f>F212/RES_summary!F$19</f>
        <v>0.43687172034637206</v>
      </c>
      <c r="G284" s="177">
        <f>G212/RES_summary!G$19</f>
        <v>0.45346625866650725</v>
      </c>
      <c r="H284" s="177">
        <f>H212/RES_summary!H$19</f>
        <v>0.53114771086818846</v>
      </c>
      <c r="I284" s="177">
        <f>I212/RES_summary!I$19</f>
        <v>0.57273810551306747</v>
      </c>
      <c r="J284" s="177">
        <f>J212/RES_summary!J$19</f>
        <v>0.60586182693499646</v>
      </c>
      <c r="K284" s="177">
        <f>K212/RES_summary!K$19</f>
        <v>0.64936020260316618</v>
      </c>
      <c r="L284" s="177">
        <f>L212/RES_summary!L$19</f>
        <v>0.65583648012182238</v>
      </c>
      <c r="M284" s="177">
        <f>M212/RES_summary!M$19</f>
        <v>0.59449432871865748</v>
      </c>
      <c r="N284" s="177">
        <f>N212/RES_summary!N$19</f>
        <v>0.56468308643593035</v>
      </c>
      <c r="O284" s="177">
        <f>O212/RES_summary!O$19</f>
        <v>0.50463389083476362</v>
      </c>
      <c r="P284" s="177">
        <f>P212/RES_summary!P$19</f>
        <v>0.47923788519102167</v>
      </c>
      <c r="Q284" s="177">
        <f>Q212/RES_summary!Q$19</f>
        <v>0.45876597592772628</v>
      </c>
    </row>
    <row r="285" spans="1:17" ht="12" customHeight="1" x14ac:dyDescent="0.25">
      <c r="A285" s="158" t="s">
        <v>63</v>
      </c>
      <c r="B285" s="178">
        <f>B213/RES_summary!B$19</f>
        <v>24.961219782666369</v>
      </c>
      <c r="C285" s="178">
        <f>C213/RES_summary!C$19</f>
        <v>24.941792974627131</v>
      </c>
      <c r="D285" s="178">
        <f>D213/RES_summary!D$19</f>
        <v>25.257655888294014</v>
      </c>
      <c r="E285" s="178">
        <f>E213/RES_summary!E$19</f>
        <v>25.364770420619767</v>
      </c>
      <c r="F285" s="178">
        <f>F213/RES_summary!F$19</f>
        <v>25.59825485285598</v>
      </c>
      <c r="G285" s="178">
        <f>G213/RES_summary!G$19</f>
        <v>25.501139940542522</v>
      </c>
      <c r="H285" s="178">
        <f>H213/RES_summary!H$19</f>
        <v>25.244053712582666</v>
      </c>
      <c r="I285" s="178">
        <f>I213/RES_summary!I$19</f>
        <v>25.205182677730502</v>
      </c>
      <c r="J285" s="178">
        <f>J213/RES_summary!J$19</f>
        <v>24.767582632954543</v>
      </c>
      <c r="K285" s="178">
        <f>K213/RES_summary!K$19</f>
        <v>24.626698965539532</v>
      </c>
      <c r="L285" s="178">
        <f>L213/RES_summary!L$19</f>
        <v>24.148905957659434</v>
      </c>
      <c r="M285" s="178">
        <f>M213/RES_summary!M$19</f>
        <v>24.192094098826782</v>
      </c>
      <c r="N285" s="178">
        <f>N213/RES_summary!N$19</f>
        <v>23.641192066234815</v>
      </c>
      <c r="O285" s="178">
        <f>O213/RES_summary!O$19</f>
        <v>23.454045386565756</v>
      </c>
      <c r="P285" s="178">
        <f>P213/RES_summary!P$19</f>
        <v>23.366853284116267</v>
      </c>
      <c r="Q285" s="178">
        <f>Q213/RES_summary!Q$19</f>
        <v>22.960087947125164</v>
      </c>
    </row>
    <row r="286" spans="1:17" ht="12" customHeight="1" x14ac:dyDescent="0.25">
      <c r="A286" s="167" t="s">
        <v>156</v>
      </c>
      <c r="B286" s="183">
        <f>B214/RES_summary!B$19</f>
        <v>28.623514796108182</v>
      </c>
      <c r="C286" s="183">
        <f>C214/RES_summary!C$19</f>
        <v>28.397790305926495</v>
      </c>
      <c r="D286" s="183">
        <f>D214/RES_summary!D$19</f>
        <v>28.785629325699979</v>
      </c>
      <c r="E286" s="183">
        <f>E214/RES_summary!E$19</f>
        <v>28.573092754618212</v>
      </c>
      <c r="F286" s="183">
        <f>F214/RES_summary!F$19</f>
        <v>28.857848473958502</v>
      </c>
      <c r="G286" s="183">
        <f>G214/RES_summary!G$19</f>
        <v>28.829116390645339</v>
      </c>
      <c r="H286" s="183">
        <f>H214/RES_summary!H$19</f>
        <v>28.560620086560224</v>
      </c>
      <c r="I286" s="183">
        <f>I214/RES_summary!I$19</f>
        <v>28.493341696575978</v>
      </c>
      <c r="J286" s="183">
        <f>J214/RES_summary!J$19</f>
        <v>28.26217728430133</v>
      </c>
      <c r="K286" s="183">
        <f>K214/RES_summary!K$19</f>
        <v>28.922446848711402</v>
      </c>
      <c r="L286" s="183">
        <f>L214/RES_summary!L$19</f>
        <v>27.379522860577069</v>
      </c>
      <c r="M286" s="183">
        <f>M214/RES_summary!M$19</f>
        <v>27.984775061280075</v>
      </c>
      <c r="N286" s="183">
        <f>N214/RES_summary!N$19</f>
        <v>27.633494659943661</v>
      </c>
      <c r="O286" s="183">
        <f>O214/RES_summary!O$19</f>
        <v>27.383728765072846</v>
      </c>
      <c r="P286" s="183">
        <f>P214/RES_summary!P$19</f>
        <v>27.116547127035822</v>
      </c>
      <c r="Q286" s="183">
        <f>Q214/RES_summary!Q$19</f>
        <v>26.727076845552425</v>
      </c>
    </row>
    <row r="287" spans="1:17" ht="12" customHeight="1" x14ac:dyDescent="0.25">
      <c r="A287" s="167" t="s">
        <v>155</v>
      </c>
      <c r="B287" s="183">
        <f>B215/RES_summary!B$19</f>
        <v>17.59130056908749</v>
      </c>
      <c r="C287" s="183">
        <f>C215/RES_summary!C$19</f>
        <v>17.542780878450113</v>
      </c>
      <c r="D287" s="183">
        <f>D215/RES_summary!D$19</f>
        <v>17.798571665793336</v>
      </c>
      <c r="E287" s="183">
        <f>E215/RES_summary!E$19</f>
        <v>17.828163528780784</v>
      </c>
      <c r="F287" s="183">
        <f>F215/RES_summary!F$19</f>
        <v>18.042022085036656</v>
      </c>
      <c r="G287" s="183">
        <f>G215/RES_summary!G$19</f>
        <v>18.093913493425099</v>
      </c>
      <c r="H287" s="183">
        <f>H215/RES_summary!H$19</f>
        <v>18.009698229047586</v>
      </c>
      <c r="I287" s="183">
        <f>I215/RES_summary!I$19</f>
        <v>18.048535641781786</v>
      </c>
      <c r="J287" s="183">
        <f>J215/RES_summary!J$19</f>
        <v>17.992247908876365</v>
      </c>
      <c r="K287" s="183">
        <f>K215/RES_summary!K$19</f>
        <v>18.271841985834172</v>
      </c>
      <c r="L287" s="183">
        <f>L215/RES_summary!L$19</f>
        <v>17.793860256443221</v>
      </c>
      <c r="M287" s="183">
        <f>M215/RES_summary!M$19</f>
        <v>18.004823680774056</v>
      </c>
      <c r="N287" s="183">
        <f>N215/RES_summary!N$19</f>
        <v>17.847864927573909</v>
      </c>
      <c r="O287" s="183">
        <f>O215/RES_summary!O$19</f>
        <v>17.756714211410323</v>
      </c>
      <c r="P287" s="183">
        <f>P215/RES_summary!P$19</f>
        <v>17.64880573543585</v>
      </c>
      <c r="Q287" s="183">
        <f>Q215/RES_summary!Q$19</f>
        <v>17.406319671403303</v>
      </c>
    </row>
    <row r="288" spans="1:17" ht="12" customHeight="1" x14ac:dyDescent="0.25">
      <c r="A288" s="166" t="s">
        <v>55</v>
      </c>
      <c r="B288" s="182">
        <f>B216/RES_summary!B$19</f>
        <v>10.0182301786383</v>
      </c>
      <c r="C288" s="182">
        <f>C216/RES_summary!C$19</f>
        <v>9.9392266070742323</v>
      </c>
      <c r="D288" s="182">
        <f>D216/RES_summary!D$19</f>
        <v>10.074970263994993</v>
      </c>
      <c r="E288" s="182">
        <f>E216/RES_summary!E$19</f>
        <v>10.000582464116444</v>
      </c>
      <c r="F288" s="182">
        <f>F216/RES_summary!F$19</f>
        <v>10.100246965885512</v>
      </c>
      <c r="G288" s="182">
        <f>G216/RES_summary!G$19</f>
        <v>10.090190736725575</v>
      </c>
      <c r="H288" s="182">
        <f>H216/RES_summary!H$19</f>
        <v>9.9962170302964477</v>
      </c>
      <c r="I288" s="182">
        <f>I216/RES_summary!I$19</f>
        <v>9.9726695938015713</v>
      </c>
      <c r="J288" s="182">
        <f>J216/RES_summary!J$19</f>
        <v>9.8917620495054788</v>
      </c>
      <c r="K288" s="182">
        <f>K216/RES_summary!K$19</f>
        <v>10.122856397048894</v>
      </c>
      <c r="L288" s="182">
        <f>L216/RES_summary!L$19</f>
        <v>9.5828330012019318</v>
      </c>
      <c r="M288" s="182">
        <f>M216/RES_summary!M$19</f>
        <v>9.7946712714479744</v>
      </c>
      <c r="N288" s="182">
        <f>N216/RES_summary!N$19</f>
        <v>9.671723130980233</v>
      </c>
      <c r="O288" s="182">
        <f>O216/RES_summary!O$19</f>
        <v>9.5843050677754391</v>
      </c>
      <c r="P288" s="182">
        <f>P216/RES_summary!P$19</f>
        <v>9.4907914944624814</v>
      </c>
      <c r="Q288" s="182">
        <f>Q216/RES_summary!Q$19</f>
        <v>9.3544768959433267</v>
      </c>
    </row>
    <row r="289" spans="1:17" ht="12" customHeight="1" x14ac:dyDescent="0.25">
      <c r="A289" s="147" t="s">
        <v>59</v>
      </c>
      <c r="B289" s="181">
        <f>B217/RES_summary!B$19</f>
        <v>7.5730703904491916</v>
      </c>
      <c r="C289" s="181">
        <f>C217/RES_summary!C$19</f>
        <v>7.6035542713758861</v>
      </c>
      <c r="D289" s="181">
        <f>D217/RES_summary!D$19</f>
        <v>7.7236014017983399</v>
      </c>
      <c r="E289" s="181">
        <f>E217/RES_summary!E$19</f>
        <v>7.8275810646643418</v>
      </c>
      <c r="F289" s="181">
        <f>F217/RES_summary!F$19</f>
        <v>7.941775119151143</v>
      </c>
      <c r="G289" s="181">
        <f>G217/RES_summary!G$19</f>
        <v>8.0037227566995259</v>
      </c>
      <c r="H289" s="181">
        <f>H217/RES_summary!H$19</f>
        <v>8.0134811987511352</v>
      </c>
      <c r="I289" s="181">
        <f>I217/RES_summary!I$19</f>
        <v>8.0758660479802113</v>
      </c>
      <c r="J289" s="181">
        <f>J217/RES_summary!J$19</f>
        <v>8.1004858593708864</v>
      </c>
      <c r="K289" s="181">
        <f>K217/RES_summary!K$19</f>
        <v>8.1489855887852762</v>
      </c>
      <c r="L289" s="181">
        <f>L217/RES_summary!L$19</f>
        <v>8.2110272552412891</v>
      </c>
      <c r="M289" s="181">
        <f>M217/RES_summary!M$19</f>
        <v>8.2101524093260831</v>
      </c>
      <c r="N289" s="181">
        <f>N217/RES_summary!N$19</f>
        <v>8.1761417965936776</v>
      </c>
      <c r="O289" s="181">
        <f>O217/RES_summary!O$19</f>
        <v>8.1724091436348871</v>
      </c>
      <c r="P289" s="181">
        <f>P217/RES_summary!P$19</f>
        <v>8.1580142409733689</v>
      </c>
      <c r="Q289" s="181">
        <f>Q217/RES_summary!Q$19</f>
        <v>8.0518427754599742</v>
      </c>
    </row>
    <row r="290" spans="1:17" ht="12" customHeight="1" x14ac:dyDescent="0.25">
      <c r="A290" s="163" t="s">
        <v>144</v>
      </c>
      <c r="B290" s="180">
        <f>B218/RES_summary!B$19</f>
        <v>23.821354686097859</v>
      </c>
      <c r="C290" s="180">
        <f>C218/RES_summary!C$19</f>
        <v>23.706734864138586</v>
      </c>
      <c r="D290" s="180">
        <f>D218/RES_summary!D$19</f>
        <v>23.857007278836154</v>
      </c>
      <c r="E290" s="180">
        <f>E218/RES_summary!E$19</f>
        <v>23.932210252774148</v>
      </c>
      <c r="F290" s="180">
        <f>F218/RES_summary!F$19</f>
        <v>24.042270862914144</v>
      </c>
      <c r="G290" s="180">
        <f>G218/RES_summary!G$19</f>
        <v>24.024269203186964</v>
      </c>
      <c r="H290" s="180">
        <f>H218/RES_summary!H$19</f>
        <v>23.800514891038851</v>
      </c>
      <c r="I290" s="180">
        <f>I218/RES_summary!I$19</f>
        <v>23.744450947418674</v>
      </c>
      <c r="J290" s="180">
        <f>J218/RES_summary!J$19</f>
        <v>23.551817841241338</v>
      </c>
      <c r="K290" s="180">
        <f>K218/RES_summary!K$19</f>
        <v>23.469189924687655</v>
      </c>
      <c r="L290" s="180">
        <f>L218/RES_summary!L$19</f>
        <v>23.441446249069099</v>
      </c>
      <c r="M290" s="180">
        <f>M218/RES_summary!M$19</f>
        <v>23.348961916338475</v>
      </c>
      <c r="N290" s="180">
        <f>N218/RES_summary!N$19</f>
        <v>23.095637672535705</v>
      </c>
      <c r="O290" s="180">
        <f>O218/RES_summary!O$19</f>
        <v>22.923099873305013</v>
      </c>
      <c r="P290" s="180">
        <f>P218/RES_summary!P$19</f>
        <v>22.729791988847914</v>
      </c>
      <c r="Q290" s="180">
        <f>Q218/RES_summary!Q$19</f>
        <v>22.272947101816801</v>
      </c>
    </row>
    <row r="291" spans="1:17" ht="12" customHeight="1" x14ac:dyDescent="0.25">
      <c r="A291" s="161" t="s">
        <v>143</v>
      </c>
      <c r="B291" s="179">
        <f>B219/RES_summary!B$19</f>
        <v>15.910544530583749</v>
      </c>
      <c r="C291" s="179">
        <f>C219/RES_summary!C$19</f>
        <v>15.900911473824502</v>
      </c>
      <c r="D291" s="179">
        <f>D219/RES_summary!D$19</f>
        <v>16.073553949390913</v>
      </c>
      <c r="E291" s="179">
        <f>E219/RES_summary!E$19</f>
        <v>16.20385465313538</v>
      </c>
      <c r="F291" s="179">
        <f>F219/RES_summary!F$19</f>
        <v>16.356569921171086</v>
      </c>
      <c r="G291" s="179">
        <f>G219/RES_summary!G$19</f>
        <v>16.412216977814829</v>
      </c>
      <c r="H291" s="179">
        <f>H219/RES_summary!H$19</f>
        <v>16.343661410614949</v>
      </c>
      <c r="I291" s="179">
        <f>I219/RES_summary!I$19</f>
        <v>16.386423879576718</v>
      </c>
      <c r="J291" s="179">
        <f>J219/RES_summary!J$19</f>
        <v>16.343622103805373</v>
      </c>
      <c r="K291" s="179">
        <f>K219/RES_summary!K$19</f>
        <v>16.363202062425891</v>
      </c>
      <c r="L291" s="179">
        <f>L219/RES_summary!L$19</f>
        <v>16.415533442415423</v>
      </c>
      <c r="M291" s="179">
        <f>M219/RES_summary!M$19</f>
        <v>16.382289080044515</v>
      </c>
      <c r="N291" s="179">
        <f>N219/RES_summary!N$19</f>
        <v>16.259614981981159</v>
      </c>
      <c r="O291" s="179">
        <f>O219/RES_summary!O$19</f>
        <v>16.195494099291604</v>
      </c>
      <c r="P291" s="179">
        <f>P219/RES_summary!P$19</f>
        <v>16.113441437070097</v>
      </c>
      <c r="Q291" s="179">
        <f>Q219/RES_summary!Q$19</f>
        <v>15.847374261095817</v>
      </c>
    </row>
    <row r="292" spans="1:17" ht="12" customHeight="1" x14ac:dyDescent="0.25">
      <c r="A292" s="148" t="s">
        <v>57</v>
      </c>
      <c r="B292" s="177">
        <f>B220/RES_summary!B$19</f>
        <v>8.3374741401345585</v>
      </c>
      <c r="C292" s="177">
        <f>C220/RES_summary!C$19</f>
        <v>8.2973572024486142</v>
      </c>
      <c r="D292" s="177">
        <f>D220/RES_summary!D$19</f>
        <v>8.3499525475925687</v>
      </c>
      <c r="E292" s="177">
        <f>E220/RES_summary!E$19</f>
        <v>8.3762735884710331</v>
      </c>
      <c r="F292" s="177">
        <f>F220/RES_summary!F$19</f>
        <v>8.4147948020199426</v>
      </c>
      <c r="G292" s="177">
        <f>G220/RES_summary!G$19</f>
        <v>8.4084942211152995</v>
      </c>
      <c r="H292" s="177">
        <f>H220/RES_summary!H$19</f>
        <v>8.3301802118638175</v>
      </c>
      <c r="I292" s="177">
        <f>I220/RES_summary!I$19</f>
        <v>8.3105578315965047</v>
      </c>
      <c r="J292" s="177">
        <f>J220/RES_summary!J$19</f>
        <v>8.2431362444344831</v>
      </c>
      <c r="K292" s="177">
        <f>K220/RES_summary!K$19</f>
        <v>8.2142164736406187</v>
      </c>
      <c r="L292" s="177">
        <f>L220/RES_summary!L$19</f>
        <v>8.2045061871741396</v>
      </c>
      <c r="M292" s="177">
        <f>M220/RES_summary!M$19</f>
        <v>8.1721366707184249</v>
      </c>
      <c r="N292" s="177">
        <f>N220/RES_summary!N$19</f>
        <v>8.0834731853874828</v>
      </c>
      <c r="O292" s="177">
        <f>O220/RES_summary!O$19</f>
        <v>8.0230849556567119</v>
      </c>
      <c r="P292" s="177">
        <f>P220/RES_summary!P$19</f>
        <v>7.955427196096732</v>
      </c>
      <c r="Q292" s="177">
        <f>Q220/RES_summary!Q$19</f>
        <v>7.7955314856358449</v>
      </c>
    </row>
    <row r="293" spans="1:17" ht="12" customHeight="1" x14ac:dyDescent="0.25">
      <c r="A293" s="148" t="s">
        <v>59</v>
      </c>
      <c r="B293" s="177">
        <f>B221/RES_summary!B$19</f>
        <v>7.5730703904491898</v>
      </c>
      <c r="C293" s="177">
        <f>C221/RES_summary!C$19</f>
        <v>7.6035542713758861</v>
      </c>
      <c r="D293" s="177">
        <f>D221/RES_summary!D$19</f>
        <v>7.7236014017983408</v>
      </c>
      <c r="E293" s="177">
        <f>E221/RES_summary!E$19</f>
        <v>7.8275810646643462</v>
      </c>
      <c r="F293" s="177">
        <f>F221/RES_summary!F$19</f>
        <v>7.9417751191511465</v>
      </c>
      <c r="G293" s="177">
        <f>G221/RES_summary!G$19</f>
        <v>8.0037227566995295</v>
      </c>
      <c r="H293" s="177">
        <f>H221/RES_summary!H$19</f>
        <v>8.0134811987511299</v>
      </c>
      <c r="I293" s="177">
        <f>I221/RES_summary!I$19</f>
        <v>8.0758660479802113</v>
      </c>
      <c r="J293" s="177">
        <f>J221/RES_summary!J$19</f>
        <v>8.1004858593708917</v>
      </c>
      <c r="K293" s="177">
        <f>K221/RES_summary!K$19</f>
        <v>8.1489855887852745</v>
      </c>
      <c r="L293" s="177">
        <f>L221/RES_summary!L$19</f>
        <v>8.2110272552412855</v>
      </c>
      <c r="M293" s="177">
        <f>M221/RES_summary!M$19</f>
        <v>8.2101524093260867</v>
      </c>
      <c r="N293" s="177">
        <f>N221/RES_summary!N$19</f>
        <v>8.1761417965936776</v>
      </c>
      <c r="O293" s="177">
        <f>O221/RES_summary!O$19</f>
        <v>8.1724091436348907</v>
      </c>
      <c r="P293" s="177">
        <f>P221/RES_summary!P$19</f>
        <v>8.1580142409733636</v>
      </c>
      <c r="Q293" s="177">
        <f>Q221/RES_summary!Q$19</f>
        <v>8.0518427754599724</v>
      </c>
    </row>
    <row r="294" spans="1:17" ht="12" customHeight="1" x14ac:dyDescent="0.25">
      <c r="A294" s="163" t="s">
        <v>142</v>
      </c>
      <c r="B294" s="180">
        <f>B222/RES_summary!B$19</f>
        <v>19.601399570855062</v>
      </c>
      <c r="C294" s="180">
        <f>C222/RES_summary!C$19</f>
        <v>20.762534118992992</v>
      </c>
      <c r="D294" s="180">
        <f>D222/RES_summary!D$19</f>
        <v>19.977907647737421</v>
      </c>
      <c r="E294" s="180">
        <f>E222/RES_summary!E$19</f>
        <v>19.638687632267949</v>
      </c>
      <c r="F294" s="180">
        <f>F222/RES_summary!F$19</f>
        <v>19.961011291423894</v>
      </c>
      <c r="G294" s="180">
        <f>G222/RES_summary!G$19</f>
        <v>20.183383624641102</v>
      </c>
      <c r="H294" s="180">
        <f>H222/RES_summary!H$19</f>
        <v>21.113100857113594</v>
      </c>
      <c r="I294" s="180">
        <f>I222/RES_summary!I$19</f>
        <v>20.601593329701206</v>
      </c>
      <c r="J294" s="180">
        <f>J222/RES_summary!J$19</f>
        <v>20.183221351454097</v>
      </c>
      <c r="K294" s="180">
        <f>K222/RES_summary!K$19</f>
        <v>18.911337879925817</v>
      </c>
      <c r="L294" s="180">
        <f>L222/RES_summary!L$19</f>
        <v>21.409649875460861</v>
      </c>
      <c r="M294" s="180">
        <f>M222/RES_summary!M$19</f>
        <v>21.535942642714147</v>
      </c>
      <c r="N294" s="180">
        <f>N222/RES_summary!N$19</f>
        <v>19.848953625883279</v>
      </c>
      <c r="O294" s="180">
        <f>O222/RES_summary!O$19</f>
        <v>18.927952001784199</v>
      </c>
      <c r="P294" s="180">
        <f>P222/RES_summary!P$19</f>
        <v>19.536720196998822</v>
      </c>
      <c r="Q294" s="180">
        <f>Q222/RES_summary!Q$19</f>
        <v>18.485017402635822</v>
      </c>
    </row>
    <row r="295" spans="1:17" ht="12" customHeight="1" x14ac:dyDescent="0.25">
      <c r="A295" s="161" t="s">
        <v>141</v>
      </c>
      <c r="B295" s="179">
        <f>B223/RES_summary!B$19</f>
        <v>14.433560240248829</v>
      </c>
      <c r="C295" s="179">
        <f>C223/RES_summary!C$19</f>
        <v>14.870441213023501</v>
      </c>
      <c r="D295" s="179">
        <f>D223/RES_summary!D$19</f>
        <v>14.71586907850625</v>
      </c>
      <c r="E295" s="179">
        <f>E223/RES_summary!E$19</f>
        <v>14.701121735958186</v>
      </c>
      <c r="F295" s="179">
        <f>F223/RES_summary!F$19</f>
        <v>14.928129071149446</v>
      </c>
      <c r="G295" s="179">
        <f>G223/RES_summary!G$19</f>
        <v>15.067907025323706</v>
      </c>
      <c r="H295" s="179">
        <f>H223/RES_summary!H$19</f>
        <v>15.403066498741097</v>
      </c>
      <c r="I295" s="179">
        <f>I223/RES_summary!I$19</f>
        <v>15.286423713375573</v>
      </c>
      <c r="J295" s="179">
        <f>J223/RES_summary!J$19</f>
        <v>15.16461333237984</v>
      </c>
      <c r="K295" s="179">
        <f>K223/RES_summary!K$19</f>
        <v>14.767953846759278</v>
      </c>
      <c r="L295" s="179">
        <f>L223/RES_summary!L$19</f>
        <v>15.704404711652574</v>
      </c>
      <c r="M295" s="179">
        <f>M223/RES_summary!M$19</f>
        <v>15.747732334276009</v>
      </c>
      <c r="N295" s="179">
        <f>N223/RES_summary!N$19</f>
        <v>15.123275565652772</v>
      </c>
      <c r="O295" s="179">
        <f>O223/RES_summary!O$19</f>
        <v>14.797192344259333</v>
      </c>
      <c r="P295" s="179">
        <f>P223/RES_summary!P$19</f>
        <v>14.995866309922938</v>
      </c>
      <c r="Q295" s="179">
        <f>Q223/RES_summary!Q$19</f>
        <v>14.521598866382492</v>
      </c>
    </row>
    <row r="296" spans="1:17" ht="12" customHeight="1" x14ac:dyDescent="0.25">
      <c r="A296" s="148" t="s">
        <v>60</v>
      </c>
      <c r="B296" s="177">
        <f>B224/RES_summary!B$19</f>
        <v>6.8604898497996345</v>
      </c>
      <c r="C296" s="177">
        <f>C224/RES_summary!C$19</f>
        <v>7.2668869416476172</v>
      </c>
      <c r="D296" s="177">
        <f>D224/RES_summary!D$19</f>
        <v>6.9922676767079111</v>
      </c>
      <c r="E296" s="177">
        <f>E224/RES_summary!E$19</f>
        <v>6.8735406712938412</v>
      </c>
      <c r="F296" s="177">
        <f>F224/RES_summary!F$19</f>
        <v>6.9863539519983</v>
      </c>
      <c r="G296" s="177">
        <f>G224/RES_summary!G$19</f>
        <v>7.0641842686241816</v>
      </c>
      <c r="H296" s="177">
        <f>H224/RES_summary!H$19</f>
        <v>7.3895852999899665</v>
      </c>
      <c r="I296" s="177">
        <f>I224/RES_summary!I$19</f>
        <v>7.2105576653953651</v>
      </c>
      <c r="J296" s="177">
        <f>J224/RES_summary!J$19</f>
        <v>7.0641274730089529</v>
      </c>
      <c r="K296" s="177">
        <f>K224/RES_summary!K$19</f>
        <v>6.6189682579740001</v>
      </c>
      <c r="L296" s="177">
        <f>L224/RES_summary!L$19</f>
        <v>7.4933774564112827</v>
      </c>
      <c r="M296" s="177">
        <f>M224/RES_summary!M$19</f>
        <v>7.537579924949922</v>
      </c>
      <c r="N296" s="177">
        <f>N224/RES_summary!N$19</f>
        <v>6.9471337690590964</v>
      </c>
      <c r="O296" s="177">
        <f>O224/RES_summary!O$19</f>
        <v>6.6247832006244467</v>
      </c>
      <c r="P296" s="177">
        <f>P224/RES_summary!P$19</f>
        <v>6.8378520689495694</v>
      </c>
      <c r="Q296" s="177">
        <f>Q224/RES_summary!Q$19</f>
        <v>6.4697560909225214</v>
      </c>
    </row>
    <row r="297" spans="1:17" ht="12" customHeight="1" x14ac:dyDescent="0.25">
      <c r="A297" s="148" t="s">
        <v>59</v>
      </c>
      <c r="B297" s="177">
        <f>B225/RES_summary!B$19</f>
        <v>7.5730703904491898</v>
      </c>
      <c r="C297" s="177">
        <f>C225/RES_summary!C$19</f>
        <v>7.603554271375887</v>
      </c>
      <c r="D297" s="177">
        <f>D225/RES_summary!D$19</f>
        <v>7.7236014017983408</v>
      </c>
      <c r="E297" s="177">
        <f>E225/RES_summary!E$19</f>
        <v>7.8275810646643444</v>
      </c>
      <c r="F297" s="177">
        <f>F225/RES_summary!F$19</f>
        <v>7.9417751191511439</v>
      </c>
      <c r="G297" s="177">
        <f>G225/RES_summary!G$19</f>
        <v>8.0037227566995259</v>
      </c>
      <c r="H297" s="177">
        <f>H225/RES_summary!H$19</f>
        <v>8.0134811987511334</v>
      </c>
      <c r="I297" s="177">
        <f>I225/RES_summary!I$19</f>
        <v>8.0758660479802096</v>
      </c>
      <c r="J297" s="177">
        <f>J225/RES_summary!J$19</f>
        <v>8.1004858593708864</v>
      </c>
      <c r="K297" s="177">
        <f>K225/RES_summary!K$19</f>
        <v>8.148985588785278</v>
      </c>
      <c r="L297" s="177">
        <f>L225/RES_summary!L$19</f>
        <v>8.2110272552412891</v>
      </c>
      <c r="M297" s="177">
        <f>M225/RES_summary!M$19</f>
        <v>8.2101524093260867</v>
      </c>
      <c r="N297" s="177">
        <f>N225/RES_summary!N$19</f>
        <v>8.1761417965936758</v>
      </c>
      <c r="O297" s="177">
        <f>O225/RES_summary!O$19</f>
        <v>8.1724091436348854</v>
      </c>
      <c r="P297" s="177">
        <f>P225/RES_summary!P$19</f>
        <v>8.1580142409733689</v>
      </c>
      <c r="Q297" s="177">
        <f>Q225/RES_summary!Q$19</f>
        <v>8.0518427754599706</v>
      </c>
    </row>
    <row r="298" spans="1:17" ht="12" customHeight="1" x14ac:dyDescent="0.25">
      <c r="A298" s="158" t="s">
        <v>62</v>
      </c>
      <c r="B298" s="178">
        <f>B226/RES_summary!B$19</f>
        <v>10.833600345327321</v>
      </c>
      <c r="C298" s="178">
        <f>C226/RES_summary!C$19</f>
        <v>10.595683616545308</v>
      </c>
      <c r="D298" s="178">
        <f>D226/RES_summary!D$19</f>
        <v>10.490529614924181</v>
      </c>
      <c r="E298" s="178">
        <f>E226/RES_summary!E$19</f>
        <v>10.402954907724894</v>
      </c>
      <c r="F298" s="178">
        <f>F226/RES_summary!F$19</f>
        <v>10.502542120503477</v>
      </c>
      <c r="G298" s="178">
        <f>G226/RES_summary!G$19</f>
        <v>10.418354905168707</v>
      </c>
      <c r="H298" s="178">
        <f>H226/RES_summary!H$19</f>
        <v>10.259743615025968</v>
      </c>
      <c r="I298" s="178">
        <f>I226/RES_summary!I$19</f>
        <v>10.159334937616491</v>
      </c>
      <c r="J298" s="178">
        <f>J226/RES_summary!J$19</f>
        <v>10.011748259796297</v>
      </c>
      <c r="K298" s="178">
        <f>K226/RES_summary!K$19</f>
        <v>10.151694809339137</v>
      </c>
      <c r="L298" s="178">
        <f>L226/RES_summary!L$19</f>
        <v>10.651627186097757</v>
      </c>
      <c r="M298" s="178">
        <f>M226/RES_summary!M$19</f>
        <v>10.446713761734651</v>
      </c>
      <c r="N298" s="178">
        <f>N226/RES_summary!N$19</f>
        <v>10.07176149286699</v>
      </c>
      <c r="O298" s="178">
        <f>O226/RES_summary!O$19</f>
        <v>9.5747839753037045</v>
      </c>
      <c r="P298" s="178">
        <f>P226/RES_summary!P$19</f>
        <v>9.6363353319825737</v>
      </c>
      <c r="Q298" s="178">
        <f>Q226/RES_summary!Q$19</f>
        <v>9.2821582345171532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19.72021758419211</v>
      </c>
      <c r="L299" s="177">
        <f>L227/RES_summary!L$19</f>
        <v>19.350587279873629</v>
      </c>
      <c r="M299" s="177">
        <f>M227/RES_summary!M$19</f>
        <v>19.204252482323859</v>
      </c>
      <c r="N299" s="177">
        <f>N227/RES_summary!N$19</f>
        <v>19.031357383297571</v>
      </c>
      <c r="O299" s="177">
        <f>O227/RES_summary!O$19</f>
        <v>18.886665003629822</v>
      </c>
      <c r="P299" s="177">
        <f>P227/RES_summary!P$19</f>
        <v>18.736060612613802</v>
      </c>
      <c r="Q299" s="177">
        <f>Q227/RES_summary!Q$19</f>
        <v>18.433873424234569</v>
      </c>
    </row>
    <row r="300" spans="1:17" ht="12" customHeight="1" x14ac:dyDescent="0.25">
      <c r="A300" s="23" t="s">
        <v>57</v>
      </c>
      <c r="B300" s="177">
        <f>B228/RES_summary!B$19</f>
        <v>15.292353385797252</v>
      </c>
      <c r="C300" s="177">
        <f>C228/RES_summary!C$19</f>
        <v>15.104859901862989</v>
      </c>
      <c r="D300" s="177">
        <f>D228/RES_summary!D$19</f>
        <v>15.74952848100485</v>
      </c>
      <c r="E300" s="177">
        <f>E228/RES_summary!E$19</f>
        <v>15.687317402226752</v>
      </c>
      <c r="F300" s="177">
        <f>F228/RES_summary!F$19</f>
        <v>15.479997060015984</v>
      </c>
      <c r="G300" s="177">
        <f>G228/RES_summary!G$19</f>
        <v>15.372909523957686</v>
      </c>
      <c r="H300" s="177">
        <f>H228/RES_summary!H$19</f>
        <v>15.476767391322753</v>
      </c>
      <c r="I300" s="177">
        <f>I228/RES_summary!I$19</f>
        <v>14.951041864952458</v>
      </c>
      <c r="J300" s="177">
        <f>J228/RES_summary!J$19</f>
        <v>15.306668580613769</v>
      </c>
      <c r="K300" s="177">
        <f>K228/RES_summary!K$19</f>
        <v>14.797601463578099</v>
      </c>
      <c r="L300" s="177">
        <f>L228/RES_summary!L$19</f>
        <v>15.128056508176469</v>
      </c>
      <c r="M300" s="177">
        <f>M228/RES_summary!M$19</f>
        <v>14.717771183429482</v>
      </c>
      <c r="N300" s="177">
        <f>N228/RES_summary!N$19</f>
        <v>14.592280041110563</v>
      </c>
      <c r="O300" s="177">
        <f>O228/RES_summary!O$19</f>
        <v>14.532903796804035</v>
      </c>
      <c r="P300" s="177">
        <f>P228/RES_summary!P$19</f>
        <v>14.325683654093108</v>
      </c>
      <c r="Q300" s="177">
        <f>Q228/RES_summary!Q$19</f>
        <v>14.047739262442358</v>
      </c>
    </row>
    <row r="301" spans="1:17" ht="12" customHeight="1" x14ac:dyDescent="0.25">
      <c r="A301" s="29" t="s">
        <v>140</v>
      </c>
      <c r="B301" s="176">
        <f>B229/RES_summary!B$19</f>
        <v>8.0962766694666506</v>
      </c>
      <c r="C301" s="176">
        <f>C229/RES_summary!C$19</f>
        <v>8.753431251045269</v>
      </c>
      <c r="D301" s="176">
        <f>D229/RES_summary!D$19</f>
        <v>8.3546730893121754</v>
      </c>
      <c r="E301" s="176">
        <f>E229/RES_summary!E$19</f>
        <v>8.3899674946724438</v>
      </c>
      <c r="F301" s="176">
        <f>F229/RES_summary!F$19</f>
        <v>8.3127888805733541</v>
      </c>
      <c r="G301" s="176">
        <f>G229/RES_summary!G$19</f>
        <v>8.4448112302899929</v>
      </c>
      <c r="H301" s="176">
        <f>H229/RES_summary!H$19</f>
        <v>8.9536007809657256</v>
      </c>
      <c r="I301" s="176">
        <f>I229/RES_summary!I$19</f>
        <v>8.8088399846761245</v>
      </c>
      <c r="J301" s="176">
        <f>J229/RES_summary!J$19</f>
        <v>8.5790160949483933</v>
      </c>
      <c r="K301" s="176">
        <f>K229/RES_summary!K$19</f>
        <v>8.3712109820649054</v>
      </c>
      <c r="L301" s="176">
        <f>L229/RES_summary!L$19</f>
        <v>8.9627565701896508</v>
      </c>
      <c r="M301" s="176">
        <f>M229/RES_summary!M$19</f>
        <v>9.0332561323437641</v>
      </c>
      <c r="N301" s="176">
        <f>N229/RES_summary!N$19</f>
        <v>8.6217813650442938</v>
      </c>
      <c r="O301" s="176">
        <f>O229/RES_summary!O$19</f>
        <v>8.13045232404499</v>
      </c>
      <c r="P301" s="176">
        <f>P229/RES_summary!P$19</f>
        <v>8.3217330909449814</v>
      </c>
      <c r="Q301" s="176">
        <f>Q229/RES_summary!Q$19</f>
        <v>7.9536129280757377</v>
      </c>
    </row>
    <row r="303" spans="1:17" ht="12" customHeight="1" x14ac:dyDescent="0.25">
      <c r="A303" s="152" t="s">
        <v>71</v>
      </c>
      <c r="B303" s="184">
        <f>B231/RES_summary!B$19</f>
        <v>44.028939758821053</v>
      </c>
      <c r="C303" s="184">
        <f>C231/RES_summary!C$19</f>
        <v>46.316526072043494</v>
      </c>
      <c r="D303" s="184">
        <f>D231/RES_summary!D$19</f>
        <v>47.081329869841106</v>
      </c>
      <c r="E303" s="184">
        <f>E231/RES_summary!E$19</f>
        <v>49.52212704672278</v>
      </c>
      <c r="F303" s="184">
        <f>F231/RES_summary!F$19</f>
        <v>51.457444802410343</v>
      </c>
      <c r="G303" s="184">
        <f>G231/RES_summary!G$19</f>
        <v>52.681360903622902</v>
      </c>
      <c r="H303" s="184">
        <f>H231/RES_summary!H$19</f>
        <v>53.932921227440282</v>
      </c>
      <c r="I303" s="184">
        <f>I231/RES_summary!I$19</f>
        <v>53.272906287853964</v>
      </c>
      <c r="J303" s="184">
        <f>J231/RES_summary!J$19</f>
        <v>51.444340044319866</v>
      </c>
      <c r="K303" s="184">
        <f>K231/RES_summary!K$19</f>
        <v>53.503979483311625</v>
      </c>
      <c r="L303" s="184">
        <f>L231/RES_summary!L$19</f>
        <v>55.122333191284547</v>
      </c>
      <c r="M303" s="184">
        <f>M231/RES_summary!M$19</f>
        <v>50.685027554177154</v>
      </c>
      <c r="N303" s="184">
        <f>N231/RES_summary!N$19</f>
        <v>49.043035693490701</v>
      </c>
      <c r="O303" s="184">
        <f>O231/RES_summary!O$19</f>
        <v>46.238688429471615</v>
      </c>
      <c r="P303" s="184">
        <f>P231/RES_summary!P$19</f>
        <v>46.050547563050976</v>
      </c>
      <c r="Q303" s="184">
        <f>Q231/RES_summary!Q$19</f>
        <v>46.161921739329117</v>
      </c>
    </row>
    <row r="304" spans="1:17" ht="12" customHeight="1" x14ac:dyDescent="0.25">
      <c r="A304" s="158" t="s">
        <v>65</v>
      </c>
      <c r="B304" s="178">
        <f>B232/RES_summary!B$19</f>
        <v>25.621531975331557</v>
      </c>
      <c r="C304" s="178">
        <f>C232/RES_summary!C$19</f>
        <v>27.449585354744229</v>
      </c>
      <c r="D304" s="178">
        <f>D232/RES_summary!D$19</f>
        <v>28.048278973003573</v>
      </c>
      <c r="E304" s="178">
        <f>E232/RES_summary!E$19</f>
        <v>30.353102577023879</v>
      </c>
      <c r="F304" s="178">
        <f>F232/RES_summary!F$19</f>
        <v>31.930620210139313</v>
      </c>
      <c r="G304" s="178">
        <f>G232/RES_summary!G$19</f>
        <v>32.737143582602364</v>
      </c>
      <c r="H304" s="178">
        <f>H232/RES_summary!H$19</f>
        <v>33.138886051042959</v>
      </c>
      <c r="I304" s="178">
        <f>I232/RES_summary!I$19</f>
        <v>32.195981228449241</v>
      </c>
      <c r="J304" s="178">
        <f>J232/RES_summary!J$19</f>
        <v>29.999669895597844</v>
      </c>
      <c r="K304" s="178">
        <f>K232/RES_summary!K$19</f>
        <v>31.862950702969936</v>
      </c>
      <c r="L304" s="178">
        <f>L232/RES_summary!L$19</f>
        <v>32.994289294193663</v>
      </c>
      <c r="M304" s="178">
        <f>M232/RES_summary!M$19</f>
        <v>28.225533203206123</v>
      </c>
      <c r="N304" s="178">
        <f>N232/RES_summary!N$19</f>
        <v>27.168737912261768</v>
      </c>
      <c r="O304" s="178">
        <f>O232/RES_summary!O$19</f>
        <v>24.930551255880019</v>
      </c>
      <c r="P304" s="178">
        <f>P232/RES_summary!P$19</f>
        <v>24.502291582058298</v>
      </c>
      <c r="Q304" s="178">
        <f>Q232/RES_summary!Q$19</f>
        <v>25.136511404293032</v>
      </c>
    </row>
    <row r="305" spans="1:17" ht="12" customHeight="1" x14ac:dyDescent="0.25">
      <c r="A305" s="23" t="s">
        <v>157</v>
      </c>
      <c r="B305" s="177">
        <f>B233/RES_summary!B$19</f>
        <v>25.381342919753667</v>
      </c>
      <c r="C305" s="177">
        <f>C233/RES_summary!C$19</f>
        <v>26.860067860940802</v>
      </c>
      <c r="D305" s="177">
        <f>D233/RES_summary!D$19</f>
        <v>27.665759580827057</v>
      </c>
      <c r="E305" s="177">
        <f>E233/RES_summary!E$19</f>
        <v>30.071879077354332</v>
      </c>
      <c r="F305" s="177">
        <f>F233/RES_summary!F$19</f>
        <v>31.66633862983155</v>
      </c>
      <c r="G305" s="177">
        <f>G233/RES_summary!G$19</f>
        <v>32.382523230031133</v>
      </c>
      <c r="H305" s="177">
        <f>H233/RES_summary!H$19</f>
        <v>32.480483456965572</v>
      </c>
      <c r="I305" s="177">
        <f>I233/RES_summary!I$19</f>
        <v>31.722910154746451</v>
      </c>
      <c r="J305" s="177">
        <f>J233/RES_summary!J$19</f>
        <v>29.614329741071376</v>
      </c>
      <c r="K305" s="177">
        <f>K233/RES_summary!K$19</f>
        <v>31.71979705245019</v>
      </c>
      <c r="L305" s="177">
        <f>L233/RES_summary!L$19</f>
        <v>32.45259932103739</v>
      </c>
      <c r="M305" s="177">
        <f>M233/RES_summary!M$19</f>
        <v>27.67412523438378</v>
      </c>
      <c r="N305" s="177">
        <f>N233/RES_summary!N$19</f>
        <v>26.677507038009953</v>
      </c>
      <c r="O305" s="177">
        <f>O233/RES_summary!O$19</f>
        <v>24.819857282397066</v>
      </c>
      <c r="P305" s="177">
        <f>P233/RES_summary!P$19</f>
        <v>24.187838096112198</v>
      </c>
      <c r="Q305" s="177">
        <f>Q233/RES_summary!Q$19</f>
        <v>24.9960870592191</v>
      </c>
    </row>
    <row r="306" spans="1:17" ht="12" customHeight="1" x14ac:dyDescent="0.25">
      <c r="A306" s="23" t="s">
        <v>60</v>
      </c>
      <c r="B306" s="177">
        <f>B234/RES_summary!B$19</f>
        <v>0.24018905557788847</v>
      </c>
      <c r="C306" s="177">
        <f>C234/RES_summary!C$19</f>
        <v>0.58951749380342733</v>
      </c>
      <c r="D306" s="177">
        <f>D234/RES_summary!D$19</f>
        <v>0.38251939217651354</v>
      </c>
      <c r="E306" s="177">
        <f>E234/RES_summary!E$19</f>
        <v>0.28122349966954396</v>
      </c>
      <c r="F306" s="177">
        <f>F234/RES_summary!F$19</f>
        <v>0.26428158030776344</v>
      </c>
      <c r="G306" s="177">
        <f>G234/RES_summary!G$19</f>
        <v>0.35462035257123231</v>
      </c>
      <c r="H306" s="177">
        <f>H234/RES_summary!H$19</f>
        <v>0.6584025940773881</v>
      </c>
      <c r="I306" s="177">
        <f>I234/RES_summary!I$19</f>
        <v>0.47307107370279383</v>
      </c>
      <c r="J306" s="177">
        <f>J234/RES_summary!J$19</f>
        <v>0.38534015452646897</v>
      </c>
      <c r="K306" s="177">
        <f>K234/RES_summary!K$19</f>
        <v>0.14315365051974768</v>
      </c>
      <c r="L306" s="177">
        <f>L234/RES_summary!L$19</f>
        <v>0.54168997315627154</v>
      </c>
      <c r="M306" s="177">
        <f>M234/RES_summary!M$19</f>
        <v>0.55140796882234266</v>
      </c>
      <c r="N306" s="177">
        <f>N234/RES_summary!N$19</f>
        <v>0.49123087425181511</v>
      </c>
      <c r="O306" s="177">
        <f>O234/RES_summary!O$19</f>
        <v>0.11069397348295273</v>
      </c>
      <c r="P306" s="177">
        <f>P234/RES_summary!P$19</f>
        <v>0.31445348594610001</v>
      </c>
      <c r="Q306" s="177">
        <f>Q234/RES_summary!Q$19</f>
        <v>0.14042434507393092</v>
      </c>
    </row>
    <row r="307" spans="1:17" ht="12" customHeight="1" x14ac:dyDescent="0.25">
      <c r="A307" s="158" t="s">
        <v>112</v>
      </c>
      <c r="B307" s="178">
        <f>B235/RES_summary!B$19</f>
        <v>0.59077804042830029</v>
      </c>
      <c r="C307" s="178">
        <f>C235/RES_summary!C$19</f>
        <v>0.60788968684666467</v>
      </c>
      <c r="D307" s="178">
        <f>D235/RES_summary!D$19</f>
        <v>0.64273351619461627</v>
      </c>
      <c r="E307" s="178">
        <f>E235/RES_summary!E$19</f>
        <v>0.6563307390812424</v>
      </c>
      <c r="F307" s="178">
        <f>F235/RES_summary!F$19</f>
        <v>0.7600374521417127</v>
      </c>
      <c r="G307" s="178">
        <f>G235/RES_summary!G$19</f>
        <v>0.81457621769764299</v>
      </c>
      <c r="H307" s="178">
        <f>H235/RES_summary!H$19</f>
        <v>1.0122188720458394</v>
      </c>
      <c r="I307" s="178">
        <f>I235/RES_summary!I$19</f>
        <v>1.1432466347382138</v>
      </c>
      <c r="J307" s="178">
        <f>J235/RES_summary!J$19</f>
        <v>1.3335713228225075</v>
      </c>
      <c r="K307" s="178">
        <f>K235/RES_summary!K$19</f>
        <v>1.5318932949804382</v>
      </c>
      <c r="L307" s="178">
        <f>L235/RES_summary!L$19</f>
        <v>1.5997927281443822</v>
      </c>
      <c r="M307" s="178">
        <f>M235/RES_summary!M$19</f>
        <v>1.4950750051496018</v>
      </c>
      <c r="N307" s="178">
        <f>N235/RES_summary!N$19</f>
        <v>1.5053999793507131</v>
      </c>
      <c r="O307" s="178">
        <f>O235/RES_summary!O$19</f>
        <v>1.4104217984757164</v>
      </c>
      <c r="P307" s="178">
        <f>P235/RES_summary!P$19</f>
        <v>1.4545280025478193</v>
      </c>
      <c r="Q307" s="178">
        <f>Q235/RES_summary!Q$19</f>
        <v>1.4718529423391455</v>
      </c>
    </row>
    <row r="308" spans="1:17" ht="12" customHeight="1" x14ac:dyDescent="0.25">
      <c r="A308" s="23" t="s">
        <v>60</v>
      </c>
      <c r="B308" s="177">
        <f>B236/RES_summary!B$19</f>
        <v>0.59077804042830029</v>
      </c>
      <c r="C308" s="177">
        <f>C236/RES_summary!C$19</f>
        <v>0.60788968684666467</v>
      </c>
      <c r="D308" s="177">
        <f>D236/RES_summary!D$19</f>
        <v>0.64273351619461627</v>
      </c>
      <c r="E308" s="177">
        <f>E236/RES_summary!E$19</f>
        <v>0.6563307390812424</v>
      </c>
      <c r="F308" s="177">
        <f>F236/RES_summary!F$19</f>
        <v>0.7600374521417127</v>
      </c>
      <c r="G308" s="177">
        <f>G236/RES_summary!G$19</f>
        <v>0.81457621769764299</v>
      </c>
      <c r="H308" s="177">
        <f>H236/RES_summary!H$19</f>
        <v>1.0122188720458394</v>
      </c>
      <c r="I308" s="177">
        <f>I236/RES_summary!I$19</f>
        <v>1.1432466347382138</v>
      </c>
      <c r="J308" s="177">
        <f>J236/RES_summary!J$19</f>
        <v>1.3335713228225075</v>
      </c>
      <c r="K308" s="177">
        <f>K236/RES_summary!K$19</f>
        <v>1.5318932949804382</v>
      </c>
      <c r="L308" s="177">
        <f>L236/RES_summary!L$19</f>
        <v>1.5997927281443822</v>
      </c>
      <c r="M308" s="177">
        <f>M236/RES_summary!M$19</f>
        <v>1.4950750051496018</v>
      </c>
      <c r="N308" s="177">
        <f>N236/RES_summary!N$19</f>
        <v>1.5053999793507131</v>
      </c>
      <c r="O308" s="177">
        <f>O236/RES_summary!O$19</f>
        <v>1.4104217984757164</v>
      </c>
      <c r="P308" s="177">
        <f>P236/RES_summary!P$19</f>
        <v>1.4545280025478193</v>
      </c>
      <c r="Q308" s="177">
        <f>Q236/RES_summary!Q$19</f>
        <v>1.4718529423391455</v>
      </c>
    </row>
    <row r="309" spans="1:17" ht="12" customHeight="1" x14ac:dyDescent="0.25">
      <c r="A309" s="158" t="s">
        <v>63</v>
      </c>
      <c r="B309" s="178">
        <f>B237/RES_summary!B$19</f>
        <v>11.666178198900727</v>
      </c>
      <c r="C309" s="178">
        <f>C237/RES_summary!C$19</f>
        <v>11.694754483022523</v>
      </c>
      <c r="D309" s="178">
        <f>D237/RES_summary!D$19</f>
        <v>11.925976474373924</v>
      </c>
      <c r="E309" s="178">
        <f>E237/RES_summary!E$19</f>
        <v>11.99955174606017</v>
      </c>
      <c r="F309" s="178">
        <f>F237/RES_summary!F$19</f>
        <v>12.25183107637889</v>
      </c>
      <c r="G309" s="178">
        <f>G237/RES_summary!G$19</f>
        <v>12.473518643601333</v>
      </c>
      <c r="H309" s="178">
        <f>H237/RES_summary!H$19</f>
        <v>12.661862902946559</v>
      </c>
      <c r="I309" s="178">
        <f>I237/RES_summary!I$19</f>
        <v>12.880385965876588</v>
      </c>
      <c r="J309" s="178">
        <f>J237/RES_summary!J$19</f>
        <v>13.081246984890148</v>
      </c>
      <c r="K309" s="178">
        <f>K237/RES_summary!K$19</f>
        <v>13.237242909556265</v>
      </c>
      <c r="L309" s="178">
        <f>L237/RES_summary!L$19</f>
        <v>13.238717848160166</v>
      </c>
      <c r="M309" s="178">
        <f>M237/RES_summary!M$19</f>
        <v>13.627407767592118</v>
      </c>
      <c r="N309" s="178">
        <f>N237/RES_summary!N$19</f>
        <v>13.28502987421758</v>
      </c>
      <c r="O309" s="178">
        <f>O237/RES_summary!O$19</f>
        <v>13.119270560677515</v>
      </c>
      <c r="P309" s="178">
        <f>P237/RES_summary!P$19</f>
        <v>13.181485011725806</v>
      </c>
      <c r="Q309" s="178">
        <f>Q237/RES_summary!Q$19</f>
        <v>12.899940857434743</v>
      </c>
    </row>
    <row r="310" spans="1:17" ht="12" customHeight="1" x14ac:dyDescent="0.25">
      <c r="A310" s="167" t="s">
        <v>156</v>
      </c>
      <c r="B310" s="183">
        <f>B238/RES_summary!B$19</f>
        <v>11.666288326189353</v>
      </c>
      <c r="C310" s="183">
        <f>C238/RES_summary!C$19</f>
        <v>11.663251552463503</v>
      </c>
      <c r="D310" s="183">
        <f>D238/RES_summary!D$19</f>
        <v>11.979847125912297</v>
      </c>
      <c r="E310" s="183">
        <f>E238/RES_summary!E$19</f>
        <v>11.990351426353122</v>
      </c>
      <c r="F310" s="183">
        <f>F238/RES_summary!F$19</f>
        <v>12.242207299407273</v>
      </c>
      <c r="G310" s="183">
        <f>G238/RES_summary!G$19</f>
        <v>12.333597735433747</v>
      </c>
      <c r="H310" s="183">
        <f>H238/RES_summary!H$19</f>
        <v>12.36923924191818</v>
      </c>
      <c r="I310" s="183">
        <f>I238/RES_summary!I$19</f>
        <v>12.544525364761649</v>
      </c>
      <c r="J310" s="183">
        <f>J238/RES_summary!J$19</f>
        <v>12.633278789819975</v>
      </c>
      <c r="K310" s="183">
        <f>K238/RES_summary!K$19</f>
        <v>13.130810601514089</v>
      </c>
      <c r="L310" s="183">
        <f>L238/RES_summary!L$19</f>
        <v>12.508665894628631</v>
      </c>
      <c r="M310" s="183">
        <f>M238/RES_summary!M$19</f>
        <v>12.946318305303842</v>
      </c>
      <c r="N310" s="183">
        <f>N238/RES_summary!N$19</f>
        <v>12.894193461418793</v>
      </c>
      <c r="O310" s="183">
        <f>O238/RES_summary!O$19</f>
        <v>12.886704785697935</v>
      </c>
      <c r="P310" s="183">
        <f>P238/RES_summary!P$19</f>
        <v>12.834442026072512</v>
      </c>
      <c r="Q310" s="183">
        <f>Q238/RES_summary!Q$19</f>
        <v>12.705840871351246</v>
      </c>
    </row>
    <row r="311" spans="1:17" ht="12" customHeight="1" x14ac:dyDescent="0.25">
      <c r="A311" s="167" t="s">
        <v>155</v>
      </c>
      <c r="B311" s="183">
        <f>B239/RES_summary!B$19</f>
        <v>11.656271304615641</v>
      </c>
      <c r="C311" s="183">
        <f>C239/RES_summary!C$19</f>
        <v>11.729018526469826</v>
      </c>
      <c r="D311" s="183">
        <f>D239/RES_summary!D$19</f>
        <v>11.99983581228032</v>
      </c>
      <c r="E311" s="183">
        <f>E239/RES_summary!E$19</f>
        <v>12.118738069944026</v>
      </c>
      <c r="F311" s="183">
        <f>F239/RES_summary!F$19</f>
        <v>12.381620163675368</v>
      </c>
      <c r="G311" s="183">
        <f>G239/RES_summary!G$19</f>
        <v>12.504934242826801</v>
      </c>
      <c r="H311" s="183">
        <f>H239/RES_summary!H$19</f>
        <v>12.583621006731533</v>
      </c>
      <c r="I311" s="183">
        <f>I239/RES_summary!I$19</f>
        <v>12.794720456455726</v>
      </c>
      <c r="J311" s="183">
        <f>J239/RES_summary!J$19</f>
        <v>12.843264935047273</v>
      </c>
      <c r="K311" s="183">
        <f>K239/RES_summary!K$19</f>
        <v>13.043142985939257</v>
      </c>
      <c r="L311" s="183">
        <f>L239/RES_summary!L$19</f>
        <v>12.855735075492534</v>
      </c>
      <c r="M311" s="183">
        <f>M239/RES_summary!M$19</f>
        <v>12.989945681045491</v>
      </c>
      <c r="N311" s="183">
        <f>N239/RES_summary!N$19</f>
        <v>12.913355603501786</v>
      </c>
      <c r="O311" s="183">
        <f>O239/RES_summary!O$19</f>
        <v>12.886862907222364</v>
      </c>
      <c r="P311" s="183">
        <f>P239/RES_summary!P$19</f>
        <v>12.8371591623954</v>
      </c>
      <c r="Q311" s="183">
        <f>Q239/RES_summary!Q$19</f>
        <v>12.668886150861871</v>
      </c>
    </row>
    <row r="312" spans="1:17" ht="12" customHeight="1" x14ac:dyDescent="0.25">
      <c r="A312" s="166" t="s">
        <v>55</v>
      </c>
      <c r="B312" s="182">
        <f>B240/RES_summary!B$19</f>
        <v>4.0832009141664507</v>
      </c>
      <c r="C312" s="182">
        <f>C240/RES_summary!C$19</f>
        <v>4.1254642550939415</v>
      </c>
      <c r="D312" s="182">
        <f>D240/RES_summary!D$19</f>
        <v>4.2762344104819805</v>
      </c>
      <c r="E312" s="182">
        <f>E240/RES_summary!E$19</f>
        <v>4.2911570052796879</v>
      </c>
      <c r="F312" s="182">
        <f>F240/RES_summary!F$19</f>
        <v>4.4398450445242261</v>
      </c>
      <c r="G312" s="182">
        <f>G240/RES_summary!G$19</f>
        <v>4.5012114861272696</v>
      </c>
      <c r="H312" s="182">
        <f>H240/RES_summary!H$19</f>
        <v>4.570139807980401</v>
      </c>
      <c r="I312" s="182">
        <f>I240/RES_summary!I$19</f>
        <v>4.7188544084755133</v>
      </c>
      <c r="J312" s="182">
        <f>J240/RES_summary!J$19</f>
        <v>4.7427790756763901</v>
      </c>
      <c r="K312" s="182">
        <f>K240/RES_summary!K$19</f>
        <v>4.8941573971539789</v>
      </c>
      <c r="L312" s="182">
        <f>L240/RES_summary!L$19</f>
        <v>4.6447078202512415</v>
      </c>
      <c r="M312" s="182">
        <f>M240/RES_summary!M$19</f>
        <v>4.7797932717194058</v>
      </c>
      <c r="N312" s="182">
        <f>N240/RES_summary!N$19</f>
        <v>4.7372138069081089</v>
      </c>
      <c r="O312" s="182">
        <f>O240/RES_summary!O$19</f>
        <v>4.7144537635874757</v>
      </c>
      <c r="P312" s="182">
        <f>P240/RES_summary!P$19</f>
        <v>4.679144921422032</v>
      </c>
      <c r="Q312" s="182">
        <f>Q240/RES_summary!Q$19</f>
        <v>4.6170433754019014</v>
      </c>
    </row>
    <row r="313" spans="1:17" ht="12" customHeight="1" x14ac:dyDescent="0.25">
      <c r="A313" s="147" t="s">
        <v>59</v>
      </c>
      <c r="B313" s="181">
        <f>B241/RES_summary!B$19</f>
        <v>7.5730703904491916</v>
      </c>
      <c r="C313" s="181">
        <f>C241/RES_summary!C$19</f>
        <v>7.603554271375887</v>
      </c>
      <c r="D313" s="181">
        <f>D241/RES_summary!D$19</f>
        <v>7.723601401798339</v>
      </c>
      <c r="E313" s="181">
        <f>E241/RES_summary!E$19</f>
        <v>7.8275810646643391</v>
      </c>
      <c r="F313" s="181">
        <f>F241/RES_summary!F$19</f>
        <v>7.9417751191511439</v>
      </c>
      <c r="G313" s="181">
        <f>G241/RES_summary!G$19</f>
        <v>8.0037227566995295</v>
      </c>
      <c r="H313" s="181">
        <f>H241/RES_summary!H$19</f>
        <v>8.0134811987511334</v>
      </c>
      <c r="I313" s="181">
        <f>I241/RES_summary!I$19</f>
        <v>8.0758660479802113</v>
      </c>
      <c r="J313" s="181">
        <f>J241/RES_summary!J$19</f>
        <v>8.1004858593708846</v>
      </c>
      <c r="K313" s="181">
        <f>K241/RES_summary!K$19</f>
        <v>8.1489855887852762</v>
      </c>
      <c r="L313" s="181">
        <f>L241/RES_summary!L$19</f>
        <v>8.2110272552412926</v>
      </c>
      <c r="M313" s="181">
        <f>M241/RES_summary!M$19</f>
        <v>8.2101524093260831</v>
      </c>
      <c r="N313" s="181">
        <f>N241/RES_summary!N$19</f>
        <v>8.1761417965936776</v>
      </c>
      <c r="O313" s="181">
        <f>O241/RES_summary!O$19</f>
        <v>8.1724091436348889</v>
      </c>
      <c r="P313" s="181">
        <f>P241/RES_summary!P$19</f>
        <v>8.1580142409733689</v>
      </c>
      <c r="Q313" s="181">
        <f>Q241/RES_summary!Q$19</f>
        <v>8.0518427754599706</v>
      </c>
    </row>
    <row r="314" spans="1:17" ht="12" customHeight="1" x14ac:dyDescent="0.25">
      <c r="A314" s="163" t="s">
        <v>144</v>
      </c>
      <c r="B314" s="180">
        <f>B242/RES_summary!B$19</f>
        <v>11.650845568115562</v>
      </c>
      <c r="C314" s="180">
        <f>C242/RES_summary!C$19</f>
        <v>11.704893594492212</v>
      </c>
      <c r="D314" s="180">
        <f>D242/RES_summary!D$19</f>
        <v>11.874832065078049</v>
      </c>
      <c r="E314" s="180">
        <f>E242/RES_summary!E$19</f>
        <v>11.982224886087764</v>
      </c>
      <c r="F314" s="180">
        <f>F242/RES_summary!F$19</f>
        <v>12.219104692817194</v>
      </c>
      <c r="G314" s="180">
        <f>G242/RES_summary!G$19</f>
        <v>12.482118355979274</v>
      </c>
      <c r="H314" s="180">
        <f>H242/RES_summary!H$19</f>
        <v>12.670917060018027</v>
      </c>
      <c r="I314" s="180">
        <f>I242/RES_summary!I$19</f>
        <v>13.006829539459194</v>
      </c>
      <c r="J314" s="180">
        <f>J242/RES_summary!J$19</f>
        <v>13.328152281699658</v>
      </c>
      <c r="K314" s="180">
        <f>K242/RES_summary!K$19</f>
        <v>13.344238350822453</v>
      </c>
      <c r="L314" s="180">
        <f>L242/RES_summary!L$19</f>
        <v>13.393900250560369</v>
      </c>
      <c r="M314" s="180">
        <f>M242/RES_summary!M$19</f>
        <v>13.390011982707618</v>
      </c>
      <c r="N314" s="180">
        <f>N242/RES_summary!N$19</f>
        <v>13.254366246277572</v>
      </c>
      <c r="O314" s="180">
        <f>O242/RES_summary!O$19</f>
        <v>13.263033627493462</v>
      </c>
      <c r="P314" s="180">
        <f>P242/RES_summary!P$19</f>
        <v>13.255260104985819</v>
      </c>
      <c r="Q314" s="180">
        <f>Q242/RES_summary!Q$19</f>
        <v>13.149762768312915</v>
      </c>
    </row>
    <row r="315" spans="1:17" ht="12" customHeight="1" x14ac:dyDescent="0.25">
      <c r="A315" s="161" t="s">
        <v>143</v>
      </c>
      <c r="B315" s="179">
        <f>B243/RES_summary!B$19</f>
        <v>11.650866339289786</v>
      </c>
      <c r="C315" s="179">
        <f>C243/RES_summary!C$19</f>
        <v>11.716659183158997</v>
      </c>
      <c r="D315" s="179">
        <f>D243/RES_summary!D$19</f>
        <v>11.895510252568306</v>
      </c>
      <c r="E315" s="179">
        <f>E243/RES_summary!E$19</f>
        <v>12.036390751933428</v>
      </c>
      <c r="F315" s="179">
        <f>F243/RES_summary!F$19</f>
        <v>12.244330276191937</v>
      </c>
      <c r="G315" s="179">
        <f>G243/RES_summary!G$19</f>
        <v>12.408843533740463</v>
      </c>
      <c r="H315" s="179">
        <f>H243/RES_summary!H$19</f>
        <v>12.497745564903576</v>
      </c>
      <c r="I315" s="179">
        <f>I243/RES_summary!I$19</f>
        <v>12.705990972828213</v>
      </c>
      <c r="J315" s="179">
        <f>J243/RES_summary!J$19</f>
        <v>12.817112480980121</v>
      </c>
      <c r="K315" s="179">
        <f>K243/RES_summary!K$19</f>
        <v>12.855666792448153</v>
      </c>
      <c r="L315" s="179">
        <f>L243/RES_summary!L$19</f>
        <v>12.947502808316184</v>
      </c>
      <c r="M315" s="179">
        <f>M243/RES_summary!M$19</f>
        <v>12.93476318967393</v>
      </c>
      <c r="N315" s="179">
        <f>N243/RES_summary!N$19</f>
        <v>12.851892912379038</v>
      </c>
      <c r="O315" s="179">
        <f>O243/RES_summary!O$19</f>
        <v>12.844406962368238</v>
      </c>
      <c r="P315" s="179">
        <f>P243/RES_summary!P$19</f>
        <v>12.818260213357938</v>
      </c>
      <c r="Q315" s="179">
        <f>Q243/RES_summary!Q$19</f>
        <v>12.676226514302805</v>
      </c>
    </row>
    <row r="316" spans="1:17" ht="12" customHeight="1" x14ac:dyDescent="0.25">
      <c r="A316" s="148" t="s">
        <v>57</v>
      </c>
      <c r="B316" s="177">
        <f>B244/RES_summary!B$19</f>
        <v>4.077795948840599</v>
      </c>
      <c r="C316" s="177">
        <f>C244/RES_summary!C$19</f>
        <v>4.1131049117831164</v>
      </c>
      <c r="D316" s="177">
        <f>D244/RES_summary!D$19</f>
        <v>4.1719088507699587</v>
      </c>
      <c r="E316" s="177">
        <f>E244/RES_summary!E$19</f>
        <v>4.2088096872690786</v>
      </c>
      <c r="F316" s="177">
        <f>F244/RES_summary!F$19</f>
        <v>4.3025551570407927</v>
      </c>
      <c r="G316" s="177">
        <f>G244/RES_summary!G$19</f>
        <v>4.4051207770409384</v>
      </c>
      <c r="H316" s="177">
        <f>H244/RES_summary!H$19</f>
        <v>4.4842643661524528</v>
      </c>
      <c r="I316" s="177">
        <f>I244/RES_summary!I$19</f>
        <v>4.630124924848003</v>
      </c>
      <c r="J316" s="177">
        <f>J244/RES_summary!J$19</f>
        <v>4.7166266216092287</v>
      </c>
      <c r="K316" s="177">
        <f>K244/RES_summary!K$19</f>
        <v>4.7066812036628809</v>
      </c>
      <c r="L316" s="177">
        <f>L244/RES_summary!L$19</f>
        <v>4.7364755530749001</v>
      </c>
      <c r="M316" s="177">
        <f>M244/RES_summary!M$19</f>
        <v>4.7246107803478434</v>
      </c>
      <c r="N316" s="177">
        <f>N244/RES_summary!N$19</f>
        <v>4.67575111578536</v>
      </c>
      <c r="O316" s="177">
        <f>O244/RES_summary!O$19</f>
        <v>4.6719978187333471</v>
      </c>
      <c r="P316" s="177">
        <f>P244/RES_summary!P$19</f>
        <v>4.6602459723845691</v>
      </c>
      <c r="Q316" s="177">
        <f>Q244/RES_summary!Q$19</f>
        <v>4.6243837388428322</v>
      </c>
    </row>
    <row r="317" spans="1:17" ht="12" customHeight="1" x14ac:dyDescent="0.25">
      <c r="A317" s="148" t="s">
        <v>59</v>
      </c>
      <c r="B317" s="177">
        <f>B245/RES_summary!B$19</f>
        <v>7.5730703904491889</v>
      </c>
      <c r="C317" s="177">
        <f>C245/RES_summary!C$19</f>
        <v>7.6035542713758835</v>
      </c>
      <c r="D317" s="177">
        <f>D245/RES_summary!D$19</f>
        <v>7.7236014017983434</v>
      </c>
      <c r="E317" s="177">
        <f>E245/RES_summary!E$19</f>
        <v>7.827581064664348</v>
      </c>
      <c r="F317" s="177">
        <f>F245/RES_summary!F$19</f>
        <v>7.9417751191511465</v>
      </c>
      <c r="G317" s="177">
        <f>G245/RES_summary!G$19</f>
        <v>8.0037227566995259</v>
      </c>
      <c r="H317" s="177">
        <f>H245/RES_summary!H$19</f>
        <v>8.0134811987511263</v>
      </c>
      <c r="I317" s="177">
        <f>I245/RES_summary!I$19</f>
        <v>8.0758660479802096</v>
      </c>
      <c r="J317" s="177">
        <f>J245/RES_summary!J$19</f>
        <v>8.1004858593708917</v>
      </c>
      <c r="K317" s="177">
        <f>K245/RES_summary!K$19</f>
        <v>8.1489855887852745</v>
      </c>
      <c r="L317" s="177">
        <f>L245/RES_summary!L$19</f>
        <v>8.2110272552412837</v>
      </c>
      <c r="M317" s="177">
        <f>M245/RES_summary!M$19</f>
        <v>8.2101524093260885</v>
      </c>
      <c r="N317" s="177">
        <f>N245/RES_summary!N$19</f>
        <v>8.1761417965936776</v>
      </c>
      <c r="O317" s="177">
        <f>O245/RES_summary!O$19</f>
        <v>8.1724091436348907</v>
      </c>
      <c r="P317" s="177">
        <f>P245/RES_summary!P$19</f>
        <v>8.1580142409733689</v>
      </c>
      <c r="Q317" s="177">
        <f>Q245/RES_summary!Q$19</f>
        <v>8.0518427754599724</v>
      </c>
    </row>
    <row r="318" spans="1:17" ht="12" customHeight="1" x14ac:dyDescent="0.25">
      <c r="A318" s="163" t="s">
        <v>142</v>
      </c>
      <c r="B318" s="180">
        <f>B246/RES_summary!B$19</f>
        <v>12.249924241764152</v>
      </c>
      <c r="C318" s="180">
        <f>C246/RES_summary!C$19</f>
        <v>12.975577029860656</v>
      </c>
      <c r="D318" s="180">
        <f>D246/RES_summary!D$19</f>
        <v>13.475339824096226</v>
      </c>
      <c r="E318" s="180">
        <f>E246/RES_summary!E$19</f>
        <v>13.405022606719605</v>
      </c>
      <c r="F318" s="180">
        <f>F246/RES_summary!F$19</f>
        <v>13.822605387275821</v>
      </c>
      <c r="G318" s="180">
        <f>G246/RES_summary!G$19</f>
        <v>14.117853925122033</v>
      </c>
      <c r="H318" s="180">
        <f>H246/RES_summary!H$19</f>
        <v>14.831873382912182</v>
      </c>
      <c r="I318" s="180">
        <f>I246/RES_summary!I$19</f>
        <v>14.573104830657957</v>
      </c>
      <c r="J318" s="180">
        <f>J246/RES_summary!J$19</f>
        <v>14.371577560205045</v>
      </c>
      <c r="K318" s="180">
        <f>K246/RES_summary!K$19</f>
        <v>13.539089583679843</v>
      </c>
      <c r="L318" s="180">
        <f>L246/RES_summary!L$19</f>
        <v>15.390226903493241</v>
      </c>
      <c r="M318" s="180">
        <f>M246/RES_summary!M$19</f>
        <v>15.577419131908105</v>
      </c>
      <c r="N318" s="180">
        <f>N246/RES_summary!N$19</f>
        <v>14.397535742104745</v>
      </c>
      <c r="O318" s="180">
        <f>O246/RES_summary!O$19</f>
        <v>13.762578660450037</v>
      </c>
      <c r="P318" s="180">
        <f>P246/RES_summary!P$19</f>
        <v>14.227363390590666</v>
      </c>
      <c r="Q318" s="180">
        <f>Q246/RES_summary!Q$19</f>
        <v>13.497872395958032</v>
      </c>
    </row>
    <row r="319" spans="1:17" ht="12" customHeight="1" x14ac:dyDescent="0.25">
      <c r="A319" s="161" t="s">
        <v>141</v>
      </c>
      <c r="B319" s="179">
        <f>B247/RES_summary!B$19</f>
        <v>11.86054387506687</v>
      </c>
      <c r="C319" s="179">
        <f>C247/RES_summary!C$19</f>
        <v>12.145006231827157</v>
      </c>
      <c r="D319" s="179">
        <f>D247/RES_summary!D$19</f>
        <v>12.524166310198865</v>
      </c>
      <c r="E319" s="179">
        <f>E247/RES_summary!E$19</f>
        <v>12.546633547879988</v>
      </c>
      <c r="F319" s="179">
        <f>F247/RES_summary!F$19</f>
        <v>12.806320827607497</v>
      </c>
      <c r="G319" s="179">
        <f>G247/RES_summary!G$19</f>
        <v>12.951865533711644</v>
      </c>
      <c r="H319" s="179">
        <f>H247/RES_summary!H$19</f>
        <v>13.22757429790669</v>
      </c>
      <c r="I319" s="179">
        <f>I247/RES_summary!I$19</f>
        <v>13.190005670985689</v>
      </c>
      <c r="J319" s="179">
        <f>J247/RES_summary!J$19</f>
        <v>13.16025817074113</v>
      </c>
      <c r="K319" s="179">
        <f>K247/RES_summary!K$19</f>
        <v>12.919235307719624</v>
      </c>
      <c r="L319" s="179">
        <f>L247/RES_summary!L$19</f>
        <v>13.623439896558455</v>
      </c>
      <c r="M319" s="179">
        <f>M247/RES_summary!M$19</f>
        <v>13.704704707309283</v>
      </c>
      <c r="N319" s="179">
        <f>N247/RES_summary!N$19</f>
        <v>13.247972182727944</v>
      </c>
      <c r="O319" s="179">
        <f>O247/RES_summary!O$19</f>
        <v>13.014488747920367</v>
      </c>
      <c r="P319" s="179">
        <f>P247/RES_summary!P$19</f>
        <v>13.168712253572339</v>
      </c>
      <c r="Q319" s="179">
        <f>Q247/RES_summary!Q$19</f>
        <v>12.795197451391795</v>
      </c>
    </row>
    <row r="320" spans="1:17" ht="12" customHeight="1" x14ac:dyDescent="0.25">
      <c r="A320" s="148" t="s">
        <v>60</v>
      </c>
      <c r="B320" s="177">
        <f>B248/RES_summary!B$19</f>
        <v>4.287473484617677</v>
      </c>
      <c r="C320" s="177">
        <f>C248/RES_summary!C$19</f>
        <v>4.5414519604512735</v>
      </c>
      <c r="D320" s="177">
        <f>D248/RES_summary!D$19</f>
        <v>4.8005649084005215</v>
      </c>
      <c r="E320" s="177">
        <f>E248/RES_summary!E$19</f>
        <v>4.7190524832156457</v>
      </c>
      <c r="F320" s="177">
        <f>F248/RES_summary!F$19</f>
        <v>4.8645457084563528</v>
      </c>
      <c r="G320" s="177">
        <f>G248/RES_summary!G$19</f>
        <v>4.9481427770121167</v>
      </c>
      <c r="H320" s="177">
        <f>H248/RES_summary!H$19</f>
        <v>5.2140930991555576</v>
      </c>
      <c r="I320" s="177">
        <f>I248/RES_summary!I$19</f>
        <v>5.1141396230054772</v>
      </c>
      <c r="J320" s="177">
        <f>J248/RES_summary!J$19</f>
        <v>5.0597723113702449</v>
      </c>
      <c r="K320" s="177">
        <f>K248/RES_summary!K$19</f>
        <v>4.7702497189343456</v>
      </c>
      <c r="L320" s="177">
        <f>L248/RES_summary!L$19</f>
        <v>5.4124126413171645</v>
      </c>
      <c r="M320" s="177">
        <f>M248/RES_summary!M$19</f>
        <v>5.4945522979831987</v>
      </c>
      <c r="N320" s="177">
        <f>N248/RES_summary!N$19</f>
        <v>5.0718303861342662</v>
      </c>
      <c r="O320" s="177">
        <f>O248/RES_summary!O$19</f>
        <v>4.8420796042854866</v>
      </c>
      <c r="P320" s="177">
        <f>P248/RES_summary!P$19</f>
        <v>5.0106980125989704</v>
      </c>
      <c r="Q320" s="177">
        <f>Q248/RES_summary!Q$19</f>
        <v>4.7433546759318226</v>
      </c>
    </row>
    <row r="321" spans="1:17" ht="12" customHeight="1" x14ac:dyDescent="0.25">
      <c r="A321" s="148" t="s">
        <v>59</v>
      </c>
      <c r="B321" s="177">
        <f>B249/RES_summary!B$19</f>
        <v>7.5730703904491898</v>
      </c>
      <c r="C321" s="177">
        <f>C249/RES_summary!C$19</f>
        <v>7.6035542713758861</v>
      </c>
      <c r="D321" s="177">
        <f>D249/RES_summary!D$19</f>
        <v>7.7236014017983425</v>
      </c>
      <c r="E321" s="177">
        <f>E249/RES_summary!E$19</f>
        <v>7.8275810646643444</v>
      </c>
      <c r="F321" s="177">
        <f>F249/RES_summary!F$19</f>
        <v>7.9417751191511439</v>
      </c>
      <c r="G321" s="177">
        <f>G249/RES_summary!G$19</f>
        <v>8.0037227566995277</v>
      </c>
      <c r="H321" s="177">
        <f>H249/RES_summary!H$19</f>
        <v>8.0134811987511334</v>
      </c>
      <c r="I321" s="177">
        <f>I249/RES_summary!I$19</f>
        <v>8.0758660479802131</v>
      </c>
      <c r="J321" s="177">
        <f>J249/RES_summary!J$19</f>
        <v>8.1004858593708864</v>
      </c>
      <c r="K321" s="177">
        <f>K249/RES_summary!K$19</f>
        <v>8.148985588785278</v>
      </c>
      <c r="L321" s="177">
        <f>L249/RES_summary!L$19</f>
        <v>8.2110272552412891</v>
      </c>
      <c r="M321" s="177">
        <f>M249/RES_summary!M$19</f>
        <v>8.2101524093260867</v>
      </c>
      <c r="N321" s="177">
        <f>N249/RES_summary!N$19</f>
        <v>8.1761417965936776</v>
      </c>
      <c r="O321" s="177">
        <f>O249/RES_summary!O$19</f>
        <v>8.1724091436348818</v>
      </c>
      <c r="P321" s="177">
        <f>P249/RES_summary!P$19</f>
        <v>8.1580142409733671</v>
      </c>
      <c r="Q321" s="177">
        <f>Q249/RES_summary!Q$19</f>
        <v>8.0518427754599724</v>
      </c>
    </row>
    <row r="322" spans="1:17" ht="12" customHeight="1" x14ac:dyDescent="0.25">
      <c r="A322" s="158" t="s">
        <v>62</v>
      </c>
      <c r="B322" s="178">
        <f>B250/RES_summary!B$19</f>
        <v>6.1504515441604708</v>
      </c>
      <c r="C322" s="178">
        <f>C250/RES_summary!C$19</f>
        <v>6.5642965474300832</v>
      </c>
      <c r="D322" s="178">
        <f>D250/RES_summary!D$19</f>
        <v>6.4643409062689923</v>
      </c>
      <c r="E322" s="178">
        <f>E250/RES_summary!E$19</f>
        <v>6.5131419845574854</v>
      </c>
      <c r="F322" s="178">
        <f>F250/RES_summary!F$19</f>
        <v>6.5149560637504234</v>
      </c>
      <c r="G322" s="178">
        <f>G250/RES_summary!G$19</f>
        <v>6.65612245972157</v>
      </c>
      <c r="H322" s="178">
        <f>H250/RES_summary!H$19</f>
        <v>7.1199534014049188</v>
      </c>
      <c r="I322" s="178">
        <f>I250/RES_summary!I$19</f>
        <v>7.0532924587899144</v>
      </c>
      <c r="J322" s="178">
        <f>J250/RES_summary!J$19</f>
        <v>7.0298518410093793</v>
      </c>
      <c r="K322" s="178">
        <f>K250/RES_summary!K$19</f>
        <v>6.871892575804968</v>
      </c>
      <c r="L322" s="178">
        <f>L250/RES_summary!L$19</f>
        <v>7.2895333207863393</v>
      </c>
      <c r="M322" s="178">
        <f>M250/RES_summary!M$19</f>
        <v>7.3370115782293039</v>
      </c>
      <c r="N322" s="178">
        <f>N250/RES_summary!N$19</f>
        <v>7.0838679276606413</v>
      </c>
      <c r="O322" s="178">
        <f>O250/RES_summary!O$19</f>
        <v>6.7784448144383607</v>
      </c>
      <c r="P322" s="178">
        <f>P250/RES_summary!P$19</f>
        <v>6.9122429667190604</v>
      </c>
      <c r="Q322" s="178">
        <f>Q250/RES_summary!Q$19</f>
        <v>6.6536165352621923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6.6924344252465389</v>
      </c>
      <c r="L323" s="177">
        <f>L251/RES_summary!L$19</f>
        <v>6.5675777543869858</v>
      </c>
      <c r="M323" s="177">
        <f>M251/RES_summary!M$19</f>
        <v>6.5180907733354703</v>
      </c>
      <c r="N323" s="177">
        <f>N251/RES_summary!N$19</f>
        <v>6.4597446116385191</v>
      </c>
      <c r="O323" s="177">
        <f>O251/RES_summary!O$19</f>
        <v>6.4109362892224802</v>
      </c>
      <c r="P323" s="177">
        <f>P251/RES_summary!P$19</f>
        <v>6.360298359793954</v>
      </c>
      <c r="Q323" s="177">
        <f>Q251/RES_summary!Q$19</f>
        <v>6.2594007171091253</v>
      </c>
    </row>
    <row r="324" spans="1:17" ht="12" customHeight="1" x14ac:dyDescent="0.25">
      <c r="A324" s="23" t="s">
        <v>57</v>
      </c>
      <c r="B324" s="177">
        <f>B252/RES_summary!B$19</f>
        <v>5.9583662237879889</v>
      </c>
      <c r="C324" s="177">
        <f>C252/RES_summary!C$19</f>
        <v>5.885313057040495</v>
      </c>
      <c r="D324" s="177">
        <f>D252/RES_summary!D$19</f>
        <v>6.2258828170386575</v>
      </c>
      <c r="E324" s="177">
        <f>E252/RES_summary!E$19</f>
        <v>6.240494289807029</v>
      </c>
      <c r="F324" s="177">
        <f>F252/RES_summary!F$19</f>
        <v>6.3501672159754996</v>
      </c>
      <c r="G324" s="177">
        <f>G252/RES_summary!G$19</f>
        <v>6.4145329758650513</v>
      </c>
      <c r="H324" s="177">
        <f>H252/RES_summary!H$19</f>
        <v>6.6345509369951143</v>
      </c>
      <c r="I324" s="177">
        <f>I252/RES_summary!I$19</f>
        <v>6.5971369578518022</v>
      </c>
      <c r="J324" s="177">
        <f>J252/RES_summary!J$19</f>
        <v>6.9131458261619487</v>
      </c>
      <c r="K324" s="177">
        <f>K252/RES_summary!K$19</f>
        <v>6.6909307626590557</v>
      </c>
      <c r="L324" s="177">
        <f>L252/RES_summary!L$19</f>
        <v>6.8962429923642352</v>
      </c>
      <c r="M324" s="177">
        <f>M252/RES_summary!M$19</f>
        <v>6.7293685524822919</v>
      </c>
      <c r="N324" s="177">
        <f>N252/RES_summary!N$19</f>
        <v>6.7684122566817724</v>
      </c>
      <c r="O324" s="177">
        <f>O252/RES_summary!O$19</f>
        <v>6.7702391030161859</v>
      </c>
      <c r="P324" s="177">
        <f>P252/RES_summary!P$19</f>
        <v>6.6757764981706424</v>
      </c>
      <c r="Q324" s="177">
        <f>Q252/RES_summary!Q$19</f>
        <v>6.5972611344053407</v>
      </c>
    </row>
    <row r="325" spans="1:17" ht="12" customHeight="1" x14ac:dyDescent="0.25">
      <c r="A325" s="29" t="s">
        <v>140</v>
      </c>
      <c r="B325" s="176">
        <f>B253/RES_summary!B$19</f>
        <v>6.2683768229252834</v>
      </c>
      <c r="C325" s="176">
        <f>C253/RES_summary!C$19</f>
        <v>6.8416995279652664</v>
      </c>
      <c r="D325" s="176">
        <f>D253/RES_summary!D$19</f>
        <v>6.5611867658968634</v>
      </c>
      <c r="E325" s="176">
        <f>E253/RES_summary!E$19</f>
        <v>6.6170024555795779</v>
      </c>
      <c r="F325" s="176">
        <f>F253/RES_summary!F$19</f>
        <v>6.5874523329692556</v>
      </c>
      <c r="G325" s="176">
        <f>G253/RES_summary!G$19</f>
        <v>6.7523546005428949</v>
      </c>
      <c r="H325" s="176">
        <f>H253/RES_summary!H$19</f>
        <v>7.2414795775754435</v>
      </c>
      <c r="I325" s="176">
        <f>I253/RES_summary!I$19</f>
        <v>7.1818553511192631</v>
      </c>
      <c r="J325" s="176">
        <f>J253/RES_summary!J$19</f>
        <v>7.0614308735862705</v>
      </c>
      <c r="K325" s="176">
        <f>K253/RES_summary!K$19</f>
        <v>6.9301213581384742</v>
      </c>
      <c r="L325" s="176">
        <f>L253/RES_summary!L$19</f>
        <v>7.4354566813735596</v>
      </c>
      <c r="M325" s="176">
        <f>M253/RES_summary!M$19</f>
        <v>7.5172384776282284</v>
      </c>
      <c r="N325" s="176">
        <f>N253/RES_summary!N$19</f>
        <v>7.1850003327063261</v>
      </c>
      <c r="O325" s="176">
        <f>O253/RES_summary!O$19</f>
        <v>6.7962289823446156</v>
      </c>
      <c r="P325" s="176">
        <f>P253/RES_summary!P$19</f>
        <v>6.9824694697465217</v>
      </c>
      <c r="Q325" s="176">
        <f>Q253/RES_summary!Q$19</f>
        <v>6.6820073227442318</v>
      </c>
    </row>
    <row r="327" spans="1:17" ht="12" customHeight="1" x14ac:dyDescent="0.25">
      <c r="A327" s="152" t="s">
        <v>195</v>
      </c>
      <c r="B327" s="184">
        <f>B255/RES_summary!B$19</f>
        <v>4.9205316816045848</v>
      </c>
      <c r="C327" s="184">
        <f>C255/RES_summary!C$19</f>
        <v>4.5679509874747017</v>
      </c>
      <c r="D327" s="184">
        <f>D255/RES_summary!D$19</f>
        <v>4.4475183673143093</v>
      </c>
      <c r="E327" s="184">
        <f>E255/RES_summary!E$19</f>
        <v>4.2477485962177166</v>
      </c>
      <c r="F327" s="184">
        <f>F255/RES_summary!F$19</f>
        <v>4.1888950019992741</v>
      </c>
      <c r="G327" s="184">
        <f>G255/RES_summary!G$19</f>
        <v>3.9754712982422777</v>
      </c>
      <c r="H327" s="184">
        <f>H255/RES_summary!H$19</f>
        <v>3.4420820510271901</v>
      </c>
      <c r="I327" s="184">
        <f>I255/RES_summary!I$19</f>
        <v>3.2535513454053269</v>
      </c>
      <c r="J327" s="184">
        <f>J255/RES_summary!J$19</f>
        <v>2.8703381405019064</v>
      </c>
      <c r="K327" s="184">
        <f>K255/RES_summary!K$19</f>
        <v>2.3301081437195941</v>
      </c>
      <c r="L327" s="184">
        <f>L255/RES_summary!L$19</f>
        <v>2.3119008623403232</v>
      </c>
      <c r="M327" s="184">
        <f>M255/RES_summary!M$19</f>
        <v>1.7661087128602853</v>
      </c>
      <c r="N327" s="184">
        <f>N255/RES_summary!N$19</f>
        <v>1.6442629353005509</v>
      </c>
      <c r="O327" s="184">
        <f>O255/RES_summary!O$19</f>
        <v>1.4765603254561097</v>
      </c>
      <c r="P327" s="184">
        <f>P255/RES_summary!P$19</f>
        <v>1.2972074153742723</v>
      </c>
      <c r="Q327" s="184">
        <f>Q255/RES_summary!Q$19</f>
        <v>1.2907081914574712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3.5988869761038256</v>
      </c>
      <c r="C333" s="178">
        <f>C261/RES_summary!C$19</f>
        <v>3.5725354243308747</v>
      </c>
      <c r="D333" s="178">
        <f>D261/RES_summary!D$19</f>
        <v>3.413995780040862</v>
      </c>
      <c r="E333" s="178">
        <f>E261/RES_summary!E$19</f>
        <v>3.2645650591633983</v>
      </c>
      <c r="F333" s="178">
        <f>F261/RES_summary!F$19</f>
        <v>3.1143464129943963</v>
      </c>
      <c r="G333" s="178">
        <f>G261/RES_summary!G$19</f>
        <v>2.9805269294438421</v>
      </c>
      <c r="H333" s="178">
        <f>H261/RES_summary!H$19</f>
        <v>2.7380012820067496</v>
      </c>
      <c r="I333" s="178">
        <f>I261/RES_summary!I$19</f>
        <v>2.5066721495750461</v>
      </c>
      <c r="J333" s="178">
        <f>J261/RES_summary!J$19</f>
        <v>2.1297237168007577</v>
      </c>
      <c r="K333" s="178">
        <f>K261/RES_summary!K$19</f>
        <v>1.6570800755197002</v>
      </c>
      <c r="L333" s="178">
        <f>L261/RES_summary!L$19</f>
        <v>1.6246628005568866</v>
      </c>
      <c r="M333" s="178">
        <f>M261/RES_summary!M$19</f>
        <v>1.1631210983036844</v>
      </c>
      <c r="N333" s="178">
        <f>N261/RES_summary!N$19</f>
        <v>1.0511246952208766</v>
      </c>
      <c r="O333" s="178">
        <f>O261/RES_summary!O$19</f>
        <v>0.92525531993914922</v>
      </c>
      <c r="P333" s="178">
        <f>P261/RES_summary!P$19</f>
        <v>0.77698892234208528</v>
      </c>
      <c r="Q333" s="178">
        <f>Q261/RES_summary!Q$19</f>
        <v>0.79149047227118474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5.4122329571014793</v>
      </c>
      <c r="C338" s="180">
        <f>C266/RES_summary!C$19</f>
        <v>5.3861912316782368</v>
      </c>
      <c r="D338" s="180">
        <f>D266/RES_summary!D$19</f>
        <v>5.420333257859645</v>
      </c>
      <c r="E338" s="180">
        <f>E266/RES_summary!E$19</f>
        <v>5.4374194403787595</v>
      </c>
      <c r="F338" s="180">
        <f>F266/RES_summary!F$19</f>
        <v>5.4624253088244368</v>
      </c>
      <c r="G338" s="180">
        <f>G266/RES_summary!G$19</f>
        <v>5.4583353157345469</v>
      </c>
      <c r="H338" s="180">
        <f>H266/RES_summary!H$19</f>
        <v>5.4074981371416646</v>
      </c>
      <c r="I338" s="180">
        <f>I266/RES_summary!I$19</f>
        <v>5.394760359321527</v>
      </c>
      <c r="J338" s="180">
        <f>J266/RES_summary!J$19</f>
        <v>5.3509939463857306</v>
      </c>
      <c r="K338" s="180">
        <f>K266/RES_summary!K$19</f>
        <v>5.3322208103050421</v>
      </c>
      <c r="L338" s="180">
        <f>L266/RES_summary!L$19</f>
        <v>5.3259174225459285</v>
      </c>
      <c r="M338" s="180">
        <f>M266/RES_summary!M$19</f>
        <v>5.304904899949455</v>
      </c>
      <c r="N338" s="180">
        <f>N266/RES_summary!N$19</f>
        <v>5.2473494066028765</v>
      </c>
      <c r="O338" s="180">
        <f>O266/RES_summary!O$19</f>
        <v>5.2081486652660667</v>
      </c>
      <c r="P338" s="180">
        <f>P266/RES_summary!P$19</f>
        <v>5.1642289421053675</v>
      </c>
      <c r="Q338" s="180">
        <f>Q266/RES_summary!Q$19</f>
        <v>5.0604333777281614</v>
      </c>
    </row>
    <row r="339" spans="1:17" ht="12" customHeight="1" x14ac:dyDescent="0.25">
      <c r="A339" s="161" t="s">
        <v>143</v>
      </c>
      <c r="B339" s="179">
        <f>B267/RES_summary!B$19</f>
        <v>1.8942815349855879</v>
      </c>
      <c r="C339" s="179">
        <f>C267/RES_summary!C$19</f>
        <v>1.8851669310874075</v>
      </c>
      <c r="D339" s="179">
        <f>D267/RES_summary!D$19</f>
        <v>1.8971166402508561</v>
      </c>
      <c r="E339" s="179">
        <f>E267/RES_summary!E$19</f>
        <v>1.9030968041325849</v>
      </c>
      <c r="F339" s="179">
        <f>F267/RES_summary!F$19</f>
        <v>1.9118488580885509</v>
      </c>
      <c r="G339" s="179">
        <f>G267/RES_summary!G$19</f>
        <v>1.91041736050706</v>
      </c>
      <c r="H339" s="179">
        <f>H267/RES_summary!H$19</f>
        <v>1.8926243479996325</v>
      </c>
      <c r="I339" s="179">
        <f>I267/RES_summary!I$19</f>
        <v>1.8881661257625273</v>
      </c>
      <c r="J339" s="179">
        <f>J267/RES_summary!J$19</f>
        <v>1.8728478812350089</v>
      </c>
      <c r="K339" s="179">
        <f>K267/RES_summary!K$19</f>
        <v>1.8662772836067503</v>
      </c>
      <c r="L339" s="179">
        <f>L267/RES_summary!L$19</f>
        <v>1.864071097891064</v>
      </c>
      <c r="M339" s="179">
        <f>M267/RES_summary!M$19</f>
        <v>1.8567167149822998</v>
      </c>
      <c r="N339" s="179">
        <f>N267/RES_summary!N$19</f>
        <v>1.8365722923110039</v>
      </c>
      <c r="O339" s="179">
        <f>O267/RES_summary!O$19</f>
        <v>1.8228520328431141</v>
      </c>
      <c r="P339" s="179">
        <f>P267/RES_summary!P$19</f>
        <v>1.8074801297368697</v>
      </c>
      <c r="Q339" s="179">
        <f>Q267/RES_summary!Q$19</f>
        <v>1.7711516822048488</v>
      </c>
    </row>
    <row r="340" spans="1:17" ht="12" customHeight="1" x14ac:dyDescent="0.25">
      <c r="A340" s="148" t="s">
        <v>57</v>
      </c>
      <c r="B340" s="177">
        <f>B268/RES_summary!B$19</f>
        <v>1.8942815349855879</v>
      </c>
      <c r="C340" s="177">
        <f>C268/RES_summary!C$19</f>
        <v>1.8851669310874075</v>
      </c>
      <c r="D340" s="177">
        <f>D268/RES_summary!D$19</f>
        <v>1.8971166402508561</v>
      </c>
      <c r="E340" s="177">
        <f>E268/RES_summary!E$19</f>
        <v>1.9030968041325849</v>
      </c>
      <c r="F340" s="177">
        <f>F268/RES_summary!F$19</f>
        <v>1.9118488580885509</v>
      </c>
      <c r="G340" s="177">
        <f>G268/RES_summary!G$19</f>
        <v>1.91041736050706</v>
      </c>
      <c r="H340" s="177">
        <f>H268/RES_summary!H$19</f>
        <v>1.8926243479996325</v>
      </c>
      <c r="I340" s="177">
        <f>I268/RES_summary!I$19</f>
        <v>1.8881661257625273</v>
      </c>
      <c r="J340" s="177">
        <f>J268/RES_summary!J$19</f>
        <v>1.8728478812350089</v>
      </c>
      <c r="K340" s="177">
        <f>K268/RES_summary!K$19</f>
        <v>1.8662772836067503</v>
      </c>
      <c r="L340" s="177">
        <f>L268/RES_summary!L$19</f>
        <v>1.864071097891064</v>
      </c>
      <c r="M340" s="177">
        <f>M268/RES_summary!M$19</f>
        <v>1.8567167149822998</v>
      </c>
      <c r="N340" s="177">
        <f>N268/RES_summary!N$19</f>
        <v>1.8365722923110039</v>
      </c>
      <c r="O340" s="177">
        <f>O268/RES_summary!O$19</f>
        <v>1.8228520328431141</v>
      </c>
      <c r="P340" s="177">
        <f>P268/RES_summary!P$19</f>
        <v>1.8074801297368697</v>
      </c>
      <c r="Q340" s="177">
        <f>Q268/RES_summary!Q$19</f>
        <v>1.7711516822048488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1.3216447055007603</v>
      </c>
      <c r="C346" s="178">
        <f>C274/RES_summary!C$19</f>
        <v>0.99541556314382729</v>
      </c>
      <c r="D346" s="178">
        <f>D274/RES_summary!D$19</f>
        <v>1.033522587273447</v>
      </c>
      <c r="E346" s="178">
        <f>E274/RES_summary!E$19</f>
        <v>0.98318353705431782</v>
      </c>
      <c r="F346" s="178">
        <f>F274/RES_summary!F$19</f>
        <v>1.074548589004878</v>
      </c>
      <c r="G346" s="178">
        <f>G274/RES_summary!G$19</f>
        <v>0.99494436879843562</v>
      </c>
      <c r="H346" s="178">
        <f>H274/RES_summary!H$19</f>
        <v>0.70408076902044137</v>
      </c>
      <c r="I346" s="178">
        <f>I274/RES_summary!I$19</f>
        <v>0.74687919583028051</v>
      </c>
      <c r="J346" s="178">
        <f>J274/RES_summary!J$19</f>
        <v>0.74061442370114916</v>
      </c>
      <c r="K346" s="178">
        <f>K274/RES_summary!K$19</f>
        <v>0.67302806819989414</v>
      </c>
      <c r="L346" s="178">
        <f>L274/RES_summary!L$19</f>
        <v>0.68723806178343649</v>
      </c>
      <c r="M346" s="178">
        <f>M274/RES_summary!M$19</f>
        <v>0.60298761455660088</v>
      </c>
      <c r="N346" s="178">
        <f>N274/RES_summary!N$19</f>
        <v>0.59313824007967464</v>
      </c>
      <c r="O346" s="178">
        <f>O274/RES_summary!O$19</f>
        <v>0.55130500551696049</v>
      </c>
      <c r="P346" s="178">
        <f>P274/RES_summary!P$19</f>
        <v>0.52021849303218726</v>
      </c>
      <c r="Q346" s="178">
        <f>Q274/RES_summary!Q$19</f>
        <v>0.4992177191862866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3.4744362810968261</v>
      </c>
      <c r="C348" s="177">
        <f>C276/RES_summary!C$19</f>
        <v>3.4318375949027522</v>
      </c>
      <c r="D348" s="177">
        <f>D276/RES_summary!D$19</f>
        <v>3.5783068690652162</v>
      </c>
      <c r="E348" s="177">
        <f>E276/RES_summary!E$19</f>
        <v>3.5641724566736257</v>
      </c>
      <c r="F348" s="177">
        <f>F276/RES_summary!F$19</f>
        <v>3.5170690906570194</v>
      </c>
      <c r="G348" s="177">
        <f>G276/RES_summary!G$19</f>
        <v>3.4927387072851728</v>
      </c>
      <c r="H348" s="177">
        <f>H276/RES_summary!H$19</f>
        <v>3.5163353070593875</v>
      </c>
      <c r="I348" s="177">
        <f>I276/RES_summary!I$19</f>
        <v>3.396890000203209</v>
      </c>
      <c r="J348" s="177">
        <f>J276/RES_summary!J$19</f>
        <v>3.4776887060824841</v>
      </c>
      <c r="K348" s="177">
        <f>K276/RES_summary!K$19</f>
        <v>3.3620282046331256</v>
      </c>
      <c r="L348" s="177">
        <f>L276/RES_summary!L$19</f>
        <v>3.4371078844743193</v>
      </c>
      <c r="M348" s="177">
        <f>M276/RES_summary!M$19</f>
        <v>3.3438906940302071</v>
      </c>
      <c r="N348" s="177">
        <f>N276/RES_summary!N$19</f>
        <v>3.315378994958821</v>
      </c>
      <c r="O348" s="177">
        <f>O276/RES_summary!O$19</f>
        <v>3.3018886594787724</v>
      </c>
      <c r="P348" s="177">
        <f>P276/RES_summary!P$19</f>
        <v>3.254808058877587</v>
      </c>
      <c r="Q348" s="177">
        <f>Q276/RES_summary!Q$19</f>
        <v>3.1916588460575612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11.981217289477398</v>
      </c>
      <c r="D353" s="168">
        <f t="shared" ref="D353:Q353" si="87">SUM(D354,D357,D359,D372)</f>
        <v>39.647131591752967</v>
      </c>
      <c r="E353" s="168">
        <f t="shared" si="87"/>
        <v>0</v>
      </c>
      <c r="F353" s="168">
        <f t="shared" si="87"/>
        <v>52.954851476050059</v>
      </c>
      <c r="G353" s="168">
        <f t="shared" si="87"/>
        <v>81.563408780671352</v>
      </c>
      <c r="H353" s="168">
        <f t="shared" si="87"/>
        <v>109.63785225980935</v>
      </c>
      <c r="I353" s="168">
        <f t="shared" si="87"/>
        <v>139.9293644348142</v>
      </c>
      <c r="J353" s="168">
        <f t="shared" si="87"/>
        <v>224.89778989471679</v>
      </c>
      <c r="K353" s="168">
        <f t="shared" si="87"/>
        <v>276.53239785165704</v>
      </c>
      <c r="L353" s="168">
        <f t="shared" si="87"/>
        <v>112.61120656798369</v>
      </c>
      <c r="M353" s="168">
        <f t="shared" si="87"/>
        <v>263.98377477192173</v>
      </c>
      <c r="N353" s="168">
        <f t="shared" si="87"/>
        <v>172.37060796805969</v>
      </c>
      <c r="O353" s="168">
        <f t="shared" si="87"/>
        <v>143.42263662756042</v>
      </c>
      <c r="P353" s="168">
        <f t="shared" si="87"/>
        <v>115.04966309248013</v>
      </c>
      <c r="Q353" s="168">
        <f t="shared" si="87"/>
        <v>17.127090501342764</v>
      </c>
    </row>
    <row r="354" spans="1:17" ht="12" customHeight="1" x14ac:dyDescent="0.25">
      <c r="A354" s="158" t="s">
        <v>65</v>
      </c>
      <c r="B354" s="157"/>
      <c r="C354" s="157">
        <f>SUM(C355:C356)</f>
        <v>7.301743976982463</v>
      </c>
      <c r="D354" s="157">
        <f t="shared" ref="D354:Q354" si="88">SUM(D355:D356)</f>
        <v>25.112913250165956</v>
      </c>
      <c r="E354" s="157">
        <f t="shared" si="88"/>
        <v>0</v>
      </c>
      <c r="F354" s="157">
        <f t="shared" si="88"/>
        <v>35.789844438662954</v>
      </c>
      <c r="G354" s="157">
        <f t="shared" si="88"/>
        <v>57.362689830142521</v>
      </c>
      <c r="H354" s="157">
        <f t="shared" si="88"/>
        <v>75.592005627265564</v>
      </c>
      <c r="I354" s="157">
        <f t="shared" si="88"/>
        <v>95.874166262036027</v>
      </c>
      <c r="J354" s="157">
        <f t="shared" si="88"/>
        <v>151.70705605550296</v>
      </c>
      <c r="K354" s="157">
        <f t="shared" si="88"/>
        <v>188.15585639435511</v>
      </c>
      <c r="L354" s="157">
        <f t="shared" si="88"/>
        <v>77.998091535186092</v>
      </c>
      <c r="M354" s="157">
        <f t="shared" si="88"/>
        <v>174.52985805269569</v>
      </c>
      <c r="N354" s="157">
        <f t="shared" si="88"/>
        <v>112.28052828759894</v>
      </c>
      <c r="O354" s="157">
        <f t="shared" si="88"/>
        <v>91.860318073602087</v>
      </c>
      <c r="P354" s="157">
        <f t="shared" si="88"/>
        <v>73.370695991907951</v>
      </c>
      <c r="Q354" s="157">
        <f t="shared" si="88"/>
        <v>10.668896843895762</v>
      </c>
    </row>
    <row r="355" spans="1:17" ht="12" customHeight="1" x14ac:dyDescent="0.25">
      <c r="A355" s="23" t="s">
        <v>157</v>
      </c>
      <c r="B355" s="156"/>
      <c r="C355" s="156">
        <f>RES_hhdet_in_fec!C$83</f>
        <v>7.2308487356388662</v>
      </c>
      <c r="D355" s="156">
        <f>RES_hhdet_in_fec!D$83</f>
        <v>24.95805737961739</v>
      </c>
      <c r="E355" s="156">
        <f>RES_hhdet_in_fec!E$83</f>
        <v>0</v>
      </c>
      <c r="F355" s="156">
        <f>RES_hhdet_in_fec!F$83</f>
        <v>35.655408659073927</v>
      </c>
      <c r="G355" s="156">
        <f>RES_hhdet_in_fec!G$83</f>
        <v>57.077330895710581</v>
      </c>
      <c r="H355" s="156">
        <f>RES_hhdet_in_fec!H$83</f>
        <v>74.889547884388946</v>
      </c>
      <c r="I355" s="156">
        <f>RES_hhdet_in_fec!I$83</f>
        <v>95.206935341297637</v>
      </c>
      <c r="J355" s="156">
        <f>RES_hhdet_in_fec!J$83</f>
        <v>150.76538771682479</v>
      </c>
      <c r="K355" s="156">
        <f>RES_hhdet_in_fec!K$83</f>
        <v>187.74014094401096</v>
      </c>
      <c r="L355" s="156">
        <f>RES_hhdet_in_fec!L$83</f>
        <v>77.356998812516323</v>
      </c>
      <c r="M355" s="156">
        <f>RES_hhdet_in_fec!M$83</f>
        <v>172.7843673510132</v>
      </c>
      <c r="N355" s="156">
        <f>RES_hhdet_in_fec!N$83</f>
        <v>111.22916313593797</v>
      </c>
      <c r="O355" s="156">
        <f>RES_hhdet_in_fec!O$83</f>
        <v>91.647967150193153</v>
      </c>
      <c r="P355" s="156">
        <f>RES_hhdet_in_fec!P$83</f>
        <v>72.87347052892207</v>
      </c>
      <c r="Q355" s="156">
        <f>RES_hhdet_in_fec!Q$83</f>
        <v>10.637284400007784</v>
      </c>
    </row>
    <row r="356" spans="1:17" ht="12" customHeight="1" x14ac:dyDescent="0.25">
      <c r="A356" s="23" t="s">
        <v>60</v>
      </c>
      <c r="B356" s="156"/>
      <c r="C356" s="156">
        <f>RES_hhdet_in_fec!C$84</f>
        <v>7.0895241343596704E-2</v>
      </c>
      <c r="D356" s="156">
        <f>RES_hhdet_in_fec!D$84</f>
        <v>0.15485587054856639</v>
      </c>
      <c r="E356" s="156">
        <f>RES_hhdet_in_fec!E$84</f>
        <v>0</v>
      </c>
      <c r="F356" s="156">
        <f>RES_hhdet_in_fec!F$84</f>
        <v>0.13443577958902564</v>
      </c>
      <c r="G356" s="156">
        <f>RES_hhdet_in_fec!G$84</f>
        <v>0.28535893443193866</v>
      </c>
      <c r="H356" s="156">
        <f>RES_hhdet_in_fec!H$84</f>
        <v>0.70245774287661766</v>
      </c>
      <c r="I356" s="156">
        <f>RES_hhdet_in_fec!I$84</f>
        <v>0.66723092073838475</v>
      </c>
      <c r="J356" s="156">
        <f>RES_hhdet_in_fec!J$84</f>
        <v>0.94166833867815936</v>
      </c>
      <c r="K356" s="156">
        <f>RES_hhdet_in_fec!K$84</f>
        <v>0.41571545034414742</v>
      </c>
      <c r="L356" s="156">
        <f>RES_hhdet_in_fec!L$84</f>
        <v>0.64109272266976947</v>
      </c>
      <c r="M356" s="156">
        <f>RES_hhdet_in_fec!M$84</f>
        <v>1.7454907016824865</v>
      </c>
      <c r="N356" s="156">
        <f>RES_hhdet_in_fec!N$84</f>
        <v>1.0513651516609748</v>
      </c>
      <c r="O356" s="156">
        <f>RES_hhdet_in_fec!O$84</f>
        <v>0.2123509234089288</v>
      </c>
      <c r="P356" s="156">
        <f>RES_hhdet_in_fec!P$84</f>
        <v>0.49722546298588005</v>
      </c>
      <c r="Q356" s="156">
        <f>RES_hhdet_in_fec!Q$84</f>
        <v>3.1612443887978708E-2</v>
      </c>
    </row>
    <row r="357" spans="1:17" ht="12" customHeight="1" x14ac:dyDescent="0.25">
      <c r="A357" s="158" t="s">
        <v>112</v>
      </c>
      <c r="B357" s="157"/>
      <c r="C357" s="157">
        <f>C358</f>
        <v>0.38869255603798231</v>
      </c>
      <c r="D357" s="157">
        <f t="shared" ref="D357:Q357" si="89">D358</f>
        <v>0.57257908058928852</v>
      </c>
      <c r="E357" s="157">
        <f t="shared" si="89"/>
        <v>0</v>
      </c>
      <c r="F357" s="157">
        <f t="shared" si="89"/>
        <v>0.87248186672174832</v>
      </c>
      <c r="G357" s="157">
        <f t="shared" si="89"/>
        <v>0.55910343466850265</v>
      </c>
      <c r="H357" s="157">
        <f t="shared" si="89"/>
        <v>1.4201868677744767</v>
      </c>
      <c r="I357" s="157">
        <f t="shared" si="89"/>
        <v>1.3284746430154828</v>
      </c>
      <c r="J357" s="157">
        <f t="shared" si="89"/>
        <v>2.6991430802266341</v>
      </c>
      <c r="K357" s="157">
        <f t="shared" si="89"/>
        <v>3.3533055361087372</v>
      </c>
      <c r="L357" s="157">
        <f t="shared" si="89"/>
        <v>1.2562475977855507</v>
      </c>
      <c r="M357" s="157">
        <f t="shared" si="89"/>
        <v>0.94500555495892713</v>
      </c>
      <c r="N357" s="157">
        <f t="shared" si="89"/>
        <v>1.7566336764411148</v>
      </c>
      <c r="O357" s="157">
        <f t="shared" si="89"/>
        <v>0.99567168717415544</v>
      </c>
      <c r="P357" s="157">
        <f t="shared" si="89"/>
        <v>1.9433606526505516</v>
      </c>
      <c r="Q357" s="157">
        <f t="shared" si="89"/>
        <v>1.0141248413528461</v>
      </c>
    </row>
    <row r="358" spans="1:17" ht="12" customHeight="1" x14ac:dyDescent="0.25">
      <c r="A358" s="23" t="s">
        <v>60</v>
      </c>
      <c r="B358" s="156"/>
      <c r="C358" s="156">
        <f>RES_hhdet_in_fec!C$86</f>
        <v>0.38869255603798231</v>
      </c>
      <c r="D358" s="156">
        <f>RES_hhdet_in_fec!D$86</f>
        <v>0.57257908058928852</v>
      </c>
      <c r="E358" s="156">
        <f>RES_hhdet_in_fec!E$86</f>
        <v>0</v>
      </c>
      <c r="F358" s="156">
        <f>RES_hhdet_in_fec!F$86</f>
        <v>0.87248186672174832</v>
      </c>
      <c r="G358" s="156">
        <f>RES_hhdet_in_fec!G$86</f>
        <v>0.55910343466850265</v>
      </c>
      <c r="H358" s="156">
        <f>RES_hhdet_in_fec!H$86</f>
        <v>1.4201868677744767</v>
      </c>
      <c r="I358" s="156">
        <f>RES_hhdet_in_fec!I$86</f>
        <v>1.3284746430154828</v>
      </c>
      <c r="J358" s="156">
        <f>RES_hhdet_in_fec!J$86</f>
        <v>2.6991430802266341</v>
      </c>
      <c r="K358" s="156">
        <f>RES_hhdet_in_fec!K$86</f>
        <v>3.3533055361087372</v>
      </c>
      <c r="L358" s="156">
        <f>RES_hhdet_in_fec!L$86</f>
        <v>1.2562475977855507</v>
      </c>
      <c r="M358" s="156">
        <f>RES_hhdet_in_fec!M$86</f>
        <v>0.94500555495892713</v>
      </c>
      <c r="N358" s="156">
        <f>RES_hhdet_in_fec!N$86</f>
        <v>1.7566336764411148</v>
      </c>
      <c r="O358" s="156">
        <f>RES_hhdet_in_fec!O$86</f>
        <v>0.99567168717415544</v>
      </c>
      <c r="P358" s="156">
        <f>RES_hhdet_in_fec!P$86</f>
        <v>1.9433606526505516</v>
      </c>
      <c r="Q358" s="156">
        <f>RES_hhdet_in_fec!Q$86</f>
        <v>1.0141248413528461</v>
      </c>
    </row>
    <row r="359" spans="1:17" ht="12" customHeight="1" x14ac:dyDescent="0.25">
      <c r="A359" s="158" t="s">
        <v>63</v>
      </c>
      <c r="B359" s="157"/>
      <c r="C359" s="157">
        <f>RES_hhdet_in_fec!C$87</f>
        <v>3.1608296524886135</v>
      </c>
      <c r="D359" s="157">
        <f>RES_hhdet_in_fec!D$87</f>
        <v>10.411448462633198</v>
      </c>
      <c r="E359" s="157">
        <f>RES_hhdet_in_fec!E$87</f>
        <v>0</v>
      </c>
      <c r="F359" s="157">
        <f>RES_hhdet_in_fec!F$87</f>
        <v>12.020003217199344</v>
      </c>
      <c r="G359" s="157">
        <f>RES_hhdet_in_fec!G$87</f>
        <v>17.031015806506339</v>
      </c>
      <c r="H359" s="157">
        <f>RES_hhdet_in_fec!H$87</f>
        <v>23.275109982537572</v>
      </c>
      <c r="I359" s="157">
        <f>RES_hhdet_in_fec!I$87</f>
        <v>30.607062334275966</v>
      </c>
      <c r="J359" s="157">
        <f>RES_hhdet_in_fec!J$87</f>
        <v>50.067637764793169</v>
      </c>
      <c r="K359" s="157">
        <f>RES_hhdet_in_fec!K$87</f>
        <v>57.484151357530919</v>
      </c>
      <c r="L359" s="157">
        <f>RES_hhdet_in_fec!L$87</f>
        <v>23.063756843166257</v>
      </c>
      <c r="M359" s="157">
        <f>RES_hhdet_in_fec!M$87</f>
        <v>61.634367019881537</v>
      </c>
      <c r="N359" s="157">
        <f>RES_hhdet_in_fec!N$87</f>
        <v>41.087854402619115</v>
      </c>
      <c r="O359" s="157">
        <f>RES_hhdet_in_fec!O$87</f>
        <v>35.990079922706599</v>
      </c>
      <c r="P359" s="157">
        <f>RES_hhdet_in_fec!P$87</f>
        <v>27.342212825115215</v>
      </c>
      <c r="Q359" s="157">
        <f>RES_hhdet_in_fec!Q$87</f>
        <v>3.7155638969832898</v>
      </c>
    </row>
    <row r="360" spans="1:17" ht="12" customHeight="1" x14ac:dyDescent="0.25">
      <c r="A360" s="167" t="s">
        <v>156</v>
      </c>
      <c r="B360" s="132"/>
      <c r="C360" s="132">
        <f>RES_hhdet_in_fec!C$88</f>
        <v>2.714101595570297</v>
      </c>
      <c r="D360" s="132">
        <f>RES_hhdet_in_fec!D$88</f>
        <v>7.6926685926910165</v>
      </c>
      <c r="E360" s="132">
        <f>RES_hhdet_in_fec!E$88</f>
        <v>0</v>
      </c>
      <c r="F360" s="132">
        <f>RES_hhdet_in_fec!F$88</f>
        <v>6.9182944186848632</v>
      </c>
      <c r="G360" s="132">
        <f>RES_hhdet_in_fec!G$88</f>
        <v>4.1291103612372853</v>
      </c>
      <c r="H360" s="132">
        <f>RES_hhdet_in_fec!H$88</f>
        <v>7.2457045156855822</v>
      </c>
      <c r="I360" s="132">
        <f>RES_hhdet_in_fec!I$88</f>
        <v>12.303527370402746</v>
      </c>
      <c r="J360" s="132">
        <f>RES_hhdet_in_fec!J$88</f>
        <v>13.687088457980799</v>
      </c>
      <c r="K360" s="132">
        <f>RES_hhdet_in_fec!K$88</f>
        <v>17.618362844563354</v>
      </c>
      <c r="L360" s="132">
        <f>RES_hhdet_in_fec!L$88</f>
        <v>2.0874772303214049</v>
      </c>
      <c r="M360" s="132">
        <f>RES_hhdet_in_fec!M$88</f>
        <v>19.254521491914012</v>
      </c>
      <c r="N360" s="132">
        <f>RES_hhdet_in_fec!N$88</f>
        <v>13.846895531183099</v>
      </c>
      <c r="O360" s="132">
        <f>RES_hhdet_in_fec!O$88</f>
        <v>12.394879470344341</v>
      </c>
      <c r="P360" s="132">
        <f>RES_hhdet_in_fec!P$88</f>
        <v>2.5343199260570999</v>
      </c>
      <c r="Q360" s="132">
        <f>RES_hhdet_in_fec!Q$88</f>
        <v>0</v>
      </c>
    </row>
    <row r="361" spans="1:17" ht="12" customHeight="1" x14ac:dyDescent="0.25">
      <c r="A361" s="167" t="s">
        <v>155</v>
      </c>
      <c r="B361" s="132"/>
      <c r="C361" s="132">
        <f>SUM(C362:C363)</f>
        <v>0.44672805691831635</v>
      </c>
      <c r="D361" s="132">
        <f t="shared" ref="D361:Q361" si="90">SUM(D362:D363)</f>
        <v>0.57600096100629228</v>
      </c>
      <c r="E361" s="132">
        <f t="shared" si="90"/>
        <v>0</v>
      </c>
      <c r="F361" s="132">
        <f t="shared" si="90"/>
        <v>1.0731591525783397</v>
      </c>
      <c r="G361" s="132">
        <f t="shared" si="90"/>
        <v>0.76851168996241936</v>
      </c>
      <c r="H361" s="132">
        <f t="shared" si="90"/>
        <v>1.7531087177650653</v>
      </c>
      <c r="I361" s="132">
        <f t="shared" si="90"/>
        <v>4.3798735295510838</v>
      </c>
      <c r="J361" s="132">
        <f t="shared" si="90"/>
        <v>7.6165509671803502</v>
      </c>
      <c r="K361" s="132">
        <f t="shared" si="90"/>
        <v>10.006470472312834</v>
      </c>
      <c r="L361" s="132">
        <f t="shared" si="90"/>
        <v>5.2864666279069059</v>
      </c>
      <c r="M361" s="132">
        <f t="shared" si="90"/>
        <v>12.52706718025799</v>
      </c>
      <c r="N361" s="132">
        <f t="shared" si="90"/>
        <v>8.7936188900072434</v>
      </c>
      <c r="O361" s="132">
        <f t="shared" si="90"/>
        <v>11.340338594673316</v>
      </c>
      <c r="P361" s="132">
        <f t="shared" si="90"/>
        <v>7.7892892728018621</v>
      </c>
      <c r="Q361" s="132">
        <f t="shared" si="90"/>
        <v>3.7155638969832898</v>
      </c>
    </row>
    <row r="362" spans="1:17" ht="12" customHeight="1" x14ac:dyDescent="0.25">
      <c r="A362" s="166" t="s">
        <v>55</v>
      </c>
      <c r="B362" s="165"/>
      <c r="C362" s="165">
        <f>RES_hhdet_in_fec!C$90</f>
        <v>0.25310305248715964</v>
      </c>
      <c r="D362" s="165">
        <f>RES_hhdet_in_fec!D$90</f>
        <v>0.32604821685348812</v>
      </c>
      <c r="E362" s="165">
        <f>RES_hhdet_in_fec!E$90</f>
        <v>0</v>
      </c>
      <c r="F362" s="165">
        <f>RES_hhdet_in_fec!F$90</f>
        <v>0.60077370616518799</v>
      </c>
      <c r="G362" s="165">
        <f>RES_hhdet_in_fec!G$90</f>
        <v>0.42856563550731558</v>
      </c>
      <c r="H362" s="165">
        <f>RES_hhdet_in_fec!H$90</f>
        <v>0.97305657194296435</v>
      </c>
      <c r="I362" s="165">
        <f>RES_hhdet_in_fec!I$90</f>
        <v>2.4200872824128128</v>
      </c>
      <c r="J362" s="165">
        <f>RES_hhdet_in_fec!J$90</f>
        <v>4.1874206150811064</v>
      </c>
      <c r="K362" s="165">
        <f>RES_hhdet_in_fec!K$90</f>
        <v>5.5437248040490008</v>
      </c>
      <c r="L362" s="165">
        <f>RES_hhdet_in_fec!L$90</f>
        <v>2.8470116170163284</v>
      </c>
      <c r="M362" s="165">
        <f>RES_hhdet_in_fec!M$90</f>
        <v>6.8147573784347513</v>
      </c>
      <c r="N362" s="165">
        <f>RES_hhdet_in_fec!N$90</f>
        <v>4.7652448944809827</v>
      </c>
      <c r="O362" s="165">
        <f>RES_hhdet_in_fec!O$90</f>
        <v>6.1210234826764269</v>
      </c>
      <c r="P362" s="165">
        <f>RES_hhdet_in_fec!P$90</f>
        <v>4.1887548362427536</v>
      </c>
      <c r="Q362" s="165">
        <f>RES_hhdet_in_fec!Q$90</f>
        <v>1.9968124960288749</v>
      </c>
    </row>
    <row r="363" spans="1:17" ht="12" customHeight="1" x14ac:dyDescent="0.25">
      <c r="A363" s="147" t="s">
        <v>59</v>
      </c>
      <c r="B363" s="164"/>
      <c r="C363" s="164">
        <f>RES_hhdet_in_fec!C$91</f>
        <v>0.19362500443115671</v>
      </c>
      <c r="D363" s="164">
        <f>RES_hhdet_in_fec!D$91</f>
        <v>0.24995274415280413</v>
      </c>
      <c r="E363" s="164">
        <f>RES_hhdet_in_fec!E$91</f>
        <v>0</v>
      </c>
      <c r="F363" s="164">
        <f>RES_hhdet_in_fec!F$91</f>
        <v>0.47238544641315167</v>
      </c>
      <c r="G363" s="164">
        <f>RES_hhdet_in_fec!G$91</f>
        <v>0.33994605445510373</v>
      </c>
      <c r="H363" s="164">
        <f>RES_hhdet_in_fec!H$91</f>
        <v>0.78005214582210103</v>
      </c>
      <c r="I363" s="164">
        <f>RES_hhdet_in_fec!I$91</f>
        <v>1.9597862471382714</v>
      </c>
      <c r="J363" s="164">
        <f>RES_hhdet_in_fec!J$91</f>
        <v>3.4291303520992433</v>
      </c>
      <c r="K363" s="164">
        <f>RES_hhdet_in_fec!K$91</f>
        <v>4.4627456682638345</v>
      </c>
      <c r="L363" s="164">
        <f>RES_hhdet_in_fec!L$91</f>
        <v>2.439455010890577</v>
      </c>
      <c r="M363" s="164">
        <f>RES_hhdet_in_fec!M$91</f>
        <v>5.7123098018232401</v>
      </c>
      <c r="N363" s="164">
        <f>RES_hhdet_in_fec!N$91</f>
        <v>4.0283739955262607</v>
      </c>
      <c r="O363" s="164">
        <f>RES_hhdet_in_fec!O$91</f>
        <v>5.2193151119968881</v>
      </c>
      <c r="P363" s="164">
        <f>RES_hhdet_in_fec!P$91</f>
        <v>3.6005344365591085</v>
      </c>
      <c r="Q363" s="164">
        <f>RES_hhdet_in_fec!Q$91</f>
        <v>1.7187514009544147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0</v>
      </c>
      <c r="D368" s="162">
        <f>RES_hhdet_in_fec!D$96</f>
        <v>2.0273362332615776</v>
      </c>
      <c r="E368" s="162">
        <f>RES_hhdet_in_fec!E$96</f>
        <v>0</v>
      </c>
      <c r="F368" s="162">
        <f>RES_hhdet_in_fec!F$96</f>
        <v>3.8465694275010471</v>
      </c>
      <c r="G368" s="162">
        <f>RES_hhdet_in_fec!G$96</f>
        <v>11.65229761723762</v>
      </c>
      <c r="H368" s="162">
        <f>RES_hhdet_in_fec!H$96</f>
        <v>13.264082011843859</v>
      </c>
      <c r="I368" s="162">
        <f>RES_hhdet_in_fec!I$96</f>
        <v>12.923369619189163</v>
      </c>
      <c r="J368" s="162">
        <f>RES_hhdet_in_fec!J$96</f>
        <v>25.265300368729566</v>
      </c>
      <c r="K368" s="162">
        <f>RES_hhdet_in_fec!K$96</f>
        <v>23.682752428199333</v>
      </c>
      <c r="L368" s="162">
        <f>RES_hhdet_in_fec!L$96</f>
        <v>12.993937106870419</v>
      </c>
      <c r="M368" s="162">
        <f>RES_hhdet_in_fec!M$96</f>
        <v>18.61321635567846</v>
      </c>
      <c r="N368" s="162">
        <f>RES_hhdet_in_fec!N$96</f>
        <v>15.017468441660252</v>
      </c>
      <c r="O368" s="162">
        <f>RES_hhdet_in_fec!O$96</f>
        <v>10.282114426613836</v>
      </c>
      <c r="P368" s="162">
        <f>RES_hhdet_in_fec!P$96</f>
        <v>12.331405618966777</v>
      </c>
      <c r="Q368" s="162">
        <f>RES_hhdet_in_fec!Q$96</f>
        <v>0</v>
      </c>
    </row>
    <row r="369" spans="1:17" ht="12" customHeight="1" x14ac:dyDescent="0.25">
      <c r="A369" s="161" t="s">
        <v>141</v>
      </c>
      <c r="B369" s="160"/>
      <c r="C369" s="160">
        <f>SUM(C370:C371)</f>
        <v>0</v>
      </c>
      <c r="D369" s="160">
        <f t="shared" ref="D369:Q369" si="92">SUM(D370:D371)</f>
        <v>0.11544267567431026</v>
      </c>
      <c r="E369" s="160">
        <f t="shared" si="92"/>
        <v>0</v>
      </c>
      <c r="F369" s="160">
        <f t="shared" si="92"/>
        <v>0.1819802184350941</v>
      </c>
      <c r="G369" s="160">
        <f t="shared" si="92"/>
        <v>0.48109613806901375</v>
      </c>
      <c r="H369" s="160">
        <f t="shared" si="92"/>
        <v>1.0122147372430628</v>
      </c>
      <c r="I369" s="160">
        <f t="shared" si="92"/>
        <v>1.0002918151329732</v>
      </c>
      <c r="J369" s="160">
        <f t="shared" si="92"/>
        <v>3.4986979709024508</v>
      </c>
      <c r="K369" s="160">
        <f t="shared" si="92"/>
        <v>6.1765656124554011</v>
      </c>
      <c r="L369" s="160">
        <f t="shared" si="92"/>
        <v>2.6958758780675276</v>
      </c>
      <c r="M369" s="160">
        <f t="shared" si="92"/>
        <v>11.239561992031071</v>
      </c>
      <c r="N369" s="160">
        <f t="shared" si="92"/>
        <v>3.4298715397685173</v>
      </c>
      <c r="O369" s="160">
        <f t="shared" si="92"/>
        <v>1.9727474310751081</v>
      </c>
      <c r="P369" s="160">
        <f t="shared" si="92"/>
        <v>4.6871980072894779</v>
      </c>
      <c r="Q369" s="160">
        <f t="shared" si="92"/>
        <v>0</v>
      </c>
    </row>
    <row r="370" spans="1:17" ht="12" customHeight="1" x14ac:dyDescent="0.25">
      <c r="A370" s="148" t="s">
        <v>60</v>
      </c>
      <c r="B370" s="156"/>
      <c r="C370" s="156">
        <f>RES_hhdet_in_fec!C$98</f>
        <v>0</v>
      </c>
      <c r="D370" s="156">
        <f>RES_hhdet_in_fec!D$98</f>
        <v>5.4852763728996862E-2</v>
      </c>
      <c r="E370" s="156">
        <f>RES_hhdet_in_fec!E$98</f>
        <v>0</v>
      </c>
      <c r="F370" s="156">
        <f>RES_hhdet_in_fec!F$98</f>
        <v>8.5166614797472354E-2</v>
      </c>
      <c r="G370" s="156">
        <f>RES_hhdet_in_fec!G$98</f>
        <v>0.22554902711645597</v>
      </c>
      <c r="H370" s="156">
        <f>RES_hhdet_in_fec!H$98</f>
        <v>0.48560766412167822</v>
      </c>
      <c r="I370" s="156">
        <f>RES_hhdet_in_fec!I$98</f>
        <v>0.47183448205274103</v>
      </c>
      <c r="J370" s="156">
        <f>RES_hhdet_in_fec!J$98</f>
        <v>1.6297974708817735</v>
      </c>
      <c r="K370" s="156">
        <f>RES_hhdet_in_fec!K$98</f>
        <v>2.7683247223248477</v>
      </c>
      <c r="L370" s="156">
        <f>RES_hhdet_in_fec!L$98</f>
        <v>1.2863407369401916</v>
      </c>
      <c r="M370" s="156">
        <f>RES_hhdet_in_fec!M$98</f>
        <v>5.37976484728323</v>
      </c>
      <c r="N370" s="156">
        <f>RES_hhdet_in_fec!N$98</f>
        <v>1.5755698092003989</v>
      </c>
      <c r="O370" s="156">
        <f>RES_hhdet_in_fec!O$98</f>
        <v>0.88320971549252214</v>
      </c>
      <c r="P370" s="156">
        <f>RES_hhdet_in_fec!P$98</f>
        <v>2.13728009634979</v>
      </c>
      <c r="Q370" s="156">
        <f>RES_hhdet_in_fec!Q$98</f>
        <v>0</v>
      </c>
    </row>
    <row r="371" spans="1:17" ht="12" customHeight="1" x14ac:dyDescent="0.25">
      <c r="A371" s="148" t="s">
        <v>59</v>
      </c>
      <c r="B371" s="156"/>
      <c r="C371" s="156">
        <f>RES_hhdet_in_fec!C$99</f>
        <v>0</v>
      </c>
      <c r="D371" s="156">
        <f>RES_hhdet_in_fec!D$99</f>
        <v>6.0589911945313393E-2</v>
      </c>
      <c r="E371" s="156">
        <f>RES_hhdet_in_fec!E$99</f>
        <v>0</v>
      </c>
      <c r="F371" s="156">
        <f>RES_hhdet_in_fec!F$99</f>
        <v>9.6813603637621759E-2</v>
      </c>
      <c r="G371" s="156">
        <f>RES_hhdet_in_fec!G$99</f>
        <v>0.25554711095255778</v>
      </c>
      <c r="H371" s="156">
        <f>RES_hhdet_in_fec!H$99</f>
        <v>0.52660707312138444</v>
      </c>
      <c r="I371" s="156">
        <f>RES_hhdet_in_fec!I$99</f>
        <v>0.52845733308023213</v>
      </c>
      <c r="J371" s="156">
        <f>RES_hhdet_in_fec!J$99</f>
        <v>1.8689005000206773</v>
      </c>
      <c r="K371" s="156">
        <f>RES_hhdet_in_fec!K$99</f>
        <v>3.4082408901305534</v>
      </c>
      <c r="L371" s="156">
        <f>RES_hhdet_in_fec!L$99</f>
        <v>1.409535141127336</v>
      </c>
      <c r="M371" s="156">
        <f>RES_hhdet_in_fec!M$99</f>
        <v>5.8597971447478399</v>
      </c>
      <c r="N371" s="156">
        <f>RES_hhdet_in_fec!N$99</f>
        <v>1.8543017305681184</v>
      </c>
      <c r="O371" s="156">
        <f>RES_hhdet_in_fec!O$99</f>
        <v>1.0895377155825861</v>
      </c>
      <c r="P371" s="156">
        <f>RES_hhdet_in_fec!P$99</f>
        <v>2.5499179109396883</v>
      </c>
      <c r="Q371" s="156">
        <f>RES_hhdet_in_fec!Q$99</f>
        <v>0</v>
      </c>
    </row>
    <row r="372" spans="1:17" ht="12" customHeight="1" x14ac:dyDescent="0.25">
      <c r="A372" s="158" t="s">
        <v>62</v>
      </c>
      <c r="B372" s="157"/>
      <c r="C372" s="157">
        <f>SUM(C373:C375)</f>
        <v>1.1299511039683374</v>
      </c>
      <c r="D372" s="157">
        <f t="shared" ref="D372:Q372" si="93">SUM(D373:D375)</f>
        <v>3.5501907983645249</v>
      </c>
      <c r="E372" s="157">
        <f t="shared" si="93"/>
        <v>0</v>
      </c>
      <c r="F372" s="157">
        <f t="shared" si="93"/>
        <v>4.2725219534660095</v>
      </c>
      <c r="G372" s="157">
        <f t="shared" si="93"/>
        <v>6.6105997093539886</v>
      </c>
      <c r="H372" s="157">
        <f t="shared" si="93"/>
        <v>9.3505497822317363</v>
      </c>
      <c r="I372" s="157">
        <f t="shared" si="93"/>
        <v>12.119661195486737</v>
      </c>
      <c r="J372" s="157">
        <f t="shared" si="93"/>
        <v>20.423952994194014</v>
      </c>
      <c r="K372" s="157">
        <f t="shared" si="93"/>
        <v>27.539084563662279</v>
      </c>
      <c r="L372" s="157">
        <f t="shared" si="93"/>
        <v>10.293110591845792</v>
      </c>
      <c r="M372" s="157">
        <f t="shared" si="93"/>
        <v>26.874544144385574</v>
      </c>
      <c r="N372" s="157">
        <f t="shared" si="93"/>
        <v>17.245591601400513</v>
      </c>
      <c r="O372" s="157">
        <f t="shared" si="93"/>
        <v>14.576566944077587</v>
      </c>
      <c r="P372" s="157">
        <f t="shared" si="93"/>
        <v>12.393393622806418</v>
      </c>
      <c r="Q372" s="157">
        <f t="shared" si="93"/>
        <v>1.7285049191108637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6.6893156396275826</v>
      </c>
      <c r="L373" s="156">
        <f>RES_hhdet_in_fec!L$101</f>
        <v>8.3877219145952961E-2</v>
      </c>
      <c r="M373" s="156">
        <f>RES_hhdet_in_fec!M$101</f>
        <v>1.6970433892119018E-2</v>
      </c>
      <c r="N373" s="156">
        <f>RES_hhdet_in_fec!N$101</f>
        <v>2.7825070735803665E-2</v>
      </c>
      <c r="O373" s="156">
        <f>RES_hhdet_in_fec!O$101</f>
        <v>1.9595970374497253E-2</v>
      </c>
      <c r="P373" s="156">
        <f>RES_hhdet_in_fec!P$101</f>
        <v>1.3938229942250694E-2</v>
      </c>
      <c r="Q373" s="156">
        <f>RES_hhdet_in_fec!Q$101</f>
        <v>4.9525340180671298E-2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1.1299511039683374</v>
      </c>
      <c r="D375" s="57">
        <f>RES_hhdet_in_fec!D$103</f>
        <v>3.5501907983645249</v>
      </c>
      <c r="E375" s="57">
        <f>RES_hhdet_in_fec!E$103</f>
        <v>0</v>
      </c>
      <c r="F375" s="57">
        <f>RES_hhdet_in_fec!F$103</f>
        <v>4.2725219534660095</v>
      </c>
      <c r="G375" s="57">
        <f>RES_hhdet_in_fec!G$103</f>
        <v>6.6105997093539886</v>
      </c>
      <c r="H375" s="57">
        <f>RES_hhdet_in_fec!H$103</f>
        <v>9.3505497822317363</v>
      </c>
      <c r="I375" s="57">
        <f>RES_hhdet_in_fec!I$103</f>
        <v>12.119661195486737</v>
      </c>
      <c r="J375" s="57">
        <f>RES_hhdet_in_fec!J$103</f>
        <v>20.423952994194014</v>
      </c>
      <c r="K375" s="57">
        <f>RES_hhdet_in_fec!K$103</f>
        <v>20.849768924034695</v>
      </c>
      <c r="L375" s="57">
        <f>RES_hhdet_in_fec!L$103</f>
        <v>10.20923337269984</v>
      </c>
      <c r="M375" s="57">
        <f>RES_hhdet_in_fec!M$103</f>
        <v>26.857573710493455</v>
      </c>
      <c r="N375" s="57">
        <f>RES_hhdet_in_fec!N$103</f>
        <v>17.217766530664708</v>
      </c>
      <c r="O375" s="57">
        <f>RES_hhdet_in_fec!O$103</f>
        <v>14.556970973703089</v>
      </c>
      <c r="P375" s="57">
        <f>RES_hhdet_in_fec!P$103</f>
        <v>12.379455392864166</v>
      </c>
      <c r="Q375" s="57">
        <f>RES_hhdet_in_fec!Q$103</f>
        <v>1.6789795789301925</v>
      </c>
    </row>
    <row r="377" spans="1:17" ht="12" customHeight="1" x14ac:dyDescent="0.25">
      <c r="A377" s="152" t="s">
        <v>192</v>
      </c>
      <c r="B377" s="168"/>
      <c r="C377" s="168">
        <f>SUM(C378,C381,C383,C396)</f>
        <v>6.8895804142427242</v>
      </c>
      <c r="D377" s="168">
        <f t="shared" ref="D377:Q377" si="94">SUM(D378,D381,D383,D396)</f>
        <v>21.999870338313034</v>
      </c>
      <c r="E377" s="168">
        <f t="shared" si="94"/>
        <v>0</v>
      </c>
      <c r="F377" s="168">
        <f t="shared" si="94"/>
        <v>29.706631576456758</v>
      </c>
      <c r="G377" s="168">
        <f t="shared" si="94"/>
        <v>44.899938366038931</v>
      </c>
      <c r="H377" s="168">
        <f t="shared" si="94"/>
        <v>62.741814733883444</v>
      </c>
      <c r="I377" s="168">
        <f t="shared" si="94"/>
        <v>80.09359935235787</v>
      </c>
      <c r="J377" s="168">
        <f t="shared" si="94"/>
        <v>133.11850246769066</v>
      </c>
      <c r="K377" s="168">
        <f t="shared" si="94"/>
        <v>162.35322391378151</v>
      </c>
      <c r="L377" s="168">
        <f t="shared" si="94"/>
        <v>68.663751742534004</v>
      </c>
      <c r="M377" s="168">
        <f t="shared" si="94"/>
        <v>159.40926366523942</v>
      </c>
      <c r="N377" s="168">
        <f t="shared" si="94"/>
        <v>107.46481760649189</v>
      </c>
      <c r="O377" s="168">
        <f t="shared" si="94"/>
        <v>88.724802757839441</v>
      </c>
      <c r="P377" s="168">
        <f t="shared" si="94"/>
        <v>77.157633699423741</v>
      </c>
      <c r="Q377" s="168">
        <f t="shared" si="94"/>
        <v>13.771936521406682</v>
      </c>
    </row>
    <row r="378" spans="1:17" ht="12" customHeight="1" x14ac:dyDescent="0.25">
      <c r="A378" s="158" t="s">
        <v>65</v>
      </c>
      <c r="B378" s="157"/>
      <c r="C378" s="157">
        <f>SUM(C379:C380)</f>
        <v>3.690907281313577</v>
      </c>
      <c r="D378" s="157">
        <f t="shared" ref="D378:Q378" si="95">SUM(D379:D380)</f>
        <v>12.558548375450995</v>
      </c>
      <c r="E378" s="157">
        <f t="shared" si="95"/>
        <v>0</v>
      </c>
      <c r="F378" s="157">
        <f t="shared" si="95"/>
        <v>17.523842115427193</v>
      </c>
      <c r="G378" s="157">
        <f t="shared" si="95"/>
        <v>27.124851298989064</v>
      </c>
      <c r="H378" s="157">
        <f t="shared" si="95"/>
        <v>36.808069358929544</v>
      </c>
      <c r="I378" s="157">
        <f t="shared" si="95"/>
        <v>47.63767272112711</v>
      </c>
      <c r="J378" s="157">
        <f t="shared" si="95"/>
        <v>75.613081636053721</v>
      </c>
      <c r="K378" s="157">
        <f t="shared" si="95"/>
        <v>95.220022584092547</v>
      </c>
      <c r="L378" s="157">
        <f t="shared" si="95"/>
        <v>39.74530855448171</v>
      </c>
      <c r="M378" s="157">
        <f t="shared" si="95"/>
        <v>91.759668690239948</v>
      </c>
      <c r="N378" s="157">
        <f t="shared" si="95"/>
        <v>59.849212008262633</v>
      </c>
      <c r="O378" s="157">
        <f t="shared" si="95"/>
        <v>49.168678703720488</v>
      </c>
      <c r="P378" s="157">
        <f t="shared" si="95"/>
        <v>39.345049370853161</v>
      </c>
      <c r="Q378" s="157">
        <f t="shared" si="95"/>
        <v>5.7395266719942279</v>
      </c>
    </row>
    <row r="379" spans="1:17" ht="12" customHeight="1" x14ac:dyDescent="0.25">
      <c r="A379" s="23" t="s">
        <v>157</v>
      </c>
      <c r="B379" s="156"/>
      <c r="C379" s="156">
        <f>RES_hhdet_in_tes!C$83</f>
        <v>3.6116399852061427</v>
      </c>
      <c r="D379" s="156">
        <f>RES_hhdet_in_tes!D$83</f>
        <v>12.387276252272935</v>
      </c>
      <c r="E379" s="156">
        <f>RES_hhdet_in_tes!E$83</f>
        <v>0</v>
      </c>
      <c r="F379" s="156">
        <f>RES_hhdet_in_tes!F$83</f>
        <v>17.378801754267588</v>
      </c>
      <c r="G379" s="156">
        <f>RES_hhdet_in_tes!G$83</f>
        <v>26.831025287357381</v>
      </c>
      <c r="H379" s="156">
        <f>RES_hhdet_in_tes!H$83</f>
        <v>36.07676751880215</v>
      </c>
      <c r="I379" s="156">
        <f>RES_hhdet_in_tes!I$83</f>
        <v>46.937709429964158</v>
      </c>
      <c r="J379" s="156">
        <f>RES_hhdet_in_tes!J$83</f>
        <v>74.641845730350141</v>
      </c>
      <c r="K379" s="156">
        <f>RES_hhdet_in_tes!K$83</f>
        <v>94.792218707340638</v>
      </c>
      <c r="L379" s="156">
        <f>RES_hhdet_in_tes!L$83</f>
        <v>39.092782448160833</v>
      </c>
      <c r="M379" s="156">
        <f>RES_hhdet_in_tes!M$83</f>
        <v>89.96707146389069</v>
      </c>
      <c r="N379" s="156">
        <f>RES_hhdet_in_tes!N$83</f>
        <v>58.767093993320451</v>
      </c>
      <c r="O379" s="156">
        <f>RES_hhdet_in_tes!O$83</f>
        <v>48.950365183062267</v>
      </c>
      <c r="P379" s="156">
        <f>RES_hhdet_in_tes!P$83</f>
        <v>38.840109337470906</v>
      </c>
      <c r="Q379" s="156">
        <f>RES_hhdet_in_tes!Q$83</f>
        <v>5.7074629834025208</v>
      </c>
    </row>
    <row r="380" spans="1:17" ht="12" customHeight="1" x14ac:dyDescent="0.25">
      <c r="A380" s="23" t="s">
        <v>60</v>
      </c>
      <c r="B380" s="156"/>
      <c r="C380" s="156">
        <f>RES_hhdet_in_tes!C$84</f>
        <v>7.9267296107434229E-2</v>
      </c>
      <c r="D380" s="156">
        <f>RES_hhdet_in_tes!D$84</f>
        <v>0.17127212317805993</v>
      </c>
      <c r="E380" s="156">
        <f>RES_hhdet_in_tes!E$84</f>
        <v>0</v>
      </c>
      <c r="F380" s="156">
        <f>RES_hhdet_in_tes!F$84</f>
        <v>0.14504036115960661</v>
      </c>
      <c r="G380" s="156">
        <f>RES_hhdet_in_tes!G$84</f>
        <v>0.29382601163168154</v>
      </c>
      <c r="H380" s="156">
        <f>RES_hhdet_in_tes!H$84</f>
        <v>0.73130184012739052</v>
      </c>
      <c r="I380" s="156">
        <f>RES_hhdet_in_tes!I$84</f>
        <v>0.69996329116295009</v>
      </c>
      <c r="J380" s="156">
        <f>RES_hhdet_in_tes!J$84</f>
        <v>0.97123590570358231</v>
      </c>
      <c r="K380" s="156">
        <f>RES_hhdet_in_tes!K$84</f>
        <v>0.427803876751914</v>
      </c>
      <c r="L380" s="156">
        <f>RES_hhdet_in_tes!L$84</f>
        <v>0.65252610632088093</v>
      </c>
      <c r="M380" s="156">
        <f>RES_hhdet_in_tes!M$84</f>
        <v>1.7925972263492631</v>
      </c>
      <c r="N380" s="156">
        <f>RES_hhdet_in_tes!N$84</f>
        <v>1.0821180149421812</v>
      </c>
      <c r="O380" s="156">
        <f>RES_hhdet_in_tes!O$84</f>
        <v>0.21831352065822335</v>
      </c>
      <c r="P380" s="156">
        <f>RES_hhdet_in_tes!P$84</f>
        <v>0.50494003338225169</v>
      </c>
      <c r="Q380" s="156">
        <f>RES_hhdet_in_tes!Q$84</f>
        <v>3.2063688591707169E-2</v>
      </c>
    </row>
    <row r="381" spans="1:17" ht="12" customHeight="1" x14ac:dyDescent="0.25">
      <c r="A381" s="158" t="s">
        <v>112</v>
      </c>
      <c r="B381" s="157"/>
      <c r="C381" s="157">
        <f>C382</f>
        <v>0.71237895422938646</v>
      </c>
      <c r="D381" s="157">
        <f t="shared" ref="D381:Q381" si="96">D382</f>
        <v>1.0829365677291056</v>
      </c>
      <c r="E381" s="157">
        <f t="shared" si="96"/>
        <v>0</v>
      </c>
      <c r="F381" s="157">
        <f t="shared" si="96"/>
        <v>1.7692427073097992</v>
      </c>
      <c r="G381" s="157">
        <f t="shared" si="96"/>
        <v>1.1770649217890845</v>
      </c>
      <c r="H381" s="157">
        <f t="shared" si="96"/>
        <v>3.1223158444361729</v>
      </c>
      <c r="I381" s="157">
        <f t="shared" si="96"/>
        <v>3.0553836413316326</v>
      </c>
      <c r="J381" s="157">
        <f t="shared" si="96"/>
        <v>6.8597678828657713</v>
      </c>
      <c r="K381" s="157">
        <f t="shared" si="96"/>
        <v>8.8212687937371452</v>
      </c>
      <c r="L381" s="157">
        <f t="shared" si="96"/>
        <v>3.5440504613508406</v>
      </c>
      <c r="M381" s="157">
        <f t="shared" si="96"/>
        <v>2.8792195110718115</v>
      </c>
      <c r="N381" s="157">
        <f t="shared" si="96"/>
        <v>5.6684050460303474</v>
      </c>
      <c r="O381" s="157">
        <f t="shared" si="96"/>
        <v>3.4016423123418567</v>
      </c>
      <c r="P381" s="157">
        <f t="shared" si="96"/>
        <v>7.0618877178959876</v>
      </c>
      <c r="Q381" s="157">
        <f t="shared" si="96"/>
        <v>3.8625745547638437</v>
      </c>
    </row>
    <row r="382" spans="1:17" ht="12" customHeight="1" x14ac:dyDescent="0.25">
      <c r="A382" s="23" t="s">
        <v>60</v>
      </c>
      <c r="B382" s="156"/>
      <c r="C382" s="156">
        <f>RES_hhdet_in_tes!C$86</f>
        <v>0.71237895422938646</v>
      </c>
      <c r="D382" s="156">
        <f>RES_hhdet_in_tes!D$86</f>
        <v>1.0829365677291056</v>
      </c>
      <c r="E382" s="156">
        <f>RES_hhdet_in_tes!E$86</f>
        <v>0</v>
      </c>
      <c r="F382" s="156">
        <f>RES_hhdet_in_tes!F$86</f>
        <v>1.7692427073097992</v>
      </c>
      <c r="G382" s="156">
        <f>RES_hhdet_in_tes!G$86</f>
        <v>1.1770649217890845</v>
      </c>
      <c r="H382" s="156">
        <f>RES_hhdet_in_tes!H$86</f>
        <v>3.1223158444361729</v>
      </c>
      <c r="I382" s="156">
        <f>RES_hhdet_in_tes!I$86</f>
        <v>3.0553836413316326</v>
      </c>
      <c r="J382" s="156">
        <f>RES_hhdet_in_tes!J$86</f>
        <v>6.8597678828657713</v>
      </c>
      <c r="K382" s="156">
        <f>RES_hhdet_in_tes!K$86</f>
        <v>8.8212687937371452</v>
      </c>
      <c r="L382" s="156">
        <f>RES_hhdet_in_tes!L$86</f>
        <v>3.5440504613508406</v>
      </c>
      <c r="M382" s="156">
        <f>RES_hhdet_in_tes!M$86</f>
        <v>2.8792195110718115</v>
      </c>
      <c r="N382" s="156">
        <f>RES_hhdet_in_tes!N$86</f>
        <v>5.6684050460303474</v>
      </c>
      <c r="O382" s="156">
        <f>RES_hhdet_in_tes!O$86</f>
        <v>3.4016423123418567</v>
      </c>
      <c r="P382" s="156">
        <f>RES_hhdet_in_tes!P$86</f>
        <v>7.0618877178959876</v>
      </c>
      <c r="Q382" s="156">
        <f>RES_hhdet_in_tes!Q$86</f>
        <v>3.8625745547638437</v>
      </c>
    </row>
    <row r="383" spans="1:17" ht="12" customHeight="1" x14ac:dyDescent="0.25">
      <c r="A383" s="158" t="s">
        <v>63</v>
      </c>
      <c r="B383" s="157"/>
      <c r="C383" s="157">
        <f>RES_hhdet_in_tes!C$87</f>
        <v>1.5676434886026751</v>
      </c>
      <c r="D383" s="157">
        <f>RES_hhdet_in_tes!D$87</f>
        <v>5.4557260349488086</v>
      </c>
      <c r="E383" s="157">
        <f>RES_hhdet_in_tes!E$87</f>
        <v>0</v>
      </c>
      <c r="F383" s="157">
        <f>RES_hhdet_in_tes!F$87</f>
        <v>6.8824189172957375</v>
      </c>
      <c r="G383" s="157">
        <f>RES_hhdet_in_tes!G$87</f>
        <v>11.100551975927536</v>
      </c>
      <c r="H383" s="157">
        <f>RES_hhdet_in_tes!H$87</f>
        <v>14.9898840721896</v>
      </c>
      <c r="I383" s="157">
        <f>RES_hhdet_in_tes!I$87</f>
        <v>19.198603876262844</v>
      </c>
      <c r="J383" s="157">
        <f>RES_hhdet_in_tes!J$87</f>
        <v>33.345725657304335</v>
      </c>
      <c r="K383" s="157">
        <f>RES_hhdet_in_tes!K$87</f>
        <v>38.348311824551431</v>
      </c>
      <c r="L383" s="157">
        <f>RES_hhdet_in_tes!L$87</f>
        <v>16.685593795419972</v>
      </c>
      <c r="M383" s="157">
        <f>RES_hhdet_in_tes!M$87</f>
        <v>42.026213124813424</v>
      </c>
      <c r="N383" s="157">
        <f>RES_hhdet_in_tes!N$87</f>
        <v>27.378790814427923</v>
      </c>
      <c r="O383" s="157">
        <f>RES_hhdet_in_tes!O$87</f>
        <v>23.840745840953886</v>
      </c>
      <c r="P383" s="157">
        <f>RES_hhdet_in_tes!P$87</f>
        <v>20.2667623897485</v>
      </c>
      <c r="Q383" s="157">
        <f>RES_hhdet_in_tes!Q$87</f>
        <v>2.7304396504300716</v>
      </c>
    </row>
    <row r="384" spans="1:17" ht="12" customHeight="1" x14ac:dyDescent="0.25">
      <c r="A384" s="167" t="s">
        <v>156</v>
      </c>
      <c r="B384" s="132"/>
      <c r="C384" s="132">
        <f>RES_hhdet_in_tes!C$88</f>
        <v>1.2512442511898152</v>
      </c>
      <c r="D384" s="132">
        <f>RES_hhdet_in_tes!D$88</f>
        <v>3.5803534034213351</v>
      </c>
      <c r="E384" s="132">
        <f>RES_hhdet_in_tes!E$88</f>
        <v>0</v>
      </c>
      <c r="F384" s="132">
        <f>RES_hhdet_in_tes!F$88</f>
        <v>3.2802712211950338</v>
      </c>
      <c r="G384" s="132">
        <f>RES_hhdet_in_tes!G$88</f>
        <v>1.9740031833436433</v>
      </c>
      <c r="H384" s="132">
        <f>RES_hhdet_in_tes!H$88</f>
        <v>3.500170269348573</v>
      </c>
      <c r="I384" s="132">
        <f>RES_hhdet_in_tes!I$88</f>
        <v>5.99508077195431</v>
      </c>
      <c r="J384" s="132">
        <f>RES_hhdet_in_tes!J$88</f>
        <v>6.7246301036696456</v>
      </c>
      <c r="K384" s="132">
        <f>RES_hhdet_in_tes!K$88</f>
        <v>8.70055598930999</v>
      </c>
      <c r="L384" s="132">
        <f>RES_hhdet_in_tes!L$88</f>
        <v>1.0363707275726892</v>
      </c>
      <c r="M384" s="132">
        <f>RES_hhdet_in_tes!M$88</f>
        <v>9.5527458294063656</v>
      </c>
      <c r="N384" s="132">
        <f>RES_hhdet_in_tes!N$88</f>
        <v>6.8901798199889592</v>
      </c>
      <c r="O384" s="132">
        <f>RES_hhdet_in_tes!O$88</f>
        <v>6.1726757103488445</v>
      </c>
      <c r="P384" s="132">
        <f>RES_hhdet_in_tes!P$88</f>
        <v>1.2522356966663299</v>
      </c>
      <c r="Q384" s="132">
        <f>RES_hhdet_in_tes!Q$88</f>
        <v>0</v>
      </c>
    </row>
    <row r="385" spans="1:17" ht="12" customHeight="1" x14ac:dyDescent="0.25">
      <c r="A385" s="167" t="s">
        <v>155</v>
      </c>
      <c r="B385" s="132"/>
      <c r="C385" s="132">
        <f>SUM(C386:C387)</f>
        <v>0.31639923741286002</v>
      </c>
      <c r="D385" s="132">
        <f t="shared" ref="D385:Q385" si="97">SUM(D386:D387)</f>
        <v>0.40828637890831893</v>
      </c>
      <c r="E385" s="132">
        <f t="shared" si="97"/>
        <v>0</v>
      </c>
      <c r="F385" s="132">
        <f t="shared" si="97"/>
        <v>0.76727846722963244</v>
      </c>
      <c r="G385" s="132">
        <f t="shared" si="97"/>
        <v>0.55105448406626878</v>
      </c>
      <c r="H385" s="132">
        <f t="shared" si="97"/>
        <v>1.2603258832963233</v>
      </c>
      <c r="I385" s="132">
        <f t="shared" si="97"/>
        <v>3.1545167303599291</v>
      </c>
      <c r="J385" s="132">
        <f t="shared" si="97"/>
        <v>5.4874617969987778</v>
      </c>
      <c r="K385" s="132">
        <f t="shared" si="97"/>
        <v>7.1599065092414822</v>
      </c>
      <c r="L385" s="132">
        <f t="shared" si="97"/>
        <v>3.8702317987361772</v>
      </c>
      <c r="M385" s="132">
        <f t="shared" si="97"/>
        <v>9.1019016319412245</v>
      </c>
      <c r="N385" s="132">
        <f t="shared" si="97"/>
        <v>6.4137050970048559</v>
      </c>
      <c r="O385" s="132">
        <f t="shared" si="97"/>
        <v>8.2990904699459485</v>
      </c>
      <c r="P385" s="132">
        <f t="shared" si="97"/>
        <v>5.7193193247800149</v>
      </c>
      <c r="Q385" s="132">
        <f t="shared" si="97"/>
        <v>2.7304396504300716</v>
      </c>
    </row>
    <row r="386" spans="1:17" ht="12" customHeight="1" x14ac:dyDescent="0.25">
      <c r="A386" s="166" t="s">
        <v>55</v>
      </c>
      <c r="B386" s="165"/>
      <c r="C386" s="165">
        <f>RES_hhdet_in_tes!C$90</f>
        <v>0.11128755073069185</v>
      </c>
      <c r="D386" s="165">
        <f>RES_hhdet_in_tes!D$90</f>
        <v>0.1454960126231144</v>
      </c>
      <c r="E386" s="165">
        <f>RES_hhdet_in_tes!E$90</f>
        <v>0</v>
      </c>
      <c r="F386" s="165">
        <f>RES_hhdet_in_tes!F$90</f>
        <v>0.27513341997792401</v>
      </c>
      <c r="G386" s="165">
        <f>RES_hhdet_in_tes!G$90</f>
        <v>0.19835472342318503</v>
      </c>
      <c r="H386" s="165">
        <f>RES_hhdet_in_tes!H$90</f>
        <v>0.4577271905439127</v>
      </c>
      <c r="I386" s="165">
        <f>RES_hhdet_in_tes!I$90</f>
        <v>1.1634255887285103</v>
      </c>
      <c r="J386" s="165">
        <f>RES_hhdet_in_tes!J$90</f>
        <v>2.0264176687937776</v>
      </c>
      <c r="K386" s="165">
        <f>RES_hhdet_in_tes!K$90</f>
        <v>2.6866001118680312</v>
      </c>
      <c r="L386" s="165">
        <f>RES_hhdet_in_tes!L$90</f>
        <v>1.3982938973317516</v>
      </c>
      <c r="M386" s="165">
        <f>RES_hhdet_in_tes!M$90</f>
        <v>3.3491447345839136</v>
      </c>
      <c r="N386" s="165">
        <f>RES_hhdet_in_tes!N$90</f>
        <v>2.3528425354234934</v>
      </c>
      <c r="O386" s="165">
        <f>RES_hhdet_in_tes!O$90</f>
        <v>3.0360902092364057</v>
      </c>
      <c r="P386" s="165">
        <f>RES_hhdet_in_tes!P$90</f>
        <v>2.0846920750916063</v>
      </c>
      <c r="Q386" s="165">
        <f>RES_hhdet_in_tes!Q$90</f>
        <v>0.99508024224333347</v>
      </c>
    </row>
    <row r="387" spans="1:17" ht="12" customHeight="1" x14ac:dyDescent="0.25">
      <c r="A387" s="147" t="s">
        <v>59</v>
      </c>
      <c r="B387" s="164"/>
      <c r="C387" s="164">
        <f>RES_hhdet_in_tes!C$91</f>
        <v>0.20511168668216814</v>
      </c>
      <c r="D387" s="164">
        <f>RES_hhdet_in_tes!D$91</f>
        <v>0.26279036628520452</v>
      </c>
      <c r="E387" s="164">
        <f>RES_hhdet_in_tes!E$91</f>
        <v>0</v>
      </c>
      <c r="F387" s="164">
        <f>RES_hhdet_in_tes!F$91</f>
        <v>0.49214504725170843</v>
      </c>
      <c r="G387" s="164">
        <f>RES_hhdet_in_tes!G$91</f>
        <v>0.35269976064308373</v>
      </c>
      <c r="H387" s="164">
        <f>RES_hhdet_in_tes!H$91</f>
        <v>0.80259869275241058</v>
      </c>
      <c r="I387" s="164">
        <f>RES_hhdet_in_tes!I$91</f>
        <v>1.991091141631419</v>
      </c>
      <c r="J387" s="164">
        <f>RES_hhdet_in_tes!J$91</f>
        <v>3.4610441282050002</v>
      </c>
      <c r="K387" s="164">
        <f>RES_hhdet_in_tes!K$91</f>
        <v>4.4733063973734515</v>
      </c>
      <c r="L387" s="164">
        <f>RES_hhdet_in_tes!L$91</f>
        <v>2.4719379014044254</v>
      </c>
      <c r="M387" s="164">
        <f>RES_hhdet_in_tes!M$91</f>
        <v>5.7527568973573118</v>
      </c>
      <c r="N387" s="164">
        <f>RES_hhdet_in_tes!N$91</f>
        <v>4.0608625615813629</v>
      </c>
      <c r="O387" s="164">
        <f>RES_hhdet_in_tes!O$91</f>
        <v>5.2630002607095419</v>
      </c>
      <c r="P387" s="164">
        <f>RES_hhdet_in_tes!P$91</f>
        <v>3.6346272496884091</v>
      </c>
      <c r="Q387" s="164">
        <f>RES_hhdet_in_tes!Q$91</f>
        <v>1.7353594081867381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0</v>
      </c>
      <c r="D392" s="162">
        <f>RES_hhdet_in_tes!D$96</f>
        <v>1.3688369911092675</v>
      </c>
      <c r="E392" s="162">
        <f>RES_hhdet_in_tes!E$96</f>
        <v>0</v>
      </c>
      <c r="F392" s="162">
        <f>RES_hhdet_in_tes!F$96</f>
        <v>2.6787547519362547</v>
      </c>
      <c r="G392" s="162">
        <f>RES_hhdet_in_tes!G$96</f>
        <v>8.1619602670223035</v>
      </c>
      <c r="H392" s="162">
        <f>RES_hhdet_in_tes!H$96</f>
        <v>9.3601450275327984</v>
      </c>
      <c r="I392" s="162">
        <f>RES_hhdet_in_tes!I$96</f>
        <v>9.184513020362747</v>
      </c>
      <c r="J392" s="162">
        <f>RES_hhdet_in_tes!J$96</f>
        <v>18.097369821029282</v>
      </c>
      <c r="K392" s="162">
        <f>RES_hhdet_in_tes!K$96</f>
        <v>17.076626132633194</v>
      </c>
      <c r="L392" s="162">
        <f>RES_hhdet_in_tes!L$96</f>
        <v>9.4509150240854929</v>
      </c>
      <c r="M392" s="162">
        <f>RES_hhdet_in_tes!M$96</f>
        <v>13.600335704667582</v>
      </c>
      <c r="N392" s="162">
        <f>RES_hhdet_in_tes!N$96</f>
        <v>11.051494608948918</v>
      </c>
      <c r="O392" s="162">
        <f>RES_hhdet_in_tes!O$96</f>
        <v>7.6151124328658435</v>
      </c>
      <c r="P392" s="162">
        <f>RES_hhdet_in_tes!P$96</f>
        <v>9.1464574289767651</v>
      </c>
      <c r="Q392" s="162">
        <f>RES_hhdet_in_tes!Q$96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9">SUM(D394:D395)</f>
        <v>9.8249261509886304E-2</v>
      </c>
      <c r="E393" s="160">
        <f t="shared" si="99"/>
        <v>0</v>
      </c>
      <c r="F393" s="160">
        <f t="shared" si="99"/>
        <v>0.15611447693481545</v>
      </c>
      <c r="G393" s="160">
        <f t="shared" si="99"/>
        <v>0.41353404149532003</v>
      </c>
      <c r="H393" s="160">
        <f t="shared" si="99"/>
        <v>0.8692428920119033</v>
      </c>
      <c r="I393" s="160">
        <f t="shared" si="99"/>
        <v>0.86449335358585544</v>
      </c>
      <c r="J393" s="160">
        <f t="shared" si="99"/>
        <v>3.0362639356066312</v>
      </c>
      <c r="K393" s="160">
        <f t="shared" si="99"/>
        <v>5.4112231933667641</v>
      </c>
      <c r="L393" s="160">
        <f t="shared" si="99"/>
        <v>2.3280762450256134</v>
      </c>
      <c r="M393" s="160">
        <f t="shared" si="99"/>
        <v>9.771229958798255</v>
      </c>
      <c r="N393" s="160">
        <f t="shared" si="99"/>
        <v>3.0234112884851871</v>
      </c>
      <c r="O393" s="160">
        <f t="shared" si="99"/>
        <v>1.7538672277932492</v>
      </c>
      <c r="P393" s="160">
        <f t="shared" si="99"/>
        <v>4.1487499393253913</v>
      </c>
      <c r="Q393" s="160">
        <f t="shared" si="99"/>
        <v>0</v>
      </c>
    </row>
    <row r="394" spans="1:17" ht="12" customHeight="1" x14ac:dyDescent="0.25">
      <c r="A394" s="148" t="s">
        <v>60</v>
      </c>
      <c r="B394" s="156"/>
      <c r="C394" s="156">
        <f>RES_hhdet_in_tes!C$98</f>
        <v>0</v>
      </c>
      <c r="D394" s="156">
        <f>RES_hhdet_in_tes!D$98</f>
        <v>3.7659349564572904E-2</v>
      </c>
      <c r="E394" s="156">
        <f>RES_hhdet_in_tes!E$98</f>
        <v>0</v>
      </c>
      <c r="F394" s="156">
        <f>RES_hhdet_in_tes!F$98</f>
        <v>5.9300873297193683E-2</v>
      </c>
      <c r="G394" s="156">
        <f>RES_hhdet_in_tes!G$98</f>
        <v>0.15798693054276217</v>
      </c>
      <c r="H394" s="156">
        <f>RES_hhdet_in_tes!H$98</f>
        <v>0.34264130842542601</v>
      </c>
      <c r="I394" s="156">
        <f>RES_hhdet_in_tes!I$98</f>
        <v>0.3351886135366548</v>
      </c>
      <c r="J394" s="156">
        <f>RES_hhdet_in_tes!J$98</f>
        <v>1.1673634355859537</v>
      </c>
      <c r="K394" s="156">
        <f>RES_hhdet_in_tes!K$98</f>
        <v>1.998019642991165</v>
      </c>
      <c r="L394" s="156">
        <f>RES_hhdet_in_tes!L$98</f>
        <v>0.92491392733416466</v>
      </c>
      <c r="M394" s="156">
        <f>RES_hhdet_in_tes!M$98</f>
        <v>3.9175257819019564</v>
      </c>
      <c r="N394" s="156">
        <f>RES_hhdet_in_tes!N$98</f>
        <v>1.1574774638123517</v>
      </c>
      <c r="O394" s="156">
        <f>RES_hhdet_in_tes!O$98</f>
        <v>0.65253156668789192</v>
      </c>
      <c r="P394" s="156">
        <f>RES_hhdet_in_tes!P$98</f>
        <v>1.5786002970874045</v>
      </c>
      <c r="Q394" s="156">
        <f>RES_hhdet_in_tes!Q$98</f>
        <v>0</v>
      </c>
    </row>
    <row r="395" spans="1:17" ht="12" customHeight="1" x14ac:dyDescent="0.25">
      <c r="A395" s="148" t="s">
        <v>59</v>
      </c>
      <c r="B395" s="156"/>
      <c r="C395" s="156">
        <f>RES_hhdet_in_tes!C$99</f>
        <v>0</v>
      </c>
      <c r="D395" s="156">
        <f>RES_hhdet_in_tes!D$99</f>
        <v>6.05899119453134E-2</v>
      </c>
      <c r="E395" s="156">
        <f>RES_hhdet_in_tes!E$99</f>
        <v>0</v>
      </c>
      <c r="F395" s="156">
        <f>RES_hhdet_in_tes!F$99</f>
        <v>9.6813603637621759E-2</v>
      </c>
      <c r="G395" s="156">
        <f>RES_hhdet_in_tes!G$99</f>
        <v>0.25554711095255783</v>
      </c>
      <c r="H395" s="156">
        <f>RES_hhdet_in_tes!H$99</f>
        <v>0.52660158358647735</v>
      </c>
      <c r="I395" s="156">
        <f>RES_hhdet_in_tes!I$99</f>
        <v>0.52930474004920058</v>
      </c>
      <c r="J395" s="156">
        <f>RES_hhdet_in_tes!J$99</f>
        <v>1.8689005000206778</v>
      </c>
      <c r="K395" s="156">
        <f>RES_hhdet_in_tes!K$99</f>
        <v>3.4132035503755995</v>
      </c>
      <c r="L395" s="156">
        <f>RES_hhdet_in_tes!L$99</f>
        <v>1.4031623176914487</v>
      </c>
      <c r="M395" s="156">
        <f>RES_hhdet_in_tes!M$99</f>
        <v>5.8537041768962981</v>
      </c>
      <c r="N395" s="156">
        <f>RES_hhdet_in_tes!N$99</f>
        <v>1.8659338246728356</v>
      </c>
      <c r="O395" s="156">
        <f>RES_hhdet_in_tes!O$99</f>
        <v>1.1013356611053573</v>
      </c>
      <c r="P395" s="156">
        <f>RES_hhdet_in_tes!P$99</f>
        <v>2.5701496422379866</v>
      </c>
      <c r="Q395" s="156">
        <f>RES_hhdet_in_tes!Q$99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0.91865069009708578</v>
      </c>
      <c r="D396" s="157">
        <f t="shared" ref="D396:Q396" si="100">SUM(D397:D399)</f>
        <v>2.9026593601841291</v>
      </c>
      <c r="E396" s="157">
        <f t="shared" si="100"/>
        <v>0</v>
      </c>
      <c r="F396" s="157">
        <f t="shared" si="100"/>
        <v>3.5311278364240275</v>
      </c>
      <c r="G396" s="157">
        <f t="shared" si="100"/>
        <v>5.4974701693332459</v>
      </c>
      <c r="H396" s="157">
        <f t="shared" si="100"/>
        <v>7.8215454583281332</v>
      </c>
      <c r="I396" s="157">
        <f t="shared" si="100"/>
        <v>10.201939113636289</v>
      </c>
      <c r="J396" s="157">
        <f t="shared" si="100"/>
        <v>17.299927291466837</v>
      </c>
      <c r="K396" s="157">
        <f t="shared" si="100"/>
        <v>19.963620711400395</v>
      </c>
      <c r="L396" s="157">
        <f t="shared" si="100"/>
        <v>8.6887989312814842</v>
      </c>
      <c r="M396" s="157">
        <f t="shared" si="100"/>
        <v>22.744162339114251</v>
      </c>
      <c r="N396" s="157">
        <f t="shared" si="100"/>
        <v>14.568409737770992</v>
      </c>
      <c r="O396" s="157">
        <f t="shared" si="100"/>
        <v>12.313735900823207</v>
      </c>
      <c r="P396" s="157">
        <f t="shared" si="100"/>
        <v>10.483934220926102</v>
      </c>
      <c r="Q396" s="157">
        <f t="shared" si="100"/>
        <v>1.4393956442185385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2.2701476835564911</v>
      </c>
      <c r="L397" s="156">
        <f>RES_hhdet_in_tes!L$101</f>
        <v>2.8636043835880611E-2</v>
      </c>
      <c r="M397" s="156">
        <f>RES_hhdet_in_tes!M$101</f>
        <v>5.816653811357801E-3</v>
      </c>
      <c r="N397" s="156">
        <f>RES_hhdet_in_tes!N$101</f>
        <v>9.5699176600693575E-3</v>
      </c>
      <c r="O397" s="156">
        <f>RES_hhdet_in_tes!O$101</f>
        <v>6.7553310827376247E-3</v>
      </c>
      <c r="P397" s="156">
        <f>RES_hhdet_in_tes!P$101</f>
        <v>4.8144212310160849E-3</v>
      </c>
      <c r="Q397" s="156">
        <f>RES_hhdet_in_tes!Q$101</f>
        <v>1.7142170655275183E-2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0.91865069009708578</v>
      </c>
      <c r="D399" s="57">
        <f>RES_hhdet_in_tes!D$103</f>
        <v>2.9026593601841291</v>
      </c>
      <c r="E399" s="57">
        <f>RES_hhdet_in_tes!E$103</f>
        <v>0</v>
      </c>
      <c r="F399" s="57">
        <f>RES_hhdet_in_tes!F$103</f>
        <v>3.5311278364240275</v>
      </c>
      <c r="G399" s="57">
        <f>RES_hhdet_in_tes!G$103</f>
        <v>5.4974701693332459</v>
      </c>
      <c r="H399" s="57">
        <f>RES_hhdet_in_tes!H$103</f>
        <v>7.8215454583281332</v>
      </c>
      <c r="I399" s="57">
        <f>RES_hhdet_in_tes!I$103</f>
        <v>10.201939113636289</v>
      </c>
      <c r="J399" s="57">
        <f>RES_hhdet_in_tes!J$103</f>
        <v>17.299927291466837</v>
      </c>
      <c r="K399" s="57">
        <f>RES_hhdet_in_tes!K$103</f>
        <v>17.693473027843904</v>
      </c>
      <c r="L399" s="57">
        <f>RES_hhdet_in_tes!L$103</f>
        <v>8.6601628874456029</v>
      </c>
      <c r="M399" s="57">
        <f>RES_hhdet_in_tes!M$103</f>
        <v>22.738345685302892</v>
      </c>
      <c r="N399" s="57">
        <f>RES_hhdet_in_tes!N$103</f>
        <v>14.558839820110922</v>
      </c>
      <c r="O399" s="57">
        <f>RES_hhdet_in_tes!O$103</f>
        <v>12.306980569740469</v>
      </c>
      <c r="P399" s="57">
        <f>RES_hhdet_in_tes!P$103</f>
        <v>10.479119799695086</v>
      </c>
      <c r="Q399" s="57">
        <f>RES_hhdet_in_tes!Q$103</f>
        <v>1.4222534735632633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0.57503175577105636</v>
      </c>
      <c r="D401" s="175">
        <f t="shared" si="101"/>
        <v>0.55489185358592863</v>
      </c>
      <c r="E401" s="175" t="str">
        <f t="shared" si="101"/>
        <v/>
      </c>
      <c r="F401" s="175">
        <f t="shared" si="101"/>
        <v>0.56098035870976248</v>
      </c>
      <c r="G401" s="175">
        <f t="shared" si="101"/>
        <v>0.55049119497662757</v>
      </c>
      <c r="H401" s="175">
        <f t="shared" si="101"/>
        <v>0.57226417191394685</v>
      </c>
      <c r="I401" s="175">
        <f t="shared" si="101"/>
        <v>0.57238592968575441</v>
      </c>
      <c r="J401" s="175">
        <f t="shared" si="101"/>
        <v>0.59190667249335127</v>
      </c>
      <c r="K401" s="175">
        <f t="shared" si="101"/>
        <v>0.58710380836054599</v>
      </c>
      <c r="L401" s="175">
        <f t="shared" si="101"/>
        <v>0.60974172851155373</v>
      </c>
      <c r="M401" s="175">
        <f t="shared" si="101"/>
        <v>0.60386008118478796</v>
      </c>
      <c r="N401" s="175">
        <f t="shared" si="101"/>
        <v>0.62345210052519595</v>
      </c>
      <c r="O401" s="175">
        <f t="shared" si="101"/>
        <v>0.61862481993159701</v>
      </c>
      <c r="P401" s="175">
        <f t="shared" si="101"/>
        <v>0.67064632459985807</v>
      </c>
      <c r="Q401" s="175">
        <f t="shared" si="101"/>
        <v>0.80410251351955908</v>
      </c>
    </row>
    <row r="402" spans="1:17" ht="12" customHeight="1" x14ac:dyDescent="0.25">
      <c r="A402" s="158" t="s">
        <v>65</v>
      </c>
      <c r="B402" s="169"/>
      <c r="C402" s="169">
        <f t="shared" si="101"/>
        <v>0.50548297679959064</v>
      </c>
      <c r="D402" s="169">
        <f t="shared" si="101"/>
        <v>0.50008329381570271</v>
      </c>
      <c r="E402" s="169" t="str">
        <f t="shared" si="101"/>
        <v/>
      </c>
      <c r="F402" s="169">
        <f t="shared" si="101"/>
        <v>0.48963169274065316</v>
      </c>
      <c r="G402" s="169">
        <f t="shared" si="101"/>
        <v>0.47286574913604729</v>
      </c>
      <c r="H402" s="169">
        <f t="shared" si="101"/>
        <v>0.48693071513971187</v>
      </c>
      <c r="I402" s="169">
        <f t="shared" si="101"/>
        <v>0.49687704809789346</v>
      </c>
      <c r="J402" s="169">
        <f t="shared" si="101"/>
        <v>0.49841506125061324</v>
      </c>
      <c r="K402" s="169">
        <f t="shared" si="101"/>
        <v>0.50606993802266398</v>
      </c>
      <c r="L402" s="169">
        <f t="shared" si="101"/>
        <v>0.50956770572459475</v>
      </c>
      <c r="M402" s="169">
        <f t="shared" si="101"/>
        <v>0.52575341385160013</v>
      </c>
      <c r="N402" s="169">
        <f t="shared" si="101"/>
        <v>0.53303286795162685</v>
      </c>
      <c r="O402" s="169">
        <f t="shared" si="101"/>
        <v>0.53525482749063225</v>
      </c>
      <c r="P402" s="169">
        <f t="shared" si="101"/>
        <v>0.53625018597605401</v>
      </c>
      <c r="Q402" s="169">
        <f t="shared" si="101"/>
        <v>0.537968147595139</v>
      </c>
    </row>
    <row r="403" spans="1:17" ht="12" customHeight="1" x14ac:dyDescent="0.25">
      <c r="A403" s="23" t="s">
        <v>157</v>
      </c>
      <c r="B403" s="73"/>
      <c r="C403" s="73">
        <f t="shared" si="101"/>
        <v>0.49947663369105783</v>
      </c>
      <c r="D403" s="73">
        <f t="shared" si="101"/>
        <v>0.49632373481075925</v>
      </c>
      <c r="E403" s="73" t="str">
        <f t="shared" si="101"/>
        <v/>
      </c>
      <c r="F403" s="73">
        <f t="shared" si="101"/>
        <v>0.48740997250763146</v>
      </c>
      <c r="G403" s="73">
        <f t="shared" si="101"/>
        <v>0.4700819899301521</v>
      </c>
      <c r="H403" s="73">
        <f t="shared" si="101"/>
        <v>0.48173301265612939</v>
      </c>
      <c r="I403" s="73">
        <f t="shared" si="101"/>
        <v>0.4930072505926375</v>
      </c>
      <c r="J403" s="73">
        <f t="shared" si="101"/>
        <v>0.49508608614164312</v>
      </c>
      <c r="K403" s="73">
        <f t="shared" si="101"/>
        <v>0.50491183308320919</v>
      </c>
      <c r="L403" s="73">
        <f t="shared" si="101"/>
        <v>0.50535546942438569</v>
      </c>
      <c r="M403" s="73">
        <f t="shared" si="101"/>
        <v>0.52068987978016357</v>
      </c>
      <c r="N403" s="73">
        <f t="shared" si="101"/>
        <v>0.52834249882379003</v>
      </c>
      <c r="O403" s="73">
        <f t="shared" si="101"/>
        <v>0.5341129400376351</v>
      </c>
      <c r="P403" s="73">
        <f t="shared" si="101"/>
        <v>0.53298009626227449</v>
      </c>
      <c r="Q403" s="73">
        <f t="shared" si="101"/>
        <v>0.53655263587747493</v>
      </c>
    </row>
    <row r="404" spans="1:17" ht="12" customHeight="1" x14ac:dyDescent="0.25">
      <c r="A404" s="23" t="s">
        <v>60</v>
      </c>
      <c r="B404" s="73"/>
      <c r="C404" s="73">
        <f t="shared" si="101"/>
        <v>1.1180905037513311</v>
      </c>
      <c r="D404" s="73">
        <f t="shared" si="101"/>
        <v>1.1060098824238311</v>
      </c>
      <c r="E404" s="73" t="str">
        <f t="shared" si="101"/>
        <v/>
      </c>
      <c r="F404" s="73">
        <f t="shared" si="101"/>
        <v>1.0788821369058113</v>
      </c>
      <c r="G404" s="73">
        <f t="shared" si="101"/>
        <v>1.0296716737346885</v>
      </c>
      <c r="H404" s="73">
        <f t="shared" si="101"/>
        <v>1.0410616831307946</v>
      </c>
      <c r="I404" s="73">
        <f t="shared" si="101"/>
        <v>1.049057034689493</v>
      </c>
      <c r="J404" s="73">
        <f t="shared" si="101"/>
        <v>1.0313991304697869</v>
      </c>
      <c r="K404" s="73">
        <f t="shared" si="101"/>
        <v>1.0290786074892315</v>
      </c>
      <c r="L404" s="73">
        <f t="shared" si="101"/>
        <v>1.017834212192424</v>
      </c>
      <c r="M404" s="73">
        <f t="shared" si="101"/>
        <v>1.0269875540565014</v>
      </c>
      <c r="N404" s="73">
        <f t="shared" si="101"/>
        <v>1.0292504114603971</v>
      </c>
      <c r="O404" s="73">
        <f t="shared" si="101"/>
        <v>1.0280789796134404</v>
      </c>
      <c r="P404" s="73">
        <f t="shared" si="101"/>
        <v>1.015515235985794</v>
      </c>
      <c r="Q404" s="73">
        <f t="shared" si="101"/>
        <v>1.0142742745650253</v>
      </c>
    </row>
    <row r="405" spans="1:17" ht="12" customHeight="1" x14ac:dyDescent="0.25">
      <c r="A405" s="158" t="s">
        <v>112</v>
      </c>
      <c r="B405" s="169"/>
      <c r="C405" s="169">
        <f t="shared" si="101"/>
        <v>1.8327568747155891</v>
      </c>
      <c r="D405" s="169">
        <f t="shared" si="101"/>
        <v>1.8913310046440501</v>
      </c>
      <c r="E405" s="169" t="str">
        <f t="shared" si="101"/>
        <v/>
      </c>
      <c r="F405" s="169">
        <f t="shared" si="101"/>
        <v>2.0278274824868601</v>
      </c>
      <c r="G405" s="169">
        <f t="shared" si="101"/>
        <v>2.1052722068984902</v>
      </c>
      <c r="H405" s="169">
        <f t="shared" si="101"/>
        <v>2.1985246556525628</v>
      </c>
      <c r="I405" s="169">
        <f t="shared" si="101"/>
        <v>2.29991867544891</v>
      </c>
      <c r="J405" s="169">
        <f t="shared" si="101"/>
        <v>2.5414613745818135</v>
      </c>
      <c r="K405" s="169">
        <f t="shared" si="101"/>
        <v>2.630618862119428</v>
      </c>
      <c r="L405" s="169">
        <f t="shared" si="101"/>
        <v>2.8211400902163812</v>
      </c>
      <c r="M405" s="169">
        <f t="shared" si="101"/>
        <v>3.0467752236619936</v>
      </c>
      <c r="N405" s="169">
        <f t="shared" si="101"/>
        <v>3.2268566417981694</v>
      </c>
      <c r="O405" s="169">
        <f t="shared" si="101"/>
        <v>3.4164296887824097</v>
      </c>
      <c r="P405" s="169">
        <f t="shared" si="101"/>
        <v>3.6338534014591022</v>
      </c>
      <c r="Q405" s="169">
        <f t="shared" si="101"/>
        <v>3.8087761952573369</v>
      </c>
    </row>
    <row r="406" spans="1:17" ht="12" customHeight="1" x14ac:dyDescent="0.25">
      <c r="A406" s="23" t="s">
        <v>60</v>
      </c>
      <c r="B406" s="73"/>
      <c r="C406" s="73">
        <f t="shared" si="101"/>
        <v>1.8327568747155891</v>
      </c>
      <c r="D406" s="73">
        <f t="shared" si="101"/>
        <v>1.8913310046440501</v>
      </c>
      <c r="E406" s="73" t="str">
        <f t="shared" si="101"/>
        <v/>
      </c>
      <c r="F406" s="73">
        <f t="shared" si="101"/>
        <v>2.0278274824868601</v>
      </c>
      <c r="G406" s="73">
        <f t="shared" si="101"/>
        <v>2.1052722068984902</v>
      </c>
      <c r="H406" s="73">
        <f t="shared" si="101"/>
        <v>2.1985246556525628</v>
      </c>
      <c r="I406" s="73">
        <f t="shared" si="101"/>
        <v>2.29991867544891</v>
      </c>
      <c r="J406" s="73">
        <f t="shared" si="101"/>
        <v>2.5414613745818135</v>
      </c>
      <c r="K406" s="73">
        <f t="shared" si="101"/>
        <v>2.630618862119428</v>
      </c>
      <c r="L406" s="73">
        <f t="shared" si="101"/>
        <v>2.8211400902163812</v>
      </c>
      <c r="M406" s="73">
        <f t="shared" si="101"/>
        <v>3.0467752236619936</v>
      </c>
      <c r="N406" s="73">
        <f t="shared" si="101"/>
        <v>3.2268566417981694</v>
      </c>
      <c r="O406" s="73">
        <f t="shared" si="101"/>
        <v>3.4164296887824097</v>
      </c>
      <c r="P406" s="73">
        <f t="shared" si="101"/>
        <v>3.6338534014591022</v>
      </c>
      <c r="Q406" s="73">
        <f t="shared" si="101"/>
        <v>3.8087761952573369</v>
      </c>
    </row>
    <row r="407" spans="1:17" ht="12" customHeight="1" x14ac:dyDescent="0.25">
      <c r="A407" s="158" t="s">
        <v>63</v>
      </c>
      <c r="B407" s="169"/>
      <c r="C407" s="169">
        <f t="shared" si="101"/>
        <v>0.49595949828185887</v>
      </c>
      <c r="D407" s="169">
        <f t="shared" si="101"/>
        <v>0.52401220200334941</v>
      </c>
      <c r="E407" s="169" t="str">
        <f t="shared" si="101"/>
        <v/>
      </c>
      <c r="F407" s="169">
        <f t="shared" si="101"/>
        <v>0.57258045550667813</v>
      </c>
      <c r="G407" s="169">
        <f t="shared" si="101"/>
        <v>0.65178449142691797</v>
      </c>
      <c r="H407" s="169">
        <f t="shared" si="101"/>
        <v>0.64403064404146482</v>
      </c>
      <c r="I407" s="169">
        <f t="shared" si="101"/>
        <v>0.62726058667717621</v>
      </c>
      <c r="J407" s="169">
        <f t="shared" si="101"/>
        <v>0.66601355977598298</v>
      </c>
      <c r="K407" s="169">
        <f t="shared" si="101"/>
        <v>0.66711103702372865</v>
      </c>
      <c r="L407" s="169">
        <f t="shared" si="101"/>
        <v>0.72345515558814433</v>
      </c>
      <c r="M407" s="169">
        <f t="shared" si="101"/>
        <v>0.68186330381647198</v>
      </c>
      <c r="N407" s="169">
        <f t="shared" si="101"/>
        <v>0.66634754266172347</v>
      </c>
      <c r="O407" s="169">
        <f t="shared" si="101"/>
        <v>0.66242547646893268</v>
      </c>
      <c r="P407" s="169">
        <f t="shared" si="101"/>
        <v>0.74122612238364438</v>
      </c>
      <c r="Q407" s="169">
        <f t="shared" si="101"/>
        <v>0.73486548102347204</v>
      </c>
    </row>
    <row r="408" spans="1:17" ht="12" customHeight="1" x14ac:dyDescent="0.25">
      <c r="A408" s="167" t="s">
        <v>156</v>
      </c>
      <c r="B408" s="174"/>
      <c r="C408" s="174">
        <f t="shared" si="101"/>
        <v>0.46101599631788992</v>
      </c>
      <c r="D408" s="174">
        <f t="shared" si="101"/>
        <v>0.4654241061187937</v>
      </c>
      <c r="E408" s="174" t="str">
        <f t="shared" si="101"/>
        <v/>
      </c>
      <c r="F408" s="174">
        <f t="shared" si="101"/>
        <v>0.47414449612547693</v>
      </c>
      <c r="G408" s="174">
        <f t="shared" si="101"/>
        <v>0.47806985298211663</v>
      </c>
      <c r="H408" s="174">
        <f t="shared" si="101"/>
        <v>0.48306831471961975</v>
      </c>
      <c r="I408" s="174">
        <f t="shared" si="101"/>
        <v>0.487265203828946</v>
      </c>
      <c r="J408" s="174">
        <f t="shared" si="101"/>
        <v>0.49131194879862006</v>
      </c>
      <c r="K408" s="174">
        <f t="shared" si="101"/>
        <v>0.49383453309878866</v>
      </c>
      <c r="L408" s="174">
        <f t="shared" si="101"/>
        <v>0.49647043451253414</v>
      </c>
      <c r="M408" s="174">
        <f t="shared" si="101"/>
        <v>0.49613000423916359</v>
      </c>
      <c r="N408" s="174">
        <f t="shared" si="101"/>
        <v>0.49759744373548054</v>
      </c>
      <c r="O408" s="174">
        <f t="shared" si="101"/>
        <v>0.49800207618939935</v>
      </c>
      <c r="P408" s="174">
        <f t="shared" si="101"/>
        <v>0.49411113561126468</v>
      </c>
      <c r="Q408" s="174" t="str">
        <f t="shared" si="101"/>
        <v/>
      </c>
    </row>
    <row r="409" spans="1:17" ht="12" customHeight="1" x14ac:dyDescent="0.25">
      <c r="A409" s="167" t="s">
        <v>155</v>
      </c>
      <c r="B409" s="174"/>
      <c r="C409" s="174">
        <f t="shared" si="101"/>
        <v>0.70825915792146721</v>
      </c>
      <c r="D409" s="174">
        <f t="shared" si="101"/>
        <v>0.70882933631747669</v>
      </c>
      <c r="E409" s="174" t="str">
        <f t="shared" si="101"/>
        <v/>
      </c>
      <c r="F409" s="174">
        <f t="shared" si="101"/>
        <v>0.71497174057192958</v>
      </c>
      <c r="G409" s="174">
        <f t="shared" si="101"/>
        <v>0.71704112151269372</v>
      </c>
      <c r="H409" s="174">
        <f t="shared" si="101"/>
        <v>0.71890914152947594</v>
      </c>
      <c r="I409" s="174">
        <f t="shared" si="101"/>
        <v>0.72023009547566819</v>
      </c>
      <c r="J409" s="174">
        <f t="shared" si="101"/>
        <v>0.72046544697779891</v>
      </c>
      <c r="K409" s="174">
        <f t="shared" si="101"/>
        <v>0.71552767072589829</v>
      </c>
      <c r="L409" s="174">
        <f t="shared" si="101"/>
        <v>0.73210181225877424</v>
      </c>
      <c r="M409" s="174">
        <f t="shared" si="101"/>
        <v>0.72657881537390889</v>
      </c>
      <c r="N409" s="174">
        <f t="shared" si="101"/>
        <v>0.72935900193413694</v>
      </c>
      <c r="O409" s="174">
        <f t="shared" si="101"/>
        <v>0.73182034210549274</v>
      </c>
      <c r="P409" s="174">
        <f t="shared" si="101"/>
        <v>0.73425432340154129</v>
      </c>
      <c r="Q409" s="174">
        <f t="shared" si="101"/>
        <v>0.73486548102347204</v>
      </c>
    </row>
    <row r="410" spans="1:17" ht="12" customHeight="1" x14ac:dyDescent="0.25">
      <c r="A410" s="166" t="s">
        <v>55</v>
      </c>
      <c r="B410" s="173"/>
      <c r="C410" s="173">
        <f t="shared" si="101"/>
        <v>0.43969264549402332</v>
      </c>
      <c r="D410" s="173">
        <f t="shared" si="101"/>
        <v>0.44624078618560264</v>
      </c>
      <c r="E410" s="173" t="str">
        <f t="shared" si="101"/>
        <v/>
      </c>
      <c r="F410" s="173">
        <f t="shared" si="101"/>
        <v>0.45796514919758102</v>
      </c>
      <c r="G410" s="173">
        <f t="shared" si="101"/>
        <v>0.46283394418309382</v>
      </c>
      <c r="H410" s="173">
        <f t="shared" si="101"/>
        <v>0.47040141728855445</v>
      </c>
      <c r="I410" s="173">
        <f t="shared" si="101"/>
        <v>0.48073703671075113</v>
      </c>
      <c r="J410" s="173">
        <f t="shared" si="101"/>
        <v>0.48392981146808628</v>
      </c>
      <c r="K410" s="173">
        <f t="shared" si="101"/>
        <v>0.48462003559516598</v>
      </c>
      <c r="L410" s="173">
        <f t="shared" si="101"/>
        <v>0.49114442982047446</v>
      </c>
      <c r="M410" s="173">
        <f t="shared" si="101"/>
        <v>0.49145472811435037</v>
      </c>
      <c r="N410" s="173">
        <f t="shared" si="101"/>
        <v>0.49375060202016302</v>
      </c>
      <c r="O410" s="173">
        <f t="shared" si="101"/>
        <v>0.49601022081177681</v>
      </c>
      <c r="P410" s="173">
        <f t="shared" si="101"/>
        <v>0.4976877751483641</v>
      </c>
      <c r="Q410" s="173">
        <f t="shared" si="101"/>
        <v>0.49833434246945141</v>
      </c>
    </row>
    <row r="411" spans="1:17" ht="12" customHeight="1" x14ac:dyDescent="0.25">
      <c r="A411" s="147" t="s">
        <v>59</v>
      </c>
      <c r="B411" s="172"/>
      <c r="C411" s="172">
        <f t="shared" si="101"/>
        <v>1.0593243743738454</v>
      </c>
      <c r="D411" s="172">
        <f t="shared" si="101"/>
        <v>1.0513601968080508</v>
      </c>
      <c r="E411" s="172" t="str">
        <f t="shared" si="101"/>
        <v/>
      </c>
      <c r="F411" s="172">
        <f t="shared" si="101"/>
        <v>1.0418294022150607</v>
      </c>
      <c r="G411" s="172">
        <f t="shared" si="101"/>
        <v>1.0375168531031278</v>
      </c>
      <c r="H411" s="172">
        <f t="shared" si="101"/>
        <v>1.0289038970677373</v>
      </c>
      <c r="I411" s="172">
        <f t="shared" si="101"/>
        <v>1.015973626990627</v>
      </c>
      <c r="J411" s="172">
        <f t="shared" si="101"/>
        <v>1.0093066675305067</v>
      </c>
      <c r="K411" s="172">
        <f t="shared" si="101"/>
        <v>1.002366419665077</v>
      </c>
      <c r="L411" s="172">
        <f t="shared" si="101"/>
        <v>1.0133156341760079</v>
      </c>
      <c r="M411" s="172">
        <f t="shared" si="101"/>
        <v>1.0070806901126339</v>
      </c>
      <c r="N411" s="172">
        <f t="shared" si="101"/>
        <v>1.0080649329211198</v>
      </c>
      <c r="O411" s="172">
        <f t="shared" si="101"/>
        <v>1.008369900604821</v>
      </c>
      <c r="P411" s="172">
        <f t="shared" si="101"/>
        <v>1.0094688201793403</v>
      </c>
      <c r="Q411" s="172">
        <f t="shared" si="101"/>
        <v>1.0096628326953514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 t="str">
        <f t="shared" si="101"/>
        <v/>
      </c>
      <c r="D416" s="171">
        <f t="shared" si="101"/>
        <v>0.67518992096692476</v>
      </c>
      <c r="E416" s="171" t="str">
        <f t="shared" si="101"/>
        <v/>
      </c>
      <c r="F416" s="171">
        <f t="shared" si="101"/>
        <v>0.69640098857555988</v>
      </c>
      <c r="G416" s="171">
        <f t="shared" si="101"/>
        <v>0.70045930297455261</v>
      </c>
      <c r="H416" s="171">
        <f t="shared" si="101"/>
        <v>0.70567605200079964</v>
      </c>
      <c r="I416" s="171">
        <f t="shared" si="101"/>
        <v>0.7106902681731857</v>
      </c>
      <c r="J416" s="171">
        <f t="shared" si="101"/>
        <v>0.71629347591007031</v>
      </c>
      <c r="K416" s="171">
        <f t="shared" si="101"/>
        <v>0.72105749466433866</v>
      </c>
      <c r="L416" s="171">
        <f t="shared" si="101"/>
        <v>0.72733267418143899</v>
      </c>
      <c r="M416" s="171">
        <f t="shared" si="101"/>
        <v>0.73068165355088865</v>
      </c>
      <c r="N416" s="171">
        <f t="shared" si="101"/>
        <v>0.73590929469115784</v>
      </c>
      <c r="O416" s="171">
        <f t="shared" si="101"/>
        <v>0.74061735912558746</v>
      </c>
      <c r="P416" s="171">
        <f t="shared" si="101"/>
        <v>0.74172058819545406</v>
      </c>
      <c r="Q416" s="171" t="str">
        <f t="shared" si="101"/>
        <v/>
      </c>
    </row>
    <row r="417" spans="1:17" ht="12" customHeight="1" x14ac:dyDescent="0.25">
      <c r="A417" s="161" t="s">
        <v>141</v>
      </c>
      <c r="B417" s="170"/>
      <c r="C417" s="170" t="str">
        <f t="shared" ref="C417:Q423" si="102">IF(C393=0,"",C393/C369)</f>
        <v/>
      </c>
      <c r="D417" s="170">
        <f t="shared" si="102"/>
        <v>0.85106535287755769</v>
      </c>
      <c r="E417" s="170" t="str">
        <f t="shared" si="102"/>
        <v/>
      </c>
      <c r="F417" s="170">
        <f t="shared" si="102"/>
        <v>0.85786509257596011</v>
      </c>
      <c r="G417" s="170">
        <f t="shared" si="102"/>
        <v>0.85956632941418065</v>
      </c>
      <c r="H417" s="170">
        <f t="shared" si="102"/>
        <v>0.85875344433280298</v>
      </c>
      <c r="I417" s="170">
        <f t="shared" si="102"/>
        <v>0.86424115493830622</v>
      </c>
      <c r="J417" s="170">
        <f t="shared" si="102"/>
        <v>0.86782682039383363</v>
      </c>
      <c r="K417" s="170">
        <f t="shared" si="102"/>
        <v>0.87608932421194075</v>
      </c>
      <c r="L417" s="170">
        <f t="shared" si="102"/>
        <v>0.86356952260518671</v>
      </c>
      <c r="M417" s="170">
        <f t="shared" si="102"/>
        <v>0.86936038661703419</v>
      </c>
      <c r="N417" s="170">
        <f t="shared" si="102"/>
        <v>0.88149403073248556</v>
      </c>
      <c r="O417" s="170">
        <f t="shared" si="102"/>
        <v>0.8890480353267658</v>
      </c>
      <c r="P417" s="170">
        <f t="shared" si="102"/>
        <v>0.88512367791446012</v>
      </c>
      <c r="Q417" s="170" t="str">
        <f t="shared" si="102"/>
        <v/>
      </c>
    </row>
    <row r="418" spans="1:17" ht="12" customHeight="1" x14ac:dyDescent="0.25">
      <c r="A418" s="148" t="s">
        <v>60</v>
      </c>
      <c r="B418" s="73"/>
      <c r="C418" s="73" t="str">
        <f t="shared" si="102"/>
        <v/>
      </c>
      <c r="D418" s="73">
        <f t="shared" si="102"/>
        <v>0.68655336585465443</v>
      </c>
      <c r="E418" s="73" t="str">
        <f t="shared" si="102"/>
        <v/>
      </c>
      <c r="F418" s="73">
        <f t="shared" si="102"/>
        <v>0.6962924784343274</v>
      </c>
      <c r="G418" s="73">
        <f t="shared" si="102"/>
        <v>0.70045494127177066</v>
      </c>
      <c r="H418" s="73">
        <f t="shared" si="102"/>
        <v>0.70559287618568289</v>
      </c>
      <c r="I418" s="73">
        <f t="shared" si="102"/>
        <v>0.71039448426575114</v>
      </c>
      <c r="J418" s="73">
        <f t="shared" si="102"/>
        <v>0.71626288323687981</v>
      </c>
      <c r="K418" s="73">
        <f t="shared" si="102"/>
        <v>0.72174323585609634</v>
      </c>
      <c r="L418" s="73">
        <f t="shared" si="102"/>
        <v>0.71902716035741043</v>
      </c>
      <c r="M418" s="73">
        <f t="shared" si="102"/>
        <v>0.72819647198525761</v>
      </c>
      <c r="N418" s="73">
        <f t="shared" si="102"/>
        <v>0.73464054531469547</v>
      </c>
      <c r="O418" s="73">
        <f t="shared" si="102"/>
        <v>0.7388183748907331</v>
      </c>
      <c r="P418" s="73">
        <f t="shared" si="102"/>
        <v>0.73860244138494457</v>
      </c>
      <c r="Q418" s="73" t="str">
        <f t="shared" si="102"/>
        <v/>
      </c>
    </row>
    <row r="419" spans="1:17" ht="12" customHeight="1" x14ac:dyDescent="0.25">
      <c r="A419" s="148" t="s">
        <v>59</v>
      </c>
      <c r="B419" s="73"/>
      <c r="C419" s="73" t="str">
        <f t="shared" si="102"/>
        <v/>
      </c>
      <c r="D419" s="73">
        <f t="shared" si="102"/>
        <v>1.0000000000000002</v>
      </c>
      <c r="E419" s="73" t="str">
        <f t="shared" si="102"/>
        <v/>
      </c>
      <c r="F419" s="73">
        <f t="shared" si="102"/>
        <v>1</v>
      </c>
      <c r="G419" s="73">
        <f t="shared" si="102"/>
        <v>1.0000000000000002</v>
      </c>
      <c r="H419" s="73">
        <f t="shared" si="102"/>
        <v>0.99998957565291602</v>
      </c>
      <c r="I419" s="73">
        <f t="shared" si="102"/>
        <v>1.001603548509828</v>
      </c>
      <c r="J419" s="73">
        <f t="shared" si="102"/>
        <v>1.0000000000000002</v>
      </c>
      <c r="K419" s="73">
        <f t="shared" si="102"/>
        <v>1.0014560767284428</v>
      </c>
      <c r="L419" s="73">
        <f t="shared" si="102"/>
        <v>0.99547877647747729</v>
      </c>
      <c r="M419" s="73">
        <f t="shared" si="102"/>
        <v>0.99896020839953426</v>
      </c>
      <c r="N419" s="73">
        <f t="shared" si="102"/>
        <v>1.0062730320060442</v>
      </c>
      <c r="O419" s="73">
        <f t="shared" si="102"/>
        <v>1.0108283957076811</v>
      </c>
      <c r="P419" s="73">
        <f t="shared" si="102"/>
        <v>1.0079342676921088</v>
      </c>
      <c r="Q419" s="73" t="str">
        <f t="shared" si="102"/>
        <v/>
      </c>
    </row>
    <row r="420" spans="1:17" ht="12" customHeight="1" x14ac:dyDescent="0.25">
      <c r="A420" s="158" t="s">
        <v>62</v>
      </c>
      <c r="B420" s="169"/>
      <c r="C420" s="169">
        <f t="shared" si="102"/>
        <v>0.81300039167254756</v>
      </c>
      <c r="D420" s="169">
        <f t="shared" si="102"/>
        <v>0.81760658089737159</v>
      </c>
      <c r="E420" s="169" t="str">
        <f t="shared" si="102"/>
        <v/>
      </c>
      <c r="F420" s="169">
        <f t="shared" si="102"/>
        <v>0.82647388939908462</v>
      </c>
      <c r="G420" s="169">
        <f t="shared" si="102"/>
        <v>0.83161443908853439</v>
      </c>
      <c r="H420" s="169">
        <f t="shared" si="102"/>
        <v>0.83647974081598131</v>
      </c>
      <c r="I420" s="169">
        <f t="shared" si="102"/>
        <v>0.84176768220512699</v>
      </c>
      <c r="J420" s="169">
        <f t="shared" si="102"/>
        <v>0.84704108437699333</v>
      </c>
      <c r="K420" s="169">
        <f t="shared" si="102"/>
        <v>0.72491954717123464</v>
      </c>
      <c r="L420" s="169">
        <f t="shared" si="102"/>
        <v>0.84413733377787226</v>
      </c>
      <c r="M420" s="169">
        <f t="shared" si="102"/>
        <v>0.84630876776623531</v>
      </c>
      <c r="N420" s="169">
        <f t="shared" si="102"/>
        <v>0.84476137870433465</v>
      </c>
      <c r="O420" s="169">
        <f t="shared" si="102"/>
        <v>0.84476241546204667</v>
      </c>
      <c r="P420" s="169">
        <f t="shared" si="102"/>
        <v>0.84592925392392004</v>
      </c>
      <c r="Q420" s="169">
        <f t="shared" si="102"/>
        <v>0.83274026489838293</v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>
        <f t="shared" si="102"/>
        <v>0.33936919796520143</v>
      </c>
      <c r="L421" s="73">
        <f t="shared" si="102"/>
        <v>0.34140430652632442</v>
      </c>
      <c r="M421" s="73">
        <f t="shared" si="102"/>
        <v>0.34275221531365946</v>
      </c>
      <c r="N421" s="73">
        <f t="shared" si="102"/>
        <v>0.34393147643485955</v>
      </c>
      <c r="O421" s="73">
        <f t="shared" si="102"/>
        <v>0.34473062336985377</v>
      </c>
      <c r="P421" s="73">
        <f t="shared" si="102"/>
        <v>0.34541123592904865</v>
      </c>
      <c r="Q421" s="73">
        <f t="shared" si="102"/>
        <v>0.3461292863964095</v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0.81300039167254756</v>
      </c>
      <c r="D423" s="65">
        <f t="shared" si="102"/>
        <v>0.81760658089737159</v>
      </c>
      <c r="E423" s="65" t="str">
        <f t="shared" si="102"/>
        <v/>
      </c>
      <c r="F423" s="65">
        <f t="shared" si="102"/>
        <v>0.82647388939908462</v>
      </c>
      <c r="G423" s="65">
        <f t="shared" si="102"/>
        <v>0.83161443908853439</v>
      </c>
      <c r="H423" s="65">
        <f t="shared" si="102"/>
        <v>0.83647974081598131</v>
      </c>
      <c r="I423" s="65">
        <f t="shared" si="102"/>
        <v>0.84176768220512699</v>
      </c>
      <c r="J423" s="65">
        <f t="shared" si="102"/>
        <v>0.84704108437699333</v>
      </c>
      <c r="K423" s="65">
        <f t="shared" si="102"/>
        <v>0.84861722411933538</v>
      </c>
      <c r="L423" s="65">
        <f t="shared" si="102"/>
        <v>0.84826769761218768</v>
      </c>
      <c r="M423" s="65">
        <f t="shared" si="102"/>
        <v>0.84662694889742962</v>
      </c>
      <c r="N423" s="65">
        <f t="shared" si="102"/>
        <v>0.84557075356909628</v>
      </c>
      <c r="O423" s="65">
        <f t="shared" si="102"/>
        <v>0.8454355368278752</v>
      </c>
      <c r="P423" s="65">
        <f t="shared" si="102"/>
        <v>0.84649279529174748</v>
      </c>
      <c r="Q423" s="65">
        <f t="shared" si="102"/>
        <v>0.8470939679144226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8526.9506087731115</v>
      </c>
      <c r="D449" s="168">
        <f t="shared" ref="D449:Q449" si="110">SUM(D450,D453,D455,D468)</f>
        <v>8568.3774161855781</v>
      </c>
      <c r="E449" s="168">
        <f t="shared" si="110"/>
        <v>0</v>
      </c>
      <c r="F449" s="168">
        <f t="shared" si="110"/>
        <v>9473.1026871552931</v>
      </c>
      <c r="G449" s="168">
        <f t="shared" si="110"/>
        <v>9627.192805985318</v>
      </c>
      <c r="H449" s="168">
        <f t="shared" si="110"/>
        <v>9787.3716843273323</v>
      </c>
      <c r="I449" s="168">
        <f t="shared" si="110"/>
        <v>9535.7921313461011</v>
      </c>
      <c r="J449" s="168">
        <f t="shared" si="110"/>
        <v>8928.0956257832531</v>
      </c>
      <c r="K449" s="168">
        <f t="shared" si="110"/>
        <v>9333.9190112015876</v>
      </c>
      <c r="L449" s="168">
        <f t="shared" si="110"/>
        <v>9442.0235588717569</v>
      </c>
      <c r="M449" s="168">
        <f t="shared" si="110"/>
        <v>8596.1603267866994</v>
      </c>
      <c r="N449" s="168">
        <f t="shared" si="110"/>
        <v>8422.323323317858</v>
      </c>
      <c r="O449" s="168">
        <f t="shared" si="110"/>
        <v>7882.3529628626993</v>
      </c>
      <c r="P449" s="168">
        <f t="shared" si="110"/>
        <v>7663.4368180431466</v>
      </c>
      <c r="Q449" s="168">
        <f t="shared" si="110"/>
        <v>7981.0137749554942</v>
      </c>
    </row>
    <row r="450" spans="1:17" ht="12" customHeight="1" x14ac:dyDescent="0.25">
      <c r="A450" s="158" t="s">
        <v>65</v>
      </c>
      <c r="B450" s="157"/>
      <c r="C450" s="157">
        <f>SUM(C451:C452)</f>
        <v>5196.6013757481714</v>
      </c>
      <c r="D450" s="157">
        <f t="shared" ref="D450:Q450" si="111">SUM(D451:D452)</f>
        <v>5427.3010457106739</v>
      </c>
      <c r="E450" s="157">
        <f t="shared" si="111"/>
        <v>0</v>
      </c>
      <c r="F450" s="157">
        <f t="shared" si="111"/>
        <v>6402.4515615553428</v>
      </c>
      <c r="G450" s="157">
        <f t="shared" si="111"/>
        <v>6770.703715310925</v>
      </c>
      <c r="H450" s="157">
        <f t="shared" si="111"/>
        <v>6748.0987650559973</v>
      </c>
      <c r="I450" s="157">
        <f t="shared" si="111"/>
        <v>6533.554439652914</v>
      </c>
      <c r="J450" s="157">
        <f t="shared" si="111"/>
        <v>6022.5363006175503</v>
      </c>
      <c r="K450" s="157">
        <f t="shared" si="111"/>
        <v>6350.9069415088916</v>
      </c>
      <c r="L450" s="157">
        <f t="shared" si="111"/>
        <v>6539.8448366474095</v>
      </c>
      <c r="M450" s="157">
        <f t="shared" si="111"/>
        <v>5683.2532337584889</v>
      </c>
      <c r="N450" s="157">
        <f t="shared" si="111"/>
        <v>5486.2190445271654</v>
      </c>
      <c r="O450" s="157">
        <f t="shared" si="111"/>
        <v>5048.5437122261592</v>
      </c>
      <c r="P450" s="157">
        <f t="shared" si="111"/>
        <v>4887.2085142732521</v>
      </c>
      <c r="Q450" s="157">
        <f t="shared" si="111"/>
        <v>4971.5748666147138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5146.1457161329481</v>
      </c>
      <c r="D451" s="156">
        <f t="shared" si="112"/>
        <v>5393.8342224954458</v>
      </c>
      <c r="E451" s="156">
        <f t="shared" si="112"/>
        <v>0</v>
      </c>
      <c r="F451" s="156">
        <f t="shared" si="112"/>
        <v>6378.4023213181081</v>
      </c>
      <c r="G451" s="156">
        <f t="shared" si="112"/>
        <v>6737.0218778085937</v>
      </c>
      <c r="H451" s="156">
        <f t="shared" si="112"/>
        <v>6685.3903584212621</v>
      </c>
      <c r="I451" s="156">
        <f t="shared" si="112"/>
        <v>6488.0845313926511</v>
      </c>
      <c r="J451" s="156">
        <f t="shared" si="112"/>
        <v>5985.1535189573715</v>
      </c>
      <c r="K451" s="156">
        <f t="shared" si="112"/>
        <v>6336.8751160325182</v>
      </c>
      <c r="L451" s="156">
        <f t="shared" si="112"/>
        <v>6486.0916376954483</v>
      </c>
      <c r="M451" s="156">
        <f t="shared" si="112"/>
        <v>5626.4144453384743</v>
      </c>
      <c r="N451" s="156">
        <f t="shared" si="112"/>
        <v>5434.8475413309898</v>
      </c>
      <c r="O451" s="156">
        <f t="shared" si="112"/>
        <v>5036.8731351843662</v>
      </c>
      <c r="P451" s="156">
        <f t="shared" si="112"/>
        <v>4854.0884179818659</v>
      </c>
      <c r="Q451" s="156">
        <f t="shared" si="112"/>
        <v>4956.8438561076937</v>
      </c>
    </row>
    <row r="452" spans="1:17" ht="12" customHeight="1" x14ac:dyDescent="0.25">
      <c r="A452" s="23" t="s">
        <v>60</v>
      </c>
      <c r="B452" s="156"/>
      <c r="C452" s="156">
        <f t="shared" si="112"/>
        <v>50.45565961522319</v>
      </c>
      <c r="D452" s="156">
        <f t="shared" si="112"/>
        <v>33.466823215228409</v>
      </c>
      <c r="E452" s="156">
        <f t="shared" si="112"/>
        <v>0</v>
      </c>
      <c r="F452" s="156">
        <f t="shared" si="112"/>
        <v>24.049240237234798</v>
      </c>
      <c r="G452" s="156">
        <f t="shared" si="112"/>
        <v>33.681837502331319</v>
      </c>
      <c r="H452" s="156">
        <f t="shared" si="112"/>
        <v>62.708406634734757</v>
      </c>
      <c r="I452" s="156">
        <f t="shared" si="112"/>
        <v>45.469908260262955</v>
      </c>
      <c r="J452" s="156">
        <f t="shared" si="112"/>
        <v>37.382781660179226</v>
      </c>
      <c r="K452" s="156">
        <f t="shared" si="112"/>
        <v>14.031825476373259</v>
      </c>
      <c r="L452" s="156">
        <f t="shared" si="112"/>
        <v>53.753198951960975</v>
      </c>
      <c r="M452" s="156">
        <f t="shared" si="112"/>
        <v>56.838788420014687</v>
      </c>
      <c r="N452" s="156">
        <f t="shared" si="112"/>
        <v>51.371503196175226</v>
      </c>
      <c r="O452" s="156">
        <f t="shared" si="112"/>
        <v>11.670577041792818</v>
      </c>
      <c r="P452" s="156">
        <f t="shared" si="112"/>
        <v>33.120096291386723</v>
      </c>
      <c r="Q452" s="156">
        <f t="shared" si="112"/>
        <v>14.731010507020175</v>
      </c>
    </row>
    <row r="453" spans="1:17" ht="12" customHeight="1" x14ac:dyDescent="0.25">
      <c r="A453" s="158" t="s">
        <v>112</v>
      </c>
      <c r="B453" s="157"/>
      <c r="C453" s="157">
        <f>C454</f>
        <v>276.62984046241411</v>
      </c>
      <c r="D453" s="157">
        <f t="shared" ref="D453:Q453" si="113">D454</f>
        <v>123.7434706152129</v>
      </c>
      <c r="E453" s="157">
        <f t="shared" si="113"/>
        <v>0</v>
      </c>
      <c r="F453" s="157">
        <f t="shared" si="113"/>
        <v>156.07843447307428</v>
      </c>
      <c r="G453" s="157">
        <f t="shared" si="113"/>
        <v>65.992785790947011</v>
      </c>
      <c r="H453" s="157">
        <f t="shared" si="113"/>
        <v>126.78008962790318</v>
      </c>
      <c r="I453" s="157">
        <f t="shared" si="113"/>
        <v>90.531805805930389</v>
      </c>
      <c r="J453" s="157">
        <f t="shared" si="113"/>
        <v>107.15182011888973</v>
      </c>
      <c r="K453" s="157">
        <f t="shared" si="113"/>
        <v>113.1855888749902</v>
      </c>
      <c r="L453" s="157">
        <f t="shared" si="113"/>
        <v>105.33160753327327</v>
      </c>
      <c r="M453" s="157">
        <f t="shared" si="113"/>
        <v>30.77241874865036</v>
      </c>
      <c r="N453" s="157">
        <f t="shared" si="113"/>
        <v>85.832132043979925</v>
      </c>
      <c r="O453" s="157">
        <f t="shared" si="113"/>
        <v>54.721038867915873</v>
      </c>
      <c r="P453" s="157">
        <f t="shared" si="113"/>
        <v>129.44689428848937</v>
      </c>
      <c r="Q453" s="157">
        <f t="shared" si="113"/>
        <v>472.56971799892523</v>
      </c>
    </row>
    <row r="454" spans="1:17" ht="12" customHeight="1" x14ac:dyDescent="0.25">
      <c r="A454" s="23" t="s">
        <v>60</v>
      </c>
      <c r="B454" s="156"/>
      <c r="C454" s="156">
        <f t="shared" si="112"/>
        <v>276.62984046241411</v>
      </c>
      <c r="D454" s="156">
        <f t="shared" si="112"/>
        <v>123.7434706152129</v>
      </c>
      <c r="E454" s="156">
        <f t="shared" si="112"/>
        <v>0</v>
      </c>
      <c r="F454" s="156">
        <f t="shared" si="112"/>
        <v>156.07843447307428</v>
      </c>
      <c r="G454" s="156">
        <f t="shared" si="112"/>
        <v>65.992785790947011</v>
      </c>
      <c r="H454" s="156">
        <f t="shared" si="112"/>
        <v>126.78008962790318</v>
      </c>
      <c r="I454" s="156">
        <f t="shared" si="112"/>
        <v>90.531805805930389</v>
      </c>
      <c r="J454" s="156">
        <f t="shared" si="112"/>
        <v>107.15182011888973</v>
      </c>
      <c r="K454" s="156">
        <f t="shared" si="112"/>
        <v>113.1855888749902</v>
      </c>
      <c r="L454" s="156">
        <f t="shared" si="112"/>
        <v>105.33160753327327</v>
      </c>
      <c r="M454" s="156">
        <f t="shared" si="112"/>
        <v>30.77241874865036</v>
      </c>
      <c r="N454" s="156">
        <f t="shared" si="112"/>
        <v>85.832132043979925</v>
      </c>
      <c r="O454" s="156">
        <f t="shared" si="112"/>
        <v>54.721038867915873</v>
      </c>
      <c r="P454" s="156">
        <f t="shared" si="112"/>
        <v>129.44689428848937</v>
      </c>
      <c r="Q454" s="156">
        <f t="shared" si="112"/>
        <v>472.56971799892523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2249.540900421438</v>
      </c>
      <c r="D455" s="157">
        <f t="shared" ref="D455:Q455" si="114">IF(D359=0,0,D359/0.086*1000000/SUM(D$62:D$67))</f>
        <v>2250.0800510764525</v>
      </c>
      <c r="E455" s="157">
        <f t="shared" si="114"/>
        <v>0</v>
      </c>
      <c r="F455" s="157">
        <f t="shared" si="114"/>
        <v>2150.2604879925875</v>
      </c>
      <c r="G455" s="157">
        <f t="shared" si="114"/>
        <v>2010.2258512995722</v>
      </c>
      <c r="H455" s="157">
        <f t="shared" si="114"/>
        <v>2077.7691982953916</v>
      </c>
      <c r="I455" s="157">
        <f t="shared" si="114"/>
        <v>2085.7851055756919</v>
      </c>
      <c r="J455" s="157">
        <f t="shared" si="114"/>
        <v>1987.6080504411009</v>
      </c>
      <c r="K455" s="157">
        <f t="shared" si="114"/>
        <v>1940.2877108333448</v>
      </c>
      <c r="L455" s="157">
        <f t="shared" si="114"/>
        <v>1933.8087398770392</v>
      </c>
      <c r="M455" s="157">
        <f t="shared" si="114"/>
        <v>2007.0131241992895</v>
      </c>
      <c r="N455" s="157">
        <f t="shared" si="114"/>
        <v>2007.622984681886</v>
      </c>
      <c r="O455" s="157">
        <f t="shared" si="114"/>
        <v>1977.9758605964566</v>
      </c>
      <c r="P455" s="157">
        <f t="shared" si="114"/>
        <v>1821.2597483430188</v>
      </c>
      <c r="Q455" s="157">
        <f t="shared" si="114"/>
        <v>1731.4071319484233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2417.3034194333754</v>
      </c>
      <c r="D456" s="132">
        <f t="shared" ref="D456:Q456" si="115">IF(D360=0,0,D360/0.086*1000000/D$62)</f>
        <v>2460.3961484016927</v>
      </c>
      <c r="E456" s="132">
        <f t="shared" si="115"/>
        <v>0</v>
      </c>
      <c r="F456" s="132">
        <f t="shared" si="115"/>
        <v>2474.7989561347067</v>
      </c>
      <c r="G456" s="132">
        <f t="shared" si="115"/>
        <v>2478.3942358327772</v>
      </c>
      <c r="H456" s="132">
        <f t="shared" si="115"/>
        <v>2467.564432082826</v>
      </c>
      <c r="I456" s="132">
        <f t="shared" si="115"/>
        <v>2490.7201002434795</v>
      </c>
      <c r="J456" s="132">
        <f t="shared" si="115"/>
        <v>2498.9799960689029</v>
      </c>
      <c r="K456" s="132">
        <f t="shared" si="115"/>
        <v>2593.9258084279359</v>
      </c>
      <c r="L456" s="132">
        <f t="shared" si="115"/>
        <v>2467.6049276842909</v>
      </c>
      <c r="M456" s="132">
        <f t="shared" si="115"/>
        <v>2568.9662641381333</v>
      </c>
      <c r="N456" s="132">
        <f t="shared" si="115"/>
        <v>2565.2565617722503</v>
      </c>
      <c r="O456" s="132">
        <f t="shared" si="115"/>
        <v>2574.6125911838712</v>
      </c>
      <c r="P456" s="132">
        <f t="shared" si="115"/>
        <v>2595.9073978663337</v>
      </c>
      <c r="Q456" s="132">
        <f t="shared" si="115"/>
        <v>0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1582.3509940612348</v>
      </c>
      <c r="D457" s="132">
        <f t="shared" ref="D457:Q457" si="116">IF(D361=0,0,D361/0.086*1000000/D$63)</f>
        <v>1618.2744402411381</v>
      </c>
      <c r="E457" s="132">
        <f t="shared" si="116"/>
        <v>0</v>
      </c>
      <c r="F457" s="132">
        <f t="shared" si="116"/>
        <v>1660.0792758276987</v>
      </c>
      <c r="G457" s="132">
        <f t="shared" si="116"/>
        <v>1675.5961016144847</v>
      </c>
      <c r="H457" s="132">
        <f t="shared" si="116"/>
        <v>1687.2017098118008</v>
      </c>
      <c r="I457" s="132">
        <f t="shared" si="116"/>
        <v>1719.3570676979039</v>
      </c>
      <c r="J457" s="132">
        <f t="shared" si="116"/>
        <v>1733.466883873522</v>
      </c>
      <c r="K457" s="132">
        <f t="shared" si="116"/>
        <v>1779.4425846596012</v>
      </c>
      <c r="L457" s="132">
        <f t="shared" si="116"/>
        <v>1720.9497490354556</v>
      </c>
      <c r="M457" s="132">
        <f t="shared" si="116"/>
        <v>1761.1672816629582</v>
      </c>
      <c r="N457" s="132">
        <f t="shared" si="116"/>
        <v>1753.8017047443527</v>
      </c>
      <c r="O457" s="132">
        <f t="shared" si="116"/>
        <v>1753.0663332533275</v>
      </c>
      <c r="P457" s="132">
        <f t="shared" si="116"/>
        <v>1748.1163177702829</v>
      </c>
      <c r="Q457" s="132">
        <f t="shared" si="116"/>
        <v>1731.4071319484233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896.5137973776749</v>
      </c>
      <c r="D458" s="165">
        <f t="shared" si="117"/>
        <v>916.03231824197542</v>
      </c>
      <c r="E458" s="165">
        <f t="shared" si="117"/>
        <v>0</v>
      </c>
      <c r="F458" s="165">
        <f t="shared" si="117"/>
        <v>929.34209867275342</v>
      </c>
      <c r="G458" s="165">
        <f t="shared" si="117"/>
        <v>934.40726734697796</v>
      </c>
      <c r="H458" s="165">
        <f t="shared" si="117"/>
        <v>936.47512860396932</v>
      </c>
      <c r="I458" s="165">
        <f t="shared" si="117"/>
        <v>950.02610129904031</v>
      </c>
      <c r="J458" s="165">
        <f t="shared" si="117"/>
        <v>953.02388133031639</v>
      </c>
      <c r="K458" s="165">
        <f t="shared" si="117"/>
        <v>985.83611686593224</v>
      </c>
      <c r="L458" s="165">
        <f t="shared" si="117"/>
        <v>926.81260900065183</v>
      </c>
      <c r="M458" s="165">
        <f t="shared" si="117"/>
        <v>958.07961709385074</v>
      </c>
      <c r="N458" s="165">
        <f t="shared" si="117"/>
        <v>950.38171701550573</v>
      </c>
      <c r="O458" s="165">
        <f t="shared" si="117"/>
        <v>946.22925964250669</v>
      </c>
      <c r="P458" s="165">
        <f t="shared" si="117"/>
        <v>940.064032021912</v>
      </c>
      <c r="Q458" s="165">
        <f t="shared" si="117"/>
        <v>930.49009319827485</v>
      </c>
    </row>
    <row r="459" spans="1:17" ht="12" customHeight="1" x14ac:dyDescent="0.25">
      <c r="A459" s="147" t="s">
        <v>59</v>
      </c>
      <c r="B459" s="164"/>
      <c r="C459" s="164">
        <f t="shared" si="117"/>
        <v>685.8371966835598</v>
      </c>
      <c r="D459" s="164">
        <f t="shared" si="117"/>
        <v>702.24212199916235</v>
      </c>
      <c r="E459" s="164">
        <f t="shared" si="117"/>
        <v>0</v>
      </c>
      <c r="F459" s="164">
        <f t="shared" si="117"/>
        <v>730.73717715494502</v>
      </c>
      <c r="G459" s="164">
        <f t="shared" si="117"/>
        <v>741.18883426750665</v>
      </c>
      <c r="H459" s="164">
        <f t="shared" si="117"/>
        <v>750.72658120783183</v>
      </c>
      <c r="I459" s="164">
        <f t="shared" si="117"/>
        <v>769.33096639886378</v>
      </c>
      <c r="J459" s="164">
        <f t="shared" si="117"/>
        <v>780.44300254320558</v>
      </c>
      <c r="K459" s="164">
        <f t="shared" si="117"/>
        <v>793.60646779366914</v>
      </c>
      <c r="L459" s="164">
        <f t="shared" si="117"/>
        <v>794.13714003480379</v>
      </c>
      <c r="M459" s="164">
        <f t="shared" si="117"/>
        <v>803.08766456910769</v>
      </c>
      <c r="N459" s="164">
        <f t="shared" si="117"/>
        <v>803.41998772884676</v>
      </c>
      <c r="O459" s="164">
        <f t="shared" si="117"/>
        <v>806.83707361082054</v>
      </c>
      <c r="P459" s="164">
        <f t="shared" si="117"/>
        <v>808.05228574837065</v>
      </c>
      <c r="Q459" s="164">
        <f t="shared" si="117"/>
        <v>800.91703875014832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0</v>
      </c>
      <c r="D464" s="162">
        <f t="shared" ref="D464:Q464" si="121">IF(D368=0,0,D368/0.086*1000000/D$66)</f>
        <v>1907.9573171908412</v>
      </c>
      <c r="E464" s="162">
        <f t="shared" si="121"/>
        <v>0</v>
      </c>
      <c r="F464" s="162">
        <f t="shared" si="121"/>
        <v>1903.3322677871677</v>
      </c>
      <c r="G464" s="162">
        <f t="shared" si="121"/>
        <v>1937.1164432011933</v>
      </c>
      <c r="H464" s="162">
        <f t="shared" si="121"/>
        <v>2026.5658386130758</v>
      </c>
      <c r="I464" s="162">
        <f t="shared" si="121"/>
        <v>1985.1496110682519</v>
      </c>
      <c r="J464" s="162">
        <f t="shared" si="121"/>
        <v>1951.3966088044026</v>
      </c>
      <c r="K464" s="162">
        <f t="shared" si="121"/>
        <v>1832.8257069616582</v>
      </c>
      <c r="L464" s="162">
        <f t="shared" si="121"/>
        <v>2073.8663102898245</v>
      </c>
      <c r="M464" s="162">
        <f t="shared" si="121"/>
        <v>2099.4883435989154</v>
      </c>
      <c r="N464" s="162">
        <f t="shared" si="121"/>
        <v>1937.5862098244802</v>
      </c>
      <c r="O464" s="162">
        <f t="shared" si="121"/>
        <v>1849.6986812571149</v>
      </c>
      <c r="P464" s="162">
        <f t="shared" si="121"/>
        <v>1917.65421830576</v>
      </c>
      <c r="Q464" s="162">
        <f t="shared" si="121"/>
        <v>0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0</v>
      </c>
      <c r="D465" s="160">
        <f t="shared" ref="D465:Q465" si="122">IF(D369=0,0,D369/0.086*1000000/D$67)</f>
        <v>1407.0824883514974</v>
      </c>
      <c r="E465" s="160">
        <f t="shared" si="122"/>
        <v>0</v>
      </c>
      <c r="F465" s="160">
        <f t="shared" si="122"/>
        <v>1431.6975991683771</v>
      </c>
      <c r="G465" s="160">
        <f t="shared" si="122"/>
        <v>1448.133870136518</v>
      </c>
      <c r="H465" s="160">
        <f t="shared" si="122"/>
        <v>1485.4361494238863</v>
      </c>
      <c r="I465" s="160">
        <f t="shared" si="122"/>
        <v>1477.6226168584599</v>
      </c>
      <c r="J465" s="160">
        <f t="shared" si="122"/>
        <v>1475.1807435411324</v>
      </c>
      <c r="K465" s="160">
        <f t="shared" si="122"/>
        <v>1439.8816249815568</v>
      </c>
      <c r="L465" s="160">
        <f t="shared" si="122"/>
        <v>1546.4642174251978</v>
      </c>
      <c r="M465" s="160">
        <f t="shared" si="122"/>
        <v>1553.3006964288545</v>
      </c>
      <c r="N465" s="160">
        <f t="shared" si="122"/>
        <v>1489.0327969284688</v>
      </c>
      <c r="O465" s="160">
        <f t="shared" si="122"/>
        <v>1457.5420847745672</v>
      </c>
      <c r="P465" s="160">
        <f t="shared" si="122"/>
        <v>1487.8836115634704</v>
      </c>
      <c r="Q465" s="160">
        <f t="shared" si="122"/>
        <v>0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0</v>
      </c>
      <c r="D466" s="156">
        <f t="shared" si="123"/>
        <v>668.57739419088375</v>
      </c>
      <c r="E466" s="156">
        <f t="shared" si="123"/>
        <v>0</v>
      </c>
      <c r="F466" s="156">
        <f t="shared" si="123"/>
        <v>670.03347387632834</v>
      </c>
      <c r="G466" s="156">
        <f t="shared" si="123"/>
        <v>678.91874346500185</v>
      </c>
      <c r="H466" s="156">
        <f t="shared" si="123"/>
        <v>712.63453512672845</v>
      </c>
      <c r="I466" s="156">
        <f t="shared" si="123"/>
        <v>696.98990989159131</v>
      </c>
      <c r="J466" s="156">
        <f t="shared" si="123"/>
        <v>687.18302205911266</v>
      </c>
      <c r="K466" s="156">
        <f t="shared" si="123"/>
        <v>645.35215033085694</v>
      </c>
      <c r="L466" s="156">
        <f t="shared" si="123"/>
        <v>737.8974444922635</v>
      </c>
      <c r="M466" s="156">
        <f t="shared" si="123"/>
        <v>743.48026104871826</v>
      </c>
      <c r="N466" s="156">
        <f t="shared" si="123"/>
        <v>684.0125329906848</v>
      </c>
      <c r="O466" s="156">
        <f t="shared" si="123"/>
        <v>652.54948998238558</v>
      </c>
      <c r="P466" s="156">
        <f t="shared" si="123"/>
        <v>678.44883526023636</v>
      </c>
      <c r="Q466" s="156">
        <f t="shared" si="123"/>
        <v>0</v>
      </c>
    </row>
    <row r="467" spans="1:17" ht="12" customHeight="1" x14ac:dyDescent="0.25">
      <c r="A467" s="148" t="s">
        <v>59</v>
      </c>
      <c r="B467" s="156"/>
      <c r="C467" s="156">
        <f t="shared" si="123"/>
        <v>0</v>
      </c>
      <c r="D467" s="156">
        <f t="shared" si="123"/>
        <v>738.50509416061379</v>
      </c>
      <c r="E467" s="156">
        <f t="shared" si="123"/>
        <v>0</v>
      </c>
      <c r="F467" s="156">
        <f t="shared" si="123"/>
        <v>761.66412529204888</v>
      </c>
      <c r="G467" s="156">
        <f t="shared" si="123"/>
        <v>769.21512667151626</v>
      </c>
      <c r="H467" s="156">
        <f t="shared" si="123"/>
        <v>772.8016142971577</v>
      </c>
      <c r="I467" s="156">
        <f t="shared" si="123"/>
        <v>780.63270696686868</v>
      </c>
      <c r="J467" s="156">
        <f t="shared" si="123"/>
        <v>787.99772148201976</v>
      </c>
      <c r="K467" s="156">
        <f t="shared" si="123"/>
        <v>794.52947465070008</v>
      </c>
      <c r="L467" s="156">
        <f t="shared" si="123"/>
        <v>808.56677293293421</v>
      </c>
      <c r="M467" s="156">
        <f t="shared" si="123"/>
        <v>809.82043538013636</v>
      </c>
      <c r="N467" s="156">
        <f t="shared" si="123"/>
        <v>805.02026393778374</v>
      </c>
      <c r="O467" s="156">
        <f t="shared" si="123"/>
        <v>804.99259479218176</v>
      </c>
      <c r="P467" s="156">
        <f t="shared" si="123"/>
        <v>809.434776303234</v>
      </c>
      <c r="Q467" s="156">
        <f t="shared" si="123"/>
        <v>0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804.17849214108787</v>
      </c>
      <c r="D468" s="157">
        <f t="shared" ref="D468:Q468" si="124">IF(D372=0,0,D372/0.086*1000000/SUM(D$69:D$71))</f>
        <v>767.25284878323953</v>
      </c>
      <c r="E468" s="157">
        <f t="shared" si="124"/>
        <v>0</v>
      </c>
      <c r="F468" s="157">
        <f t="shared" si="124"/>
        <v>764.3122031342881</v>
      </c>
      <c r="G468" s="157">
        <f t="shared" si="124"/>
        <v>780.27045358387375</v>
      </c>
      <c r="H468" s="157">
        <f t="shared" si="124"/>
        <v>834.72363134804016</v>
      </c>
      <c r="I468" s="157">
        <f t="shared" si="124"/>
        <v>825.92078031156507</v>
      </c>
      <c r="J468" s="157">
        <f t="shared" si="124"/>
        <v>810.79945460571196</v>
      </c>
      <c r="K468" s="157">
        <f t="shared" si="124"/>
        <v>929.53876998436215</v>
      </c>
      <c r="L468" s="157">
        <f t="shared" si="124"/>
        <v>863.0383748140365</v>
      </c>
      <c r="M468" s="157">
        <f t="shared" si="124"/>
        <v>875.12155008027025</v>
      </c>
      <c r="N468" s="157">
        <f t="shared" si="124"/>
        <v>842.64916206482587</v>
      </c>
      <c r="O468" s="157">
        <f t="shared" si="124"/>
        <v>801.11235117216825</v>
      </c>
      <c r="P468" s="157">
        <f t="shared" si="124"/>
        <v>825.52166113838587</v>
      </c>
      <c r="Q468" s="157">
        <f t="shared" si="124"/>
        <v>805.46205839343179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1925.2054113309971</v>
      </c>
      <c r="L469" s="156">
        <f t="shared" si="125"/>
        <v>1885.6207681503981</v>
      </c>
      <c r="M469" s="156">
        <f t="shared" si="125"/>
        <v>1873.6198664571068</v>
      </c>
      <c r="N469" s="156">
        <f t="shared" si="125"/>
        <v>1860.8274820210693</v>
      </c>
      <c r="O469" s="156">
        <f t="shared" si="125"/>
        <v>1851.7659775711616</v>
      </c>
      <c r="P469" s="156">
        <f t="shared" si="125"/>
        <v>1841.5223686125134</v>
      </c>
      <c r="Q469" s="156">
        <f t="shared" si="125"/>
        <v>1816.5525217240222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804.17849214108787</v>
      </c>
      <c r="D471" s="57">
        <f t="shared" ref="D471:Q471" si="127">IF(D375=0,0,D375/0.086*1000000/D$71)</f>
        <v>767.25284878323953</v>
      </c>
      <c r="E471" s="57">
        <f t="shared" si="127"/>
        <v>0</v>
      </c>
      <c r="F471" s="57">
        <f t="shared" si="127"/>
        <v>764.3122031342881</v>
      </c>
      <c r="G471" s="57">
        <f t="shared" si="127"/>
        <v>780.27045358387375</v>
      </c>
      <c r="H471" s="57">
        <f t="shared" si="127"/>
        <v>834.72363134804016</v>
      </c>
      <c r="I471" s="57">
        <f t="shared" si="127"/>
        <v>825.92078031156507</v>
      </c>
      <c r="J471" s="57">
        <f t="shared" si="127"/>
        <v>810.79945460571196</v>
      </c>
      <c r="K471" s="57">
        <f t="shared" si="127"/>
        <v>797.25290633129543</v>
      </c>
      <c r="L471" s="57">
        <f t="shared" si="127"/>
        <v>859.21017795195644</v>
      </c>
      <c r="M471" s="57">
        <f t="shared" si="127"/>
        <v>874.82696266901792</v>
      </c>
      <c r="N471" s="57">
        <f t="shared" si="127"/>
        <v>841.90470418244809</v>
      </c>
      <c r="O471" s="57">
        <f t="shared" si="127"/>
        <v>800.50094323905557</v>
      </c>
      <c r="P471" s="57">
        <f t="shared" si="127"/>
        <v>825.00917529163905</v>
      </c>
      <c r="Q471" s="57">
        <f t="shared" si="127"/>
        <v>792.45147453464051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4903.2673799358799</v>
      </c>
      <c r="D473" s="168">
        <f t="shared" si="128"/>
        <v>4754.5228266910271</v>
      </c>
      <c r="E473" s="168">
        <f t="shared" si="128"/>
        <v>0</v>
      </c>
      <c r="F473" s="168">
        <f t="shared" si="128"/>
        <v>5314.2245435347922</v>
      </c>
      <c r="G473" s="168">
        <f t="shared" si="128"/>
        <v>5299.6848720372491</v>
      </c>
      <c r="H473" s="168">
        <f t="shared" si="128"/>
        <v>5600.9621521455911</v>
      </c>
      <c r="I473" s="168">
        <f t="shared" si="128"/>
        <v>5458.1532443906399</v>
      </c>
      <c r="J473" s="168">
        <f t="shared" si="128"/>
        <v>5284.5993735598104</v>
      </c>
      <c r="K473" s="168">
        <f t="shared" si="128"/>
        <v>5479.9793984053549</v>
      </c>
      <c r="L473" s="168">
        <f t="shared" si="128"/>
        <v>5757.1957654332782</v>
      </c>
      <c r="M473" s="168">
        <f t="shared" si="128"/>
        <v>5190.8780728108695</v>
      </c>
      <c r="N473" s="168">
        <f t="shared" si="128"/>
        <v>5250.9151672248663</v>
      </c>
      <c r="O473" s="168">
        <f t="shared" si="128"/>
        <v>4876.2191822882287</v>
      </c>
      <c r="P473" s="168">
        <f t="shared" si="128"/>
        <v>5139.4557358238671</v>
      </c>
      <c r="Q473" s="168">
        <f t="shared" si="128"/>
        <v>6417.5532368759386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2626.7935326540337</v>
      </c>
      <c r="D474" s="157">
        <f t="shared" si="129"/>
        <v>2714.102583468401</v>
      </c>
      <c r="E474" s="157">
        <f t="shared" si="129"/>
        <v>0</v>
      </c>
      <c r="F474" s="157">
        <f t="shared" si="129"/>
        <v>3134.8431957743815</v>
      </c>
      <c r="G474" s="157">
        <f t="shared" si="129"/>
        <v>3201.6338845187183</v>
      </c>
      <c r="H474" s="157">
        <f t="shared" si="129"/>
        <v>3285.8565575021221</v>
      </c>
      <c r="I474" s="157">
        <f t="shared" si="129"/>
        <v>3246.3732435616266</v>
      </c>
      <c r="J474" s="157">
        <f t="shared" si="129"/>
        <v>3001.7227991563382</v>
      </c>
      <c r="K474" s="157">
        <f t="shared" si="129"/>
        <v>3214.0030822771114</v>
      </c>
      <c r="L474" s="157">
        <f t="shared" si="129"/>
        <v>3332.4937292052578</v>
      </c>
      <c r="M474" s="157">
        <f t="shared" si="129"/>
        <v>2987.9897894316719</v>
      </c>
      <c r="N474" s="157">
        <f t="shared" si="129"/>
        <v>2924.3350715151482</v>
      </c>
      <c r="O474" s="157">
        <f t="shared" si="129"/>
        <v>2702.2573937665293</v>
      </c>
      <c r="P474" s="157">
        <f t="shared" si="129"/>
        <v>2620.7664746827863</v>
      </c>
      <c r="Q474" s="157">
        <f t="shared" si="129"/>
        <v>2674.5489216232677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2570.3795387777432</v>
      </c>
      <c r="D475" s="156">
        <f t="shared" si="130"/>
        <v>2677.0879462590269</v>
      </c>
      <c r="E475" s="156">
        <f t="shared" si="130"/>
        <v>0</v>
      </c>
      <c r="F475" s="156">
        <f t="shared" si="130"/>
        <v>3108.8969000762722</v>
      </c>
      <c r="G475" s="156">
        <f t="shared" si="130"/>
        <v>3166.9526505232329</v>
      </c>
      <c r="H475" s="156">
        <f t="shared" si="130"/>
        <v>3220.573238144515</v>
      </c>
      <c r="I475" s="156">
        <f t="shared" si="130"/>
        <v>3198.672716434512</v>
      </c>
      <c r="J475" s="156">
        <f t="shared" si="130"/>
        <v>2963.1662306574876</v>
      </c>
      <c r="K475" s="156">
        <f t="shared" si="130"/>
        <v>3199.5632308553531</v>
      </c>
      <c r="L475" s="156">
        <f t="shared" si="130"/>
        <v>3277.781884297166</v>
      </c>
      <c r="M475" s="156">
        <f t="shared" si="130"/>
        <v>2929.6170611366661</v>
      </c>
      <c r="N475" s="156">
        <f t="shared" si="130"/>
        <v>2871.4609307131459</v>
      </c>
      <c r="O475" s="156">
        <f t="shared" si="130"/>
        <v>2690.2591188299029</v>
      </c>
      <c r="P475" s="156">
        <f t="shared" si="130"/>
        <v>2587.1325122815665</v>
      </c>
      <c r="Q475" s="156">
        <f t="shared" si="130"/>
        <v>2659.6076366276502</v>
      </c>
    </row>
    <row r="476" spans="1:17" ht="12" customHeight="1" x14ac:dyDescent="0.25">
      <c r="A476" s="23" t="s">
        <v>60</v>
      </c>
      <c r="B476" s="156"/>
      <c r="C476" s="156">
        <f t="shared" si="130"/>
        <v>56.413993876290583</v>
      </c>
      <c r="D476" s="156">
        <f t="shared" si="130"/>
        <v>37.014637209373909</v>
      </c>
      <c r="E476" s="156">
        <f t="shared" si="130"/>
        <v>0</v>
      </c>
      <c r="F476" s="156">
        <f t="shared" si="130"/>
        <v>25.946295698109093</v>
      </c>
      <c r="G476" s="156">
        <f t="shared" si="130"/>
        <v>34.681233995485286</v>
      </c>
      <c r="H476" s="156">
        <f t="shared" si="130"/>
        <v>65.283319357607255</v>
      </c>
      <c r="I476" s="156">
        <f t="shared" si="130"/>
        <v>47.700527127114739</v>
      </c>
      <c r="J476" s="156">
        <f t="shared" si="130"/>
        <v>38.556568498850744</v>
      </c>
      <c r="K476" s="156">
        <f t="shared" si="130"/>
        <v>14.439851421758119</v>
      </c>
      <c r="L476" s="156">
        <f t="shared" si="130"/>
        <v>54.711844908091834</v>
      </c>
      <c r="M476" s="156">
        <f t="shared" si="130"/>
        <v>58.372728295005871</v>
      </c>
      <c r="N476" s="156">
        <f t="shared" si="130"/>
        <v>52.874140802002451</v>
      </c>
      <c r="O476" s="156">
        <f t="shared" si="130"/>
        <v>11.998274936626403</v>
      </c>
      <c r="P476" s="156">
        <f t="shared" si="130"/>
        <v>33.633962401219804</v>
      </c>
      <c r="Q476" s="156">
        <f t="shared" si="130"/>
        <v>14.941284995617654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506.9952418589661</v>
      </c>
      <c r="D477" s="157">
        <f t="shared" si="131"/>
        <v>234.03986259681213</v>
      </c>
      <c r="E477" s="157">
        <f t="shared" si="131"/>
        <v>0</v>
      </c>
      <c r="F477" s="157">
        <f t="shared" si="131"/>
        <v>316.50013884802462</v>
      </c>
      <c r="G477" s="157">
        <f t="shared" si="131"/>
        <v>138.93277778148632</v>
      </c>
      <c r="H477" s="157">
        <f t="shared" si="131"/>
        <v>278.72915289278689</v>
      </c>
      <c r="I477" s="157">
        <f t="shared" si="131"/>
        <v>208.21579089517331</v>
      </c>
      <c r="J477" s="157">
        <f t="shared" si="131"/>
        <v>272.32221204829671</v>
      </c>
      <c r="K477" s="157">
        <f t="shared" si="131"/>
        <v>297.74814501464414</v>
      </c>
      <c r="L477" s="157">
        <f t="shared" si="131"/>
        <v>297.15522077905501</v>
      </c>
      <c r="M477" s="157">
        <f t="shared" si="131"/>
        <v>93.756643015539709</v>
      </c>
      <c r="N477" s="157">
        <f t="shared" si="131"/>
        <v>276.967985365814</v>
      </c>
      <c r="O477" s="157">
        <f t="shared" si="131"/>
        <v>186.95058178936392</v>
      </c>
      <c r="P477" s="157">
        <f t="shared" si="131"/>
        <v>470.39103711854403</v>
      </c>
      <c r="Q477" s="157">
        <f t="shared" si="131"/>
        <v>1799.9122925137792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506.9952418589661</v>
      </c>
      <c r="D478" s="156">
        <f t="shared" si="132"/>
        <v>234.03986259681213</v>
      </c>
      <c r="E478" s="156">
        <f t="shared" si="132"/>
        <v>0</v>
      </c>
      <c r="F478" s="156">
        <f t="shared" si="132"/>
        <v>316.50013884802462</v>
      </c>
      <c r="G478" s="156">
        <f t="shared" si="132"/>
        <v>138.93277778148632</v>
      </c>
      <c r="H478" s="156">
        <f t="shared" si="132"/>
        <v>278.72915289278689</v>
      </c>
      <c r="I478" s="156">
        <f t="shared" si="132"/>
        <v>208.21579089517331</v>
      </c>
      <c r="J478" s="156">
        <f t="shared" si="132"/>
        <v>272.32221204829671</v>
      </c>
      <c r="K478" s="156">
        <f t="shared" si="132"/>
        <v>297.74814501464414</v>
      </c>
      <c r="L478" s="156">
        <f t="shared" si="132"/>
        <v>297.15522077905501</v>
      </c>
      <c r="M478" s="156">
        <f t="shared" si="132"/>
        <v>93.756643015539709</v>
      </c>
      <c r="N478" s="156">
        <f t="shared" si="132"/>
        <v>276.967985365814</v>
      </c>
      <c r="O478" s="156">
        <f t="shared" si="132"/>
        <v>186.95058178936392</v>
      </c>
      <c r="P478" s="156">
        <f t="shared" si="132"/>
        <v>470.39103711854403</v>
      </c>
      <c r="Q478" s="156">
        <f t="shared" si="132"/>
        <v>1799.9122925137792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1115.6811763375376</v>
      </c>
      <c r="D479" s="157">
        <f t="shared" si="133"/>
        <v>1179.0694022483808</v>
      </c>
      <c r="E479" s="157">
        <f t="shared" si="133"/>
        <v>0</v>
      </c>
      <c r="F479" s="157">
        <f t="shared" si="133"/>
        <v>1231.1971296728077</v>
      </c>
      <c r="G479" s="157">
        <f t="shared" si="133"/>
        <v>1310.2340341425347</v>
      </c>
      <c r="H479" s="157">
        <f t="shared" si="133"/>
        <v>1338.147034947699</v>
      </c>
      <c r="I479" s="157">
        <f t="shared" si="133"/>
        <v>1308.3307890059241</v>
      </c>
      <c r="J479" s="157">
        <f t="shared" si="133"/>
        <v>1323.7739131136789</v>
      </c>
      <c r="K479" s="157">
        <f t="shared" si="133"/>
        <v>1294.3873468984293</v>
      </c>
      <c r="L479" s="157">
        <f t="shared" si="133"/>
        <v>1399.0239027854568</v>
      </c>
      <c r="M479" s="157">
        <f t="shared" si="133"/>
        <v>1368.5085996695468</v>
      </c>
      <c r="N479" s="157">
        <f t="shared" si="133"/>
        <v>1337.7746424339698</v>
      </c>
      <c r="O479" s="157">
        <f t="shared" si="133"/>
        <v>1310.261601899655</v>
      </c>
      <c r="P479" s="157">
        <f t="shared" si="133"/>
        <v>1349.9653011177077</v>
      </c>
      <c r="Q479" s="157">
        <f t="shared" si="133"/>
        <v>1272.3513348667482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1114.4155443127197</v>
      </c>
      <c r="D480" s="132">
        <f t="shared" si="134"/>
        <v>1145.1276780679809</v>
      </c>
      <c r="E480" s="132">
        <f t="shared" si="134"/>
        <v>0</v>
      </c>
      <c r="F480" s="132">
        <f t="shared" si="134"/>
        <v>1173.4123040683469</v>
      </c>
      <c r="G480" s="132">
        <f t="shared" si="134"/>
        <v>1184.845567956301</v>
      </c>
      <c r="H480" s="132">
        <f t="shared" si="134"/>
        <v>1192.0021916683263</v>
      </c>
      <c r="I480" s="132">
        <f t="shared" si="134"/>
        <v>1213.6412373259918</v>
      </c>
      <c r="J480" s="132">
        <f t="shared" si="134"/>
        <v>1227.7787318773806</v>
      </c>
      <c r="K480" s="132">
        <f t="shared" si="134"/>
        <v>1280.9701404979078</v>
      </c>
      <c r="L480" s="132">
        <f t="shared" si="134"/>
        <v>1225.0928906526906</v>
      </c>
      <c r="M480" s="132">
        <f t="shared" si="134"/>
        <v>1274.5412435171202</v>
      </c>
      <c r="N480" s="132">
        <f t="shared" si="134"/>
        <v>1276.4651076635398</v>
      </c>
      <c r="O480" s="132">
        <f t="shared" si="134"/>
        <v>1282.1624157929373</v>
      </c>
      <c r="P480" s="132">
        <f t="shared" si="134"/>
        <v>1282.6667523014173</v>
      </c>
      <c r="Q480" s="132">
        <f t="shared" si="134"/>
        <v>0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1120.7145825900068</v>
      </c>
      <c r="D481" s="132">
        <f t="shared" si="135"/>
        <v>1147.080397455662</v>
      </c>
      <c r="E481" s="132">
        <f t="shared" si="135"/>
        <v>0</v>
      </c>
      <c r="F481" s="132">
        <f t="shared" si="135"/>
        <v>1186.9097693259178</v>
      </c>
      <c r="G481" s="132">
        <f t="shared" si="135"/>
        <v>1201.4713079039477</v>
      </c>
      <c r="H481" s="132">
        <f t="shared" si="135"/>
        <v>1212.9447327878656</v>
      </c>
      <c r="I481" s="132">
        <f t="shared" si="135"/>
        <v>1238.3327050248263</v>
      </c>
      <c r="J481" s="132">
        <f t="shared" si="135"/>
        <v>1248.9029933111494</v>
      </c>
      <c r="K481" s="132">
        <f t="shared" si="135"/>
        <v>1273.2404077919564</v>
      </c>
      <c r="L481" s="132">
        <f t="shared" si="135"/>
        <v>1259.9104300751399</v>
      </c>
      <c r="M481" s="132">
        <f t="shared" si="135"/>
        <v>1279.6268371859599</v>
      </c>
      <c r="N481" s="132">
        <f t="shared" si="135"/>
        <v>1279.1510609627289</v>
      </c>
      <c r="O481" s="132">
        <f t="shared" si="135"/>
        <v>1282.9296037350716</v>
      </c>
      <c r="P481" s="132">
        <f t="shared" si="135"/>
        <v>1283.561964131613</v>
      </c>
      <c r="Q481" s="132">
        <f t="shared" si="135"/>
        <v>1272.3513348667482</v>
      </c>
    </row>
    <row r="482" spans="1:17" ht="12" customHeight="1" x14ac:dyDescent="0.25">
      <c r="A482" s="166" t="s">
        <v>55</v>
      </c>
      <c r="B482" s="165"/>
      <c r="C482" s="165">
        <f t="shared" si="135"/>
        <v>394.19052329088271</v>
      </c>
      <c r="D482" s="165">
        <f t="shared" si="135"/>
        <v>408.77098186371933</v>
      </c>
      <c r="E482" s="165">
        <f t="shared" si="135"/>
        <v>0</v>
      </c>
      <c r="F482" s="165">
        <f t="shared" si="135"/>
        <v>425.60629287426053</v>
      </c>
      <c r="G482" s="165">
        <f t="shared" si="135"/>
        <v>432.47540101954843</v>
      </c>
      <c r="H482" s="165">
        <f t="shared" si="135"/>
        <v>440.51922775078845</v>
      </c>
      <c r="I482" s="165">
        <f t="shared" si="135"/>
        <v>456.71273273636848</v>
      </c>
      <c r="J482" s="165">
        <f t="shared" si="135"/>
        <v>461.19666721676379</v>
      </c>
      <c r="K482" s="165">
        <f t="shared" si="135"/>
        <v>477.75593404656826</v>
      </c>
      <c r="L482" s="165">
        <f t="shared" si="135"/>
        <v>455.19885039805143</v>
      </c>
      <c r="M482" s="165">
        <f t="shared" si="135"/>
        <v>470.85275773075927</v>
      </c>
      <c r="N482" s="165">
        <f t="shared" si="135"/>
        <v>469.25154492536217</v>
      </c>
      <c r="O482" s="165">
        <f t="shared" si="135"/>
        <v>469.33938401384376</v>
      </c>
      <c r="P482" s="165">
        <f t="shared" si="135"/>
        <v>467.85837659398595</v>
      </c>
      <c r="Q482" s="165">
        <f t="shared" si="135"/>
        <v>463.69516876830085</v>
      </c>
    </row>
    <row r="483" spans="1:17" ht="12" customHeight="1" x14ac:dyDescent="0.25">
      <c r="A483" s="147" t="s">
        <v>59</v>
      </c>
      <c r="B483" s="164"/>
      <c r="C483" s="164">
        <f t="shared" si="135"/>
        <v>726.52405929912379</v>
      </c>
      <c r="D483" s="164">
        <f t="shared" si="135"/>
        <v>738.30941559194252</v>
      </c>
      <c r="E483" s="164">
        <f t="shared" si="135"/>
        <v>0</v>
      </c>
      <c r="F483" s="164">
        <f t="shared" si="135"/>
        <v>761.30347645165739</v>
      </c>
      <c r="G483" s="164">
        <f t="shared" si="135"/>
        <v>768.99590688439923</v>
      </c>
      <c r="H483" s="164">
        <f t="shared" si="135"/>
        <v>772.42550503707707</v>
      </c>
      <c r="I483" s="164">
        <f t="shared" si="135"/>
        <v>781.61997228845803</v>
      </c>
      <c r="J483" s="164">
        <f t="shared" si="135"/>
        <v>787.70632609438553</v>
      </c>
      <c r="K483" s="164">
        <f t="shared" si="135"/>
        <v>795.48447374538841</v>
      </c>
      <c r="L483" s="164">
        <f t="shared" si="135"/>
        <v>804.71157967708837</v>
      </c>
      <c r="M483" s="164">
        <f t="shared" si="135"/>
        <v>808.77407945520065</v>
      </c>
      <c r="N483" s="164">
        <f t="shared" si="135"/>
        <v>809.89951603736677</v>
      </c>
      <c r="O483" s="164">
        <f t="shared" si="135"/>
        <v>813.59021972122775</v>
      </c>
      <c r="P483" s="164">
        <f t="shared" si="135"/>
        <v>815.70358753762696</v>
      </c>
      <c r="Q483" s="164">
        <f t="shared" si="135"/>
        <v>808.6561660984471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0</v>
      </c>
      <c r="D488" s="162">
        <f t="shared" si="138"/>
        <v>1288.2335502023498</v>
      </c>
      <c r="E488" s="162">
        <f t="shared" si="138"/>
        <v>0</v>
      </c>
      <c r="F488" s="162">
        <f t="shared" si="138"/>
        <v>1325.4824728747458</v>
      </c>
      <c r="G488" s="162">
        <f t="shared" si="138"/>
        <v>1356.8712335852524</v>
      </c>
      <c r="H488" s="162">
        <f t="shared" si="138"/>
        <v>1430.098980112165</v>
      </c>
      <c r="I488" s="162">
        <f t="shared" si="138"/>
        <v>1410.8265094539913</v>
      </c>
      <c r="J488" s="162">
        <f t="shared" si="138"/>
        <v>1397.7726597996293</v>
      </c>
      <c r="K488" s="162">
        <f t="shared" si="138"/>
        <v>1321.5727124181685</v>
      </c>
      <c r="L488" s="162">
        <f t="shared" si="138"/>
        <v>1508.390729357892</v>
      </c>
      <c r="M488" s="162">
        <f t="shared" si="138"/>
        <v>1534.0576145116715</v>
      </c>
      <c r="N488" s="162">
        <f t="shared" si="138"/>
        <v>1425.8877010752469</v>
      </c>
      <c r="O488" s="162">
        <f t="shared" si="138"/>
        <v>1369.9189524907265</v>
      </c>
      <c r="P488" s="162">
        <f t="shared" si="138"/>
        <v>1422.3636147572417</v>
      </c>
      <c r="Q488" s="162">
        <f t="shared" si="138"/>
        <v>0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0</v>
      </c>
      <c r="D489" s="160">
        <f t="shared" si="139"/>
        <v>1197.5191544766994</v>
      </c>
      <c r="E489" s="160">
        <f t="shared" si="139"/>
        <v>0</v>
      </c>
      <c r="F489" s="160">
        <f t="shared" si="139"/>
        <v>1228.2033934513597</v>
      </c>
      <c r="G489" s="160">
        <f t="shared" si="139"/>
        <v>1244.7671152535986</v>
      </c>
      <c r="H489" s="160">
        <f t="shared" si="139"/>
        <v>1275.6234096542187</v>
      </c>
      <c r="I489" s="160">
        <f t="shared" si="139"/>
        <v>1277.0222769567179</v>
      </c>
      <c r="J489" s="160">
        <f t="shared" si="139"/>
        <v>1280.2014141735121</v>
      </c>
      <c r="K489" s="160">
        <f t="shared" si="139"/>
        <v>1261.4649197752831</v>
      </c>
      <c r="L489" s="160">
        <f t="shared" si="139"/>
        <v>1335.4793659678817</v>
      </c>
      <c r="M489" s="160">
        <f t="shared" si="139"/>
        <v>1350.3780939798976</v>
      </c>
      <c r="N489" s="160">
        <f t="shared" si="139"/>
        <v>1312.5735220573426</v>
      </c>
      <c r="O489" s="160">
        <f t="shared" si="139"/>
        <v>1295.8249268749075</v>
      </c>
      <c r="P489" s="160">
        <f t="shared" si="139"/>
        <v>1316.961014575709</v>
      </c>
      <c r="Q489" s="160">
        <f t="shared" si="139"/>
        <v>0</v>
      </c>
    </row>
    <row r="490" spans="1:17" ht="12" customHeight="1" x14ac:dyDescent="0.25">
      <c r="A490" s="148" t="s">
        <v>60</v>
      </c>
      <c r="B490" s="156"/>
      <c r="C490" s="156">
        <f t="shared" si="139"/>
        <v>0</v>
      </c>
      <c r="D490" s="156">
        <f t="shared" si="139"/>
        <v>459.01406031608536</v>
      </c>
      <c r="E490" s="156">
        <f t="shared" si="139"/>
        <v>0</v>
      </c>
      <c r="F490" s="156">
        <f t="shared" si="139"/>
        <v>466.53926815931078</v>
      </c>
      <c r="G490" s="156">
        <f t="shared" si="139"/>
        <v>475.55198858208217</v>
      </c>
      <c r="H490" s="156">
        <f t="shared" si="139"/>
        <v>502.82985130931542</v>
      </c>
      <c r="I490" s="156">
        <f t="shared" si="139"/>
        <v>495.13778757586942</v>
      </c>
      <c r="J490" s="156">
        <f t="shared" si="139"/>
        <v>492.20369269149245</v>
      </c>
      <c r="K490" s="156">
        <f t="shared" si="139"/>
        <v>465.7785492464825</v>
      </c>
      <c r="L490" s="156">
        <f t="shared" si="139"/>
        <v>530.5683041482622</v>
      </c>
      <c r="M490" s="156">
        <f t="shared" si="139"/>
        <v>541.39970308635498</v>
      </c>
      <c r="N490" s="156">
        <f t="shared" si="139"/>
        <v>502.50334023836274</v>
      </c>
      <c r="O490" s="156">
        <f t="shared" si="139"/>
        <v>482.11555372456274</v>
      </c>
      <c r="P490" s="156">
        <f t="shared" si="139"/>
        <v>501.10396607798265</v>
      </c>
      <c r="Q490" s="156">
        <f t="shared" si="139"/>
        <v>0</v>
      </c>
    </row>
    <row r="491" spans="1:17" ht="12" customHeight="1" x14ac:dyDescent="0.25">
      <c r="A491" s="148" t="s">
        <v>59</v>
      </c>
      <c r="B491" s="156"/>
      <c r="C491" s="156">
        <f t="shared" si="139"/>
        <v>0</v>
      </c>
      <c r="D491" s="156">
        <f t="shared" si="139"/>
        <v>738.50509416061391</v>
      </c>
      <c r="E491" s="156">
        <f t="shared" si="139"/>
        <v>0</v>
      </c>
      <c r="F491" s="156">
        <f t="shared" si="139"/>
        <v>761.66412529204888</v>
      </c>
      <c r="G491" s="156">
        <f t="shared" si="139"/>
        <v>769.21512667151649</v>
      </c>
      <c r="H491" s="156">
        <f t="shared" si="139"/>
        <v>772.7935583449032</v>
      </c>
      <c r="I491" s="156">
        <f t="shared" si="139"/>
        <v>781.88448938084832</v>
      </c>
      <c r="J491" s="156">
        <f t="shared" si="139"/>
        <v>787.99772148201987</v>
      </c>
      <c r="K491" s="156">
        <f t="shared" si="139"/>
        <v>795.68637052880069</v>
      </c>
      <c r="L491" s="156">
        <f t="shared" si="139"/>
        <v>804.91106181961948</v>
      </c>
      <c r="M491" s="156">
        <f t="shared" si="139"/>
        <v>808.97839089354261</v>
      </c>
      <c r="N491" s="156">
        <f t="shared" si="139"/>
        <v>810.0701818189799</v>
      </c>
      <c r="O491" s="156">
        <f t="shared" si="139"/>
        <v>813.7093731503445</v>
      </c>
      <c r="P491" s="156">
        <f t="shared" si="139"/>
        <v>815.85704849772605</v>
      </c>
      <c r="Q491" s="156">
        <f t="shared" si="139"/>
        <v>0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653.79742908534308</v>
      </c>
      <c r="D492" s="157">
        <f t="shared" si="140"/>
        <v>627.31097837743266</v>
      </c>
      <c r="E492" s="157">
        <f t="shared" si="140"/>
        <v>0</v>
      </c>
      <c r="F492" s="157">
        <f t="shared" si="140"/>
        <v>631.6840792395783</v>
      </c>
      <c r="G492" s="157">
        <f t="shared" si="140"/>
        <v>648.88417559450954</v>
      </c>
      <c r="H492" s="157">
        <f t="shared" si="140"/>
        <v>698.22940680298325</v>
      </c>
      <c r="I492" s="157">
        <f t="shared" si="140"/>
        <v>695.23342092791597</v>
      </c>
      <c r="J492" s="157">
        <f t="shared" si="140"/>
        <v>686.78044924149708</v>
      </c>
      <c r="K492" s="157">
        <f t="shared" si="140"/>
        <v>673.84082421517019</v>
      </c>
      <c r="L492" s="157">
        <f t="shared" si="140"/>
        <v>728.52291266350881</v>
      </c>
      <c r="M492" s="157">
        <f t="shared" si="140"/>
        <v>740.6230406941113</v>
      </c>
      <c r="N492" s="157">
        <f t="shared" si="140"/>
        <v>711.83746790993462</v>
      </c>
      <c r="O492" s="157">
        <f t="shared" si="140"/>
        <v>676.74960483268023</v>
      </c>
      <c r="P492" s="157">
        <f t="shared" si="140"/>
        <v>698.33292290482984</v>
      </c>
      <c r="Q492" s="157">
        <f t="shared" si="140"/>
        <v>670.7406878721431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653.35541636166624</v>
      </c>
      <c r="L493" s="156">
        <f t="shared" si="141"/>
        <v>643.75905072202181</v>
      </c>
      <c r="M493" s="156">
        <f t="shared" si="141"/>
        <v>642.18735988385617</v>
      </c>
      <c r="N493" s="156">
        <f t="shared" si="141"/>
        <v>639.99714328206835</v>
      </c>
      <c r="O493" s="156">
        <f t="shared" si="141"/>
        <v>638.3604397831931</v>
      </c>
      <c r="P493" s="156">
        <f t="shared" si="141"/>
        <v>636.08251733343741</v>
      </c>
      <c r="Q493" s="156">
        <f t="shared" si="141"/>
        <v>628.76202804593402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653.79742908534308</v>
      </c>
      <c r="D495" s="57">
        <f t="shared" si="143"/>
        <v>627.31097837743266</v>
      </c>
      <c r="E495" s="57">
        <f t="shared" si="143"/>
        <v>0</v>
      </c>
      <c r="F495" s="57">
        <f t="shared" si="143"/>
        <v>631.6840792395783</v>
      </c>
      <c r="G495" s="57">
        <f t="shared" si="143"/>
        <v>648.88417559450954</v>
      </c>
      <c r="H495" s="57">
        <f t="shared" si="143"/>
        <v>698.22940680298325</v>
      </c>
      <c r="I495" s="57">
        <f t="shared" si="143"/>
        <v>695.23342092791597</v>
      </c>
      <c r="J495" s="57">
        <f t="shared" si="143"/>
        <v>686.78044924149708</v>
      </c>
      <c r="K495" s="57">
        <f t="shared" si="143"/>
        <v>676.56254829193642</v>
      </c>
      <c r="L495" s="57">
        <f t="shared" si="143"/>
        <v>728.84023941626413</v>
      </c>
      <c r="M495" s="57">
        <f t="shared" si="143"/>
        <v>740.65208221767637</v>
      </c>
      <c r="N495" s="57">
        <f t="shared" si="143"/>
        <v>711.88999514891975</v>
      </c>
      <c r="O495" s="57">
        <f t="shared" si="143"/>
        <v>676.77194467853144</v>
      </c>
      <c r="P495" s="57">
        <f t="shared" si="143"/>
        <v>698.36432293395876</v>
      </c>
      <c r="Q495" s="57">
        <f t="shared" si="143"/>
        <v>671.2808639431837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89.061385845441976</v>
      </c>
      <c r="D521" s="184">
        <f>D449/RES_summary!D$21</f>
        <v>88.321424387902098</v>
      </c>
      <c r="E521" s="184">
        <f>E449/RES_summary!E$21</f>
        <v>0</v>
      </c>
      <c r="F521" s="184">
        <f>F449/RES_summary!F$21</f>
        <v>95.487415788577835</v>
      </c>
      <c r="G521" s="184">
        <f>G449/RES_summary!G$21</f>
        <v>94.781363851914151</v>
      </c>
      <c r="H521" s="184">
        <f>H449/RES_summary!H$21</f>
        <v>95.011639195510654</v>
      </c>
      <c r="I521" s="184">
        <f>I449/RES_summary!I$21</f>
        <v>90.844215717970258</v>
      </c>
      <c r="J521" s="184">
        <f>J449/RES_summary!J$21</f>
        <v>84.457803164462916</v>
      </c>
      <c r="K521" s="184">
        <f>K449/RES_summary!K$21</f>
        <v>87.881941389862277</v>
      </c>
      <c r="L521" s="184">
        <f>L449/RES_summary!L$21</f>
        <v>87.239467670829711</v>
      </c>
      <c r="M521" s="184">
        <f>M449/RES_summary!M$21</f>
        <v>76.512954419361705</v>
      </c>
      <c r="N521" s="184">
        <f>N449/RES_summary!N$21</f>
        <v>73.979277677666104</v>
      </c>
      <c r="O521" s="184">
        <f>O449/RES_summary!O$21</f>
        <v>68.257769737609863</v>
      </c>
      <c r="P521" s="184">
        <f>P449/RES_summary!P$21</f>
        <v>65.642092568854864</v>
      </c>
      <c r="Q521" s="184">
        <f>Q449/RES_summary!Q$21</f>
        <v>67.837758832118467</v>
      </c>
    </row>
    <row r="522" spans="1:17" ht="12" customHeight="1" x14ac:dyDescent="0.25">
      <c r="A522" s="158" t="s">
        <v>65</v>
      </c>
      <c r="B522" s="157"/>
      <c r="C522" s="178">
        <f>C450/RES_summary!C$21</f>
        <v>54.27690876200046</v>
      </c>
      <c r="D522" s="178">
        <f>D450/RES_summary!D$21</f>
        <v>55.943726058755963</v>
      </c>
      <c r="E522" s="178">
        <f>E450/RES_summary!E$21</f>
        <v>0</v>
      </c>
      <c r="F522" s="178">
        <f>F450/RES_summary!F$21</f>
        <v>64.535725465470449</v>
      </c>
      <c r="G522" s="178">
        <f>G450/RES_summary!G$21</f>
        <v>66.658738981047307</v>
      </c>
      <c r="H522" s="178">
        <f>H450/RES_summary!H$21</f>
        <v>65.507671088843125</v>
      </c>
      <c r="I522" s="178">
        <f>I450/RES_summary!I$21</f>
        <v>62.242928615217863</v>
      </c>
      <c r="J522" s="178">
        <f>J450/RES_summary!J$21</f>
        <v>56.971856793230344</v>
      </c>
      <c r="K522" s="178">
        <f>K450/RES_summary!K$21</f>
        <v>59.795893979404035</v>
      </c>
      <c r="L522" s="178">
        <f>L450/RES_summary!L$21</f>
        <v>60.424820870402293</v>
      </c>
      <c r="M522" s="178">
        <f>M450/RES_summary!M$21</f>
        <v>50.585666052927166</v>
      </c>
      <c r="N522" s="178">
        <f>N450/RES_summary!N$21</f>
        <v>48.189377979814914</v>
      </c>
      <c r="O522" s="178">
        <f>O450/RES_summary!O$21</f>
        <v>43.718206459792839</v>
      </c>
      <c r="P522" s="178">
        <f>P450/RES_summary!P$21</f>
        <v>41.861974113481139</v>
      </c>
      <c r="Q522" s="178">
        <f>Q450/RES_summary!Q$21</f>
        <v>42.257851737527069</v>
      </c>
    </row>
    <row r="523" spans="1:17" ht="12" customHeight="1" x14ac:dyDescent="0.25">
      <c r="A523" s="23" t="s">
        <v>157</v>
      </c>
      <c r="B523" s="156"/>
      <c r="C523" s="177">
        <f>C451/RES_summary!C$21</f>
        <v>53.749914860516583</v>
      </c>
      <c r="D523" s="177">
        <f>D451/RES_summary!D$21</f>
        <v>55.598755552377071</v>
      </c>
      <c r="E523" s="177">
        <f>E451/RES_summary!E$21</f>
        <v>0</v>
      </c>
      <c r="F523" s="177">
        <f>F451/RES_summary!F$21</f>
        <v>64.293312828579488</v>
      </c>
      <c r="G523" s="177">
        <f>G451/RES_summary!G$21</f>
        <v>66.327135515754208</v>
      </c>
      <c r="H523" s="177">
        <f>H451/RES_summary!H$21</f>
        <v>64.898924563435742</v>
      </c>
      <c r="I523" s="177">
        <f>I451/RES_summary!I$21</f>
        <v>61.809752419913309</v>
      </c>
      <c r="J523" s="177">
        <f>J451/RES_summary!J$21</f>
        <v>56.618223975266602</v>
      </c>
      <c r="K523" s="177">
        <f>K451/RES_summary!K$21</f>
        <v>59.663779691436943</v>
      </c>
      <c r="L523" s="177">
        <f>L451/RES_summary!L$21</f>
        <v>59.928168809227635</v>
      </c>
      <c r="M523" s="177">
        <f>M451/RES_summary!M$21</f>
        <v>50.079753708077035</v>
      </c>
      <c r="N523" s="177">
        <f>N451/RES_summary!N$21</f>
        <v>47.738145397809042</v>
      </c>
      <c r="O523" s="177">
        <f>O451/RES_summary!O$21</f>
        <v>43.6171443068828</v>
      </c>
      <c r="P523" s="177">
        <f>P451/RES_summary!P$21</f>
        <v>41.578279933145517</v>
      </c>
      <c r="Q523" s="177">
        <f>Q451/RES_summary!Q$21</f>
        <v>42.132639732347414</v>
      </c>
    </row>
    <row r="524" spans="1:17" ht="12" customHeight="1" x14ac:dyDescent="0.25">
      <c r="A524" s="23" t="s">
        <v>60</v>
      </c>
      <c r="B524" s="156"/>
      <c r="C524" s="177">
        <f>C452/RES_summary!C$21</f>
        <v>0.5269939014838787</v>
      </c>
      <c r="D524" s="177">
        <f>D452/RES_summary!D$21</f>
        <v>0.34497050637890148</v>
      </c>
      <c r="E524" s="177">
        <f>E452/RES_summary!E$21</f>
        <v>0</v>
      </c>
      <c r="F524" s="177">
        <f>F452/RES_summary!F$21</f>
        <v>0.24241263689096862</v>
      </c>
      <c r="G524" s="177">
        <f>G452/RES_summary!G$21</f>
        <v>0.3316034652930977</v>
      </c>
      <c r="H524" s="177">
        <f>H452/RES_summary!H$21</f>
        <v>0.60874652540737439</v>
      </c>
      <c r="I524" s="177">
        <f>I452/RES_summary!I$21</f>
        <v>0.43317619530455792</v>
      </c>
      <c r="J524" s="177">
        <f>J452/RES_summary!J$21</f>
        <v>0.35363281796374435</v>
      </c>
      <c r="K524" s="177">
        <f>K452/RES_summary!K$21</f>
        <v>0.13211428796709307</v>
      </c>
      <c r="L524" s="177">
        <f>L452/RES_summary!L$21</f>
        <v>0.49665206117465155</v>
      </c>
      <c r="M524" s="177">
        <f>M452/RES_summary!M$21</f>
        <v>0.50591234485013103</v>
      </c>
      <c r="N524" s="177">
        <f>N452/RES_summary!N$21</f>
        <v>0.45123258200586785</v>
      </c>
      <c r="O524" s="177">
        <f>O452/RES_summary!O$21</f>
        <v>0.10106215291003914</v>
      </c>
      <c r="P524" s="177">
        <f>P452/RES_summary!P$21</f>
        <v>0.28369418033562416</v>
      </c>
      <c r="Q524" s="177">
        <f>Q452/RES_summary!Q$21</f>
        <v>0.12521200517965658</v>
      </c>
    </row>
    <row r="525" spans="1:17" ht="12" customHeight="1" x14ac:dyDescent="0.25">
      <c r="A525" s="158" t="s">
        <v>112</v>
      </c>
      <c r="B525" s="157"/>
      <c r="C525" s="178">
        <f>C453/RES_summary!C$21</f>
        <v>2.8893139046024081</v>
      </c>
      <c r="D525" s="178">
        <f>D453/RES_summary!D$21</f>
        <v>1.275527331790143</v>
      </c>
      <c r="E525" s="178">
        <f>E453/RES_summary!E$21</f>
        <v>0</v>
      </c>
      <c r="F525" s="178">
        <f>F453/RES_summary!F$21</f>
        <v>1.5732465761580559</v>
      </c>
      <c r="G525" s="178">
        <f>G453/RES_summary!G$21</f>
        <v>0.64971029122471258</v>
      </c>
      <c r="H525" s="178">
        <f>H453/RES_summary!H$21</f>
        <v>1.2307271575462508</v>
      </c>
      <c r="I525" s="178">
        <f>I453/RES_summary!I$21</f>
        <v>0.86246541269879451</v>
      </c>
      <c r="J525" s="178">
        <f>J453/RES_summary!J$21</f>
        <v>1.0136324376029737</v>
      </c>
      <c r="K525" s="178">
        <f>K453/RES_summary!K$21</f>
        <v>1.0656798367064928</v>
      </c>
      <c r="L525" s="178">
        <f>L453/RES_summary!L$21</f>
        <v>0.97321017182608405</v>
      </c>
      <c r="M525" s="178">
        <f>M453/RES_summary!M$21</f>
        <v>0.27390004183055061</v>
      </c>
      <c r="N525" s="178">
        <f>N453/RES_summary!N$21</f>
        <v>0.75392488347814668</v>
      </c>
      <c r="O525" s="178">
        <f>O453/RES_summary!O$21</f>
        <v>0.47386054499803582</v>
      </c>
      <c r="P525" s="178">
        <f>P453/RES_summary!P$21</f>
        <v>1.1087929892799111</v>
      </c>
      <c r="Q525" s="178">
        <f>Q453/RES_summary!Q$21</f>
        <v>4.0167917842181771</v>
      </c>
    </row>
    <row r="526" spans="1:17" ht="12" customHeight="1" x14ac:dyDescent="0.25">
      <c r="A526" s="23" t="s">
        <v>60</v>
      </c>
      <c r="B526" s="156"/>
      <c r="C526" s="177">
        <f>C454/RES_summary!C$21</f>
        <v>2.8893139046024081</v>
      </c>
      <c r="D526" s="177">
        <f>D454/RES_summary!D$21</f>
        <v>1.275527331790143</v>
      </c>
      <c r="E526" s="177">
        <f>E454/RES_summary!E$21</f>
        <v>0</v>
      </c>
      <c r="F526" s="177">
        <f>F454/RES_summary!F$21</f>
        <v>1.5732465761580559</v>
      </c>
      <c r="G526" s="177">
        <f>G454/RES_summary!G$21</f>
        <v>0.64971029122471258</v>
      </c>
      <c r="H526" s="177">
        <f>H454/RES_summary!H$21</f>
        <v>1.2307271575462508</v>
      </c>
      <c r="I526" s="177">
        <f>I454/RES_summary!I$21</f>
        <v>0.86246541269879451</v>
      </c>
      <c r="J526" s="177">
        <f>J454/RES_summary!J$21</f>
        <v>1.0136324376029737</v>
      </c>
      <c r="K526" s="177">
        <f>K454/RES_summary!K$21</f>
        <v>1.0656798367064928</v>
      </c>
      <c r="L526" s="177">
        <f>L454/RES_summary!L$21</f>
        <v>0.97321017182608405</v>
      </c>
      <c r="M526" s="177">
        <f>M454/RES_summary!M$21</f>
        <v>0.27390004183055061</v>
      </c>
      <c r="N526" s="177">
        <f>N454/RES_summary!N$21</f>
        <v>0.75392488347814668</v>
      </c>
      <c r="O526" s="177">
        <f>O454/RES_summary!O$21</f>
        <v>0.47386054499803582</v>
      </c>
      <c r="P526" s="177">
        <f>P454/RES_summary!P$21</f>
        <v>1.1087929892799111</v>
      </c>
      <c r="Q526" s="177">
        <f>Q454/RES_summary!Q$21</f>
        <v>4.0167917842181771</v>
      </c>
    </row>
    <row r="527" spans="1:17" ht="12" customHeight="1" x14ac:dyDescent="0.25">
      <c r="A527" s="158" t="s">
        <v>63</v>
      </c>
      <c r="B527" s="157"/>
      <c r="C527" s="178">
        <f>C455/RES_summary!C$21</f>
        <v>23.495765285822774</v>
      </c>
      <c r="D527" s="178">
        <f>D455/RES_summary!D$21</f>
        <v>23.193454891760055</v>
      </c>
      <c r="E527" s="178">
        <f>E455/RES_summary!E$21</f>
        <v>0</v>
      </c>
      <c r="F527" s="178">
        <f>F455/RES_summary!F$21</f>
        <v>21.674294478945999</v>
      </c>
      <c r="G527" s="178">
        <f>G455/RES_summary!G$21</f>
        <v>19.791018179057666</v>
      </c>
      <c r="H527" s="178">
        <f>H455/RES_summary!H$21</f>
        <v>20.170099161157477</v>
      </c>
      <c r="I527" s="178">
        <f>I455/RES_summary!I$21</f>
        <v>19.870558152099708</v>
      </c>
      <c r="J527" s="178">
        <f>J455/RES_summary!J$21</f>
        <v>18.802331037704292</v>
      </c>
      <c r="K527" s="178">
        <f>K455/RES_summary!K$21</f>
        <v>18.26845194160035</v>
      </c>
      <c r="L527" s="178">
        <f>L455/RES_summary!L$21</f>
        <v>17.867403527663903</v>
      </c>
      <c r="M527" s="178">
        <f>M455/RES_summary!M$21</f>
        <v>17.864080921385469</v>
      </c>
      <c r="N527" s="178">
        <f>N455/RES_summary!N$21</f>
        <v>17.634385733524375</v>
      </c>
      <c r="O527" s="178">
        <f>O455/RES_summary!O$21</f>
        <v>17.128416029483429</v>
      </c>
      <c r="P527" s="178">
        <f>P455/RES_summary!P$21</f>
        <v>15.60022008809216</v>
      </c>
      <c r="Q527" s="178">
        <f>Q455/RES_summary!Q$21</f>
        <v>14.716774431075587</v>
      </c>
    </row>
    <row r="528" spans="1:17" ht="12" customHeight="1" x14ac:dyDescent="0.25">
      <c r="A528" s="167" t="s">
        <v>156</v>
      </c>
      <c r="B528" s="132"/>
      <c r="C528" s="183">
        <f>C456/RES_summary!C$21</f>
        <v>25.247993382553272</v>
      </c>
      <c r="D528" s="183">
        <f>D456/RES_summary!D$21</f>
        <v>25.36135861322558</v>
      </c>
      <c r="E528" s="183">
        <f>E456/RES_summary!E$21</f>
        <v>0</v>
      </c>
      <c r="F528" s="183">
        <f>F456/RES_summary!F$21</f>
        <v>24.945592243815952</v>
      </c>
      <c r="G528" s="183">
        <f>G456/RES_summary!G$21</f>
        <v>24.400216196865834</v>
      </c>
      <c r="H528" s="183">
        <f>H456/RES_summary!H$21</f>
        <v>23.95406540942475</v>
      </c>
      <c r="I528" s="183">
        <f>I456/RES_summary!I$21</f>
        <v>23.728234735299598</v>
      </c>
      <c r="J528" s="183">
        <f>J456/RES_summary!J$21</f>
        <v>23.639796152093943</v>
      </c>
      <c r="K528" s="183">
        <f>K456/RES_summary!K$21</f>
        <v>24.422671290841745</v>
      </c>
      <c r="L528" s="183">
        <f>L456/RES_summary!L$21</f>
        <v>22.799407242616226</v>
      </c>
      <c r="M528" s="183">
        <f>M456/RES_summary!M$21</f>
        <v>22.865929810589517</v>
      </c>
      <c r="N528" s="183">
        <f>N456/RES_summary!N$21</f>
        <v>22.532479484894051</v>
      </c>
      <c r="O528" s="183">
        <f>O456/RES_summary!O$21</f>
        <v>22.295032237271926</v>
      </c>
      <c r="P528" s="183">
        <f>P456/RES_summary!P$21</f>
        <v>22.235557982251201</v>
      </c>
      <c r="Q528" s="183">
        <f>Q456/RES_summary!Q$21</f>
        <v>0</v>
      </c>
    </row>
    <row r="529" spans="1:17" ht="12" customHeight="1" x14ac:dyDescent="0.25">
      <c r="A529" s="167" t="s">
        <v>155</v>
      </c>
      <c r="B529" s="132"/>
      <c r="C529" s="183">
        <f>C457/RES_summary!C$21</f>
        <v>16.5271711882571</v>
      </c>
      <c r="D529" s="183">
        <f>D457/RES_summary!D$21</f>
        <v>16.680906625639778</v>
      </c>
      <c r="E529" s="183">
        <f>E457/RES_summary!E$21</f>
        <v>0</v>
      </c>
      <c r="F529" s="183">
        <f>F457/RES_summary!F$21</f>
        <v>16.733343371005102</v>
      </c>
      <c r="G529" s="183">
        <f>G457/RES_summary!G$21</f>
        <v>16.496530917842883</v>
      </c>
      <c r="H529" s="183">
        <f>H457/RES_summary!H$21</f>
        <v>16.378636192940789</v>
      </c>
      <c r="I529" s="183">
        <f>I457/RES_summary!I$21</f>
        <v>16.379724117593199</v>
      </c>
      <c r="J529" s="183">
        <f>J457/RES_summary!J$21</f>
        <v>16.398212004753351</v>
      </c>
      <c r="K529" s="183">
        <f>K457/RES_summary!K$21</f>
        <v>16.754041763594504</v>
      </c>
      <c r="L529" s="183">
        <f>L457/RES_summary!L$21</f>
        <v>15.90069533908693</v>
      </c>
      <c r="M529" s="183">
        <f>M457/RES_summary!M$21</f>
        <v>15.675849079599507</v>
      </c>
      <c r="N529" s="183">
        <f>N457/RES_summary!N$21</f>
        <v>15.404892251955889</v>
      </c>
      <c r="O529" s="183">
        <f>O457/RES_summary!O$21</f>
        <v>15.180796733378406</v>
      </c>
      <c r="P529" s="183">
        <f>P457/RES_summary!P$21</f>
        <v>14.973701209623067</v>
      </c>
      <c r="Q529" s="183">
        <f>Q457/RES_summary!Q$21</f>
        <v>14.716774431075587</v>
      </c>
    </row>
    <row r="530" spans="1:17" ht="12" customHeight="1" x14ac:dyDescent="0.25">
      <c r="A530" s="166" t="s">
        <v>55</v>
      </c>
      <c r="B530" s="165"/>
      <c r="C530" s="182">
        <f>C458/RES_summary!C$21</f>
        <v>9.3638118581179217</v>
      </c>
      <c r="D530" s="182">
        <f>D458/RES_summary!D$21</f>
        <v>9.4423103935237549</v>
      </c>
      <c r="E530" s="182">
        <f>E458/RES_summary!E$21</f>
        <v>0</v>
      </c>
      <c r="F530" s="182">
        <f>F458/RES_summary!F$21</f>
        <v>9.3676251927596148</v>
      </c>
      <c r="G530" s="182">
        <f>G458/RES_summary!G$21</f>
        <v>9.1993997603564566</v>
      </c>
      <c r="H530" s="182">
        <f>H458/RES_summary!H$21</f>
        <v>9.0909020219359249</v>
      </c>
      <c r="I530" s="182">
        <f>I458/RES_summary!I$21</f>
        <v>9.0505722959723638</v>
      </c>
      <c r="J530" s="182">
        <f>J458/RES_summary!J$21</f>
        <v>9.0153944081851147</v>
      </c>
      <c r="K530" s="182">
        <f>K458/RES_summary!K$21</f>
        <v>9.2819738138340853</v>
      </c>
      <c r="L530" s="182">
        <f>L458/RES_summary!L$21</f>
        <v>8.5632744014770452</v>
      </c>
      <c r="M530" s="182">
        <f>M458/RES_summary!M$21</f>
        <v>8.5277029843652752</v>
      </c>
      <c r="N530" s="182">
        <f>N458/RES_summary!N$21</f>
        <v>8.3478810114321398</v>
      </c>
      <c r="O530" s="182">
        <f>O458/RES_summary!O$21</f>
        <v>8.1939364080710373</v>
      </c>
      <c r="P530" s="182">
        <f>P458/RES_summary!P$21</f>
        <v>8.0522318740001477</v>
      </c>
      <c r="Q530" s="182">
        <f>Q458/RES_summary!Q$21</f>
        <v>7.9090657299876685</v>
      </c>
    </row>
    <row r="531" spans="1:17" ht="12" customHeight="1" x14ac:dyDescent="0.25">
      <c r="A531" s="147" t="s">
        <v>59</v>
      </c>
      <c r="B531" s="164"/>
      <c r="C531" s="181">
        <f>C459/RES_summary!C$21</f>
        <v>7.1633593301391763</v>
      </c>
      <c r="D531" s="181">
        <f>D459/RES_summary!D$21</f>
        <v>7.2385962321160209</v>
      </c>
      <c r="E531" s="181">
        <f>E459/RES_summary!E$21</f>
        <v>0</v>
      </c>
      <c r="F531" s="181">
        <f>F459/RES_summary!F$21</f>
        <v>7.3657181782454844</v>
      </c>
      <c r="G531" s="181">
        <f>G459/RES_summary!G$21</f>
        <v>7.2971311574864268</v>
      </c>
      <c r="H531" s="181">
        <f>H459/RES_summary!H$21</f>
        <v>7.2877341710048658</v>
      </c>
      <c r="I531" s="181">
        <f>I459/RES_summary!I$21</f>
        <v>7.3291518216208358</v>
      </c>
      <c r="J531" s="181">
        <f>J459/RES_summary!J$21</f>
        <v>7.382817596568235</v>
      </c>
      <c r="K531" s="181">
        <f>K459/RES_summary!K$21</f>
        <v>7.4720679497604205</v>
      </c>
      <c r="L531" s="181">
        <f>L459/RES_summary!L$21</f>
        <v>7.3374209376098847</v>
      </c>
      <c r="M531" s="181">
        <f>M459/RES_summary!M$21</f>
        <v>7.1481460952342335</v>
      </c>
      <c r="N531" s="181">
        <f>N459/RES_summary!N$21</f>
        <v>7.0570112405237468</v>
      </c>
      <c r="O531" s="181">
        <f>O459/RES_summary!O$21</f>
        <v>6.9868603253073669</v>
      </c>
      <c r="P531" s="181">
        <f>P459/RES_summary!P$21</f>
        <v>6.9214693356229189</v>
      </c>
      <c r="Q531" s="181">
        <f>Q459/RES_summary!Q$21</f>
        <v>6.8077087010879183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0</v>
      </c>
      <c r="D536" s="180">
        <f>D464/RES_summary!D$21</f>
        <v>19.666910050821887</v>
      </c>
      <c r="E536" s="180">
        <f>E464/RES_summary!E$21</f>
        <v>0</v>
      </c>
      <c r="F536" s="180">
        <f>F464/RES_summary!F$21</f>
        <v>19.185296057693911</v>
      </c>
      <c r="G536" s="180">
        <f>G464/RES_summary!G$21</f>
        <v>19.071243521001328</v>
      </c>
      <c r="H536" s="180">
        <f>H464/RES_summary!H$21</f>
        <v>19.673038735474002</v>
      </c>
      <c r="I536" s="180">
        <f>I464/RES_summary!I$21</f>
        <v>18.911838368153667</v>
      </c>
      <c r="J536" s="180">
        <f>J464/RES_summary!J$21</f>
        <v>18.459778836401519</v>
      </c>
      <c r="K536" s="180">
        <f>K464/RES_summary!K$21</f>
        <v>17.256661554887646</v>
      </c>
      <c r="L536" s="180">
        <f>L464/RES_summary!L$21</f>
        <v>19.161463832628989</v>
      </c>
      <c r="M536" s="180">
        <f>M464/RES_summary!M$21</f>
        <v>18.687187049920063</v>
      </c>
      <c r="N536" s="180">
        <f>N464/RES_summary!N$21</f>
        <v>17.019202747081732</v>
      </c>
      <c r="O536" s="180">
        <f>O464/RES_summary!O$21</f>
        <v>16.017591100532908</v>
      </c>
      <c r="P536" s="180">
        <f>P464/RES_summary!P$21</f>
        <v>16.425898549421955</v>
      </c>
      <c r="Q536" s="180">
        <f>Q464/RES_summary!Q$21</f>
        <v>0</v>
      </c>
    </row>
    <row r="537" spans="1:17" ht="12" customHeight="1" x14ac:dyDescent="0.25">
      <c r="A537" s="161" t="s">
        <v>141</v>
      </c>
      <c r="B537" s="160"/>
      <c r="C537" s="179">
        <f>C465/RES_summary!C$21</f>
        <v>0</v>
      </c>
      <c r="D537" s="179">
        <f>D465/RES_summary!D$21</f>
        <v>14.503974739455652</v>
      </c>
      <c r="E537" s="179">
        <f>E465/RES_summary!E$21</f>
        <v>0</v>
      </c>
      <c r="F537" s="179">
        <f>F465/RES_summary!F$21</f>
        <v>14.431291251668281</v>
      </c>
      <c r="G537" s="179">
        <f>G465/RES_summary!G$21</f>
        <v>14.257126248303292</v>
      </c>
      <c r="H537" s="179">
        <f>H465/RES_summary!H$21</f>
        <v>14.419981996088952</v>
      </c>
      <c r="I537" s="179">
        <f>I465/RES_summary!I$21</f>
        <v>14.076803049679402</v>
      </c>
      <c r="J537" s="179">
        <f>J465/RES_summary!J$21</f>
        <v>13.954882439901377</v>
      </c>
      <c r="K537" s="179">
        <f>K465/RES_summary!K$21</f>
        <v>13.55696277449047</v>
      </c>
      <c r="L537" s="179">
        <f>L465/RES_summary!L$21</f>
        <v>14.288538284083826</v>
      </c>
      <c r="M537" s="179">
        <f>M465/RES_summary!M$21</f>
        <v>13.825664118324994</v>
      </c>
      <c r="N537" s="179">
        <f>N465/RES_summary!N$21</f>
        <v>13.079237940218132</v>
      </c>
      <c r="O537" s="179">
        <f>O465/RES_summary!O$21</f>
        <v>12.621684473424818</v>
      </c>
      <c r="P537" s="179">
        <f>P465/RES_summary!P$21</f>
        <v>12.744646570580173</v>
      </c>
      <c r="Q537" s="179">
        <f>Q465/RES_summary!Q$21</f>
        <v>0</v>
      </c>
    </row>
    <row r="538" spans="1:17" ht="12" customHeight="1" x14ac:dyDescent="0.25">
      <c r="A538" s="148" t="s">
        <v>60</v>
      </c>
      <c r="B538" s="156"/>
      <c r="C538" s="177">
        <f>C466/RES_summary!C$21</f>
        <v>0</v>
      </c>
      <c r="D538" s="177">
        <f>D466/RES_summary!D$21</f>
        <v>6.8915857577592758</v>
      </c>
      <c r="E538" s="177">
        <f>E466/RES_summary!E$21</f>
        <v>0</v>
      </c>
      <c r="F538" s="177">
        <f>F466/RES_summary!F$21</f>
        <v>6.753834200387713</v>
      </c>
      <c r="G538" s="177">
        <f>G466/RES_summary!G$21</f>
        <v>6.6840714367156338</v>
      </c>
      <c r="H538" s="177">
        <f>H466/RES_summary!H$21</f>
        <v>6.9179527981086038</v>
      </c>
      <c r="I538" s="177">
        <f>I466/RES_summary!I$21</f>
        <v>6.6399834282568699</v>
      </c>
      <c r="J538" s="177">
        <f>J466/RES_summary!J$21</f>
        <v>6.5005988788272751</v>
      </c>
      <c r="K538" s="177">
        <f>K466/RES_summary!K$21</f>
        <v>6.0762044092234806</v>
      </c>
      <c r="L538" s="177">
        <f>L466/RES_summary!L$21</f>
        <v>6.817794919891389</v>
      </c>
      <c r="M538" s="177">
        <f>M466/RES_summary!M$21</f>
        <v>6.6175907803920673</v>
      </c>
      <c r="N538" s="177">
        <f>N466/RES_summary!N$21</f>
        <v>6.0081703314599606</v>
      </c>
      <c r="O538" s="177">
        <f>O466/RES_summary!O$21</f>
        <v>5.6507965374638465</v>
      </c>
      <c r="P538" s="177">
        <f>P466/RES_summary!P$21</f>
        <v>5.8113353453282768</v>
      </c>
      <c r="Q538" s="177">
        <f>Q466/RES_summary!Q$21</f>
        <v>0</v>
      </c>
    </row>
    <row r="539" spans="1:17" ht="12" customHeight="1" x14ac:dyDescent="0.25">
      <c r="A539" s="148" t="s">
        <v>59</v>
      </c>
      <c r="B539" s="156"/>
      <c r="C539" s="177">
        <f>C467/RES_summary!C$21</f>
        <v>0</v>
      </c>
      <c r="D539" s="177">
        <f>D467/RES_summary!D$21</f>
        <v>7.6123889816963768</v>
      </c>
      <c r="E539" s="177">
        <f>E467/RES_summary!E$21</f>
        <v>0</v>
      </c>
      <c r="F539" s="177">
        <f>F467/RES_summary!F$21</f>
        <v>7.6774570512805687</v>
      </c>
      <c r="G539" s="177">
        <f>G467/RES_summary!G$21</f>
        <v>7.5730548115876593</v>
      </c>
      <c r="H539" s="177">
        <f>H467/RES_summary!H$21</f>
        <v>7.5020291979803471</v>
      </c>
      <c r="I539" s="177">
        <f>I467/RES_summary!I$21</f>
        <v>7.4368196214225328</v>
      </c>
      <c r="J539" s="177">
        <f>J467/RES_summary!J$21</f>
        <v>7.4542835610741012</v>
      </c>
      <c r="K539" s="177">
        <f>K467/RES_summary!K$21</f>
        <v>7.4807583652669924</v>
      </c>
      <c r="L539" s="177">
        <f>L467/RES_summary!L$21</f>
        <v>7.470743364192435</v>
      </c>
      <c r="M539" s="177">
        <f>M467/RES_summary!M$21</f>
        <v>7.2080733379329285</v>
      </c>
      <c r="N539" s="177">
        <f>N467/RES_summary!N$21</f>
        <v>7.0710676087581685</v>
      </c>
      <c r="O539" s="177">
        <f>O467/RES_summary!O$21</f>
        <v>6.970887935960973</v>
      </c>
      <c r="P539" s="177">
        <f>P467/RES_summary!P$21</f>
        <v>6.933311225251896</v>
      </c>
      <c r="Q539" s="177">
        <f>Q467/RES_summary!Q$21</f>
        <v>0</v>
      </c>
    </row>
    <row r="540" spans="1:17" ht="12" customHeight="1" x14ac:dyDescent="0.25">
      <c r="A540" s="158" t="s">
        <v>62</v>
      </c>
      <c r="B540" s="157"/>
      <c r="C540" s="178">
        <f>C468/RES_summary!C$21</f>
        <v>8.3993978930163262</v>
      </c>
      <c r="D540" s="178">
        <f>D468/RES_summary!D$21</f>
        <v>7.9087161055959356</v>
      </c>
      <c r="E540" s="178">
        <f>E468/RES_summary!E$21</f>
        <v>0</v>
      </c>
      <c r="F540" s="178">
        <f>F468/RES_summary!F$21</f>
        <v>7.7041492680033192</v>
      </c>
      <c r="G540" s="178">
        <f>G468/RES_summary!G$21</f>
        <v>7.6818964005844608</v>
      </c>
      <c r="H540" s="178">
        <f>H468/RES_summary!H$21</f>
        <v>8.1031417879637981</v>
      </c>
      <c r="I540" s="178">
        <f>I468/RES_summary!I$21</f>
        <v>7.8682635379538901</v>
      </c>
      <c r="J540" s="178">
        <f>J468/RES_summary!J$21</f>
        <v>7.6699828959253074</v>
      </c>
      <c r="K540" s="178">
        <f>K468/RES_summary!K$21</f>
        <v>8.7519156321514071</v>
      </c>
      <c r="L540" s="178">
        <f>L468/RES_summary!L$21</f>
        <v>7.9740331009374428</v>
      </c>
      <c r="M540" s="178">
        <f>M468/RES_summary!M$21</f>
        <v>7.7893074032185092</v>
      </c>
      <c r="N540" s="178">
        <f>N468/RES_summary!N$21</f>
        <v>7.4015890808486553</v>
      </c>
      <c r="O540" s="178">
        <f>O468/RES_summary!O$21</f>
        <v>6.937286703335567</v>
      </c>
      <c r="P540" s="178">
        <f>P468/RES_summary!P$21</f>
        <v>7.0711053780016524</v>
      </c>
      <c r="Q540" s="178">
        <f>Q468/RES_summary!Q$21</f>
        <v>6.846340879297637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18.12644709247974</v>
      </c>
      <c r="L541" s="177">
        <f>L469/RES_summary!L$21</f>
        <v>17.422171319191051</v>
      </c>
      <c r="M541" s="177">
        <f>M469/RES_summary!M$21</f>
        <v>16.676770324388617</v>
      </c>
      <c r="N541" s="177">
        <f>N469/RES_summary!N$21</f>
        <v>16.344976049724792</v>
      </c>
      <c r="O541" s="177">
        <f>O469/RES_summary!O$21</f>
        <v>16.035492993083068</v>
      </c>
      <c r="P541" s="177">
        <f>P469/RES_summary!P$21</f>
        <v>15.773782006458358</v>
      </c>
      <c r="Q541" s="177">
        <f>Q469/RES_summary!Q$21</f>
        <v>15.440501087880664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8.3993978930163262</v>
      </c>
      <c r="D543" s="176">
        <f>D471/RES_summary!D$21</f>
        <v>7.9087161055959356</v>
      </c>
      <c r="E543" s="176">
        <f>E471/RES_summary!E$21</f>
        <v>0</v>
      </c>
      <c r="F543" s="176">
        <f>F471/RES_summary!F$21</f>
        <v>7.7041492680033192</v>
      </c>
      <c r="G543" s="176">
        <f>G471/RES_summary!G$21</f>
        <v>7.6818964005844608</v>
      </c>
      <c r="H543" s="176">
        <f>H471/RES_summary!H$21</f>
        <v>8.1031417879637981</v>
      </c>
      <c r="I543" s="176">
        <f>I471/RES_summary!I$21</f>
        <v>7.8682635379538901</v>
      </c>
      <c r="J543" s="176">
        <f>J471/RES_summary!J$21</f>
        <v>7.6699828959253074</v>
      </c>
      <c r="K543" s="176">
        <f>K471/RES_summary!K$21</f>
        <v>7.5064003772713974</v>
      </c>
      <c r="L543" s="176">
        <f>L471/RES_summary!L$21</f>
        <v>7.9386625202240317</v>
      </c>
      <c r="M543" s="176">
        <f>M471/RES_summary!M$21</f>
        <v>7.7866853310010526</v>
      </c>
      <c r="N543" s="176">
        <f>N471/RES_summary!N$21</f>
        <v>7.3950499758671029</v>
      </c>
      <c r="O543" s="176">
        <f>O471/RES_summary!O$21</f>
        <v>6.9319921748983377</v>
      </c>
      <c r="P543" s="176">
        <f>P471/RES_summary!P$21</f>
        <v>7.0667156186559268</v>
      </c>
      <c r="Q543" s="176">
        <f>Q471/RES_summary!Q$21</f>
        <v>6.7357523156182495</v>
      </c>
    </row>
    <row r="545" spans="1:17" ht="12" customHeight="1" x14ac:dyDescent="0.25">
      <c r="A545" s="152" t="s">
        <v>185</v>
      </c>
      <c r="B545" s="168"/>
      <c r="C545" s="184">
        <f>C473/RES_summary!C$21</f>
        <v>51.213125074108</v>
      </c>
      <c r="D545" s="184">
        <f>D473/RES_summary!D$21</f>
        <v>49.00883888995245</v>
      </c>
      <c r="E545" s="184">
        <f>E473/RES_summary!E$21</f>
        <v>0</v>
      </c>
      <c r="F545" s="184">
        <f>F473/RES_summary!F$21</f>
        <v>53.566564761344637</v>
      </c>
      <c r="G545" s="184">
        <f>G473/RES_summary!G$21</f>
        <v>52.176306248354742</v>
      </c>
      <c r="H545" s="184">
        <f>H473/RES_summary!H$21</f>
        <v>54.371757026405589</v>
      </c>
      <c r="I545" s="184">
        <f>I473/RES_summary!I$21</f>
        <v>51.997950870303633</v>
      </c>
      <c r="J545" s="184">
        <f>J473/RES_summary!J$21</f>
        <v>49.991137237175678</v>
      </c>
      <c r="K545" s="184">
        <f>K473/RES_summary!K$21</f>
        <v>51.595822476106449</v>
      </c>
      <c r="L545" s="184">
        <f>L473/RES_summary!L$21</f>
        <v>53.193543812039529</v>
      </c>
      <c r="M545" s="184">
        <f>M473/RES_summary!M$21</f>
        <v>46.203118867363735</v>
      </c>
      <c r="N545" s="184">
        <f>N473/RES_summary!N$21</f>
        <v>46.122536063477661</v>
      </c>
      <c r="O545" s="184">
        <f>O473/RES_summary!O$21</f>
        <v>42.225950512861324</v>
      </c>
      <c r="P545" s="184">
        <f>P473/RES_summary!P$21</f>
        <v>44.02262812034617</v>
      </c>
      <c r="Q545" s="184">
        <f>Q473/RES_summary!Q$21</f>
        <v>54.548512388440145</v>
      </c>
    </row>
    <row r="546" spans="1:17" ht="12" customHeight="1" x14ac:dyDescent="0.25">
      <c r="A546" s="158" t="s">
        <v>65</v>
      </c>
      <c r="B546" s="157"/>
      <c r="C546" s="178">
        <f>C474/RES_summary!C$21</f>
        <v>27.436053412495777</v>
      </c>
      <c r="D546" s="178">
        <f>D474/RES_summary!D$21</f>
        <v>27.976522795786039</v>
      </c>
      <c r="E546" s="178">
        <f>E474/RES_summary!E$21</f>
        <v>0</v>
      </c>
      <c r="F546" s="178">
        <f>F474/RES_summary!F$21</f>
        <v>31.598736501904384</v>
      </c>
      <c r="G546" s="178">
        <f>G474/RES_summary!G$21</f>
        <v>31.520634544737163</v>
      </c>
      <c r="H546" s="178">
        <f>H474/RES_summary!H$21</f>
        <v>31.8976971304274</v>
      </c>
      <c r="I546" s="178">
        <f>I474/RES_summary!I$21</f>
        <v>30.92708263529736</v>
      </c>
      <c r="J546" s="178">
        <f>J474/RES_summary!J$21</f>
        <v>28.395631493159069</v>
      </c>
      <c r="K546" s="178">
        <f>K474/RES_summary!K$21</f>
        <v>30.260904360166791</v>
      </c>
      <c r="L546" s="178">
        <f>L474/RES_summary!L$21</f>
        <v>30.790537339750507</v>
      </c>
      <c r="M546" s="178">
        <f>M474/RES_summary!M$21</f>
        <v>26.595586619283459</v>
      </c>
      <c r="N546" s="178">
        <f>N474/RES_summary!N$21</f>
        <v>25.686522349385712</v>
      </c>
      <c r="O546" s="178">
        <f>O474/RES_summary!O$21</f>
        <v>23.400381056836263</v>
      </c>
      <c r="P546" s="178">
        <f>P474/RES_summary!P$21</f>
        <v>22.448491403679022</v>
      </c>
      <c r="Q546" s="178">
        <f>Q474/RES_summary!Q$21</f>
        <v>22.733378220587465</v>
      </c>
    </row>
    <row r="547" spans="1:17" ht="12" customHeight="1" x14ac:dyDescent="0.25">
      <c r="A547" s="23" t="s">
        <v>157</v>
      </c>
      <c r="B547" s="156"/>
      <c r="C547" s="177">
        <f>C475/RES_summary!C$21</f>
        <v>26.846826535711788</v>
      </c>
      <c r="D547" s="177">
        <f>D475/RES_summary!D$21</f>
        <v>27.594982006586218</v>
      </c>
      <c r="E547" s="177">
        <f>E475/RES_summary!E$21</f>
        <v>0</v>
      </c>
      <c r="F547" s="177">
        <f>F475/RES_summary!F$21</f>
        <v>31.337201838202482</v>
      </c>
      <c r="G547" s="177">
        <f>G475/RES_summary!G$21</f>
        <v>31.179191849612597</v>
      </c>
      <c r="H547" s="177">
        <f>H475/RES_summary!H$21</f>
        <v>31.263954448086775</v>
      </c>
      <c r="I547" s="177">
        <f>I475/RES_summary!I$21</f>
        <v>30.472656100353085</v>
      </c>
      <c r="J547" s="177">
        <f>J475/RES_summary!J$21</f>
        <v>28.030894912205685</v>
      </c>
      <c r="K547" s="177">
        <f>K475/RES_summary!K$21</f>
        <v>30.12494837267618</v>
      </c>
      <c r="L547" s="177">
        <f>L475/RES_summary!L$21</f>
        <v>30.285027880331064</v>
      </c>
      <c r="M547" s="177">
        <f>M475/RES_summary!M$21</f>
        <v>26.076020937678834</v>
      </c>
      <c r="N547" s="177">
        <f>N475/RES_summary!N$21</f>
        <v>25.222091028691835</v>
      </c>
      <c r="O547" s="177">
        <f>O475/RES_summary!O$21</f>
        <v>23.296481181794974</v>
      </c>
      <c r="P547" s="177">
        <f>P475/RES_summary!P$21</f>
        <v>22.160395641187694</v>
      </c>
      <c r="Q547" s="177">
        <f>Q475/RES_summary!Q$21</f>
        <v>22.606378904867036</v>
      </c>
    </row>
    <row r="548" spans="1:17" ht="12" customHeight="1" x14ac:dyDescent="0.25">
      <c r="A548" s="23" t="s">
        <v>60</v>
      </c>
      <c r="B548" s="156"/>
      <c r="C548" s="177">
        <f>C476/RES_summary!C$21</f>
        <v>0.58922687678398922</v>
      </c>
      <c r="D548" s="177">
        <f>D476/RES_summary!D$21</f>
        <v>0.38154078919981826</v>
      </c>
      <c r="E548" s="177">
        <f>E476/RES_summary!E$21</f>
        <v>0</v>
      </c>
      <c r="F548" s="177">
        <f>F476/RES_summary!F$21</f>
        <v>0.2615346637019007</v>
      </c>
      <c r="G548" s="177">
        <f>G476/RES_summary!G$21</f>
        <v>0.34144269512456654</v>
      </c>
      <c r="H548" s="177">
        <f>H476/RES_summary!H$21</f>
        <v>0.63374268234062425</v>
      </c>
      <c r="I548" s="177">
        <f>I476/RES_summary!I$21</f>
        <v>0.45442653494427626</v>
      </c>
      <c r="J548" s="177">
        <f>J476/RES_summary!J$21</f>
        <v>0.36473658095338629</v>
      </c>
      <c r="K548" s="177">
        <f>K476/RES_summary!K$21</f>
        <v>0.1359559874906075</v>
      </c>
      <c r="L548" s="177">
        <f>L476/RES_summary!L$21</f>
        <v>0.50550945941944503</v>
      </c>
      <c r="M548" s="177">
        <f>M476/RES_summary!M$21</f>
        <v>0.51956568160462524</v>
      </c>
      <c r="N548" s="177">
        <f>N476/RES_summary!N$21</f>
        <v>0.46443132069387677</v>
      </c>
      <c r="O548" s="177">
        <f>O476/RES_summary!O$21</f>
        <v>0.10389987504129053</v>
      </c>
      <c r="P548" s="177">
        <f>P476/RES_summary!P$21</f>
        <v>0.28809576249132773</v>
      </c>
      <c r="Q548" s="177">
        <f>Q476/RES_summary!Q$21</f>
        <v>0.12699931572042839</v>
      </c>
    </row>
    <row r="549" spans="1:17" ht="12" customHeight="1" x14ac:dyDescent="0.25">
      <c r="A549" s="158" t="s">
        <v>112</v>
      </c>
      <c r="B549" s="157"/>
      <c r="C549" s="178">
        <f>C477/RES_summary!C$21</f>
        <v>5.2954099218714052</v>
      </c>
      <c r="D549" s="178">
        <f>D477/RES_summary!D$21</f>
        <v>2.4124443898855961</v>
      </c>
      <c r="E549" s="178">
        <f>E477/RES_summary!E$21</f>
        <v>0</v>
      </c>
      <c r="F549" s="178">
        <f>F477/RES_summary!F$21</f>
        <v>3.1902726438616629</v>
      </c>
      <c r="G549" s="178">
        <f>G477/RES_summary!G$21</f>
        <v>1.3678170186513112</v>
      </c>
      <c r="H549" s="178">
        <f>H477/RES_summary!H$21</f>
        <v>2.7057840002466285</v>
      </c>
      <c r="I549" s="178">
        <f>I477/RES_summary!I$21</f>
        <v>1.9836003095947086</v>
      </c>
      <c r="J549" s="178">
        <f>J477/RES_summary!J$21</f>
        <v>2.576107688191168</v>
      </c>
      <c r="K549" s="178">
        <f>K477/RES_summary!K$21</f>
        <v>2.8033974794204521</v>
      </c>
      <c r="L549" s="178">
        <f>L477/RES_summary!L$21</f>
        <v>2.7455622319449389</v>
      </c>
      <c r="M549" s="178">
        <f>M477/RES_summary!M$21</f>
        <v>0.83451186120930498</v>
      </c>
      <c r="N549" s="178">
        <f>N477/RES_summary!N$21</f>
        <v>2.4328075176683677</v>
      </c>
      <c r="O549" s="178">
        <f>O477/RES_summary!O$21</f>
        <v>1.6189112342739023</v>
      </c>
      <c r="P549" s="178">
        <f>P477/RES_summary!P$21</f>
        <v>4.029191175608811</v>
      </c>
      <c r="Q549" s="178">
        <f>Q477/RES_summary!Q$21</f>
        <v>15.299060929035438</v>
      </c>
    </row>
    <row r="550" spans="1:17" ht="12" customHeight="1" x14ac:dyDescent="0.25">
      <c r="A550" s="23" t="s">
        <v>60</v>
      </c>
      <c r="B550" s="156"/>
      <c r="C550" s="177">
        <f>C478/RES_summary!C$21</f>
        <v>5.2954099218714052</v>
      </c>
      <c r="D550" s="177">
        <f>D478/RES_summary!D$21</f>
        <v>2.4124443898855961</v>
      </c>
      <c r="E550" s="177">
        <f>E478/RES_summary!E$21</f>
        <v>0</v>
      </c>
      <c r="F550" s="177">
        <f>F478/RES_summary!F$21</f>
        <v>3.1902726438616629</v>
      </c>
      <c r="G550" s="177">
        <f>G478/RES_summary!G$21</f>
        <v>1.3678170186513112</v>
      </c>
      <c r="H550" s="177">
        <f>H478/RES_summary!H$21</f>
        <v>2.7057840002466285</v>
      </c>
      <c r="I550" s="177">
        <f>I478/RES_summary!I$21</f>
        <v>1.9836003095947086</v>
      </c>
      <c r="J550" s="177">
        <f>J478/RES_summary!J$21</f>
        <v>2.576107688191168</v>
      </c>
      <c r="K550" s="177">
        <f>K478/RES_summary!K$21</f>
        <v>2.8033974794204521</v>
      </c>
      <c r="L550" s="177">
        <f>L478/RES_summary!L$21</f>
        <v>2.7455622319449389</v>
      </c>
      <c r="M550" s="177">
        <f>M478/RES_summary!M$21</f>
        <v>0.83451186120930498</v>
      </c>
      <c r="N550" s="177">
        <f>N478/RES_summary!N$21</f>
        <v>2.4328075176683677</v>
      </c>
      <c r="O550" s="177">
        <f>O478/RES_summary!O$21</f>
        <v>1.6189112342739023</v>
      </c>
      <c r="P550" s="177">
        <f>P478/RES_summary!P$21</f>
        <v>4.029191175608811</v>
      </c>
      <c r="Q550" s="177">
        <f>Q478/RES_summary!Q$21</f>
        <v>15.299060929035438</v>
      </c>
    </row>
    <row r="551" spans="1:17" ht="12" customHeight="1" x14ac:dyDescent="0.25">
      <c r="A551" s="158" t="s">
        <v>63</v>
      </c>
      <c r="B551" s="157"/>
      <c r="C551" s="178">
        <f>C479/RES_summary!C$21</f>
        <v>11.652947962904982</v>
      </c>
      <c r="D551" s="178">
        <f>D479/RES_summary!D$21</f>
        <v>12.153653369896542</v>
      </c>
      <c r="E551" s="178">
        <f>E479/RES_summary!E$21</f>
        <v>0</v>
      </c>
      <c r="F551" s="178">
        <f>F479/RES_summary!F$21</f>
        <v>12.410277405540779</v>
      </c>
      <c r="G551" s="178">
        <f>G479/RES_summary!G$21</f>
        <v>12.899478718657988</v>
      </c>
      <c r="H551" s="178">
        <f>H479/RES_summary!H$21</f>
        <v>12.99016195314046</v>
      </c>
      <c r="I551" s="178">
        <f>I479/RES_summary!I$21</f>
        <v>12.464017964089006</v>
      </c>
      <c r="J551" s="178">
        <f>J479/RES_summary!J$21</f>
        <v>12.522607426507884</v>
      </c>
      <c r="K551" s="178">
        <f>K479/RES_summary!K$21</f>
        <v>12.187085919579159</v>
      </c>
      <c r="L551" s="178">
        <f>L479/RES_summary!L$21</f>
        <v>12.926265199062248</v>
      </c>
      <c r="M551" s="178">
        <f>M479/RES_summary!M$21</f>
        <v>12.180861236700702</v>
      </c>
      <c r="N551" s="178">
        <f>N479/RES_summary!N$21</f>
        <v>11.750629599882924</v>
      </c>
      <c r="O551" s="178">
        <f>O479/RES_summary!O$21</f>
        <v>11.346299149488663</v>
      </c>
      <c r="P551" s="178">
        <f>P479/RES_summary!P$21</f>
        <v>11.563290644227985</v>
      </c>
      <c r="Q551" s="178">
        <f>Q479/RES_summary!Q$21</f>
        <v>10.814849521406295</v>
      </c>
    </row>
    <row r="552" spans="1:17" ht="12" customHeight="1" x14ac:dyDescent="0.25">
      <c r="A552" s="167" t="s">
        <v>156</v>
      </c>
      <c r="B552" s="132"/>
      <c r="C552" s="183">
        <f>C480/RES_summary!C$21</f>
        <v>11.639728824285287</v>
      </c>
      <c r="D552" s="183">
        <f>D480/RES_summary!D$21</f>
        <v>11.803787662518687</v>
      </c>
      <c r="E552" s="183">
        <f>E480/RES_summary!E$21</f>
        <v>0</v>
      </c>
      <c r="F552" s="183">
        <f>F480/RES_summary!F$21</f>
        <v>11.827815264995721</v>
      </c>
      <c r="G552" s="183">
        <f>G480/RES_summary!G$21</f>
        <v>11.665007769967509</v>
      </c>
      <c r="H552" s="183">
        <f>H480/RES_summary!H$21</f>
        <v>11.571450008014352</v>
      </c>
      <c r="I552" s="183">
        <f>I480/RES_summary!I$21</f>
        <v>11.561943134796834</v>
      </c>
      <c r="J552" s="183">
        <f>J480/RES_summary!J$21</f>
        <v>11.614514316687394</v>
      </c>
      <c r="K552" s="183">
        <f>K480/RES_summary!K$21</f>
        <v>12.060758473938025</v>
      </c>
      <c r="L552" s="183">
        <f>L480/RES_summary!L$21</f>
        <v>11.319231620369898</v>
      </c>
      <c r="M552" s="183">
        <f>M480/RES_summary!M$21</f>
        <v>11.344473853860192</v>
      </c>
      <c r="N552" s="183">
        <f>N480/RES_summary!N$21</f>
        <v>11.212104192705439</v>
      </c>
      <c r="O552" s="183">
        <f>O480/RES_summary!O$21</f>
        <v>11.102972342871009</v>
      </c>
      <c r="P552" s="183">
        <f>P480/RES_summary!P$21</f>
        <v>10.986836805560262</v>
      </c>
      <c r="Q552" s="183">
        <f>Q480/RES_summary!Q$21</f>
        <v>0</v>
      </c>
    </row>
    <row r="553" spans="1:17" ht="12" customHeight="1" x14ac:dyDescent="0.25">
      <c r="A553" s="167" t="s">
        <v>155</v>
      </c>
      <c r="B553" s="132"/>
      <c r="C553" s="183">
        <f>C481/RES_summary!C$21</f>
        <v>11.705520348618908</v>
      </c>
      <c r="D553" s="183">
        <f>D481/RES_summary!D$21</f>
        <v>11.823915972626045</v>
      </c>
      <c r="E553" s="183">
        <f>E481/RES_summary!E$21</f>
        <v>0</v>
      </c>
      <c r="F553" s="183">
        <f>F481/RES_summary!F$21</f>
        <v>11.963867635555275</v>
      </c>
      <c r="G553" s="183">
        <f>G481/RES_summary!G$21</f>
        <v>11.82869103039889</v>
      </c>
      <c r="H553" s="183">
        <f>H481/RES_summary!H$21</f>
        <v>11.774751284890664</v>
      </c>
      <c r="I553" s="183">
        <f>I481/RES_summary!I$21</f>
        <v>11.797170265079254</v>
      </c>
      <c r="J553" s="183">
        <f>J481/RES_summary!J$21</f>
        <v>11.814345141641333</v>
      </c>
      <c r="K553" s="183">
        <f>K481/RES_summary!K$21</f>
        <v>11.987980478349195</v>
      </c>
      <c r="L553" s="183">
        <f>L481/RES_summary!L$21</f>
        <v>11.640927873920187</v>
      </c>
      <c r="M553" s="183">
        <f>M481/RES_summary!M$21</f>
        <v>11.389739854235593</v>
      </c>
      <c r="N553" s="183">
        <f>N481/RES_summary!N$21</f>
        <v>11.235696837789465</v>
      </c>
      <c r="O553" s="183">
        <f>O481/RES_summary!O$21</f>
        <v>11.10961585885493</v>
      </c>
      <c r="P553" s="183">
        <f>P481/RES_summary!P$21</f>
        <v>10.994504850488628</v>
      </c>
      <c r="Q553" s="183">
        <f>Q481/RES_summary!Q$21</f>
        <v>10.814849521406295</v>
      </c>
    </row>
    <row r="554" spans="1:17" ht="12" customHeight="1" x14ac:dyDescent="0.25">
      <c r="A554" s="166" t="s">
        <v>55</v>
      </c>
      <c r="B554" s="165"/>
      <c r="C554" s="182">
        <f>C482/RES_summary!C$21</f>
        <v>4.117199207804175</v>
      </c>
      <c r="D554" s="182">
        <f>D482/RES_summary!D$21</f>
        <v>4.2135440134145279</v>
      </c>
      <c r="E554" s="182">
        <f>E482/RES_summary!E$21</f>
        <v>0</v>
      </c>
      <c r="F554" s="182">
        <f>F482/RES_summary!F$21</f>
        <v>4.290045869029175</v>
      </c>
      <c r="G554" s="182">
        <f>G482/RES_summary!G$21</f>
        <v>4.257794475202787</v>
      </c>
      <c r="H554" s="182">
        <f>H482/RES_summary!H$21</f>
        <v>4.2763731955500441</v>
      </c>
      <c r="I554" s="182">
        <f>I482/RES_summary!I$21</f>
        <v>4.3509453061021732</v>
      </c>
      <c r="J554" s="182">
        <f>J482/RES_summary!J$21</f>
        <v>4.3628181162634618</v>
      </c>
      <c r="K554" s="182">
        <f>K482/RES_summary!K$21</f>
        <v>4.4982304800536728</v>
      </c>
      <c r="L554" s="182">
        <f>L482/RES_summary!L$21</f>
        <v>4.2058045233097072</v>
      </c>
      <c r="M554" s="182">
        <f>M482/RES_summary!M$21</f>
        <v>4.1909799516211699</v>
      </c>
      <c r="N554" s="182">
        <f>N482/RES_summary!N$21</f>
        <v>4.1217712749873066</v>
      </c>
      <c r="O554" s="182">
        <f>O482/RES_summary!O$21</f>
        <v>4.0642762070849718</v>
      </c>
      <c r="P554" s="182">
        <f>P482/RES_summary!P$21</f>
        <v>4.0074973663498765</v>
      </c>
      <c r="Q554" s="182">
        <f>Q482/RES_summary!Q$21</f>
        <v>3.9413590701010763</v>
      </c>
    </row>
    <row r="555" spans="1:17" ht="12" customHeight="1" x14ac:dyDescent="0.25">
      <c r="A555" s="147" t="s">
        <v>59</v>
      </c>
      <c r="B555" s="164"/>
      <c r="C555" s="181">
        <f>C483/RES_summary!C$21</f>
        <v>7.5883211408147293</v>
      </c>
      <c r="D555" s="181">
        <f>D483/RES_summary!D$21</f>
        <v>7.6103719592115144</v>
      </c>
      <c r="E555" s="181">
        <f>E483/RES_summary!E$21</f>
        <v>0</v>
      </c>
      <c r="F555" s="181">
        <f>F483/RES_summary!F$21</f>
        <v>7.6738217665261006</v>
      </c>
      <c r="G555" s="181">
        <f>G483/RES_summary!G$21</f>
        <v>7.5708965551961018</v>
      </c>
      <c r="H555" s="181">
        <f>H483/RES_summary!H$21</f>
        <v>7.4983780893406191</v>
      </c>
      <c r="I555" s="181">
        <f>I483/RES_summary!I$21</f>
        <v>7.4462249589770835</v>
      </c>
      <c r="J555" s="181">
        <f>J483/RES_summary!J$21</f>
        <v>7.4515270253778692</v>
      </c>
      <c r="K555" s="181">
        <f>K483/RES_summary!K$21</f>
        <v>7.4897499982955251</v>
      </c>
      <c r="L555" s="181">
        <f>L483/RES_summary!L$21</f>
        <v>7.4351233506104784</v>
      </c>
      <c r="M555" s="181">
        <f>M483/RES_summary!M$21</f>
        <v>7.1987599026144231</v>
      </c>
      <c r="N555" s="181">
        <f>N483/RES_summary!N$21</f>
        <v>7.1139255628021596</v>
      </c>
      <c r="O555" s="181">
        <f>O483/RES_summary!O$21</f>
        <v>7.0453396517699574</v>
      </c>
      <c r="P555" s="181">
        <f>P483/RES_summary!P$21</f>
        <v>6.9870074841387506</v>
      </c>
      <c r="Q555" s="181">
        <f>Q483/RES_summary!Q$21</f>
        <v>6.8734904513052166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0</v>
      </c>
      <c r="D560" s="180">
        <f>D488/RES_summary!D$21</f>
        <v>13.278899442878046</v>
      </c>
      <c r="E560" s="180">
        <f>E488/RES_summary!E$21</f>
        <v>0</v>
      </c>
      <c r="F560" s="180">
        <f>F488/RES_summary!F$21</f>
        <v>13.360659140692832</v>
      </c>
      <c r="G560" s="180">
        <f>G488/RES_summary!G$21</f>
        <v>13.358629943578542</v>
      </c>
      <c r="H560" s="180">
        <f>H488/RES_summary!H$21</f>
        <v>13.882792305708097</v>
      </c>
      <c r="I560" s="180">
        <f>I488/RES_summary!I$21</f>
        <v>13.440459481511073</v>
      </c>
      <c r="J560" s="180">
        <f>J488/RES_summary!J$21</f>
        <v>13.222619147257198</v>
      </c>
      <c r="K560" s="180">
        <f>K488/RES_summary!K$21</f>
        <v>12.443045147037695</v>
      </c>
      <c r="L560" s="180">
        <f>L488/RES_summary!L$21</f>
        <v>13.936758730616969</v>
      </c>
      <c r="M560" s="180">
        <f>M488/RES_summary!M$21</f>
        <v>13.654384733850341</v>
      </c>
      <c r="N560" s="180">
        <f>N488/RES_summary!N$21</f>
        <v>12.524589489810733</v>
      </c>
      <c r="O560" s="180">
        <f>O488/RES_summary!O$21</f>
        <v>11.862906020430197</v>
      </c>
      <c r="P560" s="180">
        <f>P488/RES_summary!P$21</f>
        <v>12.183427133716105</v>
      </c>
      <c r="Q560" s="180">
        <f>Q488/RES_summary!Q$21</f>
        <v>0</v>
      </c>
    </row>
    <row r="561" spans="1:17" ht="12" customHeight="1" x14ac:dyDescent="0.25">
      <c r="A561" s="161" t="s">
        <v>141</v>
      </c>
      <c r="B561" s="160"/>
      <c r="C561" s="179">
        <f>C489/RES_summary!C$21</f>
        <v>0</v>
      </c>
      <c r="D561" s="179">
        <f>D489/RES_summary!D$21</f>
        <v>12.343830379762011</v>
      </c>
      <c r="E561" s="179">
        <f>E489/RES_summary!E$21</f>
        <v>0</v>
      </c>
      <c r="F561" s="179">
        <f>F489/RES_summary!F$21</f>
        <v>12.380101005603054</v>
      </c>
      <c r="G561" s="179">
        <f>G489/RES_summary!G$21</f>
        <v>12.25494567724863</v>
      </c>
      <c r="H561" s="179">
        <f>H489/RES_summary!H$21</f>
        <v>12.383209206358396</v>
      </c>
      <c r="I561" s="179">
        <f>I489/RES_summary!I$21</f>
        <v>12.165752525494</v>
      </c>
      <c r="J561" s="179">
        <f>J489/RES_summary!J$21</f>
        <v>12.110421256789353</v>
      </c>
      <c r="K561" s="179">
        <f>K489/RES_summary!K$21</f>
        <v>11.877110355469792</v>
      </c>
      <c r="L561" s="179">
        <f>L489/RES_summary!L$21</f>
        <v>12.339146184712202</v>
      </c>
      <c r="M561" s="179">
        <f>M489/RES_summary!M$21</f>
        <v>12.019484703144276</v>
      </c>
      <c r="N561" s="179">
        <f>N489/RES_summary!N$21</f>
        <v>11.529270170832133</v>
      </c>
      <c r="O561" s="179">
        <f>O489/RES_summary!O$21</f>
        <v>11.221283783612682</v>
      </c>
      <c r="P561" s="179">
        <f>P489/RES_summary!P$21</f>
        <v>11.280588446271835</v>
      </c>
      <c r="Q561" s="179">
        <f>Q489/RES_summary!Q$21</f>
        <v>0</v>
      </c>
    </row>
    <row r="562" spans="1:17" ht="12" customHeight="1" x14ac:dyDescent="0.25">
      <c r="A562" s="148" t="s">
        <v>60</v>
      </c>
      <c r="B562" s="156"/>
      <c r="C562" s="177">
        <f>C490/RES_summary!C$21</f>
        <v>0</v>
      </c>
      <c r="D562" s="177">
        <f>D490/RES_summary!D$21</f>
        <v>4.7314413980656305</v>
      </c>
      <c r="E562" s="177">
        <f>E490/RES_summary!E$21</f>
        <v>0</v>
      </c>
      <c r="F562" s="177">
        <f>F490/RES_summary!F$21</f>
        <v>4.7026439543224843</v>
      </c>
      <c r="G562" s="177">
        <f>G490/RES_summary!G$21</f>
        <v>4.6818908656609688</v>
      </c>
      <c r="H562" s="177">
        <f>H490/RES_summary!H$21</f>
        <v>4.8812582121342425</v>
      </c>
      <c r="I562" s="177">
        <f>I490/RES_summary!I$21</f>
        <v>4.7170076030496739</v>
      </c>
      <c r="J562" s="177">
        <f>J490/RES_summary!J$21</f>
        <v>4.6561376957152527</v>
      </c>
      <c r="K562" s="177">
        <f>K490/RES_summary!K$21</f>
        <v>4.3854594320360345</v>
      </c>
      <c r="L562" s="177">
        <f>L490/RES_summary!L$21</f>
        <v>4.9021797211486851</v>
      </c>
      <c r="M562" s="177">
        <f>M490/RES_summary!M$21</f>
        <v>4.8189062593236711</v>
      </c>
      <c r="N562" s="177">
        <f>N490/RES_summary!N$21</f>
        <v>4.4138455286473199</v>
      </c>
      <c r="O562" s="177">
        <f>O490/RES_summary!O$21</f>
        <v>4.1749123146472193</v>
      </c>
      <c r="P562" s="177">
        <f>P490/RES_summary!P$21</f>
        <v>4.2922664737660856</v>
      </c>
      <c r="Q562" s="177">
        <f>Q490/RES_summary!Q$21</f>
        <v>0</v>
      </c>
    </row>
    <row r="563" spans="1:17" ht="12" customHeight="1" x14ac:dyDescent="0.25">
      <c r="A563" s="148" t="s">
        <v>59</v>
      </c>
      <c r="B563" s="156"/>
      <c r="C563" s="177">
        <f>C491/RES_summary!C$21</f>
        <v>0</v>
      </c>
      <c r="D563" s="177">
        <f>D491/RES_summary!D$21</f>
        <v>7.6123889816963777</v>
      </c>
      <c r="E563" s="177">
        <f>E491/RES_summary!E$21</f>
        <v>0</v>
      </c>
      <c r="F563" s="177">
        <f>F491/RES_summary!F$21</f>
        <v>7.6774570512805687</v>
      </c>
      <c r="G563" s="177">
        <f>G491/RES_summary!G$21</f>
        <v>7.5730548115876619</v>
      </c>
      <c r="H563" s="177">
        <f>H491/RES_summary!H$21</f>
        <v>7.5019509942241527</v>
      </c>
      <c r="I563" s="177">
        <f>I491/RES_summary!I$21</f>
        <v>7.4487449224443241</v>
      </c>
      <c r="J563" s="177">
        <f>J491/RES_summary!J$21</f>
        <v>7.4542835610741029</v>
      </c>
      <c r="K563" s="177">
        <f>K491/RES_summary!K$21</f>
        <v>7.4916509234337596</v>
      </c>
      <c r="L563" s="177">
        <f>L491/RES_summary!L$21</f>
        <v>7.4369664635635173</v>
      </c>
      <c r="M563" s="177">
        <f>M491/RES_summary!M$21</f>
        <v>7.2005784438206053</v>
      </c>
      <c r="N563" s="177">
        <f>N491/RES_summary!N$21</f>
        <v>7.1154246421848137</v>
      </c>
      <c r="O563" s="177">
        <f>O491/RES_summary!O$21</f>
        <v>7.0463714689654591</v>
      </c>
      <c r="P563" s="177">
        <f>P491/RES_summary!P$21</f>
        <v>6.988321972505747</v>
      </c>
      <c r="Q563" s="177">
        <f>Q491/RES_summary!Q$21</f>
        <v>0</v>
      </c>
    </row>
    <row r="564" spans="1:17" ht="12" customHeight="1" x14ac:dyDescent="0.25">
      <c r="A564" s="158" t="s">
        <v>62</v>
      </c>
      <c r="B564" s="157"/>
      <c r="C564" s="178">
        <f>C492/RES_summary!C$21</f>
        <v>6.8287137768358432</v>
      </c>
      <c r="D564" s="178">
        <f>D492/RES_summary!D$21</f>
        <v>6.4662183343842701</v>
      </c>
      <c r="E564" s="178">
        <f>E492/RES_summary!E$21</f>
        <v>0</v>
      </c>
      <c r="F564" s="178">
        <f>F492/RES_summary!F$21</f>
        <v>6.3672782100378136</v>
      </c>
      <c r="G564" s="178">
        <f>G492/RES_summary!G$21</f>
        <v>6.3883759663082778</v>
      </c>
      <c r="H564" s="178">
        <f>H492/RES_summary!H$21</f>
        <v>6.778113942591105</v>
      </c>
      <c r="I564" s="178">
        <f>I492/RES_summary!I$21</f>
        <v>6.6232499613225579</v>
      </c>
      <c r="J564" s="178">
        <f>J492/RES_summary!J$21</f>
        <v>6.4967906293175641</v>
      </c>
      <c r="K564" s="178">
        <f>K492/RES_summary!K$21</f>
        <v>6.3444347169400475</v>
      </c>
      <c r="L564" s="178">
        <f>L492/RES_summary!L$21</f>
        <v>6.7311790412818331</v>
      </c>
      <c r="M564" s="178">
        <f>M492/RES_summary!M$21</f>
        <v>6.5921591501702705</v>
      </c>
      <c r="N564" s="178">
        <f>N492/RES_summary!N$21</f>
        <v>6.252576596540659</v>
      </c>
      <c r="O564" s="178">
        <f>O492/RES_summary!O$21</f>
        <v>5.8603590722624919</v>
      </c>
      <c r="P564" s="178">
        <f>P492/RES_summary!P$21</f>
        <v>5.9816548968303556</v>
      </c>
      <c r="Q564" s="178">
        <f>Q492/RES_summary!Q$21</f>
        <v>5.7012237174109419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6.1515578117335075</v>
      </c>
      <c r="L565" s="177">
        <f>L493/RES_summary!L$21</f>
        <v>5.9480043174112387</v>
      </c>
      <c r="M565" s="177">
        <f>M493/RES_summary!M$21</f>
        <v>5.7159999729612929</v>
      </c>
      <c r="N565" s="177">
        <f>N493/RES_summary!N$21</f>
        <v>5.6215517450742656</v>
      </c>
      <c r="O565" s="177">
        <f>O493/RES_summary!O$21</f>
        <v>5.5279254955484474</v>
      </c>
      <c r="P565" s="177">
        <f>P493/RES_summary!P$21</f>
        <v>5.448441538126171</v>
      </c>
      <c r="Q565" s="177">
        <f>Q493/RES_summary!Q$21</f>
        <v>5.3444096231511189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6.8287137768358432</v>
      </c>
      <c r="D567" s="176">
        <f>D495/RES_summary!D$21</f>
        <v>6.4662183343842701</v>
      </c>
      <c r="E567" s="176">
        <f>E495/RES_summary!E$21</f>
        <v>0</v>
      </c>
      <c r="F567" s="176">
        <f>F495/RES_summary!F$21</f>
        <v>6.3672782100378136</v>
      </c>
      <c r="G567" s="176">
        <f>G495/RES_summary!G$21</f>
        <v>6.3883759663082778</v>
      </c>
      <c r="H567" s="176">
        <f>H495/RES_summary!H$21</f>
        <v>6.778113942591105</v>
      </c>
      <c r="I567" s="176">
        <f>I495/RES_summary!I$21</f>
        <v>6.6232499613225579</v>
      </c>
      <c r="J567" s="176">
        <f>J495/RES_summary!J$21</f>
        <v>6.4967906293175641</v>
      </c>
      <c r="K567" s="176">
        <f>K495/RES_summary!K$21</f>
        <v>6.3700606512883846</v>
      </c>
      <c r="L567" s="176">
        <f>L495/RES_summary!L$21</f>
        <v>6.7341109781506061</v>
      </c>
      <c r="M567" s="176">
        <f>M495/RES_summary!M$21</f>
        <v>6.592417643809795</v>
      </c>
      <c r="N567" s="176">
        <f>N495/RES_summary!N$21</f>
        <v>6.2530379807750736</v>
      </c>
      <c r="O567" s="176">
        <f>O495/RES_summary!O$21</f>
        <v>5.8605525256718067</v>
      </c>
      <c r="P567" s="176">
        <f>P495/RES_summary!P$21</f>
        <v>5.9819238575679057</v>
      </c>
      <c r="Q567" s="176">
        <f>Q495/RES_summary!Q$21</f>
        <v>5.7058151559258237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4994</v>
      </c>
      <c r="H5" s="151">
        <f>RES_hhdet_num!H$105</f>
        <v>6860</v>
      </c>
      <c r="I5" s="151">
        <f>RES_hhdet_num!I$105</f>
        <v>10653</v>
      </c>
      <c r="J5" s="151">
        <f>RES_hhdet_num!J$105</f>
        <v>16032.999999999996</v>
      </c>
      <c r="K5" s="151">
        <f>RES_hhdet_num!K$105</f>
        <v>22153.999999999996</v>
      </c>
      <c r="L5" s="151">
        <f>RES_hhdet_num!L$105</f>
        <v>24421.999999999996</v>
      </c>
      <c r="M5" s="151">
        <f>RES_hhdet_num!M$105</f>
        <v>31793.999999999993</v>
      </c>
      <c r="N5" s="151">
        <f>RES_hhdet_num!N$105</f>
        <v>35029.999999999993</v>
      </c>
      <c r="O5" s="151">
        <f>RES_hhdet_num!O$105</f>
        <v>38520</v>
      </c>
      <c r="P5" s="151">
        <f>RES_hhdet_num!P$105</f>
        <v>40194</v>
      </c>
      <c r="Q5" s="151">
        <f>RES_hhdet_num!Q$105</f>
        <v>38731.999999999985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4994</v>
      </c>
      <c r="H7" s="67">
        <f>RES_hhdet_num!H$107</f>
        <v>6860</v>
      </c>
      <c r="I7" s="67">
        <f>RES_hhdet_num!I$107</f>
        <v>10653</v>
      </c>
      <c r="J7" s="67">
        <f>RES_hhdet_num!J$107</f>
        <v>16032.999999999996</v>
      </c>
      <c r="K7" s="67">
        <f>RES_hhdet_num!K$107</f>
        <v>22153.999999999996</v>
      </c>
      <c r="L7" s="67">
        <f>RES_hhdet_num!L$107</f>
        <v>24421.999999999996</v>
      </c>
      <c r="M7" s="67">
        <f>RES_hhdet_num!M$107</f>
        <v>31793.999999999993</v>
      </c>
      <c r="N7" s="67">
        <f>RES_hhdet_num!N$107</f>
        <v>35029.999999999993</v>
      </c>
      <c r="O7" s="67">
        <f>RES_hhdet_num!O$107</f>
        <v>38520</v>
      </c>
      <c r="P7" s="67">
        <f>RES_hhdet_num!P$107</f>
        <v>40194</v>
      </c>
      <c r="Q7" s="67">
        <f>RES_hhdet_num!Q$107</f>
        <v>38731.999999999985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162</v>
      </c>
      <c r="H9" s="67">
        <f>RES_hhdet_num!H$110</f>
        <v>275</v>
      </c>
      <c r="I9" s="67">
        <f>RES_hhdet_num!I$110</f>
        <v>484.00000000000011</v>
      </c>
      <c r="J9" s="67">
        <f>RES_hhdet_num!J$110</f>
        <v>839.99999999999977</v>
      </c>
      <c r="K9" s="67">
        <f>RES_hhdet_num!K$110</f>
        <v>1323.9999999999998</v>
      </c>
      <c r="L9" s="67">
        <f>RES_hhdet_num!L$110</f>
        <v>1528.9999999999998</v>
      </c>
      <c r="M9" s="67">
        <f>RES_hhdet_num!M$110</f>
        <v>1871.9999999999998</v>
      </c>
      <c r="N9" s="67">
        <f>RES_hhdet_num!N$110</f>
        <v>2057.9999999999995</v>
      </c>
      <c r="O9" s="67">
        <f>RES_hhdet_num!O$110</f>
        <v>2178</v>
      </c>
      <c r="P9" s="67">
        <f>RES_hhdet_num!P$110</f>
        <v>2310.9999999999995</v>
      </c>
      <c r="Q9" s="67">
        <f>RES_hhdet_num!Q$110</f>
        <v>2247.9999999999995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4791</v>
      </c>
      <c r="H13" s="67">
        <f>RES_hhdet_num!H$116</f>
        <v>6536</v>
      </c>
      <c r="I13" s="67">
        <f>RES_hhdet_num!I$116</f>
        <v>10003</v>
      </c>
      <c r="J13" s="67">
        <f>RES_hhdet_num!J$116</f>
        <v>14706.999999999996</v>
      </c>
      <c r="K13" s="67">
        <f>RES_hhdet_num!K$116</f>
        <v>19914.999999999996</v>
      </c>
      <c r="L13" s="67">
        <f>RES_hhdet_num!L$116</f>
        <v>21532.999999999996</v>
      </c>
      <c r="M13" s="67">
        <f>RES_hhdet_num!M$116</f>
        <v>27567.999999999993</v>
      </c>
      <c r="N13" s="67">
        <f>RES_hhdet_num!N$116</f>
        <v>30078.999999999993</v>
      </c>
      <c r="O13" s="67">
        <f>RES_hhdet_num!O$116</f>
        <v>32794</v>
      </c>
      <c r="P13" s="67">
        <f>RES_hhdet_num!P$116</f>
        <v>33857</v>
      </c>
      <c r="Q13" s="67">
        <f>RES_hhdet_num!Q$116</f>
        <v>32058.999999999985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203</v>
      </c>
      <c r="H14" s="67">
        <f>RES_hhdet_num!H$117</f>
        <v>324</v>
      </c>
      <c r="I14" s="67">
        <f>RES_hhdet_num!I$117</f>
        <v>650.00000000000011</v>
      </c>
      <c r="J14" s="67">
        <f>RES_hhdet_num!J$117</f>
        <v>1325.9999999999998</v>
      </c>
      <c r="K14" s="67">
        <f>RES_hhdet_num!K$117</f>
        <v>2238.9999999999995</v>
      </c>
      <c r="L14" s="67">
        <f>RES_hhdet_num!L$117</f>
        <v>2889</v>
      </c>
      <c r="M14" s="67">
        <f>RES_hhdet_num!M$117</f>
        <v>4225.9999999999991</v>
      </c>
      <c r="N14" s="67">
        <f>RES_hhdet_num!N$117</f>
        <v>4950.9999999999991</v>
      </c>
      <c r="O14" s="67">
        <f>RES_hhdet_num!O$117</f>
        <v>5726</v>
      </c>
      <c r="P14" s="67">
        <f>RES_hhdet_num!P$117</f>
        <v>6336.9999999999982</v>
      </c>
      <c r="Q14" s="67">
        <f>RES_hhdet_num!Q$117</f>
        <v>6672.9999999999973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1422.9999999999998</v>
      </c>
      <c r="H16" s="67">
        <f>RES_hhdet_num!H$121</f>
        <v>1374</v>
      </c>
      <c r="I16" s="67">
        <f>RES_hhdet_num!I$121</f>
        <v>2342</v>
      </c>
      <c r="J16" s="67">
        <f>RES_hhdet_num!J$121</f>
        <v>3413.9999999999991</v>
      </c>
      <c r="K16" s="67">
        <f>RES_hhdet_num!K$121</f>
        <v>4636.9999999999991</v>
      </c>
      <c r="L16" s="67">
        <f>RES_hhdet_num!L$121</f>
        <v>5106.9999999999991</v>
      </c>
      <c r="M16" s="67">
        <f>RES_hhdet_num!M$121</f>
        <v>5960.9999999999991</v>
      </c>
      <c r="N16" s="67">
        <f>RES_hhdet_num!N$121</f>
        <v>6505.9999999999982</v>
      </c>
      <c r="O16" s="67">
        <f>RES_hhdet_num!O$121</f>
        <v>6664</v>
      </c>
      <c r="P16" s="67">
        <f>RES_hhdet_num!P$121</f>
        <v>6650.9999999999973</v>
      </c>
      <c r="Q16" s="67">
        <f>RES_hhdet_num!Q$121</f>
        <v>6282.9999999999955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3571</v>
      </c>
      <c r="H17" s="83">
        <f>RES_hhdet_num!H$122</f>
        <v>5486</v>
      </c>
      <c r="I17" s="83">
        <f>RES_hhdet_num!I$122</f>
        <v>8311.0000000000018</v>
      </c>
      <c r="J17" s="83">
        <f>RES_hhdet_num!J$122</f>
        <v>12618.999999999996</v>
      </c>
      <c r="K17" s="83">
        <f>RES_hhdet_num!K$122</f>
        <v>17516.999999999996</v>
      </c>
      <c r="L17" s="83">
        <f>RES_hhdet_num!L$122</f>
        <v>19314.999999999996</v>
      </c>
      <c r="M17" s="83">
        <f>RES_hhdet_num!M$122</f>
        <v>25832.999999999993</v>
      </c>
      <c r="N17" s="83">
        <f>RES_hhdet_num!N$122</f>
        <v>28523.999999999993</v>
      </c>
      <c r="O17" s="83">
        <f>RES_hhdet_num!O$122</f>
        <v>31856.000000000004</v>
      </c>
      <c r="P17" s="83">
        <f>RES_hhdet_num!P$122</f>
        <v>33542.999999999993</v>
      </c>
      <c r="Q17" s="83">
        <f>RES_hhdet_num!Q$122</f>
        <v>32448.999999999985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1462.0000000000146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12</v>
      </c>
      <c r="I23" s="67">
        <f t="shared" si="1"/>
        <v>16.999999999999886</v>
      </c>
      <c r="J23" s="67">
        <f t="shared" si="1"/>
        <v>0</v>
      </c>
      <c r="K23" s="67">
        <f t="shared" si="1"/>
        <v>66</v>
      </c>
      <c r="L23" s="67">
        <f t="shared" si="1"/>
        <v>22</v>
      </c>
      <c r="M23" s="67">
        <f t="shared" si="1"/>
        <v>0</v>
      </c>
      <c r="N23" s="67">
        <f t="shared" si="1"/>
        <v>100.00000000000045</v>
      </c>
      <c r="O23" s="67">
        <f t="shared" si="1"/>
        <v>285.99999999999955</v>
      </c>
      <c r="P23" s="67">
        <f t="shared" si="1"/>
        <v>295.00000000000045</v>
      </c>
      <c r="Q23" s="67">
        <f t="shared" si="1"/>
        <v>380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4790.9999999999927</v>
      </c>
      <c r="P27" s="67">
        <f t="shared" si="2"/>
        <v>1745</v>
      </c>
      <c r="Q27" s="67">
        <f t="shared" si="2"/>
        <v>4815.7117251440359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39.793043048186746</v>
      </c>
      <c r="I28" s="67">
        <f t="shared" si="2"/>
        <v>113.28827485597924</v>
      </c>
      <c r="J28" s="67">
        <f t="shared" si="2"/>
        <v>219.15694618210478</v>
      </c>
      <c r="K28" s="67">
        <f t="shared" si="2"/>
        <v>262.92288239965274</v>
      </c>
      <c r="L28" s="67">
        <f t="shared" si="2"/>
        <v>70.115469660071085</v>
      </c>
      <c r="M28" s="67">
        <f t="shared" si="2"/>
        <v>261.36478909826019</v>
      </c>
      <c r="N28" s="67">
        <f t="shared" si="2"/>
        <v>155.14965327829213</v>
      </c>
      <c r="O28" s="67">
        <f t="shared" si="2"/>
        <v>253.67384057893014</v>
      </c>
      <c r="P28" s="67">
        <f t="shared" si="2"/>
        <v>31.275623553123296</v>
      </c>
      <c r="Q28" s="67">
        <f t="shared" si="2"/>
        <v>343.71153051740202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48.999999999999773</v>
      </c>
      <c r="I30" s="67">
        <f t="shared" si="3"/>
        <v>0</v>
      </c>
      <c r="J30" s="67">
        <f t="shared" si="3"/>
        <v>13.47984064849652</v>
      </c>
      <c r="K30" s="67">
        <f t="shared" si="3"/>
        <v>0</v>
      </c>
      <c r="L30" s="67">
        <f t="shared" si="3"/>
        <v>3.3871091319524567</v>
      </c>
      <c r="M30" s="67">
        <f t="shared" si="3"/>
        <v>0</v>
      </c>
      <c r="N30" s="67">
        <f t="shared" si="3"/>
        <v>0.43620081564495194</v>
      </c>
      <c r="O30" s="67">
        <f t="shared" si="3"/>
        <v>1356.6968494039065</v>
      </c>
      <c r="P30" s="67">
        <f t="shared" si="3"/>
        <v>214.82046480997451</v>
      </c>
      <c r="Q30" s="67">
        <f t="shared" si="3"/>
        <v>1308.7820444363269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28.585680431395303</v>
      </c>
      <c r="J31" s="83">
        <f t="shared" si="3"/>
        <v>0</v>
      </c>
      <c r="K31" s="83">
        <f t="shared" si="3"/>
        <v>6.2923932936355413</v>
      </c>
      <c r="L31" s="83">
        <f t="shared" si="3"/>
        <v>0</v>
      </c>
      <c r="M31" s="83">
        <f t="shared" si="3"/>
        <v>0.71035635023872601</v>
      </c>
      <c r="N31" s="83">
        <f t="shared" si="3"/>
        <v>0</v>
      </c>
      <c r="O31" s="83">
        <f t="shared" si="3"/>
        <v>3535.4115699247232</v>
      </c>
      <c r="P31" s="83">
        <f t="shared" si="3"/>
        <v>1915.0000000000073</v>
      </c>
      <c r="Q31" s="83">
        <f t="shared" si="3"/>
        <v>3946.2179555636831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4994</v>
      </c>
      <c r="H35" s="67">
        <f>RES_hhdet_in!H$107</f>
        <v>1866</v>
      </c>
      <c r="I35" s="67">
        <f>RES_hhdet_in!I$107</f>
        <v>3793</v>
      </c>
      <c r="J35" s="67">
        <f>RES_hhdet_in!J$107</f>
        <v>5380</v>
      </c>
      <c r="K35" s="67">
        <f>RES_hhdet_in!K$107</f>
        <v>6121</v>
      </c>
      <c r="L35" s="67">
        <f>RES_hhdet_in!L$107</f>
        <v>2268</v>
      </c>
      <c r="M35" s="67">
        <f>RES_hhdet_in!M$107</f>
        <v>7372</v>
      </c>
      <c r="N35" s="67">
        <f>RES_hhdet_in!N$107</f>
        <v>3236</v>
      </c>
      <c r="O35" s="67">
        <f>RES_hhdet_in!O$107</f>
        <v>3490.0000000000073</v>
      </c>
      <c r="P35" s="67">
        <f>RES_hhdet_in!P$107</f>
        <v>1674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162</v>
      </c>
      <c r="H37" s="67">
        <f>RES_hhdet_in!H$110</f>
        <v>125</v>
      </c>
      <c r="I37" s="67">
        <f>RES_hhdet_in!I$110</f>
        <v>226</v>
      </c>
      <c r="J37" s="67">
        <f>RES_hhdet_in!J$110</f>
        <v>356</v>
      </c>
      <c r="K37" s="67">
        <f>RES_hhdet_in!K$110</f>
        <v>550</v>
      </c>
      <c r="L37" s="67">
        <f>RES_hhdet_in!L$110</f>
        <v>227</v>
      </c>
      <c r="M37" s="67">
        <f>RES_hhdet_in!M$110</f>
        <v>343</v>
      </c>
      <c r="N37" s="67">
        <f>RES_hhdet_in!N$110</f>
        <v>286</v>
      </c>
      <c r="O37" s="67">
        <f>RES_hhdet_in!O$110</f>
        <v>406</v>
      </c>
      <c r="P37" s="67">
        <f>RES_hhdet_in!P$110</f>
        <v>428</v>
      </c>
      <c r="Q37" s="67">
        <f>RES_hhdet_in!Q$110</f>
        <v>317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4791</v>
      </c>
      <c r="H41" s="67">
        <f>RES_hhdet_in!H$116</f>
        <v>1745.0000000000002</v>
      </c>
      <c r="I41" s="67">
        <f>RES_hhdet_in!I$116</f>
        <v>3467.0000000000005</v>
      </c>
      <c r="J41" s="67">
        <f>RES_hhdet_in!J$116</f>
        <v>4704</v>
      </c>
      <c r="K41" s="67">
        <f>RES_hhdet_in!K$116</f>
        <v>5208</v>
      </c>
      <c r="L41" s="67">
        <f>RES_hhdet_in!L$116</f>
        <v>1618</v>
      </c>
      <c r="M41" s="67">
        <f>RES_hhdet_in!M$116</f>
        <v>6035</v>
      </c>
      <c r="N41" s="67">
        <f>RES_hhdet_in!N$116</f>
        <v>2511</v>
      </c>
      <c r="O41" s="67">
        <f>RES_hhdet_in!O$116</f>
        <v>7506</v>
      </c>
      <c r="P41" s="67">
        <f>RES_hhdet_in!P$116</f>
        <v>2808</v>
      </c>
      <c r="Q41" s="67">
        <f>RES_hhdet_in!Q$116</f>
        <v>3017.7117251440209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203</v>
      </c>
      <c r="H42" s="67">
        <f>RES_hhdet_in!H$117</f>
        <v>160.79304304818675</v>
      </c>
      <c r="I42" s="67">
        <f>RES_hhdet_in!I$117</f>
        <v>439.2882748559793</v>
      </c>
      <c r="J42" s="67">
        <f>RES_hhdet_in!J$117</f>
        <v>895.15694618210455</v>
      </c>
      <c r="K42" s="67">
        <f>RES_hhdet_in!K$117</f>
        <v>1175.9228823996525</v>
      </c>
      <c r="L42" s="67">
        <f>RES_hhdet_in!L$117</f>
        <v>720.11546966007143</v>
      </c>
      <c r="M42" s="67">
        <f>RES_hhdet_in!M$117</f>
        <v>1598.3647890982595</v>
      </c>
      <c r="N42" s="67">
        <f>RES_hhdet_in!N$117</f>
        <v>880.14965327829191</v>
      </c>
      <c r="O42" s="67">
        <f>RES_hhdet_in!O$117</f>
        <v>1028.6738405789313</v>
      </c>
      <c r="P42" s="67">
        <f>RES_hhdet_in!P$117</f>
        <v>642.27562355312125</v>
      </c>
      <c r="Q42" s="67">
        <f>RES_hhdet_in!Q$117</f>
        <v>679.71153051740157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1422.9999999999998</v>
      </c>
      <c r="H44" s="67">
        <f>RES_hhdet_in!H$121</f>
        <v>0</v>
      </c>
      <c r="I44" s="67">
        <f>RES_hhdet_in!I$121</f>
        <v>968</v>
      </c>
      <c r="J44" s="67">
        <f>RES_hhdet_in!J$121</f>
        <v>1085.4798406484956</v>
      </c>
      <c r="K44" s="67">
        <f>RES_hhdet_in!K$121</f>
        <v>1223.0000000000002</v>
      </c>
      <c r="L44" s="67">
        <f>RES_hhdet_in!L$121</f>
        <v>473.3871091319528</v>
      </c>
      <c r="M44" s="67">
        <f>RES_hhdet_in!M$121</f>
        <v>854</v>
      </c>
      <c r="N44" s="67">
        <f>RES_hhdet_in!N$121</f>
        <v>545.43620081564438</v>
      </c>
      <c r="O44" s="67">
        <f>RES_hhdet_in!O$121</f>
        <v>1514.6968494039079</v>
      </c>
      <c r="P44" s="67">
        <f>RES_hhdet_in!P$121</f>
        <v>201.82046480997158</v>
      </c>
      <c r="Q44" s="67">
        <f>RES_hhdet_in!Q$121</f>
        <v>940.78204443632558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3571</v>
      </c>
      <c r="H45" s="83">
        <f>RES_hhdet_in!H$122</f>
        <v>1915</v>
      </c>
      <c r="I45" s="83">
        <f>RES_hhdet_in!I$122</f>
        <v>2853.5856804313971</v>
      </c>
      <c r="J45" s="83">
        <f>RES_hhdet_in!J$122</f>
        <v>4308</v>
      </c>
      <c r="K45" s="83">
        <f>RES_hhdet_in!K$122</f>
        <v>4904.2923932936355</v>
      </c>
      <c r="L45" s="83">
        <f>RES_hhdet_in!L$122</f>
        <v>1798</v>
      </c>
      <c r="M45" s="83">
        <f>RES_hhdet_in!M$122</f>
        <v>6518.7103563502333</v>
      </c>
      <c r="N45" s="83">
        <f>RES_hhdet_in!N$122</f>
        <v>2691</v>
      </c>
      <c r="O45" s="83">
        <f>RES_hhdet_in!O$122</f>
        <v>6867.411569924735</v>
      </c>
      <c r="P45" s="83">
        <f>RES_hhdet_in!P$122</f>
        <v>3601.9999999999995</v>
      </c>
      <c r="Q45" s="83">
        <f>RES_hhdet_in!Q$122</f>
        <v>2852.2179555636744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2483.9719117556847</v>
      </c>
      <c r="H49" s="67">
        <f>RES_hhdet_in_new!H$107</f>
        <v>963.53171392148477</v>
      </c>
      <c r="I49" s="67">
        <f>RES_hhdet_in_new!I$107</f>
        <v>2182.7076800626869</v>
      </c>
      <c r="J49" s="67">
        <f>RES_hhdet_in_new!J$107</f>
        <v>3325.8818387162</v>
      </c>
      <c r="K49" s="67">
        <f>RES_hhdet_in_new!K$107</f>
        <v>3514.5156483617229</v>
      </c>
      <c r="L49" s="67">
        <f>RES_hhdet_in_new!L$107</f>
        <v>1242.7172031977341</v>
      </c>
      <c r="M49" s="67">
        <f>RES_hhdet_in_new!M$107</f>
        <v>3303.3587564103304</v>
      </c>
      <c r="N49" s="67">
        <f>RES_hhdet_in_new!N$107</f>
        <v>1822.736286475169</v>
      </c>
      <c r="O49" s="67">
        <f>RES_hhdet_in_new!O$107</f>
        <v>1563.8958541564032</v>
      </c>
      <c r="P49" s="67">
        <f>RES_hhdet_in_new!P$107</f>
        <v>809.37342797761619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81</v>
      </c>
      <c r="H51" s="67">
        <f>RES_hhdet_in_new!H$110</f>
        <v>65</v>
      </c>
      <c r="I51" s="67">
        <f>RES_hhdet_in_new!I$110</f>
        <v>130.00000000000003</v>
      </c>
      <c r="J51" s="67">
        <f>RES_hhdet_in_new!J$110</f>
        <v>219.99999999999994</v>
      </c>
      <c r="K51" s="67">
        <f>RES_hhdet_in_new!K$110</f>
        <v>315.99999999999994</v>
      </c>
      <c r="L51" s="67">
        <f>RES_hhdet_in_new!L$110</f>
        <v>123.99999999999997</v>
      </c>
      <c r="M51" s="67">
        <f>RES_hhdet_in_new!M$110</f>
        <v>153.99999999999997</v>
      </c>
      <c r="N51" s="67">
        <f>RES_hhdet_in_new!N$110</f>
        <v>160.99999999999997</v>
      </c>
      <c r="O51" s="67">
        <f>RES_hhdet_in_new!O$110</f>
        <v>182</v>
      </c>
      <c r="P51" s="67">
        <f>RES_hhdet_in_new!P$110</f>
        <v>206.99999999999994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2280.9719117556847</v>
      </c>
      <c r="H55" s="67">
        <f>RES_hhdet_in_new!H$116</f>
        <v>802.73867087329802</v>
      </c>
      <c r="I55" s="67">
        <f>RES_hhdet_in_new!I$116</f>
        <v>1743.4194052067078</v>
      </c>
      <c r="J55" s="67">
        <f>RES_hhdet_in_new!J$116</f>
        <v>2430.7248925340959</v>
      </c>
      <c r="K55" s="67">
        <f>RES_hhdet_in_new!K$116</f>
        <v>2338.5927659620706</v>
      </c>
      <c r="L55" s="67">
        <f>RES_hhdet_in_new!L$116</f>
        <v>522.60173353766322</v>
      </c>
      <c r="M55" s="67">
        <f>RES_hhdet_in_new!M$116</f>
        <v>1704.9939673120714</v>
      </c>
      <c r="N55" s="67">
        <f>RES_hhdet_in_new!N$116</f>
        <v>942.5866331968773</v>
      </c>
      <c r="O55" s="67">
        <f>RES_hhdet_in_new!O$116</f>
        <v>671.62644447572916</v>
      </c>
      <c r="P55" s="67">
        <f>RES_hhdet_in_new!P$116</f>
        <v>167.09780442449502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203</v>
      </c>
      <c r="H56" s="67">
        <f>RES_hhdet_in_new!H$117</f>
        <v>160.79304304818675</v>
      </c>
      <c r="I56" s="67">
        <f>RES_hhdet_in_new!I$117</f>
        <v>439.2882748559793</v>
      </c>
      <c r="J56" s="67">
        <f>RES_hhdet_in_new!J$117</f>
        <v>895.15694618210432</v>
      </c>
      <c r="K56" s="67">
        <f>RES_hhdet_in_new!K$117</f>
        <v>1175.9228823996523</v>
      </c>
      <c r="L56" s="67">
        <f>RES_hhdet_in_new!L$117</f>
        <v>720.11546966007086</v>
      </c>
      <c r="M56" s="67">
        <f>RES_hhdet_in_new!M$117</f>
        <v>1598.3647890982591</v>
      </c>
      <c r="N56" s="67">
        <f>RES_hhdet_in_new!N$117</f>
        <v>880.14965327829168</v>
      </c>
      <c r="O56" s="67">
        <f>RES_hhdet_in_new!O$117</f>
        <v>892.26940968067402</v>
      </c>
      <c r="P56" s="67">
        <f>RES_hhdet_in_new!P$117</f>
        <v>642.27562355312114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2483.9719117556847</v>
      </c>
      <c r="H59" s="83">
        <f>RES_hhdet_in_new!H$122</f>
        <v>963.53171392148477</v>
      </c>
      <c r="I59" s="83">
        <f>RES_hhdet_in_new!I$122</f>
        <v>2182.7076800626869</v>
      </c>
      <c r="J59" s="83">
        <f>RES_hhdet_in_new!J$122</f>
        <v>3325.8818387162</v>
      </c>
      <c r="K59" s="83">
        <f>RES_hhdet_in_new!K$122</f>
        <v>3514.5156483617229</v>
      </c>
      <c r="L59" s="83">
        <f>RES_hhdet_in_new!L$122</f>
        <v>1242.7172031977341</v>
      </c>
      <c r="M59" s="83">
        <f>RES_hhdet_in_new!M$122</f>
        <v>3303.3587564103304</v>
      </c>
      <c r="N59" s="83">
        <f>RES_hhdet_in_new!N$122</f>
        <v>1822.736286475169</v>
      </c>
      <c r="O59" s="83">
        <f>RES_hhdet_in_new!O$122</f>
        <v>1563.8958541564032</v>
      </c>
      <c r="P59" s="83">
        <f>RES_hhdet_in_new!P$122</f>
        <v>809.37342797761607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2510.0280882443153</v>
      </c>
      <c r="H63" s="67">
        <f t="shared" si="4"/>
        <v>902.46828607851523</v>
      </c>
      <c r="I63" s="67">
        <f t="shared" si="4"/>
        <v>1610.2923199373131</v>
      </c>
      <c r="J63" s="67">
        <f t="shared" si="4"/>
        <v>2054.1181612838</v>
      </c>
      <c r="K63" s="67">
        <f t="shared" si="4"/>
        <v>2606.4843516382771</v>
      </c>
      <c r="L63" s="67">
        <f t="shared" si="4"/>
        <v>1025.2827968022659</v>
      </c>
      <c r="M63" s="67">
        <f t="shared" si="4"/>
        <v>4068.6412435896696</v>
      </c>
      <c r="N63" s="67">
        <f t="shared" si="4"/>
        <v>1413.263713524831</v>
      </c>
      <c r="O63" s="67">
        <f t="shared" si="4"/>
        <v>1926.1041458436041</v>
      </c>
      <c r="P63" s="67">
        <f t="shared" si="4"/>
        <v>864.62657202238381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81</v>
      </c>
      <c r="H65" s="67">
        <f t="shared" si="5"/>
        <v>60</v>
      </c>
      <c r="I65" s="67">
        <f t="shared" si="5"/>
        <v>95.999999999999972</v>
      </c>
      <c r="J65" s="67">
        <f t="shared" si="5"/>
        <v>136.00000000000006</v>
      </c>
      <c r="K65" s="67">
        <f t="shared" si="5"/>
        <v>234.00000000000006</v>
      </c>
      <c r="L65" s="67">
        <f t="shared" si="5"/>
        <v>103.00000000000003</v>
      </c>
      <c r="M65" s="67">
        <f t="shared" si="5"/>
        <v>189.00000000000003</v>
      </c>
      <c r="N65" s="67">
        <f t="shared" si="5"/>
        <v>125.00000000000003</v>
      </c>
      <c r="O65" s="67">
        <f t="shared" si="5"/>
        <v>224</v>
      </c>
      <c r="P65" s="67">
        <f t="shared" si="5"/>
        <v>221.00000000000006</v>
      </c>
      <c r="Q65" s="67">
        <f t="shared" si="5"/>
        <v>317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2510.0280882443153</v>
      </c>
      <c r="H69" s="67">
        <f t="shared" si="6"/>
        <v>942.26132912670221</v>
      </c>
      <c r="I69" s="67">
        <f t="shared" si="6"/>
        <v>1723.5805947932927</v>
      </c>
      <c r="J69" s="67">
        <f t="shared" si="6"/>
        <v>2273.2751074659041</v>
      </c>
      <c r="K69" s="67">
        <f t="shared" si="6"/>
        <v>2869.4072340379294</v>
      </c>
      <c r="L69" s="67">
        <f t="shared" si="6"/>
        <v>1095.3982664623368</v>
      </c>
      <c r="M69" s="67">
        <f t="shared" si="6"/>
        <v>4330.0060326879284</v>
      </c>
      <c r="N69" s="67">
        <f t="shared" si="6"/>
        <v>1568.4133668031227</v>
      </c>
      <c r="O69" s="67">
        <f t="shared" si="6"/>
        <v>6834.3735555242711</v>
      </c>
      <c r="P69" s="67">
        <f t="shared" si="6"/>
        <v>2640.9021955755052</v>
      </c>
      <c r="Q69" s="67">
        <f t="shared" si="6"/>
        <v>3017.7117251440209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136.40443089825726</v>
      </c>
      <c r="P70" s="67">
        <f t="shared" si="6"/>
        <v>0</v>
      </c>
      <c r="Q70" s="67">
        <f t="shared" si="6"/>
        <v>679.71153051740157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1422.9999999999998</v>
      </c>
      <c r="H72" s="67">
        <f t="shared" si="7"/>
        <v>0</v>
      </c>
      <c r="I72" s="67">
        <f t="shared" si="7"/>
        <v>968</v>
      </c>
      <c r="J72" s="67">
        <f t="shared" si="7"/>
        <v>1085.4798406484956</v>
      </c>
      <c r="K72" s="67">
        <f t="shared" si="7"/>
        <v>1223.0000000000002</v>
      </c>
      <c r="L72" s="67">
        <f t="shared" si="7"/>
        <v>473.3871091319528</v>
      </c>
      <c r="M72" s="67">
        <f t="shared" si="7"/>
        <v>854</v>
      </c>
      <c r="N72" s="67">
        <f t="shared" si="7"/>
        <v>545.43620081564438</v>
      </c>
      <c r="O72" s="67">
        <f t="shared" si="7"/>
        <v>1514.6968494039079</v>
      </c>
      <c r="P72" s="67">
        <f t="shared" si="7"/>
        <v>201.82046480997158</v>
      </c>
      <c r="Q72" s="67">
        <f t="shared" si="7"/>
        <v>940.78204443632558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1087.0280882443153</v>
      </c>
      <c r="H73" s="83">
        <f t="shared" si="7"/>
        <v>951.46828607851523</v>
      </c>
      <c r="I73" s="83">
        <f t="shared" si="7"/>
        <v>670.87800036871022</v>
      </c>
      <c r="J73" s="83">
        <f t="shared" si="7"/>
        <v>982.11816128379996</v>
      </c>
      <c r="K73" s="83">
        <f t="shared" si="7"/>
        <v>1389.7767449319126</v>
      </c>
      <c r="L73" s="83">
        <f t="shared" si="7"/>
        <v>555.28279680226592</v>
      </c>
      <c r="M73" s="83">
        <f t="shared" si="7"/>
        <v>3215.3515999399028</v>
      </c>
      <c r="N73" s="83">
        <f t="shared" si="7"/>
        <v>868.26371352483102</v>
      </c>
      <c r="O73" s="83">
        <f t="shared" si="7"/>
        <v>5303.5157157683316</v>
      </c>
      <c r="P73" s="83">
        <f t="shared" si="7"/>
        <v>2792.6265720223837</v>
      </c>
      <c r="Q73" s="83">
        <f t="shared" si="7"/>
        <v>2852.2179555636744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3531.9999999999986</v>
      </c>
      <c r="H79" s="80">
        <f>RES_hhdet_numvin!H107</f>
        <v>1865.9999999999991</v>
      </c>
      <c r="I79" s="80">
        <f>RES_hhdet_numvin!I107</f>
        <v>3792.9999999999982</v>
      </c>
      <c r="J79" s="80">
        <f>RES_hhdet_numvin!J107</f>
        <v>5379.9999999999982</v>
      </c>
      <c r="K79" s="80">
        <f>RES_hhdet_numvin!K107</f>
        <v>6120.9999999999973</v>
      </c>
      <c r="L79" s="80">
        <f>RES_hhdet_numvin!L107</f>
        <v>2267.9999999999991</v>
      </c>
      <c r="M79" s="80">
        <f>RES_hhdet_numvin!M107</f>
        <v>7371.9999999999982</v>
      </c>
      <c r="N79" s="80">
        <f>RES_hhdet_numvin!N107</f>
        <v>3235.9999999999986</v>
      </c>
      <c r="O79" s="80">
        <f>RES_hhdet_numvin!O107</f>
        <v>3489.9999999999982</v>
      </c>
      <c r="P79" s="80">
        <f>RES_hhdet_numvin!P107</f>
        <v>1673.9999999999991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7.9999999999999964</v>
      </c>
      <c r="K81" s="80">
        <f>RES_hhdet_numvin!K110</f>
        <v>549.99999999999977</v>
      </c>
      <c r="L81" s="80">
        <f>RES_hhdet_numvin!L110</f>
        <v>226.99999999999989</v>
      </c>
      <c r="M81" s="80">
        <f>RES_hhdet_numvin!M110</f>
        <v>342.99999999999989</v>
      </c>
      <c r="N81" s="80">
        <f>RES_hhdet_numvin!N110</f>
        <v>285.99999999999989</v>
      </c>
      <c r="O81" s="80">
        <f>RES_hhdet_numvin!O110</f>
        <v>405.99999999999977</v>
      </c>
      <c r="P81" s="80">
        <f>RES_hhdet_numvin!P110</f>
        <v>427.99999999999983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3531.9999999999986</v>
      </c>
      <c r="H85" s="80">
        <f>RES_hhdet_numvin!H116</f>
        <v>1865.9999999999991</v>
      </c>
      <c r="I85" s="80">
        <f>RES_hhdet_numvin!I116</f>
        <v>3456.9999999999982</v>
      </c>
      <c r="J85" s="80">
        <f>RES_hhdet_numvin!J116</f>
        <v>4952.097827670068</v>
      </c>
      <c r="K85" s="80">
        <f>RES_hhdet_numvin!K116</f>
        <v>4945.0771176003454</v>
      </c>
      <c r="L85" s="80">
        <f>RES_hhdet_numvin!L116</f>
        <v>1547.8845303399285</v>
      </c>
      <c r="M85" s="80">
        <f>RES_hhdet_numvin!M116</f>
        <v>5773.6352109017389</v>
      </c>
      <c r="N85" s="80">
        <f>RES_hhdet_numvin!N116</f>
        <v>2355.850346721707</v>
      </c>
      <c r="O85" s="80">
        <f>RES_hhdet_numvin!O116</f>
        <v>2597.7305903193246</v>
      </c>
      <c r="P85" s="80">
        <f>RES_hhdet_numvin!P116</f>
        <v>1031.7243764468783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335.99999999999977</v>
      </c>
      <c r="J86" s="80">
        <f>RES_hhdet_numvin!J117</f>
        <v>427.90217232993001</v>
      </c>
      <c r="K86" s="80">
        <f>RES_hhdet_numvin!K117</f>
        <v>1175.9228823996521</v>
      </c>
      <c r="L86" s="80">
        <f>RES_hhdet_numvin!L117</f>
        <v>720.11546966007063</v>
      </c>
      <c r="M86" s="80">
        <f>RES_hhdet_numvin!M117</f>
        <v>1598.3647890982588</v>
      </c>
      <c r="N86" s="80">
        <f>RES_hhdet_numvin!N117</f>
        <v>880.14965327829157</v>
      </c>
      <c r="O86" s="80">
        <f>RES_hhdet_numvin!O117</f>
        <v>892.26940968067368</v>
      </c>
      <c r="P86" s="80">
        <f>RES_hhdet_numvin!P117</f>
        <v>642.27562355312091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808.13286363252769</v>
      </c>
      <c r="H88" s="80">
        <f>RES_hhdet_numvin!H121</f>
        <v>7.9683576223862814E-13</v>
      </c>
      <c r="I88" s="80">
        <f>RES_hhdet_numvin!I121</f>
        <v>940.78204443632512</v>
      </c>
      <c r="J88" s="80">
        <f>RES_hhdet_numvin!J121</f>
        <v>1085.4798406484952</v>
      </c>
      <c r="K88" s="80">
        <f>RES_hhdet_numvin!K121</f>
        <v>1216.7076067063642</v>
      </c>
      <c r="L88" s="80">
        <f>RES_hhdet_numvin!L121</f>
        <v>473.38710913195257</v>
      </c>
      <c r="M88" s="80">
        <f>RES_hhdet_numvin!M121</f>
        <v>853.28964364976594</v>
      </c>
      <c r="N88" s="80">
        <f>RES_hhdet_numvin!N121</f>
        <v>545.43620081564416</v>
      </c>
      <c r="O88" s="80">
        <f>RES_hhdet_numvin!O121</f>
        <v>157.96422616895012</v>
      </c>
      <c r="P88" s="80">
        <f>RES_hhdet_numvin!P121</f>
        <v>201.82046480997059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2723.8671363674712</v>
      </c>
      <c r="H89" s="78">
        <f>RES_hhdet_numvin!H122</f>
        <v>1865.9999999999984</v>
      </c>
      <c r="I89" s="78">
        <f>RES_hhdet_numvin!I122</f>
        <v>2852.2179555636731</v>
      </c>
      <c r="J89" s="78">
        <f>RES_hhdet_numvin!J122</f>
        <v>4294.520159351503</v>
      </c>
      <c r="K89" s="78">
        <f>RES_hhdet_numvin!K122</f>
        <v>4904.2923932936337</v>
      </c>
      <c r="L89" s="78">
        <f>RES_hhdet_numvin!L122</f>
        <v>1794.6128908680464</v>
      </c>
      <c r="M89" s="78">
        <f>RES_hhdet_numvin!M122</f>
        <v>6518.7103563502305</v>
      </c>
      <c r="N89" s="78">
        <f>RES_hhdet_numvin!N122</f>
        <v>2690.5637991843541</v>
      </c>
      <c r="O89" s="78">
        <f>RES_hhdet_numvin!O122</f>
        <v>3332.0357738310486</v>
      </c>
      <c r="P89" s="78">
        <f>RES_hhdet_numvin!P122</f>
        <v>1472.1795351900287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3.1692716486971153</v>
      </c>
      <c r="H93" s="168">
        <f t="shared" si="8"/>
        <v>4.4079911076109379</v>
      </c>
      <c r="I93" s="168">
        <f t="shared" si="8"/>
        <v>6.6612804417935783</v>
      </c>
      <c r="J93" s="168">
        <f t="shared" si="8"/>
        <v>9.4916652603652807</v>
      </c>
      <c r="K93" s="168">
        <f t="shared" si="8"/>
        <v>12.969528902230806</v>
      </c>
      <c r="L93" s="168">
        <f t="shared" si="8"/>
        <v>15.59607765170791</v>
      </c>
      <c r="M93" s="168">
        <f t="shared" si="8"/>
        <v>18.169061679368429</v>
      </c>
      <c r="N93" s="168">
        <f t="shared" si="8"/>
        <v>19.100860258099942</v>
      </c>
      <c r="O93" s="168">
        <f t="shared" si="8"/>
        <v>19.729008006270639</v>
      </c>
      <c r="P93" s="168">
        <f t="shared" si="8"/>
        <v>20.603342717525052</v>
      </c>
      <c r="Q93" s="168">
        <f t="shared" si="8"/>
        <v>19.781939385599799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1.9190496342575734</v>
      </c>
      <c r="H94" s="157">
        <f t="shared" si="9"/>
        <v>2.6274075277904547</v>
      </c>
      <c r="I94" s="157">
        <f t="shared" si="9"/>
        <v>3.9308803253575246</v>
      </c>
      <c r="J94" s="157">
        <f t="shared" si="9"/>
        <v>5.4287458526019643</v>
      </c>
      <c r="K94" s="157">
        <f t="shared" si="9"/>
        <v>7.6148599226144507</v>
      </c>
      <c r="L94" s="157">
        <f t="shared" si="9"/>
        <v>9.0891829076896631</v>
      </c>
      <c r="M94" s="157">
        <f t="shared" si="9"/>
        <v>9.7032728381266171</v>
      </c>
      <c r="N94" s="157">
        <f t="shared" si="9"/>
        <v>10.299077320127092</v>
      </c>
      <c r="O94" s="157">
        <f t="shared" si="9"/>
        <v>10.480748918021128</v>
      </c>
      <c r="P94" s="157">
        <f t="shared" si="9"/>
        <v>10.709292180290182</v>
      </c>
      <c r="Q94" s="157">
        <f t="shared" si="9"/>
        <v>10.67689660956351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1.9107583687637997</v>
      </c>
      <c r="H95" s="156">
        <f>RES_hhdet_fec!H$107</f>
        <v>2.6064300000000005</v>
      </c>
      <c r="I95" s="156">
        <f>RES_hhdet_fec!I$107</f>
        <v>3.9076400000000007</v>
      </c>
      <c r="J95" s="156">
        <f>RES_hhdet_fec!J$107</f>
        <v>5.4005699999999992</v>
      </c>
      <c r="K95" s="156">
        <f>RES_hhdet_fec!K$107</f>
        <v>7.6010399999999994</v>
      </c>
      <c r="L95" s="156">
        <f>RES_hhdet_fec!L$107</f>
        <v>9.0283657954951835</v>
      </c>
      <c r="M95" s="156">
        <f>RES_hhdet_fec!M$107</f>
        <v>9.6254896340880904</v>
      </c>
      <c r="N95" s="156">
        <f>RES_hhdet_fec!N$107</f>
        <v>10.222597840821315</v>
      </c>
      <c r="O95" s="156">
        <f>RES_hhdet_fec!O$107</f>
        <v>10.461757806706967</v>
      </c>
      <c r="P95" s="156">
        <f>RES_hhdet_fec!P$107</f>
        <v>10.652876551084745</v>
      </c>
      <c r="Q95" s="156">
        <f>RES_hhdet_fec!Q$107</f>
        <v>10.652493690411065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8.2912654937736616E-3</v>
      </c>
      <c r="H96" s="156">
        <f>RES_hhdet_fec!H$108</f>
        <v>2.0977527790454337E-2</v>
      </c>
      <c r="I96" s="156">
        <f>RES_hhdet_fec!I$108</f>
        <v>2.3240325357523923E-2</v>
      </c>
      <c r="J96" s="156">
        <f>RES_hhdet_fec!J$108</f>
        <v>2.8175852601965409E-2</v>
      </c>
      <c r="K96" s="156">
        <f>RES_hhdet_fec!K$108</f>
        <v>1.3819922614451061E-2</v>
      </c>
      <c r="L96" s="156">
        <f>RES_hhdet_fec!L$108</f>
        <v>6.0817112194479342E-2</v>
      </c>
      <c r="M96" s="156">
        <f>RES_hhdet_fec!M$108</f>
        <v>7.7783204038526385E-2</v>
      </c>
      <c r="N96" s="156">
        <f>RES_hhdet_fec!N$108</f>
        <v>7.6479479305775575E-2</v>
      </c>
      <c r="O96" s="156">
        <f>RES_hhdet_fec!O$108</f>
        <v>1.8991111314161913E-2</v>
      </c>
      <c r="P96" s="156">
        <f>RES_hhdet_fec!P$108</f>
        <v>5.6415629205437218E-2</v>
      </c>
      <c r="Q96" s="156">
        <f>RES_hhdet_fec!Q$108</f>
        <v>2.4402919152444899E-2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1.6159471848309761E-2</v>
      </c>
      <c r="H97" s="157">
        <f t="shared" si="10"/>
        <v>2.7176844733808214E-2</v>
      </c>
      <c r="I97" s="157">
        <f t="shared" si="10"/>
        <v>4.6137643699766681E-2</v>
      </c>
      <c r="J97" s="157">
        <f t="shared" si="10"/>
        <v>7.7852424950580312E-2</v>
      </c>
      <c r="K97" s="157">
        <f t="shared" si="10"/>
        <v>0.11715611959714922</v>
      </c>
      <c r="L97" s="157">
        <f t="shared" si="10"/>
        <v>0.13215002674998649</v>
      </c>
      <c r="M97" s="157">
        <f t="shared" si="10"/>
        <v>0.15588978387156682</v>
      </c>
      <c r="N97" s="157">
        <f t="shared" si="10"/>
        <v>0.16706559405472923</v>
      </c>
      <c r="O97" s="157">
        <f t="shared" si="10"/>
        <v>0.16204540345799123</v>
      </c>
      <c r="P97" s="157">
        <f t="shared" si="10"/>
        <v>0.16485684319084451</v>
      </c>
      <c r="Q97" s="157">
        <f t="shared" si="10"/>
        <v>0.15277325718615517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1.6159471848309761E-2</v>
      </c>
      <c r="H98" s="156">
        <f>RES_hhdet_fec!H$110</f>
        <v>2.7176844733808214E-2</v>
      </c>
      <c r="I98" s="156">
        <f>RES_hhdet_fec!I$110</f>
        <v>4.6137643699766681E-2</v>
      </c>
      <c r="J98" s="156">
        <f>RES_hhdet_fec!J$110</f>
        <v>7.7852424950580312E-2</v>
      </c>
      <c r="K98" s="156">
        <f>RES_hhdet_fec!K$110</f>
        <v>0.11715611959714922</v>
      </c>
      <c r="L98" s="156">
        <f>RES_hhdet_fec!L$110</f>
        <v>0.13215002674998649</v>
      </c>
      <c r="M98" s="156">
        <f>RES_hhdet_fec!M$110</f>
        <v>0.15588978387156682</v>
      </c>
      <c r="N98" s="156">
        <f>RES_hhdet_fec!N$110</f>
        <v>0.16706559405472923</v>
      </c>
      <c r="O98" s="156">
        <f>RES_hhdet_fec!O$110</f>
        <v>0.16204540345799123</v>
      </c>
      <c r="P98" s="156">
        <f>RES_hhdet_fec!P$110</f>
        <v>0.16485684319084451</v>
      </c>
      <c r="Q98" s="156">
        <f>RES_hhdet_fec!Q$110</f>
        <v>0.15277325718615517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0.82451630451889746</v>
      </c>
      <c r="H99" s="157">
        <f t="shared" si="11"/>
        <v>1.1858655467520629</v>
      </c>
      <c r="I99" s="157">
        <f t="shared" si="11"/>
        <v>1.7986685298296736</v>
      </c>
      <c r="J99" s="157">
        <f t="shared" si="11"/>
        <v>2.651510741745907</v>
      </c>
      <c r="K99" s="157">
        <f t="shared" si="11"/>
        <v>3.4402984985890153</v>
      </c>
      <c r="L99" s="157">
        <f t="shared" si="11"/>
        <v>4.2696627897022736</v>
      </c>
      <c r="M99" s="157">
        <f t="shared" si="11"/>
        <v>5.5956323550288385</v>
      </c>
      <c r="N99" s="157">
        <f t="shared" si="11"/>
        <v>5.7264373257308705</v>
      </c>
      <c r="O99" s="157">
        <f t="shared" si="11"/>
        <v>6.0426570158176389</v>
      </c>
      <c r="P99" s="157">
        <f t="shared" si="11"/>
        <v>6.5080522799419098</v>
      </c>
      <c r="Q99" s="157">
        <f t="shared" si="11"/>
        <v>5.9581243119758733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0.79923478341405407</v>
      </c>
      <c r="H104" s="162">
        <f>RES_hhdet_fec!H$116</f>
        <v>1.144475617928252</v>
      </c>
      <c r="I104" s="162">
        <f>RES_hhdet_fec!I$116</f>
        <v>1.7159336460683607</v>
      </c>
      <c r="J104" s="162">
        <f>RES_hhdet_fec!J$116</f>
        <v>2.4832870304754504</v>
      </c>
      <c r="K104" s="162">
        <f>RES_hhdet_fec!K$116</f>
        <v>3.1626337442600914</v>
      </c>
      <c r="L104" s="162">
        <f>RES_hhdet_fec!L$116</f>
        <v>3.8871177205409118</v>
      </c>
      <c r="M104" s="162">
        <f>RES_hhdet_fec!M$116</f>
        <v>5.0316228163196532</v>
      </c>
      <c r="N104" s="162">
        <f>RES_hhdet_fec!N$116</f>
        <v>5.0883047758401654</v>
      </c>
      <c r="O104" s="162">
        <f>RES_hhdet_fec!O$116</f>
        <v>5.316900156050183</v>
      </c>
      <c r="P104" s="162">
        <f>RES_hhdet_fec!P$116</f>
        <v>5.6905164094905016</v>
      </c>
      <c r="Q104" s="162">
        <f>RES_hhdet_fec!Q$116</f>
        <v>5.1207836969739455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2.528152110484333E-2</v>
      </c>
      <c r="H105" s="160">
        <f t="shared" si="13"/>
        <v>4.1389928823810762E-2</v>
      </c>
      <c r="I105" s="160">
        <f t="shared" si="13"/>
        <v>8.2734883761312814E-2</v>
      </c>
      <c r="J105" s="160">
        <f t="shared" si="13"/>
        <v>0.16822371127045654</v>
      </c>
      <c r="K105" s="160">
        <f t="shared" si="13"/>
        <v>0.27766475432892401</v>
      </c>
      <c r="L105" s="160">
        <f t="shared" si="13"/>
        <v>0.38254506916136199</v>
      </c>
      <c r="M105" s="160">
        <f t="shared" si="13"/>
        <v>0.56400953870918569</v>
      </c>
      <c r="N105" s="160">
        <f t="shared" si="13"/>
        <v>0.63813254989070556</v>
      </c>
      <c r="O105" s="160">
        <f t="shared" si="13"/>
        <v>0.72575685976745619</v>
      </c>
      <c r="P105" s="160">
        <f t="shared" si="13"/>
        <v>0.81753587045140819</v>
      </c>
      <c r="Q105" s="160">
        <f t="shared" si="13"/>
        <v>0.83734061500192758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1.1852563423412003E-2</v>
      </c>
      <c r="H106" s="156">
        <f>RES_hhdet_fec!H$118</f>
        <v>1.9856722012403221E-2</v>
      </c>
      <c r="I106" s="156">
        <f>RES_hhdet_fec!I$118</f>
        <v>3.9025782713240934E-2</v>
      </c>
      <c r="J106" s="156">
        <f>RES_hhdet_fec!J$118</f>
        <v>7.836360310353295E-2</v>
      </c>
      <c r="K106" s="156">
        <f>RES_hhdet_fec!K$118</f>
        <v>0.12444880410190347</v>
      </c>
      <c r="L106" s="156">
        <f>RES_hhdet_fec!L$118</f>
        <v>0.18253188515882293</v>
      </c>
      <c r="M106" s="156">
        <f>RES_hhdet_fec!M$118</f>
        <v>0.26996058138487999</v>
      </c>
      <c r="N106" s="156">
        <f>RES_hhdet_fec!N$118</f>
        <v>0.29313703683016629</v>
      </c>
      <c r="O106" s="156">
        <f>RES_hhdet_fec!O$118</f>
        <v>0.32492527909800967</v>
      </c>
      <c r="P106" s="156">
        <f>RES_hhdet_fec!P$118</f>
        <v>0.37278202056973242</v>
      </c>
      <c r="Q106" s="156">
        <f>RES_hhdet_fec!Q$118</f>
        <v>0.37305737432444785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1.3428957681431328E-2</v>
      </c>
      <c r="H107" s="156">
        <f>RES_hhdet_fec!H$119</f>
        <v>2.1533206811407538E-2</v>
      </c>
      <c r="I107" s="156">
        <f>RES_hhdet_fec!I$119</f>
        <v>4.370910104807188E-2</v>
      </c>
      <c r="J107" s="156">
        <f>RES_hhdet_fec!J$119</f>
        <v>8.9860108166923594E-2</v>
      </c>
      <c r="K107" s="156">
        <f>RES_hhdet_fec!K$119</f>
        <v>0.15321595022702056</v>
      </c>
      <c r="L107" s="156">
        <f>RES_hhdet_fec!L$119</f>
        <v>0.20001318400253909</v>
      </c>
      <c r="M107" s="156">
        <f>RES_hhdet_fec!M$119</f>
        <v>0.29404895732430575</v>
      </c>
      <c r="N107" s="156">
        <f>RES_hhdet_fec!N$119</f>
        <v>0.34499551306053927</v>
      </c>
      <c r="O107" s="156">
        <f>RES_hhdet_fec!O$119</f>
        <v>0.40083158066944657</v>
      </c>
      <c r="P107" s="156">
        <f>RES_hhdet_fec!P$119</f>
        <v>0.44475384988167582</v>
      </c>
      <c r="Q107" s="156">
        <f>RES_hhdet_fec!Q$119</f>
        <v>0.46428324067747978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0.40954623807233448</v>
      </c>
      <c r="H108" s="157">
        <f t="shared" si="14"/>
        <v>0.5675411883346122</v>
      </c>
      <c r="I108" s="157">
        <f t="shared" si="14"/>
        <v>0.8855939429066132</v>
      </c>
      <c r="J108" s="157">
        <f t="shared" si="14"/>
        <v>1.3335562410668285</v>
      </c>
      <c r="K108" s="157">
        <f t="shared" si="14"/>
        <v>1.797214361430191</v>
      </c>
      <c r="L108" s="157">
        <f t="shared" si="14"/>
        <v>2.1050819275659869</v>
      </c>
      <c r="M108" s="157">
        <f t="shared" si="14"/>
        <v>2.7142667023414062</v>
      </c>
      <c r="N108" s="157">
        <f t="shared" si="14"/>
        <v>2.9082800181872477</v>
      </c>
      <c r="O108" s="157">
        <f t="shared" si="14"/>
        <v>3.0435566689738796</v>
      </c>
      <c r="P108" s="157">
        <f t="shared" si="14"/>
        <v>3.2211414141021186</v>
      </c>
      <c r="Q108" s="157">
        <f t="shared" si="14"/>
        <v>2.9941452068742631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0.16741816675704574</v>
      </c>
      <c r="H109" s="156">
        <f>RES_hhdet_fec!H$121</f>
        <v>0.16777187321900303</v>
      </c>
      <c r="I109" s="156">
        <f>RES_hhdet_fec!I$121</f>
        <v>0.28377834732430984</v>
      </c>
      <c r="J109" s="156">
        <f>RES_hhdet_fec!J$121</f>
        <v>0.43329436342322575</v>
      </c>
      <c r="K109" s="156">
        <f>RES_hhdet_fec!K$121</f>
        <v>0.56905351916182789</v>
      </c>
      <c r="L109" s="156">
        <f>RES_hhdet_fec!L$121</f>
        <v>0.64743888454609033</v>
      </c>
      <c r="M109" s="156">
        <f>RES_hhdet_fec!M$121</f>
        <v>0.73873820651074584</v>
      </c>
      <c r="N109" s="156">
        <f>RES_hhdet_fec!N$121</f>
        <v>0.81380559587516699</v>
      </c>
      <c r="O109" s="156">
        <f>RES_hhdet_fec!O$121</f>
        <v>0.82885566997779248</v>
      </c>
      <c r="P109" s="156">
        <f>RES_hhdet_fec!P$121</f>
        <v>0.8192250959695021</v>
      </c>
      <c r="Q109" s="156">
        <f>RES_hhdet_fec!Q$121</f>
        <v>0.76419105038534407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0.24212807131528877</v>
      </c>
      <c r="H110" s="57">
        <f>RES_hhdet_fec!H$122</f>
        <v>0.39976931511560915</v>
      </c>
      <c r="I110" s="57">
        <f>RES_hhdet_fec!I$122</f>
        <v>0.60181559558230335</v>
      </c>
      <c r="J110" s="57">
        <f>RES_hhdet_fec!J$122</f>
        <v>0.90026187764360266</v>
      </c>
      <c r="K110" s="57">
        <f>RES_hhdet_fec!K$122</f>
        <v>1.228160842268363</v>
      </c>
      <c r="L110" s="57">
        <f>RES_hhdet_fec!L$122</f>
        <v>1.4576430430198963</v>
      </c>
      <c r="M110" s="57">
        <f>RES_hhdet_fec!M$122</f>
        <v>1.9755284958306603</v>
      </c>
      <c r="N110" s="57">
        <f>RES_hhdet_fec!N$122</f>
        <v>2.0944744223120808</v>
      </c>
      <c r="O110" s="57">
        <f>RES_hhdet_fec!O$122</f>
        <v>2.2147009989960873</v>
      </c>
      <c r="P110" s="57">
        <f>RES_hhdet_fec!P$122</f>
        <v>2.4019163181326166</v>
      </c>
      <c r="Q110" s="57">
        <f>RES_hhdet_fec!Q$122</f>
        <v>2.2299541564889189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2.4123837477200021</v>
      </c>
      <c r="H112" s="168">
        <f t="shared" si="15"/>
        <v>3.3921518915996636</v>
      </c>
      <c r="I112" s="168">
        <f t="shared" si="15"/>
        <v>5.1482534443707317</v>
      </c>
      <c r="J112" s="168">
        <f t="shared" si="15"/>
        <v>7.3860882481501093</v>
      </c>
      <c r="K112" s="168">
        <f t="shared" si="15"/>
        <v>10.197057620708197</v>
      </c>
      <c r="L112" s="168">
        <f t="shared" si="15"/>
        <v>12.287670724728782</v>
      </c>
      <c r="M112" s="168">
        <f t="shared" si="15"/>
        <v>14.369228186987135</v>
      </c>
      <c r="N112" s="168">
        <f t="shared" si="15"/>
        <v>15.165917693581726</v>
      </c>
      <c r="O112" s="168">
        <f t="shared" si="15"/>
        <v>15.728088853123783</v>
      </c>
      <c r="P112" s="168">
        <f t="shared" si="15"/>
        <v>16.483451504085753</v>
      </c>
      <c r="Q112" s="168">
        <f t="shared" si="15"/>
        <v>15.904781610567991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1.5225421848881957</v>
      </c>
      <c r="H113" s="157">
        <f t="shared" si="16"/>
        <v>2.0907149513517025</v>
      </c>
      <c r="I113" s="157">
        <f t="shared" si="16"/>
        <v>3.1401113169116757</v>
      </c>
      <c r="J113" s="157">
        <f t="shared" si="16"/>
        <v>4.358941696176216</v>
      </c>
      <c r="K113" s="157">
        <f t="shared" si="16"/>
        <v>6.1382203695382014</v>
      </c>
      <c r="L113" s="157">
        <f t="shared" si="16"/>
        <v>7.3479129482498875</v>
      </c>
      <c r="M113" s="157">
        <f t="shared" si="16"/>
        <v>7.8853676112466227</v>
      </c>
      <c r="N113" s="157">
        <f t="shared" si="16"/>
        <v>8.3832938689781695</v>
      </c>
      <c r="O113" s="157">
        <f t="shared" si="16"/>
        <v>8.5353837860103212</v>
      </c>
      <c r="P113" s="157">
        <f t="shared" si="16"/>
        <v>8.7354232808828183</v>
      </c>
      <c r="Q113" s="157">
        <f t="shared" si="16"/>
        <v>8.7120345589860584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1.514250919394422</v>
      </c>
      <c r="H114" s="156">
        <f>RES_hhdet_tes!H$107</f>
        <v>2.0697374235612482</v>
      </c>
      <c r="I114" s="156">
        <f>RES_hhdet_tes!I$107</f>
        <v>3.1168709915541517</v>
      </c>
      <c r="J114" s="156">
        <f>RES_hhdet_tes!J$107</f>
        <v>4.3307658435742509</v>
      </c>
      <c r="K114" s="156">
        <f>RES_hhdet_tes!K$107</f>
        <v>6.1244004469237501</v>
      </c>
      <c r="L114" s="156">
        <f>RES_hhdet_tes!L$107</f>
        <v>7.2870958360554079</v>
      </c>
      <c r="M114" s="156">
        <f>RES_hhdet_tes!M$107</f>
        <v>7.807584407208096</v>
      </c>
      <c r="N114" s="156">
        <f>RES_hhdet_tes!N$107</f>
        <v>8.3068143896723932</v>
      </c>
      <c r="O114" s="156">
        <f>RES_hhdet_tes!O$107</f>
        <v>8.51639267469616</v>
      </c>
      <c r="P114" s="156">
        <f>RES_hhdet_tes!P$107</f>
        <v>8.6790076516773809</v>
      </c>
      <c r="Q114" s="156">
        <f>RES_hhdet_tes!Q$107</f>
        <v>8.6876316398336133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8.2912654937736651E-3</v>
      </c>
      <c r="H115" s="156">
        <f>RES_hhdet_tes!H$108</f>
        <v>2.0977527790454337E-2</v>
      </c>
      <c r="I115" s="156">
        <f>RES_hhdet_tes!I$108</f>
        <v>2.3240325357523919E-2</v>
      </c>
      <c r="J115" s="156">
        <f>RES_hhdet_tes!J$108</f>
        <v>2.817585260196542E-2</v>
      </c>
      <c r="K115" s="156">
        <f>RES_hhdet_tes!K$108</f>
        <v>1.381992261445106E-2</v>
      </c>
      <c r="L115" s="156">
        <f>RES_hhdet_tes!L$108</f>
        <v>6.0817112194479321E-2</v>
      </c>
      <c r="M115" s="156">
        <f>RES_hhdet_tes!M$108</f>
        <v>7.7783204038526399E-2</v>
      </c>
      <c r="N115" s="156">
        <f>RES_hhdet_tes!N$108</f>
        <v>7.6479479305775561E-2</v>
      </c>
      <c r="O115" s="156">
        <f>RES_hhdet_tes!O$108</f>
        <v>1.8991111314161917E-2</v>
      </c>
      <c r="P115" s="156">
        <f>RES_hhdet_tes!P$108</f>
        <v>5.6415629205437204E-2</v>
      </c>
      <c r="Q115" s="156">
        <f>RES_hhdet_tes!Q$108</f>
        <v>2.4402919152444899E-2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3.3542218357928623E-2</v>
      </c>
      <c r="H116" s="157">
        <f t="shared" si="17"/>
        <v>5.7605109928985293E-2</v>
      </c>
      <c r="I116" s="157">
        <f t="shared" si="17"/>
        <v>0.10150805222063553</v>
      </c>
      <c r="J116" s="157">
        <f t="shared" si="17"/>
        <v>0.17882378573412386</v>
      </c>
      <c r="K116" s="157">
        <f t="shared" si="17"/>
        <v>0.28499773975568826</v>
      </c>
      <c r="L116" s="157">
        <f t="shared" si="17"/>
        <v>0.32935110967318038</v>
      </c>
      <c r="M116" s="157">
        <f t="shared" si="17"/>
        <v>0.40288927779491951</v>
      </c>
      <c r="N116" s="157">
        <f t="shared" si="17"/>
        <v>0.44937615081721904</v>
      </c>
      <c r="O116" s="157">
        <f t="shared" si="17"/>
        <v>0.46533579527915181</v>
      </c>
      <c r="P116" s="157">
        <f t="shared" si="17"/>
        <v>0.50300753203877435</v>
      </c>
      <c r="Q116" s="157">
        <f t="shared" si="17"/>
        <v>0.49249936033680752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3.3542218357928623E-2</v>
      </c>
      <c r="H117" s="156">
        <f>RES_hhdet_tes!H$110</f>
        <v>5.7605109928985293E-2</v>
      </c>
      <c r="I117" s="156">
        <f>RES_hhdet_tes!I$110</f>
        <v>0.10150805222063553</v>
      </c>
      <c r="J117" s="156">
        <f>RES_hhdet_tes!J$110</f>
        <v>0.17882378573412386</v>
      </c>
      <c r="K117" s="156">
        <f>RES_hhdet_tes!K$110</f>
        <v>0.28499773975568826</v>
      </c>
      <c r="L117" s="156">
        <f>RES_hhdet_tes!L$110</f>
        <v>0.32935110967318038</v>
      </c>
      <c r="M117" s="156">
        <f>RES_hhdet_tes!M$110</f>
        <v>0.40288927779491951</v>
      </c>
      <c r="N117" s="156">
        <f>RES_hhdet_tes!N$110</f>
        <v>0.44937615081721904</v>
      </c>
      <c r="O117" s="156">
        <f>RES_hhdet_tes!O$110</f>
        <v>0.46533579527915181</v>
      </c>
      <c r="P117" s="156">
        <f>RES_hhdet_tes!P$110</f>
        <v>0.50300753203877435</v>
      </c>
      <c r="Q117" s="156">
        <f>RES_hhdet_tes!Q$110</f>
        <v>0.49249936033680752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0.58155909757674495</v>
      </c>
      <c r="H118" s="157">
        <f t="shared" si="18"/>
        <v>0.83875116030845254</v>
      </c>
      <c r="I118" s="157">
        <f t="shared" si="18"/>
        <v>1.2809800936940647</v>
      </c>
      <c r="J118" s="157">
        <f t="shared" si="18"/>
        <v>1.9054055915142216</v>
      </c>
      <c r="K118" s="157">
        <f t="shared" si="18"/>
        <v>2.4938968329344551</v>
      </c>
      <c r="L118" s="157">
        <f t="shared" si="18"/>
        <v>3.1025293546652986</v>
      </c>
      <c r="M118" s="157">
        <f t="shared" si="18"/>
        <v>4.095226512418475</v>
      </c>
      <c r="N118" s="157">
        <f t="shared" si="18"/>
        <v>4.211288683497914</v>
      </c>
      <c r="O118" s="157">
        <f t="shared" si="18"/>
        <v>4.4864441222085061</v>
      </c>
      <c r="P118" s="157">
        <f t="shared" si="18"/>
        <v>4.8480992299216705</v>
      </c>
      <c r="Q118" s="157">
        <f t="shared" si="18"/>
        <v>4.4684796920511589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0.55982795327864765</v>
      </c>
      <c r="H123" s="162">
        <f>RES_hhdet_tes!H$116</f>
        <v>0.8032443134814784</v>
      </c>
      <c r="I123" s="162">
        <f>RES_hhdet_tes!I$116</f>
        <v>1.2095702301340647</v>
      </c>
      <c r="J123" s="162">
        <f>RES_hhdet_tes!J$116</f>
        <v>1.7595027342851721</v>
      </c>
      <c r="K123" s="162">
        <f>RES_hhdet_tes!K$116</f>
        <v>2.2511628523027922</v>
      </c>
      <c r="L123" s="162">
        <f>RES_hhdet_tes!L$116</f>
        <v>2.7708523299548156</v>
      </c>
      <c r="M123" s="162">
        <f>RES_hhdet_tes!M$116</f>
        <v>3.6051227197559799</v>
      </c>
      <c r="N123" s="162">
        <f>RES_hhdet_tes!N$116</f>
        <v>3.6528490839717369</v>
      </c>
      <c r="O123" s="162">
        <f>RES_hhdet_tes!O$116</f>
        <v>3.8477052228183108</v>
      </c>
      <c r="P123" s="162">
        <f>RES_hhdet_tes!P$116</f>
        <v>4.1297502987833781</v>
      </c>
      <c r="Q123" s="162">
        <f>RES_hhdet_tes!Q$116</f>
        <v>3.7299695946452411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2.1731144298097319E-2</v>
      </c>
      <c r="H124" s="160">
        <f t="shared" si="20"/>
        <v>3.5506846826974109E-2</v>
      </c>
      <c r="I124" s="160">
        <f t="shared" si="20"/>
        <v>7.1409863559999912E-2</v>
      </c>
      <c r="J124" s="160">
        <f t="shared" si="20"/>
        <v>0.14590285722904961</v>
      </c>
      <c r="K124" s="160">
        <f t="shared" si="20"/>
        <v>0.24273398063166307</v>
      </c>
      <c r="L124" s="160">
        <f t="shared" si="20"/>
        <v>0.3316770247104831</v>
      </c>
      <c r="M124" s="160">
        <f t="shared" si="20"/>
        <v>0.49010379266249504</v>
      </c>
      <c r="N124" s="160">
        <f t="shared" si="20"/>
        <v>0.55843959952617661</v>
      </c>
      <c r="O124" s="160">
        <f t="shared" si="20"/>
        <v>0.63873889939019524</v>
      </c>
      <c r="P124" s="160">
        <f t="shared" si="20"/>
        <v>0.7183489311382929</v>
      </c>
      <c r="Q124" s="160">
        <f t="shared" si="20"/>
        <v>0.73851009740591789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8.3021866166659922E-3</v>
      </c>
      <c r="H125" s="156">
        <f>RES_hhdet_tes!H$118</f>
        <v>1.3973640015566573E-2</v>
      </c>
      <c r="I125" s="156">
        <f>RES_hhdet_tes!I$118</f>
        <v>2.7700762511928028E-2</v>
      </c>
      <c r="J125" s="156">
        <f>RES_hhdet_tes!J$118</f>
        <v>5.6042749062126015E-2</v>
      </c>
      <c r="K125" s="156">
        <f>RES_hhdet_tes!K$118</f>
        <v>8.9518030404642471E-2</v>
      </c>
      <c r="L125" s="156">
        <f>RES_hhdet_tes!L$118</f>
        <v>0.1316638407079441</v>
      </c>
      <c r="M125" s="156">
        <f>RES_hhdet_tes!M$118</f>
        <v>0.19605483533818938</v>
      </c>
      <c r="N125" s="156">
        <f>RES_hhdet_tes!N$118</f>
        <v>0.21344408646563739</v>
      </c>
      <c r="O125" s="156">
        <f>RES_hhdet_tes!O$118</f>
        <v>0.23790731872074861</v>
      </c>
      <c r="P125" s="156">
        <f>RES_hhdet_tes!P$118</f>
        <v>0.27359508125661708</v>
      </c>
      <c r="Q125" s="156">
        <f>RES_hhdet_tes!Q$118</f>
        <v>0.274226856728438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1.3428957681431328E-2</v>
      </c>
      <c r="H126" s="156">
        <f>RES_hhdet_tes!H$119</f>
        <v>2.1533206811407538E-2</v>
      </c>
      <c r="I126" s="156">
        <f>RES_hhdet_tes!I$119</f>
        <v>4.370910104807188E-2</v>
      </c>
      <c r="J126" s="156">
        <f>RES_hhdet_tes!J$119</f>
        <v>8.9860108166923608E-2</v>
      </c>
      <c r="K126" s="156">
        <f>RES_hhdet_tes!K$119</f>
        <v>0.15321595022702059</v>
      </c>
      <c r="L126" s="156">
        <f>RES_hhdet_tes!L$119</f>
        <v>0.20001318400253901</v>
      </c>
      <c r="M126" s="156">
        <f>RES_hhdet_tes!M$119</f>
        <v>0.29404895732430569</v>
      </c>
      <c r="N126" s="156">
        <f>RES_hhdet_tes!N$119</f>
        <v>0.34499551306053927</v>
      </c>
      <c r="O126" s="156">
        <f>RES_hhdet_tes!O$119</f>
        <v>0.40083158066944657</v>
      </c>
      <c r="P126" s="156">
        <f>RES_hhdet_tes!P$119</f>
        <v>0.44475384988167582</v>
      </c>
      <c r="Q126" s="156">
        <f>RES_hhdet_tes!Q$119</f>
        <v>0.46428324067747989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0.27474024689713278</v>
      </c>
      <c r="H127" s="157">
        <f t="shared" si="21"/>
        <v>0.40508067001052361</v>
      </c>
      <c r="I127" s="157">
        <f t="shared" si="21"/>
        <v>0.62565398154435548</v>
      </c>
      <c r="J127" s="157">
        <f t="shared" si="21"/>
        <v>0.94291717472554792</v>
      </c>
      <c r="K127" s="157">
        <f t="shared" si="21"/>
        <v>1.2799426784798511</v>
      </c>
      <c r="L127" s="157">
        <f t="shared" si="21"/>
        <v>1.507877312140415</v>
      </c>
      <c r="M127" s="157">
        <f t="shared" si="21"/>
        <v>1.9857447855271186</v>
      </c>
      <c r="N127" s="157">
        <f t="shared" si="21"/>
        <v>2.1219589902884222</v>
      </c>
      <c r="O127" s="157">
        <f t="shared" si="21"/>
        <v>2.2409251496258022</v>
      </c>
      <c r="P127" s="157">
        <f t="shared" si="21"/>
        <v>2.3969214612424898</v>
      </c>
      <c r="Q127" s="157">
        <f t="shared" si="21"/>
        <v>2.2317679991939654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7.5443907329831264E-2</v>
      </c>
      <c r="H128" s="156">
        <f>RES_hhdet_tes!H$121</f>
        <v>7.5603298619646264E-2</v>
      </c>
      <c r="I128" s="156">
        <f>RES_hhdet_tes!I$121</f>
        <v>0.12865059586929647</v>
      </c>
      <c r="J128" s="156">
        <f>RES_hhdet_tes!J$121</f>
        <v>0.19744747284380457</v>
      </c>
      <c r="K128" s="156">
        <f>RES_hhdet_tes!K$121</f>
        <v>0.26053733552497016</v>
      </c>
      <c r="L128" s="156">
        <f>RES_hhdet_tes!L$121</f>
        <v>0.29695592940289633</v>
      </c>
      <c r="M128" s="156">
        <f>RES_hhdet_tes!M$121</f>
        <v>0.3399635596432154</v>
      </c>
      <c r="N128" s="156">
        <f>RES_hhdet_tes!N$121</f>
        <v>0.37529516376396721</v>
      </c>
      <c r="O128" s="156">
        <f>RES_hhdet_tes!O$121</f>
        <v>0.38645549052164063</v>
      </c>
      <c r="P128" s="156">
        <f>RES_hhdet_tes!P$121</f>
        <v>0.38197970237370177</v>
      </c>
      <c r="Q128" s="156">
        <f>RES_hhdet_tes!Q$121</f>
        <v>0.35817669991411194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0.19929633956730153</v>
      </c>
      <c r="H129" s="57">
        <f>RES_hhdet_tes!H$122</f>
        <v>0.32947737139087735</v>
      </c>
      <c r="I129" s="57">
        <f>RES_hhdet_tes!I$122</f>
        <v>0.49700338567505903</v>
      </c>
      <c r="J129" s="57">
        <f>RES_hhdet_tes!J$122</f>
        <v>0.74546970188174333</v>
      </c>
      <c r="K129" s="57">
        <f>RES_hhdet_tes!K$122</f>
        <v>1.0194053429548811</v>
      </c>
      <c r="L129" s="57">
        <f>RES_hhdet_tes!L$122</f>
        <v>1.2109213827375187</v>
      </c>
      <c r="M129" s="57">
        <f>RES_hhdet_tes!M$122</f>
        <v>1.6457812258839033</v>
      </c>
      <c r="N129" s="57">
        <f>RES_hhdet_tes!N$122</f>
        <v>1.746663826524455</v>
      </c>
      <c r="O129" s="57">
        <f>RES_hhdet_tes!O$122</f>
        <v>1.8544696591041616</v>
      </c>
      <c r="P129" s="57">
        <f>RES_hhdet_tes!P$122</f>
        <v>2.0149417588687881</v>
      </c>
      <c r="Q129" s="57">
        <f>RES_hhdet_tes!Q$122</f>
        <v>1.8735912992798534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>
        <f t="shared" si="22"/>
        <v>0.76117922826581652</v>
      </c>
      <c r="H131" s="175">
        <f t="shared" si="22"/>
        <v>0.76954599244601396</v>
      </c>
      <c r="I131" s="175">
        <f t="shared" si="22"/>
        <v>0.77286243828889789</v>
      </c>
      <c r="J131" s="175">
        <f t="shared" si="22"/>
        <v>0.77816569016529569</v>
      </c>
      <c r="K131" s="175">
        <f t="shared" si="22"/>
        <v>0.7862319208027877</v>
      </c>
      <c r="L131" s="175">
        <f t="shared" si="22"/>
        <v>0.78786929631522917</v>
      </c>
      <c r="M131" s="175">
        <f t="shared" si="22"/>
        <v>0.7908624253999792</v>
      </c>
      <c r="N131" s="175">
        <f t="shared" si="22"/>
        <v>0.79399134325117326</v>
      </c>
      <c r="O131" s="175">
        <f t="shared" si="22"/>
        <v>0.79720626846138387</v>
      </c>
      <c r="P131" s="175">
        <f t="shared" si="22"/>
        <v>0.80003772834711184</v>
      </c>
      <c r="Q131" s="175">
        <f t="shared" si="22"/>
        <v>0.80400517363559543</v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>
        <f t="shared" si="22"/>
        <v>0.79338343193881211</v>
      </c>
      <c r="H132" s="169">
        <f t="shared" si="22"/>
        <v>0.79573302932183898</v>
      </c>
      <c r="I132" s="169">
        <f t="shared" si="22"/>
        <v>0.79883157384753856</v>
      </c>
      <c r="J132" s="169">
        <f t="shared" si="22"/>
        <v>0.80293714506583547</v>
      </c>
      <c r="K132" s="169">
        <f t="shared" si="22"/>
        <v>0.80608447586922038</v>
      </c>
      <c r="L132" s="169">
        <f t="shared" si="22"/>
        <v>0.80842392796753815</v>
      </c>
      <c r="M132" s="169">
        <f t="shared" si="22"/>
        <v>0.81265030292284635</v>
      </c>
      <c r="N132" s="169">
        <f t="shared" si="22"/>
        <v>0.81398494334973293</v>
      </c>
      <c r="O132" s="169">
        <f t="shared" si="22"/>
        <v>0.81438682032866494</v>
      </c>
      <c r="P132" s="169">
        <f t="shared" si="22"/>
        <v>0.81568633424343839</v>
      </c>
      <c r="Q132" s="169">
        <f t="shared" si="22"/>
        <v>0.81597067739538798</v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>
        <f t="shared" si="22"/>
        <v>0.79248687021273889</v>
      </c>
      <c r="H133" s="73">
        <f t="shared" si="22"/>
        <v>0.79408901200540505</v>
      </c>
      <c r="I133" s="73">
        <f t="shared" si="22"/>
        <v>0.79763514334845353</v>
      </c>
      <c r="J133" s="73">
        <f t="shared" si="22"/>
        <v>0.80190902878293435</v>
      </c>
      <c r="K133" s="73">
        <f t="shared" si="22"/>
        <v>0.80573190601861722</v>
      </c>
      <c r="L133" s="73">
        <f t="shared" si="22"/>
        <v>0.80713342825468992</v>
      </c>
      <c r="M133" s="73">
        <f t="shared" si="22"/>
        <v>0.81113633737217972</v>
      </c>
      <c r="N133" s="73">
        <f t="shared" si="22"/>
        <v>0.81259328783347673</v>
      </c>
      <c r="O133" s="73">
        <f t="shared" si="22"/>
        <v>0.81404987881064828</v>
      </c>
      <c r="P133" s="73">
        <f t="shared" si="22"/>
        <v>0.81471024375980661</v>
      </c>
      <c r="Q133" s="73">
        <f t="shared" si="22"/>
        <v>0.8155490997994076</v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>
        <f t="shared" si="22"/>
        <v>1.0000000000000004</v>
      </c>
      <c r="H134" s="73">
        <f t="shared" si="22"/>
        <v>1</v>
      </c>
      <c r="I134" s="73">
        <f t="shared" si="22"/>
        <v>0.99999999999999989</v>
      </c>
      <c r="J134" s="73">
        <f t="shared" si="22"/>
        <v>1.0000000000000004</v>
      </c>
      <c r="K134" s="73">
        <f t="shared" si="22"/>
        <v>0.99999999999999989</v>
      </c>
      <c r="L134" s="73">
        <f t="shared" si="22"/>
        <v>0.99999999999999967</v>
      </c>
      <c r="M134" s="73">
        <f t="shared" si="22"/>
        <v>1.0000000000000002</v>
      </c>
      <c r="N134" s="73">
        <f t="shared" si="22"/>
        <v>0.99999999999999978</v>
      </c>
      <c r="O134" s="73">
        <f t="shared" si="22"/>
        <v>1.0000000000000002</v>
      </c>
      <c r="P134" s="73">
        <f t="shared" si="22"/>
        <v>0.99999999999999978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>
        <f t="shared" si="22"/>
        <v>2.0757001635197039</v>
      </c>
      <c r="H135" s="169">
        <f t="shared" si="22"/>
        <v>2.1196393655413601</v>
      </c>
      <c r="I135" s="169">
        <f t="shared" si="22"/>
        <v>2.2001134882653068</v>
      </c>
      <c r="J135" s="169">
        <f t="shared" si="22"/>
        <v>2.2969584550210072</v>
      </c>
      <c r="K135" s="169">
        <f t="shared" si="22"/>
        <v>2.4326321214433868</v>
      </c>
      <c r="L135" s="169">
        <f t="shared" si="22"/>
        <v>2.4922515550925839</v>
      </c>
      <c r="M135" s="169">
        <f t="shared" si="22"/>
        <v>2.5844495244592074</v>
      </c>
      <c r="N135" s="169">
        <f t="shared" si="22"/>
        <v>2.6898186509306479</v>
      </c>
      <c r="O135" s="169">
        <f t="shared" si="22"/>
        <v>2.8716383516536204</v>
      </c>
      <c r="P135" s="169">
        <f t="shared" si="22"/>
        <v>3.0511777509682982</v>
      </c>
      <c r="Q135" s="169">
        <f t="shared" si="22"/>
        <v>3.2237275646790327</v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>
        <f t="shared" si="22"/>
        <v>2.0757001635197039</v>
      </c>
      <c r="H136" s="73">
        <f t="shared" si="22"/>
        <v>2.1196393655413601</v>
      </c>
      <c r="I136" s="73">
        <f t="shared" si="22"/>
        <v>2.2001134882653068</v>
      </c>
      <c r="J136" s="73">
        <f t="shared" si="22"/>
        <v>2.2969584550210072</v>
      </c>
      <c r="K136" s="73">
        <f t="shared" si="22"/>
        <v>2.4326321214433868</v>
      </c>
      <c r="L136" s="73">
        <f t="shared" si="22"/>
        <v>2.4922515550925839</v>
      </c>
      <c r="M136" s="73">
        <f t="shared" si="22"/>
        <v>2.5844495244592074</v>
      </c>
      <c r="N136" s="73">
        <f t="shared" si="22"/>
        <v>2.6898186509306479</v>
      </c>
      <c r="O136" s="73">
        <f t="shared" si="22"/>
        <v>2.8716383516536204</v>
      </c>
      <c r="P136" s="73">
        <f t="shared" si="22"/>
        <v>3.0511777509682982</v>
      </c>
      <c r="Q136" s="73">
        <f t="shared" si="22"/>
        <v>3.2237275646790327</v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>
        <f t="shared" si="22"/>
        <v>0.70533365366993295</v>
      </c>
      <c r="H137" s="169">
        <f t="shared" si="22"/>
        <v>0.70729026794452954</v>
      </c>
      <c r="I137" s="169">
        <f t="shared" si="22"/>
        <v>0.71218241296264195</v>
      </c>
      <c r="J137" s="169">
        <f t="shared" si="22"/>
        <v>0.71861130393143091</v>
      </c>
      <c r="K137" s="169">
        <f t="shared" si="22"/>
        <v>0.7249071073214397</v>
      </c>
      <c r="L137" s="169">
        <f t="shared" si="22"/>
        <v>0.72664505547091229</v>
      </c>
      <c r="M137" s="169">
        <f t="shared" si="22"/>
        <v>0.73186125402575153</v>
      </c>
      <c r="N137" s="169">
        <f t="shared" si="22"/>
        <v>0.73541164321752583</v>
      </c>
      <c r="O137" s="169">
        <f t="shared" si="22"/>
        <v>0.74246215041901398</v>
      </c>
      <c r="P137" s="169">
        <f t="shared" si="22"/>
        <v>0.74493858091209808</v>
      </c>
      <c r="Q137" s="169">
        <f t="shared" si="22"/>
        <v>0.74998094334310583</v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>
        <f t="shared" si="22"/>
        <v>0.70045494127177077</v>
      </c>
      <c r="H142" s="171">
        <f t="shared" si="22"/>
        <v>0.70184484570804928</v>
      </c>
      <c r="I142" s="171">
        <f t="shared" si="22"/>
        <v>0.70490501360906177</v>
      </c>
      <c r="J142" s="171">
        <f t="shared" si="22"/>
        <v>0.7085378019907338</v>
      </c>
      <c r="K142" s="171">
        <f t="shared" si="22"/>
        <v>0.71180004842118039</v>
      </c>
      <c r="L142" s="171">
        <f t="shared" si="22"/>
        <v>0.71282953827527451</v>
      </c>
      <c r="M142" s="171">
        <f t="shared" si="22"/>
        <v>0.71649303840165879</v>
      </c>
      <c r="N142" s="171">
        <f t="shared" si="22"/>
        <v>0.71789117297294547</v>
      </c>
      <c r="O142" s="171">
        <f t="shared" si="22"/>
        <v>0.72367453025047823</v>
      </c>
      <c r="P142" s="171">
        <f t="shared" si="22"/>
        <v>0.72572504876637967</v>
      </c>
      <c r="Q142" s="171">
        <f t="shared" si="22"/>
        <v>0.72839819359083913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>
        <f t="shared" si="22"/>
        <v>0.85956632941418054</v>
      </c>
      <c r="H143" s="170">
        <f t="shared" si="22"/>
        <v>0.8578619929046063</v>
      </c>
      <c r="I143" s="170">
        <f t="shared" si="22"/>
        <v>0.86311674487891732</v>
      </c>
      <c r="J143" s="170">
        <f t="shared" si="22"/>
        <v>0.86731445957983144</v>
      </c>
      <c r="K143" s="170">
        <f t="shared" si="22"/>
        <v>0.87419802782789757</v>
      </c>
      <c r="L143" s="170">
        <f t="shared" si="22"/>
        <v>0.86702731638289099</v>
      </c>
      <c r="M143" s="170">
        <f t="shared" si="22"/>
        <v>0.86896365934548869</v>
      </c>
      <c r="N143" s="170">
        <f t="shared" si="22"/>
        <v>0.87511536532938472</v>
      </c>
      <c r="O143" s="170">
        <f t="shared" si="22"/>
        <v>0.88010039559923292</v>
      </c>
      <c r="P143" s="170">
        <f t="shared" si="22"/>
        <v>0.87867573411996158</v>
      </c>
      <c r="Q143" s="170">
        <f t="shared" si="22"/>
        <v>0.8819709496645135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>
        <f t="shared" si="22"/>
        <v>0.70045494127177066</v>
      </c>
      <c r="H144" s="73">
        <f t="shared" si="22"/>
        <v>0.70372340443896708</v>
      </c>
      <c r="I144" s="73">
        <f t="shared" si="22"/>
        <v>0.70980671202603518</v>
      </c>
      <c r="J144" s="73">
        <f t="shared" si="22"/>
        <v>0.71516299458669708</v>
      </c>
      <c r="K144" s="73">
        <f t="shared" si="22"/>
        <v>0.71931611597763256</v>
      </c>
      <c r="L144" s="73">
        <f t="shared" si="22"/>
        <v>0.72131967844073919</v>
      </c>
      <c r="M144" s="73">
        <f t="shared" si="22"/>
        <v>0.72623504636284675</v>
      </c>
      <c r="N144" s="73">
        <f t="shared" si="22"/>
        <v>0.72813755905330957</v>
      </c>
      <c r="O144" s="73">
        <f t="shared" si="22"/>
        <v>0.73219085748322721</v>
      </c>
      <c r="P144" s="73">
        <f t="shared" si="22"/>
        <v>0.73392778127677571</v>
      </c>
      <c r="Q144" s="73">
        <f t="shared" si="22"/>
        <v>0.73507957649951994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>
        <f t="shared" si="22"/>
        <v>1</v>
      </c>
      <c r="H145" s="73">
        <f t="shared" si="22"/>
        <v>1</v>
      </c>
      <c r="I145" s="73">
        <f t="shared" si="22"/>
        <v>1</v>
      </c>
      <c r="J145" s="73">
        <f t="shared" si="22"/>
        <v>1.0000000000000002</v>
      </c>
      <c r="K145" s="73">
        <f t="shared" si="22"/>
        <v>1.0000000000000002</v>
      </c>
      <c r="L145" s="73">
        <f t="shared" si="22"/>
        <v>0.99999999999999956</v>
      </c>
      <c r="M145" s="73">
        <f t="shared" si="22"/>
        <v>0.99999999999999978</v>
      </c>
      <c r="N145" s="73">
        <f t="shared" si="22"/>
        <v>1</v>
      </c>
      <c r="O145" s="73">
        <f t="shared" si="22"/>
        <v>1</v>
      </c>
      <c r="P145" s="73">
        <f t="shared" si="22"/>
        <v>1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>
        <f t="shared" si="22"/>
        <v>0.67084060688797698</v>
      </c>
      <c r="H146" s="169">
        <f t="shared" si="22"/>
        <v>0.7137467347509856</v>
      </c>
      <c r="I146" s="169">
        <f t="shared" si="22"/>
        <v>0.70647951756636096</v>
      </c>
      <c r="J146" s="169">
        <f t="shared" si="22"/>
        <v>0.70706967257055908</v>
      </c>
      <c r="K146" s="169">
        <f t="shared" si="22"/>
        <v>0.71218142139777674</v>
      </c>
      <c r="L146" s="169">
        <f t="shared" si="22"/>
        <v>0.716303385818293</v>
      </c>
      <c r="M146" s="169">
        <f t="shared" si="22"/>
        <v>0.73159530852814014</v>
      </c>
      <c r="N146" s="169">
        <f t="shared" si="22"/>
        <v>0.72962678181554708</v>
      </c>
      <c r="O146" s="169">
        <f t="shared" si="22"/>
        <v>0.73628500907174477</v>
      </c>
      <c r="P146" s="169">
        <f t="shared" si="22"/>
        <v>0.74412177334059171</v>
      </c>
      <c r="Q146" s="169">
        <f t="shared" ref="Q146" si="23">IF(Q127=0,"",Q127/Q108)</f>
        <v>0.7453773431128341</v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>
        <f t="shared" si="24"/>
        <v>0.45063154609328698</v>
      </c>
      <c r="H147" s="73">
        <f t="shared" si="24"/>
        <v>0.45063154609328698</v>
      </c>
      <c r="I147" s="73">
        <f t="shared" si="24"/>
        <v>0.45334887979409849</v>
      </c>
      <c r="J147" s="73">
        <f t="shared" si="24"/>
        <v>0.45568899462222001</v>
      </c>
      <c r="K147" s="73">
        <f t="shared" si="24"/>
        <v>0.45784329022114062</v>
      </c>
      <c r="L147" s="73">
        <f t="shared" si="24"/>
        <v>0.45866248767416506</v>
      </c>
      <c r="M147" s="73">
        <f t="shared" si="24"/>
        <v>0.46019490618869219</v>
      </c>
      <c r="N147" s="73">
        <f t="shared" si="24"/>
        <v>0.46116070676606075</v>
      </c>
      <c r="O147" s="73">
        <f t="shared" si="24"/>
        <v>0.46625185122036378</v>
      </c>
      <c r="P147" s="73">
        <f t="shared" si="24"/>
        <v>0.46626953233366525</v>
      </c>
      <c r="Q147" s="73">
        <f t="shared" si="24"/>
        <v>0.4687004640181287</v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>
        <f t="shared" si="24"/>
        <v>0.82310299043263924</v>
      </c>
      <c r="H148" s="65">
        <f t="shared" si="24"/>
        <v>0.8241687366515259</v>
      </c>
      <c r="I148" s="65">
        <f t="shared" si="24"/>
        <v>0.8258399903946817</v>
      </c>
      <c r="J148" s="65">
        <f t="shared" si="24"/>
        <v>0.82805872423808358</v>
      </c>
      <c r="K148" s="65">
        <f t="shared" si="24"/>
        <v>0.83002592809593323</v>
      </c>
      <c r="L148" s="65">
        <f t="shared" si="24"/>
        <v>0.8307393147699399</v>
      </c>
      <c r="M148" s="65">
        <f t="shared" si="24"/>
        <v>0.83308402250704738</v>
      </c>
      <c r="N148" s="65">
        <f t="shared" si="24"/>
        <v>0.83393896240390497</v>
      </c>
      <c r="O148" s="65">
        <f t="shared" si="24"/>
        <v>0.83734538429557004</v>
      </c>
      <c r="P148" s="65">
        <f t="shared" si="24"/>
        <v>0.83888924175148449</v>
      </c>
      <c r="Q148" s="65">
        <f t="shared" si="24"/>
        <v>0.84019274289918056</v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0.44229716614496994</v>
      </c>
      <c r="H150" s="168">
        <f t="shared" si="25"/>
        <v>0.4432316129185862</v>
      </c>
      <c r="I150" s="168">
        <f t="shared" si="25"/>
        <v>0.74970572946835257</v>
      </c>
      <c r="J150" s="168">
        <f t="shared" si="25"/>
        <v>1.1447077265324086</v>
      </c>
      <c r="K150" s="168">
        <f t="shared" si="25"/>
        <v>1.5033658759108741</v>
      </c>
      <c r="L150" s="168">
        <f t="shared" si="25"/>
        <v>1.7104498838668876</v>
      </c>
      <c r="M150" s="168">
        <f t="shared" si="25"/>
        <v>1.9516508966251098</v>
      </c>
      <c r="N150" s="168">
        <f t="shared" si="25"/>
        <v>2.149969240619205</v>
      </c>
      <c r="O150" s="168">
        <f t="shared" si="25"/>
        <v>2.1897295919287671</v>
      </c>
      <c r="P150" s="168">
        <f t="shared" si="25"/>
        <v>2.1642868596690259</v>
      </c>
      <c r="Q150" s="168">
        <f t="shared" si="25"/>
        <v>2.0188940216343698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0.44229716614496994</v>
      </c>
      <c r="H165" s="157">
        <f t="shared" si="31"/>
        <v>0.4432316129185862</v>
      </c>
      <c r="I165" s="157">
        <f t="shared" si="31"/>
        <v>0.74970572946835257</v>
      </c>
      <c r="J165" s="157">
        <f t="shared" si="31"/>
        <v>1.1447077265324086</v>
      </c>
      <c r="K165" s="157">
        <f t="shared" si="31"/>
        <v>1.5033658759108741</v>
      </c>
      <c r="L165" s="157">
        <f t="shared" si="31"/>
        <v>1.7104498838668876</v>
      </c>
      <c r="M165" s="157">
        <f t="shared" si="31"/>
        <v>1.9516508966251098</v>
      </c>
      <c r="N165" s="157">
        <f t="shared" si="31"/>
        <v>2.149969240619205</v>
      </c>
      <c r="O165" s="157">
        <f t="shared" si="31"/>
        <v>2.1897295919287671</v>
      </c>
      <c r="P165" s="157">
        <f t="shared" si="31"/>
        <v>2.1642868596690259</v>
      </c>
      <c r="Q165" s="157">
        <f t="shared" si="31"/>
        <v>2.0188940216343698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0.44229716614496994</v>
      </c>
      <c r="H166" s="156">
        <f>RES_hhdet_emi!H$121</f>
        <v>0.4432316129185862</v>
      </c>
      <c r="I166" s="156">
        <f>RES_hhdet_emi!I$121</f>
        <v>0.74970572946835257</v>
      </c>
      <c r="J166" s="156">
        <f>RES_hhdet_emi!J$121</f>
        <v>1.1447077265324086</v>
      </c>
      <c r="K166" s="156">
        <f>RES_hhdet_emi!K$121</f>
        <v>1.5033658759108741</v>
      </c>
      <c r="L166" s="156">
        <f>RES_hhdet_emi!L$121</f>
        <v>1.7104498838668876</v>
      </c>
      <c r="M166" s="156">
        <f>RES_hhdet_emi!M$121</f>
        <v>1.9516508966251098</v>
      </c>
      <c r="N166" s="156">
        <f>RES_hhdet_emi!N$121</f>
        <v>2.149969240619205</v>
      </c>
      <c r="O166" s="156">
        <f>RES_hhdet_emi!O$121</f>
        <v>2.1897295919287671</v>
      </c>
      <c r="P166" s="156">
        <f>RES_hhdet_emi!P$121</f>
        <v>2.1642868596690259</v>
      </c>
      <c r="Q166" s="156">
        <f>RES_hhdet_emi!Q$121</f>
        <v>2.0188940216343698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7379.2542881623422</v>
      </c>
      <c r="H169" s="168">
        <f t="shared" si="32"/>
        <v>7471.6779232675754</v>
      </c>
      <c r="I169" s="168">
        <f t="shared" si="32"/>
        <v>7270.886071827761</v>
      </c>
      <c r="J169" s="168">
        <f t="shared" si="32"/>
        <v>6883.814676100661</v>
      </c>
      <c r="K169" s="168">
        <f t="shared" si="32"/>
        <v>6807.2797511661556</v>
      </c>
      <c r="L169" s="168">
        <f t="shared" si="32"/>
        <v>7425.6711217811198</v>
      </c>
      <c r="M169" s="168">
        <f t="shared" si="32"/>
        <v>6644.9065566592335</v>
      </c>
      <c r="N169" s="168">
        <f t="shared" si="32"/>
        <v>6340.3661506416238</v>
      </c>
      <c r="O169" s="168">
        <f t="shared" si="32"/>
        <v>5955.5314081089382</v>
      </c>
      <c r="P169" s="168">
        <f t="shared" si="32"/>
        <v>5960.4357000885984</v>
      </c>
      <c r="Q169" s="168">
        <f t="shared" si="32"/>
        <v>5938.8245119112526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4468.2680478378088</v>
      </c>
      <c r="H170" s="157">
        <f t="shared" si="33"/>
        <v>4453.5350325284007</v>
      </c>
      <c r="I170" s="157">
        <f t="shared" si="33"/>
        <v>4290.6139829129088</v>
      </c>
      <c r="J170" s="157">
        <f t="shared" si="33"/>
        <v>3937.1890335209546</v>
      </c>
      <c r="K170" s="157">
        <f t="shared" si="33"/>
        <v>3996.7898718560209</v>
      </c>
      <c r="L170" s="157">
        <f t="shared" si="33"/>
        <v>4327.5805972167982</v>
      </c>
      <c r="M170" s="157">
        <f t="shared" si="33"/>
        <v>3548.7435972732242</v>
      </c>
      <c r="N170" s="157">
        <f t="shared" si="33"/>
        <v>3418.6900663640781</v>
      </c>
      <c r="O170" s="157">
        <f t="shared" si="33"/>
        <v>3163.7895499834362</v>
      </c>
      <c r="P170" s="157">
        <f t="shared" si="33"/>
        <v>3098.1403507784289</v>
      </c>
      <c r="Q170" s="157">
        <f t="shared" si="33"/>
        <v>3205.3588912609712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4448.9628688468019</v>
      </c>
      <c r="H171" s="156">
        <f t="shared" si="34"/>
        <v>4417.9774899993236</v>
      </c>
      <c r="I171" s="156">
        <f t="shared" si="34"/>
        <v>4265.2468242377417</v>
      </c>
      <c r="J171" s="156">
        <f t="shared" si="34"/>
        <v>3916.7545425931116</v>
      </c>
      <c r="K171" s="156">
        <f t="shared" si="34"/>
        <v>3989.5362483755371</v>
      </c>
      <c r="L171" s="156">
        <f t="shared" si="34"/>
        <v>4298.6240939332174</v>
      </c>
      <c r="M171" s="156">
        <f t="shared" si="34"/>
        <v>3520.2962216390447</v>
      </c>
      <c r="N171" s="156">
        <f t="shared" si="34"/>
        <v>3393.3033615111694</v>
      </c>
      <c r="O171" s="156">
        <f t="shared" si="34"/>
        <v>3158.0567650471417</v>
      </c>
      <c r="P171" s="156">
        <f t="shared" si="34"/>
        <v>3081.8196141402414</v>
      </c>
      <c r="Q171" s="156">
        <f t="shared" si="34"/>
        <v>3198.0327817425978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19.305178991007029</v>
      </c>
      <c r="H172" s="156">
        <f t="shared" si="34"/>
        <v>35.557542529077118</v>
      </c>
      <c r="I172" s="156">
        <f t="shared" si="34"/>
        <v>25.367158675167303</v>
      </c>
      <c r="J172" s="156">
        <f t="shared" si="34"/>
        <v>20.434490927843168</v>
      </c>
      <c r="K172" s="156">
        <f t="shared" si="34"/>
        <v>7.2536234804838973</v>
      </c>
      <c r="L172" s="156">
        <f t="shared" si="34"/>
        <v>28.956503283581213</v>
      </c>
      <c r="M172" s="156">
        <f t="shared" si="34"/>
        <v>28.447375634179338</v>
      </c>
      <c r="N172" s="156">
        <f t="shared" si="34"/>
        <v>25.386704852908668</v>
      </c>
      <c r="O172" s="156">
        <f t="shared" si="34"/>
        <v>5.7327849362946202</v>
      </c>
      <c r="P172" s="156">
        <f t="shared" si="34"/>
        <v>16.320736638187704</v>
      </c>
      <c r="Q172" s="156">
        <f t="shared" si="34"/>
        <v>7.3261095183733982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37.625317470056537</v>
      </c>
      <c r="H173" s="157">
        <f t="shared" si="35"/>
        <v>46.065571790982808</v>
      </c>
      <c r="I173" s="157">
        <f t="shared" si="35"/>
        <v>50.359920122693559</v>
      </c>
      <c r="J173" s="157">
        <f t="shared" si="35"/>
        <v>56.462343618742985</v>
      </c>
      <c r="K173" s="157">
        <f t="shared" si="35"/>
        <v>61.49139931533665</v>
      </c>
      <c r="L173" s="157">
        <f t="shared" si="35"/>
        <v>62.919835313369056</v>
      </c>
      <c r="M173" s="157">
        <f t="shared" si="35"/>
        <v>57.013018351995207</v>
      </c>
      <c r="N173" s="157">
        <f t="shared" si="35"/>
        <v>55.455985917296566</v>
      </c>
      <c r="O173" s="157">
        <f t="shared" si="35"/>
        <v>48.916118313045246</v>
      </c>
      <c r="P173" s="157">
        <f t="shared" si="35"/>
        <v>47.692193787700738</v>
      </c>
      <c r="Q173" s="157">
        <f t="shared" si="35"/>
        <v>45.864742928194474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37.625317470056537</v>
      </c>
      <c r="H174" s="156">
        <f t="shared" si="36"/>
        <v>46.065571790982808</v>
      </c>
      <c r="I174" s="156">
        <f t="shared" si="36"/>
        <v>50.359920122693559</v>
      </c>
      <c r="J174" s="156">
        <f t="shared" si="36"/>
        <v>56.462343618742985</v>
      </c>
      <c r="K174" s="156">
        <f t="shared" si="36"/>
        <v>61.49139931533665</v>
      </c>
      <c r="L174" s="156">
        <f t="shared" si="36"/>
        <v>62.919835313369056</v>
      </c>
      <c r="M174" s="156">
        <f t="shared" si="36"/>
        <v>57.013018351995207</v>
      </c>
      <c r="N174" s="156">
        <f t="shared" si="36"/>
        <v>55.455985917296566</v>
      </c>
      <c r="O174" s="156">
        <f t="shared" si="36"/>
        <v>48.916118313045246</v>
      </c>
      <c r="P174" s="156">
        <f t="shared" si="36"/>
        <v>47.692193787700738</v>
      </c>
      <c r="Q174" s="156">
        <f t="shared" si="36"/>
        <v>45.864742928194474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1919.7835181727319</v>
      </c>
      <c r="H175" s="157">
        <f t="shared" si="36"/>
        <v>2010.0778811310308</v>
      </c>
      <c r="I175" s="157">
        <f t="shared" si="36"/>
        <v>1963.2732889192407</v>
      </c>
      <c r="J175" s="157">
        <f t="shared" si="36"/>
        <v>1923.0038204240873</v>
      </c>
      <c r="K175" s="157">
        <f t="shared" si="36"/>
        <v>1805.6996891679053</v>
      </c>
      <c r="L175" s="157">
        <f t="shared" si="36"/>
        <v>2032.8900884744953</v>
      </c>
      <c r="M175" s="157">
        <f t="shared" si="36"/>
        <v>2046.4707963872224</v>
      </c>
      <c r="N175" s="157">
        <f t="shared" si="36"/>
        <v>1900.8415795533638</v>
      </c>
      <c r="O175" s="157">
        <f t="shared" si="36"/>
        <v>1824.0771981385808</v>
      </c>
      <c r="P175" s="157">
        <f t="shared" si="36"/>
        <v>1882.7443526633936</v>
      </c>
      <c r="Q175" s="157">
        <f t="shared" si="36"/>
        <v>1788.7151516971351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1939.76783847149</v>
      </c>
      <c r="H180" s="162">
        <f t="shared" si="40"/>
        <v>2036.085682745033</v>
      </c>
      <c r="I180" s="162">
        <f t="shared" si="40"/>
        <v>1994.6732794909908</v>
      </c>
      <c r="J180" s="162">
        <f t="shared" si="40"/>
        <v>1963.3800630260321</v>
      </c>
      <c r="K180" s="162">
        <f t="shared" si="40"/>
        <v>1846.5885503273169</v>
      </c>
      <c r="L180" s="162">
        <f t="shared" si="40"/>
        <v>2099.059270055433</v>
      </c>
      <c r="M180" s="162">
        <f t="shared" si="40"/>
        <v>2122.2882345555918</v>
      </c>
      <c r="N180" s="162">
        <f t="shared" si="40"/>
        <v>1967.0313043250319</v>
      </c>
      <c r="O180" s="162">
        <f t="shared" si="40"/>
        <v>1885.2357266325603</v>
      </c>
      <c r="P180" s="162">
        <f t="shared" si="40"/>
        <v>1954.3608547476706</v>
      </c>
      <c r="Q180" s="162">
        <f t="shared" si="40"/>
        <v>1857.3254460975468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1448.1338701365178</v>
      </c>
      <c r="H181" s="160">
        <f t="shared" si="41"/>
        <v>1485.426673263378</v>
      </c>
      <c r="I181" s="160">
        <f t="shared" si="41"/>
        <v>1480.0515878589054</v>
      </c>
      <c r="J181" s="160">
        <f t="shared" si="41"/>
        <v>1475.1807435411324</v>
      </c>
      <c r="K181" s="160">
        <f t="shared" si="41"/>
        <v>1442.0097963632234</v>
      </c>
      <c r="L181" s="160">
        <f t="shared" si="41"/>
        <v>1539.7017925304567</v>
      </c>
      <c r="M181" s="160">
        <f t="shared" si="41"/>
        <v>1551.8813180565103</v>
      </c>
      <c r="N181" s="160">
        <f t="shared" si="41"/>
        <v>1498.7166085561896</v>
      </c>
      <c r="O181" s="160">
        <f t="shared" si="41"/>
        <v>1473.8095097991541</v>
      </c>
      <c r="P181" s="160">
        <f t="shared" si="41"/>
        <v>1500.1153624365732</v>
      </c>
      <c r="Q181" s="160">
        <f t="shared" si="41"/>
        <v>1459.0916797680482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678.91874346500197</v>
      </c>
      <c r="H182" s="156">
        <f t="shared" si="42"/>
        <v>712.62998896078182</v>
      </c>
      <c r="I182" s="156">
        <f t="shared" si="42"/>
        <v>698.1356478218413</v>
      </c>
      <c r="J182" s="156">
        <f t="shared" si="42"/>
        <v>687.18302205911266</v>
      </c>
      <c r="K182" s="156">
        <f t="shared" si="42"/>
        <v>646.30599261455745</v>
      </c>
      <c r="L182" s="156">
        <f t="shared" si="42"/>
        <v>734.67074451939982</v>
      </c>
      <c r="M182" s="156">
        <f t="shared" si="42"/>
        <v>742.80088209445421</v>
      </c>
      <c r="N182" s="156">
        <f t="shared" si="42"/>
        <v>688.46095651375651</v>
      </c>
      <c r="O182" s="156">
        <f t="shared" si="42"/>
        <v>659.83250432139346</v>
      </c>
      <c r="P182" s="156">
        <f t="shared" si="42"/>
        <v>684.02629916168337</v>
      </c>
      <c r="Q182" s="156">
        <f t="shared" si="42"/>
        <v>650.0639061341401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769.21512667151626</v>
      </c>
      <c r="H183" s="156">
        <f t="shared" si="42"/>
        <v>772.79668430259619</v>
      </c>
      <c r="I183" s="156">
        <f t="shared" si="42"/>
        <v>781.91594003706393</v>
      </c>
      <c r="J183" s="156">
        <f t="shared" si="42"/>
        <v>787.99772148201987</v>
      </c>
      <c r="K183" s="156">
        <f t="shared" si="42"/>
        <v>795.70380374866591</v>
      </c>
      <c r="L183" s="156">
        <f t="shared" si="42"/>
        <v>805.03104801105678</v>
      </c>
      <c r="M183" s="156">
        <f t="shared" si="42"/>
        <v>809.08043596205619</v>
      </c>
      <c r="N183" s="156">
        <f t="shared" si="42"/>
        <v>810.25565204243287</v>
      </c>
      <c r="O183" s="156">
        <f t="shared" si="42"/>
        <v>813.9770054777606</v>
      </c>
      <c r="P183" s="156">
        <f t="shared" si="42"/>
        <v>816.08906327488978</v>
      </c>
      <c r="Q183" s="156">
        <f t="shared" si="42"/>
        <v>809.02777363390828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953.57740468174484</v>
      </c>
      <c r="H184" s="157">
        <f t="shared" si="36"/>
        <v>961.99943781716081</v>
      </c>
      <c r="I184" s="157">
        <f t="shared" si="36"/>
        <v>966.63887987291855</v>
      </c>
      <c r="J184" s="157">
        <f t="shared" si="36"/>
        <v>967.15947853687578</v>
      </c>
      <c r="K184" s="157">
        <f t="shared" si="36"/>
        <v>943.29879082689229</v>
      </c>
      <c r="L184" s="157">
        <f t="shared" si="36"/>
        <v>1002.2806007764575</v>
      </c>
      <c r="M184" s="157">
        <f t="shared" si="36"/>
        <v>992.67914464679131</v>
      </c>
      <c r="N184" s="157">
        <f t="shared" si="36"/>
        <v>965.37851880688606</v>
      </c>
      <c r="O184" s="157">
        <f t="shared" si="36"/>
        <v>918.74854167387514</v>
      </c>
      <c r="P184" s="157">
        <f t="shared" si="36"/>
        <v>931.85880285907501</v>
      </c>
      <c r="Q184" s="157">
        <f t="shared" si="36"/>
        <v>898.88572602495174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1368.0413698299185</v>
      </c>
      <c r="H185" s="156">
        <f t="shared" si="43"/>
        <v>1419.8222235114167</v>
      </c>
      <c r="I185" s="156">
        <f t="shared" si="43"/>
        <v>1408.9445878314593</v>
      </c>
      <c r="J185" s="156">
        <f t="shared" si="43"/>
        <v>1475.7781345731867</v>
      </c>
      <c r="K185" s="156">
        <f t="shared" si="43"/>
        <v>1426.9789488036772</v>
      </c>
      <c r="L185" s="156">
        <f t="shared" si="43"/>
        <v>1474.125538012328</v>
      </c>
      <c r="M185" s="156">
        <f t="shared" si="43"/>
        <v>1441.0298851658767</v>
      </c>
      <c r="N185" s="156">
        <f t="shared" si="43"/>
        <v>1454.4813658146816</v>
      </c>
      <c r="O185" s="156">
        <f t="shared" si="43"/>
        <v>1446.256996946091</v>
      </c>
      <c r="P185" s="156">
        <f t="shared" si="43"/>
        <v>1432.2467612310484</v>
      </c>
      <c r="Q185" s="156">
        <f t="shared" si="43"/>
        <v>1414.2833751935727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788.41856334714657</v>
      </c>
      <c r="H186" s="57">
        <f t="shared" si="44"/>
        <v>847.33510906325864</v>
      </c>
      <c r="I186" s="57">
        <f t="shared" si="44"/>
        <v>841.99924949884758</v>
      </c>
      <c r="J186" s="57">
        <f t="shared" si="44"/>
        <v>829.55554068855463</v>
      </c>
      <c r="K186" s="57">
        <f t="shared" si="44"/>
        <v>815.26174723847225</v>
      </c>
      <c r="L186" s="57">
        <f t="shared" si="44"/>
        <v>877.52201447236257</v>
      </c>
      <c r="M186" s="57">
        <f t="shared" si="44"/>
        <v>889.22159948230137</v>
      </c>
      <c r="N186" s="57">
        <f t="shared" si="44"/>
        <v>853.81972191189527</v>
      </c>
      <c r="O186" s="57">
        <f t="shared" si="44"/>
        <v>808.39832991050116</v>
      </c>
      <c r="P186" s="57">
        <f t="shared" si="44"/>
        <v>832.64047679605187</v>
      </c>
      <c r="Q186" s="57">
        <f t="shared" si="44"/>
        <v>799.09086548297978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5616.9350842406284</v>
      </c>
      <c r="H188" s="168">
        <f t="shared" si="45"/>
        <v>5749.7998026979185</v>
      </c>
      <c r="I188" s="168">
        <f t="shared" si="45"/>
        <v>5619.3947379935908</v>
      </c>
      <c r="J188" s="168">
        <f t="shared" si="45"/>
        <v>5356.7483983978618</v>
      </c>
      <c r="K188" s="168">
        <f t="shared" si="45"/>
        <v>5352.1006342012879</v>
      </c>
      <c r="L188" s="168">
        <f t="shared" si="45"/>
        <v>5850.4582813860088</v>
      </c>
      <c r="M188" s="168">
        <f t="shared" si="45"/>
        <v>5255.2069159557459</v>
      </c>
      <c r="N188" s="168">
        <f t="shared" si="45"/>
        <v>5034.1958366522158</v>
      </c>
      <c r="O188" s="168">
        <f t="shared" si="45"/>
        <v>4747.7869705630974</v>
      </c>
      <c r="P188" s="168">
        <f t="shared" si="45"/>
        <v>4768.5734374579088</v>
      </c>
      <c r="Q188" s="168">
        <f t="shared" si="45"/>
        <v>4774.8456328905359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3545.0498386160971</v>
      </c>
      <c r="H189" s="157">
        <f t="shared" si="46"/>
        <v>3543.824922624759</v>
      </c>
      <c r="I189" s="157">
        <f t="shared" si="46"/>
        <v>3427.4779207425754</v>
      </c>
      <c r="J189" s="157">
        <f t="shared" si="46"/>
        <v>3161.3153221598313</v>
      </c>
      <c r="K189" s="157">
        <f t="shared" si="46"/>
        <v>3221.7502690144688</v>
      </c>
      <c r="L189" s="157">
        <f t="shared" si="46"/>
        <v>3498.5197049981093</v>
      </c>
      <c r="M189" s="157">
        <f t="shared" si="46"/>
        <v>2883.8875593195971</v>
      </c>
      <c r="N189" s="157">
        <f t="shared" si="46"/>
        <v>2782.762239999659</v>
      </c>
      <c r="O189" s="157">
        <f t="shared" si="46"/>
        <v>2576.5485118000684</v>
      </c>
      <c r="P189" s="157">
        <f t="shared" si="46"/>
        <v>2527.1107456981367</v>
      </c>
      <c r="Q189" s="157">
        <f t="shared" si="46"/>
        <v>2615.4788657975441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3525.7446596250902</v>
      </c>
      <c r="H190" s="156">
        <f t="shared" si="47"/>
        <v>3508.2673800956818</v>
      </c>
      <c r="I190" s="156">
        <f t="shared" si="47"/>
        <v>3402.1107620674079</v>
      </c>
      <c r="J190" s="156">
        <f t="shared" si="47"/>
        <v>3140.8808312319879</v>
      </c>
      <c r="K190" s="156">
        <f t="shared" si="47"/>
        <v>3214.496645533985</v>
      </c>
      <c r="L190" s="156">
        <f t="shared" si="47"/>
        <v>3469.5632017145281</v>
      </c>
      <c r="M190" s="156">
        <f t="shared" si="47"/>
        <v>2855.4401836854177</v>
      </c>
      <c r="N190" s="156">
        <f t="shared" si="47"/>
        <v>2757.3755351467503</v>
      </c>
      <c r="O190" s="156">
        <f t="shared" si="47"/>
        <v>2570.8157268637738</v>
      </c>
      <c r="P190" s="156">
        <f t="shared" si="47"/>
        <v>2510.7900090599492</v>
      </c>
      <c r="Q190" s="156">
        <f t="shared" si="47"/>
        <v>2608.1527562791707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19.305178991007036</v>
      </c>
      <c r="H191" s="156">
        <f t="shared" si="47"/>
        <v>35.557542529077118</v>
      </c>
      <c r="I191" s="156">
        <f t="shared" si="47"/>
        <v>25.3671586751673</v>
      </c>
      <c r="J191" s="156">
        <f t="shared" si="47"/>
        <v>20.434490927843175</v>
      </c>
      <c r="K191" s="156">
        <f t="shared" si="47"/>
        <v>7.2536234804838973</v>
      </c>
      <c r="L191" s="156">
        <f t="shared" si="47"/>
        <v>28.956503283581206</v>
      </c>
      <c r="M191" s="156">
        <f t="shared" si="47"/>
        <v>28.447375634179341</v>
      </c>
      <c r="N191" s="156">
        <f t="shared" si="47"/>
        <v>25.386704852908661</v>
      </c>
      <c r="O191" s="156">
        <f t="shared" si="47"/>
        <v>5.7327849362946219</v>
      </c>
      <c r="P191" s="156">
        <f t="shared" si="47"/>
        <v>16.3207366381877</v>
      </c>
      <c r="Q191" s="156">
        <f t="shared" si="47"/>
        <v>7.3261095183733982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78.098877625077122</v>
      </c>
      <c r="H192" s="157">
        <f t="shared" si="48"/>
        <v>97.642399364338772</v>
      </c>
      <c r="I192" s="157">
        <f t="shared" si="48"/>
        <v>110.79753952990154</v>
      </c>
      <c r="J192" s="157">
        <f t="shared" si="48"/>
        <v>129.69165756537311</v>
      </c>
      <c r="K192" s="157">
        <f t="shared" si="48"/>
        <v>149.58595316698981</v>
      </c>
      <c r="L192" s="157">
        <f t="shared" si="48"/>
        <v>156.81205740591332</v>
      </c>
      <c r="M192" s="157">
        <f t="shared" si="48"/>
        <v>147.34726816779806</v>
      </c>
      <c r="N192" s="157">
        <f t="shared" si="48"/>
        <v>149.16654522609164</v>
      </c>
      <c r="O192" s="157">
        <f t="shared" si="48"/>
        <v>140.4694013617667</v>
      </c>
      <c r="P192" s="157">
        <f t="shared" si="48"/>
        <v>145.51736057990098</v>
      </c>
      <c r="Q192" s="157">
        <f t="shared" si="48"/>
        <v>147.85543602453825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78.098877625077122</v>
      </c>
      <c r="H193" s="156">
        <f t="shared" si="49"/>
        <v>97.642399364338772</v>
      </c>
      <c r="I193" s="156">
        <f t="shared" si="49"/>
        <v>110.79753952990154</v>
      </c>
      <c r="J193" s="156">
        <f t="shared" si="49"/>
        <v>129.69165756537311</v>
      </c>
      <c r="K193" s="156">
        <f t="shared" si="49"/>
        <v>149.58595316698981</v>
      </c>
      <c r="L193" s="156">
        <f t="shared" si="49"/>
        <v>156.81205740591332</v>
      </c>
      <c r="M193" s="156">
        <f t="shared" si="49"/>
        <v>147.34726816779806</v>
      </c>
      <c r="N193" s="156">
        <f t="shared" si="49"/>
        <v>149.16654522609164</v>
      </c>
      <c r="O193" s="156">
        <f t="shared" si="49"/>
        <v>140.4694013617667</v>
      </c>
      <c r="P193" s="156">
        <f t="shared" si="49"/>
        <v>145.51736057990098</v>
      </c>
      <c r="Q193" s="156">
        <f t="shared" si="49"/>
        <v>147.85543602453825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1354.087923128091</v>
      </c>
      <c r="H194" s="157">
        <f t="shared" si="49"/>
        <v>1421.7085231345388</v>
      </c>
      <c r="I194" s="157">
        <f t="shared" si="49"/>
        <v>1398.2087082076071</v>
      </c>
      <c r="J194" s="157">
        <f t="shared" si="49"/>
        <v>1381.8922828600766</v>
      </c>
      <c r="K194" s="157">
        <f t="shared" si="49"/>
        <v>1308.964538365929</v>
      </c>
      <c r="L194" s="157">
        <f t="shared" si="49"/>
        <v>1477.1895311058172</v>
      </c>
      <c r="M194" s="157">
        <f t="shared" si="49"/>
        <v>1497.732683371031</v>
      </c>
      <c r="N194" s="157">
        <f t="shared" si="49"/>
        <v>1397.9010295155367</v>
      </c>
      <c r="O194" s="157">
        <f t="shared" si="49"/>
        <v>1354.3082790602607</v>
      </c>
      <c r="P194" s="157">
        <f t="shared" si="49"/>
        <v>1402.5289062933352</v>
      </c>
      <c r="Q194" s="157">
        <f t="shared" si="49"/>
        <v>1341.5022768419242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1358.7199673774171</v>
      </c>
      <c r="H199" s="162">
        <f t="shared" si="53"/>
        <v>1429.0162418545558</v>
      </c>
      <c r="I199" s="162">
        <f t="shared" si="53"/>
        <v>1406.0551952252288</v>
      </c>
      <c r="J199" s="162">
        <f t="shared" si="53"/>
        <v>1391.1289943288932</v>
      </c>
      <c r="K199" s="162">
        <f t="shared" si="53"/>
        <v>1314.4018195369815</v>
      </c>
      <c r="L199" s="162">
        <f t="shared" si="53"/>
        <v>1496.2714502860488</v>
      </c>
      <c r="M199" s="162">
        <f t="shared" si="53"/>
        <v>1520.6047455408279</v>
      </c>
      <c r="N199" s="162">
        <f t="shared" si="53"/>
        <v>1412.1144103364004</v>
      </c>
      <c r="O199" s="162">
        <f t="shared" si="53"/>
        <v>1364.297078882237</v>
      </c>
      <c r="P199" s="162">
        <f t="shared" si="53"/>
        <v>1418.3286266188568</v>
      </c>
      <c r="Q199" s="162">
        <f t="shared" si="53"/>
        <v>1352.8724998477528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1244.7671152535984</v>
      </c>
      <c r="H200" s="160">
        <f t="shared" si="54"/>
        <v>1274.291086239381</v>
      </c>
      <c r="I200" s="160">
        <f t="shared" si="54"/>
        <v>1277.4573087656511</v>
      </c>
      <c r="J200" s="160">
        <f t="shared" si="54"/>
        <v>1279.4455893669513</v>
      </c>
      <c r="K200" s="160">
        <f t="shared" si="54"/>
        <v>1260.602120089238</v>
      </c>
      <c r="L200" s="160">
        <f t="shared" si="54"/>
        <v>1334.9635132076082</v>
      </c>
      <c r="M200" s="160">
        <f t="shared" si="54"/>
        <v>1348.5284690082851</v>
      </c>
      <c r="N200" s="160">
        <f t="shared" si="54"/>
        <v>1311.5499324218663</v>
      </c>
      <c r="O200" s="160">
        <f t="shared" si="54"/>
        <v>1297.1003326121472</v>
      </c>
      <c r="P200" s="160">
        <f t="shared" si="54"/>
        <v>1318.1149673535881</v>
      </c>
      <c r="Q200" s="160">
        <f t="shared" si="54"/>
        <v>1286.8764744526156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475.55198858208234</v>
      </c>
      <c r="H201" s="156">
        <f t="shared" si="55"/>
        <v>501.49440193678493</v>
      </c>
      <c r="I201" s="156">
        <f t="shared" si="55"/>
        <v>495.54136872858714</v>
      </c>
      <c r="J201" s="156">
        <f t="shared" si="55"/>
        <v>491.44786788493138</v>
      </c>
      <c r="K201" s="156">
        <f t="shared" si="55"/>
        <v>464.89831634057191</v>
      </c>
      <c r="L201" s="156">
        <f t="shared" si="55"/>
        <v>529.9324651965519</v>
      </c>
      <c r="M201" s="156">
        <f t="shared" si="55"/>
        <v>539.44803304622951</v>
      </c>
      <c r="N201" s="156">
        <f t="shared" si="55"/>
        <v>501.29428037943347</v>
      </c>
      <c r="O201" s="156">
        <f t="shared" si="55"/>
        <v>483.12332713438627</v>
      </c>
      <c r="P201" s="156">
        <f t="shared" si="55"/>
        <v>502.02590407869832</v>
      </c>
      <c r="Q201" s="156">
        <f t="shared" si="55"/>
        <v>477.8487008187073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769.21512667151626</v>
      </c>
      <c r="H202" s="156">
        <f t="shared" si="55"/>
        <v>772.79668430259619</v>
      </c>
      <c r="I202" s="156">
        <f t="shared" si="55"/>
        <v>781.91594003706393</v>
      </c>
      <c r="J202" s="156">
        <f t="shared" si="55"/>
        <v>787.9977214820201</v>
      </c>
      <c r="K202" s="156">
        <f t="shared" si="55"/>
        <v>795.70380374866602</v>
      </c>
      <c r="L202" s="156">
        <f t="shared" si="55"/>
        <v>805.03104801105633</v>
      </c>
      <c r="M202" s="156">
        <f t="shared" si="55"/>
        <v>809.08043596205596</v>
      </c>
      <c r="N202" s="156">
        <f t="shared" si="55"/>
        <v>810.25565204243287</v>
      </c>
      <c r="O202" s="156">
        <f t="shared" si="55"/>
        <v>813.9770054777606</v>
      </c>
      <c r="P202" s="156">
        <f t="shared" si="55"/>
        <v>816.08906327488978</v>
      </c>
      <c r="Q202" s="156">
        <f t="shared" si="55"/>
        <v>809.02777363390851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639.69844487136379</v>
      </c>
      <c r="H203" s="157">
        <f t="shared" si="56"/>
        <v>686.62395757428237</v>
      </c>
      <c r="I203" s="157">
        <f t="shared" si="56"/>
        <v>682.91056951350697</v>
      </c>
      <c r="J203" s="157">
        <f t="shared" si="56"/>
        <v>683.84913581258149</v>
      </c>
      <c r="K203" s="157">
        <f t="shared" si="56"/>
        <v>671.79987365390025</v>
      </c>
      <c r="L203" s="157">
        <f t="shared" si="56"/>
        <v>717.93698787616927</v>
      </c>
      <c r="M203" s="157">
        <f t="shared" si="56"/>
        <v>726.2394050973196</v>
      </c>
      <c r="N203" s="157">
        <f t="shared" si="56"/>
        <v>704.36602191092766</v>
      </c>
      <c r="O203" s="157">
        <f t="shared" si="56"/>
        <v>676.46077834100151</v>
      </c>
      <c r="P203" s="157">
        <f t="shared" si="56"/>
        <v>693.41642488653576</v>
      </c>
      <c r="Q203" s="157">
        <f t="shared" si="56"/>
        <v>670.00905422652932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616.48259760603446</v>
      </c>
      <c r="H204" s="156">
        <f t="shared" si="57"/>
        <v>639.81668375855816</v>
      </c>
      <c r="I204" s="156">
        <f t="shared" si="57"/>
        <v>638.74345058534993</v>
      </c>
      <c r="J204" s="156">
        <f t="shared" si="57"/>
        <v>672.49585442911086</v>
      </c>
      <c r="K204" s="156">
        <f t="shared" si="57"/>
        <v>653.33273699658014</v>
      </c>
      <c r="L204" s="156">
        <f t="shared" si="57"/>
        <v>676.12608640875135</v>
      </c>
      <c r="M204" s="156">
        <f t="shared" si="57"/>
        <v>663.15461281901241</v>
      </c>
      <c r="N204" s="156">
        <f t="shared" si="57"/>
        <v>670.74965463716387</v>
      </c>
      <c r="O204" s="156">
        <f t="shared" si="57"/>
        <v>674.32000216651898</v>
      </c>
      <c r="P204" s="156">
        <f t="shared" si="57"/>
        <v>667.81302754560772</v>
      </c>
      <c r="Q204" s="156">
        <f t="shared" si="57"/>
        <v>662.87527420635286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648.94967720364161</v>
      </c>
      <c r="H205" s="57">
        <f t="shared" si="58"/>
        <v>698.34710635714885</v>
      </c>
      <c r="I205" s="57">
        <f t="shared" si="58"/>
        <v>695.35665211845742</v>
      </c>
      <c r="J205" s="57">
        <f t="shared" si="58"/>
        <v>686.9207027071983</v>
      </c>
      <c r="K205" s="57">
        <f t="shared" si="58"/>
        <v>676.68838839272507</v>
      </c>
      <c r="L205" s="57">
        <f t="shared" si="58"/>
        <v>728.99203699830775</v>
      </c>
      <c r="M205" s="57">
        <f t="shared" si="58"/>
        <v>740.79630699686606</v>
      </c>
      <c r="N205" s="57">
        <f t="shared" si="58"/>
        <v>712.03353297119656</v>
      </c>
      <c r="O205" s="57">
        <f t="shared" si="58"/>
        <v>676.90861022280546</v>
      </c>
      <c r="P205" s="57">
        <f t="shared" si="58"/>
        <v>698.49313823103444</v>
      </c>
      <c r="Q205" s="57">
        <f t="shared" si="58"/>
        <v>671.39034609582495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88.565712083494176</v>
      </c>
      <c r="H207" s="168">
        <f t="shared" si="59"/>
        <v>64.611022291339097</v>
      </c>
      <c r="I207" s="168">
        <f t="shared" si="59"/>
        <v>70.375080209176048</v>
      </c>
      <c r="J207" s="168">
        <f t="shared" si="59"/>
        <v>71.396976643947411</v>
      </c>
      <c r="K207" s="168">
        <f t="shared" si="59"/>
        <v>67.859793983518756</v>
      </c>
      <c r="L207" s="168">
        <f t="shared" si="59"/>
        <v>70.03725673027958</v>
      </c>
      <c r="M207" s="168">
        <f t="shared" si="59"/>
        <v>61.384251639463741</v>
      </c>
      <c r="N207" s="168">
        <f t="shared" si="59"/>
        <v>61.37508537308608</v>
      </c>
      <c r="O207" s="168">
        <f t="shared" si="59"/>
        <v>56.84656261497318</v>
      </c>
      <c r="P207" s="168">
        <f t="shared" si="59"/>
        <v>53.84601830295631</v>
      </c>
      <c r="Q207" s="168">
        <f t="shared" si="59"/>
        <v>52.124703646451785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88.565712083494176</v>
      </c>
      <c r="H222" s="157">
        <f t="shared" si="68"/>
        <v>64.611022291339097</v>
      </c>
      <c r="I222" s="157">
        <f t="shared" si="68"/>
        <v>70.375080209176048</v>
      </c>
      <c r="J222" s="157">
        <f t="shared" si="68"/>
        <v>71.396976643947411</v>
      </c>
      <c r="K222" s="157">
        <f t="shared" si="68"/>
        <v>67.859793983518756</v>
      </c>
      <c r="L222" s="157">
        <f t="shared" si="68"/>
        <v>70.03725673027958</v>
      </c>
      <c r="M222" s="157">
        <f t="shared" si="68"/>
        <v>61.384251639463741</v>
      </c>
      <c r="N222" s="157">
        <f t="shared" si="68"/>
        <v>61.37508537308608</v>
      </c>
      <c r="O222" s="157">
        <f t="shared" si="68"/>
        <v>56.84656261497318</v>
      </c>
      <c r="P222" s="157">
        <f t="shared" si="68"/>
        <v>53.84601830295631</v>
      </c>
      <c r="Q222" s="157">
        <f t="shared" si="68"/>
        <v>52.124703646451785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310.82021514052707</v>
      </c>
      <c r="H223" s="156">
        <f t="shared" si="69"/>
        <v>322.58487111978616</v>
      </c>
      <c r="I223" s="156">
        <f t="shared" si="69"/>
        <v>320.11346262525728</v>
      </c>
      <c r="J223" s="156">
        <f t="shared" si="69"/>
        <v>335.29810384663409</v>
      </c>
      <c r="K223" s="156">
        <f t="shared" si="69"/>
        <v>324.21088546708529</v>
      </c>
      <c r="L223" s="156">
        <f t="shared" si="69"/>
        <v>334.92263243917915</v>
      </c>
      <c r="M223" s="156">
        <f t="shared" si="69"/>
        <v>327.40327069704915</v>
      </c>
      <c r="N223" s="156">
        <f t="shared" si="69"/>
        <v>330.45945905613365</v>
      </c>
      <c r="O223" s="156">
        <f t="shared" si="69"/>
        <v>328.59087513937078</v>
      </c>
      <c r="P223" s="156">
        <f t="shared" si="69"/>
        <v>325.40773713261569</v>
      </c>
      <c r="Q223" s="156">
        <f t="shared" si="69"/>
        <v>321.32643985904366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76.781518493017074</v>
      </c>
      <c r="H226" s="184">
        <f>H169/RES_summary!H$19</f>
        <v>77.477235316118808</v>
      </c>
      <c r="I226" s="184">
        <f>I169/RES_summary!I$19</f>
        <v>75.095926505121056</v>
      </c>
      <c r="J226" s="184">
        <f>J169/RES_summary!J$19</f>
        <v>70.764472944679113</v>
      </c>
      <c r="K226" s="184">
        <f>K169/RES_summary!K$19</f>
        <v>69.714916944904502</v>
      </c>
      <c r="L226" s="184">
        <f>L169/RES_summary!L$19</f>
        <v>75.739175675328127</v>
      </c>
      <c r="M226" s="184">
        <f>M169/RES_summary!M$19</f>
        <v>67.429260616136133</v>
      </c>
      <c r="N226" s="184">
        <f>N169/RES_summary!N$19</f>
        <v>63.979476797594593</v>
      </c>
      <c r="O226" s="184">
        <f>O169/RES_summary!O$19</f>
        <v>59.794120727362504</v>
      </c>
      <c r="P226" s="184">
        <f>P169/RES_summary!P$19</f>
        <v>59.583348818081149</v>
      </c>
      <c r="Q226" s="184">
        <f>Q169/RES_summary!Q$19</f>
        <v>59.106105870965386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46.49255769613184</v>
      </c>
      <c r="H227" s="178">
        <f>H170/RES_summary!H$19</f>
        <v>46.180735471649278</v>
      </c>
      <c r="I227" s="178">
        <f>I170/RES_summary!I$19</f>
        <v>44.314768398189976</v>
      </c>
      <c r="J227" s="178">
        <f>J170/RES_summary!J$19</f>
        <v>40.473650141682981</v>
      </c>
      <c r="K227" s="178">
        <f>K170/RES_summary!K$19</f>
        <v>40.932043951175196</v>
      </c>
      <c r="L227" s="178">
        <f>L170/RES_summary!L$19</f>
        <v>44.139766187642081</v>
      </c>
      <c r="M227" s="178">
        <f>M170/RES_summary!M$19</f>
        <v>36.010913748753261</v>
      </c>
      <c r="N227" s="178">
        <f>N170/RES_summary!N$19</f>
        <v>34.497377057155177</v>
      </c>
      <c r="O227" s="178">
        <f>O170/RES_summary!O$19</f>
        <v>31.764758061740554</v>
      </c>
      <c r="P227" s="178">
        <f>P170/RES_summary!P$19</f>
        <v>30.970483786119775</v>
      </c>
      <c r="Q227" s="178">
        <f>Q170/RES_summary!Q$19</f>
        <v>31.90131003220025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46.291686320810513</v>
      </c>
      <c r="H228" s="177">
        <f>H171/RES_summary!H$19</f>
        <v>45.812023099665318</v>
      </c>
      <c r="I228" s="177">
        <f>I171/RES_summary!I$19</f>
        <v>44.052768655009402</v>
      </c>
      <c r="J228" s="177">
        <f>J171/RES_summary!J$19</f>
        <v>40.263586964732269</v>
      </c>
      <c r="K228" s="177">
        <f>K171/RES_summary!K$19</f>
        <v>40.857757925482638</v>
      </c>
      <c r="L228" s="177">
        <f>L171/RES_summary!L$19</f>
        <v>43.844420264940844</v>
      </c>
      <c r="M228" s="177">
        <f>M171/RES_summary!M$19</f>
        <v>35.722243699125563</v>
      </c>
      <c r="N228" s="177">
        <f>N171/RES_summary!N$19</f>
        <v>34.241204455208575</v>
      </c>
      <c r="O228" s="177">
        <f>O171/RES_summary!O$19</f>
        <v>31.707200337484736</v>
      </c>
      <c r="P228" s="177">
        <f>P171/RES_summary!P$19</f>
        <v>30.807333943891511</v>
      </c>
      <c r="Q228" s="177">
        <f>Q171/RES_summary!Q$19</f>
        <v>31.828396982833866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0.20087137532133259</v>
      </c>
      <c r="H229" s="177">
        <f>H172/RES_summary!H$19</f>
        <v>0.36871237198396456</v>
      </c>
      <c r="I229" s="177">
        <f>I172/RES_summary!I$19</f>
        <v>0.261999743180577</v>
      </c>
      <c r="J229" s="177">
        <f>J172/RES_summary!J$19</f>
        <v>0.21006317695071305</v>
      </c>
      <c r="K229" s="177">
        <f>K172/RES_summary!K$19</f>
        <v>7.4286025692555824E-2</v>
      </c>
      <c r="L229" s="177">
        <f>L172/RES_summary!L$19</f>
        <v>0.29534592270123683</v>
      </c>
      <c r="M229" s="177">
        <f>M172/RES_summary!M$19</f>
        <v>0.28867004962769238</v>
      </c>
      <c r="N229" s="177">
        <f>N172/RES_summary!N$19</f>
        <v>0.25617260194660613</v>
      </c>
      <c r="O229" s="177">
        <f>O172/RES_summary!O$19</f>
        <v>5.7557724255819329E-2</v>
      </c>
      <c r="P229" s="177">
        <f>P172/RES_summary!P$19</f>
        <v>0.16314984222826531</v>
      </c>
      <c r="Q229" s="177">
        <f>Q172/RES_summary!Q$19</f>
        <v>7.2913049366382113E-2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0.3914933537074537</v>
      </c>
      <c r="H230" s="178">
        <f>H173/RES_summary!H$19</f>
        <v>0.47767491884349061</v>
      </c>
      <c r="I230" s="178">
        <f>I173/RES_summary!I$19</f>
        <v>0.52013259772985065</v>
      </c>
      <c r="J230" s="178">
        <f>J173/RES_summary!J$19</f>
        <v>0.58042352611168513</v>
      </c>
      <c r="K230" s="178">
        <f>K173/RES_summary!K$19</f>
        <v>0.62974755743808952</v>
      </c>
      <c r="L230" s="178">
        <f>L173/RES_summary!L$19</f>
        <v>0.64175969849832548</v>
      </c>
      <c r="M230" s="178">
        <f>M173/RES_summary!M$19</f>
        <v>0.57854021575617232</v>
      </c>
      <c r="N230" s="178">
        <f>N173/RES_summary!N$19</f>
        <v>0.5595962251997636</v>
      </c>
      <c r="O230" s="178">
        <f>O173/RES_summary!O$19</f>
        <v>0.49112263599881151</v>
      </c>
      <c r="P230" s="178">
        <f>P173/RES_summary!P$19</f>
        <v>0.47675384172164731</v>
      </c>
      <c r="Q230" s="178">
        <f>Q173/RES_summary!Q$19</f>
        <v>0.45646850581648973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0.3914933537074537</v>
      </c>
      <c r="H231" s="177">
        <f>H174/RES_summary!H$19</f>
        <v>0.47767491884349061</v>
      </c>
      <c r="I231" s="177">
        <f>I174/RES_summary!I$19</f>
        <v>0.52013259772985065</v>
      </c>
      <c r="J231" s="177">
        <f>J174/RES_summary!J$19</f>
        <v>0.58042352611168513</v>
      </c>
      <c r="K231" s="177">
        <f>K174/RES_summary!K$19</f>
        <v>0.62974755743808952</v>
      </c>
      <c r="L231" s="177">
        <f>L174/RES_summary!L$19</f>
        <v>0.64175969849832548</v>
      </c>
      <c r="M231" s="177">
        <f>M174/RES_summary!M$19</f>
        <v>0.57854021575617232</v>
      </c>
      <c r="N231" s="177">
        <f>N174/RES_summary!N$19</f>
        <v>0.5595962251997636</v>
      </c>
      <c r="O231" s="177">
        <f>O174/RES_summary!O$19</f>
        <v>0.49112263599881151</v>
      </c>
      <c r="P231" s="177">
        <f>P174/RES_summary!P$19</f>
        <v>0.47675384172164731</v>
      </c>
      <c r="Q231" s="177">
        <f>Q174/RES_summary!Q$19</f>
        <v>0.45646850581648973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19.975445749258359</v>
      </c>
      <c r="H232" s="178">
        <f>H175/RES_summary!H$19</f>
        <v>20.843414103161308</v>
      </c>
      <c r="I232" s="178">
        <f>I175/RES_summary!I$19</f>
        <v>20.277284660724241</v>
      </c>
      <c r="J232" s="178">
        <f>J175/RES_summary!J$19</f>
        <v>19.768160275342805</v>
      </c>
      <c r="K232" s="178">
        <f>K175/RES_summary!K$19</f>
        <v>18.492585652325388</v>
      </c>
      <c r="L232" s="178">
        <f>L175/RES_summary!L$19</f>
        <v>20.734748013277496</v>
      </c>
      <c r="M232" s="178">
        <f>M175/RES_summary!M$19</f>
        <v>20.766584375007675</v>
      </c>
      <c r="N232" s="178">
        <f>N175/RES_summary!N$19</f>
        <v>19.181045202354831</v>
      </c>
      <c r="O232" s="178">
        <f>O175/RES_summary!O$19</f>
        <v>18.313914364219631</v>
      </c>
      <c r="P232" s="178">
        <f>P175/RES_summary!P$19</f>
        <v>18.820807596053399</v>
      </c>
      <c r="Q232" s="178">
        <f>Q175/RES_summary!Q$19</f>
        <v>17.802173968462039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20.183383624641102</v>
      </c>
      <c r="H237" s="180">
        <f>H180/RES_summary!H$19</f>
        <v>21.113100857113594</v>
      </c>
      <c r="I237" s="180">
        <f>I180/RES_summary!I$19</f>
        <v>20.60159332970121</v>
      </c>
      <c r="J237" s="180">
        <f>J180/RES_summary!J$19</f>
        <v>20.183221351454108</v>
      </c>
      <c r="K237" s="180">
        <f>K180/RES_summary!K$19</f>
        <v>18.911337879925817</v>
      </c>
      <c r="L237" s="180">
        <f>L180/RES_summary!L$19</f>
        <v>21.409649875460861</v>
      </c>
      <c r="M237" s="180">
        <f>M180/RES_summary!M$19</f>
        <v>21.535942642714151</v>
      </c>
      <c r="N237" s="180">
        <f>N180/RES_summary!N$19</f>
        <v>19.848953625883269</v>
      </c>
      <c r="O237" s="180">
        <f>O180/RES_summary!O$19</f>
        <v>18.927952001784206</v>
      </c>
      <c r="P237" s="180">
        <f>P180/RES_summary!P$19</f>
        <v>19.536720196998811</v>
      </c>
      <c r="Q237" s="180">
        <f>Q180/RES_summary!Q$19</f>
        <v>18.485017402635808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15.067907025323704</v>
      </c>
      <c r="H238" s="179">
        <f>H181/RES_summary!H$19</f>
        <v>15.403066498741101</v>
      </c>
      <c r="I238" s="179">
        <f>I181/RES_summary!I$19</f>
        <v>15.286423713375576</v>
      </c>
      <c r="J238" s="179">
        <f>J181/RES_summary!J$19</f>
        <v>15.164613332379838</v>
      </c>
      <c r="K238" s="179">
        <f>K181/RES_summary!K$19</f>
        <v>14.767953846759278</v>
      </c>
      <c r="L238" s="179">
        <f>L181/RES_summary!L$19</f>
        <v>15.704404711652575</v>
      </c>
      <c r="M238" s="179">
        <f>M181/RES_summary!M$19</f>
        <v>15.74773233427601</v>
      </c>
      <c r="N238" s="179">
        <f>N181/RES_summary!N$19</f>
        <v>15.123275565652772</v>
      </c>
      <c r="O238" s="179">
        <f>O181/RES_summary!O$19</f>
        <v>14.797192344259331</v>
      </c>
      <c r="P238" s="179">
        <f>P181/RES_summary!P$19</f>
        <v>14.995866309922938</v>
      </c>
      <c r="Q238" s="179">
        <f>Q181/RES_summary!Q$19</f>
        <v>14.521598866382488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7.0641842686241825</v>
      </c>
      <c r="H239" s="177">
        <f>H182/RES_summary!H$19</f>
        <v>7.3895852999899674</v>
      </c>
      <c r="I239" s="177">
        <f>I182/RES_summary!I$19</f>
        <v>7.2105576653953669</v>
      </c>
      <c r="J239" s="177">
        <f>J182/RES_summary!J$19</f>
        <v>7.0641274730089529</v>
      </c>
      <c r="K239" s="177">
        <f>K182/RES_summary!K$19</f>
        <v>6.6189682579740001</v>
      </c>
      <c r="L239" s="177">
        <f>L182/RES_summary!L$19</f>
        <v>7.4933774564112836</v>
      </c>
      <c r="M239" s="177">
        <f>M182/RES_summary!M$19</f>
        <v>7.5375799249499238</v>
      </c>
      <c r="N239" s="177">
        <f>N182/RES_summary!N$19</f>
        <v>6.9471337690590973</v>
      </c>
      <c r="O239" s="177">
        <f>O182/RES_summary!O$19</f>
        <v>6.6247832006244458</v>
      </c>
      <c r="P239" s="177">
        <f>P182/RES_summary!P$19</f>
        <v>6.8378520689495712</v>
      </c>
      <c r="Q239" s="177">
        <f>Q182/RES_summary!Q$19</f>
        <v>6.4697560909225205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8.0037227566995259</v>
      </c>
      <c r="H240" s="177">
        <f>H183/RES_summary!H$19</f>
        <v>8.0134811987511334</v>
      </c>
      <c r="I240" s="177">
        <f>I183/RES_summary!I$19</f>
        <v>8.0758660479802078</v>
      </c>
      <c r="J240" s="177">
        <f>J183/RES_summary!J$19</f>
        <v>8.1004858593708864</v>
      </c>
      <c r="K240" s="177">
        <f>K183/RES_summary!K$19</f>
        <v>8.148985588785278</v>
      </c>
      <c r="L240" s="177">
        <f>L183/RES_summary!L$19</f>
        <v>8.2110272552412908</v>
      </c>
      <c r="M240" s="177">
        <f>M183/RES_summary!M$19</f>
        <v>8.2101524093260885</v>
      </c>
      <c r="N240" s="177">
        <f>N183/RES_summary!N$19</f>
        <v>8.1761417965936722</v>
      </c>
      <c r="O240" s="177">
        <f>O183/RES_summary!O$19</f>
        <v>8.1724091436348854</v>
      </c>
      <c r="P240" s="177">
        <f>P183/RES_summary!P$19</f>
        <v>8.1580142409733689</v>
      </c>
      <c r="Q240" s="177">
        <f>Q183/RES_summary!Q$19</f>
        <v>8.0518427754599706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9.9220216939194135</v>
      </c>
      <c r="H241" s="178">
        <f>H184/RES_summary!H$19</f>
        <v>9.9754108224647311</v>
      </c>
      <c r="I241" s="178">
        <f>I184/RES_summary!I$19</f>
        <v>9.9837408484769927</v>
      </c>
      <c r="J241" s="178">
        <f>J184/RES_summary!J$19</f>
        <v>9.9422390015416369</v>
      </c>
      <c r="K241" s="178">
        <f>K184/RES_summary!K$19</f>
        <v>9.6605397839658274</v>
      </c>
      <c r="L241" s="178">
        <f>L184/RES_summary!L$19</f>
        <v>10.222901775910232</v>
      </c>
      <c r="M241" s="178">
        <f>M184/RES_summary!M$19</f>
        <v>10.073222276619022</v>
      </c>
      <c r="N241" s="178">
        <f>N184/RES_summary!N$19</f>
        <v>9.7414583128848253</v>
      </c>
      <c r="O241" s="178">
        <f>O184/RES_summary!O$19</f>
        <v>9.2243256654035015</v>
      </c>
      <c r="P241" s="178">
        <f>P184/RES_summary!P$19</f>
        <v>9.3153035941863198</v>
      </c>
      <c r="Q241" s="178">
        <f>Q184/RES_summary!Q$19</f>
        <v>8.9461533644866069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14.234540460993722</v>
      </c>
      <c r="H242" s="177">
        <f>H185/RES_summary!H$19</f>
        <v>14.722784044998191</v>
      </c>
      <c r="I242" s="177">
        <f>I185/RES_summary!I$19</f>
        <v>14.552008953563723</v>
      </c>
      <c r="J242" s="177">
        <f>J185/RES_summary!J$19</f>
        <v>15.170754413090794</v>
      </c>
      <c r="K242" s="177">
        <f>K185/RES_summary!K$19</f>
        <v>14.61401948126684</v>
      </c>
      <c r="L242" s="177">
        <f>L185/RES_summary!L$19</f>
        <v>15.035550492333572</v>
      </c>
      <c r="M242" s="177">
        <f>M185/RES_summary!M$19</f>
        <v>14.622866229038774</v>
      </c>
      <c r="N242" s="177">
        <f>N185/RES_summary!N$19</f>
        <v>14.676905810440784</v>
      </c>
      <c r="O242" s="177">
        <f>O185/RES_summary!O$19</f>
        <v>14.520562406982014</v>
      </c>
      <c r="P242" s="177">
        <f>P185/RES_summary!P$19</f>
        <v>14.317419507894034</v>
      </c>
      <c r="Q242" s="177">
        <f>Q185/RES_summary!Q$19</f>
        <v>14.075644555261569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8.2035354980228199</v>
      </c>
      <c r="H243" s="176">
        <f>H186/RES_summary!H$19</f>
        <v>8.7864041130660855</v>
      </c>
      <c r="I243" s="176">
        <f>I186/RES_summary!I$19</f>
        <v>8.6964247731415156</v>
      </c>
      <c r="J243" s="176">
        <f>J186/RES_summary!J$19</f>
        <v>8.527693346970846</v>
      </c>
      <c r="K243" s="176">
        <f>K186/RES_summary!K$19</f>
        <v>8.3492829844918983</v>
      </c>
      <c r="L243" s="176">
        <f>L186/RES_summary!L$19</f>
        <v>8.9504090503200668</v>
      </c>
      <c r="M243" s="176">
        <f>M186/RES_summary!M$19</f>
        <v>9.0233857264555049</v>
      </c>
      <c r="N243" s="176">
        <f>N186/RES_summary!N$19</f>
        <v>8.6157388689394079</v>
      </c>
      <c r="O243" s="176">
        <f>O186/RES_summary!O$19</f>
        <v>8.1163986925921261</v>
      </c>
      <c r="P243" s="176">
        <f>P186/RES_summary!P$19</f>
        <v>8.3234700389864305</v>
      </c>
      <c r="Q243" s="176">
        <f>Q186/RES_summary!Q$19</f>
        <v>7.9529457725226287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58.444496991592246</v>
      </c>
      <c r="H245" s="184">
        <f>H188/RES_summary!H$19</f>
        <v>59.622295943316011</v>
      </c>
      <c r="I245" s="184">
        <f>I188/RES_summary!I$19</f>
        <v>58.038820864311738</v>
      </c>
      <c r="J245" s="184">
        <f>J188/RES_summary!J$19</f>
        <v>55.066484928179612</v>
      </c>
      <c r="K245" s="184">
        <f>K188/RES_summary!K$19</f>
        <v>54.812093058199068</v>
      </c>
      <c r="L245" s="184">
        <f>L188/RES_summary!L$19</f>
        <v>59.672571042816294</v>
      </c>
      <c r="M245" s="184">
        <f>M188/RES_summary!M$19</f>
        <v>53.327268593804718</v>
      </c>
      <c r="N245" s="184">
        <f>N188/RES_summary!N$19</f>
        <v>50.799150723029427</v>
      </c>
      <c r="O245" s="184">
        <f>O188/RES_summary!O$19</f>
        <v>47.668247860990149</v>
      </c>
      <c r="P245" s="184">
        <f>P188/RES_summary!P$19</f>
        <v>47.668927035731201</v>
      </c>
      <c r="Q245" s="184">
        <f>Q188/RES_summary!Q$19</f>
        <v>47.521614913709399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36.886424984570311</v>
      </c>
      <c r="H246" s="178">
        <f>H189/RES_summary!H$19</f>
        <v>36.747536533165984</v>
      </c>
      <c r="I246" s="178">
        <f>I189/RES_summary!I$19</f>
        <v>35.400036184215274</v>
      </c>
      <c r="J246" s="178">
        <f>J189/RES_summary!J$19</f>
        <v>32.497797095156379</v>
      </c>
      <c r="K246" s="178">
        <f>K189/RES_summary!K$19</f>
        <v>32.994685194638947</v>
      </c>
      <c r="L246" s="178">
        <f>L189/RES_summary!L$19</f>
        <v>35.683643160982342</v>
      </c>
      <c r="M246" s="178">
        <f>M189/RES_summary!M$19</f>
        <v>29.264279966452829</v>
      </c>
      <c r="N246" s="178">
        <f>N189/RES_summary!N$19</f>
        <v>28.080345509582838</v>
      </c>
      <c r="O246" s="178">
        <f>O189/RES_summary!O$19</f>
        <v>25.868800316410216</v>
      </c>
      <c r="P246" s="178">
        <f>P189/RES_summary!P$19</f>
        <v>25.26220038924588</v>
      </c>
      <c r="Q246" s="178">
        <f>Q189/RES_summary!Q$19</f>
        <v>26.030533556774721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36.685553609248984</v>
      </c>
      <c r="H247" s="177">
        <f>H190/RES_summary!H$19</f>
        <v>36.378824161182017</v>
      </c>
      <c r="I247" s="177">
        <f>I190/RES_summary!I$19</f>
        <v>35.138036441034693</v>
      </c>
      <c r="J247" s="177">
        <f>J190/RES_summary!J$19</f>
        <v>32.287733918205667</v>
      </c>
      <c r="K247" s="177">
        <f>K190/RES_summary!K$19</f>
        <v>32.920399168946389</v>
      </c>
      <c r="L247" s="177">
        <f>L190/RES_summary!L$19</f>
        <v>35.388297238281105</v>
      </c>
      <c r="M247" s="177">
        <f>M190/RES_summary!M$19</f>
        <v>28.975609916825135</v>
      </c>
      <c r="N247" s="177">
        <f>N190/RES_summary!N$19</f>
        <v>27.824172907636232</v>
      </c>
      <c r="O247" s="177">
        <f>O190/RES_summary!O$19</f>
        <v>25.811242592154397</v>
      </c>
      <c r="P247" s="177">
        <f>P190/RES_summary!P$19</f>
        <v>25.099050547017619</v>
      </c>
      <c r="Q247" s="177">
        <f>Q190/RES_summary!Q$19</f>
        <v>25.95762050740834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0.20087137532133267</v>
      </c>
      <c r="H248" s="177">
        <f>H191/RES_summary!H$19</f>
        <v>0.36871237198396456</v>
      </c>
      <c r="I248" s="177">
        <f>I191/RES_summary!I$19</f>
        <v>0.261999743180577</v>
      </c>
      <c r="J248" s="177">
        <f>J191/RES_summary!J$19</f>
        <v>0.21006317695071314</v>
      </c>
      <c r="K248" s="177">
        <f>K191/RES_summary!K$19</f>
        <v>7.4286025692555824E-2</v>
      </c>
      <c r="L248" s="177">
        <f>L191/RES_summary!L$19</f>
        <v>0.29534592270123677</v>
      </c>
      <c r="M248" s="177">
        <f>M191/RES_summary!M$19</f>
        <v>0.28867004962769244</v>
      </c>
      <c r="N248" s="177">
        <f>N191/RES_summary!N$19</f>
        <v>0.25617260194660607</v>
      </c>
      <c r="O248" s="177">
        <f>O191/RES_summary!O$19</f>
        <v>5.7557724255819349E-2</v>
      </c>
      <c r="P248" s="177">
        <f>P191/RES_summary!P$19</f>
        <v>0.16314984222826528</v>
      </c>
      <c r="Q248" s="177">
        <f>Q191/RES_summary!Q$19</f>
        <v>7.2913049366382113E-2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0.81262281830743888</v>
      </c>
      <c r="H249" s="178">
        <f>H192/RES_summary!H$19</f>
        <v>1.0124985619124371</v>
      </c>
      <c r="I249" s="178">
        <f>I192/RES_summary!I$19</f>
        <v>1.1443507439519172</v>
      </c>
      <c r="J249" s="178">
        <f>J192/RES_summary!J$19</f>
        <v>1.3332087257953413</v>
      </c>
      <c r="K249" s="178">
        <f>K192/RES_summary!K$19</f>
        <v>1.5319441366244106</v>
      </c>
      <c r="L249" s="178">
        <f>L192/RES_summary!L$19</f>
        <v>1.5994266065781995</v>
      </c>
      <c r="M249" s="178">
        <f>M192/RES_summary!M$19</f>
        <v>1.4952079854915665</v>
      </c>
      <c r="N249" s="178">
        <f>N192/RES_summary!N$19</f>
        <v>1.5052123635327108</v>
      </c>
      <c r="O249" s="178">
        <f>O192/RES_summary!O$19</f>
        <v>1.4103265968994079</v>
      </c>
      <c r="P249" s="178">
        <f>P192/RES_summary!P$19</f>
        <v>1.4546607145497519</v>
      </c>
      <c r="Q249" s="178">
        <f>Q192/RES_summary!Q$19</f>
        <v>1.4715301046084692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0.81262281830743888</v>
      </c>
      <c r="H250" s="177">
        <f>H193/RES_summary!H$19</f>
        <v>1.0124985619124371</v>
      </c>
      <c r="I250" s="177">
        <f>I193/RES_summary!I$19</f>
        <v>1.1443507439519172</v>
      </c>
      <c r="J250" s="177">
        <f>J193/RES_summary!J$19</f>
        <v>1.3332087257953413</v>
      </c>
      <c r="K250" s="177">
        <f>K193/RES_summary!K$19</f>
        <v>1.5319441366244106</v>
      </c>
      <c r="L250" s="177">
        <f>L193/RES_summary!L$19</f>
        <v>1.5994266065781995</v>
      </c>
      <c r="M250" s="177">
        <f>M193/RES_summary!M$19</f>
        <v>1.4952079854915665</v>
      </c>
      <c r="N250" s="177">
        <f>N193/RES_summary!N$19</f>
        <v>1.5052123635327108</v>
      </c>
      <c r="O250" s="177">
        <f>O193/RES_summary!O$19</f>
        <v>1.4103265968994079</v>
      </c>
      <c r="P250" s="177">
        <f>P193/RES_summary!P$19</f>
        <v>1.4546607145497519</v>
      </c>
      <c r="Q250" s="177">
        <f>Q193/RES_summary!Q$19</f>
        <v>1.4715301046084692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14.08935413400993</v>
      </c>
      <c r="H251" s="178">
        <f>H194/RES_summary!H$19</f>
        <v>14.742343945903745</v>
      </c>
      <c r="I251" s="178">
        <f>I194/RES_summary!I$19</f>
        <v>14.441125518004959</v>
      </c>
      <c r="J251" s="178">
        <f>J194/RES_summary!J$19</f>
        <v>14.20562343178961</v>
      </c>
      <c r="K251" s="178">
        <f>K194/RES_summary!K$19</f>
        <v>13.405406772121157</v>
      </c>
      <c r="L251" s="178">
        <f>L194/RES_summary!L$19</f>
        <v>15.066802120283411</v>
      </c>
      <c r="M251" s="178">
        <f>M194/RES_summary!M$19</f>
        <v>15.198258482524693</v>
      </c>
      <c r="N251" s="178">
        <f>N194/RES_summary!N$19</f>
        <v>14.105963970893409</v>
      </c>
      <c r="O251" s="178">
        <f>O194/RES_summary!O$19</f>
        <v>13.597388241448177</v>
      </c>
      <c r="P251" s="178">
        <f>P194/RES_summary!P$19</f>
        <v>14.020345702223658</v>
      </c>
      <c r="Q251" s="178">
        <f>Q194/RES_summary!Q$19</f>
        <v>13.351291226425245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14.137550791463601</v>
      </c>
      <c r="H256" s="180">
        <f>H199/RES_summary!H$19</f>
        <v>14.818121013479372</v>
      </c>
      <c r="I256" s="180">
        <f>I199/RES_summary!I$19</f>
        <v>14.522166426441387</v>
      </c>
      <c r="J256" s="180">
        <f>J199/RES_summary!J$19</f>
        <v>14.300575293451743</v>
      </c>
      <c r="K256" s="180">
        <f>K199/RES_summary!K$19</f>
        <v>13.461091218640499</v>
      </c>
      <c r="L256" s="180">
        <f>L199/RES_summary!L$19</f>
        <v>15.261430835360052</v>
      </c>
      <c r="M256" s="180">
        <f>M199/RES_summary!M$19</f>
        <v>15.430352978922109</v>
      </c>
      <c r="N256" s="180">
        <f>N199/RES_summary!N$19</f>
        <v>14.249388600770944</v>
      </c>
      <c r="O256" s="180">
        <f>O199/RES_summary!O$19</f>
        <v>13.697676773494784</v>
      </c>
      <c r="P256" s="180">
        <f>P199/RES_summary!P$19</f>
        <v>14.178287217702078</v>
      </c>
      <c r="Q256" s="180">
        <f>Q199/RES_summary!Q$19</f>
        <v>13.46445328457515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12.951865533711642</v>
      </c>
      <c r="H257" s="179">
        <f>H200/RES_summary!H$19</f>
        <v>13.213705323452217</v>
      </c>
      <c r="I257" s="179">
        <f>I200/RES_summary!I$19</f>
        <v>13.193968276328617</v>
      </c>
      <c r="J257" s="179">
        <f>J200/RES_summary!J$19</f>
        <v>13.152488417110126</v>
      </c>
      <c r="K257" s="179">
        <f>K200/RES_summary!K$19</f>
        <v>12.910116127890374</v>
      </c>
      <c r="L257" s="179">
        <f>L200/RES_summary!L$19</f>
        <v>13.616147872534958</v>
      </c>
      <c r="M257" s="179">
        <f>M200/RES_summary!M$19</f>
        <v>13.684207115585753</v>
      </c>
      <c r="N257" s="179">
        <f>N200/RES_summary!N$19</f>
        <v>13.234610821613183</v>
      </c>
      <c r="O257" s="179">
        <f>O200/RES_summary!O$19</f>
        <v>13.023014835940579</v>
      </c>
      <c r="P257" s="179">
        <f>P200/RES_summary!P$19</f>
        <v>13.176503838636338</v>
      </c>
      <c r="Q257" s="179">
        <f>Q200/RES_summary!Q$19</f>
        <v>12.807628342830485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4.9481427770121185</v>
      </c>
      <c r="H258" s="177">
        <f>H201/RES_summary!H$19</f>
        <v>5.2002241247010863</v>
      </c>
      <c r="I258" s="177">
        <f>I201/RES_summary!I$19</f>
        <v>5.118102228348409</v>
      </c>
      <c r="J258" s="177">
        <f>J201/RES_summary!J$19</f>
        <v>5.0520025577392405</v>
      </c>
      <c r="K258" s="177">
        <f>K201/RES_summary!K$19</f>
        <v>4.7611305391050944</v>
      </c>
      <c r="L258" s="177">
        <f>L201/RES_summary!L$19</f>
        <v>5.4051206172936714</v>
      </c>
      <c r="M258" s="177">
        <f>M201/RES_summary!M$19</f>
        <v>5.4740547062596718</v>
      </c>
      <c r="N258" s="177">
        <f>N201/RES_summary!N$19</f>
        <v>5.0584690250195106</v>
      </c>
      <c r="O258" s="177">
        <f>O201/RES_summary!O$19</f>
        <v>4.8506056923056908</v>
      </c>
      <c r="P258" s="177">
        <f>P201/RES_summary!P$19</f>
        <v>5.0184895976629686</v>
      </c>
      <c r="Q258" s="177">
        <f>Q201/RES_summary!Q$19</f>
        <v>4.7557855673705145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8.0037227566995259</v>
      </c>
      <c r="H259" s="177">
        <f>H202/RES_summary!H$19</f>
        <v>8.0134811987511334</v>
      </c>
      <c r="I259" s="177">
        <f>I202/RES_summary!I$19</f>
        <v>8.0758660479802078</v>
      </c>
      <c r="J259" s="177">
        <f>J202/RES_summary!J$19</f>
        <v>8.1004858593708882</v>
      </c>
      <c r="K259" s="177">
        <f>K202/RES_summary!K$19</f>
        <v>8.1489855887852798</v>
      </c>
      <c r="L259" s="177">
        <f>L202/RES_summary!L$19</f>
        <v>8.2110272552412855</v>
      </c>
      <c r="M259" s="177">
        <f>M202/RES_summary!M$19</f>
        <v>8.2101524093260867</v>
      </c>
      <c r="N259" s="177">
        <f>N202/RES_summary!N$19</f>
        <v>8.1761417965936722</v>
      </c>
      <c r="O259" s="177">
        <f>O202/RES_summary!O$19</f>
        <v>8.1724091436348854</v>
      </c>
      <c r="P259" s="177">
        <f>P202/RES_summary!P$19</f>
        <v>8.1580142409733689</v>
      </c>
      <c r="Q259" s="177">
        <f>Q202/RES_summary!Q$19</f>
        <v>8.0518427754599724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6.656095054704573</v>
      </c>
      <c r="H260" s="178">
        <f>H203/RES_summary!H$19</f>
        <v>7.1199169023338458</v>
      </c>
      <c r="I260" s="178">
        <f>I203/RES_summary!I$19</f>
        <v>7.0533084181395962</v>
      </c>
      <c r="J260" s="178">
        <f>J203/RES_summary!J$19</f>
        <v>7.0298556754382879</v>
      </c>
      <c r="K260" s="178">
        <f>K203/RES_summary!K$19</f>
        <v>6.8800569548145543</v>
      </c>
      <c r="L260" s="178">
        <f>L203/RES_summary!L$19</f>
        <v>7.322699154972339</v>
      </c>
      <c r="M260" s="178">
        <f>M203/RES_summary!M$19</f>
        <v>7.3695221593356282</v>
      </c>
      <c r="N260" s="178">
        <f>N203/RES_summary!N$19</f>
        <v>7.1076288790204609</v>
      </c>
      <c r="O260" s="178">
        <f>O203/RES_summary!O$19</f>
        <v>6.791732706232346</v>
      </c>
      <c r="P260" s="178">
        <f>P203/RES_summary!P$19</f>
        <v>6.9317202297119129</v>
      </c>
      <c r="Q260" s="178">
        <f>Q203/RES_summary!Q$19</f>
        <v>6.6682600259009677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6.4145329758650522</v>
      </c>
      <c r="H261" s="177">
        <f>H204/RES_summary!H$19</f>
        <v>6.6345509369951117</v>
      </c>
      <c r="I261" s="177">
        <f>I204/RES_summary!I$19</f>
        <v>6.5971369578518058</v>
      </c>
      <c r="J261" s="177">
        <f>J204/RES_summary!J$19</f>
        <v>6.9131458261619523</v>
      </c>
      <c r="K261" s="177">
        <f>K204/RES_summary!K$19</f>
        <v>6.6909307626590575</v>
      </c>
      <c r="L261" s="177">
        <f>L204/RES_summary!L$19</f>
        <v>6.8962429923642334</v>
      </c>
      <c r="M261" s="177">
        <f>M204/RES_summary!M$19</f>
        <v>6.7293685524822919</v>
      </c>
      <c r="N261" s="177">
        <f>N204/RES_summary!N$19</f>
        <v>6.768412256681775</v>
      </c>
      <c r="O261" s="177">
        <f>O204/RES_summary!O$19</f>
        <v>6.7702391030161859</v>
      </c>
      <c r="P261" s="177">
        <f>P204/RES_summary!P$19</f>
        <v>6.6757764981706478</v>
      </c>
      <c r="Q261" s="177">
        <f>Q204/RES_summary!Q$19</f>
        <v>6.5972611344053451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6.7523546005428932</v>
      </c>
      <c r="H262" s="176">
        <f>H205/RES_summary!H$19</f>
        <v>7.241479577575447</v>
      </c>
      <c r="I262" s="176">
        <f>I205/RES_summary!I$19</f>
        <v>7.1818553511192613</v>
      </c>
      <c r="J262" s="176">
        <f>J205/RES_summary!J$19</f>
        <v>7.0614308735862732</v>
      </c>
      <c r="K262" s="176">
        <f>K205/RES_summary!K$19</f>
        <v>6.9301213581384706</v>
      </c>
      <c r="L262" s="176">
        <f>L205/RES_summary!L$19</f>
        <v>7.4354566813735614</v>
      </c>
      <c r="M262" s="176">
        <f>M205/RES_summary!M$19</f>
        <v>7.5172384776282257</v>
      </c>
      <c r="N262" s="176">
        <f>N205/RES_summary!N$19</f>
        <v>7.1850003327063225</v>
      </c>
      <c r="O262" s="176">
        <f>O205/RES_summary!O$19</f>
        <v>6.7962289823446147</v>
      </c>
      <c r="P262" s="176">
        <f>P205/RES_summary!P$19</f>
        <v>6.9824694697465253</v>
      </c>
      <c r="Q262" s="176">
        <f>Q205/RES_summary!Q$19</f>
        <v>6.6820073227442309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0.92153076647525201</v>
      </c>
      <c r="H264" s="184">
        <f>H207/RES_summary!H$19</f>
        <v>0.6699811514214552</v>
      </c>
      <c r="I264" s="184">
        <f>I207/RES_summary!I$19</f>
        <v>0.72685526894135011</v>
      </c>
      <c r="J264" s="184">
        <f>J207/RES_summary!J$19</f>
        <v>0.73394907617042637</v>
      </c>
      <c r="K264" s="184">
        <f>K207/RES_summary!K$19</f>
        <v>0.69496775134721034</v>
      </c>
      <c r="L264" s="184">
        <f>L207/RES_summary!L$19</f>
        <v>0.71435483800962507</v>
      </c>
      <c r="M264" s="184">
        <f>M207/RES_summary!M$19</f>
        <v>0.62289735246553068</v>
      </c>
      <c r="N264" s="184">
        <f>N207/RES_summary!N$19</f>
        <v>0.619324776721353</v>
      </c>
      <c r="O264" s="184">
        <f>O207/RES_summary!O$19</f>
        <v>0.57074507630119153</v>
      </c>
      <c r="P264" s="184">
        <f>P207/RES_summary!P$19</f>
        <v>0.53827039707217006</v>
      </c>
      <c r="Q264" s="184">
        <f>Q207/RES_summary!Q$19</f>
        <v>0.51877071734324964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0.92153076647525201</v>
      </c>
      <c r="H279" s="178">
        <f>H222/RES_summary!H$19</f>
        <v>0.6699811514214552</v>
      </c>
      <c r="I279" s="178">
        <f>I222/RES_summary!I$19</f>
        <v>0.72685526894135011</v>
      </c>
      <c r="J279" s="178">
        <f>J222/RES_summary!J$19</f>
        <v>0.73394907617042637</v>
      </c>
      <c r="K279" s="178">
        <f>K222/RES_summary!K$19</f>
        <v>0.69496775134721034</v>
      </c>
      <c r="L279" s="178">
        <f>L222/RES_summary!L$19</f>
        <v>0.71435483800962507</v>
      </c>
      <c r="M279" s="178">
        <f>M222/RES_summary!M$19</f>
        <v>0.62289735246553068</v>
      </c>
      <c r="N279" s="178">
        <f>N222/RES_summary!N$19</f>
        <v>0.619324776721353</v>
      </c>
      <c r="O279" s="178">
        <f>O222/RES_summary!O$19</f>
        <v>0.57074507630119153</v>
      </c>
      <c r="P279" s="178">
        <f>P222/RES_summary!P$19</f>
        <v>0.53827039707217006</v>
      </c>
      <c r="Q279" s="178">
        <f>Q222/RES_summary!Q$19</f>
        <v>0.51877071734324964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3.2341002443973363</v>
      </c>
      <c r="H280" s="177">
        <f>H223/RES_summary!H$19</f>
        <v>3.3450296206340484</v>
      </c>
      <c r="I280" s="177">
        <f>I223/RES_summary!I$19</f>
        <v>3.3062293680752366</v>
      </c>
      <c r="J280" s="177">
        <f>J223/RES_summary!J$19</f>
        <v>3.4468088864207513</v>
      </c>
      <c r="K280" s="177">
        <f>K223/RES_summary!K$19</f>
        <v>3.3203182150843427</v>
      </c>
      <c r="L280" s="177">
        <f>L223/RES_summary!L$19</f>
        <v>3.4160904354554655</v>
      </c>
      <c r="M280" s="177">
        <f>M223/RES_summary!M$19</f>
        <v>3.322328204041114</v>
      </c>
      <c r="N280" s="177">
        <f>N223/RES_summary!N$19</f>
        <v>3.3346060449660309</v>
      </c>
      <c r="O280" s="177">
        <f>O223/RES_summary!O$19</f>
        <v>3.2990846847421813</v>
      </c>
      <c r="P280" s="177">
        <f>P223/RES_summary!P$19</f>
        <v>3.2529304375159844</v>
      </c>
      <c r="Q280" s="177">
        <f>Q223/RES_summary!Q$19</f>
        <v>3.1979989533883098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1.5651208828205732</v>
      </c>
      <c r="H285" s="168">
        <f t="shared" si="71"/>
        <v>0.61769218558216388</v>
      </c>
      <c r="I285" s="168">
        <f t="shared" si="71"/>
        <v>1.3589893680072997</v>
      </c>
      <c r="J285" s="168">
        <f t="shared" si="71"/>
        <v>1.9394612536221405</v>
      </c>
      <c r="K285" s="168">
        <f t="shared" si="71"/>
        <v>2.0286401056944405</v>
      </c>
      <c r="L285" s="168">
        <f t="shared" si="71"/>
        <v>0.76765849139983455</v>
      </c>
      <c r="M285" s="168">
        <f t="shared" si="71"/>
        <v>1.8535999824680558</v>
      </c>
      <c r="N285" s="168">
        <f t="shared" si="71"/>
        <v>0.987400907879044</v>
      </c>
      <c r="O285" s="168">
        <f t="shared" si="71"/>
        <v>0.79562861699719623</v>
      </c>
      <c r="P285" s="168">
        <f t="shared" si="71"/>
        <v>0.40890022615327071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0.9825780979327442</v>
      </c>
      <c r="H286" s="157">
        <f t="shared" si="72"/>
        <v>0.3810775650371887</v>
      </c>
      <c r="I286" s="157">
        <f t="shared" si="72"/>
        <v>0.83736377255609529</v>
      </c>
      <c r="J286" s="157">
        <f t="shared" si="72"/>
        <v>1.1646341483841443</v>
      </c>
      <c r="K286" s="157">
        <f t="shared" si="72"/>
        <v>1.2449156262976697</v>
      </c>
      <c r="L286" s="157">
        <f t="shared" si="72"/>
        <v>0.47658292851092271</v>
      </c>
      <c r="M286" s="157">
        <f t="shared" si="72"/>
        <v>1.0724109595750253</v>
      </c>
      <c r="N286" s="157">
        <f t="shared" si="72"/>
        <v>0.57426604958850269</v>
      </c>
      <c r="O286" s="157">
        <f t="shared" si="72"/>
        <v>0.45665691794129082</v>
      </c>
      <c r="P286" s="157">
        <f t="shared" si="72"/>
        <v>0.22836139930772856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0.97833286334740777</v>
      </c>
      <c r="H287" s="156">
        <f>RES_hhdet_in_fec!H$107</f>
        <v>0.37803499736303386</v>
      </c>
      <c r="I287" s="156">
        <f>RES_hhdet_in_fec!I$107</f>
        <v>0.83241307324549307</v>
      </c>
      <c r="J287" s="156">
        <f>RES_hhdet_in_fec!J$107</f>
        <v>1.1585895552145526</v>
      </c>
      <c r="K287" s="156">
        <f>RES_hhdet_in_fec!K$107</f>
        <v>1.2426562757919748</v>
      </c>
      <c r="L287" s="156">
        <f>RES_hhdet_in_fec!L$107</f>
        <v>0.47339403928649082</v>
      </c>
      <c r="M287" s="156">
        <f>RES_hhdet_in_fec!M$107</f>
        <v>1.0638143178157609</v>
      </c>
      <c r="N287" s="156">
        <f>RES_hhdet_in_fec!N$107</f>
        <v>0.57000163180714636</v>
      </c>
      <c r="O287" s="156">
        <f>RES_hhdet_in_fec!O$107</f>
        <v>0.45582945585543805</v>
      </c>
      <c r="P287" s="156">
        <f>RES_hhdet_in_fec!P$107</f>
        <v>0.22715841111660512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4.2452345853364517E-3</v>
      </c>
      <c r="H288" s="156">
        <f>RES_hhdet_in_fec!H$108</f>
        <v>3.0425676741548304E-3</v>
      </c>
      <c r="I288" s="156">
        <f>RES_hhdet_in_fec!I$108</f>
        <v>4.9506993106022169E-3</v>
      </c>
      <c r="J288" s="156">
        <f>RES_hhdet_in_fec!J$108</f>
        <v>6.0445931695917113E-3</v>
      </c>
      <c r="K288" s="156">
        <f>RES_hhdet_in_fec!K$108</f>
        <v>2.2593505056948855E-3</v>
      </c>
      <c r="L288" s="156">
        <f>RES_hhdet_in_fec!L$108</f>
        <v>3.1888892244319152E-3</v>
      </c>
      <c r="M288" s="156">
        <f>RES_hhdet_in_fec!M$108</f>
        <v>8.5966417592644832E-3</v>
      </c>
      <c r="N288" s="156">
        <f>RES_hhdet_in_fec!N$108</f>
        <v>4.2644177813563012E-3</v>
      </c>
      <c r="O288" s="156">
        <f>RES_hhdet_in_fec!O$108</f>
        <v>8.2746208585279205E-4</v>
      </c>
      <c r="P288" s="156">
        <f>RES_hhdet_in_fec!P$108</f>
        <v>1.2029881911234316E-3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8.3262289820091318E-3</v>
      </c>
      <c r="H289" s="157">
        <f t="shared" si="73"/>
        <v>6.265630097272234E-3</v>
      </c>
      <c r="I289" s="157">
        <f t="shared" si="73"/>
        <v>1.1831756133820008E-2</v>
      </c>
      <c r="J289" s="157">
        <f t="shared" si="73"/>
        <v>1.9614353173326712E-2</v>
      </c>
      <c r="K289" s="157">
        <f t="shared" si="73"/>
        <v>2.7187629226260016E-2</v>
      </c>
      <c r="L289" s="157">
        <f t="shared" si="73"/>
        <v>9.9400080944084014E-3</v>
      </c>
      <c r="M289" s="157">
        <f t="shared" si="73"/>
        <v>1.1952743024841207E-2</v>
      </c>
      <c r="N289" s="157">
        <f t="shared" si="73"/>
        <v>1.1944150709114329E-2</v>
      </c>
      <c r="O289" s="157">
        <f t="shared" si="73"/>
        <v>1.2125269930138561E-2</v>
      </c>
      <c r="P289" s="157">
        <f t="shared" si="73"/>
        <v>1.330900588421371E-2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8.3262289820091318E-3</v>
      </c>
      <c r="H290" s="156">
        <f>RES_hhdet_in_fec!H$110</f>
        <v>6.265630097272234E-3</v>
      </c>
      <c r="I290" s="156">
        <f>RES_hhdet_in_fec!I$110</f>
        <v>1.1831756133820008E-2</v>
      </c>
      <c r="J290" s="156">
        <f>RES_hhdet_in_fec!J$110</f>
        <v>1.9614353173326712E-2</v>
      </c>
      <c r="K290" s="156">
        <f>RES_hhdet_in_fec!K$110</f>
        <v>2.7187629226260016E-2</v>
      </c>
      <c r="L290" s="156">
        <f>RES_hhdet_in_fec!L$110</f>
        <v>9.9400080944084014E-3</v>
      </c>
      <c r="M290" s="156">
        <f>RES_hhdet_in_fec!M$110</f>
        <v>1.1952743024841207E-2</v>
      </c>
      <c r="N290" s="156">
        <f>RES_hhdet_in_fec!N$110</f>
        <v>1.1944150709114329E-2</v>
      </c>
      <c r="O290" s="156">
        <f>RES_hhdet_in_fec!O$110</f>
        <v>1.2125269930138561E-2</v>
      </c>
      <c r="P290" s="156">
        <f>RES_hhdet_in_fec!P$110</f>
        <v>1.330900588421371E-2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0.40579333322456684</v>
      </c>
      <c r="H291" s="157">
        <f t="shared" si="74"/>
        <v>0.16030878315030175</v>
      </c>
      <c r="I291" s="157">
        <f t="shared" si="74"/>
        <v>0.35236581451759119</v>
      </c>
      <c r="J291" s="157">
        <f t="shared" si="74"/>
        <v>0.51918052814785387</v>
      </c>
      <c r="K291" s="157">
        <f t="shared" si="74"/>
        <v>0.51164496958906924</v>
      </c>
      <c r="L291" s="157">
        <f t="shared" si="74"/>
        <v>0.18814300745861751</v>
      </c>
      <c r="M291" s="157">
        <f t="shared" si="74"/>
        <v>0.5187492899502304</v>
      </c>
      <c r="N291" s="157">
        <f t="shared" si="74"/>
        <v>0.26868103015784739</v>
      </c>
      <c r="O291" s="157">
        <f t="shared" si="74"/>
        <v>0.21901223427083649</v>
      </c>
      <c r="P291" s="157">
        <f t="shared" si="74"/>
        <v>0.10976108114470506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0.38051181211972351</v>
      </c>
      <c r="H296" s="162">
        <f>RES_hhdet_in_fec!H$116</f>
        <v>0.13976469583495027</v>
      </c>
      <c r="I296" s="162">
        <f>RES_hhdet_in_fec!I$116</f>
        <v>0.29654979080758553</v>
      </c>
      <c r="J296" s="162">
        <f>RES_hhdet_in_fec!J$116</f>
        <v>0.40581100036669143</v>
      </c>
      <c r="K296" s="162">
        <f>RES_hhdet_in_fec!K$116</f>
        <v>0.36645292280705544</v>
      </c>
      <c r="L296" s="162">
        <f>RES_hhdet_in_fec!L$116</f>
        <v>9.2628123674905138E-2</v>
      </c>
      <c r="M296" s="162">
        <f>RES_hhdet_in_fec!M$116</f>
        <v>0.30537456657006173</v>
      </c>
      <c r="N296" s="162">
        <f>RES_hhdet_in_fec!N$116</f>
        <v>0.15596851349173504</v>
      </c>
      <c r="O296" s="162">
        <f>RES_hhdet_in_fec!O$116</f>
        <v>0.10702412714261363</v>
      </c>
      <c r="P296" s="162">
        <f>RES_hhdet_in_fec!P$116</f>
        <v>2.7571930437024494E-2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2.528152110484333E-2</v>
      </c>
      <c r="H297" s="160">
        <f t="shared" si="76"/>
        <v>2.054408731535148E-2</v>
      </c>
      <c r="I297" s="160">
        <f t="shared" si="76"/>
        <v>5.5816023710005651E-2</v>
      </c>
      <c r="J297" s="160">
        <f t="shared" si="76"/>
        <v>0.11336952778116249</v>
      </c>
      <c r="K297" s="160">
        <f t="shared" si="76"/>
        <v>0.14519204678201378</v>
      </c>
      <c r="L297" s="160">
        <f t="shared" si="76"/>
        <v>9.5514883783712382E-2</v>
      </c>
      <c r="M297" s="160">
        <f t="shared" si="76"/>
        <v>0.21337472338016872</v>
      </c>
      <c r="N297" s="160">
        <f t="shared" si="76"/>
        <v>0.11271251666611232</v>
      </c>
      <c r="O297" s="160">
        <f t="shared" si="76"/>
        <v>0.11198810712822288</v>
      </c>
      <c r="P297" s="160">
        <f t="shared" si="76"/>
        <v>8.2189150707680569E-2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1.1852563423412003E-2</v>
      </c>
      <c r="H298" s="156">
        <f>RES_hhdet_in_fec!H$118</f>
        <v>9.8559780703173193E-3</v>
      </c>
      <c r="I298" s="156">
        <f>RES_hhdet_in_fec!I$118</f>
        <v>2.6328241658113621E-2</v>
      </c>
      <c r="J298" s="156">
        <f>RES_hhdet_in_fec!J$118</f>
        <v>5.2810894564054169E-2</v>
      </c>
      <c r="K298" s="156">
        <f>RES_hhdet_in_fec!K$118</f>
        <v>6.5074793633060735E-2</v>
      </c>
      <c r="L298" s="156">
        <f>RES_hhdet_in_fec!L$118</f>
        <v>4.5575052989149441E-2</v>
      </c>
      <c r="M298" s="156">
        <f>RES_hhdet_in_fec!M$118</f>
        <v>0.10213083365288508</v>
      </c>
      <c r="N298" s="156">
        <f>RES_hhdet_in_fec!N$118</f>
        <v>5.1776410958559886E-2</v>
      </c>
      <c r="O298" s="156">
        <f>RES_hhdet_in_fec!O$118</f>
        <v>5.0137682440858818E-2</v>
      </c>
      <c r="P298" s="156">
        <f>RES_hhdet_in_fec!P$118</f>
        <v>3.7476811449021895E-2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1.3428957681431328E-2</v>
      </c>
      <c r="H299" s="156">
        <f>RES_hhdet_in_fec!H$119</f>
        <v>1.0688109245034161E-2</v>
      </c>
      <c r="I299" s="156">
        <f>RES_hhdet_in_fec!I$119</f>
        <v>2.9487782051892029E-2</v>
      </c>
      <c r="J299" s="156">
        <f>RES_hhdet_in_fec!J$119</f>
        <v>6.0558633217108325E-2</v>
      </c>
      <c r="K299" s="156">
        <f>RES_hhdet_in_fec!K$119</f>
        <v>8.0117253148953044E-2</v>
      </c>
      <c r="L299" s="156">
        <f>RES_hhdet_in_fec!L$119</f>
        <v>4.9939830794562941E-2</v>
      </c>
      <c r="M299" s="156">
        <f>RES_hhdet_in_fec!M$119</f>
        <v>0.11124388972728362</v>
      </c>
      <c r="N299" s="156">
        <f>RES_hhdet_in_fec!N$119</f>
        <v>6.0936105707552424E-2</v>
      </c>
      <c r="O299" s="156">
        <f>RES_hhdet_in_fec!O$119</f>
        <v>6.1850424687364056E-2</v>
      </c>
      <c r="P299" s="156">
        <f>RES_hhdet_in_fec!P$119</f>
        <v>4.4712339258658675E-2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0.16842322268125304</v>
      </c>
      <c r="H300" s="157">
        <f t="shared" si="77"/>
        <v>7.0040207297401194E-2</v>
      </c>
      <c r="I300" s="157">
        <f t="shared" si="77"/>
        <v>0.15742802479979323</v>
      </c>
      <c r="J300" s="157">
        <f t="shared" si="77"/>
        <v>0.23603222391681586</v>
      </c>
      <c r="K300" s="157">
        <f t="shared" si="77"/>
        <v>0.24489188058144146</v>
      </c>
      <c r="L300" s="157">
        <f t="shared" si="77"/>
        <v>9.2992547335885967E-2</v>
      </c>
      <c r="M300" s="157">
        <f t="shared" si="77"/>
        <v>0.25048698991795904</v>
      </c>
      <c r="N300" s="157">
        <f t="shared" si="77"/>
        <v>0.13250967742357955</v>
      </c>
      <c r="O300" s="157">
        <f t="shared" si="77"/>
        <v>0.10783419485493036</v>
      </c>
      <c r="P300" s="157">
        <f t="shared" si="77"/>
        <v>5.7468739816623364E-2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0.16842322268125304</v>
      </c>
      <c r="H302" s="57">
        <f>RES_hhdet_in_fec!H$122</f>
        <v>7.0040207297401194E-2</v>
      </c>
      <c r="I302" s="57">
        <f>RES_hhdet_in_fec!I$122</f>
        <v>0.15742802479979323</v>
      </c>
      <c r="J302" s="57">
        <f>RES_hhdet_in_fec!J$122</f>
        <v>0.23603222391681586</v>
      </c>
      <c r="K302" s="57">
        <f>RES_hhdet_in_fec!K$122</f>
        <v>0.24489188058144146</v>
      </c>
      <c r="L302" s="57">
        <f>RES_hhdet_in_fec!L$122</f>
        <v>9.2992547335885967E-2</v>
      </c>
      <c r="M302" s="57">
        <f>RES_hhdet_in_fec!M$122</f>
        <v>0.25048698991795904</v>
      </c>
      <c r="N302" s="57">
        <f>RES_hhdet_in_fec!N$122</f>
        <v>0.13250967742357955</v>
      </c>
      <c r="O302" s="57">
        <f>RES_hhdet_in_fec!O$122</f>
        <v>0.10783419485493036</v>
      </c>
      <c r="P302" s="57">
        <f>RES_hhdet_in_fec!P$122</f>
        <v>5.7468739816623364E-2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1.2237361199021246</v>
      </c>
      <c r="H304" s="168">
        <f t="shared" si="78"/>
        <v>0.49255017782284738</v>
      </c>
      <c r="I304" s="168">
        <f t="shared" si="78"/>
        <v>1.0905212246654976</v>
      </c>
      <c r="J304" s="168">
        <f t="shared" si="78"/>
        <v>1.5770860462811545</v>
      </c>
      <c r="K304" s="168">
        <f t="shared" si="78"/>
        <v>1.6810838158160466</v>
      </c>
      <c r="L304" s="168">
        <f t="shared" si="78"/>
        <v>0.64577779291091697</v>
      </c>
      <c r="M304" s="168">
        <f t="shared" si="78"/>
        <v>1.5373694348310907</v>
      </c>
      <c r="N304" s="168">
        <f t="shared" si="78"/>
        <v>0.83777819204366344</v>
      </c>
      <c r="O304" s="168">
        <f t="shared" si="78"/>
        <v>0.68782895378981601</v>
      </c>
      <c r="P304" s="168">
        <f t="shared" si="78"/>
        <v>0.3783407913734454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0.77956118348579062</v>
      </c>
      <c r="H305" s="157">
        <f t="shared" si="79"/>
        <v>0.30481242376182827</v>
      </c>
      <c r="I305" s="157">
        <f t="shared" si="79"/>
        <v>0.6737891316865785</v>
      </c>
      <c r="J305" s="157">
        <f t="shared" si="79"/>
        <v>0.94354289468668284</v>
      </c>
      <c r="K305" s="157">
        <f t="shared" si="79"/>
        <v>1.0138365324675882</v>
      </c>
      <c r="L305" s="157">
        <f t="shared" si="79"/>
        <v>0.38991160574512518</v>
      </c>
      <c r="M305" s="157">
        <f t="shared" si="79"/>
        <v>0.88250933791109465</v>
      </c>
      <c r="N305" s="157">
        <f t="shared" si="79"/>
        <v>0.47392825530471383</v>
      </c>
      <c r="O305" s="157">
        <f t="shared" si="79"/>
        <v>0.37682012677128501</v>
      </c>
      <c r="P305" s="157">
        <f t="shared" si="79"/>
        <v>0.18832670507884061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0.77531594890045419</v>
      </c>
      <c r="H306" s="156">
        <f>RES_hhdet_in_tes!H$107</f>
        <v>0.30175403883651575</v>
      </c>
      <c r="I306" s="156">
        <f>RES_hhdet_in_tes!I$107</f>
        <v>0.66880234075390532</v>
      </c>
      <c r="J306" s="156">
        <f>RES_hhdet_in_tes!J$107</f>
        <v>0.93744390842411252</v>
      </c>
      <c r="K306" s="156">
        <f>RES_hhdet_in_tes!K$107</f>
        <v>1.0115539258521695</v>
      </c>
      <c r="L306" s="156">
        <f>RES_hhdet_in_tes!L$107</f>
        <v>0.38668439033858187</v>
      </c>
      <c r="M306" s="156">
        <f>RES_hhdet_in_tes!M$107</f>
        <v>0.87380404891496233</v>
      </c>
      <c r="N306" s="156">
        <f>RES_hhdet_in_tes!N$107</f>
        <v>0.46960468192645921</v>
      </c>
      <c r="O306" s="156">
        <f>RES_hhdet_in_tes!O$107</f>
        <v>0.37598170718145246</v>
      </c>
      <c r="P306" s="156">
        <f>RES_hhdet_in_tes!P$107</f>
        <v>0.18711044237220553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4.2452345853364543E-3</v>
      </c>
      <c r="H307" s="156">
        <f>RES_hhdet_in_tes!H$108</f>
        <v>3.0583849253124958E-3</v>
      </c>
      <c r="I307" s="156">
        <f>RES_hhdet_in_tes!I$108</f>
        <v>4.9867909326731892E-3</v>
      </c>
      <c r="J307" s="156">
        <f>RES_hhdet_in_tes!J$108</f>
        <v>6.0989862625703342E-3</v>
      </c>
      <c r="K307" s="156">
        <f>RES_hhdet_in_tes!K$108</f>
        <v>2.28260661541866E-3</v>
      </c>
      <c r="L307" s="156">
        <f>RES_hhdet_in_tes!L$108</f>
        <v>3.2272154065432768E-3</v>
      </c>
      <c r="M307" s="156">
        <f>RES_hhdet_in_tes!M$108</f>
        <v>8.7052889961323314E-3</v>
      </c>
      <c r="N307" s="156">
        <f>RES_hhdet_in_tes!N$108</f>
        <v>4.3235733782546176E-3</v>
      </c>
      <c r="O307" s="156">
        <f>RES_hhdet_in_tes!O$108</f>
        <v>8.3841958983253879E-4</v>
      </c>
      <c r="P307" s="156">
        <f>RES_hhdet_in_tes!P$108</f>
        <v>1.2162627066350771E-3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1.7282754859458852E-2</v>
      </c>
      <c r="H308" s="157">
        <f t="shared" si="80"/>
        <v>1.3627762591502958E-2</v>
      </c>
      <c r="I308" s="157">
        <f t="shared" si="80"/>
        <v>2.7195893223569457E-2</v>
      </c>
      <c r="J308" s="157">
        <f t="shared" si="80"/>
        <v>4.7903690290428964E-2</v>
      </c>
      <c r="K308" s="157">
        <f t="shared" si="80"/>
        <v>7.1013049202643258E-2</v>
      </c>
      <c r="L308" s="157">
        <f t="shared" si="80"/>
        <v>2.8097442589392754E-2</v>
      </c>
      <c r="M308" s="157">
        <f t="shared" si="80"/>
        <v>3.6273664065307021E-2</v>
      </c>
      <c r="N308" s="157">
        <f t="shared" si="80"/>
        <v>3.8621487796897308E-2</v>
      </c>
      <c r="O308" s="157">
        <f t="shared" si="80"/>
        <v>4.1753334011058171E-2</v>
      </c>
      <c r="P308" s="157">
        <f t="shared" si="80"/>
        <v>4.8262702039506292E-2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1.7282754859458852E-2</v>
      </c>
      <c r="H309" s="156">
        <f>RES_hhdet_in_tes!H$110</f>
        <v>1.3627762591502958E-2</v>
      </c>
      <c r="I309" s="156">
        <f>RES_hhdet_in_tes!I$110</f>
        <v>2.7195893223569457E-2</v>
      </c>
      <c r="J309" s="156">
        <f>RES_hhdet_in_tes!J$110</f>
        <v>4.7903690290428964E-2</v>
      </c>
      <c r="K309" s="156">
        <f>RES_hhdet_in_tes!K$110</f>
        <v>7.1013049202643258E-2</v>
      </c>
      <c r="L309" s="156">
        <f>RES_hhdet_in_tes!L$110</f>
        <v>2.8097442589392754E-2</v>
      </c>
      <c r="M309" s="156">
        <f>RES_hhdet_in_tes!M$110</f>
        <v>3.6273664065307021E-2</v>
      </c>
      <c r="N309" s="156">
        <f>RES_hhdet_in_tes!N$110</f>
        <v>3.8621487796897308E-2</v>
      </c>
      <c r="O309" s="156">
        <f>RES_hhdet_in_tes!O$110</f>
        <v>4.1753334011058171E-2</v>
      </c>
      <c r="P309" s="156">
        <f>RES_hhdet_in_tes!P$110</f>
        <v>4.8262702039506292E-2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0.28826252330963331</v>
      </c>
      <c r="H310" s="157">
        <f t="shared" si="81"/>
        <v>0.11624566339100621</v>
      </c>
      <c r="I310" s="157">
        <f t="shared" si="81"/>
        <v>0.25901676185043215</v>
      </c>
      <c r="J310" s="157">
        <f t="shared" si="81"/>
        <v>0.38917969014468368</v>
      </c>
      <c r="K310" s="157">
        <f t="shared" si="81"/>
        <v>0.39172381798309974</v>
      </c>
      <c r="L310" s="157">
        <f t="shared" si="81"/>
        <v>0.14986838972780625</v>
      </c>
      <c r="M310" s="157">
        <f t="shared" si="81"/>
        <v>0.40816144101399787</v>
      </c>
      <c r="N310" s="157">
        <f t="shared" si="81"/>
        <v>0.21363101428127521</v>
      </c>
      <c r="O310" s="157">
        <f t="shared" si="81"/>
        <v>0.17823086451780104</v>
      </c>
      <c r="P310" s="157">
        <f t="shared" si="81"/>
        <v>9.3141071218600616E-2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0.26653137901153601</v>
      </c>
      <c r="H315" s="162">
        <f>RES_hhdet_in_tes!H$116</f>
        <v>9.8627589142463112E-2</v>
      </c>
      <c r="I315" s="162">
        <f>RES_hhdet_in_tes!I$116</f>
        <v>0.21075948108357723</v>
      </c>
      <c r="J315" s="162">
        <f>RES_hhdet_in_tes!J$116</f>
        <v>0.29069276302890756</v>
      </c>
      <c r="K315" s="162">
        <f>RES_hhdet_in_tes!K$116</f>
        <v>0.26425020861363002</v>
      </c>
      <c r="L315" s="162">
        <f>RES_hhdet_in_tes!L$116</f>
        <v>6.7211336403099578E-2</v>
      </c>
      <c r="M315" s="162">
        <f>RES_hhdet_in_tes!M$116</f>
        <v>0.22283642670717502</v>
      </c>
      <c r="N315" s="162">
        <f>RES_hhdet_in_tes!N$116</f>
        <v>0.1143890271257193</v>
      </c>
      <c r="O315" s="162">
        <f>RES_hhdet_in_tes!O$116</f>
        <v>7.8738680842552228E-2</v>
      </c>
      <c r="P315" s="162">
        <f>RES_hhdet_in_tes!P$116</f>
        <v>2.0364948308950945E-2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2.1731144298097319E-2</v>
      </c>
      <c r="H316" s="160">
        <f t="shared" si="83"/>
        <v>1.76180742485431E-2</v>
      </c>
      <c r="I316" s="160">
        <f t="shared" si="83"/>
        <v>4.8257280766854913E-2</v>
      </c>
      <c r="J316" s="160">
        <f t="shared" si="83"/>
        <v>9.8486927115776085E-2</v>
      </c>
      <c r="K316" s="160">
        <f t="shared" si="83"/>
        <v>0.12747360936946972</v>
      </c>
      <c r="L316" s="160">
        <f t="shared" si="83"/>
        <v>8.2657053324706659E-2</v>
      </c>
      <c r="M316" s="160">
        <f t="shared" si="83"/>
        <v>0.18532501430682288</v>
      </c>
      <c r="N316" s="160">
        <f t="shared" si="83"/>
        <v>9.9241987155555905E-2</v>
      </c>
      <c r="O316" s="160">
        <f t="shared" si="83"/>
        <v>9.9492183675248813E-2</v>
      </c>
      <c r="P316" s="160">
        <f t="shared" si="83"/>
        <v>7.2776122909649674E-2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8.3021866166659922E-3</v>
      </c>
      <c r="H317" s="156">
        <f>RES_hhdet_in_tes!H$118</f>
        <v>6.9335536471697738E-3</v>
      </c>
      <c r="I317" s="156">
        <f>RES_hhdet_in_tes!I$118</f>
        <v>1.8719591487118669E-2</v>
      </c>
      <c r="J317" s="156">
        <f>RES_hhdet_in_tes!J$118</f>
        <v>3.782981531050094E-2</v>
      </c>
      <c r="K317" s="156">
        <f>RES_hhdet_in_tes!K$118</f>
        <v>4.7011079411422116E-2</v>
      </c>
      <c r="L317" s="156">
        <f>RES_hhdet_in_tes!L$118</f>
        <v>3.2811875081886689E-2</v>
      </c>
      <c r="M317" s="156">
        <f>RES_hhdet_in_tes!M$118</f>
        <v>7.4135041817545572E-2</v>
      </c>
      <c r="N317" s="156">
        <f>RES_hhdet_in_tes!N$118</f>
        <v>3.7931792991444592E-2</v>
      </c>
      <c r="O317" s="156">
        <f>RES_hhdet_in_tes!O$118</f>
        <v>3.7057268117611716E-2</v>
      </c>
      <c r="P317" s="156">
        <f>RES_hhdet_in_tes!P$118</f>
        <v>2.7717991073580309E-2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1.3428957681431328E-2</v>
      </c>
      <c r="H318" s="156">
        <f>RES_hhdet_in_tes!H$119</f>
        <v>1.0684520601373327E-2</v>
      </c>
      <c r="I318" s="156">
        <f>RES_hhdet_in_tes!I$119</f>
        <v>2.953768927973624E-2</v>
      </c>
      <c r="J318" s="156">
        <f>RES_hhdet_in_tes!J$119</f>
        <v>6.0657111805275145E-2</v>
      </c>
      <c r="K318" s="156">
        <f>RES_hhdet_in_tes!K$119</f>
        <v>8.0462529958047604E-2</v>
      </c>
      <c r="L318" s="156">
        <f>RES_hhdet_in_tes!L$119</f>
        <v>4.9845178242819969E-2</v>
      </c>
      <c r="M318" s="156">
        <f>RES_hhdet_in_tes!M$119</f>
        <v>0.11118997248927731</v>
      </c>
      <c r="N318" s="156">
        <f>RES_hhdet_in_tes!N$119</f>
        <v>6.131019416411132E-2</v>
      </c>
      <c r="O318" s="156">
        <f>RES_hhdet_in_tes!O$119</f>
        <v>6.2434915557637104E-2</v>
      </c>
      <c r="P318" s="156">
        <f>RES_hhdet_in_tes!P$119</f>
        <v>4.5058131836069368E-2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0.13862965824724169</v>
      </c>
      <c r="H319" s="157">
        <f t="shared" si="84"/>
        <v>5.7864328078509913E-2</v>
      </c>
      <c r="I319" s="157">
        <f t="shared" si="84"/>
        <v>0.13051943790491752</v>
      </c>
      <c r="J319" s="157">
        <f t="shared" si="84"/>
        <v>0.19645977115935898</v>
      </c>
      <c r="K319" s="157">
        <f t="shared" si="84"/>
        <v>0.20451041616271545</v>
      </c>
      <c r="L319" s="157">
        <f t="shared" si="84"/>
        <v>7.7900354848592868E-2</v>
      </c>
      <c r="M319" s="157">
        <f t="shared" si="84"/>
        <v>0.21042499184069099</v>
      </c>
      <c r="N319" s="157">
        <f t="shared" si="84"/>
        <v>0.11159743466077707</v>
      </c>
      <c r="O319" s="157">
        <f t="shared" si="84"/>
        <v>9.1024628489671744E-2</v>
      </c>
      <c r="P319" s="157">
        <f t="shared" si="84"/>
        <v>4.861031303649789E-2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0.13862965824724169</v>
      </c>
      <c r="H321" s="57">
        <f>RES_hhdet_in_tes!H$122</f>
        <v>5.7864328078509913E-2</v>
      </c>
      <c r="I321" s="57">
        <f>RES_hhdet_in_tes!I$122</f>
        <v>0.13051943790491752</v>
      </c>
      <c r="J321" s="57">
        <f>RES_hhdet_in_tes!J$122</f>
        <v>0.19645977115935898</v>
      </c>
      <c r="K321" s="57">
        <f>RES_hhdet_in_tes!K$122</f>
        <v>0.20451041616271545</v>
      </c>
      <c r="L321" s="57">
        <f>RES_hhdet_in_tes!L$122</f>
        <v>7.7900354848592868E-2</v>
      </c>
      <c r="M321" s="57">
        <f>RES_hhdet_in_tes!M$122</f>
        <v>0.21042499184069099</v>
      </c>
      <c r="N321" s="57">
        <f>RES_hhdet_in_tes!N$122</f>
        <v>0.11159743466077707</v>
      </c>
      <c r="O321" s="57">
        <f>RES_hhdet_in_tes!O$122</f>
        <v>9.1024628489671744E-2</v>
      </c>
      <c r="P321" s="57">
        <f>RES_hhdet_in_tes!P$122</f>
        <v>4.861031303649789E-2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>
        <f t="shared" si="85"/>
        <v>0.78187961922581717</v>
      </c>
      <c r="H323" s="175">
        <f t="shared" si="85"/>
        <v>0.79740393244351571</v>
      </c>
      <c r="I323" s="175">
        <f t="shared" si="85"/>
        <v>0.80245015180989987</v>
      </c>
      <c r="J323" s="175">
        <f t="shared" si="85"/>
        <v>0.81315676883762766</v>
      </c>
      <c r="K323" s="175">
        <f t="shared" si="85"/>
        <v>0.82867523475317517</v>
      </c>
      <c r="L323" s="175">
        <f t="shared" si="85"/>
        <v>0.8412305734198724</v>
      </c>
      <c r="M323" s="175">
        <f t="shared" si="85"/>
        <v>0.82939655231550757</v>
      </c>
      <c r="N323" s="175">
        <f t="shared" si="85"/>
        <v>0.84846812004986605</v>
      </c>
      <c r="O323" s="175">
        <f t="shared" si="85"/>
        <v>0.8645100730360481</v>
      </c>
      <c r="P323" s="175">
        <f t="shared" si="85"/>
        <v>0.92526432409364689</v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>
        <f t="shared" si="85"/>
        <v>0.79338343193881189</v>
      </c>
      <c r="H324" s="169">
        <f t="shared" si="85"/>
        <v>0.79986976859181447</v>
      </c>
      <c r="I324" s="169">
        <f t="shared" si="85"/>
        <v>0.80465522126638356</v>
      </c>
      <c r="J324" s="169">
        <f t="shared" si="85"/>
        <v>0.81016248406917191</v>
      </c>
      <c r="K324" s="169">
        <f t="shared" si="85"/>
        <v>0.81438172278606402</v>
      </c>
      <c r="L324" s="169">
        <f t="shared" si="85"/>
        <v>0.81814010200365128</v>
      </c>
      <c r="M324" s="169">
        <f t="shared" si="85"/>
        <v>0.82292084954149969</v>
      </c>
      <c r="N324" s="169">
        <f t="shared" si="85"/>
        <v>0.82527646487949768</v>
      </c>
      <c r="O324" s="169">
        <f t="shared" si="85"/>
        <v>0.82517117767551296</v>
      </c>
      <c r="P324" s="169">
        <f t="shared" si="85"/>
        <v>0.82468712159650426</v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>
        <f t="shared" si="85"/>
        <v>0.79248687021273867</v>
      </c>
      <c r="H325" s="73">
        <f t="shared" si="85"/>
        <v>0.79821720460112822</v>
      </c>
      <c r="I325" s="73">
        <f t="shared" si="85"/>
        <v>0.80345006854146783</v>
      </c>
      <c r="J325" s="73">
        <f t="shared" si="85"/>
        <v>0.80912511614219806</v>
      </c>
      <c r="K325" s="73">
        <f t="shared" si="85"/>
        <v>0.8140255238380234</v>
      </c>
      <c r="L325" s="73">
        <f t="shared" si="85"/>
        <v>0.81683409221079439</v>
      </c>
      <c r="M325" s="73">
        <f t="shared" si="85"/>
        <v>0.82138774998730002</v>
      </c>
      <c r="N325" s="73">
        <f t="shared" si="85"/>
        <v>0.82386550445059892</v>
      </c>
      <c r="O325" s="73">
        <f t="shared" si="85"/>
        <v>0.82482977427569193</v>
      </c>
      <c r="P325" s="73">
        <f t="shared" si="85"/>
        <v>0.82370026032695687</v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>
        <f t="shared" si="85"/>
        <v>1.0000000000000007</v>
      </c>
      <c r="H326" s="73">
        <f t="shared" si="85"/>
        <v>1.0051986522081418</v>
      </c>
      <c r="I326" s="73">
        <f t="shared" si="85"/>
        <v>1.0072902068589946</v>
      </c>
      <c r="J326" s="73">
        <f t="shared" si="85"/>
        <v>1.0089986358804519</v>
      </c>
      <c r="K326" s="73">
        <f t="shared" si="85"/>
        <v>1.0102932721882485</v>
      </c>
      <c r="L326" s="73">
        <f t="shared" si="85"/>
        <v>1.0120186621152352</v>
      </c>
      <c r="M326" s="73">
        <f t="shared" si="85"/>
        <v>1.0126383348184493</v>
      </c>
      <c r="N326" s="73">
        <f t="shared" si="85"/>
        <v>1.0138719046611568</v>
      </c>
      <c r="O326" s="73">
        <f t="shared" si="85"/>
        <v>1.0132423033841531</v>
      </c>
      <c r="P326" s="73">
        <f t="shared" si="85"/>
        <v>1.0110346183026526</v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>
        <f t="shared" si="85"/>
        <v>2.0757001635197039</v>
      </c>
      <c r="H327" s="169">
        <f t="shared" si="85"/>
        <v>2.1750027339526246</v>
      </c>
      <c r="I327" s="169">
        <f t="shared" si="85"/>
        <v>2.2985508588900383</v>
      </c>
      <c r="J327" s="169">
        <f t="shared" si="85"/>
        <v>2.4422773398193183</v>
      </c>
      <c r="K327" s="169">
        <f t="shared" si="85"/>
        <v>2.611961808499768</v>
      </c>
      <c r="L327" s="169">
        <f t="shared" si="85"/>
        <v>2.8267021839950552</v>
      </c>
      <c r="M327" s="169">
        <f t="shared" si="85"/>
        <v>3.0347564563146725</v>
      </c>
      <c r="N327" s="169">
        <f t="shared" si="85"/>
        <v>3.2335064030484868</v>
      </c>
      <c r="O327" s="169">
        <f t="shared" si="85"/>
        <v>3.4434972789575693</v>
      </c>
      <c r="P327" s="169">
        <f t="shared" si="85"/>
        <v>3.6263190849402522</v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>
        <f t="shared" si="85"/>
        <v>2.0757001635197039</v>
      </c>
      <c r="H328" s="73">
        <f t="shared" si="85"/>
        <v>2.1750027339526246</v>
      </c>
      <c r="I328" s="73">
        <f t="shared" si="85"/>
        <v>2.2985508588900383</v>
      </c>
      <c r="J328" s="73">
        <f t="shared" si="85"/>
        <v>2.4422773398193183</v>
      </c>
      <c r="K328" s="73">
        <f t="shared" si="85"/>
        <v>2.611961808499768</v>
      </c>
      <c r="L328" s="73">
        <f t="shared" si="85"/>
        <v>2.8267021839950552</v>
      </c>
      <c r="M328" s="73">
        <f t="shared" si="85"/>
        <v>3.0347564563146725</v>
      </c>
      <c r="N328" s="73">
        <f t="shared" si="85"/>
        <v>3.2335064030484868</v>
      </c>
      <c r="O328" s="73">
        <f t="shared" si="85"/>
        <v>3.4434972789575693</v>
      </c>
      <c r="P328" s="73">
        <f t="shared" si="85"/>
        <v>3.6263190849402522</v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>
        <f t="shared" si="85"/>
        <v>0.71036781461884746</v>
      </c>
      <c r="H329" s="169">
        <f t="shared" si="85"/>
        <v>0.72513596015520254</v>
      </c>
      <c r="I329" s="169">
        <f t="shared" si="85"/>
        <v>0.73507914553243714</v>
      </c>
      <c r="J329" s="169">
        <f t="shared" si="85"/>
        <v>0.74960378720877574</v>
      </c>
      <c r="K329" s="169">
        <f t="shared" si="85"/>
        <v>0.76561647483354545</v>
      </c>
      <c r="L329" s="169">
        <f t="shared" si="85"/>
        <v>0.79656635530698716</v>
      </c>
      <c r="M329" s="169">
        <f t="shared" si="85"/>
        <v>0.78681831266344004</v>
      </c>
      <c r="N329" s="169">
        <f t="shared" si="85"/>
        <v>0.79511015033614074</v>
      </c>
      <c r="O329" s="169">
        <f t="shared" si="85"/>
        <v>0.81379410201073932</v>
      </c>
      <c r="P329" s="169">
        <f t="shared" si="85"/>
        <v>0.84858011826438529</v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>
        <f t="shared" si="85"/>
        <v>0.70045494127177077</v>
      </c>
      <c r="H334" s="171">
        <f t="shared" si="85"/>
        <v>0.70566882826356636</v>
      </c>
      <c r="I334" s="171">
        <f t="shared" si="85"/>
        <v>0.71070520909700186</v>
      </c>
      <c r="J334" s="171">
        <f t="shared" si="85"/>
        <v>0.71632548838310728</v>
      </c>
      <c r="K334" s="171">
        <f t="shared" si="85"/>
        <v>0.72110274517516371</v>
      </c>
      <c r="L334" s="171">
        <f t="shared" si="85"/>
        <v>0.72560399300529621</v>
      </c>
      <c r="M334" s="171">
        <f t="shared" si="85"/>
        <v>0.72971508141641495</v>
      </c>
      <c r="N334" s="171">
        <f t="shared" si="85"/>
        <v>0.73341102357676125</v>
      </c>
      <c r="O334" s="171">
        <f t="shared" si="85"/>
        <v>0.73570962870484347</v>
      </c>
      <c r="P334" s="171">
        <f t="shared" si="85"/>
        <v>0.73861162371149114</v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>
        <f t="shared" si="85"/>
        <v>0.85956632941418054</v>
      </c>
      <c r="H335" s="170">
        <f t="shared" si="85"/>
        <v>0.85757395683273163</v>
      </c>
      <c r="I335" s="170">
        <f t="shared" si="85"/>
        <v>0.86457754528659214</v>
      </c>
      <c r="J335" s="170">
        <f t="shared" si="85"/>
        <v>0.86872485969850444</v>
      </c>
      <c r="K335" s="170">
        <f t="shared" si="85"/>
        <v>0.87796550978342569</v>
      </c>
      <c r="L335" s="170">
        <f t="shared" si="85"/>
        <v>0.86538401189785774</v>
      </c>
      <c r="M335" s="170">
        <f t="shared" si="85"/>
        <v>0.86854249355782498</v>
      </c>
      <c r="N335" s="170">
        <f t="shared" si="85"/>
        <v>0.88048772302316625</v>
      </c>
      <c r="O335" s="170">
        <f t="shared" si="85"/>
        <v>0.88841740633524036</v>
      </c>
      <c r="P335" s="170">
        <f t="shared" si="85"/>
        <v>0.88547116356622424</v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>
        <f t="shared" si="85"/>
        <v>0.70045494127177066</v>
      </c>
      <c r="H336" s="73">
        <f t="shared" si="85"/>
        <v>0.70348712199869412</v>
      </c>
      <c r="I336" s="73">
        <f t="shared" si="85"/>
        <v>0.71100803958739944</v>
      </c>
      <c r="J336" s="73">
        <f t="shared" si="85"/>
        <v>0.7163259706691254</v>
      </c>
      <c r="K336" s="73">
        <f t="shared" si="85"/>
        <v>0.72241611208949741</v>
      </c>
      <c r="L336" s="73">
        <f t="shared" si="85"/>
        <v>0.71995253828226102</v>
      </c>
      <c r="M336" s="73">
        <f t="shared" si="85"/>
        <v>0.72588305770136385</v>
      </c>
      <c r="N336" s="73">
        <f t="shared" si="85"/>
        <v>0.73260761588523271</v>
      </c>
      <c r="O336" s="73">
        <f t="shared" si="85"/>
        <v>0.73911011266473203</v>
      </c>
      <c r="P336" s="73">
        <f t="shared" si="85"/>
        <v>0.73960377102208674</v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>
        <f t="shared" si="85"/>
        <v>1</v>
      </c>
      <c r="H337" s="73">
        <f t="shared" si="85"/>
        <v>0.99966423961632866</v>
      </c>
      <c r="I337" s="73">
        <f t="shared" si="85"/>
        <v>1.00169247140244</v>
      </c>
      <c r="J337" s="73">
        <f t="shared" si="85"/>
        <v>1.0016261692666306</v>
      </c>
      <c r="K337" s="73">
        <f t="shared" si="85"/>
        <v>1.0043096436226118</v>
      </c>
      <c r="L337" s="73">
        <f t="shared" si="85"/>
        <v>0.99810466815291499</v>
      </c>
      <c r="M337" s="73">
        <f t="shared" si="85"/>
        <v>0.99951532404936139</v>
      </c>
      <c r="N337" s="73">
        <f t="shared" si="85"/>
        <v>1.0061390279574844</v>
      </c>
      <c r="O337" s="73">
        <f t="shared" si="85"/>
        <v>1.0094500704437759</v>
      </c>
      <c r="P337" s="73">
        <f t="shared" si="85"/>
        <v>1.0077337169815763</v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>
        <f t="shared" si="85"/>
        <v>0.82310299043263924</v>
      </c>
      <c r="H338" s="169">
        <f t="shared" si="85"/>
        <v>0.82615872098735121</v>
      </c>
      <c r="I338" s="169">
        <f t="shared" si="85"/>
        <v>0.82907371842404609</v>
      </c>
      <c r="J338" s="169">
        <f t="shared" si="85"/>
        <v>0.83234300765897418</v>
      </c>
      <c r="K338" s="169">
        <f t="shared" si="85"/>
        <v>0.8351049274363479</v>
      </c>
      <c r="L338" s="169">
        <f t="shared" si="85"/>
        <v>0.83770535467986906</v>
      </c>
      <c r="M338" s="169">
        <f t="shared" si="85"/>
        <v>0.84006355743110894</v>
      </c>
      <c r="N338" s="169">
        <f t="shared" si="85"/>
        <v>0.84218327921850911</v>
      </c>
      <c r="O338" s="169">
        <f t="shared" si="85"/>
        <v>0.84411654959845928</v>
      </c>
      <c r="P338" s="169">
        <f t="shared" si="85"/>
        <v>0.84585660293941067</v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>
        <f t="shared" si="86"/>
        <v>0.82310299043263924</v>
      </c>
      <c r="H340" s="65">
        <f t="shared" si="86"/>
        <v>0.82615872098735121</v>
      </c>
      <c r="I340" s="65">
        <f t="shared" si="86"/>
        <v>0.82907371842404609</v>
      </c>
      <c r="J340" s="65">
        <f t="shared" si="86"/>
        <v>0.83234300765897418</v>
      </c>
      <c r="K340" s="65">
        <f t="shared" si="86"/>
        <v>0.8351049274363479</v>
      </c>
      <c r="L340" s="65">
        <f t="shared" si="86"/>
        <v>0.83770535467986906</v>
      </c>
      <c r="M340" s="65">
        <f t="shared" si="86"/>
        <v>0.84006355743110894</v>
      </c>
      <c r="N340" s="65">
        <f t="shared" si="86"/>
        <v>0.84218327921850911</v>
      </c>
      <c r="O340" s="65">
        <f t="shared" si="86"/>
        <v>0.84411654959845928</v>
      </c>
      <c r="P340" s="65">
        <f t="shared" si="86"/>
        <v>0.84585660293941067</v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7326.6045991374176</v>
      </c>
      <c r="H361" s="168">
        <f t="shared" si="94"/>
        <v>7454.3133043117314</v>
      </c>
      <c r="I361" s="168">
        <f t="shared" si="94"/>
        <v>7239.724356089413</v>
      </c>
      <c r="J361" s="168">
        <f t="shared" si="94"/>
        <v>6780.720463245023</v>
      </c>
      <c r="K361" s="168">
        <f t="shared" si="94"/>
        <v>6711.8319559348911</v>
      </c>
      <c r="L361" s="168">
        <f t="shared" si="94"/>
        <v>7182.8582600580285</v>
      </c>
      <c r="M361" s="168">
        <f t="shared" si="94"/>
        <v>6524.7191593730486</v>
      </c>
      <c r="N361" s="168">
        <f t="shared" si="94"/>
        <v>6298.9945340766599</v>
      </c>
      <c r="O361" s="168">
        <f t="shared" si="94"/>
        <v>5915.6724035626203</v>
      </c>
      <c r="P361" s="168">
        <f t="shared" si="94"/>
        <v>5874.4871379832175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4599.6199337345597</v>
      </c>
      <c r="H362" s="157">
        <f t="shared" si="95"/>
        <v>4598.8465279905604</v>
      </c>
      <c r="I362" s="157">
        <f t="shared" si="95"/>
        <v>4460.8758845335697</v>
      </c>
      <c r="J362" s="157">
        <f t="shared" si="95"/>
        <v>4071.7795147460401</v>
      </c>
      <c r="K362" s="157">
        <f t="shared" si="95"/>
        <v>4118.8500905472847</v>
      </c>
      <c r="L362" s="157">
        <f t="shared" si="95"/>
        <v>4459.3105697496148</v>
      </c>
      <c r="M362" s="157">
        <f t="shared" si="95"/>
        <v>3774.9138977354246</v>
      </c>
      <c r="N362" s="157">
        <f t="shared" si="95"/>
        <v>3663.4549133986534</v>
      </c>
      <c r="O362" s="157">
        <f t="shared" si="95"/>
        <v>3395.3438446656251</v>
      </c>
      <c r="P362" s="157">
        <f t="shared" si="95"/>
        <v>3280.7663514039136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4579.747248130052</v>
      </c>
      <c r="H363" s="156">
        <f t="shared" si="96"/>
        <v>4562.1288015531672</v>
      </c>
      <c r="I363" s="156">
        <f t="shared" si="96"/>
        <v>4434.5020958767846</v>
      </c>
      <c r="J363" s="156">
        <f t="shared" si="96"/>
        <v>4050.6464828174594</v>
      </c>
      <c r="K363" s="156">
        <f t="shared" si="96"/>
        <v>4111.3749445708181</v>
      </c>
      <c r="L363" s="156">
        <f t="shared" si="96"/>
        <v>4429.4726410837666</v>
      </c>
      <c r="M363" s="156">
        <f t="shared" si="96"/>
        <v>3744.6534997404619</v>
      </c>
      <c r="N363" s="156">
        <f t="shared" si="96"/>
        <v>3636.2506197004818</v>
      </c>
      <c r="O363" s="156">
        <f t="shared" si="96"/>
        <v>3389.1914834738568</v>
      </c>
      <c r="P363" s="156">
        <f t="shared" si="96"/>
        <v>3263.4835567173404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19.87268560450801</v>
      </c>
      <c r="H364" s="156">
        <f t="shared" si="96"/>
        <v>36.717726437392791</v>
      </c>
      <c r="I364" s="156">
        <f t="shared" si="96"/>
        <v>26.373788656784704</v>
      </c>
      <c r="J364" s="156">
        <f t="shared" si="96"/>
        <v>21.133031928580575</v>
      </c>
      <c r="K364" s="156">
        <f t="shared" si="96"/>
        <v>7.4751459764666084</v>
      </c>
      <c r="L364" s="156">
        <f t="shared" si="96"/>
        <v>29.837928665848086</v>
      </c>
      <c r="M364" s="156">
        <f t="shared" si="96"/>
        <v>30.26039799496278</v>
      </c>
      <c r="N364" s="156">
        <f t="shared" si="96"/>
        <v>27.204293698171465</v>
      </c>
      <c r="O364" s="156">
        <f t="shared" si="96"/>
        <v>6.1523611917681631</v>
      </c>
      <c r="P364" s="156">
        <f t="shared" si="96"/>
        <v>17.282794686573126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38.976534159536101</v>
      </c>
      <c r="H365" s="157">
        <f t="shared" si="97"/>
        <v>75.613664676642898</v>
      </c>
      <c r="I365" s="157">
        <f t="shared" si="97"/>
        <v>63.031142902117921</v>
      </c>
      <c r="J365" s="157">
        <f t="shared" si="97"/>
        <v>68.5754591319117</v>
      </c>
      <c r="K365" s="157">
        <f t="shared" si="97"/>
        <v>89.951292067380066</v>
      </c>
      <c r="L365" s="157">
        <f t="shared" si="97"/>
        <v>93.007072866178447</v>
      </c>
      <c r="M365" s="157">
        <f t="shared" si="97"/>
        <v>42.073959947605907</v>
      </c>
      <c r="N365" s="157">
        <f t="shared" si="97"/>
        <v>76.196142246321898</v>
      </c>
      <c r="O365" s="157">
        <f t="shared" si="97"/>
        <v>90.154028122044195</v>
      </c>
      <c r="P365" s="157">
        <f t="shared" si="97"/>
        <v>191.20455036591329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38.976534159536101</v>
      </c>
      <c r="H366" s="156">
        <f t="shared" si="96"/>
        <v>75.613664676642898</v>
      </c>
      <c r="I366" s="156">
        <f t="shared" si="96"/>
        <v>63.031142902117921</v>
      </c>
      <c r="J366" s="156">
        <f t="shared" si="96"/>
        <v>68.5754591319117</v>
      </c>
      <c r="K366" s="156">
        <f t="shared" si="96"/>
        <v>89.951292067380066</v>
      </c>
      <c r="L366" s="156">
        <f t="shared" si="96"/>
        <v>93.007072866178447</v>
      </c>
      <c r="M366" s="156">
        <f t="shared" si="96"/>
        <v>42.073959947605907</v>
      </c>
      <c r="N366" s="156">
        <f t="shared" si="96"/>
        <v>76.196142246321898</v>
      </c>
      <c r="O366" s="156">
        <f t="shared" si="96"/>
        <v>90.154028122044195</v>
      </c>
      <c r="P366" s="156">
        <f t="shared" si="96"/>
        <v>191.20455036591329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1899.589567896176</v>
      </c>
      <c r="H367" s="157">
        <f t="shared" si="98"/>
        <v>1934.6074354317109</v>
      </c>
      <c r="I367" s="157">
        <f t="shared" si="98"/>
        <v>1877.1532946993495</v>
      </c>
      <c r="J367" s="157">
        <f t="shared" si="98"/>
        <v>1815.1525454585769</v>
      </c>
      <c r="K367" s="157">
        <f t="shared" si="98"/>
        <v>1692.7965918359405</v>
      </c>
      <c r="L367" s="157">
        <f t="shared" si="98"/>
        <v>1760.4241603997464</v>
      </c>
      <c r="M367" s="157">
        <f t="shared" si="98"/>
        <v>1826.010715938148</v>
      </c>
      <c r="N367" s="157">
        <f t="shared" si="98"/>
        <v>1714.0153780187609</v>
      </c>
      <c r="O367" s="157">
        <f t="shared" si="98"/>
        <v>1628.4037585379419</v>
      </c>
      <c r="P367" s="157">
        <f t="shared" si="98"/>
        <v>1576.8884881810052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1939.7678384714895</v>
      </c>
      <c r="H372" s="162">
        <f t="shared" si="102"/>
        <v>2024.532940506936</v>
      </c>
      <c r="I372" s="162">
        <f t="shared" si="102"/>
        <v>1977.8679594739926</v>
      </c>
      <c r="J372" s="162">
        <f t="shared" si="102"/>
        <v>1941.2861475590453</v>
      </c>
      <c r="K372" s="162">
        <f t="shared" si="102"/>
        <v>1822.0703321142355</v>
      </c>
      <c r="L372" s="162">
        <f t="shared" si="102"/>
        <v>2060.979014040201</v>
      </c>
      <c r="M372" s="162">
        <f t="shared" si="102"/>
        <v>2082.6273413378735</v>
      </c>
      <c r="N372" s="162">
        <f t="shared" si="102"/>
        <v>1924.053771091578</v>
      </c>
      <c r="O372" s="162">
        <f t="shared" si="102"/>
        <v>1852.9148232883877</v>
      </c>
      <c r="P372" s="162">
        <f t="shared" si="102"/>
        <v>1918.6598136054558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1448.1338701365178</v>
      </c>
      <c r="H373" s="160">
        <f t="shared" si="103"/>
        <v>1485.6658702169584</v>
      </c>
      <c r="I373" s="160">
        <f t="shared" si="103"/>
        <v>1477.4433297234627</v>
      </c>
      <c r="J373" s="160">
        <f t="shared" si="103"/>
        <v>1472.6471471390425</v>
      </c>
      <c r="K373" s="160">
        <f t="shared" si="103"/>
        <v>1435.7060645840577</v>
      </c>
      <c r="L373" s="160">
        <f t="shared" si="103"/>
        <v>1542.3056861364385</v>
      </c>
      <c r="M373" s="160">
        <f t="shared" si="103"/>
        <v>1552.2748321131839</v>
      </c>
      <c r="N373" s="160">
        <f t="shared" si="103"/>
        <v>1489.0770609596379</v>
      </c>
      <c r="O373" s="160">
        <f t="shared" si="103"/>
        <v>1459.4104404572895</v>
      </c>
      <c r="P373" s="160">
        <f t="shared" si="103"/>
        <v>1487.9714625312656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678.91874346500197</v>
      </c>
      <c r="H374" s="156">
        <f t="shared" si="104"/>
        <v>712.7447431424979</v>
      </c>
      <c r="I374" s="156">
        <f t="shared" si="104"/>
        <v>696.90534071767604</v>
      </c>
      <c r="J374" s="156">
        <f t="shared" si="104"/>
        <v>686.00279757483213</v>
      </c>
      <c r="K374" s="156">
        <f t="shared" si="104"/>
        <v>643.48067226307001</v>
      </c>
      <c r="L374" s="156">
        <f t="shared" si="104"/>
        <v>735.91319579368997</v>
      </c>
      <c r="M374" s="156">
        <f t="shared" si="104"/>
        <v>742.9892357945813</v>
      </c>
      <c r="N374" s="156">
        <f t="shared" si="104"/>
        <v>684.03286642601461</v>
      </c>
      <c r="O374" s="156">
        <f t="shared" si="104"/>
        <v>653.38596294642639</v>
      </c>
      <c r="P374" s="156">
        <f t="shared" si="104"/>
        <v>678.48889376099146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769.21512667151626</v>
      </c>
      <c r="H375" s="156">
        <f t="shared" si="104"/>
        <v>772.92112707446063</v>
      </c>
      <c r="I375" s="156">
        <f t="shared" si="104"/>
        <v>780.5379890057867</v>
      </c>
      <c r="J375" s="156">
        <f t="shared" si="104"/>
        <v>786.6443495642103</v>
      </c>
      <c r="K375" s="156">
        <f t="shared" si="104"/>
        <v>792.22539232098768</v>
      </c>
      <c r="L375" s="156">
        <f t="shared" si="104"/>
        <v>806.3924903427486</v>
      </c>
      <c r="M375" s="156">
        <f t="shared" si="104"/>
        <v>809.28559631860276</v>
      </c>
      <c r="N375" s="156">
        <f t="shared" si="104"/>
        <v>805.04419453362311</v>
      </c>
      <c r="O375" s="156">
        <f t="shared" si="104"/>
        <v>806.02447751086299</v>
      </c>
      <c r="P375" s="156">
        <f t="shared" si="104"/>
        <v>809.48256877027438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788.41856334714657</v>
      </c>
      <c r="H376" s="157">
        <f t="shared" si="105"/>
        <v>845.24567621281756</v>
      </c>
      <c r="I376" s="157">
        <f t="shared" si="105"/>
        <v>838.66403395437692</v>
      </c>
      <c r="J376" s="157">
        <f t="shared" si="105"/>
        <v>825.21294390849357</v>
      </c>
      <c r="K376" s="157">
        <f t="shared" si="105"/>
        <v>810.23398148428646</v>
      </c>
      <c r="L376" s="157">
        <f t="shared" si="105"/>
        <v>870.11645704248849</v>
      </c>
      <c r="M376" s="157">
        <f t="shared" si="105"/>
        <v>881.72058575187054</v>
      </c>
      <c r="N376" s="157">
        <f t="shared" si="105"/>
        <v>845.32810041292419</v>
      </c>
      <c r="O376" s="157">
        <f t="shared" si="105"/>
        <v>801.77077223700928</v>
      </c>
      <c r="P376" s="157">
        <f t="shared" si="105"/>
        <v>825.6277480323854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788.41856334714657</v>
      </c>
      <c r="H378" s="57">
        <f t="shared" si="107"/>
        <v>845.24567621281756</v>
      </c>
      <c r="I378" s="57">
        <f t="shared" si="107"/>
        <v>838.66403395437692</v>
      </c>
      <c r="J378" s="57">
        <f t="shared" si="107"/>
        <v>825.21294390849357</v>
      </c>
      <c r="K378" s="57">
        <f t="shared" si="107"/>
        <v>810.23398148428646</v>
      </c>
      <c r="L378" s="57">
        <f t="shared" si="107"/>
        <v>870.11645704248849</v>
      </c>
      <c r="M378" s="57">
        <f t="shared" si="107"/>
        <v>881.72058575187054</v>
      </c>
      <c r="N378" s="57">
        <f t="shared" si="107"/>
        <v>845.32810041292419</v>
      </c>
      <c r="O378" s="57">
        <f t="shared" si="107"/>
        <v>801.77077223700928</v>
      </c>
      <c r="P378" s="57">
        <f t="shared" si="107"/>
        <v>825.6277480323854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5728.522814191685</v>
      </c>
      <c r="H380" s="168">
        <f t="shared" si="108"/>
        <v>5944.098742524191</v>
      </c>
      <c r="I380" s="168">
        <f t="shared" si="108"/>
        <v>5809.5179086057797</v>
      </c>
      <c r="J380" s="168">
        <f t="shared" si="108"/>
        <v>5513.7887422835029</v>
      </c>
      <c r="K380" s="168">
        <f t="shared" si="108"/>
        <v>5561.9289217082096</v>
      </c>
      <c r="L380" s="168">
        <f t="shared" si="108"/>
        <v>6042.4399729022816</v>
      </c>
      <c r="M380" s="168">
        <f t="shared" si="108"/>
        <v>5411.5795756109419</v>
      </c>
      <c r="N380" s="168">
        <f t="shared" si="108"/>
        <v>5344.4960505324061</v>
      </c>
      <c r="O380" s="168">
        <f t="shared" si="108"/>
        <v>5114.1583816612547</v>
      </c>
      <c r="P380" s="168">
        <f t="shared" si="108"/>
        <v>5435.4533711228632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3649.2622486404957</v>
      </c>
      <c r="H381" s="157">
        <f t="shared" si="109"/>
        <v>3678.4783081330784</v>
      </c>
      <c r="I381" s="157">
        <f t="shared" si="109"/>
        <v>3589.4670719112332</v>
      </c>
      <c r="J381" s="157">
        <f t="shared" si="109"/>
        <v>3298.8030062486187</v>
      </c>
      <c r="K381" s="157">
        <f t="shared" si="109"/>
        <v>3354.3162326374336</v>
      </c>
      <c r="L381" s="157">
        <f t="shared" si="109"/>
        <v>3648.3408044009097</v>
      </c>
      <c r="M381" s="157">
        <f t="shared" si="109"/>
        <v>3106.4553516704491</v>
      </c>
      <c r="N381" s="157">
        <f t="shared" si="109"/>
        <v>3023.3631201750673</v>
      </c>
      <c r="O381" s="157">
        <f t="shared" si="109"/>
        <v>2801.7398789160375</v>
      </c>
      <c r="P381" s="157">
        <f t="shared" si="109"/>
        <v>2705.6057589699585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3629.3895630359875</v>
      </c>
      <c r="H382" s="156">
        <f t="shared" si="110"/>
        <v>3641.5696990060637</v>
      </c>
      <c r="I382" s="156">
        <f t="shared" si="110"/>
        <v>3562.9010128794853</v>
      </c>
      <c r="J382" s="156">
        <f t="shared" si="110"/>
        <v>3277.479805860663</v>
      </c>
      <c r="K382" s="156">
        <f t="shared" si="110"/>
        <v>3346.7641429487844</v>
      </c>
      <c r="L382" s="156">
        <f t="shared" si="110"/>
        <v>3618.1442637522082</v>
      </c>
      <c r="M382" s="156">
        <f t="shared" si="110"/>
        <v>3075.8125126338864</v>
      </c>
      <c r="N382" s="156">
        <f t="shared" si="110"/>
        <v>2995.7814511083407</v>
      </c>
      <c r="O382" s="156">
        <f t="shared" si="110"/>
        <v>2795.5060462908391</v>
      </c>
      <c r="P382" s="156">
        <f t="shared" si="110"/>
        <v>2688.132255240816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19.872685604508025</v>
      </c>
      <c r="H383" s="156">
        <f t="shared" si="110"/>
        <v>36.908609127014486</v>
      </c>
      <c r="I383" s="156">
        <f t="shared" si="110"/>
        <v>26.566059031748072</v>
      </c>
      <c r="J383" s="156">
        <f t="shared" si="110"/>
        <v>21.323200387955836</v>
      </c>
      <c r="K383" s="156">
        <f t="shared" si="110"/>
        <v>7.5520896886492697</v>
      </c>
      <c r="L383" s="156">
        <f t="shared" si="110"/>
        <v>30.196540648701397</v>
      </c>
      <c r="M383" s="156">
        <f t="shared" si="110"/>
        <v>30.642839036562656</v>
      </c>
      <c r="N383" s="156">
        <f t="shared" si="110"/>
        <v>27.581669066726608</v>
      </c>
      <c r="O383" s="156">
        <f t="shared" si="110"/>
        <v>6.2338326251984464</v>
      </c>
      <c r="P383" s="156">
        <f t="shared" si="110"/>
        <v>17.473503729142568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80.903598328380397</v>
      </c>
      <c r="H384" s="157">
        <f t="shared" si="111"/>
        <v>164.4599273958753</v>
      </c>
      <c r="I384" s="157">
        <f t="shared" si="111"/>
        <v>144.88028765448388</v>
      </c>
      <c r="J384" s="157">
        <f t="shared" si="111"/>
        <v>167.4802899055737</v>
      </c>
      <c r="K384" s="157">
        <f t="shared" si="111"/>
        <v>234.9493395052049</v>
      </c>
      <c r="L384" s="157">
        <f t="shared" si="111"/>
        <v>262.90329599781381</v>
      </c>
      <c r="M384" s="157">
        <f t="shared" si="111"/>
        <v>127.68422159372197</v>
      </c>
      <c r="N384" s="157">
        <f t="shared" si="111"/>
        <v>246.38071384107522</v>
      </c>
      <c r="O384" s="157">
        <f t="shared" si="111"/>
        <v>310.4451505253233</v>
      </c>
      <c r="P384" s="157">
        <f t="shared" si="111"/>
        <v>693.36871011933113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80.903598328380397</v>
      </c>
      <c r="H385" s="156">
        <f t="shared" si="112"/>
        <v>164.4599273958753</v>
      </c>
      <c r="I385" s="156">
        <f t="shared" si="112"/>
        <v>144.88028765448388</v>
      </c>
      <c r="J385" s="156">
        <f t="shared" si="112"/>
        <v>167.4802899055737</v>
      </c>
      <c r="K385" s="156">
        <f t="shared" si="112"/>
        <v>234.9493395052049</v>
      </c>
      <c r="L385" s="156">
        <f t="shared" si="112"/>
        <v>262.90329599781381</v>
      </c>
      <c r="M385" s="156">
        <f t="shared" si="112"/>
        <v>127.68422159372197</v>
      </c>
      <c r="N385" s="156">
        <f t="shared" si="112"/>
        <v>246.38071384107522</v>
      </c>
      <c r="O385" s="156">
        <f t="shared" si="112"/>
        <v>310.4451505253233</v>
      </c>
      <c r="P385" s="156">
        <f t="shared" si="112"/>
        <v>693.36871011933113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1349.4072900191675</v>
      </c>
      <c r="H386" s="157">
        <f t="shared" si="113"/>
        <v>1402.8534202151679</v>
      </c>
      <c r="I386" s="157">
        <f t="shared" si="113"/>
        <v>1379.8562399009973</v>
      </c>
      <c r="J386" s="157">
        <f t="shared" si="113"/>
        <v>1360.6452224373986</v>
      </c>
      <c r="K386" s="157">
        <f t="shared" si="113"/>
        <v>1296.032959251673</v>
      </c>
      <c r="L386" s="157">
        <f t="shared" si="113"/>
        <v>1402.2946572439889</v>
      </c>
      <c r="M386" s="157">
        <f t="shared" si="113"/>
        <v>1436.7386704198134</v>
      </c>
      <c r="N386" s="157">
        <f t="shared" si="113"/>
        <v>1362.831024894954</v>
      </c>
      <c r="O386" s="157">
        <f t="shared" si="113"/>
        <v>1325.1853743902973</v>
      </c>
      <c r="P386" s="157">
        <f t="shared" si="113"/>
        <v>1338.116219790385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1358.7199673774169</v>
      </c>
      <c r="H391" s="162">
        <f t="shared" si="116"/>
        <v>1428.6497879085221</v>
      </c>
      <c r="I391" s="162">
        <f t="shared" si="116"/>
        <v>1405.6810617042242</v>
      </c>
      <c r="J391" s="162">
        <f t="shared" si="116"/>
        <v>1390.5927477415939</v>
      </c>
      <c r="K391" s="162">
        <f t="shared" si="116"/>
        <v>1313.8999183897974</v>
      </c>
      <c r="L391" s="162">
        <f t="shared" si="116"/>
        <v>1495.454602087688</v>
      </c>
      <c r="M391" s="162">
        <f t="shared" si="116"/>
        <v>1519.7245799444183</v>
      </c>
      <c r="N391" s="162">
        <f t="shared" si="116"/>
        <v>1411.1222456730018</v>
      </c>
      <c r="O391" s="162">
        <f t="shared" si="116"/>
        <v>1363.2072766632004</v>
      </c>
      <c r="P391" s="162">
        <f t="shared" si="116"/>
        <v>1417.1444402771126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1244.7671152535984</v>
      </c>
      <c r="H392" s="160">
        <f t="shared" si="117"/>
        <v>1274.0683588533004</v>
      </c>
      <c r="I392" s="160">
        <f t="shared" si="117"/>
        <v>1277.3643273123603</v>
      </c>
      <c r="J392" s="160">
        <f t="shared" si="117"/>
        <v>1279.3251862837672</v>
      </c>
      <c r="K392" s="160">
        <f t="shared" si="117"/>
        <v>1260.500406891698</v>
      </c>
      <c r="L392" s="160">
        <f t="shared" si="117"/>
        <v>1334.6866822416296</v>
      </c>
      <c r="M392" s="160">
        <f t="shared" si="117"/>
        <v>1348.2166533706391</v>
      </c>
      <c r="N392" s="160">
        <f t="shared" si="117"/>
        <v>1311.1140708103799</v>
      </c>
      <c r="O392" s="160">
        <f t="shared" si="117"/>
        <v>1296.5656382896359</v>
      </c>
      <c r="P392" s="160">
        <f t="shared" si="117"/>
        <v>1317.5558222808963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475.55198858208234</v>
      </c>
      <c r="H393" s="156">
        <f t="shared" si="117"/>
        <v>501.40674807301428</v>
      </c>
      <c r="I393" s="156">
        <f t="shared" si="117"/>
        <v>495.50530008166339</v>
      </c>
      <c r="J393" s="156">
        <f t="shared" si="117"/>
        <v>491.40161985452727</v>
      </c>
      <c r="K393" s="156">
        <f t="shared" si="117"/>
        <v>464.86080546102295</v>
      </c>
      <c r="L393" s="156">
        <f t="shared" si="117"/>
        <v>529.8225732670777</v>
      </c>
      <c r="M393" s="156">
        <f t="shared" si="117"/>
        <v>539.3232983177702</v>
      </c>
      <c r="N393" s="156">
        <f t="shared" si="117"/>
        <v>501.12768745950433</v>
      </c>
      <c r="O393" s="156">
        <f t="shared" si="117"/>
        <v>482.92417268688774</v>
      </c>
      <c r="P393" s="156">
        <f t="shared" si="117"/>
        <v>501.81294442223327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769.21512667151626</v>
      </c>
      <c r="H394" s="156">
        <f t="shared" si="117"/>
        <v>772.66161078028642</v>
      </c>
      <c r="I394" s="156">
        <f t="shared" si="117"/>
        <v>781.85902723069694</v>
      </c>
      <c r="J394" s="156">
        <f t="shared" si="117"/>
        <v>787.92356642924017</v>
      </c>
      <c r="K394" s="156">
        <f t="shared" si="117"/>
        <v>795.63960143067504</v>
      </c>
      <c r="L394" s="156">
        <f t="shared" si="117"/>
        <v>804.86410897455175</v>
      </c>
      <c r="M394" s="156">
        <f t="shared" si="117"/>
        <v>808.89335505286886</v>
      </c>
      <c r="N394" s="156">
        <f t="shared" si="117"/>
        <v>809.98638335087571</v>
      </c>
      <c r="O394" s="156">
        <f t="shared" si="117"/>
        <v>813.64146560274821</v>
      </c>
      <c r="P394" s="156">
        <f t="shared" si="117"/>
        <v>815.74287785866295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648.9496772036415</v>
      </c>
      <c r="H395" s="157">
        <f t="shared" si="118"/>
        <v>698.30708678006999</v>
      </c>
      <c r="I395" s="157">
        <f t="shared" si="118"/>
        <v>695.31430913906581</v>
      </c>
      <c r="J395" s="157">
        <f t="shared" si="118"/>
        <v>686.8602236919121</v>
      </c>
      <c r="K395" s="157">
        <f t="shared" si="118"/>
        <v>676.63039031389826</v>
      </c>
      <c r="L395" s="157">
        <f t="shared" si="118"/>
        <v>728.90121525956886</v>
      </c>
      <c r="M395" s="157">
        <f t="shared" si="118"/>
        <v>740.70133192695744</v>
      </c>
      <c r="N395" s="157">
        <f t="shared" si="118"/>
        <v>711.92119162130973</v>
      </c>
      <c r="O395" s="157">
        <f t="shared" si="118"/>
        <v>676.78797782959646</v>
      </c>
      <c r="P395" s="157">
        <f t="shared" si="118"/>
        <v>698.36268224318928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648.9496772036415</v>
      </c>
      <c r="H397" s="57">
        <f t="shared" si="120"/>
        <v>698.30708678006999</v>
      </c>
      <c r="I397" s="57">
        <f t="shared" si="120"/>
        <v>695.31430913906581</v>
      </c>
      <c r="J397" s="57">
        <f t="shared" si="120"/>
        <v>686.8602236919121</v>
      </c>
      <c r="K397" s="57">
        <f t="shared" si="120"/>
        <v>676.63039031389826</v>
      </c>
      <c r="L397" s="57">
        <f t="shared" si="120"/>
        <v>728.90121525956886</v>
      </c>
      <c r="M397" s="57">
        <f t="shared" si="120"/>
        <v>740.70133192695744</v>
      </c>
      <c r="N397" s="57">
        <f t="shared" si="120"/>
        <v>711.92119162130973</v>
      </c>
      <c r="O397" s="57">
        <f t="shared" si="120"/>
        <v>676.78797782959646</v>
      </c>
      <c r="P397" s="57">
        <f t="shared" si="120"/>
        <v>698.36268224318928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72.131678496998646</v>
      </c>
      <c r="H418" s="184">
        <f>H361/RES_summary!H$21</f>
        <v>72.363301299130896</v>
      </c>
      <c r="I418" s="184">
        <f>I361/RES_summary!I$21</f>
        <v>68.970366812136959</v>
      </c>
      <c r="J418" s="184">
        <f>J361/RES_summary!J$21</f>
        <v>64.144110704207748</v>
      </c>
      <c r="K418" s="184">
        <f>K361/RES_summary!K$21</f>
        <v>63.194122625469568</v>
      </c>
      <c r="L418" s="184">
        <f>L361/RES_summary!L$21</f>
        <v>66.365935972877551</v>
      </c>
      <c r="M418" s="184">
        <f>M361/RES_summary!M$21</f>
        <v>58.075410492821717</v>
      </c>
      <c r="N418" s="184">
        <f>N361/RES_summary!N$21</f>
        <v>55.328565270869454</v>
      </c>
      <c r="O418" s="184">
        <f>O361/RES_summary!O$21</f>
        <v>51.227166135283348</v>
      </c>
      <c r="P418" s="184">
        <f>P361/RES_summary!P$21</f>
        <v>50.318628268472871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45.284046897738783</v>
      </c>
      <c r="H419" s="178">
        <f>H362/RES_summary!H$21</f>
        <v>44.643645007642959</v>
      </c>
      <c r="I419" s="178">
        <f>I362/RES_summary!I$21</f>
        <v>42.497232066703347</v>
      </c>
      <c r="J419" s="178">
        <f>J362/RES_summary!J$21</f>
        <v>38.518130539774987</v>
      </c>
      <c r="K419" s="178">
        <f>K362/RES_summary!K$21</f>
        <v>38.780338871239834</v>
      </c>
      <c r="L419" s="178">
        <f>L362/RES_summary!L$21</f>
        <v>41.201748529670724</v>
      </c>
      <c r="M419" s="178">
        <f>M362/RES_summary!M$21</f>
        <v>33.599863661734659</v>
      </c>
      <c r="N419" s="178">
        <f>N362/RES_summary!N$21</f>
        <v>32.17873951093636</v>
      </c>
      <c r="O419" s="178">
        <f>O362/RES_summary!O$21</f>
        <v>29.402210154901201</v>
      </c>
      <c r="P419" s="178">
        <f>P362/RES_summary!P$21</f>
        <v>28.101799968989766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45.088396900594802</v>
      </c>
      <c r="H420" s="177">
        <f>H363/RES_summary!H$21</f>
        <v>44.287204944992084</v>
      </c>
      <c r="I420" s="177">
        <f>I363/RES_summary!I$21</f>
        <v>42.245978042597542</v>
      </c>
      <c r="J420" s="177">
        <f>J363/RES_summary!J$21</f>
        <v>38.318216747886609</v>
      </c>
      <c r="K420" s="177">
        <f>K363/RES_summary!K$21</f>
        <v>38.709957894096569</v>
      </c>
      <c r="L420" s="177">
        <f>L363/RES_summary!L$21</f>
        <v>40.92606133222003</v>
      </c>
      <c r="M420" s="177">
        <f>M363/RES_summary!M$21</f>
        <v>33.330521029154212</v>
      </c>
      <c r="N420" s="177">
        <f>N363/RES_summary!N$21</f>
        <v>31.939784780719592</v>
      </c>
      <c r="O420" s="177">
        <f>O363/RES_summary!O$21</f>
        <v>29.34893336616199</v>
      </c>
      <c r="P420" s="177">
        <f>P363/RES_summary!P$21</f>
        <v>27.953762106135141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0.19564999714397979</v>
      </c>
      <c r="H421" s="177">
        <f>H364/RES_summary!H$21</f>
        <v>0.35644006265087419</v>
      </c>
      <c r="I421" s="177">
        <f>I364/RES_summary!I$21</f>
        <v>0.25125402410579745</v>
      </c>
      <c r="J421" s="177">
        <f>J364/RES_summary!J$21</f>
        <v>0.19991379188837768</v>
      </c>
      <c r="K421" s="177">
        <f>K364/RES_summary!K$21</f>
        <v>7.0380977143269047E-2</v>
      </c>
      <c r="L421" s="177">
        <f>L364/RES_summary!L$21</f>
        <v>0.27568719745069342</v>
      </c>
      <c r="M421" s="177">
        <f>M364/RES_summary!M$21</f>
        <v>0.26934263258044772</v>
      </c>
      <c r="N421" s="177">
        <f>N364/RES_summary!N$21</f>
        <v>0.23895473021676766</v>
      </c>
      <c r="O421" s="177">
        <f>O364/RES_summary!O$21</f>
        <v>5.3276788739209525E-2</v>
      </c>
      <c r="P421" s="177">
        <f>P364/RES_summary!P$21</f>
        <v>0.14803786285462384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0.38373066171114822</v>
      </c>
      <c r="H422" s="178">
        <f>H365/RES_summary!H$21</f>
        <v>0.73402527851390975</v>
      </c>
      <c r="I422" s="178">
        <f>I365/RES_summary!I$21</f>
        <v>0.6004760447669184</v>
      </c>
      <c r="J422" s="178">
        <f>J365/RES_summary!J$21</f>
        <v>0.64870862410454599</v>
      </c>
      <c r="K422" s="178">
        <f>K365/RES_summary!K$21</f>
        <v>0.8469212308271602</v>
      </c>
      <c r="L422" s="178">
        <f>L365/RES_summary!L$21</f>
        <v>0.85933777604734329</v>
      </c>
      <c r="M422" s="178">
        <f>M365/RES_summary!M$21</f>
        <v>0.37449312918022082</v>
      </c>
      <c r="N422" s="178">
        <f>N365/RES_summary!N$21</f>
        <v>0.66928510683047482</v>
      </c>
      <c r="O422" s="178">
        <f>O365/RES_summary!O$21</f>
        <v>0.78069491704639449</v>
      </c>
      <c r="P422" s="178">
        <f>P365/RES_summary!P$21</f>
        <v>1.6377856427490531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0.38373066171114822</v>
      </c>
      <c r="H423" s="177">
        <f>H366/RES_summary!H$21</f>
        <v>0.73402527851390975</v>
      </c>
      <c r="I423" s="177">
        <f>I366/RES_summary!I$21</f>
        <v>0.6004760447669184</v>
      </c>
      <c r="J423" s="177">
        <f>J366/RES_summary!J$21</f>
        <v>0.64870862410454599</v>
      </c>
      <c r="K423" s="177">
        <f>K366/RES_summary!K$21</f>
        <v>0.8469212308271602</v>
      </c>
      <c r="L423" s="177">
        <f>L366/RES_summary!L$21</f>
        <v>0.85933777604734329</v>
      </c>
      <c r="M423" s="177">
        <f>M366/RES_summary!M$21</f>
        <v>0.37449312918022082</v>
      </c>
      <c r="N423" s="177">
        <f>N366/RES_summary!N$21</f>
        <v>0.66928510683047482</v>
      </c>
      <c r="O423" s="177">
        <f>O366/RES_summary!O$21</f>
        <v>0.78069491704639449</v>
      </c>
      <c r="P423" s="177">
        <f>P366/RES_summary!P$21</f>
        <v>1.6377856427490531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18.701784999271201</v>
      </c>
      <c r="H424" s="178">
        <f>H367/RES_summary!H$21</f>
        <v>18.780345691226582</v>
      </c>
      <c r="I424" s="178">
        <f>I367/RES_summary!I$21</f>
        <v>17.88299456306353</v>
      </c>
      <c r="J424" s="178">
        <f>J367/RES_summary!J$21</f>
        <v>17.170940234453987</v>
      </c>
      <c r="K424" s="178">
        <f>K367/RES_summary!K$21</f>
        <v>15.938241020749285</v>
      </c>
      <c r="L424" s="178">
        <f>L367/RES_summary!L$21</f>
        <v>16.265418707183628</v>
      </c>
      <c r="M424" s="178">
        <f>M367/RES_summary!M$21</f>
        <v>16.253009409617114</v>
      </c>
      <c r="N424" s="178">
        <f>N367/RES_summary!N$21</f>
        <v>15.055420544492703</v>
      </c>
      <c r="O424" s="178">
        <f>O367/RES_summary!O$21</f>
        <v>14.101272718162267</v>
      </c>
      <c r="P424" s="178">
        <f>P367/RES_summary!P$21</f>
        <v>13.507028578643704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19.097346962045219</v>
      </c>
      <c r="H429" s="180">
        <f>H372/RES_summary!H$21</f>
        <v>19.65330422578014</v>
      </c>
      <c r="I429" s="180">
        <f>I372/RES_summary!I$21</f>
        <v>18.84246857494713</v>
      </c>
      <c r="J429" s="180">
        <f>J372/RES_summary!J$21</f>
        <v>18.364136116884008</v>
      </c>
      <c r="K429" s="180">
        <f>K372/RES_summary!K$21</f>
        <v>17.155396135632039</v>
      </c>
      <c r="L429" s="180">
        <f>L372/RES_summary!L$21</f>
        <v>19.042391807705155</v>
      </c>
      <c r="M429" s="180">
        <f>M372/RES_summary!M$21</f>
        <v>18.537110149487692</v>
      </c>
      <c r="N429" s="180">
        <f>N372/RES_summary!N$21</f>
        <v>16.90033767811606</v>
      </c>
      <c r="O429" s="180">
        <f>O372/RES_summary!O$21</f>
        <v>16.045441500438667</v>
      </c>
      <c r="P429" s="180">
        <f>P372/RES_summary!P$21</f>
        <v>16.434512097274794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14.25712624830329</v>
      </c>
      <c r="H430" s="179">
        <f>H373/RES_summary!H$21</f>
        <v>14.422212027788067</v>
      </c>
      <c r="I430" s="179">
        <f>I373/RES_summary!I$21</f>
        <v>14.075095042736423</v>
      </c>
      <c r="J430" s="179">
        <f>J373/RES_summary!J$21</f>
        <v>13.930915180230912</v>
      </c>
      <c r="K430" s="179">
        <f>K373/RES_summary!K$21</f>
        <v>13.517648489281603</v>
      </c>
      <c r="L430" s="179">
        <f>L373/RES_summary!L$21</f>
        <v>14.250115582248585</v>
      </c>
      <c r="M430" s="179">
        <f>M373/RES_summary!M$21</f>
        <v>13.816533075319578</v>
      </c>
      <c r="N430" s="179">
        <f>N373/RES_summary!N$21</f>
        <v>13.079626742799947</v>
      </c>
      <c r="O430" s="179">
        <f>O373/RES_summary!O$21</f>
        <v>12.637863626094086</v>
      </c>
      <c r="P430" s="179">
        <f>P373/RES_summary!P$21</f>
        <v>12.745399068643014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6.6840714367156355</v>
      </c>
      <c r="H431" s="177">
        <f>H374/RES_summary!H$21</f>
        <v>6.9190226506255472</v>
      </c>
      <c r="I431" s="177">
        <f>I374/RES_summary!I$21</f>
        <v>6.6391777667897962</v>
      </c>
      <c r="J431" s="177">
        <f>J374/RES_summary!J$21</f>
        <v>6.4894342171389097</v>
      </c>
      <c r="K431" s="177">
        <f>K374/RES_summary!K$21</f>
        <v>6.0585838228793865</v>
      </c>
      <c r="L431" s="177">
        <f>L374/RES_summary!L$21</f>
        <v>6.7994614769476422</v>
      </c>
      <c r="M431" s="177">
        <f>M374/RES_summary!M$21</f>
        <v>6.6132202484963942</v>
      </c>
      <c r="N431" s="177">
        <f>N374/RES_summary!N$21</f>
        <v>6.0083489345366488</v>
      </c>
      <c r="O431" s="177">
        <f>O374/RES_summary!O$21</f>
        <v>5.658040031791014</v>
      </c>
      <c r="P431" s="177">
        <f>P374/RES_summary!P$21</f>
        <v>5.8116784712490839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7.5730548115876593</v>
      </c>
      <c r="H432" s="177">
        <f>H375/RES_summary!H$21</f>
        <v>7.5031893771625215</v>
      </c>
      <c r="I432" s="177">
        <f>I375/RES_summary!I$21</f>
        <v>7.4359172759466272</v>
      </c>
      <c r="J432" s="177">
        <f>J375/RES_summary!J$21</f>
        <v>7.4414809630920002</v>
      </c>
      <c r="K432" s="177">
        <f>K375/RES_summary!K$21</f>
        <v>7.4590646664022175</v>
      </c>
      <c r="L432" s="177">
        <f>L375/RES_summary!L$21</f>
        <v>7.4506541053009423</v>
      </c>
      <c r="M432" s="177">
        <f>M375/RES_summary!M$21</f>
        <v>7.2033128268231845</v>
      </c>
      <c r="N432" s="177">
        <f>N375/RES_summary!N$21</f>
        <v>7.0712778082632965</v>
      </c>
      <c r="O432" s="177">
        <f>O375/RES_summary!O$21</f>
        <v>6.9798235943030713</v>
      </c>
      <c r="P432" s="177">
        <f>P375/RES_summary!P$21</f>
        <v>6.9337205973939318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7.7621159382775202</v>
      </c>
      <c r="H433" s="178">
        <f>H376/RES_summary!H$21</f>
        <v>8.2052853217474464</v>
      </c>
      <c r="I433" s="178">
        <f>I376/RES_summary!I$21</f>
        <v>7.9896641376031816</v>
      </c>
      <c r="J433" s="178">
        <f>J376/RES_summary!J$21</f>
        <v>7.8063313058742239</v>
      </c>
      <c r="K433" s="178">
        <f>K376/RES_summary!K$21</f>
        <v>7.6286215026532957</v>
      </c>
      <c r="L433" s="178">
        <f>L376/RES_summary!L$21</f>
        <v>8.03943095997586</v>
      </c>
      <c r="M433" s="178">
        <f>M376/RES_summary!M$21</f>
        <v>7.8480442922897291</v>
      </c>
      <c r="N433" s="178">
        <f>N376/RES_summary!N$21</f>
        <v>7.4251201086099172</v>
      </c>
      <c r="O433" s="178">
        <f>O376/RES_summary!O$21</f>
        <v>6.9429883451734868</v>
      </c>
      <c r="P433" s="178">
        <f>P376/RES_summary!P$21</f>
        <v>7.0720140780903469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7.7621159382775202</v>
      </c>
      <c r="H435" s="176">
        <f>H378/RES_summary!H$21</f>
        <v>8.2052853217474464</v>
      </c>
      <c r="I435" s="176">
        <f>I378/RES_summary!I$21</f>
        <v>7.9896641376031816</v>
      </c>
      <c r="J435" s="176">
        <f>J378/RES_summary!J$21</f>
        <v>7.8063313058742239</v>
      </c>
      <c r="K435" s="176">
        <f>K378/RES_summary!K$21</f>
        <v>7.6286215026532957</v>
      </c>
      <c r="L435" s="176">
        <f>L378/RES_summary!L$21</f>
        <v>8.03943095997586</v>
      </c>
      <c r="M435" s="176">
        <f>M378/RES_summary!M$21</f>
        <v>7.8480442922897291</v>
      </c>
      <c r="N435" s="176">
        <f>N378/RES_summary!N$21</f>
        <v>7.4251201086099172</v>
      </c>
      <c r="O435" s="176">
        <f>O378/RES_summary!O$21</f>
        <v>6.9429883451734868</v>
      </c>
      <c r="P435" s="176">
        <f>P378/RES_summary!P$21</f>
        <v>7.0720140780903469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56.398289317352365</v>
      </c>
      <c r="H437" s="184">
        <f>H380/RES_summary!H$21</f>
        <v>57.702781020521932</v>
      </c>
      <c r="I437" s="184">
        <f>I380/RES_summary!I$21</f>
        <v>55.34528131878379</v>
      </c>
      <c r="J437" s="184">
        <f>J380/RES_summary!J$21</f>
        <v>52.159217800196643</v>
      </c>
      <c r="K437" s="184">
        <f>K380/RES_summary!K$21</f>
        <v>52.367404401681938</v>
      </c>
      <c r="L437" s="184">
        <f>L380/RES_summary!L$21</f>
        <v>55.829054374010319</v>
      </c>
      <c r="M437" s="184">
        <f>M380/RES_summary!M$21</f>
        <v>48.167545237054178</v>
      </c>
      <c r="N437" s="184">
        <f>N380/RES_summary!N$21</f>
        <v>46.944523760430918</v>
      </c>
      <c r="O437" s="184">
        <f>O380/RES_summary!O$21</f>
        <v>44.286401137043576</v>
      </c>
      <c r="P437" s="184">
        <f>P380/RES_summary!P$21</f>
        <v>46.558031574148018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35.927612539806105</v>
      </c>
      <c r="H438" s="178">
        <f>H381/RES_summary!H$21</f>
        <v>35.709102001358481</v>
      </c>
      <c r="I438" s="178">
        <f>I381/RES_summary!I$21</f>
        <v>34.195619671842024</v>
      </c>
      <c r="J438" s="178">
        <f>J381/RES_summary!J$21</f>
        <v>31.205944319804729</v>
      </c>
      <c r="K438" s="178">
        <f>K381/RES_summary!K$21</f>
        <v>31.581999180187662</v>
      </c>
      <c r="L438" s="178">
        <f>L381/RES_summary!L$21</f>
        <v>33.708802744793587</v>
      </c>
      <c r="M438" s="178">
        <f>M381/RES_summary!M$21</f>
        <v>27.650028348993246</v>
      </c>
      <c r="N438" s="178">
        <f>N381/RES_summary!N$21</f>
        <v>26.556356387863779</v>
      </c>
      <c r="O438" s="178">
        <f>O381/RES_summary!O$21</f>
        <v>24.261856379782749</v>
      </c>
      <c r="P438" s="178">
        <f>P381/RES_summary!P$21</f>
        <v>23.175192528106901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35.731962542662124</v>
      </c>
      <c r="H439" s="177">
        <f>H382/RES_summary!H$21</f>
        <v>35.350808930788837</v>
      </c>
      <c r="I439" s="177">
        <f>I382/RES_summary!I$21</f>
        <v>33.942533953926343</v>
      </c>
      <c r="J439" s="177">
        <f>J382/RES_summary!J$21</f>
        <v>31.00423157649567</v>
      </c>
      <c r="K439" s="177">
        <f>K382/RES_summary!K$21</f>
        <v>31.510893752489785</v>
      </c>
      <c r="L439" s="177">
        <f>L382/RES_summary!L$21</f>
        <v>33.42980215606724</v>
      </c>
      <c r="M439" s="177">
        <f>M382/RES_summary!M$21</f>
        <v>27.377281674041363</v>
      </c>
      <c r="N439" s="177">
        <f>N382/RES_summary!N$21</f>
        <v>26.314086900411112</v>
      </c>
      <c r="O439" s="177">
        <f>O382/RES_summary!O$21</f>
        <v>24.20787408364372</v>
      </c>
      <c r="P439" s="177">
        <f>P382/RES_summary!P$21</f>
        <v>23.025521123941335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0.19564999714397993</v>
      </c>
      <c r="H440" s="177">
        <f>H383/RES_summary!H$21</f>
        <v>0.35829307056964432</v>
      </c>
      <c r="I440" s="177">
        <f>I383/RES_summary!I$21</f>
        <v>0.25308571791568352</v>
      </c>
      <c r="J440" s="177">
        <f>J383/RES_summary!J$21</f>
        <v>0.20171274330906164</v>
      </c>
      <c r="K440" s="177">
        <f>K383/RES_summary!K$21</f>
        <v>7.11054276978796E-2</v>
      </c>
      <c r="L440" s="177">
        <f>L383/RES_summary!L$21</f>
        <v>0.27900058872634936</v>
      </c>
      <c r="M440" s="177">
        <f>M383/RES_summary!M$21</f>
        <v>0.27274667495188204</v>
      </c>
      <c r="N440" s="177">
        <f>N383/RES_summary!N$21</f>
        <v>0.2422694874526671</v>
      </c>
      <c r="O440" s="177">
        <f>O383/RES_summary!O$21</f>
        <v>5.3982296139027566E-2</v>
      </c>
      <c r="P440" s="177">
        <f>P383/RES_summary!P$21</f>
        <v>0.14967140416556499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0.7965097972613544</v>
      </c>
      <c r="H441" s="178">
        <f>H384/RES_summary!H$21</f>
        <v>1.5965069875580902</v>
      </c>
      <c r="I441" s="178">
        <f>I384/RES_summary!I$21</f>
        <v>1.3802247284418934</v>
      </c>
      <c r="J441" s="178">
        <f>J384/RES_summary!J$21</f>
        <v>1.5843263727959007</v>
      </c>
      <c r="K441" s="178">
        <f>K384/RES_summary!K$21</f>
        <v>2.2121259097281589</v>
      </c>
      <c r="L441" s="178">
        <f>L384/RES_summary!L$21</f>
        <v>2.4290919683424788</v>
      </c>
      <c r="M441" s="178">
        <f>M384/RES_summary!M$21</f>
        <v>1.1364954416251598</v>
      </c>
      <c r="N441" s="178">
        <f>N384/RES_summary!N$21</f>
        <v>2.1641376784013313</v>
      </c>
      <c r="O441" s="178">
        <f>O384/RES_summary!O$21</f>
        <v>2.6883208225452639</v>
      </c>
      <c r="P441" s="178">
        <f>P384/RES_summary!P$21</f>
        <v>5.9391333333420295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0.7965097972613544</v>
      </c>
      <c r="H442" s="177">
        <f>H385/RES_summary!H$21</f>
        <v>1.5965069875580902</v>
      </c>
      <c r="I442" s="177">
        <f>I385/RES_summary!I$21</f>
        <v>1.3802247284418934</v>
      </c>
      <c r="J442" s="177">
        <f>J385/RES_summary!J$21</f>
        <v>1.5843263727959007</v>
      </c>
      <c r="K442" s="177">
        <f>K385/RES_summary!K$21</f>
        <v>2.2121259097281589</v>
      </c>
      <c r="L442" s="177">
        <f>L385/RES_summary!L$21</f>
        <v>2.4290919683424788</v>
      </c>
      <c r="M442" s="177">
        <f>M385/RES_summary!M$21</f>
        <v>1.1364954416251598</v>
      </c>
      <c r="N442" s="177">
        <f>N385/RES_summary!N$21</f>
        <v>2.1641376784013313</v>
      </c>
      <c r="O442" s="177">
        <f>O385/RES_summary!O$21</f>
        <v>2.6883208225452639</v>
      </c>
      <c r="P442" s="177">
        <f>P385/RES_summary!P$21</f>
        <v>5.9391333333420295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13.285146139403828</v>
      </c>
      <c r="H443" s="178">
        <f>H386/RES_summary!H$21</f>
        <v>13.618304004854211</v>
      </c>
      <c r="I443" s="178">
        <f>I386/RES_summary!I$21</f>
        <v>13.14541636297796</v>
      </c>
      <c r="J443" s="178">
        <f>J386/RES_summary!J$21</f>
        <v>12.871401829682252</v>
      </c>
      <c r="K443" s="178">
        <f>K386/RES_summary!K$21</f>
        <v>12.202579905353478</v>
      </c>
      <c r="L443" s="178">
        <f>L386/RES_summary!L$21</f>
        <v>12.956485297123349</v>
      </c>
      <c r="M443" s="178">
        <f>M386/RES_summary!M$21</f>
        <v>12.788165439377948</v>
      </c>
      <c r="N443" s="178">
        <f>N386/RES_summary!N$21</f>
        <v>11.970717692505415</v>
      </c>
      <c r="O443" s="178">
        <f>O386/RES_summary!O$21</f>
        <v>11.475532568885399</v>
      </c>
      <c r="P443" s="178">
        <f>P386/RES_summary!P$21</f>
        <v>11.461795908665904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13.376831044746012</v>
      </c>
      <c r="H448" s="180">
        <f>H391/RES_summary!H$21</f>
        <v>13.868724164513669</v>
      </c>
      <c r="I448" s="180">
        <f>I391/RES_summary!I$21</f>
        <v>13.391440568461487</v>
      </c>
      <c r="J448" s="180">
        <f>J391/RES_summary!J$21</f>
        <v>13.154698772660796</v>
      </c>
      <c r="K448" s="180">
        <f>K391/RES_summary!K$21</f>
        <v>12.370803247971658</v>
      </c>
      <c r="L448" s="180">
        <f>L391/RES_summary!L$21</f>
        <v>13.817235532042197</v>
      </c>
      <c r="M448" s="180">
        <f>M391/RES_summary!M$21</f>
        <v>13.526808841958465</v>
      </c>
      <c r="N448" s="180">
        <f>N391/RES_summary!N$21</f>
        <v>12.394893955300004</v>
      </c>
      <c r="O448" s="180">
        <f>O391/RES_summary!O$21</f>
        <v>11.804785808693019</v>
      </c>
      <c r="P448" s="180">
        <f>P391/RES_summary!P$21</f>
        <v>12.138721665074279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12.254945677248628</v>
      </c>
      <c r="H449" s="179">
        <f>H392/RES_summary!H$21</f>
        <v>12.368113434950825</v>
      </c>
      <c r="I449" s="179">
        <f>I392/RES_summary!I$21</f>
        <v>12.169011121724536</v>
      </c>
      <c r="J449" s="179">
        <f>J392/RES_summary!J$21</f>
        <v>12.10213233541786</v>
      </c>
      <c r="K449" s="179">
        <f>K392/RES_summary!K$21</f>
        <v>11.868029146965277</v>
      </c>
      <c r="L449" s="179">
        <f>L392/RES_summary!L$21</f>
        <v>12.331822192574458</v>
      </c>
      <c r="M449" s="179">
        <f>M392/RES_summary!M$21</f>
        <v>12.00024608956223</v>
      </c>
      <c r="N449" s="179">
        <f>N392/RES_summary!N$21</f>
        <v>11.516450768760837</v>
      </c>
      <c r="O449" s="179">
        <f>O392/RES_summary!O$21</f>
        <v>11.227698024312984</v>
      </c>
      <c r="P449" s="179">
        <f>P392/RES_summary!P$21</f>
        <v>11.2856833434272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4.6818908656609706</v>
      </c>
      <c r="H450" s="177">
        <f>H393/RES_summary!H$21</f>
        <v>4.8674433315323418</v>
      </c>
      <c r="I450" s="177">
        <f>I393/RES_summary!I$21</f>
        <v>4.7205087684374609</v>
      </c>
      <c r="J450" s="177">
        <f>J393/RES_summary!J$21</f>
        <v>4.6485502646854666</v>
      </c>
      <c r="K450" s="177">
        <f>K393/RES_summary!K$21</f>
        <v>4.3768185700928486</v>
      </c>
      <c r="L450" s="177">
        <f>L393/RES_summary!L$21</f>
        <v>4.895289549280907</v>
      </c>
      <c r="M450" s="177">
        <f>M393/RES_summary!M$21</f>
        <v>4.8004245352311354</v>
      </c>
      <c r="N450" s="177">
        <f>N393/RES_summary!N$21</f>
        <v>4.4017621883374716</v>
      </c>
      <c r="O450" s="177">
        <f>O393/RES_summary!O$21</f>
        <v>4.1819146053586218</v>
      </c>
      <c r="P450" s="177">
        <f>P393/RES_summary!P$21</f>
        <v>4.2983393133036989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7.5730548115876593</v>
      </c>
      <c r="H451" s="177">
        <f>H394/RES_summary!H$21</f>
        <v>7.5006701034184866</v>
      </c>
      <c r="I451" s="177">
        <f>I394/RES_summary!I$21</f>
        <v>7.4485023532870756</v>
      </c>
      <c r="J451" s="177">
        <f>J394/RES_summary!J$21</f>
        <v>7.4535820707323959</v>
      </c>
      <c r="K451" s="177">
        <f>K394/RES_summary!K$21</f>
        <v>7.4912105768724278</v>
      </c>
      <c r="L451" s="177">
        <f>L394/RES_summary!L$21</f>
        <v>7.4365326432935506</v>
      </c>
      <c r="M451" s="177">
        <f>M394/RES_summary!M$21</f>
        <v>7.1998215543310957</v>
      </c>
      <c r="N451" s="177">
        <f>N394/RES_summary!N$21</f>
        <v>7.1146885804233655</v>
      </c>
      <c r="O451" s="177">
        <f>O394/RES_summary!O$21</f>
        <v>7.0457834189543629</v>
      </c>
      <c r="P451" s="177">
        <f>P394/RES_summary!P$21</f>
        <v>6.9873440301235012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6.389020840881078</v>
      </c>
      <c r="H452" s="178">
        <f>H395/RES_summary!H$21</f>
        <v>6.7788680267511552</v>
      </c>
      <c r="I452" s="178">
        <f>I395/RES_summary!I$21</f>
        <v>6.6240205555219198</v>
      </c>
      <c r="J452" s="178">
        <f>J395/RES_summary!J$21</f>
        <v>6.497545277913761</v>
      </c>
      <c r="K452" s="178">
        <f>K395/RES_summary!K$21</f>
        <v>6.3706994064126432</v>
      </c>
      <c r="L452" s="178">
        <f>L395/RES_summary!L$21</f>
        <v>6.7346743637508988</v>
      </c>
      <c r="M452" s="178">
        <f>M395/RES_summary!M$21</f>
        <v>6.5928560070578195</v>
      </c>
      <c r="N452" s="178">
        <f>N395/RES_summary!N$21</f>
        <v>6.2533120016603929</v>
      </c>
      <c r="O452" s="178">
        <f>O395/RES_summary!O$21</f>
        <v>5.86069136583016</v>
      </c>
      <c r="P452" s="178">
        <f>P395/RES_summary!P$21</f>
        <v>5.9819098040331893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6.389020840881078</v>
      </c>
      <c r="H454" s="176">
        <f>H397/RES_summary!H$21</f>
        <v>6.7788680267511552</v>
      </c>
      <c r="I454" s="176">
        <f>I397/RES_summary!I$21</f>
        <v>6.6240205555219198</v>
      </c>
      <c r="J454" s="176">
        <f>J397/RES_summary!J$21</f>
        <v>6.497545277913761</v>
      </c>
      <c r="K454" s="176">
        <f>K397/RES_summary!K$21</f>
        <v>6.3706994064126432</v>
      </c>
      <c r="L454" s="176">
        <f>L397/RES_summary!L$21</f>
        <v>6.7346743637508988</v>
      </c>
      <c r="M454" s="176">
        <f>M397/RES_summary!M$21</f>
        <v>6.5928560070578195</v>
      </c>
      <c r="N454" s="176">
        <f>N397/RES_summary!N$21</f>
        <v>6.2533120016603929</v>
      </c>
      <c r="O454" s="176">
        <f>O397/RES_summary!O$21</f>
        <v>5.86069136583016</v>
      </c>
      <c r="P454" s="176">
        <f>P397/RES_summary!P$21</f>
        <v>5.9819098040331893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0</v>
      </c>
      <c r="C5" s="151">
        <f>RES_hhdet_num!C$124</f>
        <v>0</v>
      </c>
      <c r="D5" s="151">
        <f>RES_hhdet_num!D$124</f>
        <v>0</v>
      </c>
      <c r="E5" s="151">
        <f>RES_hhdet_num!E$124</f>
        <v>0</v>
      </c>
      <c r="F5" s="151">
        <f>RES_hhdet_num!F$124</f>
        <v>0</v>
      </c>
      <c r="G5" s="151">
        <f>RES_hhdet_num!G$124</f>
        <v>0</v>
      </c>
      <c r="H5" s="151">
        <f>RES_hhdet_num!H$124</f>
        <v>0</v>
      </c>
      <c r="I5" s="151">
        <f>RES_hhdet_num!I$124</f>
        <v>0</v>
      </c>
      <c r="J5" s="151">
        <f>RES_hhdet_num!J$124</f>
        <v>0</v>
      </c>
      <c r="K5" s="151">
        <f>RES_hhdet_num!K$124</f>
        <v>0</v>
      </c>
      <c r="L5" s="151">
        <f>RES_hhdet_num!L$124</f>
        <v>0</v>
      </c>
      <c r="M5" s="151">
        <f>RES_hhdet_num!M$124</f>
        <v>0</v>
      </c>
      <c r="N5" s="151">
        <f>RES_hhdet_num!N$124</f>
        <v>0</v>
      </c>
      <c r="O5" s="151">
        <f>RES_hhdet_num!O$124</f>
        <v>0</v>
      </c>
      <c r="P5" s="151">
        <f>RES_hhdet_num!P$124</f>
        <v>0</v>
      </c>
      <c r="Q5" s="151">
        <f>RES_hhdet_num!Q$124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0</v>
      </c>
      <c r="C7" s="67">
        <f>RES_hhdet_num!C$126</f>
        <v>0</v>
      </c>
      <c r="D7" s="67">
        <f>RES_hhdet_num!D$126</f>
        <v>0</v>
      </c>
      <c r="E7" s="67">
        <f>RES_hhdet_num!E$126</f>
        <v>0</v>
      </c>
      <c r="F7" s="67">
        <f>RES_hhdet_num!F$126</f>
        <v>0</v>
      </c>
      <c r="G7" s="67">
        <f>RES_hhdet_num!G$126</f>
        <v>0</v>
      </c>
      <c r="H7" s="67">
        <f>RES_hhdet_num!H$126</f>
        <v>0</v>
      </c>
      <c r="I7" s="67">
        <f>RES_hhdet_num!I$126</f>
        <v>0</v>
      </c>
      <c r="J7" s="67">
        <f>RES_hhdet_num!J$126</f>
        <v>0</v>
      </c>
      <c r="K7" s="67">
        <f>RES_hhdet_num!K$126</f>
        <v>0</v>
      </c>
      <c r="L7" s="67">
        <f>RES_hhdet_num!L$126</f>
        <v>0</v>
      </c>
      <c r="M7" s="67">
        <f>RES_hhdet_num!M$126</f>
        <v>0</v>
      </c>
      <c r="N7" s="67">
        <f>RES_hhdet_num!N$126</f>
        <v>0</v>
      </c>
      <c r="O7" s="67">
        <f>RES_hhdet_num!O$126</f>
        <v>0</v>
      </c>
      <c r="P7" s="67">
        <f>RES_hhdet_num!P$126</f>
        <v>0</v>
      </c>
      <c r="Q7" s="67">
        <f>RES_hhdet_num!Q$126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0</v>
      </c>
      <c r="C9" s="67">
        <f>RES_hhdet_num!C$129</f>
        <v>0</v>
      </c>
      <c r="D9" s="67">
        <f>RES_hhdet_num!D$129</f>
        <v>0</v>
      </c>
      <c r="E9" s="67">
        <f>RES_hhdet_num!E$129</f>
        <v>0</v>
      </c>
      <c r="F9" s="67">
        <f>RES_hhdet_num!F$129</f>
        <v>0</v>
      </c>
      <c r="G9" s="67">
        <f>RES_hhdet_num!G$129</f>
        <v>0</v>
      </c>
      <c r="H9" s="67">
        <f>RES_hhdet_num!H$129</f>
        <v>0</v>
      </c>
      <c r="I9" s="67">
        <f>RES_hhdet_num!I$129</f>
        <v>0</v>
      </c>
      <c r="J9" s="67">
        <f>RES_hhdet_num!J$129</f>
        <v>0</v>
      </c>
      <c r="K9" s="67">
        <f>RES_hhdet_num!K$129</f>
        <v>0</v>
      </c>
      <c r="L9" s="67">
        <f>RES_hhdet_num!L$129</f>
        <v>0</v>
      </c>
      <c r="M9" s="67">
        <f>RES_hhdet_num!M$129</f>
        <v>0</v>
      </c>
      <c r="N9" s="67">
        <f>RES_hhdet_num!N$129</f>
        <v>0</v>
      </c>
      <c r="O9" s="67">
        <f>RES_hhdet_num!O$129</f>
        <v>0</v>
      </c>
      <c r="P9" s="67">
        <f>RES_hhdet_num!P$129</f>
        <v>0</v>
      </c>
      <c r="Q9" s="67">
        <f>RES_hhdet_num!Q$129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0</v>
      </c>
      <c r="C11" s="67">
        <f>RES_hhdet_num!C$131</f>
        <v>0</v>
      </c>
      <c r="D11" s="67">
        <f>RES_hhdet_num!D$131</f>
        <v>0</v>
      </c>
      <c r="E11" s="67">
        <f>RES_hhdet_num!E$131</f>
        <v>0</v>
      </c>
      <c r="F11" s="67">
        <f>RES_hhdet_num!F$131</f>
        <v>0</v>
      </c>
      <c r="G11" s="67">
        <f>RES_hhdet_num!G$131</f>
        <v>0</v>
      </c>
      <c r="H11" s="67">
        <f>RES_hhdet_num!H$131</f>
        <v>0</v>
      </c>
      <c r="I11" s="67">
        <f>RES_hhdet_num!I$131</f>
        <v>0</v>
      </c>
      <c r="J11" s="67">
        <f>RES_hhdet_num!J$131</f>
        <v>0</v>
      </c>
      <c r="K11" s="67">
        <f>RES_hhdet_num!K$131</f>
        <v>0</v>
      </c>
      <c r="L11" s="67">
        <f>RES_hhdet_num!L$131</f>
        <v>0</v>
      </c>
      <c r="M11" s="67">
        <f>RES_hhdet_num!M$131</f>
        <v>0</v>
      </c>
      <c r="N11" s="67">
        <f>RES_hhdet_num!N$131</f>
        <v>0</v>
      </c>
      <c r="O11" s="67">
        <f>RES_hhdet_num!O$131</f>
        <v>0</v>
      </c>
      <c r="P11" s="67">
        <f>RES_hhdet_num!P$131</f>
        <v>0</v>
      </c>
      <c r="Q11" s="67">
        <f>RES_hhdet_num!Q$131</f>
        <v>0</v>
      </c>
    </row>
    <row r="12" spans="1:17" ht="12" customHeight="1" x14ac:dyDescent="0.25">
      <c r="A12" s="23" t="s">
        <v>147</v>
      </c>
      <c r="B12" s="67">
        <f>RES_hhdet_num!B$132</f>
        <v>0</v>
      </c>
      <c r="C12" s="67">
        <f>RES_hhdet_num!C$132</f>
        <v>0</v>
      </c>
      <c r="D12" s="67">
        <f>RES_hhdet_num!D$132</f>
        <v>0</v>
      </c>
      <c r="E12" s="67">
        <f>RES_hhdet_num!E$132</f>
        <v>0</v>
      </c>
      <c r="F12" s="67">
        <f>RES_hhdet_num!F$132</f>
        <v>0</v>
      </c>
      <c r="G12" s="67">
        <f>RES_hhdet_num!G$132</f>
        <v>0</v>
      </c>
      <c r="H12" s="67">
        <f>RES_hhdet_num!H$132</f>
        <v>0</v>
      </c>
      <c r="I12" s="67">
        <f>RES_hhdet_num!I$132</f>
        <v>0</v>
      </c>
      <c r="J12" s="67">
        <f>RES_hhdet_num!J$132</f>
        <v>0</v>
      </c>
      <c r="K12" s="67">
        <f>RES_hhdet_num!K$132</f>
        <v>0</v>
      </c>
      <c r="L12" s="67">
        <f>RES_hhdet_num!L$132</f>
        <v>0</v>
      </c>
      <c r="M12" s="67">
        <f>RES_hhdet_num!M$132</f>
        <v>0</v>
      </c>
      <c r="N12" s="67">
        <f>RES_hhdet_num!N$132</f>
        <v>0</v>
      </c>
      <c r="O12" s="67">
        <f>RES_hhdet_num!O$132</f>
        <v>0</v>
      </c>
      <c r="P12" s="67">
        <f>RES_hhdet_num!P$132</f>
        <v>0</v>
      </c>
      <c r="Q12" s="67">
        <f>RES_hhdet_num!Q$132</f>
        <v>0</v>
      </c>
    </row>
    <row r="13" spans="1:17" ht="12" customHeight="1" x14ac:dyDescent="0.25">
      <c r="A13" s="23" t="s">
        <v>142</v>
      </c>
      <c r="B13" s="67">
        <f>RES_hhdet_num!B$135</f>
        <v>0</v>
      </c>
      <c r="C13" s="67">
        <f>RES_hhdet_num!C$135</f>
        <v>0</v>
      </c>
      <c r="D13" s="67">
        <f>RES_hhdet_num!D$135</f>
        <v>0</v>
      </c>
      <c r="E13" s="67">
        <f>RES_hhdet_num!E$135</f>
        <v>0</v>
      </c>
      <c r="F13" s="67">
        <f>RES_hhdet_num!F$135</f>
        <v>0</v>
      </c>
      <c r="G13" s="67">
        <f>RES_hhdet_num!G$135</f>
        <v>0</v>
      </c>
      <c r="H13" s="67">
        <f>RES_hhdet_num!H$135</f>
        <v>0</v>
      </c>
      <c r="I13" s="67">
        <f>RES_hhdet_num!I$135</f>
        <v>0</v>
      </c>
      <c r="J13" s="67">
        <f>RES_hhdet_num!J$135</f>
        <v>0</v>
      </c>
      <c r="K13" s="67">
        <f>RES_hhdet_num!K$135</f>
        <v>0</v>
      </c>
      <c r="L13" s="67">
        <f>RES_hhdet_num!L$135</f>
        <v>0</v>
      </c>
      <c r="M13" s="67">
        <f>RES_hhdet_num!M$135</f>
        <v>0</v>
      </c>
      <c r="N13" s="67">
        <f>RES_hhdet_num!N$135</f>
        <v>0</v>
      </c>
      <c r="O13" s="67">
        <f>RES_hhdet_num!O$135</f>
        <v>0</v>
      </c>
      <c r="P13" s="67">
        <f>RES_hhdet_num!P$135</f>
        <v>0</v>
      </c>
      <c r="Q13" s="67">
        <f>RES_hhdet_num!Q$135</f>
        <v>0</v>
      </c>
    </row>
    <row r="14" spans="1:17" ht="12" customHeight="1" x14ac:dyDescent="0.25">
      <c r="A14" s="23" t="s">
        <v>141</v>
      </c>
      <c r="B14" s="67">
        <f>RES_hhdet_num!B$136</f>
        <v>0</v>
      </c>
      <c r="C14" s="67">
        <f>RES_hhdet_num!C$136</f>
        <v>0</v>
      </c>
      <c r="D14" s="67">
        <f>RES_hhdet_num!D$136</f>
        <v>0</v>
      </c>
      <c r="E14" s="67">
        <f>RES_hhdet_num!E$136</f>
        <v>0</v>
      </c>
      <c r="F14" s="67">
        <f>RES_hhdet_num!F$136</f>
        <v>0</v>
      </c>
      <c r="G14" s="67">
        <f>RES_hhdet_num!G$136</f>
        <v>0</v>
      </c>
      <c r="H14" s="67">
        <f>RES_hhdet_num!H$136</f>
        <v>0</v>
      </c>
      <c r="I14" s="67">
        <f>RES_hhdet_num!I$136</f>
        <v>0</v>
      </c>
      <c r="J14" s="67">
        <f>RES_hhdet_num!J$136</f>
        <v>0</v>
      </c>
      <c r="K14" s="67">
        <f>RES_hhdet_num!K$136</f>
        <v>0</v>
      </c>
      <c r="L14" s="67">
        <f>RES_hhdet_num!L$136</f>
        <v>0</v>
      </c>
      <c r="M14" s="67">
        <f>RES_hhdet_num!M$136</f>
        <v>0</v>
      </c>
      <c r="N14" s="67">
        <f>RES_hhdet_num!N$136</f>
        <v>0</v>
      </c>
      <c r="O14" s="67">
        <f>RES_hhdet_num!O$136</f>
        <v>0</v>
      </c>
      <c r="P14" s="67">
        <f>RES_hhdet_num!P$136</f>
        <v>0</v>
      </c>
      <c r="Q14" s="67">
        <f>RES_hhdet_num!Q$136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0</v>
      </c>
      <c r="C16" s="67">
        <f>RES_hhdet_num!C$140</f>
        <v>0</v>
      </c>
      <c r="D16" s="67">
        <f>RES_hhdet_num!D$140</f>
        <v>0</v>
      </c>
      <c r="E16" s="67">
        <f>RES_hhdet_num!E$140</f>
        <v>0</v>
      </c>
      <c r="F16" s="67">
        <f>RES_hhdet_num!F$140</f>
        <v>0</v>
      </c>
      <c r="G16" s="67">
        <f>RES_hhdet_num!G$140</f>
        <v>0</v>
      </c>
      <c r="H16" s="67">
        <f>RES_hhdet_num!H$140</f>
        <v>0</v>
      </c>
      <c r="I16" s="67">
        <f>RES_hhdet_num!I$140</f>
        <v>0</v>
      </c>
      <c r="J16" s="67">
        <f>RES_hhdet_num!J$140</f>
        <v>0</v>
      </c>
      <c r="K16" s="67">
        <f>RES_hhdet_num!K$140</f>
        <v>0</v>
      </c>
      <c r="L16" s="67">
        <f>RES_hhdet_num!L$140</f>
        <v>0</v>
      </c>
      <c r="M16" s="67">
        <f>RES_hhdet_num!M$140</f>
        <v>0</v>
      </c>
      <c r="N16" s="67">
        <f>RES_hhdet_num!N$140</f>
        <v>0</v>
      </c>
      <c r="O16" s="67">
        <f>RES_hhdet_num!O$140</f>
        <v>0</v>
      </c>
      <c r="P16" s="67">
        <f>RES_hhdet_num!P$140</f>
        <v>0</v>
      </c>
      <c r="Q16" s="67">
        <f>RES_hhdet_num!Q$140</f>
        <v>0</v>
      </c>
    </row>
    <row r="17" spans="1:17" ht="12" customHeight="1" x14ac:dyDescent="0.25">
      <c r="A17" s="29" t="s">
        <v>140</v>
      </c>
      <c r="B17" s="83">
        <f>RES_hhdet_num!B$141</f>
        <v>0</v>
      </c>
      <c r="C17" s="83">
        <f>RES_hhdet_num!C$141</f>
        <v>0</v>
      </c>
      <c r="D17" s="83">
        <f>RES_hhdet_num!D$141</f>
        <v>0</v>
      </c>
      <c r="E17" s="83">
        <f>RES_hhdet_num!E$141</f>
        <v>0</v>
      </c>
      <c r="F17" s="83">
        <f>RES_hhdet_num!F$141</f>
        <v>0</v>
      </c>
      <c r="G17" s="83">
        <f>RES_hhdet_num!G$141</f>
        <v>0</v>
      </c>
      <c r="H17" s="83">
        <f>RES_hhdet_num!H$141</f>
        <v>0</v>
      </c>
      <c r="I17" s="83">
        <f>RES_hhdet_num!I$141</f>
        <v>0</v>
      </c>
      <c r="J17" s="83">
        <f>RES_hhdet_num!J$141</f>
        <v>0</v>
      </c>
      <c r="K17" s="83">
        <f>RES_hhdet_num!K$141</f>
        <v>0</v>
      </c>
      <c r="L17" s="83">
        <f>RES_hhdet_num!L$141</f>
        <v>0</v>
      </c>
      <c r="M17" s="83">
        <f>RES_hhdet_num!M$141</f>
        <v>0</v>
      </c>
      <c r="N17" s="83">
        <f>RES_hhdet_num!N$141</f>
        <v>0</v>
      </c>
      <c r="O17" s="83">
        <f>RES_hhdet_num!O$141</f>
        <v>0</v>
      </c>
      <c r="P17" s="83">
        <f>RES_hhdet_num!P$141</f>
        <v>0</v>
      </c>
      <c r="Q17" s="83">
        <f>RES_hhdet_num!Q$141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147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0</v>
      </c>
      <c r="D35" s="67">
        <f>RES_hhdet_in!D$126</f>
        <v>0</v>
      </c>
      <c r="E35" s="67">
        <f>RES_hhdet_in!E$126</f>
        <v>0</v>
      </c>
      <c r="F35" s="67">
        <f>RES_hhdet_in!F$126</f>
        <v>0</v>
      </c>
      <c r="G35" s="67">
        <f>RES_hhdet_in!G$126</f>
        <v>0</v>
      </c>
      <c r="H35" s="67">
        <f>RES_hhdet_in!H$126</f>
        <v>0</v>
      </c>
      <c r="I35" s="67">
        <f>RES_hhdet_in!I$126</f>
        <v>0</v>
      </c>
      <c r="J35" s="67">
        <f>RES_hhdet_in!J$126</f>
        <v>0</v>
      </c>
      <c r="K35" s="67">
        <f>RES_hhdet_in!K$126</f>
        <v>0</v>
      </c>
      <c r="L35" s="67">
        <f>RES_hhdet_in!L$126</f>
        <v>0</v>
      </c>
      <c r="M35" s="67">
        <f>RES_hhdet_in!M$126</f>
        <v>0</v>
      </c>
      <c r="N35" s="67">
        <f>RES_hhdet_in!N$126</f>
        <v>0</v>
      </c>
      <c r="O35" s="67">
        <f>RES_hhdet_in!O$126</f>
        <v>0</v>
      </c>
      <c r="P35" s="67">
        <f>RES_hhdet_in!P$126</f>
        <v>0</v>
      </c>
      <c r="Q35" s="67">
        <f>RES_hhdet_in!Q$126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0</v>
      </c>
      <c r="D37" s="67">
        <f>RES_hhdet_in!D$129</f>
        <v>0</v>
      </c>
      <c r="E37" s="67">
        <f>RES_hhdet_in!E$129</f>
        <v>0</v>
      </c>
      <c r="F37" s="67">
        <f>RES_hhdet_in!F$129</f>
        <v>0</v>
      </c>
      <c r="G37" s="67">
        <f>RES_hhdet_in!G$129</f>
        <v>0</v>
      </c>
      <c r="H37" s="67">
        <f>RES_hhdet_in!H$129</f>
        <v>0</v>
      </c>
      <c r="I37" s="67">
        <f>RES_hhdet_in!I$129</f>
        <v>0</v>
      </c>
      <c r="J37" s="67">
        <f>RES_hhdet_in!J$129</f>
        <v>0</v>
      </c>
      <c r="K37" s="67">
        <f>RES_hhdet_in!K$129</f>
        <v>0</v>
      </c>
      <c r="L37" s="67">
        <f>RES_hhdet_in!L$129</f>
        <v>0</v>
      </c>
      <c r="M37" s="67">
        <f>RES_hhdet_in!M$129</f>
        <v>0</v>
      </c>
      <c r="N37" s="67">
        <f>RES_hhdet_in!N$129</f>
        <v>0</v>
      </c>
      <c r="O37" s="67">
        <f>RES_hhdet_in!O$129</f>
        <v>0</v>
      </c>
      <c r="P37" s="67">
        <f>RES_hhdet_in!P$129</f>
        <v>0</v>
      </c>
      <c r="Q37" s="67">
        <f>RES_hhdet_in!Q$129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0</v>
      </c>
      <c r="D39" s="67">
        <f>RES_hhdet_in!D$131</f>
        <v>0</v>
      </c>
      <c r="E39" s="67">
        <f>RES_hhdet_in!E$131</f>
        <v>0</v>
      </c>
      <c r="F39" s="67">
        <f>RES_hhdet_in!F$131</f>
        <v>0</v>
      </c>
      <c r="G39" s="67">
        <f>RES_hhdet_in!G$131</f>
        <v>0</v>
      </c>
      <c r="H39" s="67">
        <f>RES_hhdet_in!H$131</f>
        <v>0</v>
      </c>
      <c r="I39" s="67">
        <f>RES_hhdet_in!I$131</f>
        <v>0</v>
      </c>
      <c r="J39" s="67">
        <f>RES_hhdet_in!J$131</f>
        <v>0</v>
      </c>
      <c r="K39" s="67">
        <f>RES_hhdet_in!K$131</f>
        <v>0</v>
      </c>
      <c r="L39" s="67">
        <f>RES_hhdet_in!L$131</f>
        <v>0</v>
      </c>
      <c r="M39" s="67">
        <f>RES_hhdet_in!M$131</f>
        <v>0</v>
      </c>
      <c r="N39" s="67">
        <f>RES_hhdet_in!N$131</f>
        <v>0</v>
      </c>
      <c r="O39" s="67">
        <f>RES_hhdet_in!O$131</f>
        <v>0</v>
      </c>
      <c r="P39" s="67">
        <f>RES_hhdet_in!P$131</f>
        <v>0</v>
      </c>
      <c r="Q39" s="67">
        <f>RES_hhdet_in!Q$131</f>
        <v>0</v>
      </c>
    </row>
    <row r="40" spans="1:17" ht="12" customHeight="1" x14ac:dyDescent="0.25">
      <c r="A40" s="23" t="s">
        <v>147</v>
      </c>
      <c r="B40" s="67"/>
      <c r="C40" s="67">
        <f>RES_hhdet_in!C$132</f>
        <v>0</v>
      </c>
      <c r="D40" s="67">
        <f>RES_hhdet_in!D$132</f>
        <v>0</v>
      </c>
      <c r="E40" s="67">
        <f>RES_hhdet_in!E$132</f>
        <v>0</v>
      </c>
      <c r="F40" s="67">
        <f>RES_hhdet_in!F$132</f>
        <v>0</v>
      </c>
      <c r="G40" s="67">
        <f>RES_hhdet_in!G$132</f>
        <v>0</v>
      </c>
      <c r="H40" s="67">
        <f>RES_hhdet_in!H$132</f>
        <v>0</v>
      </c>
      <c r="I40" s="67">
        <f>RES_hhdet_in!I$132</f>
        <v>0</v>
      </c>
      <c r="J40" s="67">
        <f>RES_hhdet_in!J$132</f>
        <v>0</v>
      </c>
      <c r="K40" s="67">
        <f>RES_hhdet_in!K$132</f>
        <v>0</v>
      </c>
      <c r="L40" s="67">
        <f>RES_hhdet_in!L$132</f>
        <v>0</v>
      </c>
      <c r="M40" s="67">
        <f>RES_hhdet_in!M$132</f>
        <v>0</v>
      </c>
      <c r="N40" s="67">
        <f>RES_hhdet_in!N$132</f>
        <v>0</v>
      </c>
      <c r="O40" s="67">
        <f>RES_hhdet_in!O$132</f>
        <v>0</v>
      </c>
      <c r="P40" s="67">
        <f>RES_hhdet_in!P$132</f>
        <v>0</v>
      </c>
      <c r="Q40" s="67">
        <f>RES_hhdet_in!Q$132</f>
        <v>0</v>
      </c>
    </row>
    <row r="41" spans="1:17" ht="12" customHeight="1" x14ac:dyDescent="0.25">
      <c r="A41" s="23" t="s">
        <v>142</v>
      </c>
      <c r="B41" s="67"/>
      <c r="C41" s="67">
        <f>RES_hhdet_in!C$135</f>
        <v>0</v>
      </c>
      <c r="D41" s="67">
        <f>RES_hhdet_in!D$135</f>
        <v>0</v>
      </c>
      <c r="E41" s="67">
        <f>RES_hhdet_in!E$135</f>
        <v>0</v>
      </c>
      <c r="F41" s="67">
        <f>RES_hhdet_in!F$135</f>
        <v>0</v>
      </c>
      <c r="G41" s="67">
        <f>RES_hhdet_in!G$135</f>
        <v>0</v>
      </c>
      <c r="H41" s="67">
        <f>RES_hhdet_in!H$135</f>
        <v>0</v>
      </c>
      <c r="I41" s="67">
        <f>RES_hhdet_in!I$135</f>
        <v>0</v>
      </c>
      <c r="J41" s="67">
        <f>RES_hhdet_in!J$135</f>
        <v>0</v>
      </c>
      <c r="K41" s="67">
        <f>RES_hhdet_in!K$135</f>
        <v>0</v>
      </c>
      <c r="L41" s="67">
        <f>RES_hhdet_in!L$135</f>
        <v>0</v>
      </c>
      <c r="M41" s="67">
        <f>RES_hhdet_in!M$135</f>
        <v>0</v>
      </c>
      <c r="N41" s="67">
        <f>RES_hhdet_in!N$135</f>
        <v>0</v>
      </c>
      <c r="O41" s="67">
        <f>RES_hhdet_in!O$135</f>
        <v>0</v>
      </c>
      <c r="P41" s="67">
        <f>RES_hhdet_in!P$135</f>
        <v>0</v>
      </c>
      <c r="Q41" s="67">
        <f>RES_hhdet_in!Q$135</f>
        <v>0</v>
      </c>
    </row>
    <row r="42" spans="1:17" ht="12" customHeight="1" x14ac:dyDescent="0.25">
      <c r="A42" s="23" t="s">
        <v>141</v>
      </c>
      <c r="B42" s="67"/>
      <c r="C42" s="67">
        <f>RES_hhdet_in!C$136</f>
        <v>0</v>
      </c>
      <c r="D42" s="67">
        <f>RES_hhdet_in!D$136</f>
        <v>0</v>
      </c>
      <c r="E42" s="67">
        <f>RES_hhdet_in!E$136</f>
        <v>0</v>
      </c>
      <c r="F42" s="67">
        <f>RES_hhdet_in!F$136</f>
        <v>0</v>
      </c>
      <c r="G42" s="67">
        <f>RES_hhdet_in!G$136</f>
        <v>0</v>
      </c>
      <c r="H42" s="67">
        <f>RES_hhdet_in!H$136</f>
        <v>0</v>
      </c>
      <c r="I42" s="67">
        <f>RES_hhdet_in!I$136</f>
        <v>0</v>
      </c>
      <c r="J42" s="67">
        <f>RES_hhdet_in!J$136</f>
        <v>0</v>
      </c>
      <c r="K42" s="67">
        <f>RES_hhdet_in!K$136</f>
        <v>0</v>
      </c>
      <c r="L42" s="67">
        <f>RES_hhdet_in!L$136</f>
        <v>0</v>
      </c>
      <c r="M42" s="67">
        <f>RES_hhdet_in!M$136</f>
        <v>0</v>
      </c>
      <c r="N42" s="67">
        <f>RES_hhdet_in!N$136</f>
        <v>0</v>
      </c>
      <c r="O42" s="67">
        <f>RES_hhdet_in!O$136</f>
        <v>0</v>
      </c>
      <c r="P42" s="67">
        <f>RES_hhdet_in!P$136</f>
        <v>0</v>
      </c>
      <c r="Q42" s="67">
        <f>RES_hhdet_in!Q$136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0</v>
      </c>
      <c r="D44" s="67">
        <f>RES_hhdet_in!D$140</f>
        <v>0</v>
      </c>
      <c r="E44" s="67">
        <f>RES_hhdet_in!E$140</f>
        <v>0</v>
      </c>
      <c r="F44" s="67">
        <f>RES_hhdet_in!F$140</f>
        <v>0</v>
      </c>
      <c r="G44" s="67">
        <f>RES_hhdet_in!G$140</f>
        <v>0</v>
      </c>
      <c r="H44" s="67">
        <f>RES_hhdet_in!H$140</f>
        <v>0</v>
      </c>
      <c r="I44" s="67">
        <f>RES_hhdet_in!I$140</f>
        <v>0</v>
      </c>
      <c r="J44" s="67">
        <f>RES_hhdet_in!J$140</f>
        <v>0</v>
      </c>
      <c r="K44" s="67">
        <f>RES_hhdet_in!K$140</f>
        <v>0</v>
      </c>
      <c r="L44" s="67">
        <f>RES_hhdet_in!L$140</f>
        <v>0</v>
      </c>
      <c r="M44" s="67">
        <f>RES_hhdet_in!M$140</f>
        <v>0</v>
      </c>
      <c r="N44" s="67">
        <f>RES_hhdet_in!N$140</f>
        <v>0</v>
      </c>
      <c r="O44" s="67">
        <f>RES_hhdet_in!O$140</f>
        <v>0</v>
      </c>
      <c r="P44" s="67">
        <f>RES_hhdet_in!P$140</f>
        <v>0</v>
      </c>
      <c r="Q44" s="67">
        <f>RES_hhdet_in!Q$140</f>
        <v>0</v>
      </c>
    </row>
    <row r="45" spans="1:17" ht="12" customHeight="1" x14ac:dyDescent="0.25">
      <c r="A45" s="29" t="s">
        <v>140</v>
      </c>
      <c r="B45" s="83"/>
      <c r="C45" s="83">
        <f>RES_hhdet_in!C$141</f>
        <v>0</v>
      </c>
      <c r="D45" s="83">
        <f>RES_hhdet_in!D$141</f>
        <v>0</v>
      </c>
      <c r="E45" s="83">
        <f>RES_hhdet_in!E$141</f>
        <v>0</v>
      </c>
      <c r="F45" s="83">
        <f>RES_hhdet_in!F$141</f>
        <v>0</v>
      </c>
      <c r="G45" s="83">
        <f>RES_hhdet_in!G$141</f>
        <v>0</v>
      </c>
      <c r="H45" s="83">
        <f>RES_hhdet_in!H$141</f>
        <v>0</v>
      </c>
      <c r="I45" s="83">
        <f>RES_hhdet_in!I$141</f>
        <v>0</v>
      </c>
      <c r="J45" s="83">
        <f>RES_hhdet_in!J$141</f>
        <v>0</v>
      </c>
      <c r="K45" s="83">
        <f>RES_hhdet_in!K$141</f>
        <v>0</v>
      </c>
      <c r="L45" s="83">
        <f>RES_hhdet_in!L$141</f>
        <v>0</v>
      </c>
      <c r="M45" s="83">
        <f>RES_hhdet_in!M$141</f>
        <v>0</v>
      </c>
      <c r="N45" s="83">
        <f>RES_hhdet_in!N$141</f>
        <v>0</v>
      </c>
      <c r="O45" s="83">
        <f>RES_hhdet_in!O$141</f>
        <v>0</v>
      </c>
      <c r="P45" s="83">
        <f>RES_hhdet_in!P$141</f>
        <v>0</v>
      </c>
      <c r="Q45" s="83">
        <f>RES_hhdet_in!Q$141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0</v>
      </c>
      <c r="D49" s="67">
        <f>RES_hhdet_in_new!D$126</f>
        <v>0</v>
      </c>
      <c r="E49" s="67">
        <f>RES_hhdet_in_new!E$126</f>
        <v>0</v>
      </c>
      <c r="F49" s="67">
        <f>RES_hhdet_in_new!F$126</f>
        <v>0</v>
      </c>
      <c r="G49" s="67">
        <f>RES_hhdet_in_new!G$126</f>
        <v>0</v>
      </c>
      <c r="H49" s="67">
        <f>RES_hhdet_in_new!H$126</f>
        <v>0</v>
      </c>
      <c r="I49" s="67">
        <f>RES_hhdet_in_new!I$126</f>
        <v>0</v>
      </c>
      <c r="J49" s="67">
        <f>RES_hhdet_in_new!J$126</f>
        <v>0</v>
      </c>
      <c r="K49" s="67">
        <f>RES_hhdet_in_new!K$126</f>
        <v>0</v>
      </c>
      <c r="L49" s="67">
        <f>RES_hhdet_in_new!L$126</f>
        <v>0</v>
      </c>
      <c r="M49" s="67">
        <f>RES_hhdet_in_new!M$126</f>
        <v>0</v>
      </c>
      <c r="N49" s="67">
        <f>RES_hhdet_in_new!N$126</f>
        <v>0</v>
      </c>
      <c r="O49" s="67">
        <f>RES_hhdet_in_new!O$126</f>
        <v>0</v>
      </c>
      <c r="P49" s="67">
        <f>RES_hhdet_in_new!P$126</f>
        <v>0</v>
      </c>
      <c r="Q49" s="67">
        <f>RES_hhdet_in_new!Q$126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0</v>
      </c>
      <c r="D51" s="67">
        <f>RES_hhdet_in_new!D$129</f>
        <v>0</v>
      </c>
      <c r="E51" s="67">
        <f>RES_hhdet_in_new!E$129</f>
        <v>0</v>
      </c>
      <c r="F51" s="67">
        <f>RES_hhdet_in_new!F$129</f>
        <v>0</v>
      </c>
      <c r="G51" s="67">
        <f>RES_hhdet_in_new!G$129</f>
        <v>0</v>
      </c>
      <c r="H51" s="67">
        <f>RES_hhdet_in_new!H$129</f>
        <v>0</v>
      </c>
      <c r="I51" s="67">
        <f>RES_hhdet_in_new!I$129</f>
        <v>0</v>
      </c>
      <c r="J51" s="67">
        <f>RES_hhdet_in_new!J$129</f>
        <v>0</v>
      </c>
      <c r="K51" s="67">
        <f>RES_hhdet_in_new!K$129</f>
        <v>0</v>
      </c>
      <c r="L51" s="67">
        <f>RES_hhdet_in_new!L$129</f>
        <v>0</v>
      </c>
      <c r="M51" s="67">
        <f>RES_hhdet_in_new!M$129</f>
        <v>0</v>
      </c>
      <c r="N51" s="67">
        <f>RES_hhdet_in_new!N$129</f>
        <v>0</v>
      </c>
      <c r="O51" s="67">
        <f>RES_hhdet_in_new!O$129</f>
        <v>0</v>
      </c>
      <c r="P51" s="67">
        <f>RES_hhdet_in_new!P$129</f>
        <v>0</v>
      </c>
      <c r="Q51" s="67">
        <f>RES_hhdet_in_new!Q$129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0</v>
      </c>
      <c r="D53" s="67">
        <f>RES_hhdet_in_new!D$131</f>
        <v>0</v>
      </c>
      <c r="E53" s="67">
        <f>RES_hhdet_in_new!E$131</f>
        <v>0</v>
      </c>
      <c r="F53" s="67">
        <f>RES_hhdet_in_new!F$131</f>
        <v>0</v>
      </c>
      <c r="G53" s="67">
        <f>RES_hhdet_in_new!G$131</f>
        <v>0</v>
      </c>
      <c r="H53" s="67">
        <f>RES_hhdet_in_new!H$131</f>
        <v>0</v>
      </c>
      <c r="I53" s="67">
        <f>RES_hhdet_in_new!I$131</f>
        <v>0</v>
      </c>
      <c r="J53" s="67">
        <f>RES_hhdet_in_new!J$131</f>
        <v>0</v>
      </c>
      <c r="K53" s="67">
        <f>RES_hhdet_in_new!K$131</f>
        <v>0</v>
      </c>
      <c r="L53" s="67">
        <f>RES_hhdet_in_new!L$131</f>
        <v>0</v>
      </c>
      <c r="M53" s="67">
        <f>RES_hhdet_in_new!M$131</f>
        <v>0</v>
      </c>
      <c r="N53" s="67">
        <f>RES_hhdet_in_new!N$131</f>
        <v>0</v>
      </c>
      <c r="O53" s="67">
        <f>RES_hhdet_in_new!O$131</f>
        <v>0</v>
      </c>
      <c r="P53" s="67">
        <f>RES_hhdet_in_new!P$131</f>
        <v>0</v>
      </c>
      <c r="Q53" s="67">
        <f>RES_hhdet_in_new!Q$131</f>
        <v>0</v>
      </c>
    </row>
    <row r="54" spans="1:17" ht="12" customHeight="1" x14ac:dyDescent="0.25">
      <c r="A54" s="148" t="s">
        <v>147</v>
      </c>
      <c r="B54" s="67"/>
      <c r="C54" s="67">
        <f>RES_hhdet_in_new!C$132</f>
        <v>0</v>
      </c>
      <c r="D54" s="67">
        <f>RES_hhdet_in_new!D$132</f>
        <v>0</v>
      </c>
      <c r="E54" s="67">
        <f>RES_hhdet_in_new!E$132</f>
        <v>0</v>
      </c>
      <c r="F54" s="67">
        <f>RES_hhdet_in_new!F$132</f>
        <v>0</v>
      </c>
      <c r="G54" s="67">
        <f>RES_hhdet_in_new!G$132</f>
        <v>0</v>
      </c>
      <c r="H54" s="67">
        <f>RES_hhdet_in_new!H$132</f>
        <v>0</v>
      </c>
      <c r="I54" s="67">
        <f>RES_hhdet_in_new!I$132</f>
        <v>0</v>
      </c>
      <c r="J54" s="67">
        <f>RES_hhdet_in_new!J$132</f>
        <v>0</v>
      </c>
      <c r="K54" s="67">
        <f>RES_hhdet_in_new!K$132</f>
        <v>0</v>
      </c>
      <c r="L54" s="67">
        <f>RES_hhdet_in_new!L$132</f>
        <v>0</v>
      </c>
      <c r="M54" s="67">
        <f>RES_hhdet_in_new!M$132</f>
        <v>0</v>
      </c>
      <c r="N54" s="67">
        <f>RES_hhdet_in_new!N$132</f>
        <v>0</v>
      </c>
      <c r="O54" s="67">
        <f>RES_hhdet_in_new!O$132</f>
        <v>0</v>
      </c>
      <c r="P54" s="67">
        <f>RES_hhdet_in_new!P$132</f>
        <v>0</v>
      </c>
      <c r="Q54" s="67">
        <f>RES_hhdet_in_new!Q$132</f>
        <v>0</v>
      </c>
    </row>
    <row r="55" spans="1:17" ht="12" customHeight="1" x14ac:dyDescent="0.25">
      <c r="A55" s="148" t="s">
        <v>142</v>
      </c>
      <c r="B55" s="67"/>
      <c r="C55" s="67">
        <f>RES_hhdet_in_new!C$135</f>
        <v>0</v>
      </c>
      <c r="D55" s="67">
        <f>RES_hhdet_in_new!D$135</f>
        <v>0</v>
      </c>
      <c r="E55" s="67">
        <f>RES_hhdet_in_new!E$135</f>
        <v>0</v>
      </c>
      <c r="F55" s="67">
        <f>RES_hhdet_in_new!F$135</f>
        <v>0</v>
      </c>
      <c r="G55" s="67">
        <f>RES_hhdet_in_new!G$135</f>
        <v>0</v>
      </c>
      <c r="H55" s="67">
        <f>RES_hhdet_in_new!H$135</f>
        <v>0</v>
      </c>
      <c r="I55" s="67">
        <f>RES_hhdet_in_new!I$135</f>
        <v>0</v>
      </c>
      <c r="J55" s="67">
        <f>RES_hhdet_in_new!J$135</f>
        <v>0</v>
      </c>
      <c r="K55" s="67">
        <f>RES_hhdet_in_new!K$135</f>
        <v>0</v>
      </c>
      <c r="L55" s="67">
        <f>RES_hhdet_in_new!L$135</f>
        <v>0</v>
      </c>
      <c r="M55" s="67">
        <f>RES_hhdet_in_new!M$135</f>
        <v>0</v>
      </c>
      <c r="N55" s="67">
        <f>RES_hhdet_in_new!N$135</f>
        <v>0</v>
      </c>
      <c r="O55" s="67">
        <f>RES_hhdet_in_new!O$135</f>
        <v>0</v>
      </c>
      <c r="P55" s="67">
        <f>RES_hhdet_in_new!P$135</f>
        <v>0</v>
      </c>
      <c r="Q55" s="67">
        <f>RES_hhdet_in_new!Q$135</f>
        <v>0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0</v>
      </c>
      <c r="E56" s="67">
        <f>RES_hhdet_in_new!E$136</f>
        <v>0</v>
      </c>
      <c r="F56" s="67">
        <f>RES_hhdet_in_new!F$136</f>
        <v>0</v>
      </c>
      <c r="G56" s="67">
        <f>RES_hhdet_in_new!G$136</f>
        <v>0</v>
      </c>
      <c r="H56" s="67">
        <f>RES_hhdet_in_new!H$136</f>
        <v>0</v>
      </c>
      <c r="I56" s="67">
        <f>RES_hhdet_in_new!I$136</f>
        <v>0</v>
      </c>
      <c r="J56" s="67">
        <f>RES_hhdet_in_new!J$136</f>
        <v>0</v>
      </c>
      <c r="K56" s="67">
        <f>RES_hhdet_in_new!K$136</f>
        <v>0</v>
      </c>
      <c r="L56" s="67">
        <f>RES_hhdet_in_new!L$136</f>
        <v>0</v>
      </c>
      <c r="M56" s="67">
        <f>RES_hhdet_in_new!M$136</f>
        <v>0</v>
      </c>
      <c r="N56" s="67">
        <f>RES_hhdet_in_new!N$136</f>
        <v>0</v>
      </c>
      <c r="O56" s="67">
        <f>RES_hhdet_in_new!O$136</f>
        <v>0</v>
      </c>
      <c r="P56" s="67">
        <f>RES_hhdet_in_new!P$136</f>
        <v>0</v>
      </c>
      <c r="Q56" s="67">
        <f>RES_hhdet_in_new!Q$136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0</v>
      </c>
      <c r="D59" s="83">
        <f>RES_hhdet_in_new!D$141</f>
        <v>0</v>
      </c>
      <c r="E59" s="83">
        <f>RES_hhdet_in_new!E$141</f>
        <v>0</v>
      </c>
      <c r="F59" s="83">
        <f>RES_hhdet_in_new!F$141</f>
        <v>0</v>
      </c>
      <c r="G59" s="83">
        <f>RES_hhdet_in_new!G$141</f>
        <v>0</v>
      </c>
      <c r="H59" s="83">
        <f>RES_hhdet_in_new!H$141</f>
        <v>0</v>
      </c>
      <c r="I59" s="83">
        <f>RES_hhdet_in_new!I$141</f>
        <v>0</v>
      </c>
      <c r="J59" s="83">
        <f>RES_hhdet_in_new!J$141</f>
        <v>0</v>
      </c>
      <c r="K59" s="83">
        <f>RES_hhdet_in_new!K$141</f>
        <v>0</v>
      </c>
      <c r="L59" s="83">
        <f>RES_hhdet_in_new!L$141</f>
        <v>0</v>
      </c>
      <c r="M59" s="83">
        <f>RES_hhdet_in_new!M$141</f>
        <v>0</v>
      </c>
      <c r="N59" s="83">
        <f>RES_hhdet_in_new!N$141</f>
        <v>0</v>
      </c>
      <c r="O59" s="83">
        <f>RES_hhdet_in_new!O$141</f>
        <v>0</v>
      </c>
      <c r="P59" s="83">
        <f>RES_hhdet_in_new!P$141</f>
        <v>0</v>
      </c>
      <c r="Q59" s="83">
        <f>RES_hhdet_in_new!Q$141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0</v>
      </c>
      <c r="D63" s="67">
        <f t="shared" ref="D63:Q63" si="4">D35-D49</f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0</v>
      </c>
      <c r="D65" s="67">
        <f t="shared" ref="D65:Q65" si="5">D37-D51</f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147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0</v>
      </c>
      <c r="C79" s="80">
        <f>RES_hhdet_numvin!C126</f>
        <v>0</v>
      </c>
      <c r="D79" s="80">
        <f>RES_hhdet_numvin!D126</f>
        <v>0</v>
      </c>
      <c r="E79" s="80">
        <f>RES_hhdet_numvin!E126</f>
        <v>0</v>
      </c>
      <c r="F79" s="80">
        <f>RES_hhdet_numvin!F126</f>
        <v>0</v>
      </c>
      <c r="G79" s="80">
        <f>RES_hhdet_numvin!G126</f>
        <v>0</v>
      </c>
      <c r="H79" s="80">
        <f>RES_hhdet_numvin!H126</f>
        <v>0</v>
      </c>
      <c r="I79" s="80">
        <f>RES_hhdet_numvin!I126</f>
        <v>0</v>
      </c>
      <c r="J79" s="80">
        <f>RES_hhdet_numvin!J126</f>
        <v>0</v>
      </c>
      <c r="K79" s="80">
        <f>RES_hhdet_numvin!K126</f>
        <v>0</v>
      </c>
      <c r="L79" s="80">
        <f>RES_hhdet_numvin!L126</f>
        <v>0</v>
      </c>
      <c r="M79" s="80">
        <f>RES_hhdet_numvin!M126</f>
        <v>0</v>
      </c>
      <c r="N79" s="80">
        <f>RES_hhdet_numvin!N126</f>
        <v>0</v>
      </c>
      <c r="O79" s="80">
        <f>RES_hhdet_numvin!O126</f>
        <v>0</v>
      </c>
      <c r="P79" s="80">
        <f>RES_hhdet_numvin!P126</f>
        <v>0</v>
      </c>
      <c r="Q79" s="80">
        <f>RES_hhdet_numvin!Q126</f>
        <v>0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0</v>
      </c>
      <c r="K81" s="80">
        <f>RES_hhdet_numvin!K129</f>
        <v>0</v>
      </c>
      <c r="L81" s="80">
        <f>RES_hhdet_numvin!L129</f>
        <v>0</v>
      </c>
      <c r="M81" s="80">
        <f>RES_hhdet_numvin!M129</f>
        <v>0</v>
      </c>
      <c r="N81" s="80">
        <f>RES_hhdet_numvin!N129</f>
        <v>0</v>
      </c>
      <c r="O81" s="80">
        <f>RES_hhdet_numvin!O129</f>
        <v>0</v>
      </c>
      <c r="P81" s="80">
        <f>RES_hhdet_numvin!P129</f>
        <v>0</v>
      </c>
      <c r="Q81" s="80">
        <f>RES_hhdet_numvin!Q129</f>
        <v>0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0</v>
      </c>
      <c r="D83" s="80">
        <f>RES_hhdet_numvin!D131</f>
        <v>0</v>
      </c>
      <c r="E83" s="80">
        <f>RES_hhdet_numvin!E131</f>
        <v>0</v>
      </c>
      <c r="F83" s="80">
        <f>RES_hhdet_numvin!F131</f>
        <v>0</v>
      </c>
      <c r="G83" s="80">
        <f>RES_hhdet_numvin!G131</f>
        <v>0</v>
      </c>
      <c r="H83" s="80">
        <f>RES_hhdet_numvin!H131</f>
        <v>0</v>
      </c>
      <c r="I83" s="80">
        <f>RES_hhdet_numvin!I131</f>
        <v>0</v>
      </c>
      <c r="J83" s="80">
        <f>RES_hhdet_numvin!J131</f>
        <v>0</v>
      </c>
      <c r="K83" s="80">
        <f>RES_hhdet_numvin!K131</f>
        <v>0</v>
      </c>
      <c r="L83" s="80">
        <f>RES_hhdet_numvin!L131</f>
        <v>0</v>
      </c>
      <c r="M83" s="80">
        <f>RES_hhdet_numvin!M131</f>
        <v>0</v>
      </c>
      <c r="N83" s="80">
        <f>RES_hhdet_numvin!N131</f>
        <v>0</v>
      </c>
      <c r="O83" s="80">
        <f>RES_hhdet_numvin!O131</f>
        <v>0</v>
      </c>
      <c r="P83" s="80">
        <f>RES_hhdet_numvin!P131</f>
        <v>0</v>
      </c>
      <c r="Q83" s="80">
        <f>RES_hhdet_numvin!Q131</f>
        <v>0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0</v>
      </c>
      <c r="F84" s="80">
        <f>RES_hhdet_numvin!F132</f>
        <v>0</v>
      </c>
      <c r="G84" s="80">
        <f>RES_hhdet_numvin!G132</f>
        <v>0</v>
      </c>
      <c r="H84" s="80">
        <f>RES_hhdet_numvin!H132</f>
        <v>0</v>
      </c>
      <c r="I84" s="80">
        <f>RES_hhdet_numvin!I132</f>
        <v>0</v>
      </c>
      <c r="J84" s="80">
        <f>RES_hhdet_numvin!J132</f>
        <v>0</v>
      </c>
      <c r="K84" s="80">
        <f>RES_hhdet_numvin!K132</f>
        <v>0</v>
      </c>
      <c r="L84" s="80">
        <f>RES_hhdet_numvin!L132</f>
        <v>0</v>
      </c>
      <c r="M84" s="80">
        <f>RES_hhdet_numvin!M132</f>
        <v>0</v>
      </c>
      <c r="N84" s="80">
        <f>RES_hhdet_numvin!N132</f>
        <v>0</v>
      </c>
      <c r="O84" s="80">
        <f>RES_hhdet_numvin!O132</f>
        <v>0</v>
      </c>
      <c r="P84" s="80">
        <f>RES_hhdet_numvin!P132</f>
        <v>0</v>
      </c>
      <c r="Q84" s="80">
        <f>RES_hhdet_numvin!Q132</f>
        <v>0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0</v>
      </c>
      <c r="N85" s="80">
        <f>RES_hhdet_numvin!N135</f>
        <v>0</v>
      </c>
      <c r="O85" s="80">
        <f>RES_hhdet_numvin!O135</f>
        <v>0</v>
      </c>
      <c r="P85" s="80">
        <f>RES_hhdet_numvin!P135</f>
        <v>0</v>
      </c>
      <c r="Q85" s="80">
        <f>RES_hhdet_numvin!Q135</f>
        <v>0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0</v>
      </c>
      <c r="P86" s="80">
        <f>RES_hhdet_numvin!P136</f>
        <v>0</v>
      </c>
      <c r="Q86" s="80">
        <f>RES_hhdet_numvin!Q136</f>
        <v>0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0</v>
      </c>
      <c r="D88" s="80">
        <f>RES_hhdet_numvin!D140</f>
        <v>0</v>
      </c>
      <c r="E88" s="80">
        <f>RES_hhdet_numvin!E140</f>
        <v>0</v>
      </c>
      <c r="F88" s="80">
        <f>RES_hhdet_numvin!F140</f>
        <v>0</v>
      </c>
      <c r="G88" s="80">
        <f>RES_hhdet_numvin!G140</f>
        <v>0</v>
      </c>
      <c r="H88" s="80">
        <f>RES_hhdet_numvin!H140</f>
        <v>0</v>
      </c>
      <c r="I88" s="80">
        <f>RES_hhdet_numvin!I140</f>
        <v>0</v>
      </c>
      <c r="J88" s="80">
        <f>RES_hhdet_numvin!J140</f>
        <v>0</v>
      </c>
      <c r="K88" s="80">
        <f>RES_hhdet_numvin!K140</f>
        <v>0</v>
      </c>
      <c r="L88" s="80">
        <f>RES_hhdet_numvin!L140</f>
        <v>0</v>
      </c>
      <c r="M88" s="80">
        <f>RES_hhdet_numvin!M140</f>
        <v>0</v>
      </c>
      <c r="N88" s="80">
        <f>RES_hhdet_numvin!N140</f>
        <v>0</v>
      </c>
      <c r="O88" s="80">
        <f>RES_hhdet_numvin!O140</f>
        <v>0</v>
      </c>
      <c r="P88" s="80">
        <f>RES_hhdet_numvin!P140</f>
        <v>0</v>
      </c>
      <c r="Q88" s="80">
        <f>RES_hhdet_numvin!Q140</f>
        <v>0</v>
      </c>
    </row>
    <row r="89" spans="1:17" ht="12" customHeight="1" x14ac:dyDescent="0.25">
      <c r="A89" s="29" t="s">
        <v>140</v>
      </c>
      <c r="B89" s="78">
        <f>RES_hhdet_numvin!B141</f>
        <v>0</v>
      </c>
      <c r="C89" s="78">
        <f>RES_hhdet_numvin!C141</f>
        <v>0</v>
      </c>
      <c r="D89" s="78">
        <f>RES_hhdet_numvin!D141</f>
        <v>0</v>
      </c>
      <c r="E89" s="78">
        <f>RES_hhdet_numvin!E141</f>
        <v>0</v>
      </c>
      <c r="F89" s="78">
        <f>RES_hhdet_numvin!F141</f>
        <v>0</v>
      </c>
      <c r="G89" s="78">
        <f>RES_hhdet_numvin!G141</f>
        <v>0</v>
      </c>
      <c r="H89" s="78">
        <f>RES_hhdet_numvin!H141</f>
        <v>0</v>
      </c>
      <c r="I89" s="78">
        <f>RES_hhdet_numvin!I141</f>
        <v>0</v>
      </c>
      <c r="J89" s="78">
        <f>RES_hhdet_numvin!J141</f>
        <v>0</v>
      </c>
      <c r="K89" s="78">
        <f>RES_hhdet_numvin!K141</f>
        <v>0</v>
      </c>
      <c r="L89" s="78">
        <f>RES_hhdet_numvin!L141</f>
        <v>0</v>
      </c>
      <c r="M89" s="78">
        <f>RES_hhdet_numvin!M141</f>
        <v>0</v>
      </c>
      <c r="N89" s="78">
        <f>RES_hhdet_numvin!N141</f>
        <v>0</v>
      </c>
      <c r="O89" s="78">
        <f>RES_hhdet_numvin!O141</f>
        <v>0</v>
      </c>
      <c r="P89" s="78">
        <f>RES_hhdet_numvin!P141</f>
        <v>0</v>
      </c>
      <c r="Q89" s="78">
        <f>RES_hhdet_numvin!Q141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149</v>
      </c>
      <c r="B95" s="156">
        <f>RES_hhdet_fec!B$126</f>
        <v>0</v>
      </c>
      <c r="C95" s="156">
        <f>RES_hhdet_fec!C$126</f>
        <v>0</v>
      </c>
      <c r="D95" s="156">
        <f>RES_hhdet_fec!D$126</f>
        <v>0</v>
      </c>
      <c r="E95" s="156">
        <f>RES_hhdet_fec!E$126</f>
        <v>0</v>
      </c>
      <c r="F95" s="156">
        <f>RES_hhdet_fec!F$126</f>
        <v>0</v>
      </c>
      <c r="G95" s="156">
        <f>RES_hhdet_fec!G$126</f>
        <v>0</v>
      </c>
      <c r="H95" s="156">
        <f>RES_hhdet_fec!H$126</f>
        <v>0</v>
      </c>
      <c r="I95" s="156">
        <f>RES_hhdet_fec!I$126</f>
        <v>0</v>
      </c>
      <c r="J95" s="156">
        <f>RES_hhdet_fec!J$126</f>
        <v>0</v>
      </c>
      <c r="K95" s="156">
        <f>RES_hhdet_fec!K$126</f>
        <v>0</v>
      </c>
      <c r="L95" s="156">
        <f>RES_hhdet_fec!L$126</f>
        <v>0</v>
      </c>
      <c r="M95" s="156">
        <f>RES_hhdet_fec!M$126</f>
        <v>0</v>
      </c>
      <c r="N95" s="156">
        <f>RES_hhdet_fec!N$126</f>
        <v>0</v>
      </c>
      <c r="O95" s="156">
        <f>RES_hhdet_fec!O$126</f>
        <v>0</v>
      </c>
      <c r="P95" s="156">
        <f>RES_hhdet_fec!P$126</f>
        <v>0</v>
      </c>
      <c r="Q95" s="156">
        <f>RES_hhdet_fec!Q$126</f>
        <v>0</v>
      </c>
    </row>
    <row r="96" spans="1:17" ht="12" customHeight="1" x14ac:dyDescent="0.25">
      <c r="A96" s="23" t="s">
        <v>60</v>
      </c>
      <c r="B96" s="156">
        <f>RES_hhdet_fec!B$127</f>
        <v>0</v>
      </c>
      <c r="C96" s="156">
        <f>RES_hhdet_fec!C$127</f>
        <v>0</v>
      </c>
      <c r="D96" s="156">
        <f>RES_hhdet_fec!D$127</f>
        <v>0</v>
      </c>
      <c r="E96" s="156">
        <f>RES_hhdet_fec!E$127</f>
        <v>0</v>
      </c>
      <c r="F96" s="156">
        <f>RES_hhdet_fec!F$127</f>
        <v>0</v>
      </c>
      <c r="G96" s="156">
        <f>RES_hhdet_fec!G$127</f>
        <v>0</v>
      </c>
      <c r="H96" s="156">
        <f>RES_hhdet_fec!H$127</f>
        <v>0</v>
      </c>
      <c r="I96" s="156">
        <f>RES_hhdet_fec!I$127</f>
        <v>0</v>
      </c>
      <c r="J96" s="156">
        <f>RES_hhdet_fec!J$127</f>
        <v>0</v>
      </c>
      <c r="K96" s="156">
        <f>RES_hhdet_fec!K$127</f>
        <v>0</v>
      </c>
      <c r="L96" s="156">
        <f>RES_hhdet_fec!L$127</f>
        <v>0</v>
      </c>
      <c r="M96" s="156">
        <f>RES_hhdet_fec!M$127</f>
        <v>0</v>
      </c>
      <c r="N96" s="156">
        <f>RES_hhdet_fec!N$127</f>
        <v>0</v>
      </c>
      <c r="O96" s="156">
        <f>RES_hhdet_fec!O$127</f>
        <v>0</v>
      </c>
      <c r="P96" s="156">
        <f>RES_hhdet_fec!P$127</f>
        <v>0</v>
      </c>
      <c r="Q96" s="156">
        <f>RES_hhdet_fec!Q$127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RES_hhdet_fec!B$129</f>
        <v>0</v>
      </c>
      <c r="C98" s="156">
        <f>RES_hhdet_fec!C$129</f>
        <v>0</v>
      </c>
      <c r="D98" s="156">
        <f>RES_hhdet_fec!D$129</f>
        <v>0</v>
      </c>
      <c r="E98" s="156">
        <f>RES_hhdet_fec!E$129</f>
        <v>0</v>
      </c>
      <c r="F98" s="156">
        <f>RES_hhdet_fec!F$129</f>
        <v>0</v>
      </c>
      <c r="G98" s="156">
        <f>RES_hhdet_fec!G$129</f>
        <v>0</v>
      </c>
      <c r="H98" s="156">
        <f>RES_hhdet_fec!H$129</f>
        <v>0</v>
      </c>
      <c r="I98" s="156">
        <f>RES_hhdet_fec!I$129</f>
        <v>0</v>
      </c>
      <c r="J98" s="156">
        <f>RES_hhdet_fec!J$129</f>
        <v>0</v>
      </c>
      <c r="K98" s="156">
        <f>RES_hhdet_fec!K$129</f>
        <v>0</v>
      </c>
      <c r="L98" s="156">
        <f>RES_hhdet_fec!L$129</f>
        <v>0</v>
      </c>
      <c r="M98" s="156">
        <f>RES_hhdet_fec!M$129</f>
        <v>0</v>
      </c>
      <c r="N98" s="156">
        <f>RES_hhdet_fec!N$129</f>
        <v>0</v>
      </c>
      <c r="O98" s="156">
        <f>RES_hhdet_fec!O$129</f>
        <v>0</v>
      </c>
      <c r="P98" s="156">
        <f>RES_hhdet_fec!P$129</f>
        <v>0</v>
      </c>
      <c r="Q98" s="156">
        <f>RES_hhdet_fec!Q$129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148</v>
      </c>
      <c r="B100" s="132">
        <f>RES_hhdet_fec!B$131</f>
        <v>0</v>
      </c>
      <c r="C100" s="132">
        <f>RES_hhdet_fec!C$131</f>
        <v>0</v>
      </c>
      <c r="D100" s="132">
        <f>RES_hhdet_fec!D$131</f>
        <v>0</v>
      </c>
      <c r="E100" s="132">
        <f>RES_hhdet_fec!E$131</f>
        <v>0</v>
      </c>
      <c r="F100" s="132">
        <f>RES_hhdet_fec!F$131</f>
        <v>0</v>
      </c>
      <c r="G100" s="132">
        <f>RES_hhdet_fec!G$131</f>
        <v>0</v>
      </c>
      <c r="H100" s="132">
        <f>RES_hhdet_fec!H$131</f>
        <v>0</v>
      </c>
      <c r="I100" s="132">
        <f>RES_hhdet_fec!I$131</f>
        <v>0</v>
      </c>
      <c r="J100" s="132">
        <f>RES_hhdet_fec!J$131</f>
        <v>0</v>
      </c>
      <c r="K100" s="132">
        <f>RES_hhdet_fec!K$131</f>
        <v>0</v>
      </c>
      <c r="L100" s="132">
        <f>RES_hhdet_fec!L$131</f>
        <v>0</v>
      </c>
      <c r="M100" s="132">
        <f>RES_hhdet_fec!M$131</f>
        <v>0</v>
      </c>
      <c r="N100" s="132">
        <f>RES_hhdet_fec!N$131</f>
        <v>0</v>
      </c>
      <c r="O100" s="132">
        <f>RES_hhdet_fec!O$131</f>
        <v>0</v>
      </c>
      <c r="P100" s="132">
        <f>RES_hhdet_fec!P$131</f>
        <v>0</v>
      </c>
      <c r="Q100" s="132">
        <f>RES_hhdet_fec!Q$131</f>
        <v>0</v>
      </c>
    </row>
    <row r="101" spans="1:17" ht="12" customHeight="1" x14ac:dyDescent="0.25">
      <c r="A101" s="167" t="s">
        <v>147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61</v>
      </c>
      <c r="B102" s="165">
        <f>RES_hhdet_fec!B$133</f>
        <v>0</v>
      </c>
      <c r="C102" s="165">
        <f>RES_hhdet_fec!C$133</f>
        <v>0</v>
      </c>
      <c r="D102" s="165">
        <f>RES_hhdet_fec!D$133</f>
        <v>0</v>
      </c>
      <c r="E102" s="165">
        <f>RES_hhdet_fec!E$133</f>
        <v>0</v>
      </c>
      <c r="F102" s="165">
        <f>RES_hhdet_fec!F$133</f>
        <v>0</v>
      </c>
      <c r="G102" s="165">
        <f>RES_hhdet_fec!G$133</f>
        <v>0</v>
      </c>
      <c r="H102" s="165">
        <f>RES_hhdet_fec!H$133</f>
        <v>0</v>
      </c>
      <c r="I102" s="165">
        <f>RES_hhdet_fec!I$133</f>
        <v>0</v>
      </c>
      <c r="J102" s="165">
        <f>RES_hhdet_fec!J$133</f>
        <v>0</v>
      </c>
      <c r="K102" s="165">
        <f>RES_hhdet_fec!K$133</f>
        <v>0</v>
      </c>
      <c r="L102" s="165">
        <f>RES_hhdet_fec!L$133</f>
        <v>0</v>
      </c>
      <c r="M102" s="165">
        <f>RES_hhdet_fec!M$133</f>
        <v>0</v>
      </c>
      <c r="N102" s="165">
        <f>RES_hhdet_fec!N$133</f>
        <v>0</v>
      </c>
      <c r="O102" s="165">
        <f>RES_hhdet_fec!O$133</f>
        <v>0</v>
      </c>
      <c r="P102" s="165">
        <f>RES_hhdet_fec!P$133</f>
        <v>0</v>
      </c>
      <c r="Q102" s="165">
        <f>RES_hhdet_fec!Q$133</f>
        <v>0</v>
      </c>
    </row>
    <row r="103" spans="1:17" ht="12" customHeight="1" x14ac:dyDescent="0.25">
      <c r="A103" s="147" t="s">
        <v>59</v>
      </c>
      <c r="B103" s="164">
        <f>RES_hhdet_fec!B$134</f>
        <v>0</v>
      </c>
      <c r="C103" s="164">
        <f>RES_hhdet_fec!C$134</f>
        <v>0</v>
      </c>
      <c r="D103" s="164">
        <f>RES_hhdet_fec!D$134</f>
        <v>0</v>
      </c>
      <c r="E103" s="164">
        <f>RES_hhdet_fec!E$134</f>
        <v>0</v>
      </c>
      <c r="F103" s="164">
        <f>RES_hhdet_fec!F$134</f>
        <v>0</v>
      </c>
      <c r="G103" s="164">
        <f>RES_hhdet_fec!G$134</f>
        <v>0</v>
      </c>
      <c r="H103" s="164">
        <f>RES_hhdet_fec!H$134</f>
        <v>0</v>
      </c>
      <c r="I103" s="164">
        <f>RES_hhdet_fec!I$134</f>
        <v>0</v>
      </c>
      <c r="J103" s="164">
        <f>RES_hhdet_fec!J$134</f>
        <v>0</v>
      </c>
      <c r="K103" s="164">
        <f>RES_hhdet_fec!K$134</f>
        <v>0</v>
      </c>
      <c r="L103" s="164">
        <f>RES_hhdet_fec!L$134</f>
        <v>0</v>
      </c>
      <c r="M103" s="164">
        <f>RES_hhdet_fec!M$134</f>
        <v>0</v>
      </c>
      <c r="N103" s="164">
        <f>RES_hhdet_fec!N$134</f>
        <v>0</v>
      </c>
      <c r="O103" s="164">
        <f>RES_hhdet_fec!O$134</f>
        <v>0</v>
      </c>
      <c r="P103" s="164">
        <f>RES_hhdet_fec!P$134</f>
        <v>0</v>
      </c>
      <c r="Q103" s="164">
        <f>RES_hhdet_fec!Q$134</f>
        <v>0</v>
      </c>
    </row>
    <row r="104" spans="1:17" ht="12" customHeight="1" x14ac:dyDescent="0.25">
      <c r="A104" s="163" t="s">
        <v>142</v>
      </c>
      <c r="B104" s="162">
        <f>RES_hhdet_fec!B$135</f>
        <v>0</v>
      </c>
      <c r="C104" s="162">
        <f>RES_hhdet_fec!C$135</f>
        <v>0</v>
      </c>
      <c r="D104" s="162">
        <f>RES_hhdet_fec!D$135</f>
        <v>0</v>
      </c>
      <c r="E104" s="162">
        <f>RES_hhdet_fec!E$135</f>
        <v>0</v>
      </c>
      <c r="F104" s="162">
        <f>RES_hhdet_fec!F$135</f>
        <v>0</v>
      </c>
      <c r="G104" s="162">
        <f>RES_hhdet_fec!G$135</f>
        <v>0</v>
      </c>
      <c r="H104" s="162">
        <f>RES_hhdet_fec!H$135</f>
        <v>0</v>
      </c>
      <c r="I104" s="162">
        <f>RES_hhdet_fec!I$135</f>
        <v>0</v>
      </c>
      <c r="J104" s="162">
        <f>RES_hhdet_fec!J$135</f>
        <v>0</v>
      </c>
      <c r="K104" s="162">
        <f>RES_hhdet_fec!K$135</f>
        <v>0</v>
      </c>
      <c r="L104" s="162">
        <f>RES_hhdet_fec!L$135</f>
        <v>0</v>
      </c>
      <c r="M104" s="162">
        <f>RES_hhdet_fec!M$135</f>
        <v>0</v>
      </c>
      <c r="N104" s="162">
        <f>RES_hhdet_fec!N$135</f>
        <v>0</v>
      </c>
      <c r="O104" s="162">
        <f>RES_hhdet_fec!O$135</f>
        <v>0</v>
      </c>
      <c r="P104" s="162">
        <f>RES_hhdet_fec!P$135</f>
        <v>0</v>
      </c>
      <c r="Q104" s="162">
        <f>RES_hhdet_fec!Q$135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RES_hhdet_fec!B$137</f>
        <v>0</v>
      </c>
      <c r="C106" s="156">
        <f>RES_hhdet_fec!C$137</f>
        <v>0</v>
      </c>
      <c r="D106" s="156">
        <f>RES_hhdet_fec!D$137</f>
        <v>0</v>
      </c>
      <c r="E106" s="156">
        <f>RES_hhdet_fec!E$137</f>
        <v>0</v>
      </c>
      <c r="F106" s="156">
        <f>RES_hhdet_fec!F$137</f>
        <v>0</v>
      </c>
      <c r="G106" s="156">
        <f>RES_hhdet_fec!G$137</f>
        <v>0</v>
      </c>
      <c r="H106" s="156">
        <f>RES_hhdet_fec!H$137</f>
        <v>0</v>
      </c>
      <c r="I106" s="156">
        <f>RES_hhdet_fec!I$137</f>
        <v>0</v>
      </c>
      <c r="J106" s="156">
        <f>RES_hhdet_fec!J$137</f>
        <v>0</v>
      </c>
      <c r="K106" s="156">
        <f>RES_hhdet_fec!K$137</f>
        <v>0</v>
      </c>
      <c r="L106" s="156">
        <f>RES_hhdet_fec!L$137</f>
        <v>0</v>
      </c>
      <c r="M106" s="156">
        <f>RES_hhdet_fec!M$137</f>
        <v>0</v>
      </c>
      <c r="N106" s="156">
        <f>RES_hhdet_fec!N$137</f>
        <v>0</v>
      </c>
      <c r="O106" s="156">
        <f>RES_hhdet_fec!O$137</f>
        <v>0</v>
      </c>
      <c r="P106" s="156">
        <f>RES_hhdet_fec!P$137</f>
        <v>0</v>
      </c>
      <c r="Q106" s="156">
        <f>RES_hhdet_fec!Q$137</f>
        <v>0</v>
      </c>
    </row>
    <row r="107" spans="1:17" ht="12" customHeight="1" x14ac:dyDescent="0.25">
      <c r="A107" s="148" t="s">
        <v>59</v>
      </c>
      <c r="B107" s="156">
        <f>RES_hhdet_fec!B$138</f>
        <v>0</v>
      </c>
      <c r="C107" s="156">
        <f>RES_hhdet_fec!C$138</f>
        <v>0</v>
      </c>
      <c r="D107" s="156">
        <f>RES_hhdet_fec!D$138</f>
        <v>0</v>
      </c>
      <c r="E107" s="156">
        <f>RES_hhdet_fec!E$138</f>
        <v>0</v>
      </c>
      <c r="F107" s="156">
        <f>RES_hhdet_fec!F$138</f>
        <v>0</v>
      </c>
      <c r="G107" s="156">
        <f>RES_hhdet_fec!G$138</f>
        <v>0</v>
      </c>
      <c r="H107" s="156">
        <f>RES_hhdet_fec!H$138</f>
        <v>0</v>
      </c>
      <c r="I107" s="156">
        <f>RES_hhdet_fec!I$138</f>
        <v>0</v>
      </c>
      <c r="J107" s="156">
        <f>RES_hhdet_fec!J$138</f>
        <v>0</v>
      </c>
      <c r="K107" s="156">
        <f>RES_hhdet_fec!K$138</f>
        <v>0</v>
      </c>
      <c r="L107" s="156">
        <f>RES_hhdet_fec!L$138</f>
        <v>0</v>
      </c>
      <c r="M107" s="156">
        <f>RES_hhdet_fec!M$138</f>
        <v>0</v>
      </c>
      <c r="N107" s="156">
        <f>RES_hhdet_fec!N$138</f>
        <v>0</v>
      </c>
      <c r="O107" s="156">
        <f>RES_hhdet_fec!O$138</f>
        <v>0</v>
      </c>
      <c r="P107" s="156">
        <f>RES_hhdet_fec!P$138</f>
        <v>0</v>
      </c>
      <c r="Q107" s="156">
        <f>RES_hhdet_fec!Q$138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RES_hhdet_fec!B$140</f>
        <v>0</v>
      </c>
      <c r="C109" s="156">
        <f>RES_hhdet_fec!C$140</f>
        <v>0</v>
      </c>
      <c r="D109" s="156">
        <f>RES_hhdet_fec!D$140</f>
        <v>0</v>
      </c>
      <c r="E109" s="156">
        <f>RES_hhdet_fec!E$140</f>
        <v>0</v>
      </c>
      <c r="F109" s="156">
        <f>RES_hhdet_fec!F$140</f>
        <v>0</v>
      </c>
      <c r="G109" s="156">
        <f>RES_hhdet_fec!G$140</f>
        <v>0</v>
      </c>
      <c r="H109" s="156">
        <f>RES_hhdet_fec!H$140</f>
        <v>0</v>
      </c>
      <c r="I109" s="156">
        <f>RES_hhdet_fec!I$140</f>
        <v>0</v>
      </c>
      <c r="J109" s="156">
        <f>RES_hhdet_fec!J$140</f>
        <v>0</v>
      </c>
      <c r="K109" s="156">
        <f>RES_hhdet_fec!K$140</f>
        <v>0</v>
      </c>
      <c r="L109" s="156">
        <f>RES_hhdet_fec!L$140</f>
        <v>0</v>
      </c>
      <c r="M109" s="156">
        <f>RES_hhdet_fec!M$140</f>
        <v>0</v>
      </c>
      <c r="N109" s="156">
        <f>RES_hhdet_fec!N$140</f>
        <v>0</v>
      </c>
      <c r="O109" s="156">
        <f>RES_hhdet_fec!O$140</f>
        <v>0</v>
      </c>
      <c r="P109" s="156">
        <f>RES_hhdet_fec!P$140</f>
        <v>0</v>
      </c>
      <c r="Q109" s="156">
        <f>RES_hhdet_fec!Q$140</f>
        <v>0</v>
      </c>
    </row>
    <row r="110" spans="1:17" ht="12" customHeight="1" x14ac:dyDescent="0.25">
      <c r="A110" s="29" t="s">
        <v>140</v>
      </c>
      <c r="B110" s="57">
        <f>RES_hhdet_fec!B$141</f>
        <v>0</v>
      </c>
      <c r="C110" s="57">
        <f>RES_hhdet_fec!C$141</f>
        <v>0</v>
      </c>
      <c r="D110" s="57">
        <f>RES_hhdet_fec!D$141</f>
        <v>0</v>
      </c>
      <c r="E110" s="57">
        <f>RES_hhdet_fec!E$141</f>
        <v>0</v>
      </c>
      <c r="F110" s="57">
        <f>RES_hhdet_fec!F$141</f>
        <v>0</v>
      </c>
      <c r="G110" s="57">
        <f>RES_hhdet_fec!G$141</f>
        <v>0</v>
      </c>
      <c r="H110" s="57">
        <f>RES_hhdet_fec!H$141</f>
        <v>0</v>
      </c>
      <c r="I110" s="57">
        <f>RES_hhdet_fec!I$141</f>
        <v>0</v>
      </c>
      <c r="J110" s="57">
        <f>RES_hhdet_fec!J$141</f>
        <v>0</v>
      </c>
      <c r="K110" s="57">
        <f>RES_hhdet_fec!K$141</f>
        <v>0</v>
      </c>
      <c r="L110" s="57">
        <f>RES_hhdet_fec!L$141</f>
        <v>0</v>
      </c>
      <c r="M110" s="57">
        <f>RES_hhdet_fec!M$141</f>
        <v>0</v>
      </c>
      <c r="N110" s="57">
        <f>RES_hhdet_fec!N$141</f>
        <v>0</v>
      </c>
      <c r="O110" s="57">
        <f>RES_hhdet_fec!O$141</f>
        <v>0</v>
      </c>
      <c r="P110" s="57">
        <f>RES_hhdet_fec!P$141</f>
        <v>0</v>
      </c>
      <c r="Q110" s="57">
        <f>RES_hhdet_fec!Q$141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149</v>
      </c>
      <c r="B114" s="156">
        <f>RES_hhdet_tes!B$126</f>
        <v>0</v>
      </c>
      <c r="C114" s="156">
        <f>RES_hhdet_tes!C$126</f>
        <v>0</v>
      </c>
      <c r="D114" s="156">
        <f>RES_hhdet_tes!D$126</f>
        <v>0</v>
      </c>
      <c r="E114" s="156">
        <f>RES_hhdet_tes!E$126</f>
        <v>0</v>
      </c>
      <c r="F114" s="156">
        <f>RES_hhdet_tes!F$126</f>
        <v>0</v>
      </c>
      <c r="G114" s="156">
        <f>RES_hhdet_tes!G$126</f>
        <v>0</v>
      </c>
      <c r="H114" s="156">
        <f>RES_hhdet_tes!H$126</f>
        <v>0</v>
      </c>
      <c r="I114" s="156">
        <f>RES_hhdet_tes!I$126</f>
        <v>0</v>
      </c>
      <c r="J114" s="156">
        <f>RES_hhdet_tes!J$126</f>
        <v>0</v>
      </c>
      <c r="K114" s="156">
        <f>RES_hhdet_tes!K$126</f>
        <v>0</v>
      </c>
      <c r="L114" s="156">
        <f>RES_hhdet_tes!L$126</f>
        <v>0</v>
      </c>
      <c r="M114" s="156">
        <f>RES_hhdet_tes!M$126</f>
        <v>0</v>
      </c>
      <c r="N114" s="156">
        <f>RES_hhdet_tes!N$126</f>
        <v>0</v>
      </c>
      <c r="O114" s="156">
        <f>RES_hhdet_tes!O$126</f>
        <v>0</v>
      </c>
      <c r="P114" s="156">
        <f>RES_hhdet_tes!P$126</f>
        <v>0</v>
      </c>
      <c r="Q114" s="156">
        <f>RES_hhdet_tes!Q$126</f>
        <v>0</v>
      </c>
    </row>
    <row r="115" spans="1:17" ht="12" customHeight="1" x14ac:dyDescent="0.25">
      <c r="A115" s="23" t="s">
        <v>60</v>
      </c>
      <c r="B115" s="156">
        <f>RES_hhdet_tes!B$127</f>
        <v>0</v>
      </c>
      <c r="C115" s="156">
        <f>RES_hhdet_tes!C$127</f>
        <v>0</v>
      </c>
      <c r="D115" s="156">
        <f>RES_hhdet_tes!D$127</f>
        <v>0</v>
      </c>
      <c r="E115" s="156">
        <f>RES_hhdet_tes!E$127</f>
        <v>0</v>
      </c>
      <c r="F115" s="156">
        <f>RES_hhdet_tes!F$127</f>
        <v>0</v>
      </c>
      <c r="G115" s="156">
        <f>RES_hhdet_tes!G$127</f>
        <v>0</v>
      </c>
      <c r="H115" s="156">
        <f>RES_hhdet_tes!H$127</f>
        <v>0</v>
      </c>
      <c r="I115" s="156">
        <f>RES_hhdet_tes!I$127</f>
        <v>0</v>
      </c>
      <c r="J115" s="156">
        <f>RES_hhdet_tes!J$127</f>
        <v>0</v>
      </c>
      <c r="K115" s="156">
        <f>RES_hhdet_tes!K$127</f>
        <v>0</v>
      </c>
      <c r="L115" s="156">
        <f>RES_hhdet_tes!L$127</f>
        <v>0</v>
      </c>
      <c r="M115" s="156">
        <f>RES_hhdet_tes!M$127</f>
        <v>0</v>
      </c>
      <c r="N115" s="156">
        <f>RES_hhdet_tes!N$127</f>
        <v>0</v>
      </c>
      <c r="O115" s="156">
        <f>RES_hhdet_tes!O$127</f>
        <v>0</v>
      </c>
      <c r="P115" s="156">
        <f>RES_hhdet_tes!P$127</f>
        <v>0</v>
      </c>
      <c r="Q115" s="156">
        <f>RES_hhdet_tes!Q$127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RES_hhdet_tes!B$129</f>
        <v>0</v>
      </c>
      <c r="C117" s="156">
        <f>RES_hhdet_tes!C$129</f>
        <v>0</v>
      </c>
      <c r="D117" s="156">
        <f>RES_hhdet_tes!D$129</f>
        <v>0</v>
      </c>
      <c r="E117" s="156">
        <f>RES_hhdet_tes!E$129</f>
        <v>0</v>
      </c>
      <c r="F117" s="156">
        <f>RES_hhdet_tes!F$129</f>
        <v>0</v>
      </c>
      <c r="G117" s="156">
        <f>RES_hhdet_tes!G$129</f>
        <v>0</v>
      </c>
      <c r="H117" s="156">
        <f>RES_hhdet_tes!H$129</f>
        <v>0</v>
      </c>
      <c r="I117" s="156">
        <f>RES_hhdet_tes!I$129</f>
        <v>0</v>
      </c>
      <c r="J117" s="156">
        <f>RES_hhdet_tes!J$129</f>
        <v>0</v>
      </c>
      <c r="K117" s="156">
        <f>RES_hhdet_tes!K$129</f>
        <v>0</v>
      </c>
      <c r="L117" s="156">
        <f>RES_hhdet_tes!L$129</f>
        <v>0</v>
      </c>
      <c r="M117" s="156">
        <f>RES_hhdet_tes!M$129</f>
        <v>0</v>
      </c>
      <c r="N117" s="156">
        <f>RES_hhdet_tes!N$129</f>
        <v>0</v>
      </c>
      <c r="O117" s="156">
        <f>RES_hhdet_tes!O$129</f>
        <v>0</v>
      </c>
      <c r="P117" s="156">
        <f>RES_hhdet_tes!P$129</f>
        <v>0</v>
      </c>
      <c r="Q117" s="156">
        <f>RES_hhdet_tes!Q$129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148</v>
      </c>
      <c r="B119" s="132">
        <f>RES_hhdet_tes!B$131</f>
        <v>0</v>
      </c>
      <c r="C119" s="132">
        <f>RES_hhdet_tes!C$131</f>
        <v>0</v>
      </c>
      <c r="D119" s="132">
        <f>RES_hhdet_tes!D$131</f>
        <v>0</v>
      </c>
      <c r="E119" s="132">
        <f>RES_hhdet_tes!E$131</f>
        <v>0</v>
      </c>
      <c r="F119" s="132">
        <f>RES_hhdet_tes!F$131</f>
        <v>0</v>
      </c>
      <c r="G119" s="132">
        <f>RES_hhdet_tes!G$131</f>
        <v>0</v>
      </c>
      <c r="H119" s="132">
        <f>RES_hhdet_tes!H$131</f>
        <v>0</v>
      </c>
      <c r="I119" s="132">
        <f>RES_hhdet_tes!I$131</f>
        <v>0</v>
      </c>
      <c r="J119" s="132">
        <f>RES_hhdet_tes!J$131</f>
        <v>0</v>
      </c>
      <c r="K119" s="132">
        <f>RES_hhdet_tes!K$131</f>
        <v>0</v>
      </c>
      <c r="L119" s="132">
        <f>RES_hhdet_tes!L$131</f>
        <v>0</v>
      </c>
      <c r="M119" s="132">
        <f>RES_hhdet_tes!M$131</f>
        <v>0</v>
      </c>
      <c r="N119" s="132">
        <f>RES_hhdet_tes!N$131</f>
        <v>0</v>
      </c>
      <c r="O119" s="132">
        <f>RES_hhdet_tes!O$131</f>
        <v>0</v>
      </c>
      <c r="P119" s="132">
        <f>RES_hhdet_tes!P$131</f>
        <v>0</v>
      </c>
      <c r="Q119" s="132">
        <f>RES_hhdet_tes!Q$131</f>
        <v>0</v>
      </c>
    </row>
    <row r="120" spans="1:17" ht="12" customHeight="1" x14ac:dyDescent="0.25">
      <c r="A120" s="167" t="s">
        <v>147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61</v>
      </c>
      <c r="B121" s="165">
        <f>RES_hhdet_tes!B$133</f>
        <v>0</v>
      </c>
      <c r="C121" s="165">
        <f>RES_hhdet_tes!C$133</f>
        <v>0</v>
      </c>
      <c r="D121" s="165">
        <f>RES_hhdet_tes!D$133</f>
        <v>0</v>
      </c>
      <c r="E121" s="165">
        <f>RES_hhdet_tes!E$133</f>
        <v>0</v>
      </c>
      <c r="F121" s="165">
        <f>RES_hhdet_tes!F$133</f>
        <v>0</v>
      </c>
      <c r="G121" s="165">
        <f>RES_hhdet_tes!G$133</f>
        <v>0</v>
      </c>
      <c r="H121" s="165">
        <f>RES_hhdet_tes!H$133</f>
        <v>0</v>
      </c>
      <c r="I121" s="165">
        <f>RES_hhdet_tes!I$133</f>
        <v>0</v>
      </c>
      <c r="J121" s="165">
        <f>RES_hhdet_tes!J$133</f>
        <v>0</v>
      </c>
      <c r="K121" s="165">
        <f>RES_hhdet_tes!K$133</f>
        <v>0</v>
      </c>
      <c r="L121" s="165">
        <f>RES_hhdet_tes!L$133</f>
        <v>0</v>
      </c>
      <c r="M121" s="165">
        <f>RES_hhdet_tes!M$133</f>
        <v>0</v>
      </c>
      <c r="N121" s="165">
        <f>RES_hhdet_tes!N$133</f>
        <v>0</v>
      </c>
      <c r="O121" s="165">
        <f>RES_hhdet_tes!O$133</f>
        <v>0</v>
      </c>
      <c r="P121" s="165">
        <f>RES_hhdet_tes!P$133</f>
        <v>0</v>
      </c>
      <c r="Q121" s="165">
        <f>RES_hhdet_tes!Q$133</f>
        <v>0</v>
      </c>
    </row>
    <row r="122" spans="1:17" ht="12" customHeight="1" x14ac:dyDescent="0.25">
      <c r="A122" s="147" t="s">
        <v>59</v>
      </c>
      <c r="B122" s="164">
        <f>RES_hhdet_tes!B$134</f>
        <v>0</v>
      </c>
      <c r="C122" s="164">
        <f>RES_hhdet_tes!C$134</f>
        <v>0</v>
      </c>
      <c r="D122" s="164">
        <f>RES_hhdet_tes!D$134</f>
        <v>0</v>
      </c>
      <c r="E122" s="164">
        <f>RES_hhdet_tes!E$134</f>
        <v>0</v>
      </c>
      <c r="F122" s="164">
        <f>RES_hhdet_tes!F$134</f>
        <v>0</v>
      </c>
      <c r="G122" s="164">
        <f>RES_hhdet_tes!G$134</f>
        <v>0</v>
      </c>
      <c r="H122" s="164">
        <f>RES_hhdet_tes!H$134</f>
        <v>0</v>
      </c>
      <c r="I122" s="164">
        <f>RES_hhdet_tes!I$134</f>
        <v>0</v>
      </c>
      <c r="J122" s="164">
        <f>RES_hhdet_tes!J$134</f>
        <v>0</v>
      </c>
      <c r="K122" s="164">
        <f>RES_hhdet_tes!K$134</f>
        <v>0</v>
      </c>
      <c r="L122" s="164">
        <f>RES_hhdet_tes!L$134</f>
        <v>0</v>
      </c>
      <c r="M122" s="164">
        <f>RES_hhdet_tes!M$134</f>
        <v>0</v>
      </c>
      <c r="N122" s="164">
        <f>RES_hhdet_tes!N$134</f>
        <v>0</v>
      </c>
      <c r="O122" s="164">
        <f>RES_hhdet_tes!O$134</f>
        <v>0</v>
      </c>
      <c r="P122" s="164">
        <f>RES_hhdet_tes!P$134</f>
        <v>0</v>
      </c>
      <c r="Q122" s="164">
        <f>RES_hhdet_tes!Q$134</f>
        <v>0</v>
      </c>
    </row>
    <row r="123" spans="1:17" ht="12" customHeight="1" x14ac:dyDescent="0.25">
      <c r="A123" s="163" t="s">
        <v>142</v>
      </c>
      <c r="B123" s="162">
        <f>RES_hhdet_tes!B$135</f>
        <v>0</v>
      </c>
      <c r="C123" s="162">
        <f>RES_hhdet_tes!C$135</f>
        <v>0</v>
      </c>
      <c r="D123" s="162">
        <f>RES_hhdet_tes!D$135</f>
        <v>0</v>
      </c>
      <c r="E123" s="162">
        <f>RES_hhdet_tes!E$135</f>
        <v>0</v>
      </c>
      <c r="F123" s="162">
        <f>RES_hhdet_tes!F$135</f>
        <v>0</v>
      </c>
      <c r="G123" s="162">
        <f>RES_hhdet_tes!G$135</f>
        <v>0</v>
      </c>
      <c r="H123" s="162">
        <f>RES_hhdet_tes!H$135</f>
        <v>0</v>
      </c>
      <c r="I123" s="162">
        <f>RES_hhdet_tes!I$135</f>
        <v>0</v>
      </c>
      <c r="J123" s="162">
        <f>RES_hhdet_tes!J$135</f>
        <v>0</v>
      </c>
      <c r="K123" s="162">
        <f>RES_hhdet_tes!K$135</f>
        <v>0</v>
      </c>
      <c r="L123" s="162">
        <f>RES_hhdet_tes!L$135</f>
        <v>0</v>
      </c>
      <c r="M123" s="162">
        <f>RES_hhdet_tes!M$135</f>
        <v>0</v>
      </c>
      <c r="N123" s="162">
        <f>RES_hhdet_tes!N$135</f>
        <v>0</v>
      </c>
      <c r="O123" s="162">
        <f>RES_hhdet_tes!O$135</f>
        <v>0</v>
      </c>
      <c r="P123" s="162">
        <f>RES_hhdet_tes!P$135</f>
        <v>0</v>
      </c>
      <c r="Q123" s="162">
        <f>RES_hhdet_tes!Q$135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RES_hhdet_tes!B$137</f>
        <v>0</v>
      </c>
      <c r="C125" s="156">
        <f>RES_hhdet_tes!C$137</f>
        <v>0</v>
      </c>
      <c r="D125" s="156">
        <f>RES_hhdet_tes!D$137</f>
        <v>0</v>
      </c>
      <c r="E125" s="156">
        <f>RES_hhdet_tes!E$137</f>
        <v>0</v>
      </c>
      <c r="F125" s="156">
        <f>RES_hhdet_tes!F$137</f>
        <v>0</v>
      </c>
      <c r="G125" s="156">
        <f>RES_hhdet_tes!G$137</f>
        <v>0</v>
      </c>
      <c r="H125" s="156">
        <f>RES_hhdet_tes!H$137</f>
        <v>0</v>
      </c>
      <c r="I125" s="156">
        <f>RES_hhdet_tes!I$137</f>
        <v>0</v>
      </c>
      <c r="J125" s="156">
        <f>RES_hhdet_tes!J$137</f>
        <v>0</v>
      </c>
      <c r="K125" s="156">
        <f>RES_hhdet_tes!K$137</f>
        <v>0</v>
      </c>
      <c r="L125" s="156">
        <f>RES_hhdet_tes!L$137</f>
        <v>0</v>
      </c>
      <c r="M125" s="156">
        <f>RES_hhdet_tes!M$137</f>
        <v>0</v>
      </c>
      <c r="N125" s="156">
        <f>RES_hhdet_tes!N$137</f>
        <v>0</v>
      </c>
      <c r="O125" s="156">
        <f>RES_hhdet_tes!O$137</f>
        <v>0</v>
      </c>
      <c r="P125" s="156">
        <f>RES_hhdet_tes!P$137</f>
        <v>0</v>
      </c>
      <c r="Q125" s="156">
        <f>RES_hhdet_tes!Q$137</f>
        <v>0</v>
      </c>
    </row>
    <row r="126" spans="1:17" ht="12" customHeight="1" x14ac:dyDescent="0.25">
      <c r="A126" s="148" t="s">
        <v>59</v>
      </c>
      <c r="B126" s="156">
        <f>RES_hhdet_tes!B$138</f>
        <v>0</v>
      </c>
      <c r="C126" s="156">
        <f>RES_hhdet_tes!C$138</f>
        <v>0</v>
      </c>
      <c r="D126" s="156">
        <f>RES_hhdet_tes!D$138</f>
        <v>0</v>
      </c>
      <c r="E126" s="156">
        <f>RES_hhdet_tes!E$138</f>
        <v>0</v>
      </c>
      <c r="F126" s="156">
        <f>RES_hhdet_tes!F$138</f>
        <v>0</v>
      </c>
      <c r="G126" s="156">
        <f>RES_hhdet_tes!G$138</f>
        <v>0</v>
      </c>
      <c r="H126" s="156">
        <f>RES_hhdet_tes!H$138</f>
        <v>0</v>
      </c>
      <c r="I126" s="156">
        <f>RES_hhdet_tes!I$138</f>
        <v>0</v>
      </c>
      <c r="J126" s="156">
        <f>RES_hhdet_tes!J$138</f>
        <v>0</v>
      </c>
      <c r="K126" s="156">
        <f>RES_hhdet_tes!K$138</f>
        <v>0</v>
      </c>
      <c r="L126" s="156">
        <f>RES_hhdet_tes!L$138</f>
        <v>0</v>
      </c>
      <c r="M126" s="156">
        <f>RES_hhdet_tes!M$138</f>
        <v>0</v>
      </c>
      <c r="N126" s="156">
        <f>RES_hhdet_tes!N$138</f>
        <v>0</v>
      </c>
      <c r="O126" s="156">
        <f>RES_hhdet_tes!O$138</f>
        <v>0</v>
      </c>
      <c r="P126" s="156">
        <f>RES_hhdet_tes!P$138</f>
        <v>0</v>
      </c>
      <c r="Q126" s="156">
        <f>RES_hhdet_tes!Q$138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RES_hhdet_tes!B$140</f>
        <v>0</v>
      </c>
      <c r="C128" s="156">
        <f>RES_hhdet_tes!C$140</f>
        <v>0</v>
      </c>
      <c r="D128" s="156">
        <f>RES_hhdet_tes!D$140</f>
        <v>0</v>
      </c>
      <c r="E128" s="156">
        <f>RES_hhdet_tes!E$140</f>
        <v>0</v>
      </c>
      <c r="F128" s="156">
        <f>RES_hhdet_tes!F$140</f>
        <v>0</v>
      </c>
      <c r="G128" s="156">
        <f>RES_hhdet_tes!G$140</f>
        <v>0</v>
      </c>
      <c r="H128" s="156">
        <f>RES_hhdet_tes!H$140</f>
        <v>0</v>
      </c>
      <c r="I128" s="156">
        <f>RES_hhdet_tes!I$140</f>
        <v>0</v>
      </c>
      <c r="J128" s="156">
        <f>RES_hhdet_tes!J$140</f>
        <v>0</v>
      </c>
      <c r="K128" s="156">
        <f>RES_hhdet_tes!K$140</f>
        <v>0</v>
      </c>
      <c r="L128" s="156">
        <f>RES_hhdet_tes!L$140</f>
        <v>0</v>
      </c>
      <c r="M128" s="156">
        <f>RES_hhdet_tes!M$140</f>
        <v>0</v>
      </c>
      <c r="N128" s="156">
        <f>RES_hhdet_tes!N$140</f>
        <v>0</v>
      </c>
      <c r="O128" s="156">
        <f>RES_hhdet_tes!O$140</f>
        <v>0</v>
      </c>
      <c r="P128" s="156">
        <f>RES_hhdet_tes!P$140</f>
        <v>0</v>
      </c>
      <c r="Q128" s="156">
        <f>RES_hhdet_tes!Q$140</f>
        <v>0</v>
      </c>
    </row>
    <row r="129" spans="1:17" ht="12" customHeight="1" x14ac:dyDescent="0.25">
      <c r="A129" s="29" t="s">
        <v>140</v>
      </c>
      <c r="B129" s="57">
        <f>RES_hhdet_tes!B$141</f>
        <v>0</v>
      </c>
      <c r="C129" s="57">
        <f>RES_hhdet_tes!C$141</f>
        <v>0</v>
      </c>
      <c r="D129" s="57">
        <f>RES_hhdet_tes!D$141</f>
        <v>0</v>
      </c>
      <c r="E129" s="57">
        <f>RES_hhdet_tes!E$141</f>
        <v>0</v>
      </c>
      <c r="F129" s="57">
        <f>RES_hhdet_tes!F$141</f>
        <v>0</v>
      </c>
      <c r="G129" s="57">
        <f>RES_hhdet_tes!G$141</f>
        <v>0</v>
      </c>
      <c r="H129" s="57">
        <f>RES_hhdet_tes!H$141</f>
        <v>0</v>
      </c>
      <c r="I129" s="57">
        <f>RES_hhdet_tes!I$141</f>
        <v>0</v>
      </c>
      <c r="J129" s="57">
        <f>RES_hhdet_tes!J$141</f>
        <v>0</v>
      </c>
      <c r="K129" s="57">
        <f>RES_hhdet_tes!K$141</f>
        <v>0</v>
      </c>
      <c r="L129" s="57">
        <f>RES_hhdet_tes!L$141</f>
        <v>0</v>
      </c>
      <c r="M129" s="57">
        <f>RES_hhdet_tes!M$141</f>
        <v>0</v>
      </c>
      <c r="N129" s="57">
        <f>RES_hhdet_tes!N$141</f>
        <v>0</v>
      </c>
      <c r="O129" s="57">
        <f>RES_hhdet_tes!O$141</f>
        <v>0</v>
      </c>
      <c r="P129" s="57">
        <f>RES_hhdet_tes!P$141</f>
        <v>0</v>
      </c>
      <c r="Q129" s="57">
        <f>RES_hhdet_tes!Q$141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149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148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147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61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RES_hhdet_emi!B$140</f>
        <v>0</v>
      </c>
      <c r="C166" s="156">
        <f>RES_hhdet_emi!C$140</f>
        <v>0</v>
      </c>
      <c r="D166" s="156">
        <f>RES_hhdet_emi!D$140</f>
        <v>0</v>
      </c>
      <c r="E166" s="156">
        <f>RES_hhdet_emi!E$140</f>
        <v>0</v>
      </c>
      <c r="F166" s="156">
        <f>RES_hhdet_emi!F$140</f>
        <v>0</v>
      </c>
      <c r="G166" s="156">
        <f>RES_hhdet_emi!G$140</f>
        <v>0</v>
      </c>
      <c r="H166" s="156">
        <f>RES_hhdet_emi!H$140</f>
        <v>0</v>
      </c>
      <c r="I166" s="156">
        <f>RES_hhdet_emi!I$140</f>
        <v>0</v>
      </c>
      <c r="J166" s="156">
        <f>RES_hhdet_emi!J$140</f>
        <v>0</v>
      </c>
      <c r="K166" s="156">
        <f>RES_hhdet_emi!K$140</f>
        <v>0</v>
      </c>
      <c r="L166" s="156">
        <f>RES_hhdet_emi!L$140</f>
        <v>0</v>
      </c>
      <c r="M166" s="156">
        <f>RES_hhdet_emi!M$140</f>
        <v>0</v>
      </c>
      <c r="N166" s="156">
        <f>RES_hhdet_emi!N$140</f>
        <v>0</v>
      </c>
      <c r="O166" s="156">
        <f>RES_hhdet_emi!O$140</f>
        <v>0</v>
      </c>
      <c r="P166" s="156">
        <f>RES_hhdet_emi!P$140</f>
        <v>0</v>
      </c>
      <c r="Q166" s="156">
        <f>RES_hhdet_emi!Q$140</f>
        <v>0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149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148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147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149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148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147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149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148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147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61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149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148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147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61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149</v>
      </c>
      <c r="B287" s="156"/>
      <c r="C287" s="156">
        <f>RES_hhdet_in_fec!C$126</f>
        <v>0</v>
      </c>
      <c r="D287" s="156">
        <f>RES_hhdet_in_fec!D$126</f>
        <v>0</v>
      </c>
      <c r="E287" s="156">
        <f>RES_hhdet_in_fec!E$126</f>
        <v>0</v>
      </c>
      <c r="F287" s="156">
        <f>RES_hhdet_in_fec!F$126</f>
        <v>0</v>
      </c>
      <c r="G287" s="156">
        <f>RES_hhdet_in_fec!G$126</f>
        <v>0</v>
      </c>
      <c r="H287" s="156">
        <f>RES_hhdet_in_fec!H$126</f>
        <v>0</v>
      </c>
      <c r="I287" s="156">
        <f>RES_hhdet_in_fec!I$126</f>
        <v>0</v>
      </c>
      <c r="J287" s="156">
        <f>RES_hhdet_in_fec!J$126</f>
        <v>0</v>
      </c>
      <c r="K287" s="156">
        <f>RES_hhdet_in_fec!K$126</f>
        <v>0</v>
      </c>
      <c r="L287" s="156">
        <f>RES_hhdet_in_fec!L$126</f>
        <v>0</v>
      </c>
      <c r="M287" s="156">
        <f>RES_hhdet_in_fec!M$126</f>
        <v>0</v>
      </c>
      <c r="N287" s="156">
        <f>RES_hhdet_in_fec!N$126</f>
        <v>0</v>
      </c>
      <c r="O287" s="156">
        <f>RES_hhdet_in_fec!O$126</f>
        <v>0</v>
      </c>
      <c r="P287" s="156">
        <f>RES_hhdet_in_fec!P$126</f>
        <v>0</v>
      </c>
      <c r="Q287" s="156">
        <f>RES_hhdet_in_fec!Q$126</f>
        <v>0</v>
      </c>
    </row>
    <row r="288" spans="1:17" ht="12" customHeight="1" x14ac:dyDescent="0.25">
      <c r="A288" s="23" t="s">
        <v>60</v>
      </c>
      <c r="B288" s="156"/>
      <c r="C288" s="156">
        <f>RES_hhdet_in_fec!C$127</f>
        <v>0</v>
      </c>
      <c r="D288" s="156">
        <f>RES_hhdet_in_fec!D$127</f>
        <v>0</v>
      </c>
      <c r="E288" s="156">
        <f>RES_hhdet_in_fec!E$127</f>
        <v>0</v>
      </c>
      <c r="F288" s="156">
        <f>RES_hhdet_in_fec!F$127</f>
        <v>0</v>
      </c>
      <c r="G288" s="156">
        <f>RES_hhdet_in_fec!G$127</f>
        <v>0</v>
      </c>
      <c r="H288" s="156">
        <f>RES_hhdet_in_fec!H$127</f>
        <v>0</v>
      </c>
      <c r="I288" s="156">
        <f>RES_hhdet_in_fec!I$127</f>
        <v>0</v>
      </c>
      <c r="J288" s="156">
        <f>RES_hhdet_in_fec!J$127</f>
        <v>0</v>
      </c>
      <c r="K288" s="156">
        <f>RES_hhdet_in_fec!K$127</f>
        <v>0</v>
      </c>
      <c r="L288" s="156">
        <f>RES_hhdet_in_fec!L$127</f>
        <v>0</v>
      </c>
      <c r="M288" s="156">
        <f>RES_hhdet_in_fec!M$127</f>
        <v>0</v>
      </c>
      <c r="N288" s="156">
        <f>RES_hhdet_in_fec!N$127</f>
        <v>0</v>
      </c>
      <c r="O288" s="156">
        <f>RES_hhdet_in_fec!O$127</f>
        <v>0</v>
      </c>
      <c r="P288" s="156">
        <f>RES_hhdet_in_fec!P$127</f>
        <v>0</v>
      </c>
      <c r="Q288" s="156">
        <f>RES_hhdet_in_fec!Q$127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RES_hhdet_in_fec!C$129</f>
        <v>0</v>
      </c>
      <c r="D290" s="156">
        <f>RES_hhdet_in_fec!D$129</f>
        <v>0</v>
      </c>
      <c r="E290" s="156">
        <f>RES_hhdet_in_fec!E$129</f>
        <v>0</v>
      </c>
      <c r="F290" s="156">
        <f>RES_hhdet_in_fec!F$129</f>
        <v>0</v>
      </c>
      <c r="G290" s="156">
        <f>RES_hhdet_in_fec!G$129</f>
        <v>0</v>
      </c>
      <c r="H290" s="156">
        <f>RES_hhdet_in_fec!H$129</f>
        <v>0</v>
      </c>
      <c r="I290" s="156">
        <f>RES_hhdet_in_fec!I$129</f>
        <v>0</v>
      </c>
      <c r="J290" s="156">
        <f>RES_hhdet_in_fec!J$129</f>
        <v>0</v>
      </c>
      <c r="K290" s="156">
        <f>RES_hhdet_in_fec!K$129</f>
        <v>0</v>
      </c>
      <c r="L290" s="156">
        <f>RES_hhdet_in_fec!L$129</f>
        <v>0</v>
      </c>
      <c r="M290" s="156">
        <f>RES_hhdet_in_fec!M$129</f>
        <v>0</v>
      </c>
      <c r="N290" s="156">
        <f>RES_hhdet_in_fec!N$129</f>
        <v>0</v>
      </c>
      <c r="O290" s="156">
        <f>RES_hhdet_in_fec!O$129</f>
        <v>0</v>
      </c>
      <c r="P290" s="156">
        <f>RES_hhdet_in_fec!P$129</f>
        <v>0</v>
      </c>
      <c r="Q290" s="156">
        <f>RES_hhdet_in_fec!Q$129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148</v>
      </c>
      <c r="B292" s="132"/>
      <c r="C292" s="132">
        <f>RES_hhdet_in_fec!C$131</f>
        <v>0</v>
      </c>
      <c r="D292" s="132">
        <f>RES_hhdet_in_fec!D$131</f>
        <v>0</v>
      </c>
      <c r="E292" s="132">
        <f>RES_hhdet_in_fec!E$131</f>
        <v>0</v>
      </c>
      <c r="F292" s="132">
        <f>RES_hhdet_in_fec!F$131</f>
        <v>0</v>
      </c>
      <c r="G292" s="132">
        <f>RES_hhdet_in_fec!G$131</f>
        <v>0</v>
      </c>
      <c r="H292" s="132">
        <f>RES_hhdet_in_fec!H$131</f>
        <v>0</v>
      </c>
      <c r="I292" s="132">
        <f>RES_hhdet_in_fec!I$131</f>
        <v>0</v>
      </c>
      <c r="J292" s="132">
        <f>RES_hhdet_in_fec!J$131</f>
        <v>0</v>
      </c>
      <c r="K292" s="132">
        <f>RES_hhdet_in_fec!K$131</f>
        <v>0</v>
      </c>
      <c r="L292" s="132">
        <f>RES_hhdet_in_fec!L$131</f>
        <v>0</v>
      </c>
      <c r="M292" s="132">
        <f>RES_hhdet_in_fec!M$131</f>
        <v>0</v>
      </c>
      <c r="N292" s="132">
        <f>RES_hhdet_in_fec!N$131</f>
        <v>0</v>
      </c>
      <c r="O292" s="132">
        <f>RES_hhdet_in_fec!O$131</f>
        <v>0</v>
      </c>
      <c r="P292" s="132">
        <f>RES_hhdet_in_fec!P$131</f>
        <v>0</v>
      </c>
      <c r="Q292" s="132">
        <f>RES_hhdet_in_fec!Q$131</f>
        <v>0</v>
      </c>
    </row>
    <row r="293" spans="1:17" ht="12" customHeight="1" x14ac:dyDescent="0.25">
      <c r="A293" s="167" t="s">
        <v>147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61</v>
      </c>
      <c r="B294" s="165"/>
      <c r="C294" s="165">
        <f>RES_hhdet_in_fec!C$133</f>
        <v>0</v>
      </c>
      <c r="D294" s="165">
        <f>RES_hhdet_in_fec!D$133</f>
        <v>0</v>
      </c>
      <c r="E294" s="165">
        <f>RES_hhdet_in_fec!E$133</f>
        <v>0</v>
      </c>
      <c r="F294" s="165">
        <f>RES_hhdet_in_fec!F$133</f>
        <v>0</v>
      </c>
      <c r="G294" s="165">
        <f>RES_hhdet_in_fec!G$133</f>
        <v>0</v>
      </c>
      <c r="H294" s="165">
        <f>RES_hhdet_in_fec!H$133</f>
        <v>0</v>
      </c>
      <c r="I294" s="165">
        <f>RES_hhdet_in_fec!I$133</f>
        <v>0</v>
      </c>
      <c r="J294" s="165">
        <f>RES_hhdet_in_fec!J$133</f>
        <v>0</v>
      </c>
      <c r="K294" s="165">
        <f>RES_hhdet_in_fec!K$133</f>
        <v>0</v>
      </c>
      <c r="L294" s="165">
        <f>RES_hhdet_in_fec!L$133</f>
        <v>0</v>
      </c>
      <c r="M294" s="165">
        <f>RES_hhdet_in_fec!M$133</f>
        <v>0</v>
      </c>
      <c r="N294" s="165">
        <f>RES_hhdet_in_fec!N$133</f>
        <v>0</v>
      </c>
      <c r="O294" s="165">
        <f>RES_hhdet_in_fec!O$133</f>
        <v>0</v>
      </c>
      <c r="P294" s="165">
        <f>RES_hhdet_in_fec!P$133</f>
        <v>0</v>
      </c>
      <c r="Q294" s="165">
        <f>RES_hhdet_in_fec!Q$133</f>
        <v>0</v>
      </c>
    </row>
    <row r="295" spans="1:17" ht="12" customHeight="1" x14ac:dyDescent="0.25">
      <c r="A295" s="147" t="s">
        <v>59</v>
      </c>
      <c r="B295" s="164"/>
      <c r="C295" s="164">
        <f>RES_hhdet_in_fec!C$134</f>
        <v>0</v>
      </c>
      <c r="D295" s="164">
        <f>RES_hhdet_in_fec!D$134</f>
        <v>0</v>
      </c>
      <c r="E295" s="164">
        <f>RES_hhdet_in_fec!E$134</f>
        <v>0</v>
      </c>
      <c r="F295" s="164">
        <f>RES_hhdet_in_fec!F$134</f>
        <v>0</v>
      </c>
      <c r="G295" s="164">
        <f>RES_hhdet_in_fec!G$134</f>
        <v>0</v>
      </c>
      <c r="H295" s="164">
        <f>RES_hhdet_in_fec!H$134</f>
        <v>0</v>
      </c>
      <c r="I295" s="164">
        <f>RES_hhdet_in_fec!I$134</f>
        <v>0</v>
      </c>
      <c r="J295" s="164">
        <f>RES_hhdet_in_fec!J$134</f>
        <v>0</v>
      </c>
      <c r="K295" s="164">
        <f>RES_hhdet_in_fec!K$134</f>
        <v>0</v>
      </c>
      <c r="L295" s="164">
        <f>RES_hhdet_in_fec!L$134</f>
        <v>0</v>
      </c>
      <c r="M295" s="164">
        <f>RES_hhdet_in_fec!M$134</f>
        <v>0</v>
      </c>
      <c r="N295" s="164">
        <f>RES_hhdet_in_fec!N$134</f>
        <v>0</v>
      </c>
      <c r="O295" s="164">
        <f>RES_hhdet_in_fec!O$134</f>
        <v>0</v>
      </c>
      <c r="P295" s="164">
        <f>RES_hhdet_in_fec!P$134</f>
        <v>0</v>
      </c>
      <c r="Q295" s="164">
        <f>RES_hhdet_in_fec!Q$134</f>
        <v>0</v>
      </c>
    </row>
    <row r="296" spans="1:17" ht="12" customHeight="1" x14ac:dyDescent="0.25">
      <c r="A296" s="163" t="s">
        <v>142</v>
      </c>
      <c r="B296" s="162"/>
      <c r="C296" s="162">
        <f>RES_hhdet_in_fec!C$135</f>
        <v>0</v>
      </c>
      <c r="D296" s="162">
        <f>RES_hhdet_in_fec!D$135</f>
        <v>0</v>
      </c>
      <c r="E296" s="162">
        <f>RES_hhdet_in_fec!E$135</f>
        <v>0</v>
      </c>
      <c r="F296" s="162">
        <f>RES_hhdet_in_fec!F$135</f>
        <v>0</v>
      </c>
      <c r="G296" s="162">
        <f>RES_hhdet_in_fec!G$135</f>
        <v>0</v>
      </c>
      <c r="H296" s="162">
        <f>RES_hhdet_in_fec!H$135</f>
        <v>0</v>
      </c>
      <c r="I296" s="162">
        <f>RES_hhdet_in_fec!I$135</f>
        <v>0</v>
      </c>
      <c r="J296" s="162">
        <f>RES_hhdet_in_fec!J$135</f>
        <v>0</v>
      </c>
      <c r="K296" s="162">
        <f>RES_hhdet_in_fec!K$135</f>
        <v>0</v>
      </c>
      <c r="L296" s="162">
        <f>RES_hhdet_in_fec!L$135</f>
        <v>0</v>
      </c>
      <c r="M296" s="162">
        <f>RES_hhdet_in_fec!M$135</f>
        <v>0</v>
      </c>
      <c r="N296" s="162">
        <f>RES_hhdet_in_fec!N$135</f>
        <v>0</v>
      </c>
      <c r="O296" s="162">
        <f>RES_hhdet_in_fec!O$135</f>
        <v>0</v>
      </c>
      <c r="P296" s="162">
        <f>RES_hhdet_in_fec!P$135</f>
        <v>0</v>
      </c>
      <c r="Q296" s="162">
        <f>RES_hhdet_in_fec!Q$135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0</v>
      </c>
      <c r="E298" s="156">
        <f>RES_hhdet_in_fec!E$137</f>
        <v>0</v>
      </c>
      <c r="F298" s="156">
        <f>RES_hhdet_in_fec!F$137</f>
        <v>0</v>
      </c>
      <c r="G298" s="156">
        <f>RES_hhdet_in_fec!G$137</f>
        <v>0</v>
      </c>
      <c r="H298" s="156">
        <f>RES_hhdet_in_fec!H$137</f>
        <v>0</v>
      </c>
      <c r="I298" s="156">
        <f>RES_hhdet_in_fec!I$137</f>
        <v>0</v>
      </c>
      <c r="J298" s="156">
        <f>RES_hhdet_in_fec!J$137</f>
        <v>0</v>
      </c>
      <c r="K298" s="156">
        <f>RES_hhdet_in_fec!K$137</f>
        <v>0</v>
      </c>
      <c r="L298" s="156">
        <f>RES_hhdet_in_fec!L$137</f>
        <v>0</v>
      </c>
      <c r="M298" s="156">
        <f>RES_hhdet_in_fec!M$137</f>
        <v>0</v>
      </c>
      <c r="N298" s="156">
        <f>RES_hhdet_in_fec!N$137</f>
        <v>0</v>
      </c>
      <c r="O298" s="156">
        <f>RES_hhdet_in_fec!O$137</f>
        <v>0</v>
      </c>
      <c r="P298" s="156">
        <f>RES_hhdet_in_fec!P$137</f>
        <v>0</v>
      </c>
      <c r="Q298" s="156">
        <f>RES_hhdet_in_fec!Q$137</f>
        <v>0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0</v>
      </c>
      <c r="E299" s="156">
        <f>RES_hhdet_in_fec!E$138</f>
        <v>0</v>
      </c>
      <c r="F299" s="156">
        <f>RES_hhdet_in_fec!F$138</f>
        <v>0</v>
      </c>
      <c r="G299" s="156">
        <f>RES_hhdet_in_fec!G$138</f>
        <v>0</v>
      </c>
      <c r="H299" s="156">
        <f>RES_hhdet_in_fec!H$138</f>
        <v>0</v>
      </c>
      <c r="I299" s="156">
        <f>RES_hhdet_in_fec!I$138</f>
        <v>0</v>
      </c>
      <c r="J299" s="156">
        <f>RES_hhdet_in_fec!J$138</f>
        <v>0</v>
      </c>
      <c r="K299" s="156">
        <f>RES_hhdet_in_fec!K$138</f>
        <v>0</v>
      </c>
      <c r="L299" s="156">
        <f>RES_hhdet_in_fec!L$138</f>
        <v>0</v>
      </c>
      <c r="M299" s="156">
        <f>RES_hhdet_in_fec!M$138</f>
        <v>0</v>
      </c>
      <c r="N299" s="156">
        <f>RES_hhdet_in_fec!N$138</f>
        <v>0</v>
      </c>
      <c r="O299" s="156">
        <f>RES_hhdet_in_fec!O$138</f>
        <v>0</v>
      </c>
      <c r="P299" s="156">
        <f>RES_hhdet_in_fec!P$138</f>
        <v>0</v>
      </c>
      <c r="Q299" s="156">
        <f>RES_hhdet_in_fec!Q$138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0</v>
      </c>
      <c r="D302" s="57">
        <f>RES_hhdet_in_fec!D$141</f>
        <v>0</v>
      </c>
      <c r="E302" s="57">
        <f>RES_hhdet_in_fec!E$141</f>
        <v>0</v>
      </c>
      <c r="F302" s="57">
        <f>RES_hhdet_in_fec!F$141</f>
        <v>0</v>
      </c>
      <c r="G302" s="57">
        <f>RES_hhdet_in_fec!G$141</f>
        <v>0</v>
      </c>
      <c r="H302" s="57">
        <f>RES_hhdet_in_fec!H$141</f>
        <v>0</v>
      </c>
      <c r="I302" s="57">
        <f>RES_hhdet_in_fec!I$141</f>
        <v>0</v>
      </c>
      <c r="J302" s="57">
        <f>RES_hhdet_in_fec!J$141</f>
        <v>0</v>
      </c>
      <c r="K302" s="57">
        <f>RES_hhdet_in_fec!K$141</f>
        <v>0</v>
      </c>
      <c r="L302" s="57">
        <f>RES_hhdet_in_fec!L$141</f>
        <v>0</v>
      </c>
      <c r="M302" s="57">
        <f>RES_hhdet_in_fec!M$141</f>
        <v>0</v>
      </c>
      <c r="N302" s="57">
        <f>RES_hhdet_in_fec!N$141</f>
        <v>0</v>
      </c>
      <c r="O302" s="57">
        <f>RES_hhdet_in_fec!O$141</f>
        <v>0</v>
      </c>
      <c r="P302" s="57">
        <f>RES_hhdet_in_fec!P$141</f>
        <v>0</v>
      </c>
      <c r="Q302" s="57">
        <f>RES_hhdet_in_fec!Q$141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149</v>
      </c>
      <c r="B306" s="156"/>
      <c r="C306" s="156">
        <f>RES_hhdet_in_tes!C$126</f>
        <v>0</v>
      </c>
      <c r="D306" s="156">
        <f>RES_hhdet_in_tes!D$126</f>
        <v>0</v>
      </c>
      <c r="E306" s="156">
        <f>RES_hhdet_in_tes!E$126</f>
        <v>0</v>
      </c>
      <c r="F306" s="156">
        <f>RES_hhdet_in_tes!F$126</f>
        <v>0</v>
      </c>
      <c r="G306" s="156">
        <f>RES_hhdet_in_tes!G$126</f>
        <v>0</v>
      </c>
      <c r="H306" s="156">
        <f>RES_hhdet_in_tes!H$126</f>
        <v>0</v>
      </c>
      <c r="I306" s="156">
        <f>RES_hhdet_in_tes!I$126</f>
        <v>0</v>
      </c>
      <c r="J306" s="156">
        <f>RES_hhdet_in_tes!J$126</f>
        <v>0</v>
      </c>
      <c r="K306" s="156">
        <f>RES_hhdet_in_tes!K$126</f>
        <v>0</v>
      </c>
      <c r="L306" s="156">
        <f>RES_hhdet_in_tes!L$126</f>
        <v>0</v>
      </c>
      <c r="M306" s="156">
        <f>RES_hhdet_in_tes!M$126</f>
        <v>0</v>
      </c>
      <c r="N306" s="156">
        <f>RES_hhdet_in_tes!N$126</f>
        <v>0</v>
      </c>
      <c r="O306" s="156">
        <f>RES_hhdet_in_tes!O$126</f>
        <v>0</v>
      </c>
      <c r="P306" s="156">
        <f>RES_hhdet_in_tes!P$126</f>
        <v>0</v>
      </c>
      <c r="Q306" s="156">
        <f>RES_hhdet_in_tes!Q$126</f>
        <v>0</v>
      </c>
    </row>
    <row r="307" spans="1:17" ht="12" customHeight="1" x14ac:dyDescent="0.25">
      <c r="A307" s="23" t="s">
        <v>60</v>
      </c>
      <c r="B307" s="156"/>
      <c r="C307" s="156">
        <f>RES_hhdet_in_tes!C$127</f>
        <v>0</v>
      </c>
      <c r="D307" s="156">
        <f>RES_hhdet_in_tes!D$127</f>
        <v>0</v>
      </c>
      <c r="E307" s="156">
        <f>RES_hhdet_in_tes!E$127</f>
        <v>0</v>
      </c>
      <c r="F307" s="156">
        <f>RES_hhdet_in_tes!F$127</f>
        <v>0</v>
      </c>
      <c r="G307" s="156">
        <f>RES_hhdet_in_tes!G$127</f>
        <v>0</v>
      </c>
      <c r="H307" s="156">
        <f>RES_hhdet_in_tes!H$127</f>
        <v>0</v>
      </c>
      <c r="I307" s="156">
        <f>RES_hhdet_in_tes!I$127</f>
        <v>0</v>
      </c>
      <c r="J307" s="156">
        <f>RES_hhdet_in_tes!J$127</f>
        <v>0</v>
      </c>
      <c r="K307" s="156">
        <f>RES_hhdet_in_tes!K$127</f>
        <v>0</v>
      </c>
      <c r="L307" s="156">
        <f>RES_hhdet_in_tes!L$127</f>
        <v>0</v>
      </c>
      <c r="M307" s="156">
        <f>RES_hhdet_in_tes!M$127</f>
        <v>0</v>
      </c>
      <c r="N307" s="156">
        <f>RES_hhdet_in_tes!N$127</f>
        <v>0</v>
      </c>
      <c r="O307" s="156">
        <f>RES_hhdet_in_tes!O$127</f>
        <v>0</v>
      </c>
      <c r="P307" s="156">
        <f>RES_hhdet_in_tes!P$127</f>
        <v>0</v>
      </c>
      <c r="Q307" s="156">
        <f>RES_hhdet_in_tes!Q$127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RES_hhdet_in_tes!C$129</f>
        <v>0</v>
      </c>
      <c r="D309" s="156">
        <f>RES_hhdet_in_tes!D$129</f>
        <v>0</v>
      </c>
      <c r="E309" s="156">
        <f>RES_hhdet_in_tes!E$129</f>
        <v>0</v>
      </c>
      <c r="F309" s="156">
        <f>RES_hhdet_in_tes!F$129</f>
        <v>0</v>
      </c>
      <c r="G309" s="156">
        <f>RES_hhdet_in_tes!G$129</f>
        <v>0</v>
      </c>
      <c r="H309" s="156">
        <f>RES_hhdet_in_tes!H$129</f>
        <v>0</v>
      </c>
      <c r="I309" s="156">
        <f>RES_hhdet_in_tes!I$129</f>
        <v>0</v>
      </c>
      <c r="J309" s="156">
        <f>RES_hhdet_in_tes!J$129</f>
        <v>0</v>
      </c>
      <c r="K309" s="156">
        <f>RES_hhdet_in_tes!K$129</f>
        <v>0</v>
      </c>
      <c r="L309" s="156">
        <f>RES_hhdet_in_tes!L$129</f>
        <v>0</v>
      </c>
      <c r="M309" s="156">
        <f>RES_hhdet_in_tes!M$129</f>
        <v>0</v>
      </c>
      <c r="N309" s="156">
        <f>RES_hhdet_in_tes!N$129</f>
        <v>0</v>
      </c>
      <c r="O309" s="156">
        <f>RES_hhdet_in_tes!O$129</f>
        <v>0</v>
      </c>
      <c r="P309" s="156">
        <f>RES_hhdet_in_tes!P$129</f>
        <v>0</v>
      </c>
      <c r="Q309" s="156">
        <f>RES_hhdet_in_tes!Q$129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148</v>
      </c>
      <c r="B311" s="132"/>
      <c r="C311" s="132">
        <f>RES_hhdet_in_tes!C$131</f>
        <v>0</v>
      </c>
      <c r="D311" s="132">
        <f>RES_hhdet_in_tes!D$131</f>
        <v>0</v>
      </c>
      <c r="E311" s="132">
        <f>RES_hhdet_in_tes!E$131</f>
        <v>0</v>
      </c>
      <c r="F311" s="132">
        <f>RES_hhdet_in_tes!F$131</f>
        <v>0</v>
      </c>
      <c r="G311" s="132">
        <f>RES_hhdet_in_tes!G$131</f>
        <v>0</v>
      </c>
      <c r="H311" s="132">
        <f>RES_hhdet_in_tes!H$131</f>
        <v>0</v>
      </c>
      <c r="I311" s="132">
        <f>RES_hhdet_in_tes!I$131</f>
        <v>0</v>
      </c>
      <c r="J311" s="132">
        <f>RES_hhdet_in_tes!J$131</f>
        <v>0</v>
      </c>
      <c r="K311" s="132">
        <f>RES_hhdet_in_tes!K$131</f>
        <v>0</v>
      </c>
      <c r="L311" s="132">
        <f>RES_hhdet_in_tes!L$131</f>
        <v>0</v>
      </c>
      <c r="M311" s="132">
        <f>RES_hhdet_in_tes!M$131</f>
        <v>0</v>
      </c>
      <c r="N311" s="132">
        <f>RES_hhdet_in_tes!N$131</f>
        <v>0</v>
      </c>
      <c r="O311" s="132">
        <f>RES_hhdet_in_tes!O$131</f>
        <v>0</v>
      </c>
      <c r="P311" s="132">
        <f>RES_hhdet_in_tes!P$131</f>
        <v>0</v>
      </c>
      <c r="Q311" s="132">
        <f>RES_hhdet_in_tes!Q$131</f>
        <v>0</v>
      </c>
    </row>
    <row r="312" spans="1:17" ht="12" customHeight="1" x14ac:dyDescent="0.25">
      <c r="A312" s="167" t="s">
        <v>147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61</v>
      </c>
      <c r="B313" s="165"/>
      <c r="C313" s="165">
        <f>RES_hhdet_in_tes!C$133</f>
        <v>0</v>
      </c>
      <c r="D313" s="165">
        <f>RES_hhdet_in_tes!D$133</f>
        <v>0</v>
      </c>
      <c r="E313" s="165">
        <f>RES_hhdet_in_tes!E$133</f>
        <v>0</v>
      </c>
      <c r="F313" s="165">
        <f>RES_hhdet_in_tes!F$133</f>
        <v>0</v>
      </c>
      <c r="G313" s="165">
        <f>RES_hhdet_in_tes!G$133</f>
        <v>0</v>
      </c>
      <c r="H313" s="165">
        <f>RES_hhdet_in_tes!H$133</f>
        <v>0</v>
      </c>
      <c r="I313" s="165">
        <f>RES_hhdet_in_tes!I$133</f>
        <v>0</v>
      </c>
      <c r="J313" s="165">
        <f>RES_hhdet_in_tes!J$133</f>
        <v>0</v>
      </c>
      <c r="K313" s="165">
        <f>RES_hhdet_in_tes!K$133</f>
        <v>0</v>
      </c>
      <c r="L313" s="165">
        <f>RES_hhdet_in_tes!L$133</f>
        <v>0</v>
      </c>
      <c r="M313" s="165">
        <f>RES_hhdet_in_tes!M$133</f>
        <v>0</v>
      </c>
      <c r="N313" s="165">
        <f>RES_hhdet_in_tes!N$133</f>
        <v>0</v>
      </c>
      <c r="O313" s="165">
        <f>RES_hhdet_in_tes!O$133</f>
        <v>0</v>
      </c>
      <c r="P313" s="165">
        <f>RES_hhdet_in_tes!P$133</f>
        <v>0</v>
      </c>
      <c r="Q313" s="165">
        <f>RES_hhdet_in_tes!Q$133</f>
        <v>0</v>
      </c>
    </row>
    <row r="314" spans="1:17" ht="12" customHeight="1" x14ac:dyDescent="0.25">
      <c r="A314" s="147" t="s">
        <v>59</v>
      </c>
      <c r="B314" s="164"/>
      <c r="C314" s="164">
        <f>RES_hhdet_in_tes!C$134</f>
        <v>0</v>
      </c>
      <c r="D314" s="164">
        <f>RES_hhdet_in_tes!D$134</f>
        <v>0</v>
      </c>
      <c r="E314" s="164">
        <f>RES_hhdet_in_tes!E$134</f>
        <v>0</v>
      </c>
      <c r="F314" s="164">
        <f>RES_hhdet_in_tes!F$134</f>
        <v>0</v>
      </c>
      <c r="G314" s="164">
        <f>RES_hhdet_in_tes!G$134</f>
        <v>0</v>
      </c>
      <c r="H314" s="164">
        <f>RES_hhdet_in_tes!H$134</f>
        <v>0</v>
      </c>
      <c r="I314" s="164">
        <f>RES_hhdet_in_tes!I$134</f>
        <v>0</v>
      </c>
      <c r="J314" s="164">
        <f>RES_hhdet_in_tes!J$134</f>
        <v>0</v>
      </c>
      <c r="K314" s="164">
        <f>RES_hhdet_in_tes!K$134</f>
        <v>0</v>
      </c>
      <c r="L314" s="164">
        <f>RES_hhdet_in_tes!L$134</f>
        <v>0</v>
      </c>
      <c r="M314" s="164">
        <f>RES_hhdet_in_tes!M$134</f>
        <v>0</v>
      </c>
      <c r="N314" s="164">
        <f>RES_hhdet_in_tes!N$134</f>
        <v>0</v>
      </c>
      <c r="O314" s="164">
        <f>RES_hhdet_in_tes!O$134</f>
        <v>0</v>
      </c>
      <c r="P314" s="164">
        <f>RES_hhdet_in_tes!P$134</f>
        <v>0</v>
      </c>
      <c r="Q314" s="164">
        <f>RES_hhdet_in_tes!Q$134</f>
        <v>0</v>
      </c>
    </row>
    <row r="315" spans="1:17" ht="12" customHeight="1" x14ac:dyDescent="0.25">
      <c r="A315" s="163" t="s">
        <v>142</v>
      </c>
      <c r="B315" s="162"/>
      <c r="C315" s="162">
        <f>RES_hhdet_in_tes!C$135</f>
        <v>0</v>
      </c>
      <c r="D315" s="162">
        <f>RES_hhdet_in_tes!D$135</f>
        <v>0</v>
      </c>
      <c r="E315" s="162">
        <f>RES_hhdet_in_tes!E$135</f>
        <v>0</v>
      </c>
      <c r="F315" s="162">
        <f>RES_hhdet_in_tes!F$135</f>
        <v>0</v>
      </c>
      <c r="G315" s="162">
        <f>RES_hhdet_in_tes!G$135</f>
        <v>0</v>
      </c>
      <c r="H315" s="162">
        <f>RES_hhdet_in_tes!H$135</f>
        <v>0</v>
      </c>
      <c r="I315" s="162">
        <f>RES_hhdet_in_tes!I$135</f>
        <v>0</v>
      </c>
      <c r="J315" s="162">
        <f>RES_hhdet_in_tes!J$135</f>
        <v>0</v>
      </c>
      <c r="K315" s="162">
        <f>RES_hhdet_in_tes!K$135</f>
        <v>0</v>
      </c>
      <c r="L315" s="162">
        <f>RES_hhdet_in_tes!L$135</f>
        <v>0</v>
      </c>
      <c r="M315" s="162">
        <f>RES_hhdet_in_tes!M$135</f>
        <v>0</v>
      </c>
      <c r="N315" s="162">
        <f>RES_hhdet_in_tes!N$135</f>
        <v>0</v>
      </c>
      <c r="O315" s="162">
        <f>RES_hhdet_in_tes!O$135</f>
        <v>0</v>
      </c>
      <c r="P315" s="162">
        <f>RES_hhdet_in_tes!P$135</f>
        <v>0</v>
      </c>
      <c r="Q315" s="162">
        <f>RES_hhdet_in_tes!Q$135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0</v>
      </c>
      <c r="E317" s="156">
        <f>RES_hhdet_in_tes!E$137</f>
        <v>0</v>
      </c>
      <c r="F317" s="156">
        <f>RES_hhdet_in_tes!F$137</f>
        <v>0</v>
      </c>
      <c r="G317" s="156">
        <f>RES_hhdet_in_tes!G$137</f>
        <v>0</v>
      </c>
      <c r="H317" s="156">
        <f>RES_hhdet_in_tes!H$137</f>
        <v>0</v>
      </c>
      <c r="I317" s="156">
        <f>RES_hhdet_in_tes!I$137</f>
        <v>0</v>
      </c>
      <c r="J317" s="156">
        <f>RES_hhdet_in_tes!J$137</f>
        <v>0</v>
      </c>
      <c r="K317" s="156">
        <f>RES_hhdet_in_tes!K$137</f>
        <v>0</v>
      </c>
      <c r="L317" s="156">
        <f>RES_hhdet_in_tes!L$137</f>
        <v>0</v>
      </c>
      <c r="M317" s="156">
        <f>RES_hhdet_in_tes!M$137</f>
        <v>0</v>
      </c>
      <c r="N317" s="156">
        <f>RES_hhdet_in_tes!N$137</f>
        <v>0</v>
      </c>
      <c r="O317" s="156">
        <f>RES_hhdet_in_tes!O$137</f>
        <v>0</v>
      </c>
      <c r="P317" s="156">
        <f>RES_hhdet_in_tes!P$137</f>
        <v>0</v>
      </c>
      <c r="Q317" s="156">
        <f>RES_hhdet_in_tes!Q$137</f>
        <v>0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0</v>
      </c>
      <c r="E318" s="156">
        <f>RES_hhdet_in_tes!E$138</f>
        <v>0</v>
      </c>
      <c r="F318" s="156">
        <f>RES_hhdet_in_tes!F$138</f>
        <v>0</v>
      </c>
      <c r="G318" s="156">
        <f>RES_hhdet_in_tes!G$138</f>
        <v>0</v>
      </c>
      <c r="H318" s="156">
        <f>RES_hhdet_in_tes!H$138</f>
        <v>0</v>
      </c>
      <c r="I318" s="156">
        <f>RES_hhdet_in_tes!I$138</f>
        <v>0</v>
      </c>
      <c r="J318" s="156">
        <f>RES_hhdet_in_tes!J$138</f>
        <v>0</v>
      </c>
      <c r="K318" s="156">
        <f>RES_hhdet_in_tes!K$138</f>
        <v>0</v>
      </c>
      <c r="L318" s="156">
        <f>RES_hhdet_in_tes!L$138</f>
        <v>0</v>
      </c>
      <c r="M318" s="156">
        <f>RES_hhdet_in_tes!M$138</f>
        <v>0</v>
      </c>
      <c r="N318" s="156">
        <f>RES_hhdet_in_tes!N$138</f>
        <v>0</v>
      </c>
      <c r="O318" s="156">
        <f>RES_hhdet_in_tes!O$138</f>
        <v>0</v>
      </c>
      <c r="P318" s="156">
        <f>RES_hhdet_in_tes!P$138</f>
        <v>0</v>
      </c>
      <c r="Q318" s="156">
        <f>RES_hhdet_in_tes!Q$138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0</v>
      </c>
      <c r="D321" s="57">
        <f>RES_hhdet_in_tes!D$141</f>
        <v>0</v>
      </c>
      <c r="E321" s="57">
        <f>RES_hhdet_in_tes!E$141</f>
        <v>0</v>
      </c>
      <c r="F321" s="57">
        <f>RES_hhdet_in_tes!F$141</f>
        <v>0</v>
      </c>
      <c r="G321" s="57">
        <f>RES_hhdet_in_tes!G$141</f>
        <v>0</v>
      </c>
      <c r="H321" s="57">
        <f>RES_hhdet_in_tes!H$141</f>
        <v>0</v>
      </c>
      <c r="I321" s="57">
        <f>RES_hhdet_in_tes!I$141</f>
        <v>0</v>
      </c>
      <c r="J321" s="57">
        <f>RES_hhdet_in_tes!J$141</f>
        <v>0</v>
      </c>
      <c r="K321" s="57">
        <f>RES_hhdet_in_tes!K$141</f>
        <v>0</v>
      </c>
      <c r="L321" s="57">
        <f>RES_hhdet_in_tes!L$141</f>
        <v>0</v>
      </c>
      <c r="M321" s="57">
        <f>RES_hhdet_in_tes!M$141</f>
        <v>0</v>
      </c>
      <c r="N321" s="57">
        <f>RES_hhdet_in_tes!N$141</f>
        <v>0</v>
      </c>
      <c r="O321" s="57">
        <f>RES_hhdet_in_tes!O$141</f>
        <v>0</v>
      </c>
      <c r="P321" s="57">
        <f>RES_hhdet_in_tes!P$141</f>
        <v>0</v>
      </c>
      <c r="Q321" s="57">
        <f>RES_hhdet_in_tes!Q$141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149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148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147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61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0</v>
      </c>
      <c r="D361" s="168">
        <f t="shared" ref="D361:Q361" si="94">SUM(D362,D365,D367,D376)</f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>SUM(C363:C364)</f>
        <v>0</v>
      </c>
      <c r="D362" s="157">
        <f t="shared" ref="D362:Q362" si="95">SUM(D363:D364)</f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>C366</f>
        <v>0</v>
      </c>
      <c r="D365" s="157">
        <f t="shared" ref="D365:Q365" si="97">D366</f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0</v>
      </c>
      <c r="D367" s="157">
        <f t="shared" ref="D367:Q367" si="98">IF(D291=0,0,D291/0.086*1000000/SUM(D$53:D$56))</f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0</v>
      </c>
      <c r="D368" s="132">
        <f t="shared" ref="D368:Q368" si="99">IF(D292=0,0,D292/0.086*1000000/D$53)</f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0</v>
      </c>
      <c r="D369" s="132">
        <f t="shared" ref="D369:Q369" si="100">IF(D293=0,0,D293/0.086*1000000/D$54)</f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0</v>
      </c>
      <c r="D372" s="162">
        <f t="shared" ref="D372:Q372" si="102">IF(D296=0,0,D296/0.086*1000000/D$55)</f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0</v>
      </c>
      <c r="D376" s="157">
        <f t="shared" ref="D376:Q376" si="105">IF(D300=0,0,D300/0.086*1000000/SUM(D$58:D$59))</f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0</v>
      </c>
      <c r="D378" s="57">
        <f t="shared" ref="D378:Q378" si="107">IF(D302=0,0,D302/0.086*1000000/D$59)</f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61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149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148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147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61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149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148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147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61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163427</v>
      </c>
      <c r="C5" s="151">
        <f>RES_hhdet_num!C$143</f>
        <v>266202</v>
      </c>
      <c r="D5" s="151">
        <f>RES_hhdet_num!D$143</f>
        <v>310336</v>
      </c>
      <c r="E5" s="151">
        <f>RES_hhdet_num!E$143</f>
        <v>375080.00000000012</v>
      </c>
      <c r="F5" s="151">
        <f>RES_hhdet_num!F$143</f>
        <v>455486.00000000012</v>
      </c>
      <c r="G5" s="151">
        <f>RES_hhdet_num!G$143</f>
        <v>575258</v>
      </c>
      <c r="H5" s="151">
        <f>RES_hhdet_num!H$143</f>
        <v>697458</v>
      </c>
      <c r="I5" s="151">
        <f>RES_hhdet_num!I$143</f>
        <v>804429.00000000023</v>
      </c>
      <c r="J5" s="151">
        <f>RES_hhdet_num!J$143</f>
        <v>861170.99999999977</v>
      </c>
      <c r="K5" s="151">
        <f>RES_hhdet_num!K$143</f>
        <v>908874.99999999977</v>
      </c>
      <c r="L5" s="151">
        <f>RES_hhdet_num!L$143</f>
        <v>1050814.9999999998</v>
      </c>
      <c r="M5" s="151">
        <f>RES_hhdet_num!M$143</f>
        <v>1236168.9999999998</v>
      </c>
      <c r="N5" s="151">
        <f>RES_hhdet_num!N$143</f>
        <v>1269514.9999999995</v>
      </c>
      <c r="O5" s="151">
        <f>RES_hhdet_num!O$143</f>
        <v>1357594</v>
      </c>
      <c r="P5" s="151">
        <f>RES_hhdet_num!P$143</f>
        <v>1460518.9999999998</v>
      </c>
      <c r="Q5" s="151">
        <f>RES_hhdet_num!Q$143</f>
        <v>1557964.9999999991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163427</v>
      </c>
      <c r="C7" s="67">
        <f>RES_hhdet_num!C$145</f>
        <v>266202</v>
      </c>
      <c r="D7" s="67">
        <f>RES_hhdet_num!D$145</f>
        <v>310336</v>
      </c>
      <c r="E7" s="67">
        <f>RES_hhdet_num!E$145</f>
        <v>375080.00000000012</v>
      </c>
      <c r="F7" s="67">
        <f>RES_hhdet_num!F$145</f>
        <v>455486.00000000012</v>
      </c>
      <c r="G7" s="67">
        <f>RES_hhdet_num!G$145</f>
        <v>575258</v>
      </c>
      <c r="H7" s="67">
        <f>RES_hhdet_num!H$145</f>
        <v>697458</v>
      </c>
      <c r="I7" s="67">
        <f>RES_hhdet_num!I$145</f>
        <v>804429.00000000023</v>
      </c>
      <c r="J7" s="67">
        <f>RES_hhdet_num!J$145</f>
        <v>861170.99999999977</v>
      </c>
      <c r="K7" s="67">
        <f>RES_hhdet_num!K$145</f>
        <v>908874.99999999977</v>
      </c>
      <c r="L7" s="67">
        <f>RES_hhdet_num!L$145</f>
        <v>1050814.9999999998</v>
      </c>
      <c r="M7" s="67">
        <f>RES_hhdet_num!M$145</f>
        <v>1236168.9999999998</v>
      </c>
      <c r="N7" s="67">
        <f>RES_hhdet_num!N$145</f>
        <v>1269514.9999999995</v>
      </c>
      <c r="O7" s="67">
        <f>RES_hhdet_num!O$145</f>
        <v>1357594</v>
      </c>
      <c r="P7" s="67">
        <f>RES_hhdet_num!P$145</f>
        <v>1460518.9999999998</v>
      </c>
      <c r="Q7" s="67">
        <f>RES_hhdet_num!Q$145</f>
        <v>1557964.9999999991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98056.2</v>
      </c>
      <c r="C9" s="67">
        <f>RES_hhdet_num!C$147</f>
        <v>159721.19999999998</v>
      </c>
      <c r="D9" s="67">
        <f>RES_hhdet_num!D$147</f>
        <v>186201.60000000001</v>
      </c>
      <c r="E9" s="67">
        <f>RES_hhdet_num!E$147</f>
        <v>225048.00000000003</v>
      </c>
      <c r="F9" s="67">
        <f>RES_hhdet_num!F$147</f>
        <v>273291.60000000003</v>
      </c>
      <c r="G9" s="67">
        <f>RES_hhdet_num!G$147</f>
        <v>345154.8</v>
      </c>
      <c r="H9" s="67">
        <f>RES_hhdet_num!H$147</f>
        <v>418474.8</v>
      </c>
      <c r="I9" s="67">
        <f>RES_hhdet_num!I$147</f>
        <v>482657.4</v>
      </c>
      <c r="J9" s="67">
        <f>RES_hhdet_num!J$147</f>
        <v>516702.59999999992</v>
      </c>
      <c r="K9" s="67">
        <f>RES_hhdet_num!K$147</f>
        <v>545324.99999999988</v>
      </c>
      <c r="L9" s="67">
        <f>RES_hhdet_num!L$147</f>
        <v>630488.99999999988</v>
      </c>
      <c r="M9" s="67">
        <f>RES_hhdet_num!M$147</f>
        <v>741701.39999999991</v>
      </c>
      <c r="N9" s="67">
        <f>RES_hhdet_num!N$147</f>
        <v>761708.99999999988</v>
      </c>
      <c r="O9" s="67">
        <f>RES_hhdet_num!O$147</f>
        <v>814556.4</v>
      </c>
      <c r="P9" s="67">
        <f>RES_hhdet_num!P$147</f>
        <v>876311.39999999991</v>
      </c>
      <c r="Q9" s="67">
        <f>RES_hhdet_num!Q$147</f>
        <v>934778.99999999977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154708</v>
      </c>
      <c r="C11" s="67">
        <f>RES_hhdet_num!C$149</f>
        <v>149140</v>
      </c>
      <c r="D11" s="67">
        <f>RES_hhdet_num!D$149</f>
        <v>145833</v>
      </c>
      <c r="E11" s="67">
        <f>RES_hhdet_num!E$149</f>
        <v>243545.00000000006</v>
      </c>
      <c r="F11" s="67">
        <f>RES_hhdet_num!F$149</f>
        <v>244715.00000000006</v>
      </c>
      <c r="G11" s="67">
        <f>RES_hhdet_num!G$149</f>
        <v>244546</v>
      </c>
      <c r="H11" s="67">
        <f>RES_hhdet_num!H$149</f>
        <v>241509</v>
      </c>
      <c r="I11" s="67">
        <f>RES_hhdet_num!I$149</f>
        <v>225182.00000000006</v>
      </c>
      <c r="J11" s="67">
        <f>RES_hhdet_num!J$149</f>
        <v>206301.99999999991</v>
      </c>
      <c r="K11" s="67">
        <f>RES_hhdet_num!K$149</f>
        <v>177645.99999999994</v>
      </c>
      <c r="L11" s="67">
        <f>RES_hhdet_num!L$149</f>
        <v>174094</v>
      </c>
      <c r="M11" s="67">
        <f>RES_hhdet_num!M$149</f>
        <v>143327</v>
      </c>
      <c r="N11" s="67">
        <f>RES_hhdet_num!N$149</f>
        <v>136281.99999999997</v>
      </c>
      <c r="O11" s="67">
        <f>RES_hhdet_num!O$149</f>
        <v>126959</v>
      </c>
      <c r="P11" s="67">
        <f>RES_hhdet_num!P$149</f>
        <v>110018.99999999997</v>
      </c>
      <c r="Q11" s="67">
        <f>RES_hhdet_num!Q$149</f>
        <v>109396.99999999996</v>
      </c>
    </row>
    <row r="12" spans="1:17" ht="12" customHeight="1" x14ac:dyDescent="0.25">
      <c r="A12" s="23" t="s">
        <v>143</v>
      </c>
      <c r="B12" s="67">
        <f>RES_hhdet_num!B$150</f>
        <v>4439</v>
      </c>
      <c r="C12" s="67">
        <f>RES_hhdet_num!C$150</f>
        <v>4681</v>
      </c>
      <c r="D12" s="67">
        <f>RES_hhdet_num!D$150</f>
        <v>4757</v>
      </c>
      <c r="E12" s="67">
        <f>RES_hhdet_num!E$150</f>
        <v>8183.0000000000027</v>
      </c>
      <c r="F12" s="67">
        <f>RES_hhdet_num!F$150</f>
        <v>9364.0000000000018</v>
      </c>
      <c r="G12" s="67">
        <f>RES_hhdet_num!G$150</f>
        <v>10340</v>
      </c>
      <c r="H12" s="67">
        <f>RES_hhdet_num!H$150</f>
        <v>11962</v>
      </c>
      <c r="I12" s="67">
        <f>RES_hhdet_num!I$150</f>
        <v>14622.000000000005</v>
      </c>
      <c r="J12" s="67">
        <f>RES_hhdet_num!J$150</f>
        <v>18593.999999999967</v>
      </c>
      <c r="K12" s="67">
        <f>RES_hhdet_num!K$150</f>
        <v>19974</v>
      </c>
      <c r="L12" s="67">
        <f>RES_hhdet_num!L$150</f>
        <v>23361</v>
      </c>
      <c r="M12" s="67">
        <f>RES_hhdet_num!M$150</f>
        <v>21971.999999999993</v>
      </c>
      <c r="N12" s="67">
        <f>RES_hhdet_num!N$150</f>
        <v>22432.999999999993</v>
      </c>
      <c r="O12" s="67">
        <f>RES_hhdet_num!O$150</f>
        <v>22170.000000000004</v>
      </c>
      <c r="P12" s="67">
        <f>RES_hhdet_num!P$150</f>
        <v>20593</v>
      </c>
      <c r="Q12" s="67">
        <f>RES_hhdet_num!Q$150</f>
        <v>22770.999999999985</v>
      </c>
    </row>
    <row r="13" spans="1:17" ht="12" customHeight="1" x14ac:dyDescent="0.25">
      <c r="A13" s="23" t="s">
        <v>142</v>
      </c>
      <c r="B13" s="67">
        <f>RES_hhdet_num!B$153</f>
        <v>4161</v>
      </c>
      <c r="C13" s="67">
        <f>RES_hhdet_num!C$153</f>
        <v>108961</v>
      </c>
      <c r="D13" s="67">
        <f>RES_hhdet_num!D$153</f>
        <v>154699.99999999997</v>
      </c>
      <c r="E13" s="67">
        <f>RES_hhdet_num!E$153</f>
        <v>119342.00000000003</v>
      </c>
      <c r="F13" s="67">
        <f>RES_hhdet_num!F$153</f>
        <v>193984.00000000003</v>
      </c>
      <c r="G13" s="67">
        <f>RES_hhdet_num!G$153</f>
        <v>307375</v>
      </c>
      <c r="H13" s="67">
        <f>RES_hhdet_num!H$153</f>
        <v>423034</v>
      </c>
      <c r="I13" s="67">
        <f>RES_hhdet_num!I$153</f>
        <v>530197.00000000012</v>
      </c>
      <c r="J13" s="67">
        <f>RES_hhdet_num!J$153</f>
        <v>583669.99999999988</v>
      </c>
      <c r="K13" s="67">
        <f>RES_hhdet_num!K$153</f>
        <v>639366.99999999988</v>
      </c>
      <c r="L13" s="67">
        <f>RES_hhdet_num!L$153</f>
        <v>752396.99999999988</v>
      </c>
      <c r="M13" s="67">
        <f>RES_hhdet_num!M$153</f>
        <v>928524.99999999977</v>
      </c>
      <c r="N13" s="67">
        <f>RES_hhdet_num!N$153</f>
        <v>953797.99999999965</v>
      </c>
      <c r="O13" s="67">
        <f>RES_hhdet_num!O$153</f>
        <v>1028812</v>
      </c>
      <c r="P13" s="67">
        <f>RES_hhdet_num!P$153</f>
        <v>1120225.9999999998</v>
      </c>
      <c r="Q13" s="67">
        <f>RES_hhdet_num!Q$153</f>
        <v>1180144.9999999993</v>
      </c>
    </row>
    <row r="14" spans="1:17" ht="12" customHeight="1" x14ac:dyDescent="0.25">
      <c r="A14" s="23" t="s">
        <v>141</v>
      </c>
      <c r="B14" s="67">
        <f>RES_hhdet_num!B$154</f>
        <v>119</v>
      </c>
      <c r="C14" s="67">
        <f>RES_hhdet_num!C$154</f>
        <v>3420</v>
      </c>
      <c r="D14" s="67">
        <f>RES_hhdet_num!D$154</f>
        <v>5046</v>
      </c>
      <c r="E14" s="67">
        <f>RES_hhdet_num!E$154</f>
        <v>4010.0000000000009</v>
      </c>
      <c r="F14" s="67">
        <f>RES_hhdet_num!F$154</f>
        <v>7423.0000000000018</v>
      </c>
      <c r="G14" s="67">
        <f>RES_hhdet_num!G$154</f>
        <v>12997</v>
      </c>
      <c r="H14" s="67">
        <f>RES_hhdet_num!H$154</f>
        <v>20953</v>
      </c>
      <c r="I14" s="67">
        <f>RES_hhdet_num!I$154</f>
        <v>34428.000000000007</v>
      </c>
      <c r="J14" s="67">
        <f>RES_hhdet_num!J$154</f>
        <v>52604.999999999985</v>
      </c>
      <c r="K14" s="67">
        <f>RES_hhdet_num!K$154</f>
        <v>71887.999999999985</v>
      </c>
      <c r="L14" s="67">
        <f>RES_hhdet_num!L$154</f>
        <v>100962.99999999997</v>
      </c>
      <c r="M14" s="67">
        <f>RES_hhdet_num!M$154</f>
        <v>142344.99999999997</v>
      </c>
      <c r="N14" s="67">
        <f>RES_hhdet_num!N$154</f>
        <v>157001.99999999997</v>
      </c>
      <c r="O14" s="67">
        <f>RES_hhdet_num!O$154</f>
        <v>179653</v>
      </c>
      <c r="P14" s="67">
        <f>RES_hhdet_num!P$154</f>
        <v>209680.99999999994</v>
      </c>
      <c r="Q14" s="67">
        <f>RES_hhdet_num!Q$154</f>
        <v>245651.99999999988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62166</v>
      </c>
      <c r="C16" s="67">
        <f>RES_hhdet_num!C$158</f>
        <v>77213</v>
      </c>
      <c r="D16" s="67">
        <f>RES_hhdet_num!D$158</f>
        <v>89634.000000000015</v>
      </c>
      <c r="E16" s="67">
        <f>RES_hhdet_num!E$158</f>
        <v>103467.00000000006</v>
      </c>
      <c r="F16" s="67">
        <f>RES_hhdet_num!F$158</f>
        <v>139162.00000000003</v>
      </c>
      <c r="G16" s="67">
        <f>RES_hhdet_num!G$158</f>
        <v>163868</v>
      </c>
      <c r="H16" s="67">
        <f>RES_hhdet_num!H$158</f>
        <v>139653</v>
      </c>
      <c r="I16" s="67">
        <f>RES_hhdet_num!I$158</f>
        <v>176871.00000000006</v>
      </c>
      <c r="J16" s="67">
        <f>RES_hhdet_num!J$158</f>
        <v>183395.99999999997</v>
      </c>
      <c r="K16" s="67">
        <f>RES_hhdet_num!K$158</f>
        <v>190224</v>
      </c>
      <c r="L16" s="67">
        <f>RES_hhdet_num!L$158</f>
        <v>219756.99999999994</v>
      </c>
      <c r="M16" s="67">
        <f>RES_hhdet_num!M$158</f>
        <v>231762.99999999994</v>
      </c>
      <c r="N16" s="67">
        <f>RES_hhdet_num!N$158</f>
        <v>235770.99999999994</v>
      </c>
      <c r="O16" s="67">
        <f>RES_hhdet_num!O$158</f>
        <v>234869</v>
      </c>
      <c r="P16" s="67">
        <f>RES_hhdet_num!P$158</f>
        <v>241673.99999999997</v>
      </c>
      <c r="Q16" s="67">
        <f>RES_hhdet_num!Q$158</f>
        <v>252737.99999999985</v>
      </c>
    </row>
    <row r="17" spans="1:17" ht="12" customHeight="1" x14ac:dyDescent="0.25">
      <c r="A17" s="29" t="s">
        <v>140</v>
      </c>
      <c r="B17" s="83">
        <f>RES_hhdet_num!B$159</f>
        <v>101261</v>
      </c>
      <c r="C17" s="83">
        <f>RES_hhdet_num!C$159</f>
        <v>188989</v>
      </c>
      <c r="D17" s="83">
        <f>RES_hhdet_num!D$159</f>
        <v>220702</v>
      </c>
      <c r="E17" s="83">
        <f>RES_hhdet_num!E$159</f>
        <v>271613.00000000006</v>
      </c>
      <c r="F17" s="83">
        <f>RES_hhdet_num!F$159</f>
        <v>316324.00000000012</v>
      </c>
      <c r="G17" s="83">
        <f>RES_hhdet_num!G$159</f>
        <v>411390</v>
      </c>
      <c r="H17" s="83">
        <f>RES_hhdet_num!H$159</f>
        <v>557805</v>
      </c>
      <c r="I17" s="83">
        <f>RES_hhdet_num!I$159</f>
        <v>627558</v>
      </c>
      <c r="J17" s="83">
        <f>RES_hhdet_num!J$159</f>
        <v>677774.99999999988</v>
      </c>
      <c r="K17" s="83">
        <f>RES_hhdet_num!K$159</f>
        <v>718650.99999999988</v>
      </c>
      <c r="L17" s="83">
        <f>RES_hhdet_num!L$159</f>
        <v>831057.99999999965</v>
      </c>
      <c r="M17" s="83">
        <f>RES_hhdet_num!M$159</f>
        <v>1004405.9999999995</v>
      </c>
      <c r="N17" s="83">
        <f>RES_hhdet_num!N$159</f>
        <v>1033743.9999999995</v>
      </c>
      <c r="O17" s="83">
        <f>RES_hhdet_num!O$159</f>
        <v>1122725</v>
      </c>
      <c r="P17" s="83">
        <f>RES_hhdet_num!P$159</f>
        <v>1218844.9999999995</v>
      </c>
      <c r="Q17" s="83">
        <f>RES_hhdet_num!Q$159</f>
        <v>1305226.9999999993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10214.1875</v>
      </c>
      <c r="D21" s="67">
        <f t="shared" ref="D21:Q21" si="0">C7+D35-D7</f>
        <v>10214.1875</v>
      </c>
      <c r="E21" s="67">
        <f t="shared" si="0"/>
        <v>10214.187499999884</v>
      </c>
      <c r="F21" s="67">
        <f t="shared" si="0"/>
        <v>10214.1875</v>
      </c>
      <c r="G21" s="67">
        <f t="shared" si="0"/>
        <v>10214.187500000116</v>
      </c>
      <c r="H21" s="67">
        <f t="shared" si="0"/>
        <v>10214.1875</v>
      </c>
      <c r="I21" s="67">
        <f t="shared" si="0"/>
        <v>10214.187499999767</v>
      </c>
      <c r="J21" s="67">
        <f t="shared" si="0"/>
        <v>10214.187500000466</v>
      </c>
      <c r="K21" s="67">
        <f t="shared" si="0"/>
        <v>10214.1875</v>
      </c>
      <c r="L21" s="67">
        <f t="shared" si="0"/>
        <v>10214.1875</v>
      </c>
      <c r="M21" s="67">
        <f t="shared" si="0"/>
        <v>10214.1875</v>
      </c>
      <c r="N21" s="67">
        <f t="shared" si="0"/>
        <v>10214.187500000233</v>
      </c>
      <c r="O21" s="67">
        <f t="shared" si="0"/>
        <v>10214.187499999534</v>
      </c>
      <c r="P21" s="67">
        <f t="shared" si="0"/>
        <v>10214.187500000233</v>
      </c>
      <c r="Q21" s="67">
        <f t="shared" si="0"/>
        <v>10214.187500000698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17427.000000000029</v>
      </c>
      <c r="D23" s="67">
        <f t="shared" si="1"/>
        <v>11562.599999999977</v>
      </c>
      <c r="E23" s="67">
        <f t="shared" si="1"/>
        <v>13623.599999999977</v>
      </c>
      <c r="F23" s="67">
        <f t="shared" si="1"/>
        <v>15190.399999999965</v>
      </c>
      <c r="G23" s="67">
        <f t="shared" si="1"/>
        <v>19126.800000000047</v>
      </c>
      <c r="H23" s="67">
        <f t="shared" si="1"/>
        <v>19369</v>
      </c>
      <c r="I23" s="67">
        <f t="shared" si="1"/>
        <v>17846.399999999965</v>
      </c>
      <c r="J23" s="67">
        <f t="shared" si="1"/>
        <v>12823.800000000105</v>
      </c>
      <c r="K23" s="67">
        <f t="shared" si="1"/>
        <v>11919.599999999977</v>
      </c>
      <c r="L23" s="67">
        <f t="shared" si="1"/>
        <v>21343</v>
      </c>
      <c r="M23" s="67">
        <f t="shared" si="1"/>
        <v>25684.599999999977</v>
      </c>
      <c r="N23" s="67">
        <f t="shared" si="1"/>
        <v>10484.400000000023</v>
      </c>
      <c r="O23" s="67">
        <f t="shared" si="1"/>
        <v>15957.59999999986</v>
      </c>
      <c r="P23" s="67">
        <f t="shared" si="1"/>
        <v>17442.000000000116</v>
      </c>
      <c r="Q23" s="67">
        <f t="shared" si="1"/>
        <v>16894.40000000014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49076.414054477529</v>
      </c>
      <c r="D25" s="67">
        <f t="shared" si="2"/>
        <v>20206.294160478225</v>
      </c>
      <c r="E25" s="67">
        <f t="shared" si="2"/>
        <v>7251.7499999999418</v>
      </c>
      <c r="F25" s="67">
        <f t="shared" si="2"/>
        <v>32095.018688743818</v>
      </c>
      <c r="G25" s="67">
        <f t="shared" si="2"/>
        <v>34725.881051176693</v>
      </c>
      <c r="H25" s="67">
        <f t="shared" si="2"/>
        <v>24910.281067301985</v>
      </c>
      <c r="I25" s="67">
        <f t="shared" si="2"/>
        <v>23176.83009302587</v>
      </c>
      <c r="J25" s="67">
        <f t="shared" si="2"/>
        <v>19809.590963156457</v>
      </c>
      <c r="K25" s="67">
        <f t="shared" si="2"/>
        <v>28655.999999999971</v>
      </c>
      <c r="L25" s="67">
        <f t="shared" si="2"/>
        <v>3906.2187561722239</v>
      </c>
      <c r="M25" s="67">
        <f t="shared" si="2"/>
        <v>107828.81448541733</v>
      </c>
      <c r="N25" s="67">
        <f t="shared" si="2"/>
        <v>20096.074087200366</v>
      </c>
      <c r="O25" s="67">
        <f t="shared" si="2"/>
        <v>18785.076025622082</v>
      </c>
      <c r="P25" s="67">
        <f t="shared" si="2"/>
        <v>16940.000000000029</v>
      </c>
      <c r="Q25" s="67">
        <f t="shared" si="2"/>
        <v>5228.8363957236434</v>
      </c>
    </row>
    <row r="26" spans="1:17" ht="12" customHeight="1" x14ac:dyDescent="0.25">
      <c r="A26" s="23" t="s">
        <v>143</v>
      </c>
      <c r="B26" s="67"/>
      <c r="C26" s="67">
        <f t="shared" si="2"/>
        <v>1123.5819108824553</v>
      </c>
      <c r="D26" s="67">
        <f t="shared" si="2"/>
        <v>484.10558341939031</v>
      </c>
      <c r="E26" s="67">
        <f t="shared" si="2"/>
        <v>2645.7248296939733</v>
      </c>
      <c r="F26" s="67">
        <f t="shared" si="2"/>
        <v>208.8712782042403</v>
      </c>
      <c r="G26" s="67">
        <f t="shared" si="2"/>
        <v>871.75138808014162</v>
      </c>
      <c r="H26" s="67">
        <f t="shared" si="2"/>
        <v>214.14705476558993</v>
      </c>
      <c r="I26" s="67">
        <f t="shared" si="2"/>
        <v>207.74999999999454</v>
      </c>
      <c r="J26" s="67">
        <f t="shared" si="2"/>
        <v>207.75000000001091</v>
      </c>
      <c r="K26" s="67">
        <f t="shared" si="2"/>
        <v>690.89058140211273</v>
      </c>
      <c r="L26" s="67">
        <f t="shared" si="2"/>
        <v>666.78649190350552</v>
      </c>
      <c r="M26" s="67">
        <f t="shared" si="2"/>
        <v>11747.871819251362</v>
      </c>
      <c r="N26" s="67">
        <f t="shared" si="2"/>
        <v>2069.6126903462573</v>
      </c>
      <c r="O26" s="67">
        <f t="shared" si="2"/>
        <v>1834.801037811023</v>
      </c>
      <c r="P26" s="67">
        <f t="shared" si="2"/>
        <v>1577.0000000000036</v>
      </c>
      <c r="Q26" s="67">
        <f t="shared" si="2"/>
        <v>307.55335849243056</v>
      </c>
    </row>
    <row r="27" spans="1:17" ht="12" customHeight="1" x14ac:dyDescent="0.25">
      <c r="A27" s="23" t="s">
        <v>142</v>
      </c>
      <c r="B27" s="67"/>
      <c r="C27" s="67">
        <f t="shared" si="2"/>
        <v>390</v>
      </c>
      <c r="D27" s="67">
        <f t="shared" si="2"/>
        <v>390.0000000000291</v>
      </c>
      <c r="E27" s="67">
        <f t="shared" si="2"/>
        <v>73403.350949680374</v>
      </c>
      <c r="F27" s="67">
        <f t="shared" si="2"/>
        <v>0</v>
      </c>
      <c r="G27" s="67">
        <f t="shared" si="2"/>
        <v>390.00000000005821</v>
      </c>
      <c r="H27" s="67">
        <f t="shared" si="2"/>
        <v>390</v>
      </c>
      <c r="I27" s="67">
        <f t="shared" si="2"/>
        <v>389.99999999988358</v>
      </c>
      <c r="J27" s="67">
        <f t="shared" si="2"/>
        <v>390.00000000023283</v>
      </c>
      <c r="K27" s="67">
        <f t="shared" si="2"/>
        <v>55557.158212815062</v>
      </c>
      <c r="L27" s="67">
        <f t="shared" si="2"/>
        <v>44810.1887641988</v>
      </c>
      <c r="M27" s="67">
        <f t="shared" si="2"/>
        <v>45449.839513649349</v>
      </c>
      <c r="N27" s="67">
        <f t="shared" si="2"/>
        <v>62650.764988731476</v>
      </c>
      <c r="O27" s="67">
        <f t="shared" si="2"/>
        <v>98221.742560742889</v>
      </c>
      <c r="P27" s="67">
        <f t="shared" si="2"/>
        <v>110962.94687793264</v>
      </c>
      <c r="Q27" s="67">
        <f t="shared" si="2"/>
        <v>104960.2050405133</v>
      </c>
    </row>
    <row r="28" spans="1:17" ht="12" customHeight="1" x14ac:dyDescent="0.25">
      <c r="A28" s="23" t="s">
        <v>141</v>
      </c>
      <c r="B28" s="67"/>
      <c r="C28" s="67">
        <f t="shared" si="2"/>
        <v>119</v>
      </c>
      <c r="D28" s="67">
        <f t="shared" si="2"/>
        <v>767.00148166254803</v>
      </c>
      <c r="E28" s="67">
        <f t="shared" si="2"/>
        <v>2314.3584765482265</v>
      </c>
      <c r="F28" s="67">
        <f t="shared" si="2"/>
        <v>1686.8194192386854</v>
      </c>
      <c r="G28" s="67">
        <f t="shared" si="2"/>
        <v>2396.7845593183756</v>
      </c>
      <c r="H28" s="67">
        <f t="shared" si="2"/>
        <v>2851.2804397393847</v>
      </c>
      <c r="I28" s="67">
        <f t="shared" si="2"/>
        <v>3290.2109680512149</v>
      </c>
      <c r="J28" s="67">
        <f t="shared" si="2"/>
        <v>1919.3262134369725</v>
      </c>
      <c r="K28" s="67">
        <f t="shared" si="2"/>
        <v>1412.1872722501721</v>
      </c>
      <c r="L28" s="67">
        <f t="shared" si="2"/>
        <v>6423.8438188648579</v>
      </c>
      <c r="M28" s="67">
        <f t="shared" si="2"/>
        <v>6147.9225251503813</v>
      </c>
      <c r="N28" s="67">
        <f t="shared" si="2"/>
        <v>1396.3218622779532</v>
      </c>
      <c r="O28" s="67">
        <f t="shared" si="2"/>
        <v>3180.6167445718602</v>
      </c>
      <c r="P28" s="67">
        <f t="shared" si="2"/>
        <v>3890.3150208609877</v>
      </c>
      <c r="Q28" s="67">
        <f t="shared" si="2"/>
        <v>10057.466542586975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7478.2459057823144</v>
      </c>
      <c r="D30" s="67">
        <f t="shared" si="3"/>
        <v>5828.25</v>
      </c>
      <c r="E30" s="67">
        <f t="shared" si="3"/>
        <v>5828.2499999999709</v>
      </c>
      <c r="F30" s="67">
        <f t="shared" si="3"/>
        <v>5828.25</v>
      </c>
      <c r="G30" s="67">
        <f t="shared" si="3"/>
        <v>9309.6479515701649</v>
      </c>
      <c r="H30" s="67">
        <f t="shared" si="3"/>
        <v>37426.756843796349</v>
      </c>
      <c r="I30" s="67">
        <f t="shared" si="3"/>
        <v>5828.2499999999418</v>
      </c>
      <c r="J30" s="67">
        <f t="shared" si="3"/>
        <v>5828.2500000000582</v>
      </c>
      <c r="K30" s="67">
        <f t="shared" si="3"/>
        <v>28353.495905782329</v>
      </c>
      <c r="L30" s="67">
        <f t="shared" si="3"/>
        <v>16961.101147081295</v>
      </c>
      <c r="M30" s="67">
        <f t="shared" si="3"/>
        <v>20598.585107247112</v>
      </c>
      <c r="N30" s="67">
        <f t="shared" si="3"/>
        <v>39738.32298700558</v>
      </c>
      <c r="O30" s="67">
        <f t="shared" si="3"/>
        <v>39843.897951570048</v>
      </c>
      <c r="P30" s="67">
        <f t="shared" si="3"/>
        <v>19040.006843796436</v>
      </c>
      <c r="Q30" s="67">
        <f t="shared" si="3"/>
        <v>28605.76500349291</v>
      </c>
    </row>
    <row r="31" spans="1:17" ht="12" customHeight="1" x14ac:dyDescent="0.25">
      <c r="A31" s="29" t="s">
        <v>140</v>
      </c>
      <c r="B31" s="83"/>
      <c r="C31" s="83">
        <f t="shared" si="3"/>
        <v>9493.5</v>
      </c>
      <c r="D31" s="83">
        <f t="shared" si="3"/>
        <v>11502.336352918821</v>
      </c>
      <c r="E31" s="83">
        <f t="shared" si="3"/>
        <v>9493.4999999999418</v>
      </c>
      <c r="F31" s="83">
        <f t="shared" si="3"/>
        <v>22984.209345452604</v>
      </c>
      <c r="G31" s="83">
        <f t="shared" si="3"/>
        <v>9493.5000000001164</v>
      </c>
      <c r="H31" s="83">
        <f t="shared" si="3"/>
        <v>9493.5</v>
      </c>
      <c r="I31" s="83">
        <f t="shared" si="3"/>
        <v>26963.592161710723</v>
      </c>
      <c r="J31" s="83">
        <f t="shared" si="3"/>
        <v>9493.5000000001164</v>
      </c>
      <c r="K31" s="83">
        <f t="shared" si="3"/>
        <v>99957.441594217671</v>
      </c>
      <c r="L31" s="83">
        <f t="shared" si="3"/>
        <v>52708.836352918996</v>
      </c>
      <c r="M31" s="83">
        <f t="shared" si="3"/>
        <v>69681.352392753121</v>
      </c>
      <c r="N31" s="83">
        <f t="shared" si="3"/>
        <v>77188.70934545272</v>
      </c>
      <c r="O31" s="83">
        <f t="shared" si="3"/>
        <v>105464.03954842943</v>
      </c>
      <c r="P31" s="83">
        <f t="shared" si="3"/>
        <v>128695.930656204</v>
      </c>
      <c r="Q31" s="83">
        <f t="shared" si="3"/>
        <v>106210.09216171107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112989.1875</v>
      </c>
      <c r="D35" s="67">
        <f>RES_hhdet_in!D$145</f>
        <v>54348.187499999993</v>
      </c>
      <c r="E35" s="67">
        <f>RES_hhdet_in!E$145</f>
        <v>74958.1875</v>
      </c>
      <c r="F35" s="67">
        <f>RES_hhdet_in!F$145</f>
        <v>90620.1875</v>
      </c>
      <c r="G35" s="67">
        <f>RES_hhdet_in!G$145</f>
        <v>129986.18750000001</v>
      </c>
      <c r="H35" s="67">
        <f>RES_hhdet_in!H$145</f>
        <v>132414.1875</v>
      </c>
      <c r="I35" s="67">
        <f>RES_hhdet_in!I$145</f>
        <v>117185.1875</v>
      </c>
      <c r="J35" s="67">
        <f>RES_hhdet_in!J$145</f>
        <v>66956.1875</v>
      </c>
      <c r="K35" s="67">
        <f>RES_hhdet_in!K$145</f>
        <v>57918.187499999993</v>
      </c>
      <c r="L35" s="67">
        <f>RES_hhdet_in!L$145</f>
        <v>152154.1875</v>
      </c>
      <c r="M35" s="67">
        <f>RES_hhdet_in!M$145</f>
        <v>195568.1875</v>
      </c>
      <c r="N35" s="67">
        <f>RES_hhdet_in!N$145</f>
        <v>43560.1875</v>
      </c>
      <c r="O35" s="67">
        <f>RES_hhdet_in!O$145</f>
        <v>98293.187500000015</v>
      </c>
      <c r="P35" s="67">
        <f>RES_hhdet_in!P$145</f>
        <v>113139.1875</v>
      </c>
      <c r="Q35" s="67">
        <f>RES_hhdet_in!Q$145</f>
        <v>107660.1875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79092</v>
      </c>
      <c r="D37" s="67">
        <f>RES_hhdet_in!D$147</f>
        <v>38043</v>
      </c>
      <c r="E37" s="67">
        <f>RES_hhdet_in!E$147</f>
        <v>52470</v>
      </c>
      <c r="F37" s="67">
        <f>RES_hhdet_in!F$147</f>
        <v>63434</v>
      </c>
      <c r="G37" s="67">
        <f>RES_hhdet_in!G$147</f>
        <v>90990</v>
      </c>
      <c r="H37" s="67">
        <f>RES_hhdet_in!H$147</f>
        <v>92689</v>
      </c>
      <c r="I37" s="67">
        <f>RES_hhdet_in!I$147</f>
        <v>82029</v>
      </c>
      <c r="J37" s="67">
        <f>RES_hhdet_in!J$147</f>
        <v>46869</v>
      </c>
      <c r="K37" s="67">
        <f>RES_hhdet_in!K$147</f>
        <v>40542</v>
      </c>
      <c r="L37" s="67">
        <f>RES_hhdet_in!L$147</f>
        <v>106507</v>
      </c>
      <c r="M37" s="67">
        <f>RES_hhdet_in!M$147</f>
        <v>136897</v>
      </c>
      <c r="N37" s="67">
        <f>RES_hhdet_in!N$147</f>
        <v>30492</v>
      </c>
      <c r="O37" s="67">
        <f>RES_hhdet_in!O$147</f>
        <v>68805</v>
      </c>
      <c r="P37" s="67">
        <f>RES_hhdet_in!P$147</f>
        <v>79197</v>
      </c>
      <c r="Q37" s="67">
        <f>RES_hhdet_in!Q$147</f>
        <v>75362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43508.414054477544</v>
      </c>
      <c r="D39" s="67">
        <f>RES_hhdet_in!D$149</f>
        <v>16899.294160478225</v>
      </c>
      <c r="E39" s="67">
        <f>RES_hhdet_in!E$149</f>
        <v>104963.75000000001</v>
      </c>
      <c r="F39" s="67">
        <f>RES_hhdet_in!F$149</f>
        <v>33265.01868874381</v>
      </c>
      <c r="G39" s="67">
        <f>RES_hhdet_in!G$149</f>
        <v>34556.881051176628</v>
      </c>
      <c r="H39" s="67">
        <f>RES_hhdet_in!H$149</f>
        <v>21873.281067301985</v>
      </c>
      <c r="I39" s="67">
        <f>RES_hhdet_in!I$149</f>
        <v>6849.8300930259311</v>
      </c>
      <c r="J39" s="67">
        <f>RES_hhdet_in!J$149</f>
        <v>929.59096315630336</v>
      </c>
      <c r="K39" s="67">
        <f>RES_hhdet_in!K$149</f>
        <v>0</v>
      </c>
      <c r="L39" s="67">
        <f>RES_hhdet_in!L$149</f>
        <v>354.21875617229261</v>
      </c>
      <c r="M39" s="67">
        <f>RES_hhdet_in!M$149</f>
        <v>77061.814485417344</v>
      </c>
      <c r="N39" s="67">
        <f>RES_hhdet_in!N$149</f>
        <v>13051.074087200328</v>
      </c>
      <c r="O39" s="67">
        <f>RES_hhdet_in!O$149</f>
        <v>9462.0760256221129</v>
      </c>
      <c r="P39" s="67">
        <f>RES_hhdet_in!P$149</f>
        <v>0</v>
      </c>
      <c r="Q39" s="67">
        <f>RES_hhdet_in!Q$149</f>
        <v>4606.8363957236243</v>
      </c>
    </row>
    <row r="40" spans="1:17" ht="12" customHeight="1" x14ac:dyDescent="0.25">
      <c r="A40" s="23" t="s">
        <v>143</v>
      </c>
      <c r="B40" s="67"/>
      <c r="C40" s="67">
        <f>RES_hhdet_in!C$150</f>
        <v>1365.5819108824551</v>
      </c>
      <c r="D40" s="67">
        <f>RES_hhdet_in!D$150</f>
        <v>560.10558341938986</v>
      </c>
      <c r="E40" s="67">
        <f>RES_hhdet_in!E$150</f>
        <v>6071.7248296939761</v>
      </c>
      <c r="F40" s="67">
        <f>RES_hhdet_in!F$150</f>
        <v>1389.8712782042398</v>
      </c>
      <c r="G40" s="67">
        <f>RES_hhdet_in!G$150</f>
        <v>1847.75138808014</v>
      </c>
      <c r="H40" s="67">
        <f>RES_hhdet_in!H$150</f>
        <v>1836.1470547655902</v>
      </c>
      <c r="I40" s="67">
        <f>RES_hhdet_in!I$150</f>
        <v>2867.7499999999995</v>
      </c>
      <c r="J40" s="67">
        <f>RES_hhdet_in!J$150</f>
        <v>4179.7499999999727</v>
      </c>
      <c r="K40" s="67">
        <f>RES_hhdet_in!K$150</f>
        <v>2070.8905814021455</v>
      </c>
      <c r="L40" s="67">
        <f>RES_hhdet_in!L$150</f>
        <v>4053.7864919035042</v>
      </c>
      <c r="M40" s="67">
        <f>RES_hhdet_in!M$150</f>
        <v>10358.871819251357</v>
      </c>
      <c r="N40" s="67">
        <f>RES_hhdet_in!N$150</f>
        <v>2530.6126903462591</v>
      </c>
      <c r="O40" s="67">
        <f>RES_hhdet_in!O$150</f>
        <v>1571.8010378110334</v>
      </c>
      <c r="P40" s="67">
        <f>RES_hhdet_in!P$150</f>
        <v>0</v>
      </c>
      <c r="Q40" s="67">
        <f>RES_hhdet_in!Q$150</f>
        <v>2485.5533584924146</v>
      </c>
    </row>
    <row r="41" spans="1:17" ht="12" customHeight="1" x14ac:dyDescent="0.25">
      <c r="A41" s="23" t="s">
        <v>142</v>
      </c>
      <c r="B41" s="67"/>
      <c r="C41" s="67">
        <f>RES_hhdet_in!C$153</f>
        <v>105190</v>
      </c>
      <c r="D41" s="67">
        <f>RES_hhdet_in!D$153</f>
        <v>46128.999999999985</v>
      </c>
      <c r="E41" s="67">
        <f>RES_hhdet_in!E$153</f>
        <v>38045.350949680433</v>
      </c>
      <c r="F41" s="67">
        <f>RES_hhdet_in!F$153</f>
        <v>74642</v>
      </c>
      <c r="G41" s="67">
        <f>RES_hhdet_in!G$153</f>
        <v>113781.00000000001</v>
      </c>
      <c r="H41" s="67">
        <f>RES_hhdet_in!H$153</f>
        <v>116048.99999999997</v>
      </c>
      <c r="I41" s="67">
        <f>RES_hhdet_in!I$153</f>
        <v>107552.99999999997</v>
      </c>
      <c r="J41" s="67">
        <f>RES_hhdet_in!J$153</f>
        <v>53863.000000000051</v>
      </c>
      <c r="K41" s="67">
        <f>RES_hhdet_in!K$153</f>
        <v>111254.15821281503</v>
      </c>
      <c r="L41" s="67">
        <f>RES_hhdet_in!L$153</f>
        <v>157840.18876419886</v>
      </c>
      <c r="M41" s="67">
        <f>RES_hhdet_in!M$153</f>
        <v>221577.83951364923</v>
      </c>
      <c r="N41" s="67">
        <f>RES_hhdet_in!N$153</f>
        <v>87923.764988731302</v>
      </c>
      <c r="O41" s="67">
        <f>RES_hhdet_in!O$153</f>
        <v>173235.74256074327</v>
      </c>
      <c r="P41" s="67">
        <f>RES_hhdet_in!P$153</f>
        <v>202376.94687793241</v>
      </c>
      <c r="Q41" s="67">
        <f>RES_hhdet_in!Q$153</f>
        <v>164879.20504051296</v>
      </c>
    </row>
    <row r="42" spans="1:17" ht="12" customHeight="1" x14ac:dyDescent="0.25">
      <c r="A42" s="23" t="s">
        <v>141</v>
      </c>
      <c r="B42" s="67"/>
      <c r="C42" s="67">
        <f>RES_hhdet_in!C$154</f>
        <v>3420</v>
      </c>
      <c r="D42" s="67">
        <f>RES_hhdet_in!D$154</f>
        <v>2393.0014816625485</v>
      </c>
      <c r="E42" s="67">
        <f>RES_hhdet_in!E$154</f>
        <v>1278.3584765482274</v>
      </c>
      <c r="F42" s="67">
        <f>RES_hhdet_in!F$154</f>
        <v>5099.8194192386854</v>
      </c>
      <c r="G42" s="67">
        <f>RES_hhdet_in!G$154</f>
        <v>7970.7845593183738</v>
      </c>
      <c r="H42" s="67">
        <f>RES_hhdet_in!H$154</f>
        <v>10807.280439739385</v>
      </c>
      <c r="I42" s="67">
        <f>RES_hhdet_in!I$154</f>
        <v>16765.210968051222</v>
      </c>
      <c r="J42" s="67">
        <f>RES_hhdet_in!J$154</f>
        <v>20096.326213436951</v>
      </c>
      <c r="K42" s="67">
        <f>RES_hhdet_in!K$154</f>
        <v>20695.187272250172</v>
      </c>
      <c r="L42" s="67">
        <f>RES_hhdet_in!L$154</f>
        <v>35498.843818864843</v>
      </c>
      <c r="M42" s="67">
        <f>RES_hhdet_in!M$154</f>
        <v>47529.922525150381</v>
      </c>
      <c r="N42" s="67">
        <f>RES_hhdet_in!N$154</f>
        <v>16053.32186227796</v>
      </c>
      <c r="O42" s="67">
        <f>RES_hhdet_in!O$154</f>
        <v>25831.616744571886</v>
      </c>
      <c r="P42" s="67">
        <f>RES_hhdet_in!P$154</f>
        <v>33918.315020860922</v>
      </c>
      <c r="Q42" s="67">
        <f>RES_hhdet_in!Q$154</f>
        <v>46028.466542586903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22525.245905782314</v>
      </c>
      <c r="D44" s="67">
        <f>RES_hhdet_in!D$158</f>
        <v>18249.250000000015</v>
      </c>
      <c r="E44" s="67">
        <f>RES_hhdet_in!E$158</f>
        <v>19661.250000000015</v>
      </c>
      <c r="F44" s="67">
        <f>RES_hhdet_in!F$158</f>
        <v>41523.249999999964</v>
      </c>
      <c r="G44" s="67">
        <f>RES_hhdet_in!G$158</f>
        <v>34015.647951570128</v>
      </c>
      <c r="H44" s="67">
        <f>RES_hhdet_in!H$158</f>
        <v>13211.756843796364</v>
      </c>
      <c r="I44" s="67">
        <f>RES_hhdet_in!I$158</f>
        <v>43046.250000000015</v>
      </c>
      <c r="J44" s="67">
        <f>RES_hhdet_in!J$158</f>
        <v>12353.249999999984</v>
      </c>
      <c r="K44" s="67">
        <f>RES_hhdet_in!K$158</f>
        <v>35181.495905782343</v>
      </c>
      <c r="L44" s="67">
        <f>RES_hhdet_in!L$158</f>
        <v>46494.101147081237</v>
      </c>
      <c r="M44" s="67">
        <f>RES_hhdet_in!M$158</f>
        <v>32604.585107247123</v>
      </c>
      <c r="N44" s="67">
        <f>RES_hhdet_in!N$158</f>
        <v>43746.322987005566</v>
      </c>
      <c r="O44" s="67">
        <f>RES_hhdet_in!O$158</f>
        <v>38941.897951570114</v>
      </c>
      <c r="P44" s="67">
        <f>RES_hhdet_in!P$158</f>
        <v>25845.006843796407</v>
      </c>
      <c r="Q44" s="67">
        <f>RES_hhdet_in!Q$158</f>
        <v>39669.765003492772</v>
      </c>
    </row>
    <row r="45" spans="1:17" ht="12" customHeight="1" x14ac:dyDescent="0.25">
      <c r="A45" s="29" t="s">
        <v>140</v>
      </c>
      <c r="B45" s="83"/>
      <c r="C45" s="83">
        <f>RES_hhdet_in!C$159</f>
        <v>97221.5</v>
      </c>
      <c r="D45" s="83">
        <f>RES_hhdet_in!D$159</f>
        <v>43215.336352918806</v>
      </c>
      <c r="E45" s="83">
        <f>RES_hhdet_in!E$159</f>
        <v>60404.499999999971</v>
      </c>
      <c r="F45" s="83">
        <f>RES_hhdet_in!F$159</f>
        <v>67695.209345452648</v>
      </c>
      <c r="G45" s="83">
        <f>RES_hhdet_in!G$159</f>
        <v>104559.5</v>
      </c>
      <c r="H45" s="83">
        <f>RES_hhdet_in!H$159</f>
        <v>155908.5</v>
      </c>
      <c r="I45" s="83">
        <f>RES_hhdet_in!I$159</f>
        <v>96716.592161710694</v>
      </c>
      <c r="J45" s="83">
        <f>RES_hhdet_in!J$159</f>
        <v>59710.500000000015</v>
      </c>
      <c r="K45" s="83">
        <f>RES_hhdet_in!K$159</f>
        <v>140833.44159421764</v>
      </c>
      <c r="L45" s="83">
        <f>RES_hhdet_in!L$159</f>
        <v>165115.83635291876</v>
      </c>
      <c r="M45" s="83">
        <f>RES_hhdet_in!M$159</f>
        <v>243029.35239275289</v>
      </c>
      <c r="N45" s="83">
        <f>RES_hhdet_in!N$159</f>
        <v>106526.70934545263</v>
      </c>
      <c r="O45" s="83">
        <f>RES_hhdet_in!O$159</f>
        <v>194445.03954842989</v>
      </c>
      <c r="P45" s="83">
        <f>RES_hhdet_in!P$159</f>
        <v>224815.93065620365</v>
      </c>
      <c r="Q45" s="83">
        <f>RES_hhdet_in!Q$159</f>
        <v>192592.09216171078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49882.623066337866</v>
      </c>
      <c r="D49" s="67">
        <f>RES_hhdet_in_new!D$145</f>
        <v>25907.692169969374</v>
      </c>
      <c r="E49" s="67">
        <f>RES_hhdet_in_new!E$145</f>
        <v>39323.709426228663</v>
      </c>
      <c r="F49" s="67">
        <f>RES_hhdet_in_new!F$145</f>
        <v>49181.185204176982</v>
      </c>
      <c r="G49" s="67">
        <f>RES_hhdet_in_new!G$145</f>
        <v>64653.992524270696</v>
      </c>
      <c r="H49" s="67">
        <f>RES_hhdet_in_new!H$145</f>
        <v>68373.670433759835</v>
      </c>
      <c r="I49" s="67">
        <f>RES_hhdet_in_new!I$145</f>
        <v>67435.014169743212</v>
      </c>
      <c r="J49" s="67">
        <f>RES_hhdet_in_new!J$145</f>
        <v>41391.889962068148</v>
      </c>
      <c r="K49" s="67">
        <f>RES_hhdet_in_new!K$145</f>
        <v>33255.085164760392</v>
      </c>
      <c r="L49" s="67">
        <f>RES_hhdet_in_new!L$145</f>
        <v>83370.646536518354</v>
      </c>
      <c r="M49" s="67">
        <f>RES_hhdet_in_new!M$145</f>
        <v>87633.191081581987</v>
      </c>
      <c r="N49" s="67">
        <f>RES_hhdet_in_new!N$145</f>
        <v>24536.073671789891</v>
      </c>
      <c r="O49" s="67">
        <f>RES_hhdet_in_new!O$145</f>
        <v>44045.933645578218</v>
      </c>
      <c r="P49" s="67">
        <f>RES_hhdet_in_new!P$145</f>
        <v>54702.420564801228</v>
      </c>
      <c r="Q49" s="67">
        <f>RES_hhdet_in_new!Q$145</f>
        <v>49496.430336346355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34918</v>
      </c>
      <c r="D51" s="67">
        <f>RES_hhdet_in_new!D$147</f>
        <v>18135</v>
      </c>
      <c r="E51" s="67">
        <f>RES_hhdet_in_new!E$147</f>
        <v>27526.000000000007</v>
      </c>
      <c r="F51" s="67">
        <f>RES_hhdet_in_new!F$147</f>
        <v>34427.000000000007</v>
      </c>
      <c r="G51" s="67">
        <f>RES_hhdet_in_new!G$147</f>
        <v>45258</v>
      </c>
      <c r="H51" s="67">
        <f>RES_hhdet_in_new!H$147</f>
        <v>47861</v>
      </c>
      <c r="I51" s="67">
        <f>RES_hhdet_in_new!I$147</f>
        <v>47204.000000000007</v>
      </c>
      <c r="J51" s="67">
        <f>RES_hhdet_in_new!J$147</f>
        <v>28973.999999999993</v>
      </c>
      <c r="K51" s="67">
        <f>RES_hhdet_in_new!K$147</f>
        <v>23277.999999999996</v>
      </c>
      <c r="L51" s="67">
        <f>RES_hhdet_in_new!L$147</f>
        <v>58358.999999999985</v>
      </c>
      <c r="M51" s="67">
        <f>RES_hhdet_in_new!M$147</f>
        <v>61342.999999999985</v>
      </c>
      <c r="N51" s="67">
        <f>RES_hhdet_in_new!N$147</f>
        <v>17174.999999999996</v>
      </c>
      <c r="O51" s="67">
        <f>RES_hhdet_in_new!O$147</f>
        <v>30832</v>
      </c>
      <c r="P51" s="67">
        <f>RES_hhdet_in_new!P$147</f>
        <v>38290.999999999993</v>
      </c>
      <c r="Q51" s="67">
        <f>RES_hhdet_in_new!Q$147</f>
        <v>34646.999999999985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46462.623066337866</v>
      </c>
      <c r="D55" s="67">
        <f>RES_hhdet_in_new!D$153</f>
        <v>23514.690688306826</v>
      </c>
      <c r="E55" s="67">
        <f>RES_hhdet_in_new!E$153</f>
        <v>38045.350949680433</v>
      </c>
      <c r="F55" s="67">
        <f>RES_hhdet_in_new!F$153</f>
        <v>44081.365784938294</v>
      </c>
      <c r="G55" s="67">
        <f>RES_hhdet_in_new!G$153</f>
        <v>56683.207964952322</v>
      </c>
      <c r="H55" s="67">
        <f>RES_hhdet_in_new!H$153</f>
        <v>57566.38999402045</v>
      </c>
      <c r="I55" s="67">
        <f>RES_hhdet_in_new!I$153</f>
        <v>50669.80320169199</v>
      </c>
      <c r="J55" s="67">
        <f>RES_hhdet_in_new!J$153</f>
        <v>21295.563748631201</v>
      </c>
      <c r="K55" s="67">
        <f>RES_hhdet_in_new!K$153</f>
        <v>12559.897892510224</v>
      </c>
      <c r="L55" s="67">
        <f>RES_hhdet_in_new!L$153</f>
        <v>47871.802717653518</v>
      </c>
      <c r="M55" s="67">
        <f>RES_hhdet_in_new!M$153</f>
        <v>40103.268556431613</v>
      </c>
      <c r="N55" s="67">
        <f>RES_hhdet_in_new!N$153</f>
        <v>8482.7518095119358</v>
      </c>
      <c r="O55" s="67">
        <f>RES_hhdet_in_new!O$153</f>
        <v>18214.316901006332</v>
      </c>
      <c r="P55" s="67">
        <f>RES_hhdet_in_new!P$153</f>
        <v>20784.105543940317</v>
      </c>
      <c r="Q55" s="67">
        <f>RES_hhdet_in_new!Q$153</f>
        <v>11195.120332198401</v>
      </c>
    </row>
    <row r="56" spans="1:17" ht="12" customHeight="1" x14ac:dyDescent="0.25">
      <c r="A56" s="148" t="s">
        <v>141</v>
      </c>
      <c r="B56" s="67"/>
      <c r="C56" s="67">
        <f>RES_hhdet_in_new!C$154</f>
        <v>3420</v>
      </c>
      <c r="D56" s="67">
        <f>RES_hhdet_in_new!D$154</f>
        <v>2393.0014816625485</v>
      </c>
      <c r="E56" s="67">
        <f>RES_hhdet_in_new!E$154</f>
        <v>1278.3584765482274</v>
      </c>
      <c r="F56" s="67">
        <f>RES_hhdet_in_new!F$154</f>
        <v>5099.8194192386854</v>
      </c>
      <c r="G56" s="67">
        <f>RES_hhdet_in_new!G$154</f>
        <v>7970.7845593183738</v>
      </c>
      <c r="H56" s="67">
        <f>RES_hhdet_in_new!H$154</f>
        <v>10807.280439739385</v>
      </c>
      <c r="I56" s="67">
        <f>RES_hhdet_in_new!I$154</f>
        <v>16765.210968051222</v>
      </c>
      <c r="J56" s="67">
        <f>RES_hhdet_in_new!J$154</f>
        <v>20096.326213436947</v>
      </c>
      <c r="K56" s="67">
        <f>RES_hhdet_in_new!K$154</f>
        <v>20695.187272250168</v>
      </c>
      <c r="L56" s="67">
        <f>RES_hhdet_in_new!L$154</f>
        <v>35498.843818864836</v>
      </c>
      <c r="M56" s="67">
        <f>RES_hhdet_in_new!M$154</f>
        <v>47529.922525150374</v>
      </c>
      <c r="N56" s="67">
        <f>RES_hhdet_in_new!N$154</f>
        <v>16053.321862277957</v>
      </c>
      <c r="O56" s="67">
        <f>RES_hhdet_in_new!O$154</f>
        <v>25831.616744571886</v>
      </c>
      <c r="P56" s="67">
        <f>RES_hhdet_in_new!P$154</f>
        <v>33918.315020860915</v>
      </c>
      <c r="Q56" s="67">
        <f>RES_hhdet_in_new!Q$154</f>
        <v>38301.310004147956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49882.623066337866</v>
      </c>
      <c r="D59" s="83">
        <f>RES_hhdet_in_new!D$159</f>
        <v>25907.692169969374</v>
      </c>
      <c r="E59" s="83">
        <f>RES_hhdet_in_new!E$159</f>
        <v>39323.709426228663</v>
      </c>
      <c r="F59" s="83">
        <f>RES_hhdet_in_new!F$159</f>
        <v>49181.185204176989</v>
      </c>
      <c r="G59" s="83">
        <f>RES_hhdet_in_new!G$159</f>
        <v>64653.992524270696</v>
      </c>
      <c r="H59" s="83">
        <f>RES_hhdet_in_new!H$159</f>
        <v>68373.670433759835</v>
      </c>
      <c r="I59" s="83">
        <f>RES_hhdet_in_new!I$159</f>
        <v>67435.014169743212</v>
      </c>
      <c r="J59" s="83">
        <f>RES_hhdet_in_new!J$159</f>
        <v>41391.889962068148</v>
      </c>
      <c r="K59" s="83">
        <f>RES_hhdet_in_new!K$159</f>
        <v>33255.085164760392</v>
      </c>
      <c r="L59" s="83">
        <f>RES_hhdet_in_new!L$159</f>
        <v>83370.646536518354</v>
      </c>
      <c r="M59" s="83">
        <f>RES_hhdet_in_new!M$159</f>
        <v>87633.191081581987</v>
      </c>
      <c r="N59" s="83">
        <f>RES_hhdet_in_new!N$159</f>
        <v>24536.073671789894</v>
      </c>
      <c r="O59" s="83">
        <f>RES_hhdet_in_new!O$159</f>
        <v>44045.933645578218</v>
      </c>
      <c r="P59" s="83">
        <f>RES_hhdet_in_new!P$159</f>
        <v>54702.420564801228</v>
      </c>
      <c r="Q59" s="83">
        <f>RES_hhdet_in_new!Q$159</f>
        <v>49496.430336346355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63106.564433662134</v>
      </c>
      <c r="D63" s="67">
        <f t="shared" si="4"/>
        <v>28440.495330030619</v>
      </c>
      <c r="E63" s="67">
        <f t="shared" si="4"/>
        <v>35634.478073771337</v>
      </c>
      <c r="F63" s="67">
        <f t="shared" si="4"/>
        <v>41439.002295823018</v>
      </c>
      <c r="G63" s="67">
        <f t="shared" si="4"/>
        <v>65332.194975729319</v>
      </c>
      <c r="H63" s="67">
        <f t="shared" si="4"/>
        <v>64040.517066240165</v>
      </c>
      <c r="I63" s="67">
        <f t="shared" si="4"/>
        <v>49750.173330256788</v>
      </c>
      <c r="J63" s="67">
        <f t="shared" si="4"/>
        <v>25564.297537931852</v>
      </c>
      <c r="K63" s="67">
        <f t="shared" si="4"/>
        <v>24663.102335239601</v>
      </c>
      <c r="L63" s="67">
        <f t="shared" si="4"/>
        <v>68783.540963481646</v>
      </c>
      <c r="M63" s="67">
        <f t="shared" si="4"/>
        <v>107934.99641841801</v>
      </c>
      <c r="N63" s="67">
        <f t="shared" si="4"/>
        <v>19024.113828210109</v>
      </c>
      <c r="O63" s="67">
        <f t="shared" si="4"/>
        <v>54247.253854421797</v>
      </c>
      <c r="P63" s="67">
        <f t="shared" si="4"/>
        <v>58436.766935198772</v>
      </c>
      <c r="Q63" s="67">
        <f t="shared" si="4"/>
        <v>58163.757163653645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44174</v>
      </c>
      <c r="D65" s="67">
        <f t="shared" si="5"/>
        <v>19908</v>
      </c>
      <c r="E65" s="67">
        <f t="shared" si="5"/>
        <v>24943.999999999993</v>
      </c>
      <c r="F65" s="67">
        <f t="shared" si="5"/>
        <v>29006.999999999993</v>
      </c>
      <c r="G65" s="67">
        <f t="shared" si="5"/>
        <v>45732</v>
      </c>
      <c r="H65" s="67">
        <f t="shared" si="5"/>
        <v>44828</v>
      </c>
      <c r="I65" s="67">
        <f t="shared" si="5"/>
        <v>34824.999999999993</v>
      </c>
      <c r="J65" s="67">
        <f t="shared" si="5"/>
        <v>17895.000000000007</v>
      </c>
      <c r="K65" s="67">
        <f t="shared" si="5"/>
        <v>17264.000000000004</v>
      </c>
      <c r="L65" s="67">
        <f t="shared" si="5"/>
        <v>48148.000000000015</v>
      </c>
      <c r="M65" s="67">
        <f t="shared" si="5"/>
        <v>75554.000000000015</v>
      </c>
      <c r="N65" s="67">
        <f t="shared" si="5"/>
        <v>13317.000000000004</v>
      </c>
      <c r="O65" s="67">
        <f t="shared" si="5"/>
        <v>37973</v>
      </c>
      <c r="P65" s="67">
        <f t="shared" si="5"/>
        <v>40906.000000000007</v>
      </c>
      <c r="Q65" s="67">
        <f t="shared" si="5"/>
        <v>40715.000000000015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43508.414054477544</v>
      </c>
      <c r="D67" s="67">
        <f t="shared" si="6"/>
        <v>16899.294160478225</v>
      </c>
      <c r="E67" s="67">
        <f t="shared" si="6"/>
        <v>104963.75000000001</v>
      </c>
      <c r="F67" s="67">
        <f t="shared" si="6"/>
        <v>33265.01868874381</v>
      </c>
      <c r="G67" s="67">
        <f t="shared" si="6"/>
        <v>34556.881051176628</v>
      </c>
      <c r="H67" s="67">
        <f t="shared" si="6"/>
        <v>21873.281067301985</v>
      </c>
      <c r="I67" s="67">
        <f t="shared" si="6"/>
        <v>6849.8300930259311</v>
      </c>
      <c r="J67" s="67">
        <f t="shared" si="6"/>
        <v>929.59096315630336</v>
      </c>
      <c r="K67" s="67">
        <f t="shared" si="6"/>
        <v>0</v>
      </c>
      <c r="L67" s="67">
        <f t="shared" si="6"/>
        <v>354.21875617229261</v>
      </c>
      <c r="M67" s="67">
        <f t="shared" si="6"/>
        <v>77061.814485417344</v>
      </c>
      <c r="N67" s="67">
        <f t="shared" si="6"/>
        <v>13051.074087200328</v>
      </c>
      <c r="O67" s="67">
        <f t="shared" si="6"/>
        <v>9462.0760256221129</v>
      </c>
      <c r="P67" s="67">
        <f t="shared" si="6"/>
        <v>0</v>
      </c>
      <c r="Q67" s="67">
        <f t="shared" si="6"/>
        <v>4606.8363957236243</v>
      </c>
    </row>
    <row r="68" spans="1:17" ht="12" customHeight="1" x14ac:dyDescent="0.25">
      <c r="A68" s="148" t="s">
        <v>143</v>
      </c>
      <c r="B68" s="67"/>
      <c r="C68" s="67">
        <f t="shared" si="6"/>
        <v>1365.5819108824551</v>
      </c>
      <c r="D68" s="67">
        <f t="shared" si="6"/>
        <v>560.10558341938986</v>
      </c>
      <c r="E68" s="67">
        <f t="shared" si="6"/>
        <v>6071.7248296939761</v>
      </c>
      <c r="F68" s="67">
        <f t="shared" si="6"/>
        <v>1389.8712782042398</v>
      </c>
      <c r="G68" s="67">
        <f t="shared" si="6"/>
        <v>1847.75138808014</v>
      </c>
      <c r="H68" s="67">
        <f t="shared" si="6"/>
        <v>1836.1470547655902</v>
      </c>
      <c r="I68" s="67">
        <f t="shared" si="6"/>
        <v>2867.7499999999995</v>
      </c>
      <c r="J68" s="67">
        <f t="shared" si="6"/>
        <v>4179.7499999999727</v>
      </c>
      <c r="K68" s="67">
        <f t="shared" si="6"/>
        <v>2070.8905814021455</v>
      </c>
      <c r="L68" s="67">
        <f t="shared" si="6"/>
        <v>4053.7864919035042</v>
      </c>
      <c r="M68" s="67">
        <f t="shared" si="6"/>
        <v>10358.871819251357</v>
      </c>
      <c r="N68" s="67">
        <f t="shared" si="6"/>
        <v>2530.6126903462591</v>
      </c>
      <c r="O68" s="67">
        <f t="shared" si="6"/>
        <v>1571.8010378110334</v>
      </c>
      <c r="P68" s="67">
        <f t="shared" si="6"/>
        <v>0</v>
      </c>
      <c r="Q68" s="67">
        <f t="shared" si="6"/>
        <v>2485.5533584924146</v>
      </c>
    </row>
    <row r="69" spans="1:17" ht="12" customHeight="1" x14ac:dyDescent="0.25">
      <c r="A69" s="148" t="s">
        <v>142</v>
      </c>
      <c r="B69" s="67"/>
      <c r="C69" s="67">
        <f t="shared" si="6"/>
        <v>58727.376933662134</v>
      </c>
      <c r="D69" s="67">
        <f t="shared" si="6"/>
        <v>22614.30931169316</v>
      </c>
      <c r="E69" s="67">
        <f t="shared" si="6"/>
        <v>0</v>
      </c>
      <c r="F69" s="67">
        <f t="shared" si="6"/>
        <v>30560.634215061706</v>
      </c>
      <c r="G69" s="67">
        <f t="shared" si="6"/>
        <v>57097.792035047692</v>
      </c>
      <c r="H69" s="67">
        <f t="shared" si="6"/>
        <v>58482.610005979521</v>
      </c>
      <c r="I69" s="67">
        <f t="shared" si="6"/>
        <v>56883.196798307981</v>
      </c>
      <c r="J69" s="67">
        <f t="shared" si="6"/>
        <v>32567.43625136885</v>
      </c>
      <c r="K69" s="67">
        <f t="shared" si="6"/>
        <v>98694.260320304806</v>
      </c>
      <c r="L69" s="67">
        <f t="shared" si="6"/>
        <v>109968.38604654535</v>
      </c>
      <c r="M69" s="67">
        <f t="shared" si="6"/>
        <v>181474.57095721763</v>
      </c>
      <c r="N69" s="67">
        <f t="shared" si="6"/>
        <v>79441.013179219372</v>
      </c>
      <c r="O69" s="67">
        <f t="shared" si="6"/>
        <v>155021.42565973694</v>
      </c>
      <c r="P69" s="67">
        <f t="shared" si="6"/>
        <v>181592.84133399208</v>
      </c>
      <c r="Q69" s="67">
        <f t="shared" si="6"/>
        <v>153684.08470831456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7727.1565384389469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22525.245905782314</v>
      </c>
      <c r="D72" s="67">
        <f t="shared" si="7"/>
        <v>18249.250000000015</v>
      </c>
      <c r="E72" s="67">
        <f t="shared" si="7"/>
        <v>19661.250000000015</v>
      </c>
      <c r="F72" s="67">
        <f t="shared" si="7"/>
        <v>41523.249999999964</v>
      </c>
      <c r="G72" s="67">
        <f t="shared" si="7"/>
        <v>34015.647951570128</v>
      </c>
      <c r="H72" s="67">
        <f t="shared" si="7"/>
        <v>13211.756843796364</v>
      </c>
      <c r="I72" s="67">
        <f t="shared" si="7"/>
        <v>43046.250000000015</v>
      </c>
      <c r="J72" s="67">
        <f t="shared" si="7"/>
        <v>12353.249999999984</v>
      </c>
      <c r="K72" s="67">
        <f t="shared" si="7"/>
        <v>35181.495905782343</v>
      </c>
      <c r="L72" s="67">
        <f t="shared" si="7"/>
        <v>46494.101147081237</v>
      </c>
      <c r="M72" s="67">
        <f t="shared" si="7"/>
        <v>32604.585107247123</v>
      </c>
      <c r="N72" s="67">
        <f t="shared" si="7"/>
        <v>43746.322987005566</v>
      </c>
      <c r="O72" s="67">
        <f t="shared" si="7"/>
        <v>38941.897951570114</v>
      </c>
      <c r="P72" s="67">
        <f t="shared" si="7"/>
        <v>25845.006843796407</v>
      </c>
      <c r="Q72" s="67">
        <f t="shared" si="7"/>
        <v>39669.765003492772</v>
      </c>
    </row>
    <row r="73" spans="1:17" ht="12" customHeight="1" x14ac:dyDescent="0.25">
      <c r="A73" s="159" t="s">
        <v>140</v>
      </c>
      <c r="B73" s="83"/>
      <c r="C73" s="83">
        <f t="shared" si="7"/>
        <v>47338.876933662134</v>
      </c>
      <c r="D73" s="83">
        <f t="shared" si="7"/>
        <v>17307.644182949432</v>
      </c>
      <c r="E73" s="83">
        <f t="shared" si="7"/>
        <v>21080.790573771308</v>
      </c>
      <c r="F73" s="83">
        <f t="shared" si="7"/>
        <v>18514.024141275659</v>
      </c>
      <c r="G73" s="83">
        <f t="shared" si="7"/>
        <v>39905.507475729304</v>
      </c>
      <c r="H73" s="83">
        <f t="shared" si="7"/>
        <v>87534.829566240165</v>
      </c>
      <c r="I73" s="83">
        <f t="shared" si="7"/>
        <v>29281.577991967482</v>
      </c>
      <c r="J73" s="83">
        <f t="shared" si="7"/>
        <v>18318.610037931867</v>
      </c>
      <c r="K73" s="83">
        <f t="shared" si="7"/>
        <v>107578.35642945726</v>
      </c>
      <c r="L73" s="83">
        <f t="shared" si="7"/>
        <v>81745.189816400409</v>
      </c>
      <c r="M73" s="83">
        <f t="shared" si="7"/>
        <v>155396.1613111709</v>
      </c>
      <c r="N73" s="83">
        <f t="shared" si="7"/>
        <v>81990.635673662735</v>
      </c>
      <c r="O73" s="83">
        <f t="shared" si="7"/>
        <v>150399.10590285168</v>
      </c>
      <c r="P73" s="83">
        <f t="shared" si="7"/>
        <v>170113.51009140242</v>
      </c>
      <c r="Q73" s="83">
        <f t="shared" si="7"/>
        <v>143095.66182536443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10214.187499999996</v>
      </c>
      <c r="C79" s="80">
        <f>RES_hhdet_numvin!C145</f>
        <v>112989.18749999996</v>
      </c>
      <c r="D79" s="80">
        <f>RES_hhdet_numvin!D145</f>
        <v>54348.187499999978</v>
      </c>
      <c r="E79" s="80">
        <f>RES_hhdet_numvin!E145</f>
        <v>74958.187499999956</v>
      </c>
      <c r="F79" s="80">
        <f>RES_hhdet_numvin!F145</f>
        <v>90620.187499999956</v>
      </c>
      <c r="G79" s="80">
        <f>RES_hhdet_numvin!G145</f>
        <v>129986.18749999994</v>
      </c>
      <c r="H79" s="80">
        <f>RES_hhdet_numvin!H145</f>
        <v>132414.18749999994</v>
      </c>
      <c r="I79" s="80">
        <f>RES_hhdet_numvin!I145</f>
        <v>117185.18749999994</v>
      </c>
      <c r="J79" s="80">
        <f>RES_hhdet_numvin!J145</f>
        <v>66956.187499999971</v>
      </c>
      <c r="K79" s="80">
        <f>RES_hhdet_numvin!K145</f>
        <v>57918.187499999971</v>
      </c>
      <c r="L79" s="80">
        <f>RES_hhdet_numvin!L145</f>
        <v>152154.18749999994</v>
      </c>
      <c r="M79" s="80">
        <f>RES_hhdet_numvin!M145</f>
        <v>195568.18749999991</v>
      </c>
      <c r="N79" s="80">
        <f>RES_hhdet_numvin!N145</f>
        <v>43560.187499999985</v>
      </c>
      <c r="O79" s="80">
        <f>RES_hhdet_numvin!O145</f>
        <v>98293.187499999971</v>
      </c>
      <c r="P79" s="80">
        <f>RES_hhdet_numvin!P145</f>
        <v>113139.18749999994</v>
      </c>
      <c r="Q79" s="80">
        <f>RES_hhdet_numvin!Q145</f>
        <v>107660.18749999997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20965.999999999989</v>
      </c>
      <c r="F81" s="80">
        <f>RES_hhdet_numvin!F147</f>
        <v>63433.999999999971</v>
      </c>
      <c r="G81" s="80">
        <f>RES_hhdet_numvin!G147</f>
        <v>90989.999999999956</v>
      </c>
      <c r="H81" s="80">
        <f>RES_hhdet_numvin!H147</f>
        <v>92688.999999999956</v>
      </c>
      <c r="I81" s="80">
        <f>RES_hhdet_numvin!I147</f>
        <v>82028.999999999971</v>
      </c>
      <c r="J81" s="80">
        <f>RES_hhdet_numvin!J147</f>
        <v>46868.999999999978</v>
      </c>
      <c r="K81" s="80">
        <f>RES_hhdet_numvin!K147</f>
        <v>40541.999999999985</v>
      </c>
      <c r="L81" s="80">
        <f>RES_hhdet_numvin!L147</f>
        <v>106506.99999999994</v>
      </c>
      <c r="M81" s="80">
        <f>RES_hhdet_numvin!M147</f>
        <v>136896.99999999994</v>
      </c>
      <c r="N81" s="80">
        <f>RES_hhdet_numvin!N147</f>
        <v>30491.999999999985</v>
      </c>
      <c r="O81" s="80">
        <f>RES_hhdet_numvin!O147</f>
        <v>68804.999999999971</v>
      </c>
      <c r="P81" s="80">
        <f>RES_hhdet_numvin!P147</f>
        <v>79196.999999999971</v>
      </c>
      <c r="Q81" s="80">
        <f>RES_hhdet_numvin!Q147</f>
        <v>75361.999999999971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12851.989099751643</v>
      </c>
      <c r="F83" s="80">
        <f>RES_hhdet_numvin!F149</f>
        <v>33265.018688743796</v>
      </c>
      <c r="G83" s="80">
        <f>RES_hhdet_numvin!G149</f>
        <v>34556.881051176613</v>
      </c>
      <c r="H83" s="80">
        <f>RES_hhdet_numvin!H149</f>
        <v>21873.281067301978</v>
      </c>
      <c r="I83" s="80">
        <f>RES_hhdet_numvin!I149</f>
        <v>6849.8300930259284</v>
      </c>
      <c r="J83" s="80">
        <f>RES_hhdet_numvin!J149</f>
        <v>0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2222.1370766646169</v>
      </c>
      <c r="D84" s="80">
        <f>RES_hhdet_numvin!D150</f>
        <v>1851.381338419546</v>
      </c>
      <c r="E84" s="80">
        <f>RES_hhdet_numvin!E150</f>
        <v>1194.4016344074796</v>
      </c>
      <c r="F84" s="80">
        <f>RES_hhdet_numvin!F150</f>
        <v>1955.7870778259025</v>
      </c>
      <c r="G84" s="80">
        <f>RES_hhdet_numvin!G150</f>
        <v>2490.9997102184179</v>
      </c>
      <c r="H84" s="80">
        <f>RES_hhdet_numvin!H150</f>
        <v>1951.5617206233405</v>
      </c>
      <c r="I84" s="80">
        <f>RES_hhdet_numvin!I150</f>
        <v>3404.1721648732996</v>
      </c>
      <c r="J84" s="80">
        <f>RES_hhdet_numvin!J150</f>
        <v>1687.3385405604852</v>
      </c>
      <c r="K84" s="80">
        <f>RES_hhdet_numvin!K150</f>
        <v>1346.3793861369147</v>
      </c>
      <c r="L84" s="80">
        <f>RES_hhdet_numvin!L150</f>
        <v>2451.5260155858355</v>
      </c>
      <c r="M84" s="80">
        <f>RES_hhdet_numvin!M150</f>
        <v>1404.7689298799216</v>
      </c>
      <c r="N84" s="80">
        <f>RES_hhdet_numvin!N150</f>
        <v>78.688222453412379</v>
      </c>
      <c r="O84" s="80">
        <f>RES_hhdet_numvin!O150</f>
        <v>80.497936566853824</v>
      </c>
      <c r="P84" s="80">
        <f>RES_hhdet_numvin!P150</f>
        <v>0</v>
      </c>
      <c r="Q84" s="80">
        <f>RES_hhdet_numvin!Q150</f>
        <v>651.36024578396098</v>
      </c>
    </row>
    <row r="85" spans="1:17" ht="12" customHeight="1" x14ac:dyDescent="0.25">
      <c r="A85" s="23" t="s">
        <v>142</v>
      </c>
      <c r="B85" s="80">
        <f>RES_hhdet_numvin!B153</f>
        <v>10214.187499999996</v>
      </c>
      <c r="C85" s="80">
        <f>RES_hhdet_numvin!C153</f>
        <v>110767.05042333534</v>
      </c>
      <c r="D85" s="80">
        <f>RES_hhdet_numvin!D153</f>
        <v>52496.806161580433</v>
      </c>
      <c r="E85" s="80">
        <f>RES_hhdet_numvin!E153</f>
        <v>60866.207301313269</v>
      </c>
      <c r="F85" s="80">
        <f>RES_hhdet_numvin!F153</f>
        <v>55248.826817590263</v>
      </c>
      <c r="G85" s="80">
        <f>RES_hhdet_numvin!G153</f>
        <v>92861.104302994776</v>
      </c>
      <c r="H85" s="80">
        <f>RES_hhdet_numvin!H153</f>
        <v>108589.34471207461</v>
      </c>
      <c r="I85" s="80">
        <f>RES_hhdet_numvin!I153</f>
        <v>99477.375519639492</v>
      </c>
      <c r="J85" s="80">
        <f>RES_hhdet_numvin!J153</f>
        <v>45172.522746002542</v>
      </c>
      <c r="K85" s="80">
        <f>RES_hhdet_numvin!K153</f>
        <v>35876.620841612894</v>
      </c>
      <c r="L85" s="80">
        <f>RES_hhdet_numvin!L153</f>
        <v>114203.81766554926</v>
      </c>
      <c r="M85" s="80">
        <f>RES_hhdet_numvin!M153</f>
        <v>146633.49604496965</v>
      </c>
      <c r="N85" s="80">
        <f>RES_hhdet_numvin!N153</f>
        <v>27428.177415268616</v>
      </c>
      <c r="O85" s="80">
        <f>RES_hhdet_numvin!O153</f>
        <v>72381.072818861241</v>
      </c>
      <c r="P85" s="80">
        <f>RES_hhdet_numvin!P153</f>
        <v>79220.872479139041</v>
      </c>
      <c r="Q85" s="80">
        <f>RES_hhdet_numvin!Q153</f>
        <v>68707.517250068049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45.589464527576027</v>
      </c>
      <c r="F86" s="80">
        <f>RES_hhdet_numvin!F154</f>
        <v>150.55491583999924</v>
      </c>
      <c r="G86" s="80">
        <f>RES_hhdet_numvin!G154</f>
        <v>77.202435610131459</v>
      </c>
      <c r="H86" s="80">
        <f>RES_hhdet_numvin!H154</f>
        <v>0</v>
      </c>
      <c r="I86" s="80">
        <f>RES_hhdet_numvin!I154</f>
        <v>7453.8097224612211</v>
      </c>
      <c r="J86" s="80">
        <f>RES_hhdet_numvin!J154</f>
        <v>20096.326213436943</v>
      </c>
      <c r="K86" s="80">
        <f>RES_hhdet_numvin!K154</f>
        <v>20695.187272250161</v>
      </c>
      <c r="L86" s="80">
        <f>RES_hhdet_numvin!L154</f>
        <v>35498.843818864829</v>
      </c>
      <c r="M86" s="80">
        <f>RES_hhdet_numvin!M154</f>
        <v>47529.922525150359</v>
      </c>
      <c r="N86" s="80">
        <f>RES_hhdet_numvin!N154</f>
        <v>16053.321862277953</v>
      </c>
      <c r="O86" s="80">
        <f>RES_hhdet_numvin!O154</f>
        <v>25831.616744571875</v>
      </c>
      <c r="P86" s="80">
        <f>RES_hhdet_numvin!P154</f>
        <v>33918.315020860908</v>
      </c>
      <c r="Q86" s="80">
        <f>RES_hhdet_numvin!Q154</f>
        <v>38301.310004147956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1015.7336609316399</v>
      </c>
      <c r="C88" s="80">
        <f>RES_hhdet_numvin!C158</f>
        <v>23695.787781310482</v>
      </c>
      <c r="D88" s="80">
        <f>RES_hhdet_numvin!D158</f>
        <v>21223.30063180469</v>
      </c>
      <c r="E88" s="80">
        <f>RES_hhdet_numvin!E158</f>
        <v>2856.8554846512802</v>
      </c>
      <c r="F88" s="80">
        <f>RES_hhdet_numvin!F158</f>
        <v>27484.700134341816</v>
      </c>
      <c r="G88" s="80">
        <f>RES_hhdet_numvin!G158</f>
        <v>25021.138831960117</v>
      </c>
      <c r="H88" s="80">
        <f>RES_hhdet_numvin!H158</f>
        <v>13500.899055659153</v>
      </c>
      <c r="I88" s="80">
        <f>RES_hhdet_numvin!I158</f>
        <v>27039.88493432707</v>
      </c>
      <c r="J88" s="80">
        <f>RES_hhdet_numvin!J158</f>
        <v>10567.791622408993</v>
      </c>
      <c r="K88" s="80">
        <f>RES_hhdet_numvin!K158</f>
        <v>10414.563887066124</v>
      </c>
      <c r="L88" s="80">
        <f>RES_hhdet_numvin!L158</f>
        <v>23276.266025359415</v>
      </c>
      <c r="M88" s="80">
        <f>RES_hhdet_numvin!M158</f>
        <v>29553.066858887403</v>
      </c>
      <c r="N88" s="80">
        <f>RES_hhdet_numvin!N158</f>
        <v>3727.4270129944289</v>
      </c>
      <c r="O88" s="80">
        <f>RES_hhdet_numvin!O158</f>
        <v>12937.600578973397</v>
      </c>
      <c r="P88" s="80">
        <f>RES_hhdet_numvin!P158</f>
        <v>11823.342702198317</v>
      </c>
      <c r="Q88" s="80">
        <f>RES_hhdet_numvin!Q158</f>
        <v>8599.6407971255576</v>
      </c>
    </row>
    <row r="89" spans="1:17" ht="12" customHeight="1" x14ac:dyDescent="0.25">
      <c r="A89" s="29" t="s">
        <v>140</v>
      </c>
      <c r="B89" s="78">
        <f>RES_hhdet_numvin!B159</f>
        <v>9198.4538390683556</v>
      </c>
      <c r="C89" s="78">
        <f>RES_hhdet_numvin!C159</f>
        <v>89293.39971868947</v>
      </c>
      <c r="D89" s="78">
        <f>RES_hhdet_numvin!D159</f>
        <v>33124.886868195288</v>
      </c>
      <c r="E89" s="78">
        <f>RES_hhdet_numvin!E159</f>
        <v>72101.332015348686</v>
      </c>
      <c r="F89" s="78">
        <f>RES_hhdet_numvin!F159</f>
        <v>63135.48736565814</v>
      </c>
      <c r="G89" s="78">
        <f>RES_hhdet_numvin!G159</f>
        <v>104965.04866803983</v>
      </c>
      <c r="H89" s="78">
        <f>RES_hhdet_numvin!H159</f>
        <v>118913.28844434078</v>
      </c>
      <c r="I89" s="78">
        <f>RES_hhdet_numvin!I159</f>
        <v>90145.302565672871</v>
      </c>
      <c r="J89" s="78">
        <f>RES_hhdet_numvin!J159</f>
        <v>56388.39587759097</v>
      </c>
      <c r="K89" s="78">
        <f>RES_hhdet_numvin!K159</f>
        <v>47503.62361293385</v>
      </c>
      <c r="L89" s="78">
        <f>RES_hhdet_numvin!L159</f>
        <v>128877.92147464052</v>
      </c>
      <c r="M89" s="78">
        <f>RES_hhdet_numvin!M159</f>
        <v>166015.1206411125</v>
      </c>
      <c r="N89" s="78">
        <f>RES_hhdet_numvin!N159</f>
        <v>39832.760487005551</v>
      </c>
      <c r="O89" s="78">
        <f>RES_hhdet_numvin!O159</f>
        <v>85355.586921026552</v>
      </c>
      <c r="P89" s="78">
        <f>RES_hhdet_numvin!P159</f>
        <v>101315.84479780163</v>
      </c>
      <c r="Q89" s="78">
        <f>RES_hhdet_numvin!Q159</f>
        <v>99060.546702874388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93.181563651566194</v>
      </c>
      <c r="C93" s="168">
        <f t="shared" ref="C93:Q93" si="8">SUM(C94,C96,C98,C107)</f>
        <v>151.01617634616818</v>
      </c>
      <c r="D93" s="168">
        <f t="shared" si="8"/>
        <v>173.66422333538972</v>
      </c>
      <c r="E93" s="168">
        <f t="shared" si="8"/>
        <v>216.04563747591644</v>
      </c>
      <c r="F93" s="168">
        <f t="shared" si="8"/>
        <v>263.41931416356317</v>
      </c>
      <c r="G93" s="168">
        <f t="shared" si="8"/>
        <v>327.44261766562033</v>
      </c>
      <c r="H93" s="168">
        <f t="shared" si="8"/>
        <v>393.92123858492528</v>
      </c>
      <c r="I93" s="168">
        <f t="shared" si="8"/>
        <v>435.77119799052866</v>
      </c>
      <c r="J93" s="168">
        <f t="shared" si="8"/>
        <v>444.09151660205202</v>
      </c>
      <c r="K93" s="168">
        <f t="shared" si="8"/>
        <v>454.42048384210824</v>
      </c>
      <c r="L93" s="168">
        <f t="shared" si="8"/>
        <v>549.66394738238284</v>
      </c>
      <c r="M93" s="168">
        <f t="shared" si="8"/>
        <v>582.83428980915039</v>
      </c>
      <c r="N93" s="168">
        <f t="shared" si="8"/>
        <v>571.09002005330444</v>
      </c>
      <c r="O93" s="168">
        <f t="shared" si="8"/>
        <v>567.85302788152876</v>
      </c>
      <c r="P93" s="168">
        <f t="shared" si="8"/>
        <v>608.01970389148755</v>
      </c>
      <c r="Q93" s="168">
        <f t="shared" si="8"/>
        <v>627.38927352546284</v>
      </c>
    </row>
    <row r="94" spans="1:17" ht="12" customHeight="1" x14ac:dyDescent="0.25">
      <c r="A94" s="158" t="s">
        <v>65</v>
      </c>
      <c r="B94" s="157">
        <f>B95</f>
        <v>34.445624674093423</v>
      </c>
      <c r="C94" s="157">
        <f t="shared" ref="C94:Q94" si="9">C95</f>
        <v>60.669565089940875</v>
      </c>
      <c r="D94" s="157">
        <f t="shared" si="9"/>
        <v>70.727190561330005</v>
      </c>
      <c r="E94" s="157">
        <f t="shared" si="9"/>
        <v>90.616156841162379</v>
      </c>
      <c r="F94" s="157">
        <f t="shared" si="9"/>
        <v>112.30891304852268</v>
      </c>
      <c r="G94" s="157">
        <f t="shared" si="9"/>
        <v>139.45166188807266</v>
      </c>
      <c r="H94" s="157">
        <f t="shared" si="9"/>
        <v>165.84412814165549</v>
      </c>
      <c r="I94" s="157">
        <f t="shared" si="9"/>
        <v>177.2627592936677</v>
      </c>
      <c r="J94" s="157">
        <f t="shared" si="9"/>
        <v>170.8487455533689</v>
      </c>
      <c r="K94" s="157">
        <f t="shared" si="9"/>
        <v>177.06824721932071</v>
      </c>
      <c r="L94" s="157">
        <f t="shared" si="9"/>
        <v>211.91291570985754</v>
      </c>
      <c r="M94" s="157">
        <f t="shared" si="9"/>
        <v>191.08767595685705</v>
      </c>
      <c r="N94" s="157">
        <f t="shared" si="9"/>
        <v>186.42926123703396</v>
      </c>
      <c r="O94" s="157">
        <f t="shared" si="9"/>
        <v>174.41688011693236</v>
      </c>
      <c r="P94" s="157">
        <f t="shared" si="9"/>
        <v>179.19652783519575</v>
      </c>
      <c r="Q94" s="157">
        <f t="shared" si="9"/>
        <v>188.92377575844307</v>
      </c>
    </row>
    <row r="95" spans="1:17" ht="12" customHeight="1" x14ac:dyDescent="0.25">
      <c r="A95" s="23" t="s">
        <v>60</v>
      </c>
      <c r="B95" s="156">
        <f>RES_hhdet_fec!B$145</f>
        <v>34.445624674093423</v>
      </c>
      <c r="C95" s="156">
        <f>RES_hhdet_fec!C$145</f>
        <v>60.669565089940875</v>
      </c>
      <c r="D95" s="156">
        <f>RES_hhdet_fec!D$145</f>
        <v>70.727190561330005</v>
      </c>
      <c r="E95" s="156">
        <f>RES_hhdet_fec!E$145</f>
        <v>90.616156841162379</v>
      </c>
      <c r="F95" s="156">
        <f>RES_hhdet_fec!F$145</f>
        <v>112.30891304852268</v>
      </c>
      <c r="G95" s="156">
        <f>RES_hhdet_fec!G$145</f>
        <v>139.45166188807266</v>
      </c>
      <c r="H95" s="156">
        <f>RES_hhdet_fec!H$145</f>
        <v>165.84412814165549</v>
      </c>
      <c r="I95" s="156">
        <f>RES_hhdet_fec!I$145</f>
        <v>177.2627592936677</v>
      </c>
      <c r="J95" s="156">
        <f>RES_hhdet_fec!J$145</f>
        <v>170.8487455533689</v>
      </c>
      <c r="K95" s="156">
        <f>RES_hhdet_fec!K$145</f>
        <v>177.06824721932071</v>
      </c>
      <c r="L95" s="156">
        <f>RES_hhdet_fec!L$145</f>
        <v>211.91291570985754</v>
      </c>
      <c r="M95" s="156">
        <f>RES_hhdet_fec!M$145</f>
        <v>191.08767595685705</v>
      </c>
      <c r="N95" s="156">
        <f>RES_hhdet_fec!N$145</f>
        <v>186.42926123703396</v>
      </c>
      <c r="O95" s="156">
        <f>RES_hhdet_fec!O$145</f>
        <v>174.41688011693236</v>
      </c>
      <c r="P95" s="156">
        <f>RES_hhdet_fec!P$145</f>
        <v>179.19652783519575</v>
      </c>
      <c r="Q95" s="156">
        <f>RES_hhdet_fec!Q$145</f>
        <v>188.92377575844307</v>
      </c>
    </row>
    <row r="96" spans="1:17" ht="12" customHeight="1" x14ac:dyDescent="0.25">
      <c r="A96" s="158" t="s">
        <v>112</v>
      </c>
      <c r="B96" s="157">
        <f>B97</f>
        <v>12.63467718122137</v>
      </c>
      <c r="C96" s="157">
        <f t="shared" ref="C96:Q96" si="10">C97</f>
        <v>19.049149341907889</v>
      </c>
      <c r="D96" s="157">
        <f t="shared" si="10"/>
        <v>21.696949972785834</v>
      </c>
      <c r="E96" s="157">
        <f t="shared" si="10"/>
        <v>25.576170599831165</v>
      </c>
      <c r="F96" s="157">
        <f t="shared" si="10"/>
        <v>30.359161300692868</v>
      </c>
      <c r="G96" s="157">
        <f t="shared" si="10"/>
        <v>37.078085529361275</v>
      </c>
      <c r="H96" s="157">
        <f t="shared" si="10"/>
        <v>43.854074976947416</v>
      </c>
      <c r="I96" s="157">
        <f t="shared" si="10"/>
        <v>49.247039505736808</v>
      </c>
      <c r="J96" s="157">
        <f t="shared" si="10"/>
        <v>52.505129600283162</v>
      </c>
      <c r="K96" s="157">
        <f t="shared" si="10"/>
        <v>54.898856062148418</v>
      </c>
      <c r="L96" s="157">
        <f t="shared" si="10"/>
        <v>60.080460950362877</v>
      </c>
      <c r="M96" s="157">
        <f t="shared" si="10"/>
        <v>66.219713758154612</v>
      </c>
      <c r="N96" s="157">
        <f t="shared" si="10"/>
        <v>67.917231054441828</v>
      </c>
      <c r="O96" s="157">
        <f t="shared" si="10"/>
        <v>68.587582304985958</v>
      </c>
      <c r="P96" s="157">
        <f t="shared" si="10"/>
        <v>72.259490802355913</v>
      </c>
      <c r="Q96" s="157">
        <f t="shared" si="10"/>
        <v>74.814890221300345</v>
      </c>
    </row>
    <row r="97" spans="1:17" ht="12" customHeight="1" x14ac:dyDescent="0.25">
      <c r="A97" s="23" t="s">
        <v>60</v>
      </c>
      <c r="B97" s="156">
        <f>RES_hhdet_fec!B$147</f>
        <v>12.63467718122137</v>
      </c>
      <c r="C97" s="156">
        <f>RES_hhdet_fec!C$147</f>
        <v>19.049149341907889</v>
      </c>
      <c r="D97" s="156">
        <f>RES_hhdet_fec!D$147</f>
        <v>21.696949972785834</v>
      </c>
      <c r="E97" s="156">
        <f>RES_hhdet_fec!E$147</f>
        <v>25.576170599831165</v>
      </c>
      <c r="F97" s="156">
        <f>RES_hhdet_fec!F$147</f>
        <v>30.359161300692868</v>
      </c>
      <c r="G97" s="156">
        <f>RES_hhdet_fec!G$147</f>
        <v>37.078085529361275</v>
      </c>
      <c r="H97" s="156">
        <f>RES_hhdet_fec!H$147</f>
        <v>43.854074976947416</v>
      </c>
      <c r="I97" s="156">
        <f>RES_hhdet_fec!I$147</f>
        <v>49.247039505736808</v>
      </c>
      <c r="J97" s="156">
        <f>RES_hhdet_fec!J$147</f>
        <v>52.505129600283162</v>
      </c>
      <c r="K97" s="156">
        <f>RES_hhdet_fec!K$147</f>
        <v>54.898856062148418</v>
      </c>
      <c r="L97" s="156">
        <f>RES_hhdet_fec!L$147</f>
        <v>60.080460950362877</v>
      </c>
      <c r="M97" s="156">
        <f>RES_hhdet_fec!M$147</f>
        <v>66.219713758154612</v>
      </c>
      <c r="N97" s="156">
        <f>RES_hhdet_fec!N$147</f>
        <v>67.917231054441828</v>
      </c>
      <c r="O97" s="156">
        <f>RES_hhdet_fec!O$147</f>
        <v>68.587582304985958</v>
      </c>
      <c r="P97" s="156">
        <f>RES_hhdet_fec!P$147</f>
        <v>72.259490802355913</v>
      </c>
      <c r="Q97" s="156">
        <f>RES_hhdet_fec!Q$147</f>
        <v>74.814890221300345</v>
      </c>
    </row>
    <row r="98" spans="1:17" ht="12" customHeight="1" x14ac:dyDescent="0.25">
      <c r="A98" s="158" t="s">
        <v>63</v>
      </c>
      <c r="B98" s="157">
        <f>SUM(B99:B100,B103:B104)</f>
        <v>31.551204257345542</v>
      </c>
      <c r="C98" s="157">
        <f t="shared" ref="C98:Q98" si="11">SUM(C99:C100,C103:C104)</f>
        <v>48.680244743010263</v>
      </c>
      <c r="D98" s="157">
        <f t="shared" si="11"/>
        <v>55.262402920665814</v>
      </c>
      <c r="E98" s="157">
        <f t="shared" si="11"/>
        <v>68.875579013706385</v>
      </c>
      <c r="F98" s="157">
        <f t="shared" si="11"/>
        <v>82.640808579636825</v>
      </c>
      <c r="G98" s="157">
        <f t="shared" si="11"/>
        <v>102.85604285884475</v>
      </c>
      <c r="H98" s="157">
        <f t="shared" si="11"/>
        <v>126.04464130720393</v>
      </c>
      <c r="I98" s="157">
        <f t="shared" si="11"/>
        <v>141.84926188657928</v>
      </c>
      <c r="J98" s="157">
        <f t="shared" si="11"/>
        <v>148.41727748748519</v>
      </c>
      <c r="K98" s="157">
        <f t="shared" si="11"/>
        <v>148.20597369240195</v>
      </c>
      <c r="L98" s="157">
        <f t="shared" si="11"/>
        <v>186.8341539130106</v>
      </c>
      <c r="M98" s="157">
        <f t="shared" si="11"/>
        <v>219.88145216651398</v>
      </c>
      <c r="N98" s="157">
        <f t="shared" si="11"/>
        <v>211.51856073870812</v>
      </c>
      <c r="O98" s="157">
        <f t="shared" si="11"/>
        <v>217.57626031767862</v>
      </c>
      <c r="P98" s="157">
        <f t="shared" si="11"/>
        <v>239.70132518252126</v>
      </c>
      <c r="Q98" s="157">
        <f t="shared" si="11"/>
        <v>243.50236856088574</v>
      </c>
    </row>
    <row r="99" spans="1:17" ht="12" customHeight="1" x14ac:dyDescent="0.25">
      <c r="A99" s="167" t="s">
        <v>144</v>
      </c>
      <c r="B99" s="132">
        <f>RES_hhdet_fec!B$149</f>
        <v>30.286398754106678</v>
      </c>
      <c r="C99" s="132">
        <f>RES_hhdet_fec!C$149</f>
        <v>29.057678744350689</v>
      </c>
      <c r="D99" s="132">
        <f>RES_hhdet_fec!D$149</f>
        <v>28.609078341158469</v>
      </c>
      <c r="E99" s="132">
        <f>RES_hhdet_fec!E$149</f>
        <v>47.997838003390399</v>
      </c>
      <c r="F99" s="132">
        <f>RES_hhdet_fec!F$149</f>
        <v>48.526664705573744</v>
      </c>
      <c r="G99" s="132">
        <f>RES_hhdet_fec!G$149</f>
        <v>48.558468392280865</v>
      </c>
      <c r="H99" s="132">
        <f>RES_hhdet_fec!H$149</f>
        <v>47.671865945702642</v>
      </c>
      <c r="I99" s="132">
        <f>RES_hhdet_fec!I$149</f>
        <v>44.521031192654796</v>
      </c>
      <c r="J99" s="132">
        <f>RES_hhdet_fec!J$149</f>
        <v>40.648096850369143</v>
      </c>
      <c r="K99" s="132">
        <f>RES_hhdet_fec!K$149</f>
        <v>35.010625359387852</v>
      </c>
      <c r="L99" s="132">
        <f>RES_hhdet_fec!L$149</f>
        <v>34.40977193517196</v>
      </c>
      <c r="M99" s="132">
        <f>RES_hhdet_fec!M$149</f>
        <v>28.361847616892771</v>
      </c>
      <c r="N99" s="132">
        <f>RES_hhdet_fec!N$149</f>
        <v>26.82505133802065</v>
      </c>
      <c r="O99" s="132">
        <f>RES_hhdet_fec!O$149</f>
        <v>24.928567694247075</v>
      </c>
      <c r="P99" s="132">
        <f>RES_hhdet_fec!P$149</f>
        <v>21.513679992349591</v>
      </c>
      <c r="Q99" s="132">
        <f>RES_hhdet_fec!Q$149</f>
        <v>21.054730864274674</v>
      </c>
    </row>
    <row r="100" spans="1:17" ht="12" customHeight="1" x14ac:dyDescent="0.25">
      <c r="A100" s="167" t="s">
        <v>143</v>
      </c>
      <c r="B100" s="132">
        <f>SUM(B101:B102)</f>
        <v>0.58041495922755826</v>
      </c>
      <c r="C100" s="132">
        <f t="shared" ref="C100:Q100" si="12">SUM(C101:C102)</f>
        <v>0.61172425045888934</v>
      </c>
      <c r="D100" s="132">
        <f t="shared" si="12"/>
        <v>0.62874878320776628</v>
      </c>
      <c r="E100" s="132">
        <f t="shared" si="12"/>
        <v>1.0919192896770791</v>
      </c>
      <c r="F100" s="132">
        <f t="shared" si="12"/>
        <v>1.2632753038362923</v>
      </c>
      <c r="G100" s="132">
        <f t="shared" si="12"/>
        <v>1.4026264341747721</v>
      </c>
      <c r="H100" s="132">
        <f t="shared" si="12"/>
        <v>1.6214204027658385</v>
      </c>
      <c r="I100" s="132">
        <f t="shared" si="12"/>
        <v>1.9950802782786381</v>
      </c>
      <c r="J100" s="132">
        <f t="shared" si="12"/>
        <v>2.5423391386829648</v>
      </c>
      <c r="K100" s="132">
        <f t="shared" si="12"/>
        <v>2.7446038897788685</v>
      </c>
      <c r="L100" s="132">
        <f t="shared" si="12"/>
        <v>3.233404344399748</v>
      </c>
      <c r="M100" s="132">
        <f t="shared" si="12"/>
        <v>3.0505848376056068</v>
      </c>
      <c r="N100" s="132">
        <f t="shared" si="12"/>
        <v>3.1086349084809886</v>
      </c>
      <c r="O100" s="132">
        <f t="shared" si="12"/>
        <v>3.0755329337385504</v>
      </c>
      <c r="P100" s="132">
        <f t="shared" si="12"/>
        <v>2.8546934225517839</v>
      </c>
      <c r="Q100" s="132">
        <f t="shared" si="12"/>
        <v>3.1182146969384554</v>
      </c>
    </row>
    <row r="101" spans="1:17" ht="12" customHeight="1" x14ac:dyDescent="0.25">
      <c r="A101" s="166" t="s">
        <v>57</v>
      </c>
      <c r="B101" s="165">
        <f>RES_hhdet_fec!B$151</f>
        <v>0.30415016304470088</v>
      </c>
      <c r="C101" s="165">
        <f>RES_hhdet_fec!C$151</f>
        <v>0.31920777773104192</v>
      </c>
      <c r="D101" s="165">
        <f>RES_hhdet_fec!D$151</f>
        <v>0.32662487217647096</v>
      </c>
      <c r="E101" s="165">
        <f>RES_hhdet_fec!E$151</f>
        <v>0.56444684938558209</v>
      </c>
      <c r="F101" s="165">
        <f>RES_hhdet_fec!F$151</f>
        <v>0.64990413708210393</v>
      </c>
      <c r="G101" s="165">
        <f>RES_hhdet_fec!G$151</f>
        <v>0.71860957493339317</v>
      </c>
      <c r="H101" s="165">
        <f>RES_hhdet_fec!H$151</f>
        <v>0.82641972412986031</v>
      </c>
      <c r="I101" s="165">
        <f>RES_hhdet_fec!I$151</f>
        <v>1.01182723900955</v>
      </c>
      <c r="J101" s="165">
        <f>RES_hhdet_fec!J$151</f>
        <v>1.2822645902246106</v>
      </c>
      <c r="K101" s="165">
        <f>RES_hhdet_fec!K$151</f>
        <v>1.3777725410363457</v>
      </c>
      <c r="L101" s="165">
        <f>RES_hhdet_fec!L$151</f>
        <v>1.6160599375173275</v>
      </c>
      <c r="M101" s="165">
        <f>RES_hhdet_fec!M$151</f>
        <v>1.5217529184551937</v>
      </c>
      <c r="N101" s="165">
        <f>RES_hhdet_fec!N$151</f>
        <v>1.5454589148459497</v>
      </c>
      <c r="O101" s="165">
        <f>RES_hhdet_fec!O$151</f>
        <v>1.5235880955545427</v>
      </c>
      <c r="P101" s="165">
        <f>RES_hhdet_fec!P$151</f>
        <v>1.4094013236700806</v>
      </c>
      <c r="Q101" s="165">
        <f>RES_hhdet_fec!Q$151</f>
        <v>1.5338907536645316</v>
      </c>
    </row>
    <row r="102" spans="1:17" ht="12" customHeight="1" x14ac:dyDescent="0.25">
      <c r="A102" s="147" t="s">
        <v>59</v>
      </c>
      <c r="B102" s="164">
        <f>RES_hhdet_fec!B$152</f>
        <v>0.27626479618285738</v>
      </c>
      <c r="C102" s="164">
        <f>RES_hhdet_fec!C$152</f>
        <v>0.29251647272784737</v>
      </c>
      <c r="D102" s="164">
        <f>RES_hhdet_fec!D$152</f>
        <v>0.30212391103129538</v>
      </c>
      <c r="E102" s="164">
        <f>RES_hhdet_fec!E$152</f>
        <v>0.52747244029149698</v>
      </c>
      <c r="F102" s="164">
        <f>RES_hhdet_fec!F$152</f>
        <v>0.61337116675418824</v>
      </c>
      <c r="G102" s="164">
        <f>RES_hhdet_fec!G$152</f>
        <v>0.68401685924137889</v>
      </c>
      <c r="H102" s="164">
        <f>RES_hhdet_fec!H$152</f>
        <v>0.79500067863597823</v>
      </c>
      <c r="I102" s="164">
        <f>RES_hhdet_fec!I$152</f>
        <v>0.98325303926908825</v>
      </c>
      <c r="J102" s="164">
        <f>RES_hhdet_fec!J$152</f>
        <v>1.260074548458354</v>
      </c>
      <c r="K102" s="164">
        <f>RES_hhdet_fec!K$152</f>
        <v>1.3668313487425228</v>
      </c>
      <c r="L102" s="164">
        <f>RES_hhdet_fec!L$152</f>
        <v>1.6173444068824203</v>
      </c>
      <c r="M102" s="164">
        <f>RES_hhdet_fec!M$152</f>
        <v>1.5288319191504129</v>
      </c>
      <c r="N102" s="164">
        <f>RES_hhdet_fec!N$152</f>
        <v>1.5631759936350391</v>
      </c>
      <c r="O102" s="164">
        <f>RES_hhdet_fec!O$152</f>
        <v>1.551944838184008</v>
      </c>
      <c r="P102" s="164">
        <f>RES_hhdet_fec!P$152</f>
        <v>1.4452920988817035</v>
      </c>
      <c r="Q102" s="164">
        <f>RES_hhdet_fec!Q$152</f>
        <v>1.584323943273924</v>
      </c>
    </row>
    <row r="103" spans="1:17" ht="12" customHeight="1" x14ac:dyDescent="0.25">
      <c r="A103" s="163" t="s">
        <v>142</v>
      </c>
      <c r="B103" s="162">
        <f>RES_hhdet_fec!B$153</f>
        <v>0.67027528540729631</v>
      </c>
      <c r="C103" s="162">
        <f>RES_hhdet_fec!C$153</f>
        <v>18.592871857969769</v>
      </c>
      <c r="D103" s="162">
        <f>RES_hhdet_fec!D$153</f>
        <v>25.413963907984517</v>
      </c>
      <c r="E103" s="162">
        <f>RES_hhdet_fec!E$153</f>
        <v>19.300360554707119</v>
      </c>
      <c r="F103" s="162">
        <f>RES_hhdet_fec!F$153</f>
        <v>31.936904320264873</v>
      </c>
      <c r="G103" s="162">
        <f>RES_hhdet_fec!G$153</f>
        <v>51.276307984114986</v>
      </c>
      <c r="H103" s="162">
        <f>RES_hhdet_fec!H$153</f>
        <v>74.074678481435129</v>
      </c>
      <c r="I103" s="162">
        <f>RES_hhdet_fec!I$153</f>
        <v>90.951001833900506</v>
      </c>
      <c r="J103" s="162">
        <f>RES_hhdet_fec!J$153</f>
        <v>98.55307955923071</v>
      </c>
      <c r="K103" s="162">
        <f>RES_hhdet_fec!K$153</f>
        <v>101.53570922251272</v>
      </c>
      <c r="L103" s="162">
        <f>RES_hhdet_fec!L$153</f>
        <v>135.82202719462316</v>
      </c>
      <c r="M103" s="162">
        <f>RES_hhdet_fec!M$153</f>
        <v>169.47140073720277</v>
      </c>
      <c r="N103" s="162">
        <f>RES_hhdet_fec!N$153</f>
        <v>161.34894506422415</v>
      </c>
      <c r="O103" s="162">
        <f>RES_hhdet_fec!O$153</f>
        <v>166.80156990139352</v>
      </c>
      <c r="P103" s="162">
        <f>RES_hhdet_fec!P$153</f>
        <v>188.28202248686847</v>
      </c>
      <c r="Q103" s="162">
        <f>RES_hhdet_fec!Q$153</f>
        <v>188.50454711829187</v>
      </c>
    </row>
    <row r="104" spans="1:17" ht="12" customHeight="1" x14ac:dyDescent="0.25">
      <c r="A104" s="161" t="s">
        <v>141</v>
      </c>
      <c r="B104" s="160">
        <f>SUM(B105:B106)</f>
        <v>1.4115258604012689E-2</v>
      </c>
      <c r="C104" s="160">
        <f t="shared" ref="C104:Q104" si="13">SUM(C105:C106)</f>
        <v>0.41796989023092074</v>
      </c>
      <c r="D104" s="160">
        <f t="shared" si="13"/>
        <v>0.61061188831506241</v>
      </c>
      <c r="E104" s="160">
        <f t="shared" si="13"/>
        <v>0.48546116593177724</v>
      </c>
      <c r="F104" s="160">
        <f t="shared" si="13"/>
        <v>0.91396424996191072</v>
      </c>
      <c r="G104" s="160">
        <f t="shared" si="13"/>
        <v>1.6186400482741321</v>
      </c>
      <c r="H104" s="160">
        <f t="shared" si="13"/>
        <v>2.6766764773003295</v>
      </c>
      <c r="I104" s="160">
        <f t="shared" si="13"/>
        <v>4.3821485817453514</v>
      </c>
      <c r="J104" s="160">
        <f t="shared" si="13"/>
        <v>6.6737619392023859</v>
      </c>
      <c r="K104" s="160">
        <f t="shared" si="13"/>
        <v>8.9150352207225083</v>
      </c>
      <c r="L104" s="160">
        <f t="shared" si="13"/>
        <v>13.368950438815713</v>
      </c>
      <c r="M104" s="160">
        <f t="shared" si="13"/>
        <v>18.997618974812831</v>
      </c>
      <c r="N104" s="160">
        <f t="shared" si="13"/>
        <v>20.235929427982342</v>
      </c>
      <c r="O104" s="160">
        <f t="shared" si="13"/>
        <v>22.770589788299478</v>
      </c>
      <c r="P104" s="160">
        <f t="shared" si="13"/>
        <v>27.050929280751419</v>
      </c>
      <c r="Q104" s="160">
        <f t="shared" si="13"/>
        <v>30.824875881380724</v>
      </c>
    </row>
    <row r="105" spans="1:17" ht="12" customHeight="1" x14ac:dyDescent="0.25">
      <c r="A105" s="148" t="s">
        <v>60</v>
      </c>
      <c r="B105" s="156">
        <f>RES_hhdet_fec!B$155</f>
        <v>6.7091962598450757E-3</v>
      </c>
      <c r="C105" s="156">
        <f>RES_hhdet_fec!C$155</f>
        <v>0.20425351835968858</v>
      </c>
      <c r="D105" s="156">
        <f>RES_hhdet_fec!D$155</f>
        <v>0.29013317167349911</v>
      </c>
      <c r="E105" s="156">
        <f>RES_hhdet_fec!E$155</f>
        <v>0.22697839853975679</v>
      </c>
      <c r="F105" s="156">
        <f>RES_hhdet_fec!F$155</f>
        <v>0.42773462898622305</v>
      </c>
      <c r="G105" s="156">
        <f>RES_hhdet_fec!G$155</f>
        <v>0.75885599415805816</v>
      </c>
      <c r="H105" s="156">
        <f>RES_hhdet_fec!H$155</f>
        <v>1.2841293096477921</v>
      </c>
      <c r="I105" s="156">
        <f>RES_hhdet_fec!I$155</f>
        <v>2.0670456111560909</v>
      </c>
      <c r="J105" s="156">
        <f>RES_hhdet_fec!J$155</f>
        <v>3.1088366072860856</v>
      </c>
      <c r="K105" s="156">
        <f>RES_hhdet_fec!K$155</f>
        <v>3.995701486948477</v>
      </c>
      <c r="L105" s="156">
        <f>RES_hhdet_fec!L$155</f>
        <v>6.3790123645864458</v>
      </c>
      <c r="M105" s="156">
        <f>RES_hhdet_fec!M$155</f>
        <v>9.0931232743092121</v>
      </c>
      <c r="N105" s="156">
        <f>RES_hhdet_fec!N$155</f>
        <v>9.2957182501332589</v>
      </c>
      <c r="O105" s="156">
        <f>RES_hhdet_fec!O$155</f>
        <v>10.194516445301211</v>
      </c>
      <c r="P105" s="156">
        <f>RES_hhdet_fec!P$155</f>
        <v>12.334749385368795</v>
      </c>
      <c r="Q105" s="156">
        <f>RES_hhdet_fec!Q$155</f>
        <v>13.733296885591081</v>
      </c>
    </row>
    <row r="106" spans="1:17" ht="12" customHeight="1" x14ac:dyDescent="0.25">
      <c r="A106" s="148" t="s">
        <v>59</v>
      </c>
      <c r="B106" s="156">
        <f>RES_hhdet_fec!B$156</f>
        <v>7.4060623441676143E-3</v>
      </c>
      <c r="C106" s="156">
        <f>RES_hhdet_fec!C$156</f>
        <v>0.21371637187123216</v>
      </c>
      <c r="D106" s="156">
        <f>RES_hhdet_fec!D$156</f>
        <v>0.32047871664156335</v>
      </c>
      <c r="E106" s="156">
        <f>RES_hhdet_fec!E$156</f>
        <v>0.25848276739202042</v>
      </c>
      <c r="F106" s="156">
        <f>RES_hhdet_fec!F$156</f>
        <v>0.48622962097568762</v>
      </c>
      <c r="G106" s="156">
        <f>RES_hhdet_fec!G$156</f>
        <v>0.85978405411607395</v>
      </c>
      <c r="H106" s="156">
        <f>RES_hhdet_fec!H$156</f>
        <v>1.3925471676525372</v>
      </c>
      <c r="I106" s="156">
        <f>RES_hhdet_fec!I$156</f>
        <v>2.3151029705892601</v>
      </c>
      <c r="J106" s="156">
        <f>RES_hhdet_fec!J$156</f>
        <v>3.5649253319163008</v>
      </c>
      <c r="K106" s="156">
        <f>RES_hhdet_fec!K$156</f>
        <v>4.9193337337740308</v>
      </c>
      <c r="L106" s="156">
        <f>RES_hhdet_fec!L$156</f>
        <v>6.9899380742292676</v>
      </c>
      <c r="M106" s="156">
        <f>RES_hhdet_fec!M$156</f>
        <v>9.9044957005036167</v>
      </c>
      <c r="N106" s="156">
        <f>RES_hhdet_fec!N$156</f>
        <v>10.940211177849081</v>
      </c>
      <c r="O106" s="156">
        <f>RES_hhdet_fec!O$156</f>
        <v>12.576073342998267</v>
      </c>
      <c r="P106" s="156">
        <f>RES_hhdet_fec!P$156</f>
        <v>14.716179895382625</v>
      </c>
      <c r="Q106" s="156">
        <f>RES_hhdet_fec!Q$156</f>
        <v>17.091578995789643</v>
      </c>
    </row>
    <row r="107" spans="1:17" ht="12" customHeight="1" x14ac:dyDescent="0.25">
      <c r="A107" s="158" t="s">
        <v>62</v>
      </c>
      <c r="B107" s="157">
        <f>SUM(B108:B109)</f>
        <v>14.550057538905861</v>
      </c>
      <c r="C107" s="157">
        <f t="shared" ref="C107:Q107" si="14">SUM(C108:C109)</f>
        <v>22.617217171309143</v>
      </c>
      <c r="D107" s="157">
        <f t="shared" si="14"/>
        <v>25.977679880608072</v>
      </c>
      <c r="E107" s="157">
        <f t="shared" si="14"/>
        <v>30.977731021216499</v>
      </c>
      <c r="F107" s="157">
        <f t="shared" si="14"/>
        <v>38.11043123471083</v>
      </c>
      <c r="G107" s="157">
        <f t="shared" si="14"/>
        <v>48.056827389341585</v>
      </c>
      <c r="H107" s="157">
        <f t="shared" si="14"/>
        <v>58.178394159118419</v>
      </c>
      <c r="I107" s="157">
        <f t="shared" si="14"/>
        <v>67.412137304544871</v>
      </c>
      <c r="J107" s="157">
        <f t="shared" si="14"/>
        <v>72.320363960914719</v>
      </c>
      <c r="K107" s="157">
        <f t="shared" si="14"/>
        <v>74.247406868237192</v>
      </c>
      <c r="L107" s="157">
        <f t="shared" si="14"/>
        <v>90.836416809151856</v>
      </c>
      <c r="M107" s="157">
        <f t="shared" si="14"/>
        <v>105.64544792762483</v>
      </c>
      <c r="N107" s="157">
        <f t="shared" si="14"/>
        <v>105.22496702312048</v>
      </c>
      <c r="O107" s="157">
        <f t="shared" si="14"/>
        <v>107.2723051419318</v>
      </c>
      <c r="P107" s="157">
        <f t="shared" si="14"/>
        <v>116.86236007141457</v>
      </c>
      <c r="Q107" s="157">
        <f t="shared" si="14"/>
        <v>120.14823898483372</v>
      </c>
    </row>
    <row r="108" spans="1:17" ht="12" customHeight="1" x14ac:dyDescent="0.25">
      <c r="A108" s="23" t="s">
        <v>57</v>
      </c>
      <c r="B108" s="156">
        <f>RES_hhdet_fec!B$158</f>
        <v>7.8126012396548656</v>
      </c>
      <c r="C108" s="156">
        <f>RES_hhdet_fec!C$158</f>
        <v>9.2405590729113882</v>
      </c>
      <c r="D108" s="156">
        <f>RES_hhdet_fec!D$158</f>
        <v>11.087541152365892</v>
      </c>
      <c r="E108" s="156">
        <f>RES_hhdet_fec!E$158</f>
        <v>12.594947474543835</v>
      </c>
      <c r="F108" s="156">
        <f>RES_hhdet_fec!F$158</f>
        <v>16.870514801326436</v>
      </c>
      <c r="G108" s="156">
        <f>RES_hhdet_fec!G$158</f>
        <v>19.847380505204718</v>
      </c>
      <c r="H108" s="156">
        <f>RES_hhdet_fec!H$158</f>
        <v>17.23876657507293</v>
      </c>
      <c r="I108" s="156">
        <f>RES_hhdet_fec!I$158</f>
        <v>21.679165925348101</v>
      </c>
      <c r="J108" s="156">
        <f>RES_hhdet_fec!J$158</f>
        <v>23.643051626093104</v>
      </c>
      <c r="K108" s="156">
        <f>RES_hhdet_fec!K$158</f>
        <v>23.643574618787014</v>
      </c>
      <c r="L108" s="156">
        <f>RES_hhdet_fec!L$158</f>
        <v>28.002310519530706</v>
      </c>
      <c r="M108" s="156">
        <f>RES_hhdet_fec!M$158</f>
        <v>28.778992323622983</v>
      </c>
      <c r="N108" s="156">
        <f>RES_hhdet_fec!N$158</f>
        <v>29.318742295441911</v>
      </c>
      <c r="O108" s="156">
        <f>RES_hhdet_fec!O$158</f>
        <v>29.162498897251211</v>
      </c>
      <c r="P108" s="156">
        <f>RES_hhdet_fec!P$158</f>
        <v>29.702220508398401</v>
      </c>
      <c r="Q108" s="156">
        <f>RES_hhdet_fec!Q$158</f>
        <v>30.606806194052968</v>
      </c>
    </row>
    <row r="109" spans="1:17" ht="12" customHeight="1" x14ac:dyDescent="0.25">
      <c r="A109" s="29" t="s">
        <v>140</v>
      </c>
      <c r="B109" s="57">
        <f>RES_hhdet_fec!B$159</f>
        <v>6.7374562992509945</v>
      </c>
      <c r="C109" s="57">
        <f>RES_hhdet_fec!C$159</f>
        <v>13.376658098397753</v>
      </c>
      <c r="D109" s="57">
        <f>RES_hhdet_fec!D$159</f>
        <v>14.890138728242182</v>
      </c>
      <c r="E109" s="57">
        <f>RES_hhdet_fec!E$159</f>
        <v>18.382783546672663</v>
      </c>
      <c r="F109" s="57">
        <f>RES_hhdet_fec!F$159</f>
        <v>21.239916433384394</v>
      </c>
      <c r="G109" s="57">
        <f>RES_hhdet_fec!G$159</f>
        <v>28.209446884136867</v>
      </c>
      <c r="H109" s="57">
        <f>RES_hhdet_fec!H$159</f>
        <v>40.939627584045489</v>
      </c>
      <c r="I109" s="57">
        <f>RES_hhdet_fec!I$159</f>
        <v>45.732971379196762</v>
      </c>
      <c r="J109" s="57">
        <f>RES_hhdet_fec!J$159</f>
        <v>48.677312334821615</v>
      </c>
      <c r="K109" s="57">
        <f>RES_hhdet_fec!K$159</f>
        <v>50.603832249450178</v>
      </c>
      <c r="L109" s="57">
        <f>RES_hhdet_fec!L$159</f>
        <v>62.834106289621147</v>
      </c>
      <c r="M109" s="57">
        <f>RES_hhdet_fec!M$159</f>
        <v>76.866455604001843</v>
      </c>
      <c r="N109" s="57">
        <f>RES_hhdet_fec!N$159</f>
        <v>75.906224727678577</v>
      </c>
      <c r="O109" s="57">
        <f>RES_hhdet_fec!O$159</f>
        <v>78.109806244680584</v>
      </c>
      <c r="P109" s="57">
        <f>RES_hhdet_fec!P$159</f>
        <v>87.160139563016173</v>
      </c>
      <c r="Q109" s="57">
        <f>RES_hhdet_fec!Q$159</f>
        <v>89.54143279078076</v>
      </c>
    </row>
    <row r="111" spans="1:17" ht="12" customHeight="1" x14ac:dyDescent="0.25">
      <c r="A111" s="152" t="s">
        <v>119</v>
      </c>
      <c r="B111" s="168">
        <f>SUM(B112,B114,B116,B125)</f>
        <v>80.758061162006626</v>
      </c>
      <c r="C111" s="168">
        <f t="shared" ref="C111:Q111" si="15">SUM(C112,C114,C116,C125)</f>
        <v>142.35991679197696</v>
      </c>
      <c r="D111" s="168">
        <f t="shared" si="15"/>
        <v>167.51807168956765</v>
      </c>
      <c r="E111" s="168">
        <f t="shared" si="15"/>
        <v>212.08929755033944</v>
      </c>
      <c r="F111" s="168">
        <f t="shared" si="15"/>
        <v>266.68746799140376</v>
      </c>
      <c r="G111" s="168">
        <f t="shared" si="15"/>
        <v>344.55004862156665</v>
      </c>
      <c r="H111" s="168">
        <f t="shared" si="15"/>
        <v>430.44974001540959</v>
      </c>
      <c r="I111" s="168">
        <f t="shared" si="15"/>
        <v>487.55435712765473</v>
      </c>
      <c r="J111" s="168">
        <f t="shared" si="15"/>
        <v>503.66889243783066</v>
      </c>
      <c r="K111" s="168">
        <f t="shared" si="15"/>
        <v>530.9213978518743</v>
      </c>
      <c r="L111" s="168">
        <f t="shared" si="15"/>
        <v>666.84107244215465</v>
      </c>
      <c r="M111" s="168">
        <f t="shared" si="15"/>
        <v>723.80694105572013</v>
      </c>
      <c r="N111" s="168">
        <f t="shared" si="15"/>
        <v>724.12559017150079</v>
      </c>
      <c r="O111" s="168">
        <f t="shared" si="15"/>
        <v>732.45386097065398</v>
      </c>
      <c r="P111" s="168">
        <f t="shared" si="15"/>
        <v>799.80658034909095</v>
      </c>
      <c r="Q111" s="168">
        <f t="shared" si="15"/>
        <v>854.72075814911955</v>
      </c>
    </row>
    <row r="112" spans="1:17" ht="12" customHeight="1" x14ac:dyDescent="0.25">
      <c r="A112" s="158" t="s">
        <v>65</v>
      </c>
      <c r="B112" s="157">
        <f>B113</f>
        <v>37.178079893297436</v>
      </c>
      <c r="C112" s="157">
        <f t="shared" ref="C112:Q112" si="16">C113</f>
        <v>67.978472020451989</v>
      </c>
      <c r="D112" s="157">
        <f t="shared" si="16"/>
        <v>80.67494981054908</v>
      </c>
      <c r="E112" s="157">
        <f t="shared" si="16"/>
        <v>106.22033356559564</v>
      </c>
      <c r="F112" s="157">
        <f t="shared" si="16"/>
        <v>136.19089182799613</v>
      </c>
      <c r="G112" s="157">
        <f t="shared" si="16"/>
        <v>177.07482894164795</v>
      </c>
      <c r="H112" s="157">
        <f t="shared" si="16"/>
        <v>220.29622377429712</v>
      </c>
      <c r="I112" s="157">
        <f t="shared" si="16"/>
        <v>245.46245847524983</v>
      </c>
      <c r="J112" s="157">
        <f t="shared" si="16"/>
        <v>243.38930606016626</v>
      </c>
      <c r="K112" s="157">
        <f t="shared" si="16"/>
        <v>259.87467623749086</v>
      </c>
      <c r="L112" s="157">
        <f t="shared" si="16"/>
        <v>336.32908157627207</v>
      </c>
      <c r="M112" s="157">
        <f t="shared" si="16"/>
        <v>330.65958048983947</v>
      </c>
      <c r="N112" s="157">
        <f t="shared" si="16"/>
        <v>329.3859887627529</v>
      </c>
      <c r="O112" s="157">
        <f t="shared" si="16"/>
        <v>321.92701460879101</v>
      </c>
      <c r="P112" s="157">
        <f t="shared" si="16"/>
        <v>346.46183951442123</v>
      </c>
      <c r="Q112" s="157">
        <f t="shared" si="16"/>
        <v>380.39284466072792</v>
      </c>
    </row>
    <row r="113" spans="1:17" ht="12" customHeight="1" x14ac:dyDescent="0.25">
      <c r="A113" s="23" t="s">
        <v>60</v>
      </c>
      <c r="B113" s="156">
        <f>RES_hhdet_tes!B$145</f>
        <v>37.178079893297436</v>
      </c>
      <c r="C113" s="156">
        <f>RES_hhdet_tes!C$145</f>
        <v>67.978472020451989</v>
      </c>
      <c r="D113" s="156">
        <f>RES_hhdet_tes!D$145</f>
        <v>80.67494981054908</v>
      </c>
      <c r="E113" s="156">
        <f>RES_hhdet_tes!E$145</f>
        <v>106.22033356559564</v>
      </c>
      <c r="F113" s="156">
        <f>RES_hhdet_tes!F$145</f>
        <v>136.19089182799613</v>
      </c>
      <c r="G113" s="156">
        <f>RES_hhdet_tes!G$145</f>
        <v>177.07482894164795</v>
      </c>
      <c r="H113" s="156">
        <f>RES_hhdet_tes!H$145</f>
        <v>220.29622377429712</v>
      </c>
      <c r="I113" s="156">
        <f>RES_hhdet_tes!I$145</f>
        <v>245.46245847524983</v>
      </c>
      <c r="J113" s="156">
        <f>RES_hhdet_tes!J$145</f>
        <v>243.38930606016626</v>
      </c>
      <c r="K113" s="156">
        <f>RES_hhdet_tes!K$145</f>
        <v>259.87467623749086</v>
      </c>
      <c r="L113" s="156">
        <f>RES_hhdet_tes!L$145</f>
        <v>336.32908157627207</v>
      </c>
      <c r="M113" s="156">
        <f>RES_hhdet_tes!M$145</f>
        <v>330.65958048983947</v>
      </c>
      <c r="N113" s="156">
        <f>RES_hhdet_tes!N$145</f>
        <v>329.3859887627529</v>
      </c>
      <c r="O113" s="156">
        <f>RES_hhdet_tes!O$145</f>
        <v>321.92701460879101</v>
      </c>
      <c r="P113" s="156">
        <f>RES_hhdet_tes!P$145</f>
        <v>346.46183951442123</v>
      </c>
      <c r="Q113" s="156">
        <f>RES_hhdet_tes!Q$145</f>
        <v>380.39284466072792</v>
      </c>
    </row>
    <row r="114" spans="1:17" ht="12" customHeight="1" x14ac:dyDescent="0.25">
      <c r="A114" s="158" t="s">
        <v>112</v>
      </c>
      <c r="B114" s="157">
        <f>B115</f>
        <v>19.651255249795845</v>
      </c>
      <c r="C114" s="157">
        <f t="shared" ref="C114:Q114" si="17">C115</f>
        <v>32.190244433073595</v>
      </c>
      <c r="D114" s="157">
        <f t="shared" si="17"/>
        <v>37.658278891394417</v>
      </c>
      <c r="E114" s="157">
        <f t="shared" si="17"/>
        <v>45.821039891011381</v>
      </c>
      <c r="F114" s="157">
        <f t="shared" si="17"/>
        <v>56.224854493788293</v>
      </c>
      <c r="G114" s="157">
        <f t="shared" si="17"/>
        <v>71.464553511649285</v>
      </c>
      <c r="H114" s="157">
        <f t="shared" si="17"/>
        <v>87.659224932764104</v>
      </c>
      <c r="I114" s="157">
        <f t="shared" si="17"/>
        <v>101.22647223941357</v>
      </c>
      <c r="J114" s="157">
        <f t="shared" si="17"/>
        <v>109.99847027460085</v>
      </c>
      <c r="K114" s="157">
        <f t="shared" si="17"/>
        <v>117.38398219960023</v>
      </c>
      <c r="L114" s="157">
        <f t="shared" si="17"/>
        <v>135.80919018099007</v>
      </c>
      <c r="M114" s="157">
        <f t="shared" si="17"/>
        <v>159.62796014181663</v>
      </c>
      <c r="N114" s="157">
        <f t="shared" si="17"/>
        <v>166.32354638621632</v>
      </c>
      <c r="O114" s="157">
        <f t="shared" si="17"/>
        <v>174.0322544507452</v>
      </c>
      <c r="P114" s="157">
        <f t="shared" si="17"/>
        <v>190.73614652161106</v>
      </c>
      <c r="Q114" s="157">
        <f t="shared" si="17"/>
        <v>204.79451047877245</v>
      </c>
    </row>
    <row r="115" spans="1:17" ht="12" customHeight="1" x14ac:dyDescent="0.25">
      <c r="A115" s="23" t="s">
        <v>60</v>
      </c>
      <c r="B115" s="156">
        <f>RES_hhdet_tes!B$147</f>
        <v>19.651255249795845</v>
      </c>
      <c r="C115" s="156">
        <f>RES_hhdet_tes!C$147</f>
        <v>32.190244433073595</v>
      </c>
      <c r="D115" s="156">
        <f>RES_hhdet_tes!D$147</f>
        <v>37.658278891394417</v>
      </c>
      <c r="E115" s="156">
        <f>RES_hhdet_tes!E$147</f>
        <v>45.821039891011381</v>
      </c>
      <c r="F115" s="156">
        <f>RES_hhdet_tes!F$147</f>
        <v>56.224854493788293</v>
      </c>
      <c r="G115" s="156">
        <f>RES_hhdet_tes!G$147</f>
        <v>71.464553511649285</v>
      </c>
      <c r="H115" s="156">
        <f>RES_hhdet_tes!H$147</f>
        <v>87.659224932764104</v>
      </c>
      <c r="I115" s="156">
        <f>RES_hhdet_tes!I$147</f>
        <v>101.22647223941357</v>
      </c>
      <c r="J115" s="156">
        <f>RES_hhdet_tes!J$147</f>
        <v>109.99847027460085</v>
      </c>
      <c r="K115" s="156">
        <f>RES_hhdet_tes!K$147</f>
        <v>117.38398219960023</v>
      </c>
      <c r="L115" s="156">
        <f>RES_hhdet_tes!L$147</f>
        <v>135.80919018099007</v>
      </c>
      <c r="M115" s="156">
        <f>RES_hhdet_tes!M$147</f>
        <v>159.62796014181663</v>
      </c>
      <c r="N115" s="156">
        <f>RES_hhdet_tes!N$147</f>
        <v>166.32354638621632</v>
      </c>
      <c r="O115" s="156">
        <f>RES_hhdet_tes!O$147</f>
        <v>174.0322544507452</v>
      </c>
      <c r="P115" s="156">
        <f>RES_hhdet_tes!P$147</f>
        <v>190.73614652161106</v>
      </c>
      <c r="Q115" s="156">
        <f>RES_hhdet_tes!Q$147</f>
        <v>204.79451047877245</v>
      </c>
    </row>
    <row r="116" spans="1:17" ht="12" customHeight="1" x14ac:dyDescent="0.25">
      <c r="A116" s="158" t="s">
        <v>63</v>
      </c>
      <c r="B116" s="157">
        <f>SUM(B117:B118,B121:B122)</f>
        <v>15.668360930444729</v>
      </c>
      <c r="C116" s="157">
        <f t="shared" ref="C116:Q116" si="18">SUM(C117:C118,C121:C122)</f>
        <v>27.829876234836874</v>
      </c>
      <c r="D116" s="157">
        <f t="shared" si="18"/>
        <v>32.688467625597575</v>
      </c>
      <c r="E116" s="157">
        <f t="shared" si="18"/>
        <v>39.930421391328714</v>
      </c>
      <c r="F116" s="157">
        <f t="shared" si="18"/>
        <v>49.796260398972862</v>
      </c>
      <c r="G116" s="157">
        <f t="shared" si="18"/>
        <v>64.363252859468588</v>
      </c>
      <c r="H116" s="157">
        <f t="shared" si="18"/>
        <v>81.309422186478727</v>
      </c>
      <c r="I116" s="157">
        <f t="shared" si="18"/>
        <v>93.621169657468627</v>
      </c>
      <c r="J116" s="157">
        <f t="shared" si="18"/>
        <v>99.634793409385878</v>
      </c>
      <c r="K116" s="157">
        <f t="shared" si="18"/>
        <v>101.15265700782713</v>
      </c>
      <c r="L116" s="157">
        <f t="shared" si="18"/>
        <v>129.82284368459119</v>
      </c>
      <c r="M116" s="157">
        <f t="shared" si="18"/>
        <v>156.31247403122518</v>
      </c>
      <c r="N116" s="157">
        <f t="shared" si="18"/>
        <v>151.51453602004537</v>
      </c>
      <c r="O116" s="157">
        <f t="shared" si="18"/>
        <v>157.51571068701057</v>
      </c>
      <c r="P116" s="157">
        <f t="shared" si="18"/>
        <v>175.51227365004019</v>
      </c>
      <c r="Q116" s="157">
        <f t="shared" si="18"/>
        <v>179.7622532744449</v>
      </c>
    </row>
    <row r="117" spans="1:17" ht="12" customHeight="1" x14ac:dyDescent="0.25">
      <c r="A117" s="167" t="s">
        <v>144</v>
      </c>
      <c r="B117" s="132">
        <f>RES_hhdet_tes!B$149</f>
        <v>14.812850039313469</v>
      </c>
      <c r="C117" s="132">
        <f>RES_hhdet_tes!C$149</f>
        <v>14.380075754620018</v>
      </c>
      <c r="D117" s="132">
        <f>RES_hhdet_tes!D$149</f>
        <v>14.369063518119805</v>
      </c>
      <c r="E117" s="132">
        <f>RES_hhdet_tes!E$149</f>
        <v>25.417847985148377</v>
      </c>
      <c r="F117" s="132">
        <f>RES_hhdet_tes!F$149</f>
        <v>25.984742952370617</v>
      </c>
      <c r="G117" s="132">
        <f>RES_hhdet_tes!G$149</f>
        <v>26.292679147039699</v>
      </c>
      <c r="H117" s="132">
        <f>RES_hhdet_tes!H$149</f>
        <v>26.101467359717404</v>
      </c>
      <c r="I117" s="132">
        <f>RES_hhdet_tes!I$149</f>
        <v>24.621381203140938</v>
      </c>
      <c r="J117" s="132">
        <f>RES_hhdet_tes!J$149</f>
        <v>22.733821451230785</v>
      </c>
      <c r="K117" s="132">
        <f>RES_hhdet_tes!K$149</f>
        <v>19.654872580905174</v>
      </c>
      <c r="L117" s="132">
        <f>RES_hhdet_tes!L$149</f>
        <v>19.324348867108867</v>
      </c>
      <c r="M117" s="132">
        <f>RES_hhdet_tes!M$149</f>
        <v>16.414213324293435</v>
      </c>
      <c r="N117" s="132">
        <f>RES_hhdet_tes!N$149</f>
        <v>15.628582373012319</v>
      </c>
      <c r="O117" s="132">
        <f>RES_hhdet_tes!O$149</f>
        <v>14.612453838434092</v>
      </c>
      <c r="P117" s="132">
        <f>RES_hhdet_tes!P$149</f>
        <v>12.668817710887867</v>
      </c>
      <c r="Q117" s="132">
        <f>RES_hhdet_tes!Q$149</f>
        <v>12.427022839090075</v>
      </c>
    </row>
    <row r="118" spans="1:17" ht="12" customHeight="1" x14ac:dyDescent="0.25">
      <c r="A118" s="167" t="s">
        <v>143</v>
      </c>
      <c r="B118" s="132">
        <f>SUM(B119:B120)</f>
        <v>0.42502235534967647</v>
      </c>
      <c r="C118" s="132">
        <f t="shared" ref="C118:Q118" si="19">SUM(C119:C120)</f>
        <v>0.45151175599870247</v>
      </c>
      <c r="D118" s="132">
        <f t="shared" si="19"/>
        <v>0.46747580341077716</v>
      </c>
      <c r="E118" s="132">
        <f t="shared" si="19"/>
        <v>0.84257080435089859</v>
      </c>
      <c r="F118" s="132">
        <f t="shared" si="19"/>
        <v>0.97705121360017988</v>
      </c>
      <c r="G118" s="132">
        <f t="shared" si="19"/>
        <v>1.0870317577825503</v>
      </c>
      <c r="H118" s="132">
        <f t="shared" si="19"/>
        <v>1.2601697659690576</v>
      </c>
      <c r="I118" s="132">
        <f t="shared" si="19"/>
        <v>1.5551295158374301</v>
      </c>
      <c r="J118" s="132">
        <f t="shared" si="19"/>
        <v>1.9886623332193634</v>
      </c>
      <c r="K118" s="132">
        <f t="shared" si="19"/>
        <v>2.1510678087701365</v>
      </c>
      <c r="L118" s="132">
        <f t="shared" si="19"/>
        <v>2.5413195056613951</v>
      </c>
      <c r="M118" s="132">
        <f t="shared" si="19"/>
        <v>2.4202644602032244</v>
      </c>
      <c r="N118" s="132">
        <f t="shared" si="19"/>
        <v>2.47114288035909</v>
      </c>
      <c r="O118" s="132">
        <f t="shared" si="19"/>
        <v>2.4490817831832983</v>
      </c>
      <c r="P118" s="132">
        <f t="shared" si="19"/>
        <v>2.2761894926665565</v>
      </c>
      <c r="Q118" s="132">
        <f t="shared" si="19"/>
        <v>2.4912436312926749</v>
      </c>
    </row>
    <row r="119" spans="1:17" ht="12" customHeight="1" x14ac:dyDescent="0.25">
      <c r="A119" s="166" t="s">
        <v>57</v>
      </c>
      <c r="B119" s="165">
        <f>RES_hhdet_tes!B$151</f>
        <v>0.14875755916681896</v>
      </c>
      <c r="C119" s="165">
        <f>RES_hhdet_tes!C$151</f>
        <v>0.1589952832708551</v>
      </c>
      <c r="D119" s="165">
        <f>RES_hhdet_tes!D$151</f>
        <v>0.16535189237948178</v>
      </c>
      <c r="E119" s="165">
        <f>RES_hhdet_tes!E$151</f>
        <v>0.31509836405940167</v>
      </c>
      <c r="F119" s="165">
        <f>RES_hhdet_tes!F$151</f>
        <v>0.3636800468459917</v>
      </c>
      <c r="G119" s="165">
        <f>RES_hhdet_tes!G$151</f>
        <v>0.40301489854117173</v>
      </c>
      <c r="H119" s="165">
        <f>RES_hhdet_tes!H$151</f>
        <v>0.46516908733307899</v>
      </c>
      <c r="I119" s="165">
        <f>RES_hhdet_tes!I$151</f>
        <v>0.57187647656834284</v>
      </c>
      <c r="J119" s="165">
        <f>RES_hhdet_tes!J$151</f>
        <v>0.72858778476100905</v>
      </c>
      <c r="K119" s="165">
        <f>RES_hhdet_tes!K$151</f>
        <v>0.7842364600276136</v>
      </c>
      <c r="L119" s="165">
        <f>RES_hhdet_tes!L$151</f>
        <v>0.92397509877897477</v>
      </c>
      <c r="M119" s="165">
        <f>RES_hhdet_tes!M$151</f>
        <v>0.89143254105281056</v>
      </c>
      <c r="N119" s="165">
        <f>RES_hhdet_tes!N$151</f>
        <v>0.90796688672405113</v>
      </c>
      <c r="O119" s="165">
        <f>RES_hhdet_tes!O$151</f>
        <v>0.89713694499929031</v>
      </c>
      <c r="P119" s="165">
        <f>RES_hhdet_tes!P$151</f>
        <v>0.83089739378485361</v>
      </c>
      <c r="Q119" s="165">
        <f>RES_hhdet_tes!Q$151</f>
        <v>0.90691968801875067</v>
      </c>
    </row>
    <row r="120" spans="1:17" ht="12" customHeight="1" x14ac:dyDescent="0.25">
      <c r="A120" s="147" t="s">
        <v>59</v>
      </c>
      <c r="B120" s="164">
        <f>RES_hhdet_tes!B$152</f>
        <v>0.27626479618285749</v>
      </c>
      <c r="C120" s="164">
        <f>RES_hhdet_tes!C$152</f>
        <v>0.29251647272784737</v>
      </c>
      <c r="D120" s="164">
        <f>RES_hhdet_tes!D$152</f>
        <v>0.30212391103129538</v>
      </c>
      <c r="E120" s="164">
        <f>RES_hhdet_tes!E$152</f>
        <v>0.52747244029149698</v>
      </c>
      <c r="F120" s="164">
        <f>RES_hhdet_tes!F$152</f>
        <v>0.61337116675418824</v>
      </c>
      <c r="G120" s="164">
        <f>RES_hhdet_tes!G$152</f>
        <v>0.68401685924137867</v>
      </c>
      <c r="H120" s="164">
        <f>RES_hhdet_tes!H$152</f>
        <v>0.79500067863597856</v>
      </c>
      <c r="I120" s="164">
        <f>RES_hhdet_tes!I$152</f>
        <v>0.98325303926908736</v>
      </c>
      <c r="J120" s="164">
        <f>RES_hhdet_tes!J$152</f>
        <v>1.2600745484583542</v>
      </c>
      <c r="K120" s="164">
        <f>RES_hhdet_tes!K$152</f>
        <v>1.3668313487425228</v>
      </c>
      <c r="L120" s="164">
        <f>RES_hhdet_tes!L$152</f>
        <v>1.6173444068824203</v>
      </c>
      <c r="M120" s="164">
        <f>RES_hhdet_tes!M$152</f>
        <v>1.5288319191504136</v>
      </c>
      <c r="N120" s="164">
        <f>RES_hhdet_tes!N$152</f>
        <v>1.5631759936350391</v>
      </c>
      <c r="O120" s="164">
        <f>RES_hhdet_tes!O$152</f>
        <v>1.551944838184008</v>
      </c>
      <c r="P120" s="164">
        <f>RES_hhdet_tes!P$152</f>
        <v>1.4452920988817028</v>
      </c>
      <c r="Q120" s="164">
        <f>RES_hhdet_tes!Q$152</f>
        <v>1.584323943273924</v>
      </c>
    </row>
    <row r="121" spans="1:17" ht="12" customHeight="1" x14ac:dyDescent="0.25">
      <c r="A121" s="163" t="s">
        <v>142</v>
      </c>
      <c r="B121" s="162">
        <f>RES_hhdet_tes!B$153</f>
        <v>0.41888955111015297</v>
      </c>
      <c r="C121" s="162">
        <f>RES_hhdet_tes!C$153</f>
        <v>12.645255827989136</v>
      </c>
      <c r="D121" s="162">
        <f>RES_hhdet_tes!D$153</f>
        <v>17.332761770214546</v>
      </c>
      <c r="E121" s="162">
        <f>RES_hhdet_tes!E$153</f>
        <v>13.255330162107978</v>
      </c>
      <c r="F121" s="162">
        <f>RES_hhdet_tes!F$153</f>
        <v>22.050756939851603</v>
      </c>
      <c r="G121" s="162">
        <f>RES_hhdet_tes!G$153</f>
        <v>35.59289953004167</v>
      </c>
      <c r="H121" s="162">
        <f>RES_hhdet_tes!H$153</f>
        <v>51.651483295886123</v>
      </c>
      <c r="I121" s="162">
        <f>RES_hhdet_tes!I$153</f>
        <v>63.665214104934947</v>
      </c>
      <c r="J121" s="162">
        <f>RES_hhdet_tes!J$153</f>
        <v>69.133512959253423</v>
      </c>
      <c r="K121" s="162">
        <f>RES_hhdet_tes!K$153</f>
        <v>71.564507741436714</v>
      </c>
      <c r="L121" s="162">
        <f>RES_hhdet_tes!L$153</f>
        <v>96.362127796154184</v>
      </c>
      <c r="M121" s="162">
        <f>RES_hhdet_tes!M$153</f>
        <v>120.96519650972685</v>
      </c>
      <c r="N121" s="162">
        <f>RES_hhdet_tes!N$153</f>
        <v>115.70284338158602</v>
      </c>
      <c r="O121" s="162">
        <f>RES_hhdet_tes!O$153</f>
        <v>120.42064309285738</v>
      </c>
      <c r="P121" s="162">
        <f>RES_hhdet_tes!P$153</f>
        <v>136.78692270815725</v>
      </c>
      <c r="Q121" s="162">
        <f>RES_hhdet_tes!Q$153</f>
        <v>137.6234404701392</v>
      </c>
    </row>
    <row r="122" spans="1:17" ht="12" customHeight="1" x14ac:dyDescent="0.25">
      <c r="A122" s="161" t="s">
        <v>141</v>
      </c>
      <c r="B122" s="160">
        <f>SUM(B123:B124)</f>
        <v>1.159898467143E-2</v>
      </c>
      <c r="C122" s="160">
        <f t="shared" ref="C122:Q122" si="20">SUM(C123:C124)</f>
        <v>0.35303289622901857</v>
      </c>
      <c r="D122" s="160">
        <f t="shared" si="20"/>
        <v>0.51916653385244538</v>
      </c>
      <c r="E122" s="160">
        <f t="shared" si="20"/>
        <v>0.41467243972146139</v>
      </c>
      <c r="F122" s="160">
        <f t="shared" si="20"/>
        <v>0.78370929315046567</v>
      </c>
      <c r="G122" s="160">
        <f t="shared" si="20"/>
        <v>1.3906424246046698</v>
      </c>
      <c r="H122" s="160">
        <f t="shared" si="20"/>
        <v>2.2963017649061426</v>
      </c>
      <c r="I122" s="160">
        <f t="shared" si="20"/>
        <v>3.7794448335553223</v>
      </c>
      <c r="J122" s="160">
        <f t="shared" si="20"/>
        <v>5.7787966656823109</v>
      </c>
      <c r="K122" s="160">
        <f t="shared" si="20"/>
        <v>7.7822088767150976</v>
      </c>
      <c r="L122" s="160">
        <f t="shared" si="20"/>
        <v>11.595047515666753</v>
      </c>
      <c r="M122" s="160">
        <f t="shared" si="20"/>
        <v>16.512799737001679</v>
      </c>
      <c r="N122" s="160">
        <f t="shared" si="20"/>
        <v>17.711967385087934</v>
      </c>
      <c r="O122" s="160">
        <f t="shared" si="20"/>
        <v>20.033531972535794</v>
      </c>
      <c r="P122" s="160">
        <f t="shared" si="20"/>
        <v>23.780343738328526</v>
      </c>
      <c r="Q122" s="160">
        <f t="shared" si="20"/>
        <v>27.220546333922947</v>
      </c>
    </row>
    <row r="123" spans="1:17" ht="12" customHeight="1" x14ac:dyDescent="0.25">
      <c r="A123" s="148" t="s">
        <v>60</v>
      </c>
      <c r="B123" s="156">
        <f>RES_hhdet_tes!B$155</f>
        <v>4.1929223272623856E-3</v>
      </c>
      <c r="C123" s="156">
        <f>RES_hhdet_tes!C$155</f>
        <v>0.13931652435778644</v>
      </c>
      <c r="D123" s="156">
        <f>RES_hhdet_tes!D$155</f>
        <v>0.19868781721088205</v>
      </c>
      <c r="E123" s="156">
        <f>RES_hhdet_tes!E$155</f>
        <v>0.15618967232944098</v>
      </c>
      <c r="F123" s="156">
        <f>RES_hhdet_tes!F$155</f>
        <v>0.29747967217477789</v>
      </c>
      <c r="G123" s="156">
        <f>RES_hhdet_tes!G$155</f>
        <v>0.53085837048859608</v>
      </c>
      <c r="H123" s="156">
        <f>RES_hhdet_tes!H$155</f>
        <v>0.90375459725360519</v>
      </c>
      <c r="I123" s="156">
        <f>RES_hhdet_tes!I$155</f>
        <v>1.4643418629660621</v>
      </c>
      <c r="J123" s="156">
        <f>RES_hhdet_tes!J$155</f>
        <v>2.2138713337660092</v>
      </c>
      <c r="K123" s="156">
        <f>RES_hhdet_tes!K$155</f>
        <v>2.862875142941069</v>
      </c>
      <c r="L123" s="156">
        <f>RES_hhdet_tes!L$155</f>
        <v>4.6051094414374854</v>
      </c>
      <c r="M123" s="156">
        <f>RES_hhdet_tes!M$155</f>
        <v>6.6083040364980636</v>
      </c>
      <c r="N123" s="156">
        <f>RES_hhdet_tes!N$155</f>
        <v>6.7717562072388562</v>
      </c>
      <c r="O123" s="156">
        <f>RES_hhdet_tes!O$155</f>
        <v>7.4574586295375251</v>
      </c>
      <c r="P123" s="156">
        <f>RES_hhdet_tes!P$155</f>
        <v>9.0641638429459039</v>
      </c>
      <c r="Q123" s="156">
        <f>RES_hhdet_tes!Q$155</f>
        <v>10.1289673381333</v>
      </c>
    </row>
    <row r="124" spans="1:17" ht="12" customHeight="1" x14ac:dyDescent="0.25">
      <c r="A124" s="148" t="s">
        <v>59</v>
      </c>
      <c r="B124" s="156">
        <f>RES_hhdet_tes!B$156</f>
        <v>7.4060623441676143E-3</v>
      </c>
      <c r="C124" s="156">
        <f>RES_hhdet_tes!C$156</f>
        <v>0.21371637187123216</v>
      </c>
      <c r="D124" s="156">
        <f>RES_hhdet_tes!D$156</f>
        <v>0.32047871664156335</v>
      </c>
      <c r="E124" s="156">
        <f>RES_hhdet_tes!E$156</f>
        <v>0.25848276739202042</v>
      </c>
      <c r="F124" s="156">
        <f>RES_hhdet_tes!F$156</f>
        <v>0.48622962097568778</v>
      </c>
      <c r="G124" s="156">
        <f>RES_hhdet_tes!G$156</f>
        <v>0.85978405411607384</v>
      </c>
      <c r="H124" s="156">
        <f>RES_hhdet_tes!H$156</f>
        <v>1.3925471676525376</v>
      </c>
      <c r="I124" s="156">
        <f>RES_hhdet_tes!I$156</f>
        <v>2.3151029705892601</v>
      </c>
      <c r="J124" s="156">
        <f>RES_hhdet_tes!J$156</f>
        <v>3.5649253319163017</v>
      </c>
      <c r="K124" s="156">
        <f>RES_hhdet_tes!K$156</f>
        <v>4.919333733774029</v>
      </c>
      <c r="L124" s="156">
        <f>RES_hhdet_tes!L$156</f>
        <v>6.9899380742292667</v>
      </c>
      <c r="M124" s="156">
        <f>RES_hhdet_tes!M$156</f>
        <v>9.9044957005036167</v>
      </c>
      <c r="N124" s="156">
        <f>RES_hhdet_tes!N$156</f>
        <v>10.940211177849079</v>
      </c>
      <c r="O124" s="156">
        <f>RES_hhdet_tes!O$156</f>
        <v>12.576073342998269</v>
      </c>
      <c r="P124" s="156">
        <f>RES_hhdet_tes!P$156</f>
        <v>14.716179895382623</v>
      </c>
      <c r="Q124" s="156">
        <f>RES_hhdet_tes!Q$156</f>
        <v>17.091578995789646</v>
      </c>
    </row>
    <row r="125" spans="1:17" ht="12" customHeight="1" x14ac:dyDescent="0.25">
      <c r="A125" s="158" t="s">
        <v>62</v>
      </c>
      <c r="B125" s="157">
        <f>SUM(B126:B127)</f>
        <v>8.2603650884686139</v>
      </c>
      <c r="C125" s="157">
        <f t="shared" ref="C125:Q125" si="21">SUM(C126:C127)</f>
        <v>14.361324103614514</v>
      </c>
      <c r="D125" s="157">
        <f t="shared" si="21"/>
        <v>16.496375362026576</v>
      </c>
      <c r="E125" s="157">
        <f t="shared" si="21"/>
        <v>20.117502702403733</v>
      </c>
      <c r="F125" s="157">
        <f t="shared" si="21"/>
        <v>24.475461270646498</v>
      </c>
      <c r="G125" s="157">
        <f t="shared" si="21"/>
        <v>31.6474133088008</v>
      </c>
      <c r="H125" s="157">
        <f t="shared" si="21"/>
        <v>41.184869121869582</v>
      </c>
      <c r="I125" s="157">
        <f t="shared" si="21"/>
        <v>47.244256755522741</v>
      </c>
      <c r="J125" s="157">
        <f t="shared" si="21"/>
        <v>50.64632269367771</v>
      </c>
      <c r="K125" s="157">
        <f t="shared" si="21"/>
        <v>52.510082406956137</v>
      </c>
      <c r="L125" s="157">
        <f t="shared" si="21"/>
        <v>64.879957000301388</v>
      </c>
      <c r="M125" s="157">
        <f t="shared" si="21"/>
        <v>77.206926392838938</v>
      </c>
      <c r="N125" s="157">
        <f t="shared" si="21"/>
        <v>76.901519002486239</v>
      </c>
      <c r="O125" s="157">
        <f t="shared" si="21"/>
        <v>78.978881224107241</v>
      </c>
      <c r="P125" s="157">
        <f t="shared" si="21"/>
        <v>87.096320663018489</v>
      </c>
      <c r="Q125" s="157">
        <f t="shared" si="21"/>
        <v>89.771149735174276</v>
      </c>
    </row>
    <row r="126" spans="1:17" ht="12" customHeight="1" x14ac:dyDescent="0.25">
      <c r="A126" s="23" t="s">
        <v>57</v>
      </c>
      <c r="B126" s="156">
        <f>RES_hhdet_tes!B$158</f>
        <v>3.0440271795914193</v>
      </c>
      <c r="C126" s="156">
        <f>RES_hhdet_tes!C$158</f>
        <v>3.7346940736595049</v>
      </c>
      <c r="D126" s="156">
        <f>RES_hhdet_tes!D$158</f>
        <v>4.5888706255586635</v>
      </c>
      <c r="E126" s="156">
        <f>RES_hhdet_tes!E$158</f>
        <v>5.3171693817135326</v>
      </c>
      <c r="F126" s="156">
        <f>RES_hhdet_tes!F$158</f>
        <v>7.2887019220044778</v>
      </c>
      <c r="G126" s="156">
        <f>RES_hhdet_tes!G$158</f>
        <v>8.6878722461874869</v>
      </c>
      <c r="H126" s="156">
        <f>RES_hhdet_tes!H$158</f>
        <v>7.6842994629763179</v>
      </c>
      <c r="I126" s="156">
        <f>RES_hhdet_tes!I$158</f>
        <v>9.7158665849694028</v>
      </c>
      <c r="J126" s="156">
        <f>RES_hhdet_tes!J$158</f>
        <v>10.606642275823781</v>
      </c>
      <c r="K126" s="156">
        <f>RES_hhdet_tes!K$158</f>
        <v>10.688042724369616</v>
      </c>
      <c r="L126" s="156">
        <f>RES_hhdet_tes!L$158</f>
        <v>12.778175871899808</v>
      </c>
      <c r="M126" s="156">
        <f>RES_hhdet_tes!M$158</f>
        <v>13.217744417646459</v>
      </c>
      <c r="N126" s="156">
        <f>RES_hhdet_tes!N$158</f>
        <v>13.600325246817452</v>
      </c>
      <c r="O126" s="156">
        <f>RES_hhdet_tes!O$158</f>
        <v>13.620410354640928</v>
      </c>
      <c r="P126" s="156">
        <f>RES_hhdet_tes!P$158</f>
        <v>13.879801923238913</v>
      </c>
      <c r="Q126" s="156">
        <f>RES_hhdet_tes!Q$158</f>
        <v>14.40790431050339</v>
      </c>
    </row>
    <row r="127" spans="1:17" ht="12" customHeight="1" x14ac:dyDescent="0.25">
      <c r="A127" s="29" t="s">
        <v>140</v>
      </c>
      <c r="B127" s="57">
        <f>RES_hhdet_tes!B$159</f>
        <v>5.2163379088771942</v>
      </c>
      <c r="C127" s="57">
        <f>RES_hhdet_tes!C$159</f>
        <v>10.62663002995501</v>
      </c>
      <c r="D127" s="57">
        <f>RES_hhdet_tes!D$159</f>
        <v>11.907504736467914</v>
      </c>
      <c r="E127" s="57">
        <f>RES_hhdet_tes!E$159</f>
        <v>14.800333320690202</v>
      </c>
      <c r="F127" s="57">
        <f>RES_hhdet_tes!F$159</f>
        <v>17.18675934864202</v>
      </c>
      <c r="G127" s="57">
        <f>RES_hhdet_tes!G$159</f>
        <v>22.959541062613315</v>
      </c>
      <c r="H127" s="57">
        <f>RES_hhdet_tes!H$159</f>
        <v>33.500569658893262</v>
      </c>
      <c r="I127" s="57">
        <f>RES_hhdet_tes!I$159</f>
        <v>37.528390170553337</v>
      </c>
      <c r="J127" s="57">
        <f>RES_hhdet_tes!J$159</f>
        <v>40.03968041785393</v>
      </c>
      <c r="K127" s="57">
        <f>RES_hhdet_tes!K$159</f>
        <v>41.822039682586521</v>
      </c>
      <c r="L127" s="57">
        <f>RES_hhdet_tes!L$159</f>
        <v>52.101781128401583</v>
      </c>
      <c r="M127" s="57">
        <f>RES_hhdet_tes!M$159</f>
        <v>63.989181975192473</v>
      </c>
      <c r="N127" s="57">
        <f>RES_hhdet_tes!N$159</f>
        <v>63.301193755668784</v>
      </c>
      <c r="O127" s="57">
        <f>RES_hhdet_tes!O$159</f>
        <v>65.358470869466316</v>
      </c>
      <c r="P127" s="57">
        <f>RES_hhdet_tes!P$159</f>
        <v>73.216518739779573</v>
      </c>
      <c r="Q127" s="57">
        <f>RES_hhdet_tes!Q$159</f>
        <v>75.363245424670893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0.86667424324392361</v>
      </c>
      <c r="C129" s="175">
        <f t="shared" si="22"/>
        <v>0.94267991837941367</v>
      </c>
      <c r="D129" s="175">
        <f t="shared" si="22"/>
        <v>0.96460899356367547</v>
      </c>
      <c r="E129" s="175">
        <f t="shared" si="22"/>
        <v>0.98168748060919286</v>
      </c>
      <c r="F129" s="175">
        <f t="shared" si="22"/>
        <v>1.0124066598465566</v>
      </c>
      <c r="G129" s="175">
        <f t="shared" si="22"/>
        <v>1.0522455845177006</v>
      </c>
      <c r="H129" s="175">
        <f t="shared" si="22"/>
        <v>1.0927304695773827</v>
      </c>
      <c r="I129" s="175">
        <f t="shared" si="22"/>
        <v>1.1188310732235487</v>
      </c>
      <c r="J129" s="175">
        <f t="shared" si="22"/>
        <v>1.1341556269564266</v>
      </c>
      <c r="K129" s="175">
        <f t="shared" si="22"/>
        <v>1.1683482957523255</v>
      </c>
      <c r="L129" s="175">
        <f t="shared" si="22"/>
        <v>1.2131795720235869</v>
      </c>
      <c r="M129" s="175">
        <f t="shared" si="22"/>
        <v>1.24187432639341</v>
      </c>
      <c r="N129" s="175">
        <f t="shared" si="22"/>
        <v>1.2679710111269538</v>
      </c>
      <c r="O129" s="175">
        <f t="shared" si="22"/>
        <v>1.289865202802909</v>
      </c>
      <c r="P129" s="175">
        <f t="shared" si="22"/>
        <v>1.3154287192176775</v>
      </c>
      <c r="Q129" s="175">
        <f t="shared" si="22"/>
        <v>1.3623451885720363</v>
      </c>
    </row>
    <row r="130" spans="1:17" ht="12" customHeight="1" x14ac:dyDescent="0.25">
      <c r="A130" s="158" t="s">
        <v>65</v>
      </c>
      <c r="B130" s="169">
        <f t="shared" si="22"/>
        <v>1.0793266269680717</v>
      </c>
      <c r="C130" s="169">
        <f t="shared" si="22"/>
        <v>1.1204707322308289</v>
      </c>
      <c r="D130" s="169">
        <f t="shared" si="22"/>
        <v>1.1406497157637419</v>
      </c>
      <c r="E130" s="169">
        <f t="shared" si="22"/>
        <v>1.1722008223300093</v>
      </c>
      <c r="F130" s="169">
        <f t="shared" si="22"/>
        <v>1.2126454448825028</v>
      </c>
      <c r="G130" s="169">
        <f t="shared" si="22"/>
        <v>1.2697936083671242</v>
      </c>
      <c r="H130" s="169">
        <f t="shared" si="22"/>
        <v>1.328332972911356</v>
      </c>
      <c r="I130" s="169">
        <f t="shared" si="22"/>
        <v>1.3847378854607415</v>
      </c>
      <c r="J130" s="169">
        <f t="shared" si="22"/>
        <v>1.424589365709668</v>
      </c>
      <c r="K130" s="169">
        <f t="shared" si="22"/>
        <v>1.4676526159746996</v>
      </c>
      <c r="L130" s="169">
        <f t="shared" si="22"/>
        <v>1.5871098769494543</v>
      </c>
      <c r="M130" s="169">
        <f t="shared" si="22"/>
        <v>1.7304076719447588</v>
      </c>
      <c r="N130" s="169">
        <f t="shared" si="22"/>
        <v>1.7668148582317118</v>
      </c>
      <c r="O130" s="169">
        <f t="shared" si="22"/>
        <v>1.8457331331288869</v>
      </c>
      <c r="P130" s="169">
        <f t="shared" si="22"/>
        <v>1.933418262618664</v>
      </c>
      <c r="Q130" s="169">
        <f t="shared" si="22"/>
        <v>2.0134725930265982</v>
      </c>
    </row>
    <row r="131" spans="1:17" ht="12" customHeight="1" x14ac:dyDescent="0.25">
      <c r="A131" s="23" t="s">
        <v>60</v>
      </c>
      <c r="B131" s="73">
        <f t="shared" si="22"/>
        <v>1.0793266269680717</v>
      </c>
      <c r="C131" s="73">
        <f t="shared" si="22"/>
        <v>1.1204707322308289</v>
      </c>
      <c r="D131" s="73">
        <f t="shared" si="22"/>
        <v>1.1406497157637419</v>
      </c>
      <c r="E131" s="73">
        <f t="shared" si="22"/>
        <v>1.1722008223300093</v>
      </c>
      <c r="F131" s="73">
        <f t="shared" si="22"/>
        <v>1.2126454448825028</v>
      </c>
      <c r="G131" s="73">
        <f t="shared" si="22"/>
        <v>1.2697936083671242</v>
      </c>
      <c r="H131" s="73">
        <f t="shared" si="22"/>
        <v>1.328332972911356</v>
      </c>
      <c r="I131" s="73">
        <f t="shared" si="22"/>
        <v>1.3847378854607415</v>
      </c>
      <c r="J131" s="73">
        <f t="shared" si="22"/>
        <v>1.424589365709668</v>
      </c>
      <c r="K131" s="73">
        <f t="shared" si="22"/>
        <v>1.4676526159746996</v>
      </c>
      <c r="L131" s="73">
        <f t="shared" si="22"/>
        <v>1.5871098769494543</v>
      </c>
      <c r="M131" s="73">
        <f t="shared" si="22"/>
        <v>1.7304076719447588</v>
      </c>
      <c r="N131" s="73">
        <f t="shared" si="22"/>
        <v>1.7668148582317118</v>
      </c>
      <c r="O131" s="73">
        <f t="shared" si="22"/>
        <v>1.8457331331288869</v>
      </c>
      <c r="P131" s="73">
        <f t="shared" si="22"/>
        <v>1.933418262618664</v>
      </c>
      <c r="Q131" s="73">
        <f t="shared" si="22"/>
        <v>2.0134725930265982</v>
      </c>
    </row>
    <row r="132" spans="1:17" ht="12" customHeight="1" x14ac:dyDescent="0.25">
      <c r="A132" s="158" t="s">
        <v>112</v>
      </c>
      <c r="B132" s="169">
        <f t="shared" si="22"/>
        <v>1.5553428843439747</v>
      </c>
      <c r="C132" s="169">
        <f t="shared" si="22"/>
        <v>1.6898520692604084</v>
      </c>
      <c r="D132" s="169">
        <f t="shared" si="22"/>
        <v>1.7356485099808334</v>
      </c>
      <c r="E132" s="169">
        <f t="shared" si="22"/>
        <v>1.7915520117508856</v>
      </c>
      <c r="F132" s="169">
        <f t="shared" si="22"/>
        <v>1.8519897152924678</v>
      </c>
      <c r="G132" s="169">
        <f t="shared" si="22"/>
        <v>1.9274067819671585</v>
      </c>
      <c r="H132" s="169">
        <f t="shared" si="22"/>
        <v>1.9988843677319281</v>
      </c>
      <c r="I132" s="169">
        <f t="shared" si="22"/>
        <v>2.0554834007356249</v>
      </c>
      <c r="J132" s="169">
        <f t="shared" si="22"/>
        <v>2.0950042617170803</v>
      </c>
      <c r="K132" s="169">
        <f t="shared" si="22"/>
        <v>2.1381863051338508</v>
      </c>
      <c r="L132" s="169">
        <f t="shared" si="22"/>
        <v>2.2604551967933895</v>
      </c>
      <c r="M132" s="169">
        <f t="shared" si="22"/>
        <v>2.4105806425682306</v>
      </c>
      <c r="N132" s="169">
        <f t="shared" si="22"/>
        <v>2.4489153018163079</v>
      </c>
      <c r="O132" s="169">
        <f t="shared" si="22"/>
        <v>2.5373726351350623</v>
      </c>
      <c r="P132" s="169">
        <f t="shared" si="22"/>
        <v>2.6395999252653519</v>
      </c>
      <c r="Q132" s="169">
        <f t="shared" si="22"/>
        <v>2.7373496087877163</v>
      </c>
    </row>
    <row r="133" spans="1:17" ht="12" customHeight="1" x14ac:dyDescent="0.25">
      <c r="A133" s="23" t="s">
        <v>60</v>
      </c>
      <c r="B133" s="73">
        <f t="shared" si="22"/>
        <v>1.5553428843439747</v>
      </c>
      <c r="C133" s="73">
        <f t="shared" si="22"/>
        <v>1.6898520692604084</v>
      </c>
      <c r="D133" s="73">
        <f t="shared" si="22"/>
        <v>1.7356485099808334</v>
      </c>
      <c r="E133" s="73">
        <f t="shared" si="22"/>
        <v>1.7915520117508856</v>
      </c>
      <c r="F133" s="73">
        <f t="shared" si="22"/>
        <v>1.8519897152924678</v>
      </c>
      <c r="G133" s="73">
        <f t="shared" si="22"/>
        <v>1.9274067819671585</v>
      </c>
      <c r="H133" s="73">
        <f t="shared" si="22"/>
        <v>1.9988843677319281</v>
      </c>
      <c r="I133" s="73">
        <f t="shared" si="22"/>
        <v>2.0554834007356249</v>
      </c>
      <c r="J133" s="73">
        <f t="shared" si="22"/>
        <v>2.0950042617170803</v>
      </c>
      <c r="K133" s="73">
        <f t="shared" si="22"/>
        <v>2.1381863051338508</v>
      </c>
      <c r="L133" s="73">
        <f t="shared" si="22"/>
        <v>2.2604551967933895</v>
      </c>
      <c r="M133" s="73">
        <f t="shared" si="22"/>
        <v>2.4105806425682306</v>
      </c>
      <c r="N133" s="73">
        <f t="shared" si="22"/>
        <v>2.4489153018163079</v>
      </c>
      <c r="O133" s="73">
        <f t="shared" si="22"/>
        <v>2.5373726351350623</v>
      </c>
      <c r="P133" s="73">
        <f t="shared" si="22"/>
        <v>2.6395999252653519</v>
      </c>
      <c r="Q133" s="73">
        <f t="shared" si="22"/>
        <v>2.7373496087877163</v>
      </c>
    </row>
    <row r="134" spans="1:17" ht="12" customHeight="1" x14ac:dyDescent="0.25">
      <c r="A134" s="158" t="s">
        <v>63</v>
      </c>
      <c r="B134" s="169">
        <f t="shared" si="22"/>
        <v>0.49660104263047028</v>
      </c>
      <c r="C134" s="169">
        <f t="shared" si="22"/>
        <v>0.5716872703034801</v>
      </c>
      <c r="D134" s="169">
        <f t="shared" si="22"/>
        <v>0.59151368557977535</v>
      </c>
      <c r="E134" s="169">
        <f t="shared" si="22"/>
        <v>0.57974716094049061</v>
      </c>
      <c r="F134" s="169">
        <f t="shared" si="22"/>
        <v>0.60256259897296005</v>
      </c>
      <c r="G134" s="169">
        <f t="shared" si="22"/>
        <v>0.62576053939580367</v>
      </c>
      <c r="H134" s="169">
        <f t="shared" si="22"/>
        <v>0.64508432364297252</v>
      </c>
      <c r="I134" s="169">
        <f t="shared" si="22"/>
        <v>0.66000463035420531</v>
      </c>
      <c r="J134" s="169">
        <f t="shared" si="22"/>
        <v>0.67131532861992604</v>
      </c>
      <c r="K134" s="169">
        <f t="shared" si="22"/>
        <v>0.6825140342707583</v>
      </c>
      <c r="L134" s="169">
        <f t="shared" si="22"/>
        <v>0.6948560579830404</v>
      </c>
      <c r="M134" s="169">
        <f t="shared" si="22"/>
        <v>0.71089431369068523</v>
      </c>
      <c r="N134" s="169">
        <f t="shared" si="22"/>
        <v>0.71631792260166438</v>
      </c>
      <c r="O134" s="169">
        <f t="shared" si="22"/>
        <v>0.72395632895346729</v>
      </c>
      <c r="P134" s="169">
        <f t="shared" si="22"/>
        <v>0.73221236268258372</v>
      </c>
      <c r="Q134" s="169">
        <f t="shared" si="22"/>
        <v>0.7382361590026868</v>
      </c>
    </row>
    <row r="135" spans="1:17" ht="12" customHeight="1" x14ac:dyDescent="0.25">
      <c r="A135" s="167" t="s">
        <v>144</v>
      </c>
      <c r="B135" s="174">
        <f t="shared" si="22"/>
        <v>0.48909248536209421</v>
      </c>
      <c r="C135" s="174">
        <f t="shared" si="22"/>
        <v>0.49488040256538907</v>
      </c>
      <c r="D135" s="174">
        <f t="shared" si="22"/>
        <v>0.50225538015489801</v>
      </c>
      <c r="E135" s="174">
        <f t="shared" si="22"/>
        <v>0.52956235202412549</v>
      </c>
      <c r="F135" s="174">
        <f t="shared" si="22"/>
        <v>0.53547349915820663</v>
      </c>
      <c r="G135" s="174">
        <f t="shared" si="22"/>
        <v>0.54146434221593642</v>
      </c>
      <c r="H135" s="174">
        <f t="shared" si="22"/>
        <v>0.54752350976667208</v>
      </c>
      <c r="I135" s="174">
        <f t="shared" si="22"/>
        <v>0.5530280980374741</v>
      </c>
      <c r="J135" s="174">
        <f t="shared" si="22"/>
        <v>0.55928378479604834</v>
      </c>
      <c r="K135" s="174">
        <f t="shared" si="22"/>
        <v>0.56139735806332458</v>
      </c>
      <c r="L135" s="174">
        <f t="shared" si="22"/>
        <v>0.56159479648734545</v>
      </c>
      <c r="M135" s="174">
        <f t="shared" si="22"/>
        <v>0.57874273728615855</v>
      </c>
      <c r="N135" s="174">
        <f t="shared" si="22"/>
        <v>0.58261146180402845</v>
      </c>
      <c r="O135" s="174">
        <f t="shared" si="22"/>
        <v>0.58617302115621761</v>
      </c>
      <c r="P135" s="174">
        <f t="shared" si="22"/>
        <v>0.58887264825882801</v>
      </c>
      <c r="Q135" s="174">
        <f t="shared" si="22"/>
        <v>0.5902247299762946</v>
      </c>
    </row>
    <row r="136" spans="1:17" ht="12" customHeight="1" x14ac:dyDescent="0.25">
      <c r="A136" s="167" t="s">
        <v>143</v>
      </c>
      <c r="B136" s="174">
        <f t="shared" si="22"/>
        <v>0.73227326172866891</v>
      </c>
      <c r="C136" s="174">
        <f t="shared" si="22"/>
        <v>0.73809687234076082</v>
      </c>
      <c r="D136" s="174">
        <f t="shared" si="22"/>
        <v>0.74350172262091296</v>
      </c>
      <c r="E136" s="174">
        <f t="shared" si="22"/>
        <v>0.77164201815692623</v>
      </c>
      <c r="F136" s="174">
        <f t="shared" si="22"/>
        <v>0.77342698826858081</v>
      </c>
      <c r="G136" s="174">
        <f t="shared" si="22"/>
        <v>0.77499734162795797</v>
      </c>
      <c r="H136" s="174">
        <f t="shared" si="22"/>
        <v>0.77720112798595897</v>
      </c>
      <c r="I136" s="174">
        <f t="shared" si="22"/>
        <v>0.7794821756141066</v>
      </c>
      <c r="J136" s="174">
        <f t="shared" si="22"/>
        <v>0.78221756608348147</v>
      </c>
      <c r="K136" s="174">
        <f t="shared" si="22"/>
        <v>0.78374435625515604</v>
      </c>
      <c r="L136" s="174">
        <f t="shared" si="22"/>
        <v>0.7859578434917851</v>
      </c>
      <c r="M136" s="174">
        <f t="shared" si="22"/>
        <v>0.79337720110838861</v>
      </c>
      <c r="N136" s="174">
        <f t="shared" si="22"/>
        <v>0.79492862723033486</v>
      </c>
      <c r="O136" s="174">
        <f t="shared" si="22"/>
        <v>0.79631135024337008</v>
      </c>
      <c r="P136" s="174">
        <f t="shared" si="22"/>
        <v>0.79734989217577412</v>
      </c>
      <c r="Q136" s="174">
        <f t="shared" si="22"/>
        <v>0.79893268213335111</v>
      </c>
    </row>
    <row r="137" spans="1:17" ht="12" customHeight="1" x14ac:dyDescent="0.25">
      <c r="A137" s="166" t="s">
        <v>57</v>
      </c>
      <c r="B137" s="173">
        <f t="shared" si="22"/>
        <v>0.48909248536209426</v>
      </c>
      <c r="C137" s="173">
        <f t="shared" si="22"/>
        <v>0.49809338732598596</v>
      </c>
      <c r="D137" s="173">
        <f t="shared" si="22"/>
        <v>0.50624403242060634</v>
      </c>
      <c r="E137" s="173">
        <f t="shared" si="22"/>
        <v>0.55824275465864681</v>
      </c>
      <c r="F137" s="173">
        <f t="shared" si="22"/>
        <v>0.55959029354516499</v>
      </c>
      <c r="G137" s="173">
        <f t="shared" si="22"/>
        <v>0.56082595139165325</v>
      </c>
      <c r="H137" s="173">
        <f t="shared" si="22"/>
        <v>0.56287268291285864</v>
      </c>
      <c r="I137" s="173">
        <f t="shared" si="22"/>
        <v>0.56519181785236094</v>
      </c>
      <c r="J137" s="173">
        <f t="shared" si="22"/>
        <v>0.56820393412983849</v>
      </c>
      <c r="K137" s="173">
        <f t="shared" si="22"/>
        <v>0.56920604575100575</v>
      </c>
      <c r="L137" s="173">
        <f t="shared" si="22"/>
        <v>0.57174556297610579</v>
      </c>
      <c r="M137" s="173">
        <f t="shared" si="22"/>
        <v>0.58579321928145056</v>
      </c>
      <c r="N137" s="173">
        <f t="shared" si="22"/>
        <v>0.5875063244981551</v>
      </c>
      <c r="O137" s="173">
        <f t="shared" si="22"/>
        <v>0.58883168463767632</v>
      </c>
      <c r="P137" s="173">
        <f t="shared" si="22"/>
        <v>0.58953924608300856</v>
      </c>
      <c r="Q137" s="173">
        <f t="shared" si="22"/>
        <v>0.59125442007657991</v>
      </c>
    </row>
    <row r="138" spans="1:17" ht="12" customHeight="1" x14ac:dyDescent="0.25">
      <c r="A138" s="147" t="s">
        <v>59</v>
      </c>
      <c r="B138" s="172">
        <f t="shared" si="22"/>
        <v>1.0000000000000004</v>
      </c>
      <c r="C138" s="172">
        <f t="shared" si="22"/>
        <v>1</v>
      </c>
      <c r="D138" s="172">
        <f t="shared" si="22"/>
        <v>1</v>
      </c>
      <c r="E138" s="172">
        <f t="shared" si="22"/>
        <v>1</v>
      </c>
      <c r="F138" s="172">
        <f t="shared" si="22"/>
        <v>1</v>
      </c>
      <c r="G138" s="172">
        <f t="shared" si="22"/>
        <v>0.99999999999999967</v>
      </c>
      <c r="H138" s="172">
        <f t="shared" si="22"/>
        <v>1.0000000000000004</v>
      </c>
      <c r="I138" s="172">
        <f t="shared" si="22"/>
        <v>0.99999999999999911</v>
      </c>
      <c r="J138" s="172">
        <f t="shared" si="22"/>
        <v>1.0000000000000002</v>
      </c>
      <c r="K138" s="172">
        <f t="shared" si="22"/>
        <v>1</v>
      </c>
      <c r="L138" s="172">
        <f t="shared" si="22"/>
        <v>1</v>
      </c>
      <c r="M138" s="172">
        <f t="shared" si="22"/>
        <v>1.0000000000000004</v>
      </c>
      <c r="N138" s="172">
        <f t="shared" si="22"/>
        <v>1</v>
      </c>
      <c r="O138" s="172">
        <f t="shared" si="22"/>
        <v>1</v>
      </c>
      <c r="P138" s="172">
        <f t="shared" si="22"/>
        <v>0.99999999999999956</v>
      </c>
      <c r="Q138" s="172">
        <f t="shared" si="22"/>
        <v>1</v>
      </c>
    </row>
    <row r="139" spans="1:17" ht="12" customHeight="1" x14ac:dyDescent="0.25">
      <c r="A139" s="163" t="s">
        <v>142</v>
      </c>
      <c r="B139" s="171">
        <f t="shared" si="22"/>
        <v>0.62495150907378683</v>
      </c>
      <c r="C139" s="171">
        <f t="shared" si="22"/>
        <v>0.68011310595725916</v>
      </c>
      <c r="D139" s="171">
        <f t="shared" si="22"/>
        <v>0.68201724976751732</v>
      </c>
      <c r="E139" s="171">
        <f t="shared" si="22"/>
        <v>0.68679184124750281</v>
      </c>
      <c r="F139" s="171">
        <f t="shared" si="22"/>
        <v>0.69044753739202491</v>
      </c>
      <c r="G139" s="171">
        <f t="shared" si="22"/>
        <v>0.6941392804854063</v>
      </c>
      <c r="H139" s="171">
        <f t="shared" si="22"/>
        <v>0.6972893349625704</v>
      </c>
      <c r="I139" s="171">
        <f t="shared" si="22"/>
        <v>0.69999464350270379</v>
      </c>
      <c r="J139" s="171">
        <f t="shared" si="22"/>
        <v>0.70148506031923608</v>
      </c>
      <c r="K139" s="171">
        <f t="shared" si="22"/>
        <v>0.70482107516090775</v>
      </c>
      <c r="L139" s="171">
        <f t="shared" si="22"/>
        <v>0.70947349105660318</v>
      </c>
      <c r="M139" s="171">
        <f t="shared" si="22"/>
        <v>0.7137794104700067</v>
      </c>
      <c r="N139" s="171">
        <f t="shared" si="22"/>
        <v>0.71709699332419607</v>
      </c>
      <c r="O139" s="171">
        <f t="shared" si="22"/>
        <v>0.72193950670875151</v>
      </c>
      <c r="P139" s="171">
        <f t="shared" si="22"/>
        <v>0.72650017724181448</v>
      </c>
      <c r="Q139" s="171">
        <f t="shared" si="22"/>
        <v>0.73008021596304862</v>
      </c>
    </row>
    <row r="140" spans="1:17" ht="12" customHeight="1" x14ac:dyDescent="0.25">
      <c r="A140" s="161" t="s">
        <v>141</v>
      </c>
      <c r="B140" s="170">
        <f t="shared" si="22"/>
        <v>0.82173377029965555</v>
      </c>
      <c r="C140" s="170">
        <f t="shared" si="22"/>
        <v>0.84463714846534599</v>
      </c>
      <c r="D140" s="170">
        <f t="shared" si="22"/>
        <v>0.85023980663895427</v>
      </c>
      <c r="E140" s="170">
        <f t="shared" si="22"/>
        <v>0.85418251514630128</v>
      </c>
      <c r="F140" s="170">
        <f t="shared" si="22"/>
        <v>0.85748353196870297</v>
      </c>
      <c r="G140" s="170">
        <f t="shared" si="22"/>
        <v>0.85914247956946088</v>
      </c>
      <c r="H140" s="170">
        <f t="shared" si="22"/>
        <v>0.85789290726018963</v>
      </c>
      <c r="I140" s="170">
        <f t="shared" si="22"/>
        <v>0.86246387201458596</v>
      </c>
      <c r="J140" s="170">
        <f t="shared" si="22"/>
        <v>0.86589793257938164</v>
      </c>
      <c r="K140" s="170">
        <f t="shared" si="22"/>
        <v>0.87293080554811286</v>
      </c>
      <c r="L140" s="170">
        <f t="shared" si="22"/>
        <v>0.86731172867553086</v>
      </c>
      <c r="M140" s="170">
        <f t="shared" si="22"/>
        <v>0.86920364909383951</v>
      </c>
      <c r="N140" s="170">
        <f t="shared" si="22"/>
        <v>0.87527323358796361</v>
      </c>
      <c r="O140" s="170">
        <f t="shared" si="22"/>
        <v>0.87979855413450447</v>
      </c>
      <c r="P140" s="170">
        <f t="shared" si="22"/>
        <v>0.87909526107296665</v>
      </c>
      <c r="Q140" s="170">
        <f t="shared" si="22"/>
        <v>0.88307075229344512</v>
      </c>
    </row>
    <row r="141" spans="1:17" ht="12" customHeight="1" x14ac:dyDescent="0.25">
      <c r="A141" s="148" t="s">
        <v>60</v>
      </c>
      <c r="B141" s="73">
        <f t="shared" si="22"/>
        <v>0.62495150907378672</v>
      </c>
      <c r="C141" s="73">
        <f t="shared" si="22"/>
        <v>0.68207649726968866</v>
      </c>
      <c r="D141" s="73">
        <f t="shared" si="22"/>
        <v>0.68481592802657898</v>
      </c>
      <c r="E141" s="73">
        <f t="shared" si="22"/>
        <v>0.68812571299415215</v>
      </c>
      <c r="F141" s="73">
        <f t="shared" si="22"/>
        <v>0.69547717677158061</v>
      </c>
      <c r="G141" s="73">
        <f t="shared" si="22"/>
        <v>0.69955086943416345</v>
      </c>
      <c r="H141" s="73">
        <f t="shared" si="22"/>
        <v>0.70378784322077714</v>
      </c>
      <c r="I141" s="73">
        <f t="shared" si="22"/>
        <v>0.70842261779945004</v>
      </c>
      <c r="J141" s="73">
        <f t="shared" si="22"/>
        <v>0.71212212587095325</v>
      </c>
      <c r="K141" s="73">
        <f t="shared" si="22"/>
        <v>0.71648874479045499</v>
      </c>
      <c r="L141" s="73">
        <f t="shared" si="22"/>
        <v>0.72191574153439297</v>
      </c>
      <c r="M141" s="73">
        <f t="shared" si="22"/>
        <v>0.72673643996100823</v>
      </c>
      <c r="N141" s="73">
        <f t="shared" si="22"/>
        <v>0.72848122383031344</v>
      </c>
      <c r="O141" s="73">
        <f t="shared" si="22"/>
        <v>0.73151666089810152</v>
      </c>
      <c r="P141" s="73">
        <f t="shared" si="22"/>
        <v>0.73484783190630631</v>
      </c>
      <c r="Q141" s="73">
        <f t="shared" si="22"/>
        <v>0.73754812282261017</v>
      </c>
    </row>
    <row r="142" spans="1:17" ht="12" customHeight="1" x14ac:dyDescent="0.25">
      <c r="A142" s="148" t="s">
        <v>59</v>
      </c>
      <c r="B142" s="73">
        <f t="shared" si="22"/>
        <v>1</v>
      </c>
      <c r="C142" s="73">
        <f t="shared" si="22"/>
        <v>1</v>
      </c>
      <c r="D142" s="73">
        <f t="shared" si="22"/>
        <v>1</v>
      </c>
      <c r="E142" s="73">
        <f t="shared" si="22"/>
        <v>1</v>
      </c>
      <c r="F142" s="73">
        <f t="shared" si="22"/>
        <v>1.0000000000000004</v>
      </c>
      <c r="G142" s="73">
        <f t="shared" si="22"/>
        <v>0.99999999999999989</v>
      </c>
      <c r="H142" s="73">
        <f t="shared" si="22"/>
        <v>1.0000000000000002</v>
      </c>
      <c r="I142" s="73">
        <f t="shared" si="22"/>
        <v>1</v>
      </c>
      <c r="J142" s="73">
        <f t="shared" si="22"/>
        <v>1.0000000000000002</v>
      </c>
      <c r="K142" s="73">
        <f t="shared" si="22"/>
        <v>0.99999999999999967</v>
      </c>
      <c r="L142" s="73">
        <f t="shared" si="22"/>
        <v>0.99999999999999989</v>
      </c>
      <c r="M142" s="73">
        <f t="shared" si="22"/>
        <v>1</v>
      </c>
      <c r="N142" s="73">
        <f t="shared" si="22"/>
        <v>0.99999999999999989</v>
      </c>
      <c r="O142" s="73">
        <f t="shared" si="22"/>
        <v>1.0000000000000002</v>
      </c>
      <c r="P142" s="73">
        <f t="shared" si="22"/>
        <v>0.99999999999999989</v>
      </c>
      <c r="Q142" s="73">
        <f t="shared" si="22"/>
        <v>1.0000000000000002</v>
      </c>
    </row>
    <row r="143" spans="1:17" ht="12" customHeight="1" x14ac:dyDescent="0.25">
      <c r="A143" s="158" t="s">
        <v>62</v>
      </c>
      <c r="B143" s="169">
        <f t="shared" si="22"/>
        <v>0.56772044140588185</v>
      </c>
      <c r="C143" s="169">
        <f t="shared" si="22"/>
        <v>0.63497308244590034</v>
      </c>
      <c r="D143" s="169">
        <f t="shared" si="22"/>
        <v>0.63502111958585106</v>
      </c>
      <c r="E143" s="169">
        <f t="shared" si="22"/>
        <v>0.64941821234826247</v>
      </c>
      <c r="F143" s="169">
        <f t="shared" si="22"/>
        <v>0.6422247263461649</v>
      </c>
      <c r="G143" s="169">
        <f t="shared" si="22"/>
        <v>0.65854146076692133</v>
      </c>
      <c r="H143" s="169">
        <f t="shared" si="22"/>
        <v>0.70790659861165306</v>
      </c>
      <c r="I143" s="169">
        <f t="shared" si="22"/>
        <v>0.70082716027960101</v>
      </c>
      <c r="J143" s="169">
        <f t="shared" si="22"/>
        <v>0.70030514117779241</v>
      </c>
      <c r="K143" s="169">
        <f t="shared" si="22"/>
        <v>0.70723119664155953</v>
      </c>
      <c r="L143" s="169">
        <f t="shared" si="22"/>
        <v>0.71425050964542969</v>
      </c>
      <c r="M143" s="169">
        <f t="shared" si="22"/>
        <v>0.73081167156138671</v>
      </c>
      <c r="N143" s="169">
        <f t="shared" si="22"/>
        <v>0.7308295852028075</v>
      </c>
      <c r="O143" s="169">
        <f t="shared" si="22"/>
        <v>0.73624670523869529</v>
      </c>
      <c r="P143" s="169">
        <f t="shared" si="22"/>
        <v>0.74528976318631546</v>
      </c>
      <c r="Q143" s="169">
        <f t="shared" si="22"/>
        <v>0.74716991687665157</v>
      </c>
    </row>
    <row r="144" spans="1:17" ht="12" customHeight="1" x14ac:dyDescent="0.25">
      <c r="A144" s="23" t="s">
        <v>57</v>
      </c>
      <c r="B144" s="73">
        <f t="shared" si="22"/>
        <v>0.38963042989327001</v>
      </c>
      <c r="C144" s="73">
        <f t="shared" si="22"/>
        <v>0.40416321612051864</v>
      </c>
      <c r="D144" s="73">
        <f t="shared" si="22"/>
        <v>0.41387631058122176</v>
      </c>
      <c r="E144" s="73">
        <f t="shared" si="22"/>
        <v>0.42216685638906248</v>
      </c>
      <c r="F144" s="73">
        <f t="shared" si="22"/>
        <v>0.43203790802112374</v>
      </c>
      <c r="G144" s="73">
        <f t="shared" si="22"/>
        <v>0.4377339490170607</v>
      </c>
      <c r="H144" s="73">
        <f t="shared" si="22"/>
        <v>0.44575691825236102</v>
      </c>
      <c r="I144" s="73">
        <f t="shared" si="22"/>
        <v>0.44816606959999528</v>
      </c>
      <c r="J144" s="73">
        <f t="shared" si="22"/>
        <v>0.44861562050298137</v>
      </c>
      <c r="K144" s="73">
        <f t="shared" si="22"/>
        <v>0.45204851198248908</v>
      </c>
      <c r="L144" s="73">
        <f t="shared" si="22"/>
        <v>0.45632576865353464</v>
      </c>
      <c r="M144" s="73">
        <f t="shared" si="22"/>
        <v>0.45928447629477248</v>
      </c>
      <c r="N144" s="73">
        <f t="shared" si="22"/>
        <v>0.46387819469772579</v>
      </c>
      <c r="O144" s="73">
        <f t="shared" si="22"/>
        <v>0.46705223728014461</v>
      </c>
      <c r="P144" s="73">
        <f t="shared" si="22"/>
        <v>0.46729846070984332</v>
      </c>
      <c r="Q144" s="73">
        <f t="shared" ref="Q144" si="23">IF(Q126=0,"",Q126/Q108)</f>
        <v>0.47074184150919041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0.77422957228785239</v>
      </c>
      <c r="C145" s="65">
        <f t="shared" si="24"/>
        <v>0.79441591104342124</v>
      </c>
      <c r="D145" s="65">
        <f t="shared" si="24"/>
        <v>0.79969065122831295</v>
      </c>
      <c r="E145" s="65">
        <f t="shared" si="24"/>
        <v>0.80511927277570028</v>
      </c>
      <c r="F145" s="65">
        <f t="shared" si="24"/>
        <v>0.80917264446616566</v>
      </c>
      <c r="G145" s="65">
        <f t="shared" si="24"/>
        <v>0.81389547114885996</v>
      </c>
      <c r="H145" s="65">
        <f t="shared" si="24"/>
        <v>0.81829199814090914</v>
      </c>
      <c r="I145" s="65">
        <f t="shared" si="24"/>
        <v>0.82059811638708513</v>
      </c>
      <c r="J145" s="65">
        <f t="shared" si="24"/>
        <v>0.82255322854403568</v>
      </c>
      <c r="K145" s="65">
        <f t="shared" si="24"/>
        <v>0.82645993047376221</v>
      </c>
      <c r="L145" s="65">
        <f t="shared" si="24"/>
        <v>0.82919586519220834</v>
      </c>
      <c r="M145" s="65">
        <f t="shared" si="24"/>
        <v>0.83247212938827186</v>
      </c>
      <c r="N145" s="65">
        <f t="shared" si="24"/>
        <v>0.83393942964188195</v>
      </c>
      <c r="O145" s="65">
        <f t="shared" si="24"/>
        <v>0.8367511585514571</v>
      </c>
      <c r="P145" s="65">
        <f t="shared" si="24"/>
        <v>0.84002296355714923</v>
      </c>
      <c r="Q145" s="65">
        <f t="shared" si="24"/>
        <v>0.84165780104012744</v>
      </c>
    </row>
    <row r="147" spans="1:17" ht="12" customHeight="1" x14ac:dyDescent="0.25">
      <c r="A147" s="152" t="s">
        <v>121</v>
      </c>
      <c r="B147" s="168">
        <f>SUM(B148,B150,B152,B161)</f>
        <v>101.45616102728187</v>
      </c>
      <c r="C147" s="168">
        <f t="shared" ref="C147:Q147" si="25">SUM(C148,C150,C152,C161)</f>
        <v>102.02230188800098</v>
      </c>
      <c r="D147" s="168">
        <f t="shared" si="25"/>
        <v>105.73624061100958</v>
      </c>
      <c r="E147" s="168">
        <f t="shared" si="25"/>
        <v>161.5695062943623</v>
      </c>
      <c r="F147" s="168">
        <f t="shared" si="25"/>
        <v>174.48786170419444</v>
      </c>
      <c r="G147" s="168">
        <f t="shared" si="25"/>
        <v>182.61788840409639</v>
      </c>
      <c r="H147" s="168">
        <f t="shared" si="25"/>
        <v>173.66879880389018</v>
      </c>
      <c r="I147" s="168">
        <f t="shared" si="25"/>
        <v>177.56548455768001</v>
      </c>
      <c r="J147" s="168">
        <f t="shared" si="25"/>
        <v>173.23648523721852</v>
      </c>
      <c r="K147" s="168">
        <f t="shared" si="25"/>
        <v>158.59671526490658</v>
      </c>
      <c r="L147" s="168">
        <f t="shared" si="25"/>
        <v>169.15407976424819</v>
      </c>
      <c r="M147" s="168">
        <f t="shared" si="25"/>
        <v>154.97899112640391</v>
      </c>
      <c r="N147" s="168">
        <f t="shared" si="25"/>
        <v>152.40755178120187</v>
      </c>
      <c r="O147" s="168">
        <f t="shared" si="25"/>
        <v>146.92673226980804</v>
      </c>
      <c r="P147" s="168">
        <f t="shared" si="25"/>
        <v>139.02924823111687</v>
      </c>
      <c r="Q147" s="168">
        <f t="shared" si="25"/>
        <v>140.53544743001007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80.816277940193871</v>
      </c>
      <c r="C152" s="157">
        <f t="shared" ref="C152:Q152" si="28">SUM(C153:C154,C157:C158)</f>
        <v>77.609938697601308</v>
      </c>
      <c r="D152" s="157">
        <f t="shared" si="28"/>
        <v>76.444389396775762</v>
      </c>
      <c r="E152" s="157">
        <f t="shared" si="28"/>
        <v>128.29528233383118</v>
      </c>
      <c r="F152" s="157">
        <f t="shared" si="28"/>
        <v>129.91814126960233</v>
      </c>
      <c r="G152" s="157">
        <f t="shared" si="28"/>
        <v>130.18367339090676</v>
      </c>
      <c r="H152" s="157">
        <f t="shared" si="28"/>
        <v>128.12620476118897</v>
      </c>
      <c r="I152" s="157">
        <f t="shared" si="28"/>
        <v>120.29192913114787</v>
      </c>
      <c r="J152" s="157">
        <f t="shared" si="28"/>
        <v>110.77459752335061</v>
      </c>
      <c r="K152" s="157">
        <f t="shared" si="28"/>
        <v>96.133445871912016</v>
      </c>
      <c r="L152" s="157">
        <f t="shared" si="28"/>
        <v>95.17559327016717</v>
      </c>
      <c r="M152" s="157">
        <f t="shared" si="28"/>
        <v>78.948611653200189</v>
      </c>
      <c r="N152" s="157">
        <f t="shared" si="28"/>
        <v>74.95122261814889</v>
      </c>
      <c r="O152" s="157">
        <f t="shared" si="28"/>
        <v>69.883177978127847</v>
      </c>
      <c r="P152" s="157">
        <f t="shared" si="28"/>
        <v>60.55981917481796</v>
      </c>
      <c r="Q152" s="157">
        <f t="shared" si="28"/>
        <v>59.676219864682366</v>
      </c>
    </row>
    <row r="153" spans="1:17" ht="12" customHeight="1" x14ac:dyDescent="0.25">
      <c r="A153" s="167" t="s">
        <v>144</v>
      </c>
      <c r="B153" s="132">
        <f>RES_hhdet_emi!B$149</f>
        <v>80.012752505630843</v>
      </c>
      <c r="C153" s="132">
        <f>RES_hhdet_emi!C$149</f>
        <v>76.766632990480772</v>
      </c>
      <c r="D153" s="132">
        <f>RES_hhdet_emi!D$149</f>
        <v>75.581488684419014</v>
      </c>
      <c r="E153" s="132">
        <f>RES_hhdet_emi!E$149</f>
        <v>126.80408668428743</v>
      </c>
      <c r="F153" s="132">
        <f>RES_hhdet_emi!F$149</f>
        <v>128.20117850704591</v>
      </c>
      <c r="G153" s="132">
        <f>RES_hhdet_emi!G$149</f>
        <v>128.2851997382898</v>
      </c>
      <c r="H153" s="132">
        <f>RES_hhdet_emi!H$149</f>
        <v>125.94291062346623</v>
      </c>
      <c r="I153" s="132">
        <f>RES_hhdet_emi!I$149</f>
        <v>117.61881229376391</v>
      </c>
      <c r="J153" s="132">
        <f>RES_hhdet_emi!J$149</f>
        <v>107.38702014456224</v>
      </c>
      <c r="K153" s="132">
        <f>RES_hhdet_emi!K$149</f>
        <v>92.493548826706288</v>
      </c>
      <c r="L153" s="132">
        <f>RES_hhdet_emi!L$149</f>
        <v>90.906171710190321</v>
      </c>
      <c r="M153" s="132">
        <f>RES_hhdet_emi!M$149</f>
        <v>74.928337053118625</v>
      </c>
      <c r="N153" s="132">
        <f>RES_hhdet_emi!N$149</f>
        <v>70.86831983841769</v>
      </c>
      <c r="O153" s="132">
        <f>RES_hhdet_emi!O$149</f>
        <v>65.85805507725469</v>
      </c>
      <c r="P153" s="132">
        <f>RES_hhdet_emi!P$149</f>
        <v>56.836362972332623</v>
      </c>
      <c r="Q153" s="132">
        <f>RES_hhdet_emi!Q$149</f>
        <v>55.623878672186045</v>
      </c>
    </row>
    <row r="154" spans="1:17" ht="12" customHeight="1" x14ac:dyDescent="0.25">
      <c r="A154" s="167" t="s">
        <v>143</v>
      </c>
      <c r="B154" s="132">
        <f>SUM(B155:B156)</f>
        <v>0.80352543456303471</v>
      </c>
      <c r="C154" s="132">
        <f t="shared" ref="C154:Q154" si="29">SUM(C155:C156)</f>
        <v>0.8433057071205301</v>
      </c>
      <c r="D154" s="132">
        <f t="shared" si="29"/>
        <v>0.86290071235675125</v>
      </c>
      <c r="E154" s="132">
        <f t="shared" si="29"/>
        <v>1.4911956495437677</v>
      </c>
      <c r="F154" s="132">
        <f t="shared" si="29"/>
        <v>1.7169627625564083</v>
      </c>
      <c r="G154" s="132">
        <f t="shared" si="29"/>
        <v>1.8984736526169439</v>
      </c>
      <c r="H154" s="132">
        <f t="shared" si="29"/>
        <v>2.1832941377227342</v>
      </c>
      <c r="I154" s="132">
        <f t="shared" si="29"/>
        <v>2.6731168373839513</v>
      </c>
      <c r="J154" s="132">
        <f t="shared" si="29"/>
        <v>3.387577378788365</v>
      </c>
      <c r="K154" s="132">
        <f t="shared" si="29"/>
        <v>3.6398970452057249</v>
      </c>
      <c r="L154" s="132">
        <f t="shared" si="29"/>
        <v>4.2694215599768528</v>
      </c>
      <c r="M154" s="132">
        <f t="shared" si="29"/>
        <v>4.0202746000815583</v>
      </c>
      <c r="N154" s="132">
        <f t="shared" si="29"/>
        <v>4.0829027797312021</v>
      </c>
      <c r="O154" s="132">
        <f t="shared" si="29"/>
        <v>4.0251229008731571</v>
      </c>
      <c r="P154" s="132">
        <f t="shared" si="29"/>
        <v>3.7234562024853357</v>
      </c>
      <c r="Q154" s="132">
        <f t="shared" si="29"/>
        <v>4.0523411924963204</v>
      </c>
    </row>
    <row r="155" spans="1:17" ht="12" customHeight="1" x14ac:dyDescent="0.25">
      <c r="A155" s="166" t="s">
        <v>57</v>
      </c>
      <c r="B155" s="165">
        <f>RES_hhdet_emi!B$151</f>
        <v>0.80352543456303471</v>
      </c>
      <c r="C155" s="165">
        <f>RES_hhdet_emi!C$151</f>
        <v>0.8433057071205301</v>
      </c>
      <c r="D155" s="165">
        <f>RES_hhdet_emi!D$151</f>
        <v>0.86290071235675125</v>
      </c>
      <c r="E155" s="165">
        <f>RES_hhdet_emi!E$151</f>
        <v>1.4911956495437677</v>
      </c>
      <c r="F155" s="165">
        <f>RES_hhdet_emi!F$151</f>
        <v>1.7169627625564083</v>
      </c>
      <c r="G155" s="165">
        <f>RES_hhdet_emi!G$151</f>
        <v>1.8984736526169439</v>
      </c>
      <c r="H155" s="165">
        <f>RES_hhdet_emi!H$151</f>
        <v>2.1832941377227342</v>
      </c>
      <c r="I155" s="165">
        <f>RES_hhdet_emi!I$151</f>
        <v>2.6731168373839513</v>
      </c>
      <c r="J155" s="165">
        <f>RES_hhdet_emi!J$151</f>
        <v>3.387577378788365</v>
      </c>
      <c r="K155" s="165">
        <f>RES_hhdet_emi!K$151</f>
        <v>3.6398970452057249</v>
      </c>
      <c r="L155" s="165">
        <f>RES_hhdet_emi!L$151</f>
        <v>4.2694215599768528</v>
      </c>
      <c r="M155" s="165">
        <f>RES_hhdet_emi!M$151</f>
        <v>4.0202746000815583</v>
      </c>
      <c r="N155" s="165">
        <f>RES_hhdet_emi!N$151</f>
        <v>4.0829027797312021</v>
      </c>
      <c r="O155" s="165">
        <f>RES_hhdet_emi!O$151</f>
        <v>4.0251229008731571</v>
      </c>
      <c r="P155" s="165">
        <f>RES_hhdet_emi!P$151</f>
        <v>3.7234562024853357</v>
      </c>
      <c r="Q155" s="165">
        <f>RES_hhdet_emi!Q$151</f>
        <v>4.0523411924963204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20.639883087087998</v>
      </c>
      <c r="C161" s="157">
        <f t="shared" ref="C161:Q161" si="31">SUM(C162:C163)</f>
        <v>24.412363190399677</v>
      </c>
      <c r="D161" s="157">
        <f t="shared" si="31"/>
        <v>29.291851214233812</v>
      </c>
      <c r="E161" s="157">
        <f t="shared" si="31"/>
        <v>33.27422396053111</v>
      </c>
      <c r="F161" s="157">
        <f t="shared" si="31"/>
        <v>44.569720434592121</v>
      </c>
      <c r="G161" s="157">
        <f t="shared" si="31"/>
        <v>52.434215013189615</v>
      </c>
      <c r="H161" s="157">
        <f t="shared" si="31"/>
        <v>45.542594042701197</v>
      </c>
      <c r="I161" s="157">
        <f t="shared" si="31"/>
        <v>57.273555426532148</v>
      </c>
      <c r="J161" s="157">
        <f t="shared" si="31"/>
        <v>62.46188771386791</v>
      </c>
      <c r="K161" s="157">
        <f t="shared" si="31"/>
        <v>62.463269392994562</v>
      </c>
      <c r="L161" s="157">
        <f t="shared" si="31"/>
        <v>73.978486494081025</v>
      </c>
      <c r="M161" s="157">
        <f t="shared" si="31"/>
        <v>76.030379473203737</v>
      </c>
      <c r="N161" s="157">
        <f t="shared" si="31"/>
        <v>77.456329163052985</v>
      </c>
      <c r="O161" s="157">
        <f t="shared" si="31"/>
        <v>77.043554291680195</v>
      </c>
      <c r="P161" s="157">
        <f t="shared" si="31"/>
        <v>78.469429056298921</v>
      </c>
      <c r="Q161" s="157">
        <f t="shared" si="31"/>
        <v>80.8592275653277</v>
      </c>
    </row>
    <row r="162" spans="1:17" ht="12" customHeight="1" x14ac:dyDescent="0.25">
      <c r="A162" s="23" t="s">
        <v>57</v>
      </c>
      <c r="B162" s="156">
        <f>RES_hhdet_emi!B$158</f>
        <v>20.639883087087998</v>
      </c>
      <c r="C162" s="156">
        <f>RES_hhdet_emi!C$158</f>
        <v>24.412363190399677</v>
      </c>
      <c r="D162" s="156">
        <f>RES_hhdet_emi!D$158</f>
        <v>29.291851214233812</v>
      </c>
      <c r="E162" s="156">
        <f>RES_hhdet_emi!E$158</f>
        <v>33.27422396053111</v>
      </c>
      <c r="F162" s="156">
        <f>RES_hhdet_emi!F$158</f>
        <v>44.569720434592121</v>
      </c>
      <c r="G162" s="156">
        <f>RES_hhdet_emi!G$158</f>
        <v>52.434215013189615</v>
      </c>
      <c r="H162" s="156">
        <f>RES_hhdet_emi!H$158</f>
        <v>45.542594042701197</v>
      </c>
      <c r="I162" s="156">
        <f>RES_hhdet_emi!I$158</f>
        <v>57.273555426532148</v>
      </c>
      <c r="J162" s="156">
        <f>RES_hhdet_emi!J$158</f>
        <v>62.46188771386791</v>
      </c>
      <c r="K162" s="156">
        <f>RES_hhdet_emi!K$158</f>
        <v>62.463269392994562</v>
      </c>
      <c r="L162" s="156">
        <f>RES_hhdet_emi!L$158</f>
        <v>73.978486494081025</v>
      </c>
      <c r="M162" s="156">
        <f>RES_hhdet_emi!M$158</f>
        <v>76.030379473203737</v>
      </c>
      <c r="N162" s="156">
        <f>RES_hhdet_emi!N$158</f>
        <v>77.456329163052985</v>
      </c>
      <c r="O162" s="156">
        <f>RES_hhdet_emi!O$158</f>
        <v>77.043554291680195</v>
      </c>
      <c r="P162" s="156">
        <f>RES_hhdet_emi!P$158</f>
        <v>78.469429056298921</v>
      </c>
      <c r="Q162" s="156">
        <f>RES_hhdet_emi!Q$158</f>
        <v>80.8592275653277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6629.9115451423513</v>
      </c>
      <c r="C165" s="168">
        <f t="shared" ref="C165:Q165" si="32">SUM(C166,C168,C170,C179)</f>
        <v>6596.5020944126618</v>
      </c>
      <c r="D165" s="168">
        <f t="shared" si="32"/>
        <v>6506.9841530871017</v>
      </c>
      <c r="E165" s="168">
        <f t="shared" si="32"/>
        <v>6697.6606998543066</v>
      </c>
      <c r="F165" s="168">
        <f t="shared" si="32"/>
        <v>6724.7188299347617</v>
      </c>
      <c r="G165" s="168">
        <f t="shared" si="32"/>
        <v>6618.7211623957346</v>
      </c>
      <c r="H165" s="168">
        <f t="shared" si="32"/>
        <v>6567.3911811598173</v>
      </c>
      <c r="I165" s="168">
        <f t="shared" si="32"/>
        <v>6299.0107932188412</v>
      </c>
      <c r="J165" s="168">
        <f t="shared" si="32"/>
        <v>5996.3176235729115</v>
      </c>
      <c r="K165" s="168">
        <f t="shared" si="32"/>
        <v>5813.7357881371163</v>
      </c>
      <c r="L165" s="168">
        <f t="shared" si="32"/>
        <v>6082.365829030191</v>
      </c>
      <c r="M165" s="168">
        <f t="shared" si="32"/>
        <v>5482.3757146131029</v>
      </c>
      <c r="N165" s="168">
        <f t="shared" si="32"/>
        <v>5230.802021659294</v>
      </c>
      <c r="O165" s="168">
        <f t="shared" si="32"/>
        <v>4863.7090210099186</v>
      </c>
      <c r="P165" s="168">
        <f t="shared" si="32"/>
        <v>4840.7426105910044</v>
      </c>
      <c r="Q165" s="168">
        <f t="shared" si="32"/>
        <v>4682.5340176199079</v>
      </c>
    </row>
    <row r="166" spans="1:17" ht="12" customHeight="1" x14ac:dyDescent="0.25">
      <c r="A166" s="158" t="s">
        <v>65</v>
      </c>
      <c r="B166" s="157">
        <f>B167</f>
        <v>2450.8221986954582</v>
      </c>
      <c r="C166" s="157">
        <f t="shared" ref="C166:Q166" si="33">C167</f>
        <v>2650.0930090133024</v>
      </c>
      <c r="D166" s="157">
        <f t="shared" si="33"/>
        <v>2650.0605555707516</v>
      </c>
      <c r="E166" s="157">
        <f t="shared" si="33"/>
        <v>2809.2040160475026</v>
      </c>
      <c r="F166" s="157">
        <f t="shared" si="33"/>
        <v>2867.086131269617</v>
      </c>
      <c r="G166" s="157">
        <f t="shared" si="33"/>
        <v>2818.7890514984438</v>
      </c>
      <c r="H166" s="157">
        <f t="shared" si="33"/>
        <v>2764.9264825558139</v>
      </c>
      <c r="I166" s="157">
        <f t="shared" si="33"/>
        <v>2562.3080166276495</v>
      </c>
      <c r="J166" s="157">
        <f t="shared" si="33"/>
        <v>2306.874384283738</v>
      </c>
      <c r="K166" s="157">
        <f t="shared" si="33"/>
        <v>2265.3644419765142</v>
      </c>
      <c r="L166" s="157">
        <f t="shared" si="33"/>
        <v>2344.9452768040574</v>
      </c>
      <c r="M166" s="157">
        <f t="shared" si="33"/>
        <v>1797.4481809757172</v>
      </c>
      <c r="N166" s="157">
        <f t="shared" si="33"/>
        <v>1707.567147617297</v>
      </c>
      <c r="O166" s="157">
        <f t="shared" si="33"/>
        <v>1493.8952714682241</v>
      </c>
      <c r="P166" s="157">
        <f t="shared" si="33"/>
        <v>1426.6713108307436</v>
      </c>
      <c r="Q166" s="157">
        <f t="shared" si="33"/>
        <v>1410.0368687450973</v>
      </c>
    </row>
    <row r="167" spans="1:17" ht="12" customHeight="1" x14ac:dyDescent="0.25">
      <c r="A167" s="23" t="s">
        <v>60</v>
      </c>
      <c r="B167" s="156">
        <f>IF(B95=0,0,B95/0.086*1000000/B$7)</f>
        <v>2450.8221986954582</v>
      </c>
      <c r="C167" s="156">
        <f t="shared" ref="C167:Q167" si="34">IF(C95=0,0,C95/0.086*1000000/C$7)</f>
        <v>2650.0930090133024</v>
      </c>
      <c r="D167" s="156">
        <f t="shared" si="34"/>
        <v>2650.0605555707516</v>
      </c>
      <c r="E167" s="156">
        <f t="shared" si="34"/>
        <v>2809.2040160475026</v>
      </c>
      <c r="F167" s="156">
        <f t="shared" si="34"/>
        <v>2867.086131269617</v>
      </c>
      <c r="G167" s="156">
        <f t="shared" si="34"/>
        <v>2818.7890514984438</v>
      </c>
      <c r="H167" s="156">
        <f t="shared" si="34"/>
        <v>2764.9264825558139</v>
      </c>
      <c r="I167" s="156">
        <f t="shared" si="34"/>
        <v>2562.3080166276495</v>
      </c>
      <c r="J167" s="156">
        <f t="shared" si="34"/>
        <v>2306.874384283738</v>
      </c>
      <c r="K167" s="156">
        <f t="shared" si="34"/>
        <v>2265.3644419765142</v>
      </c>
      <c r="L167" s="156">
        <f t="shared" si="34"/>
        <v>2344.9452768040574</v>
      </c>
      <c r="M167" s="156">
        <f t="shared" si="34"/>
        <v>1797.4481809757172</v>
      </c>
      <c r="N167" s="156">
        <f t="shared" si="34"/>
        <v>1707.567147617297</v>
      </c>
      <c r="O167" s="156">
        <f t="shared" si="34"/>
        <v>1493.8952714682241</v>
      </c>
      <c r="P167" s="156">
        <f t="shared" si="34"/>
        <v>1426.6713108307436</v>
      </c>
      <c r="Q167" s="156">
        <f t="shared" si="34"/>
        <v>1410.0368687450973</v>
      </c>
    </row>
    <row r="168" spans="1:17" ht="12" customHeight="1" x14ac:dyDescent="0.25">
      <c r="A168" s="158" t="s">
        <v>112</v>
      </c>
      <c r="B168" s="157">
        <f>B169</f>
        <v>898.96315140359036</v>
      </c>
      <c r="C168" s="157">
        <f t="shared" ref="C168:Q168" si="35">C169</f>
        <v>832.0814138654581</v>
      </c>
      <c r="D168" s="157">
        <f t="shared" si="35"/>
        <v>812.95794223881865</v>
      </c>
      <c r="E168" s="157">
        <f t="shared" si="35"/>
        <v>792.89040353038354</v>
      </c>
      <c r="F168" s="157">
        <f t="shared" si="35"/>
        <v>775.0260238436058</v>
      </c>
      <c r="G168" s="157">
        <f t="shared" si="35"/>
        <v>749.47333094225132</v>
      </c>
      <c r="H168" s="157">
        <f t="shared" si="35"/>
        <v>731.12804553551541</v>
      </c>
      <c r="I168" s="157">
        <f t="shared" si="35"/>
        <v>711.85896362855328</v>
      </c>
      <c r="J168" s="157">
        <f t="shared" si="35"/>
        <v>708.94719259472322</v>
      </c>
      <c r="K168" s="157">
        <f t="shared" si="35"/>
        <v>702.3614814141996</v>
      </c>
      <c r="L168" s="157">
        <f t="shared" si="35"/>
        <v>664.82683540940252</v>
      </c>
      <c r="M168" s="157">
        <f t="shared" si="35"/>
        <v>622.88948485720732</v>
      </c>
      <c r="N168" s="157">
        <f t="shared" si="35"/>
        <v>622.07634003465216</v>
      </c>
      <c r="O168" s="157">
        <f t="shared" si="35"/>
        <v>587.45842041299716</v>
      </c>
      <c r="P168" s="157">
        <f t="shared" si="35"/>
        <v>575.29319182886138</v>
      </c>
      <c r="Q168" s="157">
        <f t="shared" si="35"/>
        <v>558.38262346625834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898.96315140359036</v>
      </c>
      <c r="C169" s="156">
        <f t="shared" si="36"/>
        <v>832.0814138654581</v>
      </c>
      <c r="D169" s="156">
        <f t="shared" si="36"/>
        <v>812.95794223881865</v>
      </c>
      <c r="E169" s="156">
        <f t="shared" si="36"/>
        <v>792.89040353038354</v>
      </c>
      <c r="F169" s="156">
        <f t="shared" si="36"/>
        <v>775.0260238436058</v>
      </c>
      <c r="G169" s="156">
        <f t="shared" si="36"/>
        <v>749.47333094225132</v>
      </c>
      <c r="H169" s="156">
        <f t="shared" si="36"/>
        <v>731.12804553551541</v>
      </c>
      <c r="I169" s="156">
        <f t="shared" si="36"/>
        <v>711.85896362855328</v>
      </c>
      <c r="J169" s="156">
        <f t="shared" si="36"/>
        <v>708.94719259472322</v>
      </c>
      <c r="K169" s="156">
        <f t="shared" si="36"/>
        <v>702.3614814141996</v>
      </c>
      <c r="L169" s="156">
        <f t="shared" si="36"/>
        <v>664.82683540940252</v>
      </c>
      <c r="M169" s="156">
        <f t="shared" si="36"/>
        <v>622.88948485720732</v>
      </c>
      <c r="N169" s="156">
        <f t="shared" si="36"/>
        <v>622.07634003465216</v>
      </c>
      <c r="O169" s="156">
        <f t="shared" si="36"/>
        <v>587.45842041299716</v>
      </c>
      <c r="P169" s="156">
        <f t="shared" si="36"/>
        <v>575.29319182886138</v>
      </c>
      <c r="Q169" s="156">
        <f t="shared" si="36"/>
        <v>558.38262346625834</v>
      </c>
    </row>
    <row r="170" spans="1:17" ht="12" customHeight="1" x14ac:dyDescent="0.25">
      <c r="A170" s="158" t="s">
        <v>63</v>
      </c>
      <c r="B170" s="157">
        <f t="shared" si="36"/>
        <v>2244.8828413216247</v>
      </c>
      <c r="C170" s="157">
        <f t="shared" si="36"/>
        <v>2126.3903256807366</v>
      </c>
      <c r="D170" s="157">
        <f t="shared" si="36"/>
        <v>2070.614045656509</v>
      </c>
      <c r="E170" s="157">
        <f t="shared" si="36"/>
        <v>2135.2213547530441</v>
      </c>
      <c r="F170" s="157">
        <f t="shared" si="36"/>
        <v>2109.701801256108</v>
      </c>
      <c r="G170" s="157">
        <f t="shared" si="36"/>
        <v>2079.0679979394636</v>
      </c>
      <c r="H170" s="157">
        <f t="shared" si="36"/>
        <v>2101.3958747870911</v>
      </c>
      <c r="I170" s="157">
        <f t="shared" si="36"/>
        <v>2050.4109398554356</v>
      </c>
      <c r="J170" s="157">
        <f t="shared" si="36"/>
        <v>2003.9949050375681</v>
      </c>
      <c r="K170" s="157">
        <f t="shared" si="36"/>
        <v>1896.1081287229229</v>
      </c>
      <c r="L170" s="157">
        <f t="shared" si="36"/>
        <v>2067.4335270996257</v>
      </c>
      <c r="M170" s="157">
        <f t="shared" si="36"/>
        <v>2068.2941181211077</v>
      </c>
      <c r="N170" s="157">
        <f t="shared" si="36"/>
        <v>1937.3683242218597</v>
      </c>
      <c r="O170" s="157">
        <f t="shared" si="36"/>
        <v>1863.5589987299918</v>
      </c>
      <c r="P170" s="157">
        <f t="shared" si="36"/>
        <v>1908.3796317779272</v>
      </c>
      <c r="Q170" s="157">
        <f t="shared" si="36"/>
        <v>1817.3854292252131</v>
      </c>
    </row>
    <row r="171" spans="1:17" ht="12" customHeight="1" x14ac:dyDescent="0.25">
      <c r="A171" s="167" t="s">
        <v>144</v>
      </c>
      <c r="B171" s="132">
        <f>IF(B99=0,0,B99/0.086*1000000/B$11)</f>
        <v>2276.3362422973182</v>
      </c>
      <c r="C171" s="132">
        <f t="shared" ref="C171:Q171" si="37">IF(C99=0,0,C99/0.086*1000000/C$11)</f>
        <v>2265.5222301155063</v>
      </c>
      <c r="D171" s="132">
        <f t="shared" si="37"/>
        <v>2281.1277395471366</v>
      </c>
      <c r="E171" s="132">
        <f t="shared" si="37"/>
        <v>2291.6274010481034</v>
      </c>
      <c r="F171" s="132">
        <f t="shared" si="37"/>
        <v>2305.7987580984682</v>
      </c>
      <c r="G171" s="132">
        <f t="shared" si="37"/>
        <v>2308.9044735903053</v>
      </c>
      <c r="H171" s="132">
        <f t="shared" si="37"/>
        <v>2295.2520304603531</v>
      </c>
      <c r="I171" s="132">
        <f t="shared" si="37"/>
        <v>2298.9688750296032</v>
      </c>
      <c r="J171" s="132">
        <f t="shared" si="37"/>
        <v>2291.0698343098029</v>
      </c>
      <c r="K171" s="132">
        <f t="shared" si="37"/>
        <v>2291.6378352262536</v>
      </c>
      <c r="L171" s="132">
        <f t="shared" si="37"/>
        <v>2298.2620145045917</v>
      </c>
      <c r="M171" s="132">
        <f t="shared" si="37"/>
        <v>2300.9546406317231</v>
      </c>
      <c r="N171" s="132">
        <f t="shared" si="37"/>
        <v>2288.7776933482878</v>
      </c>
      <c r="O171" s="132">
        <f t="shared" si="37"/>
        <v>2283.1549257018037</v>
      </c>
      <c r="P171" s="132">
        <f t="shared" si="37"/>
        <v>2273.7806167887702</v>
      </c>
      <c r="Q171" s="132">
        <f t="shared" si="37"/>
        <v>2237.9265602363021</v>
      </c>
    </row>
    <row r="172" spans="1:17" ht="12" customHeight="1" x14ac:dyDescent="0.25">
      <c r="A172" s="167" t="s">
        <v>143</v>
      </c>
      <c r="B172" s="132">
        <f>IF(B100=0,0,B100/0.086*1000000/B$12)</f>
        <v>1520.3899873414773</v>
      </c>
      <c r="C172" s="132">
        <f t="shared" ref="C172:Q172" si="38">IF(C100=0,0,C100/0.086*1000000/C$12)</f>
        <v>1519.5626318638172</v>
      </c>
      <c r="D172" s="132">
        <f t="shared" si="38"/>
        <v>1536.899803002103</v>
      </c>
      <c r="E172" s="132">
        <f t="shared" si="38"/>
        <v>1551.599160024155</v>
      </c>
      <c r="F172" s="132">
        <f t="shared" si="38"/>
        <v>1568.6936906265114</v>
      </c>
      <c r="G172" s="132">
        <f t="shared" si="38"/>
        <v>1577.3316924281094</v>
      </c>
      <c r="H172" s="132">
        <f t="shared" si="38"/>
        <v>1576.1348949637406</v>
      </c>
      <c r="I172" s="132">
        <f t="shared" si="38"/>
        <v>1586.555046297422</v>
      </c>
      <c r="J172" s="132">
        <f t="shared" si="38"/>
        <v>1589.8721634904543</v>
      </c>
      <c r="K172" s="132">
        <f t="shared" si="38"/>
        <v>1597.7770460778484</v>
      </c>
      <c r="L172" s="132">
        <f t="shared" si="38"/>
        <v>1609.4227530876585</v>
      </c>
      <c r="M172" s="132">
        <f t="shared" si="38"/>
        <v>1614.4145601831549</v>
      </c>
      <c r="N172" s="132">
        <f t="shared" si="38"/>
        <v>1611.3278447143327</v>
      </c>
      <c r="O172" s="132">
        <f t="shared" si="38"/>
        <v>1613.0812294733878</v>
      </c>
      <c r="P172" s="132">
        <f t="shared" si="38"/>
        <v>1611.9122791509556</v>
      </c>
      <c r="Q172" s="132">
        <f t="shared" si="38"/>
        <v>1592.302069716611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796.71768480409094</v>
      </c>
      <c r="C173" s="165">
        <f t="shared" si="39"/>
        <v>792.93278054043799</v>
      </c>
      <c r="D173" s="165">
        <f t="shared" si="39"/>
        <v>798.39470884148932</v>
      </c>
      <c r="E173" s="165">
        <f t="shared" si="39"/>
        <v>802.06959036684395</v>
      </c>
      <c r="F173" s="165">
        <f t="shared" si="39"/>
        <v>807.02956533446229</v>
      </c>
      <c r="G173" s="165">
        <f t="shared" si="39"/>
        <v>808.11656575659345</v>
      </c>
      <c r="H173" s="165">
        <f t="shared" si="39"/>
        <v>803.33821066114444</v>
      </c>
      <c r="I173" s="165">
        <f t="shared" si="39"/>
        <v>804.63910626035761</v>
      </c>
      <c r="J173" s="165">
        <f t="shared" si="39"/>
        <v>801.87444200843288</v>
      </c>
      <c r="K173" s="165">
        <f t="shared" si="39"/>
        <v>802.07324232918256</v>
      </c>
      <c r="L173" s="165">
        <f t="shared" si="39"/>
        <v>804.39170507660242</v>
      </c>
      <c r="M173" s="165">
        <f t="shared" si="39"/>
        <v>805.3341242210987</v>
      </c>
      <c r="N173" s="165">
        <f t="shared" si="39"/>
        <v>801.07219267189976</v>
      </c>
      <c r="O173" s="165">
        <f t="shared" si="39"/>
        <v>799.10422399562708</v>
      </c>
      <c r="P173" s="165">
        <f t="shared" si="39"/>
        <v>795.82321587606577</v>
      </c>
      <c r="Q173" s="165">
        <f t="shared" si="39"/>
        <v>783.27429608270234</v>
      </c>
    </row>
    <row r="174" spans="1:17" ht="12" customHeight="1" x14ac:dyDescent="0.25">
      <c r="A174" s="147" t="s">
        <v>59</v>
      </c>
      <c r="B174" s="164">
        <f t="shared" si="39"/>
        <v>723.67230253738637</v>
      </c>
      <c r="C174" s="164">
        <f t="shared" si="39"/>
        <v>726.62985132337906</v>
      </c>
      <c r="D174" s="164">
        <f t="shared" si="39"/>
        <v>738.50509416061368</v>
      </c>
      <c r="E174" s="164">
        <f t="shared" si="39"/>
        <v>749.52956965731119</v>
      </c>
      <c r="F174" s="164">
        <f t="shared" si="39"/>
        <v>761.66412529204899</v>
      </c>
      <c r="G174" s="164">
        <f t="shared" si="39"/>
        <v>769.21512667151603</v>
      </c>
      <c r="H174" s="164">
        <f t="shared" si="39"/>
        <v>772.79668430259608</v>
      </c>
      <c r="I174" s="164">
        <f t="shared" si="39"/>
        <v>781.91594003706416</v>
      </c>
      <c r="J174" s="164">
        <f t="shared" si="39"/>
        <v>787.99772148202123</v>
      </c>
      <c r="K174" s="164">
        <f t="shared" si="39"/>
        <v>795.70380374866568</v>
      </c>
      <c r="L174" s="164">
        <f t="shared" si="39"/>
        <v>805.0310480110561</v>
      </c>
      <c r="M174" s="164">
        <f t="shared" si="39"/>
        <v>809.08043596205619</v>
      </c>
      <c r="N174" s="164">
        <f t="shared" si="39"/>
        <v>810.25565204243333</v>
      </c>
      <c r="O174" s="164">
        <f t="shared" si="39"/>
        <v>813.97700547776049</v>
      </c>
      <c r="P174" s="164">
        <f t="shared" si="39"/>
        <v>816.08906327489001</v>
      </c>
      <c r="Q174" s="164">
        <f t="shared" si="39"/>
        <v>809.02777363390862</v>
      </c>
    </row>
    <row r="175" spans="1:17" ht="12" customHeight="1" x14ac:dyDescent="0.25">
      <c r="A175" s="163" t="s">
        <v>142</v>
      </c>
      <c r="B175" s="162">
        <f>IF(B103=0,0,B103/0.086*1000000/B$13)</f>
        <v>1873.0830731859412</v>
      </c>
      <c r="C175" s="162">
        <f t="shared" ref="C175:Q175" si="40">IF(C103=0,0,C103/0.086*1000000/C$13)</f>
        <v>1984.161162204801</v>
      </c>
      <c r="D175" s="162">
        <f t="shared" si="40"/>
        <v>1910.2211262597168</v>
      </c>
      <c r="E175" s="162">
        <f t="shared" si="40"/>
        <v>1880.5013921985317</v>
      </c>
      <c r="F175" s="162">
        <f t="shared" si="40"/>
        <v>1914.381353932383</v>
      </c>
      <c r="G175" s="162">
        <f t="shared" si="40"/>
        <v>1939.7678384714902</v>
      </c>
      <c r="H175" s="162">
        <f t="shared" si="40"/>
        <v>2036.0856827450323</v>
      </c>
      <c r="I175" s="162">
        <f t="shared" si="40"/>
        <v>1994.6732794909906</v>
      </c>
      <c r="J175" s="162">
        <f t="shared" si="40"/>
        <v>1963.3800630260318</v>
      </c>
      <c r="K175" s="162">
        <f t="shared" si="40"/>
        <v>1846.5885503273159</v>
      </c>
      <c r="L175" s="162">
        <f t="shared" si="40"/>
        <v>2099.059270055433</v>
      </c>
      <c r="M175" s="162">
        <f t="shared" si="40"/>
        <v>2122.2882345555913</v>
      </c>
      <c r="N175" s="162">
        <f t="shared" si="40"/>
        <v>1967.0313043250326</v>
      </c>
      <c r="O175" s="162">
        <f t="shared" si="40"/>
        <v>1885.2357266325596</v>
      </c>
      <c r="P175" s="162">
        <f t="shared" si="40"/>
        <v>1954.3608547476711</v>
      </c>
      <c r="Q175" s="162">
        <f t="shared" si="40"/>
        <v>1857.3254460975479</v>
      </c>
    </row>
    <row r="176" spans="1:17" ht="12" customHeight="1" x14ac:dyDescent="0.25">
      <c r="A176" s="161" t="s">
        <v>141</v>
      </c>
      <c r="B176" s="160">
        <f>IF(B104=0,0,B104/0.086*1000000/B$14)</f>
        <v>1379.2513781525006</v>
      </c>
      <c r="C176" s="160">
        <f t="shared" ref="C176:Q176" si="41">IF(C104=0,0,C104/0.086*1000000/C$14)</f>
        <v>1421.0862580950659</v>
      </c>
      <c r="D176" s="160">
        <f t="shared" si="41"/>
        <v>1407.0824883514977</v>
      </c>
      <c r="E176" s="160">
        <f t="shared" si="41"/>
        <v>1407.7050569268029</v>
      </c>
      <c r="F176" s="160">
        <f t="shared" si="41"/>
        <v>1431.6975991683778</v>
      </c>
      <c r="G176" s="160">
        <f t="shared" si="41"/>
        <v>1448.1338701365182</v>
      </c>
      <c r="H176" s="160">
        <f t="shared" si="41"/>
        <v>1485.4266732633778</v>
      </c>
      <c r="I176" s="160">
        <f t="shared" si="41"/>
        <v>1480.0515878589056</v>
      </c>
      <c r="J176" s="160">
        <f t="shared" si="41"/>
        <v>1475.1807435411322</v>
      </c>
      <c r="K176" s="160">
        <f t="shared" si="41"/>
        <v>1442.0097963632238</v>
      </c>
      <c r="L176" s="160">
        <f t="shared" si="41"/>
        <v>1539.7017925304569</v>
      </c>
      <c r="M176" s="160">
        <f t="shared" si="41"/>
        <v>1551.8813180565098</v>
      </c>
      <c r="N176" s="160">
        <f t="shared" si="41"/>
        <v>1498.7166085561898</v>
      </c>
      <c r="O176" s="160">
        <f t="shared" si="41"/>
        <v>1473.8095097991541</v>
      </c>
      <c r="P176" s="160">
        <f t="shared" si="41"/>
        <v>1500.1153624365734</v>
      </c>
      <c r="Q176" s="160">
        <f t="shared" si="41"/>
        <v>1459.0916797680488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655.57907561511399</v>
      </c>
      <c r="C177" s="156">
        <f t="shared" si="42"/>
        <v>694.45640677168706</v>
      </c>
      <c r="D177" s="156">
        <f t="shared" si="42"/>
        <v>668.57739419088375</v>
      </c>
      <c r="E177" s="156">
        <f t="shared" si="42"/>
        <v>658.17548726949133</v>
      </c>
      <c r="F177" s="156">
        <f t="shared" si="42"/>
        <v>670.03347387632869</v>
      </c>
      <c r="G177" s="156">
        <f t="shared" si="42"/>
        <v>678.91874346500185</v>
      </c>
      <c r="H177" s="156">
        <f t="shared" si="42"/>
        <v>712.6299889607817</v>
      </c>
      <c r="I177" s="156">
        <f t="shared" si="42"/>
        <v>698.13564782184153</v>
      </c>
      <c r="J177" s="156">
        <f t="shared" si="42"/>
        <v>687.18302205911243</v>
      </c>
      <c r="K177" s="156">
        <f t="shared" si="42"/>
        <v>646.30599261455779</v>
      </c>
      <c r="L177" s="156">
        <f t="shared" si="42"/>
        <v>734.67074451940005</v>
      </c>
      <c r="M177" s="156">
        <f t="shared" si="42"/>
        <v>742.80088209445398</v>
      </c>
      <c r="N177" s="156">
        <f t="shared" si="42"/>
        <v>688.46095651375651</v>
      </c>
      <c r="O177" s="156">
        <f t="shared" si="42"/>
        <v>659.83250432139346</v>
      </c>
      <c r="P177" s="156">
        <f t="shared" si="42"/>
        <v>684.02629916168326</v>
      </c>
      <c r="Q177" s="156">
        <f t="shared" si="42"/>
        <v>650.06390613414032</v>
      </c>
    </row>
    <row r="178" spans="1:17" ht="12" customHeight="1" x14ac:dyDescent="0.25">
      <c r="A178" s="148" t="s">
        <v>59</v>
      </c>
      <c r="B178" s="156">
        <f t="shared" si="42"/>
        <v>723.6723025373866</v>
      </c>
      <c r="C178" s="156">
        <f t="shared" si="42"/>
        <v>726.62985132337883</v>
      </c>
      <c r="D178" s="156">
        <f t="shared" si="42"/>
        <v>738.50509416061391</v>
      </c>
      <c r="E178" s="156">
        <f t="shared" si="42"/>
        <v>749.5295696573113</v>
      </c>
      <c r="F178" s="156">
        <f t="shared" si="42"/>
        <v>761.66412529204888</v>
      </c>
      <c r="G178" s="156">
        <f t="shared" si="42"/>
        <v>769.21512667151626</v>
      </c>
      <c r="H178" s="156">
        <f t="shared" si="42"/>
        <v>772.79668430259596</v>
      </c>
      <c r="I178" s="156">
        <f t="shared" si="42"/>
        <v>781.91594003706416</v>
      </c>
      <c r="J178" s="156">
        <f t="shared" si="42"/>
        <v>787.99772148201987</v>
      </c>
      <c r="K178" s="156">
        <f t="shared" si="42"/>
        <v>795.70380374866591</v>
      </c>
      <c r="L178" s="156">
        <f t="shared" si="42"/>
        <v>805.03104801105701</v>
      </c>
      <c r="M178" s="156">
        <f t="shared" si="42"/>
        <v>809.08043596205573</v>
      </c>
      <c r="N178" s="156">
        <f t="shared" si="42"/>
        <v>810.25565204243321</v>
      </c>
      <c r="O178" s="156">
        <f t="shared" si="42"/>
        <v>813.97700547776071</v>
      </c>
      <c r="P178" s="156">
        <f t="shared" si="42"/>
        <v>816.08906327489012</v>
      </c>
      <c r="Q178" s="156">
        <f t="shared" si="42"/>
        <v>809.02777363390851</v>
      </c>
    </row>
    <row r="179" spans="1:17" ht="12" customHeight="1" x14ac:dyDescent="0.25">
      <c r="A179" s="158" t="s">
        <v>62</v>
      </c>
      <c r="B179" s="157">
        <f t="shared" si="36"/>
        <v>1035.2433537216789</v>
      </c>
      <c r="C179" s="157">
        <f t="shared" si="36"/>
        <v>987.93734585316417</v>
      </c>
      <c r="D179" s="157">
        <f t="shared" si="36"/>
        <v>973.35160962102259</v>
      </c>
      <c r="E179" s="157">
        <f t="shared" si="36"/>
        <v>960.34492552337633</v>
      </c>
      <c r="F179" s="157">
        <f t="shared" si="36"/>
        <v>972.90487356543031</v>
      </c>
      <c r="G179" s="157">
        <f t="shared" si="36"/>
        <v>971.39078201557584</v>
      </c>
      <c r="H179" s="157">
        <f t="shared" si="36"/>
        <v>969.94077828139666</v>
      </c>
      <c r="I179" s="157">
        <f t="shared" si="36"/>
        <v>974.43287310720279</v>
      </c>
      <c r="J179" s="157">
        <f t="shared" si="36"/>
        <v>976.50114165688262</v>
      </c>
      <c r="K179" s="157">
        <f t="shared" si="36"/>
        <v>949.90173602347932</v>
      </c>
      <c r="L179" s="157">
        <f t="shared" si="36"/>
        <v>1005.1601897171053</v>
      </c>
      <c r="M179" s="157">
        <f t="shared" si="36"/>
        <v>993.74393065907145</v>
      </c>
      <c r="N179" s="157">
        <f t="shared" si="36"/>
        <v>963.7902097854851</v>
      </c>
      <c r="O179" s="157">
        <f t="shared" si="36"/>
        <v>918.79633039870532</v>
      </c>
      <c r="P179" s="157">
        <f t="shared" si="36"/>
        <v>930.39847615347219</v>
      </c>
      <c r="Q179" s="157">
        <f t="shared" si="36"/>
        <v>896.72909618333961</v>
      </c>
    </row>
    <row r="180" spans="1:17" ht="12" customHeight="1" x14ac:dyDescent="0.25">
      <c r="A180" s="23" t="s">
        <v>57</v>
      </c>
      <c r="B180" s="156">
        <f>IF(B108=0,0,B108/0.086*1000000/B$16)</f>
        <v>1461.3164826609898</v>
      </c>
      <c r="C180" s="156">
        <f t="shared" ref="C180:Q180" si="43">IF(C108=0,0,C108/0.086*1000000/C$16)</f>
        <v>1391.5838176592429</v>
      </c>
      <c r="D180" s="156">
        <f t="shared" si="43"/>
        <v>1438.3481393280856</v>
      </c>
      <c r="E180" s="156">
        <f t="shared" si="43"/>
        <v>1415.4549528929492</v>
      </c>
      <c r="F180" s="156">
        <f t="shared" si="43"/>
        <v>1409.6432701427809</v>
      </c>
      <c r="G180" s="156">
        <f t="shared" si="43"/>
        <v>1408.349978315269</v>
      </c>
      <c r="H180" s="156">
        <f t="shared" si="43"/>
        <v>1435.3488584474019</v>
      </c>
      <c r="I180" s="156">
        <f t="shared" si="43"/>
        <v>1425.2383076555791</v>
      </c>
      <c r="J180" s="156">
        <f t="shared" si="43"/>
        <v>1499.04689826698</v>
      </c>
      <c r="K180" s="156">
        <f t="shared" si="43"/>
        <v>1445.2712920817842</v>
      </c>
      <c r="L180" s="156">
        <f t="shared" si="43"/>
        <v>1481.6741303121551</v>
      </c>
      <c r="M180" s="156">
        <f t="shared" si="43"/>
        <v>1443.8864081994245</v>
      </c>
      <c r="N180" s="156">
        <f t="shared" si="43"/>
        <v>1445.9607334512471</v>
      </c>
      <c r="O180" s="156">
        <f t="shared" si="43"/>
        <v>1443.7785505394158</v>
      </c>
      <c r="P180" s="156">
        <f t="shared" si="43"/>
        <v>1429.0931464468667</v>
      </c>
      <c r="Q180" s="156">
        <f t="shared" si="43"/>
        <v>1408.150318826951</v>
      </c>
    </row>
    <row r="181" spans="1:17" ht="12" customHeight="1" x14ac:dyDescent="0.25">
      <c r="A181" s="29" t="s">
        <v>140</v>
      </c>
      <c r="B181" s="57">
        <f>IF(B109=0,0,B109/0.086*1000000/B$17)</f>
        <v>773.6691826820761</v>
      </c>
      <c r="C181" s="57">
        <f t="shared" ref="C181:Q181" si="44">IF(C109=0,0,C109/0.086*1000000/C$17)</f>
        <v>823.02428198403527</v>
      </c>
      <c r="D181" s="57">
        <f t="shared" si="44"/>
        <v>784.50194381027848</v>
      </c>
      <c r="E181" s="57">
        <f t="shared" si="44"/>
        <v>786.97741659763437</v>
      </c>
      <c r="F181" s="57">
        <f t="shared" si="44"/>
        <v>780.7683656036653</v>
      </c>
      <c r="G181" s="57">
        <f t="shared" si="44"/>
        <v>797.33786488283533</v>
      </c>
      <c r="H181" s="57">
        <f t="shared" si="44"/>
        <v>853.42042686930256</v>
      </c>
      <c r="I181" s="57">
        <f t="shared" si="44"/>
        <v>847.37783116047319</v>
      </c>
      <c r="J181" s="57">
        <f t="shared" si="44"/>
        <v>835.10790410863217</v>
      </c>
      <c r="K181" s="57">
        <f t="shared" si="44"/>
        <v>818.77942709795764</v>
      </c>
      <c r="L181" s="57">
        <f t="shared" si="44"/>
        <v>879.15541743485039</v>
      </c>
      <c r="M181" s="57">
        <f t="shared" si="44"/>
        <v>889.87520524107856</v>
      </c>
      <c r="N181" s="57">
        <f t="shared" si="44"/>
        <v>853.81924353542684</v>
      </c>
      <c r="O181" s="57">
        <f t="shared" si="44"/>
        <v>808.9724206592515</v>
      </c>
      <c r="P181" s="57">
        <f t="shared" si="44"/>
        <v>831.51671863017305</v>
      </c>
      <c r="Q181" s="57">
        <f t="shared" si="44"/>
        <v>797.69990281812352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5745.9735711603998</v>
      </c>
      <c r="C183" s="168">
        <f t="shared" si="45"/>
        <v>6218.3900559505601</v>
      </c>
      <c r="D183" s="168">
        <f t="shared" si="45"/>
        <v>6276.6954350441347</v>
      </c>
      <c r="E183" s="168">
        <f t="shared" si="45"/>
        <v>6575.0096584151788</v>
      </c>
      <c r="F183" s="168">
        <f t="shared" si="45"/>
        <v>6808.1501290214965</v>
      </c>
      <c r="G183" s="168">
        <f t="shared" si="45"/>
        <v>6964.5201182847759</v>
      </c>
      <c r="H183" s="168">
        <f t="shared" si="45"/>
        <v>7176.3884492871293</v>
      </c>
      <c r="I183" s="168">
        <f t="shared" si="45"/>
        <v>7047.5290060237548</v>
      </c>
      <c r="J183" s="168">
        <f t="shared" si="45"/>
        <v>6800.757373793208</v>
      </c>
      <c r="K183" s="168">
        <f t="shared" si="45"/>
        <v>6792.4683000243022</v>
      </c>
      <c r="L183" s="168">
        <f t="shared" si="45"/>
        <v>7379.0019733537374</v>
      </c>
      <c r="M183" s="168">
        <f t="shared" si="45"/>
        <v>6808.4216476207375</v>
      </c>
      <c r="N183" s="168">
        <f t="shared" si="45"/>
        <v>6632.5053284082496</v>
      </c>
      <c r="O183" s="168">
        <f t="shared" si="45"/>
        <v>6273.5290227592959</v>
      </c>
      <c r="P183" s="168">
        <f t="shared" si="45"/>
        <v>6367.6518523121613</v>
      </c>
      <c r="Q183" s="168">
        <f t="shared" si="45"/>
        <v>6379.2276892293685</v>
      </c>
    </row>
    <row r="184" spans="1:17" ht="12" customHeight="1" x14ac:dyDescent="0.25">
      <c r="A184" s="158" t="s">
        <v>65</v>
      </c>
      <c r="B184" s="157">
        <f t="shared" ref="B184:Q184" si="46">B185</f>
        <v>2645.237657016442</v>
      </c>
      <c r="C184" s="157">
        <f t="shared" si="46"/>
        <v>2969.3516542889352</v>
      </c>
      <c r="D184" s="157">
        <f t="shared" si="46"/>
        <v>3022.7908194684819</v>
      </c>
      <c r="E184" s="157">
        <f t="shared" si="46"/>
        <v>3292.9512577036471</v>
      </c>
      <c r="F184" s="157">
        <f t="shared" si="46"/>
        <v>3476.7589371698991</v>
      </c>
      <c r="G184" s="157">
        <f t="shared" si="46"/>
        <v>3579.2803209279518</v>
      </c>
      <c r="H184" s="157">
        <f t="shared" si="46"/>
        <v>3672.7430144547034</v>
      </c>
      <c r="I184" s="157">
        <f t="shared" si="46"/>
        <v>3548.1249848440784</v>
      </c>
      <c r="J184" s="157">
        <f t="shared" si="46"/>
        <v>3286.3487158786515</v>
      </c>
      <c r="K184" s="157">
        <f t="shared" si="46"/>
        <v>3324.7680494028964</v>
      </c>
      <c r="L184" s="157">
        <f t="shared" si="46"/>
        <v>3721.6858097216918</v>
      </c>
      <c r="M184" s="157">
        <f t="shared" si="46"/>
        <v>3110.3181222835315</v>
      </c>
      <c r="N184" s="157">
        <f t="shared" si="46"/>
        <v>3016.9550078385828</v>
      </c>
      <c r="O184" s="157">
        <f t="shared" si="46"/>
        <v>2757.331999973474</v>
      </c>
      <c r="P184" s="157">
        <f t="shared" si="46"/>
        <v>2758.3523671142684</v>
      </c>
      <c r="Q184" s="157">
        <f t="shared" si="46"/>
        <v>2839.070590375296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2645.237657016442</v>
      </c>
      <c r="C185" s="156">
        <f t="shared" si="47"/>
        <v>2969.3516542889352</v>
      </c>
      <c r="D185" s="156">
        <f t="shared" si="47"/>
        <v>3022.7908194684819</v>
      </c>
      <c r="E185" s="156">
        <f t="shared" si="47"/>
        <v>3292.9512577036471</v>
      </c>
      <c r="F185" s="156">
        <f t="shared" si="47"/>
        <v>3476.7589371698991</v>
      </c>
      <c r="G185" s="156">
        <f t="shared" si="47"/>
        <v>3579.2803209279518</v>
      </c>
      <c r="H185" s="156">
        <f t="shared" si="47"/>
        <v>3672.7430144547034</v>
      </c>
      <c r="I185" s="156">
        <f t="shared" si="47"/>
        <v>3548.1249848440784</v>
      </c>
      <c r="J185" s="156">
        <f t="shared" si="47"/>
        <v>3286.3487158786515</v>
      </c>
      <c r="K185" s="156">
        <f t="shared" si="47"/>
        <v>3324.7680494028964</v>
      </c>
      <c r="L185" s="156">
        <f t="shared" si="47"/>
        <v>3721.6858097216918</v>
      </c>
      <c r="M185" s="156">
        <f t="shared" si="47"/>
        <v>3110.3181222835315</v>
      </c>
      <c r="N185" s="156">
        <f t="shared" si="47"/>
        <v>3016.9550078385828</v>
      </c>
      <c r="O185" s="156">
        <f t="shared" si="47"/>
        <v>2757.331999973474</v>
      </c>
      <c r="P185" s="156">
        <f t="shared" si="47"/>
        <v>2758.3523671142684</v>
      </c>
      <c r="Q185" s="156">
        <f t="shared" si="47"/>
        <v>2839.070590375296</v>
      </c>
    </row>
    <row r="186" spans="1:17" ht="12" customHeight="1" x14ac:dyDescent="0.25">
      <c r="A186" s="158" t="s">
        <v>112</v>
      </c>
      <c r="B186" s="157">
        <f t="shared" ref="B186:Q186" si="48">B187</f>
        <v>1398.1959408230093</v>
      </c>
      <c r="C186" s="157">
        <f t="shared" si="48"/>
        <v>1406.0944990136707</v>
      </c>
      <c r="D186" s="157">
        <f t="shared" si="48"/>
        <v>1411.0092411238898</v>
      </c>
      <c r="E186" s="157">
        <f t="shared" si="48"/>
        <v>1420.5043975428302</v>
      </c>
      <c r="F186" s="157">
        <f t="shared" si="48"/>
        <v>1435.340225242373</v>
      </c>
      <c r="G186" s="157">
        <f t="shared" si="48"/>
        <v>1444.5399809616122</v>
      </c>
      <c r="H186" s="157">
        <f t="shared" si="48"/>
        <v>1461.4404210313392</v>
      </c>
      <c r="I186" s="157">
        <f t="shared" si="48"/>
        <v>1463.2142834033561</v>
      </c>
      <c r="J186" s="157">
        <f t="shared" si="48"/>
        <v>1485.2473898183052</v>
      </c>
      <c r="K186" s="157">
        <f t="shared" si="48"/>
        <v>1501.7797008133653</v>
      </c>
      <c r="L186" s="157">
        <f t="shared" si="48"/>
        <v>1502.8112750688874</v>
      </c>
      <c r="M186" s="157">
        <f t="shared" si="48"/>
        <v>1501.525334656081</v>
      </c>
      <c r="N186" s="157">
        <f t="shared" si="48"/>
        <v>1523.4122680087441</v>
      </c>
      <c r="O186" s="157">
        <f t="shared" si="48"/>
        <v>1490.6009202356076</v>
      </c>
      <c r="P186" s="157">
        <f t="shared" si="48"/>
        <v>1518.5438661571284</v>
      </c>
      <c r="Q186" s="157">
        <f t="shared" si="48"/>
        <v>1528.488455899221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1398.1959408230093</v>
      </c>
      <c r="C187" s="156">
        <f t="shared" si="49"/>
        <v>1406.0944990136707</v>
      </c>
      <c r="D187" s="156">
        <f t="shared" si="49"/>
        <v>1411.0092411238898</v>
      </c>
      <c r="E187" s="156">
        <f t="shared" si="49"/>
        <v>1420.5043975428302</v>
      </c>
      <c r="F187" s="156">
        <f t="shared" si="49"/>
        <v>1435.340225242373</v>
      </c>
      <c r="G187" s="156">
        <f t="shared" si="49"/>
        <v>1444.5399809616122</v>
      </c>
      <c r="H187" s="156">
        <f t="shared" si="49"/>
        <v>1461.4404210313392</v>
      </c>
      <c r="I187" s="156">
        <f t="shared" si="49"/>
        <v>1463.2142834033561</v>
      </c>
      <c r="J187" s="156">
        <f t="shared" si="49"/>
        <v>1485.2473898183052</v>
      </c>
      <c r="K187" s="156">
        <f t="shared" si="49"/>
        <v>1501.7797008133653</v>
      </c>
      <c r="L187" s="156">
        <f t="shared" si="49"/>
        <v>1502.8112750688874</v>
      </c>
      <c r="M187" s="156">
        <f t="shared" si="49"/>
        <v>1501.525334656081</v>
      </c>
      <c r="N187" s="156">
        <f t="shared" si="49"/>
        <v>1523.4122680087441</v>
      </c>
      <c r="O187" s="156">
        <f t="shared" si="49"/>
        <v>1490.6009202356076</v>
      </c>
      <c r="P187" s="156">
        <f t="shared" si="49"/>
        <v>1518.5438661571284</v>
      </c>
      <c r="Q187" s="156">
        <f t="shared" si="49"/>
        <v>1528.488455899221</v>
      </c>
    </row>
    <row r="188" spans="1:17" ht="12" customHeight="1" x14ac:dyDescent="0.25">
      <c r="A188" s="158" t="s">
        <v>63</v>
      </c>
      <c r="B188" s="157">
        <f t="shared" si="49"/>
        <v>1114.8111595835712</v>
      </c>
      <c r="C188" s="157">
        <f t="shared" si="49"/>
        <v>1215.6302808881487</v>
      </c>
      <c r="D188" s="157">
        <f t="shared" si="49"/>
        <v>1224.7965455595308</v>
      </c>
      <c r="E188" s="157">
        <f t="shared" si="49"/>
        <v>1237.8885183975854</v>
      </c>
      <c r="F188" s="157">
        <f t="shared" si="49"/>
        <v>1271.2274004228159</v>
      </c>
      <c r="G188" s="157">
        <f t="shared" si="49"/>
        <v>1300.9987118311524</v>
      </c>
      <c r="H188" s="157">
        <f t="shared" si="49"/>
        <v>1355.5775365931636</v>
      </c>
      <c r="I188" s="157">
        <f t="shared" si="49"/>
        <v>1353.2807144335054</v>
      </c>
      <c r="J188" s="157">
        <f t="shared" si="49"/>
        <v>1345.3124982279526</v>
      </c>
      <c r="K188" s="157">
        <f t="shared" si="49"/>
        <v>1294.1204083482603</v>
      </c>
      <c r="L188" s="157">
        <f t="shared" si="49"/>
        <v>1436.5687107824194</v>
      </c>
      <c r="M188" s="157">
        <f t="shared" si="49"/>
        <v>1470.3385276121858</v>
      </c>
      <c r="N188" s="157">
        <f t="shared" si="49"/>
        <v>1387.7716533208702</v>
      </c>
      <c r="O188" s="157">
        <f t="shared" si="49"/>
        <v>1349.1353315087642</v>
      </c>
      <c r="P188" s="157">
        <f t="shared" si="49"/>
        <v>1397.3391590794351</v>
      </c>
      <c r="Q188" s="157">
        <f t="shared" si="49"/>
        <v>1341.6596386986707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1113.3389502650057</v>
      </c>
      <c r="C189" s="132">
        <f t="shared" si="50"/>
        <v>1121.1625532603998</v>
      </c>
      <c r="D189" s="132">
        <f t="shared" si="50"/>
        <v>1145.7086800081304</v>
      </c>
      <c r="E189" s="132">
        <f t="shared" si="50"/>
        <v>1213.5595964619677</v>
      </c>
      <c r="F189" s="132">
        <f t="shared" si="50"/>
        <v>1234.694129353634</v>
      </c>
      <c r="G189" s="132">
        <f t="shared" si="50"/>
        <v>1250.1894420320073</v>
      </c>
      <c r="H189" s="132">
        <f t="shared" si="50"/>
        <v>1256.7044475167329</v>
      </c>
      <c r="I189" s="132">
        <f t="shared" si="50"/>
        <v>1271.3943844049729</v>
      </c>
      <c r="J189" s="132">
        <f t="shared" si="50"/>
        <v>1281.3582081648419</v>
      </c>
      <c r="K189" s="132">
        <f t="shared" si="50"/>
        <v>1286.5194263339752</v>
      </c>
      <c r="L189" s="132">
        <f t="shared" si="50"/>
        <v>1290.6919883103026</v>
      </c>
      <c r="M189" s="132">
        <f t="shared" si="50"/>
        <v>1331.6607870904927</v>
      </c>
      <c r="N189" s="132">
        <f t="shared" si="50"/>
        <v>1333.4681176660981</v>
      </c>
      <c r="O189" s="132">
        <f t="shared" si="50"/>
        <v>1338.3238205663256</v>
      </c>
      <c r="P189" s="132">
        <f t="shared" si="50"/>
        <v>1338.9672133679944</v>
      </c>
      <c r="Q189" s="132">
        <f t="shared" si="50"/>
        <v>1320.8795997222489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1113.3409351301532</v>
      </c>
      <c r="C190" s="132">
        <f t="shared" si="51"/>
        <v>1121.5844259045784</v>
      </c>
      <c r="D190" s="132">
        <f t="shared" si="51"/>
        <v>1142.6876510278053</v>
      </c>
      <c r="E190" s="132">
        <f t="shared" si="51"/>
        <v>1197.2791072116306</v>
      </c>
      <c r="F190" s="132">
        <f t="shared" si="51"/>
        <v>1213.2700366571873</v>
      </c>
      <c r="G190" s="132">
        <f t="shared" si="51"/>
        <v>1222.4278684973128</v>
      </c>
      <c r="H190" s="132">
        <f t="shared" si="51"/>
        <v>1224.97381822385</v>
      </c>
      <c r="I190" s="132">
        <f t="shared" si="51"/>
        <v>1236.6913792194539</v>
      </c>
      <c r="J190" s="132">
        <f t="shared" si="51"/>
        <v>1243.6259341093821</v>
      </c>
      <c r="K190" s="132">
        <f t="shared" si="51"/>
        <v>1252.2487424175479</v>
      </c>
      <c r="L190" s="132">
        <f t="shared" si="51"/>
        <v>1264.9384362833878</v>
      </c>
      <c r="M190" s="132">
        <f t="shared" si="51"/>
        <v>1280.8397051867416</v>
      </c>
      <c r="N190" s="132">
        <f t="shared" si="51"/>
        <v>1280.8906316167788</v>
      </c>
      <c r="O190" s="132">
        <f t="shared" si="51"/>
        <v>1284.5148918941886</v>
      </c>
      <c r="P190" s="132">
        <f t="shared" si="51"/>
        <v>1285.2580819778209</v>
      </c>
      <c r="Q190" s="132">
        <f t="shared" si="51"/>
        <v>1272.1421633251782</v>
      </c>
    </row>
    <row r="191" spans="1:17" ht="12" customHeight="1" x14ac:dyDescent="0.25">
      <c r="A191" s="166" t="s">
        <v>57</v>
      </c>
      <c r="B191" s="165">
        <f t="shared" si="51"/>
        <v>389.66863259276647</v>
      </c>
      <c r="C191" s="165">
        <f t="shared" si="51"/>
        <v>394.95457458119938</v>
      </c>
      <c r="D191" s="165">
        <f t="shared" si="51"/>
        <v>404.18255686719152</v>
      </c>
      <c r="E191" s="165">
        <f t="shared" si="51"/>
        <v>447.74953755431937</v>
      </c>
      <c r="F191" s="165">
        <f t="shared" si="51"/>
        <v>451.60591136513875</v>
      </c>
      <c r="G191" s="165">
        <f t="shared" si="51"/>
        <v>453.21274182579708</v>
      </c>
      <c r="H191" s="165">
        <f t="shared" si="51"/>
        <v>452.17713392125364</v>
      </c>
      <c r="I191" s="165">
        <f t="shared" si="51"/>
        <v>454.77543918239053</v>
      </c>
      <c r="J191" s="165">
        <f t="shared" si="51"/>
        <v>455.62821262736065</v>
      </c>
      <c r="K191" s="165">
        <f t="shared" si="51"/>
        <v>456.5449386688822</v>
      </c>
      <c r="L191" s="165">
        <f t="shared" si="51"/>
        <v>459.90738827233167</v>
      </c>
      <c r="M191" s="165">
        <f t="shared" si="51"/>
        <v>471.75926922468494</v>
      </c>
      <c r="N191" s="165">
        <f t="shared" si="51"/>
        <v>470.63497957434572</v>
      </c>
      <c r="O191" s="165">
        <f t="shared" si="51"/>
        <v>470.53788641642808</v>
      </c>
      <c r="P191" s="165">
        <f t="shared" si="51"/>
        <v>469.16901870293111</v>
      </c>
      <c r="Q191" s="165">
        <f t="shared" si="51"/>
        <v>463.11438969126959</v>
      </c>
    </row>
    <row r="192" spans="1:17" ht="12" customHeight="1" x14ac:dyDescent="0.25">
      <c r="A192" s="147" t="s">
        <v>59</v>
      </c>
      <c r="B192" s="164">
        <f t="shared" si="51"/>
        <v>723.6723025373866</v>
      </c>
      <c r="C192" s="164">
        <f t="shared" si="51"/>
        <v>726.62985132337906</v>
      </c>
      <c r="D192" s="164">
        <f t="shared" si="51"/>
        <v>738.50509416061368</v>
      </c>
      <c r="E192" s="164">
        <f t="shared" si="51"/>
        <v>749.52956965731119</v>
      </c>
      <c r="F192" s="164">
        <f t="shared" si="51"/>
        <v>761.66412529204899</v>
      </c>
      <c r="G192" s="164">
        <f t="shared" si="51"/>
        <v>769.21512667151592</v>
      </c>
      <c r="H192" s="164">
        <f t="shared" si="51"/>
        <v>772.79668430259642</v>
      </c>
      <c r="I192" s="164">
        <f t="shared" si="51"/>
        <v>781.91594003706348</v>
      </c>
      <c r="J192" s="164">
        <f t="shared" si="51"/>
        <v>787.99772148202135</v>
      </c>
      <c r="K192" s="164">
        <f t="shared" si="51"/>
        <v>795.70380374866568</v>
      </c>
      <c r="L192" s="164">
        <f t="shared" si="51"/>
        <v>805.0310480110561</v>
      </c>
      <c r="M192" s="164">
        <f t="shared" si="51"/>
        <v>809.08043596205653</v>
      </c>
      <c r="N192" s="164">
        <f t="shared" si="51"/>
        <v>810.25565204243333</v>
      </c>
      <c r="O192" s="164">
        <f t="shared" si="51"/>
        <v>813.97700547776049</v>
      </c>
      <c r="P192" s="164">
        <f t="shared" si="51"/>
        <v>816.08906327488967</v>
      </c>
      <c r="Q192" s="164">
        <f t="shared" si="51"/>
        <v>809.02777363390862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1170.5860932081202</v>
      </c>
      <c r="C193" s="162">
        <f t="shared" si="52"/>
        <v>1349.4540107468724</v>
      </c>
      <c r="D193" s="162">
        <f t="shared" si="52"/>
        <v>1302.8037589794615</v>
      </c>
      <c r="E193" s="162">
        <f t="shared" si="52"/>
        <v>1291.5130136165221</v>
      </c>
      <c r="F193" s="162">
        <f t="shared" si="52"/>
        <v>1321.7798914518244</v>
      </c>
      <c r="G193" s="162">
        <f t="shared" si="52"/>
        <v>1346.469051705332</v>
      </c>
      <c r="H193" s="162">
        <f t="shared" si="52"/>
        <v>1419.7408316480944</v>
      </c>
      <c r="I193" s="162">
        <f t="shared" si="52"/>
        <v>1396.2606111816651</v>
      </c>
      <c r="J193" s="162">
        <f t="shared" si="52"/>
        <v>1377.2817819414013</v>
      </c>
      <c r="K193" s="162">
        <f t="shared" si="52"/>
        <v>1301.5145274215208</v>
      </c>
      <c r="L193" s="162">
        <f t="shared" si="52"/>
        <v>1489.2269082609532</v>
      </c>
      <c r="M193" s="162">
        <f t="shared" si="52"/>
        <v>1514.8456449085213</v>
      </c>
      <c r="N193" s="162">
        <f t="shared" si="52"/>
        <v>1410.5522341060525</v>
      </c>
      <c r="O193" s="162">
        <f t="shared" si="52"/>
        <v>1361.0261505148248</v>
      </c>
      <c r="P193" s="162">
        <f t="shared" si="52"/>
        <v>1419.8435073686469</v>
      </c>
      <c r="Q193" s="162">
        <f t="shared" si="52"/>
        <v>1355.9965628005632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1133.3774351602501</v>
      </c>
      <c r="C194" s="160">
        <f t="shared" si="53"/>
        <v>1200.3022447607052</v>
      </c>
      <c r="D194" s="160">
        <f t="shared" si="53"/>
        <v>1196.3575428210358</v>
      </c>
      <c r="E194" s="160">
        <f t="shared" si="53"/>
        <v>1202.4370461099036</v>
      </c>
      <c r="F194" s="160">
        <f t="shared" si="53"/>
        <v>1227.6571140460126</v>
      </c>
      <c r="G194" s="160">
        <f t="shared" si="53"/>
        <v>1244.1533239376081</v>
      </c>
      <c r="H194" s="160">
        <f t="shared" si="53"/>
        <v>1274.337007247751</v>
      </c>
      <c r="I194" s="160">
        <f t="shared" si="53"/>
        <v>1276.4910232461282</v>
      </c>
      <c r="J194" s="160">
        <f t="shared" si="53"/>
        <v>1277.3559560131814</v>
      </c>
      <c r="K194" s="160">
        <f t="shared" si="53"/>
        <v>1258.774773147619</v>
      </c>
      <c r="L194" s="160">
        <f t="shared" si="53"/>
        <v>1335.401423324404</v>
      </c>
      <c r="M194" s="160">
        <f t="shared" si="53"/>
        <v>1348.9009046152757</v>
      </c>
      <c r="N194" s="160">
        <f t="shared" si="53"/>
        <v>1311.7865322029627</v>
      </c>
      <c r="O194" s="160">
        <f t="shared" si="53"/>
        <v>1296.6554757909787</v>
      </c>
      <c r="P194" s="160">
        <f t="shared" si="53"/>
        <v>1318.7443061807471</v>
      </c>
      <c r="Q194" s="160">
        <f t="shared" si="53"/>
        <v>1288.4811873178771</v>
      </c>
    </row>
    <row r="195" spans="1:17" ht="12" customHeight="1" x14ac:dyDescent="0.25">
      <c r="A195" s="148" t="s">
        <v>60</v>
      </c>
      <c r="B195" s="156">
        <f t="shared" si="53"/>
        <v>409.70513262286363</v>
      </c>
      <c r="C195" s="156">
        <f t="shared" si="53"/>
        <v>473.67239343732643</v>
      </c>
      <c r="D195" s="156">
        <f t="shared" si="53"/>
        <v>457.85244866042194</v>
      </c>
      <c r="E195" s="156">
        <f t="shared" si="53"/>
        <v>452.90747645259222</v>
      </c>
      <c r="F195" s="156">
        <f t="shared" si="53"/>
        <v>465.99298875396374</v>
      </c>
      <c r="G195" s="156">
        <f t="shared" si="53"/>
        <v>474.93819726609189</v>
      </c>
      <c r="H195" s="156">
        <f t="shared" si="53"/>
        <v>501.54032294515486</v>
      </c>
      <c r="I195" s="156">
        <f t="shared" si="53"/>
        <v>494.57508320906385</v>
      </c>
      <c r="J195" s="156">
        <f t="shared" si="53"/>
        <v>489.35823453116137</v>
      </c>
      <c r="K195" s="156">
        <f t="shared" si="53"/>
        <v>463.07096939895359</v>
      </c>
      <c r="L195" s="156">
        <f t="shared" si="53"/>
        <v>530.37037531334727</v>
      </c>
      <c r="M195" s="156">
        <f t="shared" si="53"/>
        <v>539.82046865322013</v>
      </c>
      <c r="N195" s="156">
        <f t="shared" si="53"/>
        <v>501.53088016052953</v>
      </c>
      <c r="O195" s="156">
        <f t="shared" si="53"/>
        <v>482.67847031321793</v>
      </c>
      <c r="P195" s="156">
        <f t="shared" si="53"/>
        <v>502.65524290585745</v>
      </c>
      <c r="Q195" s="156">
        <f t="shared" si="53"/>
        <v>479.45341368396856</v>
      </c>
    </row>
    <row r="196" spans="1:17" ht="12" customHeight="1" x14ac:dyDescent="0.25">
      <c r="A196" s="148" t="s">
        <v>59</v>
      </c>
      <c r="B196" s="156">
        <f t="shared" si="53"/>
        <v>723.6723025373866</v>
      </c>
      <c r="C196" s="156">
        <f t="shared" si="53"/>
        <v>726.62985132337883</v>
      </c>
      <c r="D196" s="156">
        <f t="shared" si="53"/>
        <v>738.50509416061391</v>
      </c>
      <c r="E196" s="156">
        <f t="shared" si="53"/>
        <v>749.5295696573113</v>
      </c>
      <c r="F196" s="156">
        <f t="shared" si="53"/>
        <v>761.66412529204899</v>
      </c>
      <c r="G196" s="156">
        <f t="shared" si="53"/>
        <v>769.21512667151626</v>
      </c>
      <c r="H196" s="156">
        <f t="shared" si="53"/>
        <v>772.7966843025963</v>
      </c>
      <c r="I196" s="156">
        <f t="shared" si="53"/>
        <v>781.91594003706416</v>
      </c>
      <c r="J196" s="156">
        <f t="shared" si="53"/>
        <v>787.99772148201998</v>
      </c>
      <c r="K196" s="156">
        <f t="shared" si="53"/>
        <v>795.70380374866556</v>
      </c>
      <c r="L196" s="156">
        <f t="shared" si="53"/>
        <v>805.0310480110569</v>
      </c>
      <c r="M196" s="156">
        <f t="shared" si="53"/>
        <v>809.08043596205573</v>
      </c>
      <c r="N196" s="156">
        <f t="shared" si="53"/>
        <v>810.2556520424331</v>
      </c>
      <c r="O196" s="156">
        <f t="shared" si="53"/>
        <v>813.97700547776083</v>
      </c>
      <c r="P196" s="156">
        <f t="shared" si="53"/>
        <v>816.0890632748899</v>
      </c>
      <c r="Q196" s="156">
        <f t="shared" si="53"/>
        <v>809.02777363390862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587.72881373737698</v>
      </c>
      <c r="C197" s="157">
        <f t="shared" si="54"/>
        <v>627.3136217598053</v>
      </c>
      <c r="D197" s="157">
        <f t="shared" si="54"/>
        <v>618.09882889223206</v>
      </c>
      <c r="E197" s="157">
        <f t="shared" si="54"/>
        <v>623.66548477111644</v>
      </c>
      <c r="F197" s="157">
        <f t="shared" si="54"/>
        <v>624.82356618640858</v>
      </c>
      <c r="G197" s="157">
        <f t="shared" si="54"/>
        <v>639.70110456405928</v>
      </c>
      <c r="H197" s="157">
        <f t="shared" si="54"/>
        <v>686.62747720792311</v>
      </c>
      <c r="I197" s="157">
        <f t="shared" si="54"/>
        <v>682.90902334281373</v>
      </c>
      <c r="J197" s="157">
        <f t="shared" si="54"/>
        <v>683.84876986829875</v>
      </c>
      <c r="K197" s="157">
        <f t="shared" si="54"/>
        <v>671.80014145977998</v>
      </c>
      <c r="L197" s="157">
        <f t="shared" si="54"/>
        <v>717.93617778073929</v>
      </c>
      <c r="M197" s="157">
        <f t="shared" si="54"/>
        <v>726.23966306893874</v>
      </c>
      <c r="N197" s="157">
        <f t="shared" si="54"/>
        <v>704.36639924005283</v>
      </c>
      <c r="O197" s="157">
        <f t="shared" si="54"/>
        <v>676.46077104145058</v>
      </c>
      <c r="P197" s="157">
        <f t="shared" si="54"/>
        <v>693.41645996133002</v>
      </c>
      <c r="Q197" s="157">
        <f t="shared" si="54"/>
        <v>670.00900425618079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569.37336934932273</v>
      </c>
      <c r="C198" s="156">
        <f t="shared" si="55"/>
        <v>562.42699124642911</v>
      </c>
      <c r="D198" s="156">
        <f t="shared" si="55"/>
        <v>595.29822123647318</v>
      </c>
      <c r="E198" s="156">
        <f t="shared" si="55"/>
        <v>597.5581678231448</v>
      </c>
      <c r="F198" s="156">
        <f t="shared" si="55"/>
        <v>609.01932948854301</v>
      </c>
      <c r="G198" s="156">
        <f t="shared" si="55"/>
        <v>616.48259760603446</v>
      </c>
      <c r="H198" s="156">
        <f t="shared" si="55"/>
        <v>639.81668375855816</v>
      </c>
      <c r="I198" s="156">
        <f t="shared" si="55"/>
        <v>638.74345058534982</v>
      </c>
      <c r="J198" s="156">
        <f t="shared" si="55"/>
        <v>672.49585442911086</v>
      </c>
      <c r="K198" s="156">
        <f t="shared" si="55"/>
        <v>653.33273699657991</v>
      </c>
      <c r="L198" s="156">
        <f t="shared" si="55"/>
        <v>676.1260864087518</v>
      </c>
      <c r="M198" s="156">
        <f t="shared" si="55"/>
        <v>663.15461281901264</v>
      </c>
      <c r="N198" s="156">
        <f t="shared" si="55"/>
        <v>670.74965463716399</v>
      </c>
      <c r="O198" s="156">
        <f t="shared" si="55"/>
        <v>674.32000216651829</v>
      </c>
      <c r="P198" s="156">
        <f t="shared" si="55"/>
        <v>667.81302754560761</v>
      </c>
      <c r="Q198" s="156">
        <f t="shared" si="55"/>
        <v>662.8752742063524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598.99756040023613</v>
      </c>
      <c r="C199" s="57">
        <f t="shared" si="56"/>
        <v>653.82358478320509</v>
      </c>
      <c r="D199" s="57">
        <f t="shared" si="56"/>
        <v>627.35887033551899</v>
      </c>
      <c r="E199" s="57">
        <f t="shared" si="56"/>
        <v>633.61068534198671</v>
      </c>
      <c r="F199" s="57">
        <f t="shared" si="56"/>
        <v>631.77640311104392</v>
      </c>
      <c r="G199" s="57">
        <f t="shared" si="56"/>
        <v>648.94967720364127</v>
      </c>
      <c r="H199" s="57">
        <f t="shared" si="56"/>
        <v>698.34710635714907</v>
      </c>
      <c r="I199" s="57">
        <f t="shared" si="56"/>
        <v>695.35665211845776</v>
      </c>
      <c r="J199" s="57">
        <f t="shared" si="56"/>
        <v>686.9207027071983</v>
      </c>
      <c r="K199" s="57">
        <f t="shared" si="56"/>
        <v>676.68838839272485</v>
      </c>
      <c r="L199" s="57">
        <f t="shared" si="56"/>
        <v>728.99203699830764</v>
      </c>
      <c r="M199" s="57">
        <f t="shared" si="56"/>
        <v>740.79630699686618</v>
      </c>
      <c r="N199" s="57">
        <f t="shared" si="56"/>
        <v>712.03353297119691</v>
      </c>
      <c r="O199" s="57">
        <f t="shared" si="56"/>
        <v>676.90861022280524</v>
      </c>
      <c r="P199" s="57">
        <f t="shared" si="56"/>
        <v>698.49313823103398</v>
      </c>
      <c r="Q199" s="57">
        <f t="shared" si="56"/>
        <v>671.39034609582518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620.80415737474152</v>
      </c>
      <c r="C201" s="168">
        <f t="shared" si="57"/>
        <v>383.25144772766913</v>
      </c>
      <c r="D201" s="168">
        <f t="shared" si="57"/>
        <v>340.71535565003603</v>
      </c>
      <c r="E201" s="168">
        <f t="shared" si="57"/>
        <v>430.76012129242355</v>
      </c>
      <c r="F201" s="168">
        <f t="shared" si="57"/>
        <v>383.08062531931694</v>
      </c>
      <c r="G201" s="168">
        <f t="shared" si="57"/>
        <v>317.45388748021998</v>
      </c>
      <c r="H201" s="168">
        <f t="shared" si="57"/>
        <v>249.00251886692843</v>
      </c>
      <c r="I201" s="168">
        <f t="shared" si="57"/>
        <v>220.73481259089363</v>
      </c>
      <c r="J201" s="168">
        <f t="shared" si="57"/>
        <v>201.16386320163889</v>
      </c>
      <c r="K201" s="168">
        <f t="shared" si="57"/>
        <v>174.49783002602845</v>
      </c>
      <c r="L201" s="168">
        <f t="shared" si="57"/>
        <v>160.97417696192787</v>
      </c>
      <c r="M201" s="168">
        <f t="shared" si="57"/>
        <v>125.3703912057364</v>
      </c>
      <c r="N201" s="168">
        <f t="shared" si="57"/>
        <v>120.05179283521812</v>
      </c>
      <c r="O201" s="168">
        <f t="shared" si="57"/>
        <v>108.22582618206036</v>
      </c>
      <c r="P201" s="168">
        <f t="shared" si="57"/>
        <v>95.191673803022695</v>
      </c>
      <c r="Q201" s="168">
        <f t="shared" si="57"/>
        <v>90.204495884060393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494.5099520898865</v>
      </c>
      <c r="C206" s="157">
        <f t="shared" si="61"/>
        <v>291.54528777996148</v>
      </c>
      <c r="D206" s="157">
        <f t="shared" si="61"/>
        <v>246.32781693640365</v>
      </c>
      <c r="E206" s="157">
        <f t="shared" si="61"/>
        <v>342.04778269657442</v>
      </c>
      <c r="F206" s="157">
        <f t="shared" si="61"/>
        <v>285.22971347001288</v>
      </c>
      <c r="G206" s="157">
        <f t="shared" si="61"/>
        <v>226.30484650523204</v>
      </c>
      <c r="H206" s="157">
        <f t="shared" si="61"/>
        <v>183.70454530765863</v>
      </c>
      <c r="I206" s="157">
        <f t="shared" si="61"/>
        <v>149.53703699288295</v>
      </c>
      <c r="J206" s="157">
        <f t="shared" si="61"/>
        <v>128.63252190720615</v>
      </c>
      <c r="K206" s="157">
        <f t="shared" si="61"/>
        <v>105.77191128803416</v>
      </c>
      <c r="L206" s="157">
        <f t="shared" si="61"/>
        <v>90.573120168790126</v>
      </c>
      <c r="M206" s="157">
        <f t="shared" si="61"/>
        <v>63.8655488474474</v>
      </c>
      <c r="N206" s="157">
        <f t="shared" si="61"/>
        <v>59.039257210941912</v>
      </c>
      <c r="O206" s="157">
        <f t="shared" si="61"/>
        <v>51.475756358769893</v>
      </c>
      <c r="P206" s="157">
        <f t="shared" si="61"/>
        <v>41.464588392768576</v>
      </c>
      <c r="Q206" s="157">
        <f t="shared" si="61"/>
        <v>38.303954109805034</v>
      </c>
    </row>
    <row r="207" spans="1:17" ht="12" customHeight="1" x14ac:dyDescent="0.25">
      <c r="A207" s="167" t="s">
        <v>144</v>
      </c>
      <c r="B207" s="132">
        <f>IF(B153=0,0,B153*1000000/B$11)</f>
        <v>517.18561745760292</v>
      </c>
      <c r="C207" s="132">
        <f t="shared" ref="C207:Q207" si="62">IF(C153=0,0,C153*1000000/C$11)</f>
        <v>514.72866427840131</v>
      </c>
      <c r="D207" s="132">
        <f t="shared" si="62"/>
        <v>518.27424989144447</v>
      </c>
      <c r="E207" s="132">
        <f t="shared" si="62"/>
        <v>520.65978231656322</v>
      </c>
      <c r="F207" s="132">
        <f t="shared" si="62"/>
        <v>523.87952723390833</v>
      </c>
      <c r="G207" s="132">
        <f t="shared" si="62"/>
        <v>524.58514855401359</v>
      </c>
      <c r="H207" s="132">
        <f t="shared" si="62"/>
        <v>521.483301340597</v>
      </c>
      <c r="I207" s="132">
        <f t="shared" si="62"/>
        <v>522.32777173026204</v>
      </c>
      <c r="J207" s="132">
        <f t="shared" si="62"/>
        <v>520.53310265805612</v>
      </c>
      <c r="K207" s="132">
        <f t="shared" si="62"/>
        <v>520.66215297111285</v>
      </c>
      <c r="L207" s="132">
        <f t="shared" si="62"/>
        <v>522.16717239072182</v>
      </c>
      <c r="M207" s="132">
        <f t="shared" si="62"/>
        <v>522.77893944001221</v>
      </c>
      <c r="N207" s="132">
        <f t="shared" si="62"/>
        <v>520.01232619434484</v>
      </c>
      <c r="O207" s="132">
        <f t="shared" si="62"/>
        <v>518.73482838754785</v>
      </c>
      <c r="P207" s="132">
        <f t="shared" si="62"/>
        <v>516.60497707062086</v>
      </c>
      <c r="Q207" s="132">
        <f t="shared" si="62"/>
        <v>508.45890355481475</v>
      </c>
    </row>
    <row r="208" spans="1:17" ht="12" customHeight="1" x14ac:dyDescent="0.25">
      <c r="A208" s="167" t="s">
        <v>143</v>
      </c>
      <c r="B208" s="132">
        <f>IF(B154=0,0,B154*1000000/B$12)</f>
        <v>181.01496611016776</v>
      </c>
      <c r="C208" s="132">
        <f t="shared" ref="C208:Q210" si="63">IF(C154=0,0,C154*1000000/C$12)</f>
        <v>180.15503249744287</v>
      </c>
      <c r="D208" s="132">
        <f t="shared" si="63"/>
        <v>181.3959874620036</v>
      </c>
      <c r="E208" s="132">
        <f t="shared" si="63"/>
        <v>182.23092381079888</v>
      </c>
      <c r="F208" s="132">
        <f t="shared" si="63"/>
        <v>183.35783453186758</v>
      </c>
      <c r="G208" s="132">
        <f t="shared" si="63"/>
        <v>183.60480199390173</v>
      </c>
      <c r="H208" s="132">
        <f t="shared" si="63"/>
        <v>182.5191554692137</v>
      </c>
      <c r="I208" s="132">
        <f t="shared" si="63"/>
        <v>182.81472010559094</v>
      </c>
      <c r="J208" s="132">
        <f t="shared" si="63"/>
        <v>182.18658593032006</v>
      </c>
      <c r="K208" s="132">
        <f t="shared" si="63"/>
        <v>182.2317535398881</v>
      </c>
      <c r="L208" s="132">
        <f t="shared" si="63"/>
        <v>182.75851033675153</v>
      </c>
      <c r="M208" s="132">
        <f t="shared" si="63"/>
        <v>182.97262880400325</v>
      </c>
      <c r="N208" s="132">
        <f t="shared" si="63"/>
        <v>182.00431416802047</v>
      </c>
      <c r="O208" s="132">
        <f t="shared" si="63"/>
        <v>181.55718993564079</v>
      </c>
      <c r="P208" s="132">
        <f t="shared" si="63"/>
        <v>180.81174197471643</v>
      </c>
      <c r="Q208" s="132">
        <f t="shared" si="63"/>
        <v>177.96061624418439</v>
      </c>
    </row>
    <row r="209" spans="1:17" ht="12" customHeight="1" x14ac:dyDescent="0.25">
      <c r="A209" s="166" t="s">
        <v>57</v>
      </c>
      <c r="B209" s="165">
        <f>IF(B155=0,0,B155*1000000/B$12)</f>
        <v>181.01496611016776</v>
      </c>
      <c r="C209" s="165">
        <f t="shared" si="63"/>
        <v>180.15503249744287</v>
      </c>
      <c r="D209" s="165">
        <f t="shared" si="63"/>
        <v>181.3959874620036</v>
      </c>
      <c r="E209" s="165">
        <f t="shared" si="63"/>
        <v>182.23092381079888</v>
      </c>
      <c r="F209" s="165">
        <f t="shared" si="63"/>
        <v>183.35783453186758</v>
      </c>
      <c r="G209" s="165">
        <f t="shared" si="63"/>
        <v>183.60480199390173</v>
      </c>
      <c r="H209" s="165">
        <f t="shared" si="63"/>
        <v>182.5191554692137</v>
      </c>
      <c r="I209" s="165">
        <f t="shared" si="63"/>
        <v>182.81472010559094</v>
      </c>
      <c r="J209" s="165">
        <f t="shared" si="63"/>
        <v>182.18658593032006</v>
      </c>
      <c r="K209" s="165">
        <f t="shared" si="63"/>
        <v>182.2317535398881</v>
      </c>
      <c r="L209" s="165">
        <f t="shared" si="63"/>
        <v>182.75851033675153</v>
      </c>
      <c r="M209" s="165">
        <f t="shared" si="63"/>
        <v>182.97262880400325</v>
      </c>
      <c r="N209" s="165">
        <f t="shared" si="63"/>
        <v>182.00431416802047</v>
      </c>
      <c r="O209" s="165">
        <f t="shared" si="63"/>
        <v>181.55718993564079</v>
      </c>
      <c r="P209" s="165">
        <f t="shared" si="63"/>
        <v>180.81174197471643</v>
      </c>
      <c r="Q209" s="165">
        <f t="shared" si="63"/>
        <v>177.96061624418439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126.29420528485501</v>
      </c>
      <c r="C215" s="157">
        <f t="shared" ref="C215:Q215" si="66">IF(C161=0,0,C161*1000000/C$5)</f>
        <v>91.706159947707661</v>
      </c>
      <c r="D215" s="157">
        <f t="shared" si="66"/>
        <v>94.387538713632352</v>
      </c>
      <c r="E215" s="157">
        <f t="shared" si="66"/>
        <v>88.712338595849147</v>
      </c>
      <c r="F215" s="157">
        <f t="shared" si="66"/>
        <v>97.850911849304055</v>
      </c>
      <c r="G215" s="157">
        <f t="shared" si="66"/>
        <v>91.14904097498794</v>
      </c>
      <c r="H215" s="157">
        <f t="shared" si="66"/>
        <v>65.297973559269806</v>
      </c>
      <c r="I215" s="157">
        <f t="shared" si="66"/>
        <v>71.197775598010679</v>
      </c>
      <c r="J215" s="157">
        <f t="shared" si="66"/>
        <v>72.531341294432735</v>
      </c>
      <c r="K215" s="157">
        <f t="shared" si="66"/>
        <v>68.725918737994306</v>
      </c>
      <c r="L215" s="157">
        <f t="shared" si="66"/>
        <v>70.401056793137741</v>
      </c>
      <c r="M215" s="157">
        <f t="shared" si="66"/>
        <v>61.504842358288997</v>
      </c>
      <c r="N215" s="157">
        <f t="shared" si="66"/>
        <v>61.012535624276218</v>
      </c>
      <c r="O215" s="157">
        <f t="shared" si="66"/>
        <v>56.750069823290467</v>
      </c>
      <c r="P215" s="157">
        <f t="shared" si="66"/>
        <v>53.727085410254119</v>
      </c>
      <c r="Q215" s="157">
        <f t="shared" si="66"/>
        <v>51.900541774255359</v>
      </c>
    </row>
    <row r="216" spans="1:17" ht="12" customHeight="1" x14ac:dyDescent="0.25">
      <c r="A216" s="23" t="s">
        <v>57</v>
      </c>
      <c r="B216" s="156">
        <f>IF(B162=0,0,B162*1000000/B$16)</f>
        <v>332.01240367866677</v>
      </c>
      <c r="C216" s="156">
        <f t="shared" ref="C216:Q216" si="67">IF(C162=0,0,C162*1000000/C$16)</f>
        <v>316.16908021187726</v>
      </c>
      <c r="D216" s="156">
        <f t="shared" si="67"/>
        <v>326.79397565916736</v>
      </c>
      <c r="E216" s="156">
        <f t="shared" si="67"/>
        <v>321.59262335364019</v>
      </c>
      <c r="F216" s="156">
        <f t="shared" si="67"/>
        <v>320.27220386737838</v>
      </c>
      <c r="G216" s="156">
        <f t="shared" si="67"/>
        <v>319.97836681468993</v>
      </c>
      <c r="H216" s="156">
        <f t="shared" si="67"/>
        <v>326.11253637731522</v>
      </c>
      <c r="I216" s="156">
        <f t="shared" si="67"/>
        <v>323.81541025115553</v>
      </c>
      <c r="J216" s="156">
        <f t="shared" si="67"/>
        <v>340.5847876391411</v>
      </c>
      <c r="K216" s="156">
        <f t="shared" si="67"/>
        <v>328.36692211810583</v>
      </c>
      <c r="L216" s="156">
        <f t="shared" si="67"/>
        <v>336.63767931888879</v>
      </c>
      <c r="M216" s="156">
        <f t="shared" si="67"/>
        <v>328.05227526914888</v>
      </c>
      <c r="N216" s="156">
        <f t="shared" si="67"/>
        <v>328.52356381002335</v>
      </c>
      <c r="O216" s="156">
        <f t="shared" si="67"/>
        <v>328.02776991293103</v>
      </c>
      <c r="P216" s="156">
        <f t="shared" si="67"/>
        <v>324.69123305071679</v>
      </c>
      <c r="Q216" s="156">
        <f t="shared" si="67"/>
        <v>319.93300400148672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69.380556140907274</v>
      </c>
      <c r="C219" s="184">
        <f>C165/RES_summary!C$19</f>
        <v>69.026701263047343</v>
      </c>
      <c r="D219" s="184">
        <f>D165/RES_summary!D$19</f>
        <v>68.05281686429764</v>
      </c>
      <c r="E219" s="184">
        <f>E165/RES_summary!E$19</f>
        <v>69.945848961897227</v>
      </c>
      <c r="F219" s="184">
        <f>F165/RES_summary!F$19</f>
        <v>70.117789342363025</v>
      </c>
      <c r="G219" s="184">
        <f>G165/RES_summary!G$19</f>
        <v>68.868132400024336</v>
      </c>
      <c r="H219" s="184">
        <f>H165/RES_summary!H$19</f>
        <v>68.100273751253965</v>
      </c>
      <c r="I219" s="184">
        <f>I165/RES_summary!I$19</f>
        <v>65.058102535172267</v>
      </c>
      <c r="J219" s="184">
        <f>J165/RES_summary!J$19</f>
        <v>61.641150467663024</v>
      </c>
      <c r="K219" s="184">
        <f>K165/RES_summary!K$19</f>
        <v>59.539804800906751</v>
      </c>
      <c r="L219" s="184">
        <f>L165/RES_summary!L$19</f>
        <v>62.037944650588493</v>
      </c>
      <c r="M219" s="184">
        <f>M165/RES_summary!M$19</f>
        <v>55.632466416815582</v>
      </c>
      <c r="N219" s="184">
        <f>N165/RES_summary!N$19</f>
        <v>52.78306782703627</v>
      </c>
      <c r="O219" s="184">
        <f>O165/RES_summary!O$19</f>
        <v>48.832116641858789</v>
      </c>
      <c r="P219" s="184">
        <f>P165/RES_summary!P$19</f>
        <v>48.390364399217539</v>
      </c>
      <c r="Q219" s="184">
        <f>Q165/RES_summary!Q$19</f>
        <v>46.602884263500371</v>
      </c>
    </row>
    <row r="220" spans="1:17" ht="12" customHeight="1" x14ac:dyDescent="0.25">
      <c r="A220" s="158" t="s">
        <v>65</v>
      </c>
      <c r="B220" s="178">
        <f>B166/RES_summary!B$19</f>
        <v>25.647311580281588</v>
      </c>
      <c r="C220" s="178">
        <f>C166/RES_summary!C$19</f>
        <v>27.730936158936956</v>
      </c>
      <c r="D220" s="178">
        <f>D166/RES_summary!D$19</f>
        <v>27.715464095912196</v>
      </c>
      <c r="E220" s="178">
        <f>E166/RES_summary!E$19</f>
        <v>29.337431174124418</v>
      </c>
      <c r="F220" s="178">
        <f>F166/RES_summary!F$19</f>
        <v>29.894743031319255</v>
      </c>
      <c r="G220" s="178">
        <f>G166/RES_summary!G$19</f>
        <v>29.329644329066706</v>
      </c>
      <c r="H220" s="178">
        <f>H166/RES_summary!H$19</f>
        <v>28.670783446599838</v>
      </c>
      <c r="I220" s="178">
        <f>I166/RES_summary!I$19</f>
        <v>26.464297831004533</v>
      </c>
      <c r="J220" s="178">
        <f>J166/RES_summary!J$19</f>
        <v>23.714285993226344</v>
      </c>
      <c r="K220" s="178">
        <f>K166/RES_summary!K$19</f>
        <v>23.200118064088329</v>
      </c>
      <c r="L220" s="178">
        <f>L166/RES_summary!L$19</f>
        <v>23.917598740394165</v>
      </c>
      <c r="M220" s="178">
        <f>M166/RES_summary!M$19</f>
        <v>18.239624711885458</v>
      </c>
      <c r="N220" s="178">
        <f>N166/RES_summary!N$19</f>
        <v>17.230748210063542</v>
      </c>
      <c r="O220" s="178">
        <f>O166/RES_summary!O$19</f>
        <v>14.998855365716347</v>
      </c>
      <c r="P220" s="178">
        <f>P166/RES_summary!P$19</f>
        <v>14.261684655152592</v>
      </c>
      <c r="Q220" s="178">
        <f>Q166/RES_summary!Q$19</f>
        <v>14.033381232069932</v>
      </c>
    </row>
    <row r="221" spans="1:17" ht="12" customHeight="1" x14ac:dyDescent="0.25">
      <c r="A221" s="23" t="s">
        <v>60</v>
      </c>
      <c r="B221" s="177">
        <f>B167/RES_summary!B$19</f>
        <v>25.647311580281588</v>
      </c>
      <c r="C221" s="177">
        <f>C167/RES_summary!C$19</f>
        <v>27.730936158936956</v>
      </c>
      <c r="D221" s="177">
        <f>D167/RES_summary!D$19</f>
        <v>27.715464095912196</v>
      </c>
      <c r="E221" s="177">
        <f>E167/RES_summary!E$19</f>
        <v>29.337431174124418</v>
      </c>
      <c r="F221" s="177">
        <f>F167/RES_summary!F$19</f>
        <v>29.894743031319255</v>
      </c>
      <c r="G221" s="177">
        <f>G167/RES_summary!G$19</f>
        <v>29.329644329066706</v>
      </c>
      <c r="H221" s="177">
        <f>H167/RES_summary!H$19</f>
        <v>28.670783446599838</v>
      </c>
      <c r="I221" s="177">
        <f>I167/RES_summary!I$19</f>
        <v>26.464297831004533</v>
      </c>
      <c r="J221" s="177">
        <f>J167/RES_summary!J$19</f>
        <v>23.714285993226344</v>
      </c>
      <c r="K221" s="177">
        <f>K167/RES_summary!K$19</f>
        <v>23.200118064088329</v>
      </c>
      <c r="L221" s="177">
        <f>L167/RES_summary!L$19</f>
        <v>23.917598740394165</v>
      </c>
      <c r="M221" s="177">
        <f>M167/RES_summary!M$19</f>
        <v>18.239624711885458</v>
      </c>
      <c r="N221" s="177">
        <f>N167/RES_summary!N$19</f>
        <v>17.230748210063542</v>
      </c>
      <c r="O221" s="177">
        <f>O167/RES_summary!O$19</f>
        <v>14.998855365716347</v>
      </c>
      <c r="P221" s="177">
        <f>P167/RES_summary!P$19</f>
        <v>14.261684655152592</v>
      </c>
      <c r="Q221" s="177">
        <f>Q167/RES_summary!Q$19</f>
        <v>14.033381232069932</v>
      </c>
    </row>
    <row r="222" spans="1:17" ht="12" customHeight="1" x14ac:dyDescent="0.25">
      <c r="A222" s="158" t="s">
        <v>112</v>
      </c>
      <c r="B222" s="178">
        <f>B168/RES_summary!B$19</f>
        <v>9.40745030606959</v>
      </c>
      <c r="C222" s="178">
        <f>C168/RES_summary!C$19</f>
        <v>8.7070138627067308</v>
      </c>
      <c r="D222" s="178">
        <f>D168/RES_summary!D$19</f>
        <v>8.5022610567304415</v>
      </c>
      <c r="E222" s="178">
        <f>E168/RES_summary!E$19</f>
        <v>8.2804123550003581</v>
      </c>
      <c r="F222" s="178">
        <f>F168/RES_summary!F$19</f>
        <v>8.0810979386691137</v>
      </c>
      <c r="G222" s="178">
        <f>G168/RES_summary!G$19</f>
        <v>7.7983083618732696</v>
      </c>
      <c r="H222" s="178">
        <f>H168/RES_summary!H$19</f>
        <v>7.5814000833425057</v>
      </c>
      <c r="I222" s="178">
        <f>I168/RES_summary!I$19</f>
        <v>7.3522962520059458</v>
      </c>
      <c r="J222" s="178">
        <f>J168/RES_summary!J$19</f>
        <v>7.2878595357528333</v>
      </c>
      <c r="K222" s="178">
        <f>K168/RES_summary!K$19</f>
        <v>7.1930454060893858</v>
      </c>
      <c r="L222" s="178">
        <f>L168/RES_summary!L$19</f>
        <v>6.7809946946138702</v>
      </c>
      <c r="M222" s="178">
        <f>M168/RES_summary!M$19</f>
        <v>6.3207777342475762</v>
      </c>
      <c r="N222" s="178">
        <f>N168/RES_summary!N$19</f>
        <v>6.2772587289066824</v>
      </c>
      <c r="O222" s="178">
        <f>O168/RES_summary!O$19</f>
        <v>5.8981402842830741</v>
      </c>
      <c r="P222" s="178">
        <f>P168/RES_summary!P$19</f>
        <v>5.7509042368994594</v>
      </c>
      <c r="Q222" s="178">
        <f>Q168/RES_summary!Q$19</f>
        <v>5.5572988211572305</v>
      </c>
    </row>
    <row r="223" spans="1:17" ht="12" customHeight="1" x14ac:dyDescent="0.25">
      <c r="A223" s="23" t="s">
        <v>60</v>
      </c>
      <c r="B223" s="177">
        <f>B169/RES_summary!B$19</f>
        <v>9.40745030606959</v>
      </c>
      <c r="C223" s="177">
        <f>C169/RES_summary!C$19</f>
        <v>8.7070138627067308</v>
      </c>
      <c r="D223" s="177">
        <f>D169/RES_summary!D$19</f>
        <v>8.5022610567304415</v>
      </c>
      <c r="E223" s="177">
        <f>E169/RES_summary!E$19</f>
        <v>8.2804123550003581</v>
      </c>
      <c r="F223" s="177">
        <f>F169/RES_summary!F$19</f>
        <v>8.0810979386691137</v>
      </c>
      <c r="G223" s="177">
        <f>G169/RES_summary!G$19</f>
        <v>7.7983083618732696</v>
      </c>
      <c r="H223" s="177">
        <f>H169/RES_summary!H$19</f>
        <v>7.5814000833425057</v>
      </c>
      <c r="I223" s="177">
        <f>I169/RES_summary!I$19</f>
        <v>7.3522962520059458</v>
      </c>
      <c r="J223" s="177">
        <f>J169/RES_summary!J$19</f>
        <v>7.2878595357528333</v>
      </c>
      <c r="K223" s="177">
        <f>K169/RES_summary!K$19</f>
        <v>7.1930454060893858</v>
      </c>
      <c r="L223" s="177">
        <f>L169/RES_summary!L$19</f>
        <v>6.7809946946138702</v>
      </c>
      <c r="M223" s="177">
        <f>M169/RES_summary!M$19</f>
        <v>6.3207777342475762</v>
      </c>
      <c r="N223" s="177">
        <f>N169/RES_summary!N$19</f>
        <v>6.2772587289066824</v>
      </c>
      <c r="O223" s="177">
        <f>O169/RES_summary!O$19</f>
        <v>5.8981402842830741</v>
      </c>
      <c r="P223" s="177">
        <f>P169/RES_summary!P$19</f>
        <v>5.7509042368994594</v>
      </c>
      <c r="Q223" s="177">
        <f>Q169/RES_summary!Q$19</f>
        <v>5.5572988211572305</v>
      </c>
    </row>
    <row r="224" spans="1:17" ht="12" customHeight="1" x14ac:dyDescent="0.25">
      <c r="A224" s="158" t="s">
        <v>63</v>
      </c>
      <c r="B224" s="178">
        <f>B170/RES_summary!B$19</f>
        <v>23.492201810172155</v>
      </c>
      <c r="C224" s="178">
        <f>C170/RES_summary!C$19</f>
        <v>22.250839562943685</v>
      </c>
      <c r="D224" s="178">
        <f>D170/RES_summary!D$19</f>
        <v>21.655365239955675</v>
      </c>
      <c r="E224" s="178">
        <f>E170/RES_summary!E$19</f>
        <v>22.298811043536855</v>
      </c>
      <c r="F224" s="178">
        <f>F170/RES_summary!F$19</f>
        <v>21.997592794093773</v>
      </c>
      <c r="G224" s="178">
        <f>G170/RES_summary!G$19</f>
        <v>21.632808912427734</v>
      </c>
      <c r="H224" s="178">
        <f>H170/RES_summary!H$19</f>
        <v>21.790332018487121</v>
      </c>
      <c r="I224" s="178">
        <f>I170/RES_summary!I$19</f>
        <v>21.177268867035487</v>
      </c>
      <c r="J224" s="178">
        <f>J170/RES_summary!J$19</f>
        <v>20.600735189915806</v>
      </c>
      <c r="K224" s="178">
        <f>K170/RES_summary!K$19</f>
        <v>19.418479266968848</v>
      </c>
      <c r="L224" s="178">
        <f>L170/RES_summary!L$19</f>
        <v>21.087078667780158</v>
      </c>
      <c r="M224" s="178">
        <f>M170/RES_summary!M$19</f>
        <v>20.988036766573547</v>
      </c>
      <c r="N224" s="178">
        <f>N170/RES_summary!N$19</f>
        <v>19.549629911421391</v>
      </c>
      <c r="O224" s="178">
        <f>O170/RES_summary!O$19</f>
        <v>18.710315522961245</v>
      </c>
      <c r="P224" s="178">
        <f>P170/RES_summary!P$19</f>
        <v>19.077070032960055</v>
      </c>
      <c r="Q224" s="178">
        <f>Q170/RES_summary!Q$19</f>
        <v>18.087514687913469</v>
      </c>
    </row>
    <row r="225" spans="1:17" ht="12" customHeight="1" x14ac:dyDescent="0.25">
      <c r="A225" s="167" t="s">
        <v>144</v>
      </c>
      <c r="B225" s="183">
        <f>B171/RES_summary!B$19</f>
        <v>23.821354686097848</v>
      </c>
      <c r="C225" s="183">
        <f>C171/RES_summary!C$19</f>
        <v>23.706734864138586</v>
      </c>
      <c r="D225" s="183">
        <f>D171/RES_summary!D$19</f>
        <v>23.857007278836157</v>
      </c>
      <c r="E225" s="183">
        <f>E171/RES_summary!E$19</f>
        <v>23.932210252774148</v>
      </c>
      <c r="F225" s="183">
        <f>F171/RES_summary!F$19</f>
        <v>24.042270862914155</v>
      </c>
      <c r="G225" s="183">
        <f>G171/RES_summary!G$19</f>
        <v>24.024269203186961</v>
      </c>
      <c r="H225" s="183">
        <f>H171/RES_summary!H$19</f>
        <v>23.800514891038866</v>
      </c>
      <c r="I225" s="183">
        <f>I171/RES_summary!I$19</f>
        <v>23.744450947418674</v>
      </c>
      <c r="J225" s="183">
        <f>J171/RES_summary!J$19</f>
        <v>23.551817841241338</v>
      </c>
      <c r="K225" s="183">
        <f>K171/RES_summary!K$19</f>
        <v>23.469189924687655</v>
      </c>
      <c r="L225" s="183">
        <f>L171/RES_summary!L$19</f>
        <v>23.441446249069102</v>
      </c>
      <c r="M225" s="183">
        <f>M171/RES_summary!M$19</f>
        <v>23.348961916338482</v>
      </c>
      <c r="N225" s="183">
        <f>N171/RES_summary!N$19</f>
        <v>23.095637672535702</v>
      </c>
      <c r="O225" s="183">
        <f>O171/RES_summary!O$19</f>
        <v>22.923099873305013</v>
      </c>
      <c r="P225" s="183">
        <f>P171/RES_summary!P$19</f>
        <v>22.729791988847925</v>
      </c>
      <c r="Q225" s="183">
        <f>Q171/RES_summary!Q$19</f>
        <v>22.272947101816793</v>
      </c>
    </row>
    <row r="226" spans="1:17" ht="12" customHeight="1" x14ac:dyDescent="0.25">
      <c r="A226" s="167" t="s">
        <v>143</v>
      </c>
      <c r="B226" s="183">
        <f>B172/RES_summary!B$19</f>
        <v>15.910544530583744</v>
      </c>
      <c r="C226" s="183">
        <f>C172/RES_summary!C$19</f>
        <v>15.900911473824507</v>
      </c>
      <c r="D226" s="183">
        <f>D172/RES_summary!D$19</f>
        <v>16.073553949390906</v>
      </c>
      <c r="E226" s="183">
        <f>E172/RES_summary!E$19</f>
        <v>16.203854653135377</v>
      </c>
      <c r="F226" s="183">
        <f>F172/RES_summary!F$19</f>
        <v>16.356569921171083</v>
      </c>
      <c r="G226" s="183">
        <f>G172/RES_summary!G$19</f>
        <v>16.412216977814818</v>
      </c>
      <c r="H226" s="183">
        <f>H172/RES_summary!H$19</f>
        <v>16.343661410614953</v>
      </c>
      <c r="I226" s="183">
        <f>I172/RES_summary!I$19</f>
        <v>16.386423879576711</v>
      </c>
      <c r="J226" s="183">
        <f>J172/RES_summary!J$19</f>
        <v>16.343622103805391</v>
      </c>
      <c r="K226" s="183">
        <f>K172/RES_summary!K$19</f>
        <v>16.363202062425891</v>
      </c>
      <c r="L226" s="183">
        <f>L172/RES_summary!L$19</f>
        <v>16.415533442415423</v>
      </c>
      <c r="M226" s="183">
        <f>M172/RES_summary!M$19</f>
        <v>16.382289080044512</v>
      </c>
      <c r="N226" s="183">
        <f>N172/RES_summary!N$19</f>
        <v>16.259614981981159</v>
      </c>
      <c r="O226" s="183">
        <f>O172/RES_summary!O$19</f>
        <v>16.195494099291597</v>
      </c>
      <c r="P226" s="183">
        <f>P172/RES_summary!P$19</f>
        <v>16.113441437070104</v>
      </c>
      <c r="Q226" s="183">
        <f>Q172/RES_summary!Q$19</f>
        <v>15.847374261095817</v>
      </c>
    </row>
    <row r="227" spans="1:17" ht="12" customHeight="1" x14ac:dyDescent="0.25">
      <c r="A227" s="166" t="s">
        <v>57</v>
      </c>
      <c r="B227" s="182">
        <f>B173/RES_summary!B$19</f>
        <v>8.3374741401345567</v>
      </c>
      <c r="C227" s="182">
        <f>C173/RES_summary!C$19</f>
        <v>8.2973572024486177</v>
      </c>
      <c r="D227" s="182">
        <f>D173/RES_summary!D$19</f>
        <v>8.3499525475925669</v>
      </c>
      <c r="E227" s="182">
        <f>E173/RES_summary!E$19</f>
        <v>8.3762735884710331</v>
      </c>
      <c r="F227" s="182">
        <f>F173/RES_summary!F$19</f>
        <v>8.4147948020199372</v>
      </c>
      <c r="G227" s="182">
        <f>G173/RES_summary!G$19</f>
        <v>8.408494221115296</v>
      </c>
      <c r="H227" s="182">
        <f>H173/RES_summary!H$19</f>
        <v>8.3301802118638193</v>
      </c>
      <c r="I227" s="182">
        <f>I173/RES_summary!I$19</f>
        <v>8.3105578315964994</v>
      </c>
      <c r="J227" s="182">
        <f>J173/RES_summary!J$19</f>
        <v>8.2431362444344867</v>
      </c>
      <c r="K227" s="182">
        <f>K173/RES_summary!K$19</f>
        <v>8.2142164736406151</v>
      </c>
      <c r="L227" s="182">
        <f>L173/RES_summary!L$19</f>
        <v>8.2045061871741396</v>
      </c>
      <c r="M227" s="182">
        <f>M173/RES_summary!M$19</f>
        <v>8.1721366707184231</v>
      </c>
      <c r="N227" s="182">
        <f>N173/RES_summary!N$19</f>
        <v>8.0834731853874846</v>
      </c>
      <c r="O227" s="182">
        <f>O173/RES_summary!O$19</f>
        <v>8.0230849556567119</v>
      </c>
      <c r="P227" s="182">
        <f>P173/RES_summary!P$19</f>
        <v>7.9554271960967355</v>
      </c>
      <c r="Q227" s="182">
        <f>Q173/RES_summary!Q$19</f>
        <v>7.795531485635844</v>
      </c>
    </row>
    <row r="228" spans="1:17" ht="12" customHeight="1" x14ac:dyDescent="0.25">
      <c r="A228" s="147" t="s">
        <v>59</v>
      </c>
      <c r="B228" s="181">
        <f>B174/RES_summary!B$19</f>
        <v>7.5730703904491881</v>
      </c>
      <c r="C228" s="181">
        <f>C174/RES_summary!C$19</f>
        <v>7.6035542713758879</v>
      </c>
      <c r="D228" s="181">
        <f>D174/RES_summary!D$19</f>
        <v>7.7236014017983399</v>
      </c>
      <c r="E228" s="181">
        <f>E174/RES_summary!E$19</f>
        <v>7.8275810646643444</v>
      </c>
      <c r="F228" s="181">
        <f>F174/RES_summary!F$19</f>
        <v>7.9417751191511448</v>
      </c>
      <c r="G228" s="181">
        <f>G174/RES_summary!G$19</f>
        <v>8.0037227566995224</v>
      </c>
      <c r="H228" s="181">
        <f>H174/RES_summary!H$19</f>
        <v>8.0134811987511316</v>
      </c>
      <c r="I228" s="181">
        <f>I174/RES_summary!I$19</f>
        <v>8.0758660479802096</v>
      </c>
      <c r="J228" s="181">
        <f>J174/RES_summary!J$19</f>
        <v>8.1004858593709006</v>
      </c>
      <c r="K228" s="181">
        <f>K174/RES_summary!K$19</f>
        <v>8.1489855887852762</v>
      </c>
      <c r="L228" s="181">
        <f>L174/RES_summary!L$19</f>
        <v>8.2110272552412837</v>
      </c>
      <c r="M228" s="181">
        <f>M174/RES_summary!M$19</f>
        <v>8.2101524093260885</v>
      </c>
      <c r="N228" s="181">
        <f>N174/RES_summary!N$19</f>
        <v>8.1761417965936776</v>
      </c>
      <c r="O228" s="181">
        <f>O174/RES_summary!O$19</f>
        <v>8.1724091436348836</v>
      </c>
      <c r="P228" s="181">
        <f>P174/RES_summary!P$19</f>
        <v>8.1580142409733707</v>
      </c>
      <c r="Q228" s="181">
        <f>Q174/RES_summary!Q$19</f>
        <v>8.0518427754599742</v>
      </c>
    </row>
    <row r="229" spans="1:17" ht="12" customHeight="1" x14ac:dyDescent="0.25">
      <c r="A229" s="163" t="s">
        <v>142</v>
      </c>
      <c r="B229" s="180">
        <f>B175/RES_summary!B$19</f>
        <v>19.601399570855062</v>
      </c>
      <c r="C229" s="180">
        <f>C175/RES_summary!C$19</f>
        <v>20.762534118992992</v>
      </c>
      <c r="D229" s="180">
        <f>D175/RES_summary!D$19</f>
        <v>19.9779076477374</v>
      </c>
      <c r="E229" s="180">
        <f>E175/RES_summary!E$19</f>
        <v>19.63868763226796</v>
      </c>
      <c r="F229" s="180">
        <f>F175/RES_summary!F$19</f>
        <v>19.96101129142388</v>
      </c>
      <c r="G229" s="180">
        <f>G175/RES_summary!G$19</f>
        <v>20.183383624641106</v>
      </c>
      <c r="H229" s="180">
        <f>H175/RES_summary!H$19</f>
        <v>21.113100857113587</v>
      </c>
      <c r="I229" s="180">
        <f>I175/RES_summary!I$19</f>
        <v>20.60159332970121</v>
      </c>
      <c r="J229" s="180">
        <f>J175/RES_summary!J$19</f>
        <v>20.183221351454108</v>
      </c>
      <c r="K229" s="180">
        <f>K175/RES_summary!K$19</f>
        <v>18.911337879925807</v>
      </c>
      <c r="L229" s="180">
        <f>L175/RES_summary!L$19</f>
        <v>21.409649875460861</v>
      </c>
      <c r="M229" s="180">
        <f>M175/RES_summary!M$19</f>
        <v>21.535942642714147</v>
      </c>
      <c r="N229" s="180">
        <f>N175/RES_summary!N$19</f>
        <v>19.848953625883276</v>
      </c>
      <c r="O229" s="180">
        <f>O175/RES_summary!O$19</f>
        <v>18.927952001784199</v>
      </c>
      <c r="P229" s="180">
        <f>P175/RES_summary!P$19</f>
        <v>19.536720196998818</v>
      </c>
      <c r="Q229" s="180">
        <f>Q175/RES_summary!Q$19</f>
        <v>18.485017402635819</v>
      </c>
    </row>
    <row r="230" spans="1:17" ht="12" customHeight="1" x14ac:dyDescent="0.25">
      <c r="A230" s="161" t="s">
        <v>141</v>
      </c>
      <c r="B230" s="179">
        <f>B176/RES_summary!B$19</f>
        <v>14.433560240248823</v>
      </c>
      <c r="C230" s="179">
        <f>C176/RES_summary!C$19</f>
        <v>14.870441213023502</v>
      </c>
      <c r="D230" s="179">
        <f>D176/RES_summary!D$19</f>
        <v>14.715869078506254</v>
      </c>
      <c r="E230" s="179">
        <f>E176/RES_summary!E$19</f>
        <v>14.701121735958189</v>
      </c>
      <c r="F230" s="179">
        <f>F176/RES_summary!F$19</f>
        <v>14.928129071149447</v>
      </c>
      <c r="G230" s="179">
        <f>G176/RES_summary!G$19</f>
        <v>15.067907025323708</v>
      </c>
      <c r="H230" s="179">
        <f>H176/RES_summary!H$19</f>
        <v>15.403066498741097</v>
      </c>
      <c r="I230" s="179">
        <f>I176/RES_summary!I$19</f>
        <v>15.286423713375578</v>
      </c>
      <c r="J230" s="179">
        <f>J176/RES_summary!J$19</f>
        <v>15.164613332379835</v>
      </c>
      <c r="K230" s="179">
        <f>K176/RES_summary!K$19</f>
        <v>14.767953846759283</v>
      </c>
      <c r="L230" s="179">
        <f>L176/RES_summary!L$19</f>
        <v>15.704404711652579</v>
      </c>
      <c r="M230" s="179">
        <f>M176/RES_summary!M$19</f>
        <v>15.747732334276005</v>
      </c>
      <c r="N230" s="179">
        <f>N176/RES_summary!N$19</f>
        <v>15.123275565652774</v>
      </c>
      <c r="O230" s="179">
        <f>O176/RES_summary!O$19</f>
        <v>14.797192344259331</v>
      </c>
      <c r="P230" s="179">
        <f>P176/RES_summary!P$19</f>
        <v>14.995866309922942</v>
      </c>
      <c r="Q230" s="179">
        <f>Q176/RES_summary!Q$19</f>
        <v>14.521598866382496</v>
      </c>
    </row>
    <row r="231" spans="1:17" ht="12" customHeight="1" x14ac:dyDescent="0.25">
      <c r="A231" s="148" t="s">
        <v>60</v>
      </c>
      <c r="B231" s="177">
        <f>B177/RES_summary!B$19</f>
        <v>6.8604898497996336</v>
      </c>
      <c r="C231" s="177">
        <f>C177/RES_summary!C$19</f>
        <v>7.2668869416476172</v>
      </c>
      <c r="D231" s="177">
        <f>D177/RES_summary!D$19</f>
        <v>6.9922676767079111</v>
      </c>
      <c r="E231" s="177">
        <f>E177/RES_summary!E$19</f>
        <v>6.8735406712938412</v>
      </c>
      <c r="F231" s="177">
        <f>F177/RES_summary!F$19</f>
        <v>6.9863539519983018</v>
      </c>
      <c r="G231" s="177">
        <f>G177/RES_summary!G$19</f>
        <v>7.0641842686241816</v>
      </c>
      <c r="H231" s="177">
        <f>H177/RES_summary!H$19</f>
        <v>7.3895852999899665</v>
      </c>
      <c r="I231" s="177">
        <f>I177/RES_summary!I$19</f>
        <v>7.2105576653953696</v>
      </c>
      <c r="J231" s="177">
        <f>J177/RES_summary!J$19</f>
        <v>7.0641274730089503</v>
      </c>
      <c r="K231" s="177">
        <f>K177/RES_summary!K$19</f>
        <v>6.6189682579740037</v>
      </c>
      <c r="L231" s="177">
        <f>L177/RES_summary!L$19</f>
        <v>7.4933774564112863</v>
      </c>
      <c r="M231" s="177">
        <f>M177/RES_summary!M$19</f>
        <v>7.5375799249499211</v>
      </c>
      <c r="N231" s="177">
        <f>N177/RES_summary!N$19</f>
        <v>6.9471337690590973</v>
      </c>
      <c r="O231" s="177">
        <f>O177/RES_summary!O$19</f>
        <v>6.6247832006244458</v>
      </c>
      <c r="P231" s="177">
        <f>P177/RES_summary!P$19</f>
        <v>6.8378520689495694</v>
      </c>
      <c r="Q231" s="177">
        <f>Q177/RES_summary!Q$19</f>
        <v>6.4697560909225222</v>
      </c>
    </row>
    <row r="232" spans="1:17" ht="12" customHeight="1" x14ac:dyDescent="0.25">
      <c r="A232" s="148" t="s">
        <v>59</v>
      </c>
      <c r="B232" s="177">
        <f>B178/RES_summary!B$19</f>
        <v>7.5730703904491898</v>
      </c>
      <c r="C232" s="177">
        <f>C178/RES_summary!C$19</f>
        <v>7.6035542713758861</v>
      </c>
      <c r="D232" s="177">
        <f>D178/RES_summary!D$19</f>
        <v>7.7236014017983425</v>
      </c>
      <c r="E232" s="177">
        <f>E178/RES_summary!E$19</f>
        <v>7.8275810646643453</v>
      </c>
      <c r="F232" s="177">
        <f>F178/RES_summary!F$19</f>
        <v>7.9417751191511439</v>
      </c>
      <c r="G232" s="177">
        <f>G178/RES_summary!G$19</f>
        <v>8.0037227566995259</v>
      </c>
      <c r="H232" s="177">
        <f>H178/RES_summary!H$19</f>
        <v>8.0134811987511299</v>
      </c>
      <c r="I232" s="177">
        <f>I178/RES_summary!I$19</f>
        <v>8.0758660479802096</v>
      </c>
      <c r="J232" s="177">
        <f>J178/RES_summary!J$19</f>
        <v>8.1004858593708864</v>
      </c>
      <c r="K232" s="177">
        <f>K178/RES_summary!K$19</f>
        <v>8.148985588785278</v>
      </c>
      <c r="L232" s="177">
        <f>L178/RES_summary!L$19</f>
        <v>8.2110272552412926</v>
      </c>
      <c r="M232" s="177">
        <f>M178/RES_summary!M$19</f>
        <v>8.2101524093260831</v>
      </c>
      <c r="N232" s="177">
        <f>N178/RES_summary!N$19</f>
        <v>8.1761417965936758</v>
      </c>
      <c r="O232" s="177">
        <f>O178/RES_summary!O$19</f>
        <v>8.1724091436348854</v>
      </c>
      <c r="P232" s="177">
        <f>P178/RES_summary!P$19</f>
        <v>8.1580142409733707</v>
      </c>
      <c r="Q232" s="177">
        <f>Q178/RES_summary!Q$19</f>
        <v>8.0518427754599724</v>
      </c>
    </row>
    <row r="233" spans="1:17" ht="12" customHeight="1" x14ac:dyDescent="0.25">
      <c r="A233" s="158" t="s">
        <v>62</v>
      </c>
      <c r="B233" s="178">
        <f>B179/RES_summary!B$19</f>
        <v>10.833592444383944</v>
      </c>
      <c r="C233" s="178">
        <f>C179/RES_summary!C$19</f>
        <v>10.33791167845996</v>
      </c>
      <c r="D233" s="178">
        <f>D179/RES_summary!D$19</f>
        <v>10.179726471699324</v>
      </c>
      <c r="E233" s="178">
        <f>E179/RES_summary!E$19</f>
        <v>10.029194389235588</v>
      </c>
      <c r="F233" s="178">
        <f>F179/RES_summary!F$19</f>
        <v>10.144355578280882</v>
      </c>
      <c r="G233" s="178">
        <f>G179/RES_summary!G$19</f>
        <v>10.107370796656628</v>
      </c>
      <c r="H233" s="178">
        <f>H179/RES_summary!H$19</f>
        <v>10.057758202824502</v>
      </c>
      <c r="I233" s="178">
        <f>I179/RES_summary!I$19</f>
        <v>10.064239585126305</v>
      </c>
      <c r="J233" s="178">
        <f>J179/RES_summary!J$19</f>
        <v>10.038269748768041</v>
      </c>
      <c r="K233" s="178">
        <f>K179/RES_summary!K$19</f>
        <v>9.728162063760184</v>
      </c>
      <c r="L233" s="178">
        <f>L179/RES_summary!L$19</f>
        <v>10.252272547800294</v>
      </c>
      <c r="M233" s="178">
        <f>M179/RES_summary!M$19</f>
        <v>10.08402720410901</v>
      </c>
      <c r="N233" s="178">
        <f>N179/RES_summary!N$19</f>
        <v>9.7254309766446543</v>
      </c>
      <c r="O233" s="178">
        <f>O179/RES_summary!O$19</f>
        <v>9.2248054688981167</v>
      </c>
      <c r="P233" s="178">
        <f>P179/RES_summary!P$19</f>
        <v>9.3007054742054276</v>
      </c>
      <c r="Q233" s="178">
        <f>Q179/RES_summary!Q$19</f>
        <v>8.9246895223597438</v>
      </c>
    </row>
    <row r="234" spans="1:17" ht="12" customHeight="1" x14ac:dyDescent="0.25">
      <c r="A234" s="23" t="s">
        <v>57</v>
      </c>
      <c r="B234" s="177">
        <f>B180/RES_summary!B$19</f>
        <v>15.292353385797254</v>
      </c>
      <c r="C234" s="177">
        <f>C180/RES_summary!C$19</f>
        <v>14.561723636139943</v>
      </c>
      <c r="D234" s="177">
        <f>D180/RES_summary!D$19</f>
        <v>15.042858597766621</v>
      </c>
      <c r="E234" s="177">
        <f>E180/RES_summary!E$19</f>
        <v>14.78205642002337</v>
      </c>
      <c r="F234" s="177">
        <f>F180/RES_summary!F$19</f>
        <v>14.69817138283388</v>
      </c>
      <c r="G234" s="177">
        <f>G180/RES_summary!G$19</f>
        <v>14.653953595029583</v>
      </c>
      <c r="H234" s="177">
        <f>H180/RES_summary!H$19</f>
        <v>14.88378680247207</v>
      </c>
      <c r="I234" s="177">
        <f>I180/RES_summary!I$19</f>
        <v>14.7202954559679</v>
      </c>
      <c r="J234" s="177">
        <f>J180/RES_summary!J$19</f>
        <v>15.409953443910474</v>
      </c>
      <c r="K234" s="177">
        <f>K180/RES_summary!K$19</f>
        <v>14.801355574240315</v>
      </c>
      <c r="L234" s="177">
        <f>L180/RES_summary!L$19</f>
        <v>15.112543419830864</v>
      </c>
      <c r="M234" s="177">
        <f>M180/RES_summary!M$19</f>
        <v>14.6518528271862</v>
      </c>
      <c r="N234" s="177">
        <f>N180/RES_summary!N$19</f>
        <v>14.59092566550199</v>
      </c>
      <c r="O234" s="177">
        <f>O180/RES_summary!O$19</f>
        <v>14.495678561443857</v>
      </c>
      <c r="P234" s="177">
        <f>P180/RES_summary!P$19</f>
        <v>14.28589447529936</v>
      </c>
      <c r="Q234" s="177">
        <f>Q180/RES_summary!Q$19</f>
        <v>14.014605358331085</v>
      </c>
    </row>
    <row r="235" spans="1:17" ht="12" customHeight="1" x14ac:dyDescent="0.25">
      <c r="A235" s="29" t="s">
        <v>140</v>
      </c>
      <c r="B235" s="176">
        <f>B181/RES_summary!B$19</f>
        <v>8.0962766694666524</v>
      </c>
      <c r="C235" s="176">
        <f>C181/RES_summary!C$19</f>
        <v>8.612238794385517</v>
      </c>
      <c r="D235" s="176">
        <f>D181/RES_summary!D$19</f>
        <v>8.204656082722714</v>
      </c>
      <c r="E235" s="176">
        <f>E181/RES_summary!E$19</f>
        <v>8.2186611093869839</v>
      </c>
      <c r="F235" s="176">
        <f>F181/RES_summary!F$19</f>
        <v>8.1409726070450432</v>
      </c>
      <c r="G235" s="176">
        <f>G181/RES_summary!G$19</f>
        <v>8.2963412869364621</v>
      </c>
      <c r="H235" s="176">
        <f>H181/RES_summary!H$19</f>
        <v>8.849505548175328</v>
      </c>
      <c r="I235" s="176">
        <f>I181/RES_summary!I$19</f>
        <v>8.7519764031867506</v>
      </c>
      <c r="J235" s="176">
        <f>J181/RES_summary!J$19</f>
        <v>8.5847707218721805</v>
      </c>
      <c r="K235" s="176">
        <f>K181/RES_summary!K$19</f>
        <v>8.3853083526576135</v>
      </c>
      <c r="L235" s="176">
        <f>L181/RES_summary!L$19</f>
        <v>8.9670691732767107</v>
      </c>
      <c r="M235" s="176">
        <f>M181/RES_summary!M$19</f>
        <v>9.0300181979090919</v>
      </c>
      <c r="N235" s="176">
        <f>N181/RES_summary!N$19</f>
        <v>8.6157340417298371</v>
      </c>
      <c r="O235" s="176">
        <f>O181/RES_summary!O$19</f>
        <v>8.1221626201389618</v>
      </c>
      <c r="P235" s="176">
        <f>P181/RES_summary!P$19</f>
        <v>8.312236418131544</v>
      </c>
      <c r="Q235" s="176">
        <f>Q181/RES_summary!Q$19</f>
        <v>7.9391022271599638</v>
      </c>
    </row>
    <row r="237" spans="1:17" ht="12" customHeight="1" x14ac:dyDescent="0.25">
      <c r="A237" s="152" t="s">
        <v>71</v>
      </c>
      <c r="B237" s="184">
        <f>B183/RES_summary!B$19</f>
        <v>60.130340989263367</v>
      </c>
      <c r="C237" s="184">
        <f>C183/RES_summary!C$19</f>
        <v>65.070085112649636</v>
      </c>
      <c r="D237" s="184">
        <f>D183/RES_summary!D$19</f>
        <v>65.644359184643264</v>
      </c>
      <c r="E237" s="184">
        <f>E183/RES_summary!E$19</f>
        <v>68.664964246476018</v>
      </c>
      <c r="F237" s="184">
        <f>F183/RES_summary!F$19</f>
        <v>70.987716903926241</v>
      </c>
      <c r="G237" s="184">
        <f>G183/RES_summary!G$19</f>
        <v>72.466188231906017</v>
      </c>
      <c r="H237" s="184">
        <f>H183/RES_summary!H$19</f>
        <v>74.41524411455606</v>
      </c>
      <c r="I237" s="184">
        <f>I183/RES_summary!I$19</f>
        <v>72.789026681314482</v>
      </c>
      <c r="J237" s="184">
        <f>J183/RES_summary!J$19</f>
        <v>69.910657654967807</v>
      </c>
      <c r="K237" s="184">
        <f>K183/RES_summary!K$19</f>
        <v>69.563229468565524</v>
      </c>
      <c r="L237" s="184">
        <f>L183/RES_summary!L$19</f>
        <v>75.263167140423931</v>
      </c>
      <c r="M237" s="184">
        <f>M183/RES_summary!M$19</f>
        <v>69.088531756986868</v>
      </c>
      <c r="N237" s="184">
        <f>N183/RES_summary!N$19</f>
        <v>66.927399883029764</v>
      </c>
      <c r="O237" s="184">
        <f>O183/RES_summary!O$19</f>
        <v>62.986848035546487</v>
      </c>
      <c r="P237" s="184">
        <f>P183/RES_summary!P$19</f>
        <v>63.65407506413942</v>
      </c>
      <c r="Q237" s="184">
        <f>Q183/RES_summary!Q$19</f>
        <v>63.489215149959193</v>
      </c>
    </row>
    <row r="238" spans="1:17" ht="12" customHeight="1" x14ac:dyDescent="0.25">
      <c r="A238" s="158" t="s">
        <v>65</v>
      </c>
      <c r="B238" s="178">
        <f>B184/RES_summary!B$19</f>
        <v>27.68182629874449</v>
      </c>
      <c r="C238" s="178">
        <f>C184/RES_summary!C$19</f>
        <v>31.071702343450454</v>
      </c>
      <c r="D238" s="178">
        <f>D184/RES_summary!D$19</f>
        <v>31.613636243262444</v>
      </c>
      <c r="E238" s="178">
        <f>E184/RES_summary!E$19</f>
        <v>34.389360947358696</v>
      </c>
      <c r="F238" s="178">
        <f>F184/RES_summary!F$19</f>
        <v>36.251723962862243</v>
      </c>
      <c r="G238" s="178">
        <f>G184/RES_summary!G$19</f>
        <v>37.24259490472997</v>
      </c>
      <c r="H238" s="178">
        <f>H184/RES_summary!H$19</f>
        <v>38.084347011319664</v>
      </c>
      <c r="I238" s="178">
        <f>I184/RES_summary!I$19</f>
        <v>36.646115818708509</v>
      </c>
      <c r="J238" s="178">
        <f>J184/RES_summary!J$19</f>
        <v>33.783119641347987</v>
      </c>
      <c r="K238" s="178">
        <f>K184/RES_summary!K$19</f>
        <v>34.049713967681114</v>
      </c>
      <c r="L238" s="178">
        <f>L184/RES_summary!L$19</f>
        <v>37.959857193793411</v>
      </c>
      <c r="M238" s="178">
        <f>M184/RES_summary!M$19</f>
        <v>31.561986534839797</v>
      </c>
      <c r="N238" s="178">
        <f>N184/RES_summary!N$19</f>
        <v>30.443541955989737</v>
      </c>
      <c r="O238" s="178">
        <f>O184/RES_summary!O$19</f>
        <v>27.683884307510645</v>
      </c>
      <c r="P238" s="178">
        <f>P184/RES_summary!P$19</f>
        <v>27.573801567980386</v>
      </c>
      <c r="Q238" s="178">
        <f>Q184/RES_summary!Q$19</f>
        <v>28.255828498266641</v>
      </c>
    </row>
    <row r="239" spans="1:17" ht="12" customHeight="1" x14ac:dyDescent="0.25">
      <c r="A239" s="23" t="s">
        <v>60</v>
      </c>
      <c r="B239" s="177">
        <f>B185/RES_summary!B$19</f>
        <v>27.68182629874449</v>
      </c>
      <c r="C239" s="177">
        <f>C185/RES_summary!C$19</f>
        <v>31.071702343450454</v>
      </c>
      <c r="D239" s="177">
        <f>D185/RES_summary!D$19</f>
        <v>31.613636243262444</v>
      </c>
      <c r="E239" s="177">
        <f>E185/RES_summary!E$19</f>
        <v>34.389360947358696</v>
      </c>
      <c r="F239" s="177">
        <f>F185/RES_summary!F$19</f>
        <v>36.251723962862243</v>
      </c>
      <c r="G239" s="177">
        <f>G185/RES_summary!G$19</f>
        <v>37.24259490472997</v>
      </c>
      <c r="H239" s="177">
        <f>H185/RES_summary!H$19</f>
        <v>38.084347011319664</v>
      </c>
      <c r="I239" s="177">
        <f>I185/RES_summary!I$19</f>
        <v>36.646115818708509</v>
      </c>
      <c r="J239" s="177">
        <f>J185/RES_summary!J$19</f>
        <v>33.783119641347987</v>
      </c>
      <c r="K239" s="177">
        <f>K185/RES_summary!K$19</f>
        <v>34.049713967681114</v>
      </c>
      <c r="L239" s="177">
        <f>L185/RES_summary!L$19</f>
        <v>37.959857193793411</v>
      </c>
      <c r="M239" s="177">
        <f>M185/RES_summary!M$19</f>
        <v>31.561986534839797</v>
      </c>
      <c r="N239" s="177">
        <f>N185/RES_summary!N$19</f>
        <v>30.443541955989737</v>
      </c>
      <c r="O239" s="177">
        <f>O185/RES_summary!O$19</f>
        <v>27.683884307510645</v>
      </c>
      <c r="P239" s="177">
        <f>P185/RES_summary!P$19</f>
        <v>27.573801567980386</v>
      </c>
      <c r="Q239" s="177">
        <f>Q185/RES_summary!Q$19</f>
        <v>28.255828498266641</v>
      </c>
    </row>
    <row r="240" spans="1:17" ht="12" customHeight="1" x14ac:dyDescent="0.25">
      <c r="A240" s="158" t="s">
        <v>112</v>
      </c>
      <c r="B240" s="178">
        <f>B186/RES_summary!B$19</f>
        <v>14.631810893364882</v>
      </c>
      <c r="C240" s="178">
        <f>C186/RES_summary!C$19</f>
        <v>14.713565392974031</v>
      </c>
      <c r="D240" s="178">
        <f>D186/RES_summary!D$19</f>
        <v>14.756936734582254</v>
      </c>
      <c r="E240" s="178">
        <f>E186/RES_summary!E$19</f>
        <v>14.834789412727782</v>
      </c>
      <c r="F240" s="178">
        <f>F186/RES_summary!F$19</f>
        <v>14.966110270686361</v>
      </c>
      <c r="G240" s="178">
        <f>G186/RES_summary!G$19</f>
        <v>15.030512424545744</v>
      </c>
      <c r="H240" s="178">
        <f>H186/RES_summary!H$19</f>
        <v>15.154342112114872</v>
      </c>
      <c r="I240" s="178">
        <f>I186/RES_summary!I$19</f>
        <v>15.112522903288969</v>
      </c>
      <c r="J240" s="178">
        <f>J186/RES_summary!J$19</f>
        <v>15.268096786197651</v>
      </c>
      <c r="K240" s="178">
        <f>K186/RES_summary!K$19</f>
        <v>15.380071179506283</v>
      </c>
      <c r="L240" s="178">
        <f>L186/RES_summary!L$19</f>
        <v>15.328134696868327</v>
      </c>
      <c r="M240" s="178">
        <f>M186/RES_summary!M$19</f>
        <v>15.236744452153486</v>
      </c>
      <c r="N240" s="178">
        <f>N186/RES_summary!N$19</f>
        <v>15.372474954679559</v>
      </c>
      <c r="O240" s="178">
        <f>O186/RES_summary!O$19</f>
        <v>14.965779755527608</v>
      </c>
      <c r="P240" s="178">
        <f>P186/RES_summary!P$19</f>
        <v>15.18008639392801</v>
      </c>
      <c r="Q240" s="178">
        <f>Q186/RES_summary!Q$19</f>
        <v>15.212269754011182</v>
      </c>
    </row>
    <row r="241" spans="1:17" ht="12" customHeight="1" x14ac:dyDescent="0.25">
      <c r="A241" s="23" t="s">
        <v>60</v>
      </c>
      <c r="B241" s="177">
        <f>B187/RES_summary!B$19</f>
        <v>14.631810893364882</v>
      </c>
      <c r="C241" s="177">
        <f>C187/RES_summary!C$19</f>
        <v>14.713565392974031</v>
      </c>
      <c r="D241" s="177">
        <f>D187/RES_summary!D$19</f>
        <v>14.756936734582254</v>
      </c>
      <c r="E241" s="177">
        <f>E187/RES_summary!E$19</f>
        <v>14.834789412727782</v>
      </c>
      <c r="F241" s="177">
        <f>F187/RES_summary!F$19</f>
        <v>14.966110270686361</v>
      </c>
      <c r="G241" s="177">
        <f>G187/RES_summary!G$19</f>
        <v>15.030512424545744</v>
      </c>
      <c r="H241" s="177">
        <f>H187/RES_summary!H$19</f>
        <v>15.154342112114872</v>
      </c>
      <c r="I241" s="177">
        <f>I187/RES_summary!I$19</f>
        <v>15.112522903288969</v>
      </c>
      <c r="J241" s="177">
        <f>J187/RES_summary!J$19</f>
        <v>15.268096786197651</v>
      </c>
      <c r="K241" s="177">
        <f>K187/RES_summary!K$19</f>
        <v>15.380071179506283</v>
      </c>
      <c r="L241" s="177">
        <f>L187/RES_summary!L$19</f>
        <v>15.328134696868327</v>
      </c>
      <c r="M241" s="177">
        <f>M187/RES_summary!M$19</f>
        <v>15.236744452153486</v>
      </c>
      <c r="N241" s="177">
        <f>N187/RES_summary!N$19</f>
        <v>15.372474954679559</v>
      </c>
      <c r="O241" s="177">
        <f>O187/RES_summary!O$19</f>
        <v>14.965779755527608</v>
      </c>
      <c r="P241" s="177">
        <f>P187/RES_summary!P$19</f>
        <v>15.18008639392801</v>
      </c>
      <c r="Q241" s="177">
        <f>Q187/RES_summary!Q$19</f>
        <v>15.212269754011182</v>
      </c>
    </row>
    <row r="242" spans="1:17" ht="12" customHeight="1" x14ac:dyDescent="0.25">
      <c r="A242" s="158" t="s">
        <v>63</v>
      </c>
      <c r="B242" s="178">
        <f>B188/RES_summary!B$19</f>
        <v>11.666251912616911</v>
      </c>
      <c r="C242" s="178">
        <f>C188/RES_summary!C$19</f>
        <v>12.720521731699959</v>
      </c>
      <c r="D242" s="178">
        <f>D188/RES_summary!D$19</f>
        <v>12.809444905662335</v>
      </c>
      <c r="E242" s="178">
        <f>E188/RES_summary!E$19</f>
        <v>12.927672394838948</v>
      </c>
      <c r="F242" s="178">
        <f>F188/RES_summary!F$19</f>
        <v>13.254926685158004</v>
      </c>
      <c r="G242" s="178">
        <f>G188/RES_summary!G$19</f>
        <v>13.536958173687129</v>
      </c>
      <c r="H242" s="178">
        <f>H188/RES_summary!H$19</f>
        <v>14.056601592101575</v>
      </c>
      <c r="I242" s="178">
        <f>I188/RES_summary!I$19</f>
        <v>13.977095510499376</v>
      </c>
      <c r="J242" s="178">
        <f>J188/RES_summary!J$19</f>
        <v>13.829589313830406</v>
      </c>
      <c r="K242" s="178">
        <f>K188/RES_summary!K$19</f>
        <v>13.253384623901987</v>
      </c>
      <c r="L242" s="178">
        <f>L188/RES_summary!L$19</f>
        <v>14.652484357471986</v>
      </c>
      <c r="M242" s="178">
        <f>M188/RES_summary!M$19</f>
        <v>14.920275992888168</v>
      </c>
      <c r="N242" s="178">
        <f>N188/RES_summary!N$19</f>
        <v>14.003750285780729</v>
      </c>
      <c r="O242" s="178">
        <f>O188/RES_summary!O$19</f>
        <v>13.545451339564099</v>
      </c>
      <c r="P242" s="178">
        <f>P188/RES_summary!P$19</f>
        <v>13.968466521894797</v>
      </c>
      <c r="Q242" s="178">
        <f>Q188/RES_summary!Q$19</f>
        <v>13.352857369109921</v>
      </c>
    </row>
    <row r="243" spans="1:17" ht="12" customHeight="1" x14ac:dyDescent="0.25">
      <c r="A243" s="167" t="s">
        <v>144</v>
      </c>
      <c r="B243" s="183">
        <f>B189/RES_summary!B$19</f>
        <v>11.650845568115566</v>
      </c>
      <c r="C243" s="183">
        <f>C189/RES_summary!C$19</f>
        <v>11.731998493075848</v>
      </c>
      <c r="D243" s="183">
        <f>D189/RES_summary!D$19</f>
        <v>11.982310260190024</v>
      </c>
      <c r="E243" s="183">
        <f>E189/RES_summary!E$19</f>
        <v>12.67359755059497</v>
      </c>
      <c r="F243" s="183">
        <f>F189/RES_summary!F$19</f>
        <v>12.873998906674037</v>
      </c>
      <c r="G243" s="183">
        <f>G189/RES_summary!G$19</f>
        <v>13.008285121322203</v>
      </c>
      <c r="H243" s="183">
        <f>H189/RES_summary!H$19</f>
        <v>13.03134144739554</v>
      </c>
      <c r="I243" s="183">
        <f>I189/RES_summary!I$19</f>
        <v>13.131348546395049</v>
      </c>
      <c r="J243" s="183">
        <f>J189/RES_summary!J$19</f>
        <v>13.172149821076552</v>
      </c>
      <c r="K243" s="183">
        <f>K189/RES_summary!K$19</f>
        <v>13.175541219606046</v>
      </c>
      <c r="L243" s="183">
        <f>L189/RES_summary!L$19</f>
        <v>13.164594235615009</v>
      </c>
      <c r="M243" s="183">
        <f>M189/RES_summary!M$19</f>
        <v>13.513042132252002</v>
      </c>
      <c r="N243" s="183">
        <f>N189/RES_summary!N$19</f>
        <v>13.455783225692212</v>
      </c>
      <c r="O243" s="183">
        <f>O189/RES_summary!O$19</f>
        <v>13.436902707000906</v>
      </c>
      <c r="P243" s="183">
        <f>P189/RES_summary!P$19</f>
        <v>13.38495280284517</v>
      </c>
      <c r="Q243" s="183">
        <f>Q189/RES_summary!Q$19</f>
        <v>13.146044188946108</v>
      </c>
    </row>
    <row r="244" spans="1:17" ht="12" customHeight="1" x14ac:dyDescent="0.25">
      <c r="A244" s="167" t="s">
        <v>143</v>
      </c>
      <c r="B244" s="183">
        <f>B190/RES_summary!B$19</f>
        <v>11.650866339289792</v>
      </c>
      <c r="C244" s="183">
        <f>C190/RES_summary!C$19</f>
        <v>11.736413026197187</v>
      </c>
      <c r="D244" s="183">
        <f>D190/RES_summary!D$19</f>
        <v>11.950715050012317</v>
      </c>
      <c r="E244" s="183">
        <f>E190/RES_summary!E$19</f>
        <v>12.503575106466883</v>
      </c>
      <c r="F244" s="183">
        <f>F190/RES_summary!F$19</f>
        <v>12.650612612535808</v>
      </c>
      <c r="G244" s="183">
        <f>G190/RES_summary!G$19</f>
        <v>12.719424528027725</v>
      </c>
      <c r="H244" s="183">
        <f>H190/RES_summary!H$19</f>
        <v>12.702312083750529</v>
      </c>
      <c r="I244" s="183">
        <f>I190/RES_summary!I$19</f>
        <v>12.772925336187402</v>
      </c>
      <c r="J244" s="183">
        <f>J190/RES_summary!J$19</f>
        <v>12.78426830302684</v>
      </c>
      <c r="K244" s="183">
        <f>K190/RES_summary!K$19</f>
        <v>12.824567266689021</v>
      </c>
      <c r="L244" s="183">
        <f>L190/RES_summary!L$19</f>
        <v>12.901917264168105</v>
      </c>
      <c r="M244" s="183">
        <f>M190/RES_summary!M$19</f>
        <v>12.997334658074234</v>
      </c>
      <c r="N244" s="183">
        <f>N190/RES_summary!N$19</f>
        <v>12.925233416920069</v>
      </c>
      <c r="O244" s="183">
        <f>O190/RES_summary!O$19</f>
        <v>12.896655774065422</v>
      </c>
      <c r="P244" s="183">
        <f>P190/RES_summary!P$19</f>
        <v>12.848050792428499</v>
      </c>
      <c r="Q244" s="183">
        <f>Q190/RES_summary!Q$19</f>
        <v>12.660985223188314</v>
      </c>
    </row>
    <row r="245" spans="1:17" ht="12" customHeight="1" x14ac:dyDescent="0.25">
      <c r="A245" s="166" t="s">
        <v>57</v>
      </c>
      <c r="B245" s="182">
        <f>B191/RES_summary!B$19</f>
        <v>4.0777959488405999</v>
      </c>
      <c r="C245" s="182">
        <f>C191/RES_summary!C$19</f>
        <v>4.1328587548212985</v>
      </c>
      <c r="D245" s="182">
        <f>D191/RES_summary!D$19</f>
        <v>4.2271136482139759</v>
      </c>
      <c r="E245" s="182">
        <f>E191/RES_summary!E$19</f>
        <v>4.6759940418025376</v>
      </c>
      <c r="F245" s="182">
        <f>F191/RES_summary!F$19</f>
        <v>4.7088374933846664</v>
      </c>
      <c r="G245" s="182">
        <f>G191/RES_summary!G$19</f>
        <v>4.715701771328205</v>
      </c>
      <c r="H245" s="182">
        <f>H191/RES_summary!H$19</f>
        <v>4.688830884999394</v>
      </c>
      <c r="I245" s="182">
        <f>I191/RES_summary!I$19</f>
        <v>4.6970592882072006</v>
      </c>
      <c r="J245" s="182">
        <f>J191/RES_summary!J$19</f>
        <v>4.6837824436559385</v>
      </c>
      <c r="K245" s="182">
        <f>K191/RES_summary!K$19</f>
        <v>4.6755816779037449</v>
      </c>
      <c r="L245" s="182">
        <f>L191/RES_summary!L$19</f>
        <v>4.6908900089268206</v>
      </c>
      <c r="M245" s="182">
        <f>M191/RES_summary!M$19</f>
        <v>4.7871822487481399</v>
      </c>
      <c r="N245" s="182">
        <f>N191/RES_summary!N$19</f>
        <v>4.7490916203263946</v>
      </c>
      <c r="O245" s="182">
        <f>O191/RES_summary!O$19</f>
        <v>4.7242466304305379</v>
      </c>
      <c r="P245" s="182">
        <f>P191/RES_summary!P$19</f>
        <v>4.6900365514551314</v>
      </c>
      <c r="Q245" s="182">
        <f>Q191/RES_summary!Q$19</f>
        <v>4.6091424477283409</v>
      </c>
    </row>
    <row r="246" spans="1:17" ht="12" customHeight="1" x14ac:dyDescent="0.25">
      <c r="A246" s="147" t="s">
        <v>59</v>
      </c>
      <c r="B246" s="181">
        <f>B192/RES_summary!B$19</f>
        <v>7.5730703904491898</v>
      </c>
      <c r="C246" s="181">
        <f>C192/RES_summary!C$19</f>
        <v>7.6035542713758879</v>
      </c>
      <c r="D246" s="181">
        <f>D192/RES_summary!D$19</f>
        <v>7.7236014017983399</v>
      </c>
      <c r="E246" s="181">
        <f>E192/RES_summary!E$19</f>
        <v>7.8275810646643444</v>
      </c>
      <c r="F246" s="181">
        <f>F192/RES_summary!F$19</f>
        <v>7.9417751191511448</v>
      </c>
      <c r="G246" s="181">
        <f>G192/RES_summary!G$19</f>
        <v>8.0037227566995224</v>
      </c>
      <c r="H246" s="181">
        <f>H192/RES_summary!H$19</f>
        <v>8.0134811987511352</v>
      </c>
      <c r="I246" s="181">
        <f>I192/RES_summary!I$19</f>
        <v>8.0758660479802025</v>
      </c>
      <c r="J246" s="181">
        <f>J192/RES_summary!J$19</f>
        <v>8.1004858593709006</v>
      </c>
      <c r="K246" s="181">
        <f>K192/RES_summary!K$19</f>
        <v>8.1489855887852762</v>
      </c>
      <c r="L246" s="181">
        <f>L192/RES_summary!L$19</f>
        <v>8.2110272552412837</v>
      </c>
      <c r="M246" s="181">
        <f>M192/RES_summary!M$19</f>
        <v>8.210152409326092</v>
      </c>
      <c r="N246" s="181">
        <f>N192/RES_summary!N$19</f>
        <v>8.1761417965936776</v>
      </c>
      <c r="O246" s="181">
        <f>O192/RES_summary!O$19</f>
        <v>8.1724091436348836</v>
      </c>
      <c r="P246" s="181">
        <f>P192/RES_summary!P$19</f>
        <v>8.1580142409733671</v>
      </c>
      <c r="Q246" s="181">
        <f>Q192/RES_summary!Q$19</f>
        <v>8.0518427754599742</v>
      </c>
    </row>
    <row r="247" spans="1:17" ht="12" customHeight="1" x14ac:dyDescent="0.25">
      <c r="A247" s="163" t="s">
        <v>142</v>
      </c>
      <c r="B247" s="180">
        <f>B193/RES_summary!B$19</f>
        <v>12.249924241764148</v>
      </c>
      <c r="C247" s="180">
        <f>C193/RES_summary!C$19</f>
        <v>14.120871567211889</v>
      </c>
      <c r="D247" s="180">
        <f>D193/RES_summary!D$19</f>
        <v>13.625277630019312</v>
      </c>
      <c r="E247" s="180">
        <f>E193/RES_summary!E$19</f>
        <v>13.487690438649876</v>
      </c>
      <c r="F247" s="180">
        <f>F193/RES_summary!F$19</f>
        <v>13.782031090018021</v>
      </c>
      <c r="G247" s="180">
        <f>G193/RES_summary!G$19</f>
        <v>14.010079386969309</v>
      </c>
      <c r="H247" s="180">
        <f>H193/RES_summary!H$19</f>
        <v>14.721940055654404</v>
      </c>
      <c r="I247" s="180">
        <f>I193/RES_summary!I$19</f>
        <v>14.421004978411879</v>
      </c>
      <c r="J247" s="180">
        <f>J193/RES_summary!J$19</f>
        <v>14.158228247161276</v>
      </c>
      <c r="K247" s="180">
        <f>K193/RES_summary!K$19</f>
        <v>13.329109497260509</v>
      </c>
      <c r="L247" s="180">
        <f>L193/RES_summary!L$19</f>
        <v>15.189579039442787</v>
      </c>
      <c r="M247" s="180">
        <f>M193/RES_summary!M$19</f>
        <v>15.371912443432382</v>
      </c>
      <c r="N247" s="180">
        <f>N193/RES_summary!N$19</f>
        <v>14.233624965752297</v>
      </c>
      <c r="O247" s="180">
        <f>O193/RES_summary!O$19</f>
        <v>13.66483633117501</v>
      </c>
      <c r="P247" s="180">
        <f>P193/RES_summary!P$19</f>
        <v>14.193430685843376</v>
      </c>
      <c r="Q247" s="180">
        <f>Q193/RES_summary!Q$19</f>
        <v>13.495545497397069</v>
      </c>
    </row>
    <row r="248" spans="1:17" ht="12" customHeight="1" x14ac:dyDescent="0.25">
      <c r="A248" s="161" t="s">
        <v>141</v>
      </c>
      <c r="B248" s="179">
        <f>B194/RES_summary!B$19</f>
        <v>11.860543875066867</v>
      </c>
      <c r="C248" s="179">
        <f>C194/RES_summary!C$19</f>
        <v>12.560127062589732</v>
      </c>
      <c r="D248" s="179">
        <f>D194/RES_summary!D$19</f>
        <v>12.51201767983332</v>
      </c>
      <c r="E248" s="179">
        <f>E194/RES_summary!E$19</f>
        <v>12.557441139892724</v>
      </c>
      <c r="F248" s="179">
        <f>F194/RES_summary!F$19</f>
        <v>12.800624841613898</v>
      </c>
      <c r="G248" s="179">
        <f>G194/RES_summary!G$19</f>
        <v>12.945479003658711</v>
      </c>
      <c r="H248" s="179">
        <f>H194/RES_summary!H$19</f>
        <v>13.214181499327031</v>
      </c>
      <c r="I248" s="179">
        <f>I194/RES_summary!I$19</f>
        <v>13.18398818509349</v>
      </c>
      <c r="J248" s="179">
        <f>J194/RES_summary!J$19</f>
        <v>13.131007332873427</v>
      </c>
      <c r="K248" s="179">
        <f>K194/RES_summary!K$19</f>
        <v>12.891401847748932</v>
      </c>
      <c r="L248" s="179">
        <f>L194/RES_summary!L$19</f>
        <v>13.620614398283548</v>
      </c>
      <c r="M248" s="179">
        <f>M194/RES_summary!M$19</f>
        <v>13.687986409905752</v>
      </c>
      <c r="N248" s="179">
        <f>N194/RES_summary!N$19</f>
        <v>13.236998306790744</v>
      </c>
      <c r="O248" s="179">
        <f>O194/RES_summary!O$19</f>
        <v>13.018548429729519</v>
      </c>
      <c r="P248" s="179">
        <f>P194/RES_summary!P$19</f>
        <v>13.18279500873701</v>
      </c>
      <c r="Q248" s="179">
        <f>Q194/RES_summary!Q$19</f>
        <v>12.823599235440026</v>
      </c>
    </row>
    <row r="249" spans="1:17" ht="12" customHeight="1" x14ac:dyDescent="0.25">
      <c r="A249" s="148" t="s">
        <v>60</v>
      </c>
      <c r="B249" s="177">
        <f>B195/RES_summary!B$19</f>
        <v>4.2874734846176779</v>
      </c>
      <c r="C249" s="177">
        <f>C195/RES_summary!C$19</f>
        <v>4.9565727912138469</v>
      </c>
      <c r="D249" s="177">
        <f>D195/RES_summary!D$19</f>
        <v>4.7884162780349788</v>
      </c>
      <c r="E249" s="177">
        <f>E195/RES_summary!E$19</f>
        <v>4.7298600752283777</v>
      </c>
      <c r="F249" s="177">
        <f>F195/RES_summary!F$19</f>
        <v>4.8588497224627538</v>
      </c>
      <c r="G249" s="177">
        <f>G195/RES_summary!G$19</f>
        <v>4.9417562469591871</v>
      </c>
      <c r="H249" s="177">
        <f>H195/RES_summary!H$19</f>
        <v>5.2007003005758987</v>
      </c>
      <c r="I249" s="177">
        <f>I195/RES_summary!I$19</f>
        <v>5.1081221371132779</v>
      </c>
      <c r="J249" s="177">
        <f>J195/RES_summary!J$19</f>
        <v>5.0305214735025396</v>
      </c>
      <c r="K249" s="177">
        <f>K195/RES_summary!K$19</f>
        <v>4.7424162589636589</v>
      </c>
      <c r="L249" s="177">
        <f>L195/RES_summary!L$19</f>
        <v>5.4095871430422573</v>
      </c>
      <c r="M249" s="177">
        <f>M195/RES_summary!M$19</f>
        <v>5.4778340005796693</v>
      </c>
      <c r="N249" s="177">
        <f>N195/RES_summary!N$19</f>
        <v>5.0608565101970688</v>
      </c>
      <c r="O249" s="177">
        <f>O195/RES_summary!O$19</f>
        <v>4.8461392860946324</v>
      </c>
      <c r="P249" s="177">
        <f>P195/RES_summary!P$19</f>
        <v>5.0247807677636427</v>
      </c>
      <c r="Q249" s="177">
        <f>Q195/RES_summary!Q$19</f>
        <v>4.7717564599800539</v>
      </c>
    </row>
    <row r="250" spans="1:17" ht="12" customHeight="1" x14ac:dyDescent="0.25">
      <c r="A250" s="148" t="s">
        <v>59</v>
      </c>
      <c r="B250" s="177">
        <f>B196/RES_summary!B$19</f>
        <v>7.5730703904491898</v>
      </c>
      <c r="C250" s="177">
        <f>C196/RES_summary!C$19</f>
        <v>7.6035542713758861</v>
      </c>
      <c r="D250" s="177">
        <f>D196/RES_summary!D$19</f>
        <v>7.7236014017983425</v>
      </c>
      <c r="E250" s="177">
        <f>E196/RES_summary!E$19</f>
        <v>7.8275810646643453</v>
      </c>
      <c r="F250" s="177">
        <f>F196/RES_summary!F$19</f>
        <v>7.9417751191511448</v>
      </c>
      <c r="G250" s="177">
        <f>G196/RES_summary!G$19</f>
        <v>8.0037227566995259</v>
      </c>
      <c r="H250" s="177">
        <f>H196/RES_summary!H$19</f>
        <v>8.0134811987511334</v>
      </c>
      <c r="I250" s="177">
        <f>I196/RES_summary!I$19</f>
        <v>8.0758660479802096</v>
      </c>
      <c r="J250" s="177">
        <f>J196/RES_summary!J$19</f>
        <v>8.1004858593708864</v>
      </c>
      <c r="K250" s="177">
        <f>K196/RES_summary!K$19</f>
        <v>8.1489855887852745</v>
      </c>
      <c r="L250" s="177">
        <f>L196/RES_summary!L$19</f>
        <v>8.2110272552412926</v>
      </c>
      <c r="M250" s="177">
        <f>M196/RES_summary!M$19</f>
        <v>8.2101524093260831</v>
      </c>
      <c r="N250" s="177">
        <f>N196/RES_summary!N$19</f>
        <v>8.176141796593674</v>
      </c>
      <c r="O250" s="177">
        <f>O196/RES_summary!O$19</f>
        <v>8.1724091436348871</v>
      </c>
      <c r="P250" s="177">
        <f>P196/RES_summary!P$19</f>
        <v>8.1580142409733689</v>
      </c>
      <c r="Q250" s="177">
        <f>Q196/RES_summary!Q$19</f>
        <v>8.0518427754599742</v>
      </c>
    </row>
    <row r="251" spans="1:17" ht="12" customHeight="1" x14ac:dyDescent="0.25">
      <c r="A251" s="158" t="s">
        <v>62</v>
      </c>
      <c r="B251" s="178">
        <f>B197/RES_summary!B$19</f>
        <v>6.1504518845370795</v>
      </c>
      <c r="C251" s="178">
        <f>C197/RES_summary!C$19</f>
        <v>6.5642956445251937</v>
      </c>
      <c r="D251" s="178">
        <f>D197/RES_summary!D$19</f>
        <v>6.4643413011362307</v>
      </c>
      <c r="E251" s="178">
        <f>E197/RES_summary!E$19</f>
        <v>6.5131414915506012</v>
      </c>
      <c r="F251" s="178">
        <f>F197/RES_summary!F$19</f>
        <v>6.5149559852196299</v>
      </c>
      <c r="G251" s="178">
        <f>G197/RES_summary!G$19</f>
        <v>6.6561227289431759</v>
      </c>
      <c r="H251" s="178">
        <f>H197/RES_summary!H$19</f>
        <v>7.1199533990199457</v>
      </c>
      <c r="I251" s="178">
        <f>I197/RES_summary!I$19</f>
        <v>7.0532924488176176</v>
      </c>
      <c r="J251" s="178">
        <f>J197/RES_summary!J$19</f>
        <v>7.0298519135917665</v>
      </c>
      <c r="K251" s="178">
        <f>K197/RES_summary!K$19</f>
        <v>6.8800596974761374</v>
      </c>
      <c r="L251" s="178">
        <f>L197/RES_summary!L$19</f>
        <v>7.3226908922902085</v>
      </c>
      <c r="M251" s="178">
        <f>M197/RES_summary!M$19</f>
        <v>7.3695247771054024</v>
      </c>
      <c r="N251" s="178">
        <f>N197/RES_summary!N$19</f>
        <v>7.1076326865797466</v>
      </c>
      <c r="O251" s="178">
        <f>O197/RES_summary!O$19</f>
        <v>6.7917326329441368</v>
      </c>
      <c r="P251" s="178">
        <f>P197/RES_summary!P$19</f>
        <v>6.9317205803362301</v>
      </c>
      <c r="Q251" s="178">
        <f>Q197/RES_summary!Q$19</f>
        <v>6.6682595285714532</v>
      </c>
    </row>
    <row r="252" spans="1:17" ht="12" customHeight="1" x14ac:dyDescent="0.25">
      <c r="A252" s="23" t="s">
        <v>57</v>
      </c>
      <c r="B252" s="177">
        <f>B198/RES_summary!B$19</f>
        <v>5.958366223787988</v>
      </c>
      <c r="C252" s="177">
        <f>C198/RES_summary!C$19</f>
        <v>5.8853130570404941</v>
      </c>
      <c r="D252" s="177">
        <f>D198/RES_summary!D$19</f>
        <v>6.2258828170386602</v>
      </c>
      <c r="E252" s="177">
        <f>E198/RES_summary!E$19</f>
        <v>6.2404942898070246</v>
      </c>
      <c r="F252" s="177">
        <f>F198/RES_summary!F$19</f>
        <v>6.3501672159754987</v>
      </c>
      <c r="G252" s="177">
        <f>G198/RES_summary!G$19</f>
        <v>6.4145329758650522</v>
      </c>
      <c r="H252" s="177">
        <f>H198/RES_summary!H$19</f>
        <v>6.6345509369951117</v>
      </c>
      <c r="I252" s="177">
        <f>I198/RES_summary!I$19</f>
        <v>6.5971369578518049</v>
      </c>
      <c r="J252" s="177">
        <f>J198/RES_summary!J$19</f>
        <v>6.9131458261619523</v>
      </c>
      <c r="K252" s="177">
        <f>K198/RES_summary!K$19</f>
        <v>6.6909307626590548</v>
      </c>
      <c r="L252" s="177">
        <f>L198/RES_summary!L$19</f>
        <v>6.8962429923642379</v>
      </c>
      <c r="M252" s="177">
        <f>M198/RES_summary!M$19</f>
        <v>6.7293685524822946</v>
      </c>
      <c r="N252" s="177">
        <f>N198/RES_summary!N$19</f>
        <v>6.7684122566817759</v>
      </c>
      <c r="O252" s="177">
        <f>O198/RES_summary!O$19</f>
        <v>6.7702391030161797</v>
      </c>
      <c r="P252" s="177">
        <f>P198/RES_summary!P$19</f>
        <v>6.6757764981706469</v>
      </c>
      <c r="Q252" s="177">
        <f>Q198/RES_summary!Q$19</f>
        <v>6.5972611344053407</v>
      </c>
    </row>
    <row r="253" spans="1:17" ht="12" customHeight="1" x14ac:dyDescent="0.25">
      <c r="A253" s="29" t="s">
        <v>140</v>
      </c>
      <c r="B253" s="176">
        <f>B199/RES_summary!B$19</f>
        <v>6.2683768229252843</v>
      </c>
      <c r="C253" s="176">
        <f>C199/RES_summary!C$19</f>
        <v>6.8416995279652664</v>
      </c>
      <c r="D253" s="176">
        <f>D199/RES_summary!D$19</f>
        <v>6.5611867658968661</v>
      </c>
      <c r="E253" s="176">
        <f>E199/RES_summary!E$19</f>
        <v>6.6170024555795788</v>
      </c>
      <c r="F253" s="176">
        <f>F199/RES_summary!F$19</f>
        <v>6.587452332969252</v>
      </c>
      <c r="G253" s="176">
        <f>G199/RES_summary!G$19</f>
        <v>6.7523546005428896</v>
      </c>
      <c r="H253" s="176">
        <f>H199/RES_summary!H$19</f>
        <v>7.2414795775754488</v>
      </c>
      <c r="I253" s="176">
        <f>I199/RES_summary!I$19</f>
        <v>7.1818553511192649</v>
      </c>
      <c r="J253" s="176">
        <f>J199/RES_summary!J$19</f>
        <v>7.0614308735862732</v>
      </c>
      <c r="K253" s="176">
        <f>K199/RES_summary!K$19</f>
        <v>6.9301213581384689</v>
      </c>
      <c r="L253" s="176">
        <f>L199/RES_summary!L$19</f>
        <v>7.4354566813735596</v>
      </c>
      <c r="M253" s="176">
        <f>M199/RES_summary!M$19</f>
        <v>7.5172384776282266</v>
      </c>
      <c r="N253" s="176">
        <f>N199/RES_summary!N$19</f>
        <v>7.1850003327063261</v>
      </c>
      <c r="O253" s="176">
        <f>O199/RES_summary!O$19</f>
        <v>6.796228982344612</v>
      </c>
      <c r="P253" s="176">
        <f>P199/RES_summary!P$19</f>
        <v>6.9824694697465208</v>
      </c>
      <c r="Q253" s="176">
        <f>Q199/RES_summary!Q$19</f>
        <v>6.6820073227442327</v>
      </c>
    </row>
    <row r="255" spans="1:17" ht="12" customHeight="1" x14ac:dyDescent="0.25">
      <c r="A255" s="152" t="s">
        <v>195</v>
      </c>
      <c r="B255" s="184">
        <f>B201/RES_summary!B$19</f>
        <v>6.4965780312416053</v>
      </c>
      <c r="C255" s="184">
        <f>C201/RES_summary!C$19</f>
        <v>4.0103956327605284</v>
      </c>
      <c r="D255" s="184">
        <f>D201/RES_summary!D$19</f>
        <v>3.5633465758335259</v>
      </c>
      <c r="E255" s="184">
        <f>E201/RES_summary!E$19</f>
        <v>4.4985680423291372</v>
      </c>
      <c r="F255" s="184">
        <f>F201/RES_summary!F$19</f>
        <v>3.994333037049989</v>
      </c>
      <c r="G255" s="184">
        <f>G201/RES_summary!G$19</f>
        <v>3.3031239445622469</v>
      </c>
      <c r="H255" s="184">
        <f>H201/RES_summary!H$19</f>
        <v>2.5820206581017051</v>
      </c>
      <c r="I255" s="184">
        <f>I201/RES_summary!I$19</f>
        <v>2.2798163937233111</v>
      </c>
      <c r="J255" s="184">
        <f>J201/RES_summary!J$19</f>
        <v>2.067931143527395</v>
      </c>
      <c r="K255" s="184">
        <f>K201/RES_summary!K$19</f>
        <v>1.7870723948500329</v>
      </c>
      <c r="L255" s="184">
        <f>L201/RES_summary!L$19</f>
        <v>1.6418787296341277</v>
      </c>
      <c r="M255" s="184">
        <f>M201/RES_summary!M$19</f>
        <v>1.2721973905993729</v>
      </c>
      <c r="N255" s="184">
        <f>N201/RES_summary!N$19</f>
        <v>1.2114207147852485</v>
      </c>
      <c r="O255" s="184">
        <f>O201/RES_summary!O$19</f>
        <v>1.0865979327617199</v>
      </c>
      <c r="P255" s="184">
        <f>P201/RES_summary!P$19</f>
        <v>0.95158122495947561</v>
      </c>
      <c r="Q255" s="184">
        <f>Q201/RES_summary!Q$19</f>
        <v>0.89775956051014705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5.1749371405034443</v>
      </c>
      <c r="C260" s="178">
        <f>C206/RES_summary!C$19</f>
        <v>3.0507698165187045</v>
      </c>
      <c r="D260" s="178">
        <f>D206/RES_summary!D$19</f>
        <v>2.5762014199162167</v>
      </c>
      <c r="E260" s="178">
        <f>E206/RES_summary!E$19</f>
        <v>3.5721162385498073</v>
      </c>
      <c r="F260" s="178">
        <f>F206/RES_summary!F$19</f>
        <v>2.9740540041979648</v>
      </c>
      <c r="G260" s="178">
        <f>G206/RES_summary!G$19</f>
        <v>2.3547135087721744</v>
      </c>
      <c r="H260" s="178">
        <f>H206/RES_summary!H$19</f>
        <v>1.904916195747584</v>
      </c>
      <c r="I260" s="178">
        <f>I206/RES_summary!I$19</f>
        <v>1.5444640761628927</v>
      </c>
      <c r="J260" s="178">
        <f>J206/RES_summary!J$19</f>
        <v>1.3223209869247252</v>
      </c>
      <c r="K260" s="178">
        <f>K206/RES_summary!K$19</f>
        <v>1.0832344607676641</v>
      </c>
      <c r="L260" s="178">
        <f>L206/RES_summary!L$19</f>
        <v>0.92381326178113565</v>
      </c>
      <c r="M260" s="178">
        <f>M206/RES_summary!M$19</f>
        <v>0.6480763425200331</v>
      </c>
      <c r="N260" s="178">
        <f>N206/RES_summary!N$19</f>
        <v>0.59575436136167426</v>
      </c>
      <c r="O260" s="178">
        <f>O206/RES_summary!O$19</f>
        <v>0.51682165357363585</v>
      </c>
      <c r="P260" s="178">
        <f>P206/RES_summary!P$19</f>
        <v>0.4144997376228326</v>
      </c>
      <c r="Q260" s="178">
        <f>Q206/RES_summary!Q$19</f>
        <v>0.38121981249823605</v>
      </c>
    </row>
    <row r="261" spans="1:17" ht="12" customHeight="1" x14ac:dyDescent="0.25">
      <c r="A261" s="167" t="s">
        <v>144</v>
      </c>
      <c r="B261" s="183">
        <f>B207/RES_summary!B$19</f>
        <v>5.4122329571014767</v>
      </c>
      <c r="C261" s="183">
        <f>C207/RES_summary!C$19</f>
        <v>5.386191231678235</v>
      </c>
      <c r="D261" s="183">
        <f>D207/RES_summary!D$19</f>
        <v>5.4203332578596459</v>
      </c>
      <c r="E261" s="183">
        <f>E207/RES_summary!E$19</f>
        <v>5.4374194403787595</v>
      </c>
      <c r="F261" s="183">
        <f>F207/RES_summary!F$19</f>
        <v>5.4624253088244403</v>
      </c>
      <c r="G261" s="183">
        <f>G207/RES_summary!G$19</f>
        <v>5.458335315734546</v>
      </c>
      <c r="H261" s="183">
        <f>H207/RES_summary!H$19</f>
        <v>5.4074981371416664</v>
      </c>
      <c r="I261" s="183">
        <f>I207/RES_summary!I$19</f>
        <v>5.3947603593215252</v>
      </c>
      <c r="J261" s="183">
        <f>J207/RES_summary!J$19</f>
        <v>5.3509939463857306</v>
      </c>
      <c r="K261" s="183">
        <f>K207/RES_summary!K$19</f>
        <v>5.3322208103050412</v>
      </c>
      <c r="L261" s="183">
        <f>L207/RES_summary!L$19</f>
        <v>5.3259174225459276</v>
      </c>
      <c r="M261" s="183">
        <f>M207/RES_summary!M$19</f>
        <v>5.304904899949455</v>
      </c>
      <c r="N261" s="183">
        <f>N207/RES_summary!N$19</f>
        <v>5.2473494066028747</v>
      </c>
      <c r="O261" s="183">
        <f>O207/RES_summary!O$19</f>
        <v>5.2081486652660667</v>
      </c>
      <c r="P261" s="183">
        <f>P207/RES_summary!P$19</f>
        <v>5.1642289421053684</v>
      </c>
      <c r="Q261" s="183">
        <f>Q207/RES_summary!Q$19</f>
        <v>5.0604333777281614</v>
      </c>
    </row>
    <row r="262" spans="1:17" ht="12" customHeight="1" x14ac:dyDescent="0.25">
      <c r="A262" s="167" t="s">
        <v>143</v>
      </c>
      <c r="B262" s="183">
        <f>B208/RES_summary!B$19</f>
        <v>1.8942815349855875</v>
      </c>
      <c r="C262" s="183">
        <f>C208/RES_summary!C$19</f>
        <v>1.8851669310874075</v>
      </c>
      <c r="D262" s="183">
        <f>D208/RES_summary!D$19</f>
        <v>1.8971166402508555</v>
      </c>
      <c r="E262" s="183">
        <f>E208/RES_summary!E$19</f>
        <v>1.9030968041325842</v>
      </c>
      <c r="F262" s="183">
        <f>F208/RES_summary!F$19</f>
        <v>1.9118488580885507</v>
      </c>
      <c r="G262" s="183">
        <f>G208/RES_summary!G$19</f>
        <v>1.9104173605070596</v>
      </c>
      <c r="H262" s="183">
        <f>H208/RES_summary!H$19</f>
        <v>1.8926243479996325</v>
      </c>
      <c r="I262" s="183">
        <f>I208/RES_summary!I$19</f>
        <v>1.888166125762526</v>
      </c>
      <c r="J262" s="183">
        <f>J208/RES_summary!J$19</f>
        <v>1.87284788123501</v>
      </c>
      <c r="K262" s="183">
        <f>K208/RES_summary!K$19</f>
        <v>1.86627728360675</v>
      </c>
      <c r="L262" s="183">
        <f>L208/RES_summary!L$19</f>
        <v>1.8640710978910633</v>
      </c>
      <c r="M262" s="183">
        <f>M208/RES_summary!M$19</f>
        <v>1.856716714982299</v>
      </c>
      <c r="N262" s="183">
        <f>N208/RES_summary!N$19</f>
        <v>1.8365722923110039</v>
      </c>
      <c r="O262" s="183">
        <f>O208/RES_summary!O$19</f>
        <v>1.8228520328431139</v>
      </c>
      <c r="P262" s="183">
        <f>P208/RES_summary!P$19</f>
        <v>1.8074801297368703</v>
      </c>
      <c r="Q262" s="183">
        <f>Q208/RES_summary!Q$19</f>
        <v>1.7711516822048488</v>
      </c>
    </row>
    <row r="263" spans="1:17" ht="12" customHeight="1" x14ac:dyDescent="0.25">
      <c r="A263" s="166" t="s">
        <v>57</v>
      </c>
      <c r="B263" s="182">
        <f>B209/RES_summary!B$19</f>
        <v>1.8942815349855875</v>
      </c>
      <c r="C263" s="182">
        <f>C209/RES_summary!C$19</f>
        <v>1.8851669310874075</v>
      </c>
      <c r="D263" s="182">
        <f>D209/RES_summary!D$19</f>
        <v>1.8971166402508555</v>
      </c>
      <c r="E263" s="182">
        <f>E209/RES_summary!E$19</f>
        <v>1.9030968041325842</v>
      </c>
      <c r="F263" s="182">
        <f>F209/RES_summary!F$19</f>
        <v>1.9118488580885507</v>
      </c>
      <c r="G263" s="182">
        <f>G209/RES_summary!G$19</f>
        <v>1.9104173605070596</v>
      </c>
      <c r="H263" s="182">
        <f>H209/RES_summary!H$19</f>
        <v>1.8926243479996325</v>
      </c>
      <c r="I263" s="182">
        <f>I209/RES_summary!I$19</f>
        <v>1.888166125762526</v>
      </c>
      <c r="J263" s="182">
        <f>J209/RES_summary!J$19</f>
        <v>1.87284788123501</v>
      </c>
      <c r="K263" s="182">
        <f>K209/RES_summary!K$19</f>
        <v>1.86627728360675</v>
      </c>
      <c r="L263" s="182">
        <f>L209/RES_summary!L$19</f>
        <v>1.8640710978910633</v>
      </c>
      <c r="M263" s="182">
        <f>M209/RES_summary!M$19</f>
        <v>1.856716714982299</v>
      </c>
      <c r="N263" s="182">
        <f>N209/RES_summary!N$19</f>
        <v>1.8365722923110039</v>
      </c>
      <c r="O263" s="182">
        <f>O209/RES_summary!O$19</f>
        <v>1.8228520328431139</v>
      </c>
      <c r="P263" s="182">
        <f>P209/RES_summary!P$19</f>
        <v>1.8074801297368703</v>
      </c>
      <c r="Q263" s="182">
        <f>Q209/RES_summary!Q$19</f>
        <v>1.7711516822048488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1.3216408907381603</v>
      </c>
      <c r="C269" s="178">
        <f>C215/RES_summary!C$19</f>
        <v>0.95962581624182419</v>
      </c>
      <c r="D269" s="178">
        <f>D215/RES_summary!D$19</f>
        <v>0.987145155917309</v>
      </c>
      <c r="E269" s="178">
        <f>E215/RES_summary!E$19</f>
        <v>0.92645180377932967</v>
      </c>
      <c r="F269" s="178">
        <f>F215/RES_summary!F$19</f>
        <v>1.0202790328520244</v>
      </c>
      <c r="G269" s="178">
        <f>G215/RES_summary!G$19</f>
        <v>0.94841043579007234</v>
      </c>
      <c r="H269" s="178">
        <f>H215/RES_summary!H$19</f>
        <v>0.67710446235412158</v>
      </c>
      <c r="I269" s="178">
        <f>I215/RES_summary!I$19</f>
        <v>0.73535231756041852</v>
      </c>
      <c r="J269" s="178">
        <f>J215/RES_summary!J$19</f>
        <v>0.74561015660267005</v>
      </c>
      <c r="K269" s="178">
        <f>K215/RES_summary!K$19</f>
        <v>0.70383793408236894</v>
      </c>
      <c r="L269" s="178">
        <f>L215/RES_summary!L$19</f>
        <v>0.71806546785299208</v>
      </c>
      <c r="M269" s="178">
        <f>M215/RES_summary!M$19</f>
        <v>0.62412104807933977</v>
      </c>
      <c r="N269" s="178">
        <f>N215/RES_summary!N$19</f>
        <v>0.61566635342357434</v>
      </c>
      <c r="O269" s="178">
        <f>O215/RES_summary!O$19</f>
        <v>0.56977627918808404</v>
      </c>
      <c r="P269" s="178">
        <f>P215/RES_summary!P$19</f>
        <v>0.53708148733664307</v>
      </c>
      <c r="Q269" s="178">
        <f>Q215/RES_summary!Q$19</f>
        <v>0.51653974801191105</v>
      </c>
    </row>
    <row r="270" spans="1:17" ht="12" customHeight="1" x14ac:dyDescent="0.25">
      <c r="A270" s="23" t="s">
        <v>57</v>
      </c>
      <c r="B270" s="177">
        <f>B216/RES_summary!B$19</f>
        <v>3.4744362810968266</v>
      </c>
      <c r="C270" s="177">
        <f>C216/RES_summary!C$19</f>
        <v>3.3084365525909645</v>
      </c>
      <c r="D270" s="177">
        <f>D216/RES_summary!D$19</f>
        <v>3.4177508435052988</v>
      </c>
      <c r="E270" s="177">
        <f>E216/RES_summary!E$19</f>
        <v>3.358496356921056</v>
      </c>
      <c r="F270" s="177">
        <f>F216/RES_summary!F$19</f>
        <v>3.3394376019145833</v>
      </c>
      <c r="G270" s="177">
        <f>G216/RES_summary!G$19</f>
        <v>3.3293912812246775</v>
      </c>
      <c r="H270" s="177">
        <f>H216/RES_summary!H$19</f>
        <v>3.3816095902313656</v>
      </c>
      <c r="I270" s="177">
        <f>I216/RES_summary!I$19</f>
        <v>3.3444642109945093</v>
      </c>
      <c r="J270" s="177">
        <f>J216/RES_summary!J$19</f>
        <v>3.5011551188230814</v>
      </c>
      <c r="K270" s="177">
        <f>K216/RES_summary!K$19</f>
        <v>3.3628811419122346</v>
      </c>
      <c r="L270" s="177">
        <f>L216/RES_summary!L$19</f>
        <v>3.4335832970141653</v>
      </c>
      <c r="M270" s="177">
        <f>M216/RES_summary!M$19</f>
        <v>3.3289139849034979</v>
      </c>
      <c r="N270" s="177">
        <f>N216/RES_summary!N$19</f>
        <v>3.3150712796167849</v>
      </c>
      <c r="O270" s="177">
        <f>O216/RES_summary!O$19</f>
        <v>3.2934310529191499</v>
      </c>
      <c r="P270" s="177">
        <f>P216/RES_summary!P$19</f>
        <v>3.2457679220910252</v>
      </c>
      <c r="Q270" s="177">
        <f>Q216/RES_summary!Q$19</f>
        <v>3.1841307935940657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26.335914107018972</v>
      </c>
      <c r="D275" s="168">
        <f t="shared" ref="D275:Q275" si="69">SUM(D276,D278,D280,D289)</f>
        <v>13.248528692013517</v>
      </c>
      <c r="E275" s="168">
        <f t="shared" si="69"/>
        <v>20.712035439029449</v>
      </c>
      <c r="F275" s="168">
        <f t="shared" si="69"/>
        <v>25.847787421935191</v>
      </c>
      <c r="G275" s="168">
        <f t="shared" si="69"/>
        <v>33.740275805567656</v>
      </c>
      <c r="H275" s="168">
        <f t="shared" si="69"/>
        <v>35.598818265591461</v>
      </c>
      <c r="I275" s="168">
        <f t="shared" si="69"/>
        <v>33.574168379285382</v>
      </c>
      <c r="J275" s="168">
        <f t="shared" si="69"/>
        <v>18.832697287332621</v>
      </c>
      <c r="K275" s="168">
        <f t="shared" si="69"/>
        <v>14.249891605381221</v>
      </c>
      <c r="L275" s="168">
        <f t="shared" si="69"/>
        <v>37.790952844042536</v>
      </c>
      <c r="M275" s="168">
        <f t="shared" si="69"/>
        <v>36.412018061379101</v>
      </c>
      <c r="N275" s="168">
        <f t="shared" si="69"/>
        <v>9.5019231429604112</v>
      </c>
      <c r="O275" s="168">
        <f t="shared" si="69"/>
        <v>15.911662887114197</v>
      </c>
      <c r="P275" s="168">
        <f t="shared" si="69"/>
        <v>19.74581397161036</v>
      </c>
      <c r="Q275" s="168">
        <f t="shared" si="69"/>
        <v>17.23421233029508</v>
      </c>
    </row>
    <row r="276" spans="1:17" ht="12" customHeight="1" x14ac:dyDescent="0.25">
      <c r="A276" s="158" t="s">
        <v>65</v>
      </c>
      <c r="B276" s="157"/>
      <c r="C276" s="157">
        <f>C277</f>
        <v>11.005188358823567</v>
      </c>
      <c r="D276" s="157">
        <f t="shared" ref="D276:Q276" si="70">D277</f>
        <v>5.6167139564228838</v>
      </c>
      <c r="E276" s="157">
        <f t="shared" si="70"/>
        <v>9.1887194988722687</v>
      </c>
      <c r="F276" s="157">
        <f t="shared" si="70"/>
        <v>11.579916385598967</v>
      </c>
      <c r="G276" s="157">
        <f t="shared" si="70"/>
        <v>14.924755443763649</v>
      </c>
      <c r="H276" s="157">
        <f t="shared" si="70"/>
        <v>15.134851217737909</v>
      </c>
      <c r="I276" s="157">
        <f t="shared" si="70"/>
        <v>13.530226456853343</v>
      </c>
      <c r="J276" s="157">
        <f t="shared" si="70"/>
        <v>7.2463355565432304</v>
      </c>
      <c r="K276" s="157">
        <f t="shared" si="70"/>
        <v>5.5006326270559569</v>
      </c>
      <c r="L276" s="157">
        <f t="shared" si="70"/>
        <v>13.640991769765028</v>
      </c>
      <c r="M276" s="157">
        <f t="shared" si="70"/>
        <v>11.396811286995471</v>
      </c>
      <c r="N276" s="157">
        <f t="shared" si="70"/>
        <v>2.9638208537782846</v>
      </c>
      <c r="O276" s="157">
        <f t="shared" si="70"/>
        <v>4.5567747445543718</v>
      </c>
      <c r="P276" s="157">
        <f t="shared" si="70"/>
        <v>5.4384822525479315</v>
      </c>
      <c r="Q276" s="157">
        <f t="shared" si="70"/>
        <v>5.0142490405509541</v>
      </c>
    </row>
    <row r="277" spans="1:17" ht="12" customHeight="1" x14ac:dyDescent="0.25">
      <c r="A277" s="23" t="s">
        <v>60</v>
      </c>
      <c r="B277" s="156"/>
      <c r="C277" s="156">
        <f>RES_hhdet_in_fec!C$145</f>
        <v>11.005188358823567</v>
      </c>
      <c r="D277" s="156">
        <f>RES_hhdet_in_fec!D$145</f>
        <v>5.6167139564228838</v>
      </c>
      <c r="E277" s="156">
        <f>RES_hhdet_in_fec!E$145</f>
        <v>9.1887194988722687</v>
      </c>
      <c r="F277" s="156">
        <f>RES_hhdet_in_fec!F$145</f>
        <v>11.579916385598967</v>
      </c>
      <c r="G277" s="156">
        <f>RES_hhdet_in_fec!G$145</f>
        <v>14.924755443763649</v>
      </c>
      <c r="H277" s="156">
        <f>RES_hhdet_in_fec!H$145</f>
        <v>15.134851217737909</v>
      </c>
      <c r="I277" s="156">
        <f>RES_hhdet_in_fec!I$145</f>
        <v>13.530226456853343</v>
      </c>
      <c r="J277" s="156">
        <f>RES_hhdet_in_fec!J$145</f>
        <v>7.2463355565432304</v>
      </c>
      <c r="K277" s="156">
        <f>RES_hhdet_in_fec!K$145</f>
        <v>5.5006326270559569</v>
      </c>
      <c r="L277" s="156">
        <f>RES_hhdet_in_fec!L$145</f>
        <v>13.640991769765028</v>
      </c>
      <c r="M277" s="156">
        <f>RES_hhdet_in_fec!M$145</f>
        <v>11.396811286995471</v>
      </c>
      <c r="N277" s="156">
        <f>RES_hhdet_in_fec!N$145</f>
        <v>2.9638208537782846</v>
      </c>
      <c r="O277" s="156">
        <f>RES_hhdet_in_fec!O$145</f>
        <v>4.5567747445543718</v>
      </c>
      <c r="P277" s="156">
        <f>RES_hhdet_in_fec!P$145</f>
        <v>5.4384822525479315</v>
      </c>
      <c r="Q277" s="156">
        <f>RES_hhdet_in_fec!Q$145</f>
        <v>5.0142490405509541</v>
      </c>
    </row>
    <row r="278" spans="1:17" ht="12" customHeight="1" x14ac:dyDescent="0.25">
      <c r="A278" s="158" t="s">
        <v>112</v>
      </c>
      <c r="B278" s="157"/>
      <c r="C278" s="157">
        <f>C279</f>
        <v>3.5615685045868442</v>
      </c>
      <c r="D278" s="157">
        <f t="shared" ref="D278:Q278" si="71">D279</f>
        <v>1.7950264651165864</v>
      </c>
      <c r="E278" s="157">
        <f t="shared" si="71"/>
        <v>2.6487291484441404</v>
      </c>
      <c r="F278" s="157">
        <f t="shared" si="71"/>
        <v>3.1940889698162036</v>
      </c>
      <c r="G278" s="157">
        <f t="shared" si="71"/>
        <v>4.076273363310646</v>
      </c>
      <c r="H278" s="157">
        <f t="shared" si="71"/>
        <v>4.1646492418939314</v>
      </c>
      <c r="I278" s="157">
        <f t="shared" si="71"/>
        <v>4.5016465742653891</v>
      </c>
      <c r="J278" s="157">
        <f t="shared" si="71"/>
        <v>2.5990121853485491</v>
      </c>
      <c r="K278" s="157">
        <f t="shared" si="71"/>
        <v>1.9415366146986734</v>
      </c>
      <c r="L278" s="157">
        <f t="shared" si="71"/>
        <v>4.7602733928976244</v>
      </c>
      <c r="M278" s="157">
        <f t="shared" si="71"/>
        <v>4.8604287126935626</v>
      </c>
      <c r="N278" s="157">
        <f t="shared" si="71"/>
        <v>1.2974561523812063</v>
      </c>
      <c r="O278" s="157">
        <f t="shared" si="71"/>
        <v>2.1848120746775348</v>
      </c>
      <c r="P278" s="157">
        <f t="shared" si="71"/>
        <v>2.65395239812015</v>
      </c>
      <c r="Q278" s="157">
        <f t="shared" si="71"/>
        <v>2.3318131289797757</v>
      </c>
    </row>
    <row r="279" spans="1:17" ht="12" customHeight="1" x14ac:dyDescent="0.25">
      <c r="A279" s="23" t="s">
        <v>60</v>
      </c>
      <c r="B279" s="156"/>
      <c r="C279" s="156">
        <f>RES_hhdet_in_fec!C$147</f>
        <v>3.5615685045868442</v>
      </c>
      <c r="D279" s="156">
        <f>RES_hhdet_in_fec!D$147</f>
        <v>1.7950264651165864</v>
      </c>
      <c r="E279" s="156">
        <f>RES_hhdet_in_fec!E$147</f>
        <v>2.6487291484441404</v>
      </c>
      <c r="F279" s="156">
        <f>RES_hhdet_in_fec!F$147</f>
        <v>3.1940889698162036</v>
      </c>
      <c r="G279" s="156">
        <f>RES_hhdet_in_fec!G$147</f>
        <v>4.076273363310646</v>
      </c>
      <c r="H279" s="156">
        <f>RES_hhdet_in_fec!H$147</f>
        <v>4.1646492418939314</v>
      </c>
      <c r="I279" s="156">
        <f>RES_hhdet_in_fec!I$147</f>
        <v>4.5016465742653891</v>
      </c>
      <c r="J279" s="156">
        <f>RES_hhdet_in_fec!J$147</f>
        <v>2.5990121853485491</v>
      </c>
      <c r="K279" s="156">
        <f>RES_hhdet_in_fec!K$147</f>
        <v>1.9415366146986734</v>
      </c>
      <c r="L279" s="156">
        <f>RES_hhdet_in_fec!L$147</f>
        <v>4.7602733928976244</v>
      </c>
      <c r="M279" s="156">
        <f>RES_hhdet_in_fec!M$147</f>
        <v>4.8604287126935626</v>
      </c>
      <c r="N279" s="156">
        <f>RES_hhdet_in_fec!N$147</f>
        <v>1.2974561523812063</v>
      </c>
      <c r="O279" s="156">
        <f>RES_hhdet_in_fec!O$147</f>
        <v>2.1848120746775348</v>
      </c>
      <c r="P279" s="156">
        <f>RES_hhdet_in_fec!P$147</f>
        <v>2.65395239812015</v>
      </c>
      <c r="Q279" s="156">
        <f>RES_hhdet_in_fec!Q$147</f>
        <v>2.3318131289797757</v>
      </c>
    </row>
    <row r="280" spans="1:17" ht="12" customHeight="1" x14ac:dyDescent="0.25">
      <c r="A280" s="158" t="s">
        <v>63</v>
      </c>
      <c r="B280" s="157"/>
      <c r="C280" s="157">
        <f>SUM(C281:C282,C285:C286)</f>
        <v>8.3207283477079823</v>
      </c>
      <c r="D280" s="157">
        <f t="shared" ref="D280:Q280" si="72">SUM(D281:D282,D285:D286)</f>
        <v>4.1244356347270577</v>
      </c>
      <c r="E280" s="157">
        <f t="shared" si="72"/>
        <v>6.2602987568265211</v>
      </c>
      <c r="F280" s="157">
        <f t="shared" si="72"/>
        <v>7.8184572698427193</v>
      </c>
      <c r="G280" s="157">
        <f t="shared" si="72"/>
        <v>10.35854143027521</v>
      </c>
      <c r="H280" s="157">
        <f t="shared" si="72"/>
        <v>11.334685366256172</v>
      </c>
      <c r="I280" s="157">
        <f t="shared" si="72"/>
        <v>10.683282935052306</v>
      </c>
      <c r="J280" s="157">
        <f t="shared" si="72"/>
        <v>6.0549413909896481</v>
      </c>
      <c r="K280" s="157">
        <f t="shared" si="72"/>
        <v>4.4940920890682463</v>
      </c>
      <c r="L280" s="157">
        <f t="shared" si="72"/>
        <v>13.156983332707668</v>
      </c>
      <c r="M280" s="157">
        <f t="shared" si="72"/>
        <v>13.513293296528516</v>
      </c>
      <c r="N280" s="157">
        <f t="shared" si="72"/>
        <v>3.4568261611896309</v>
      </c>
      <c r="O280" s="157">
        <f t="shared" si="72"/>
        <v>6.1327659168356892</v>
      </c>
      <c r="P280" s="157">
        <f t="shared" si="72"/>
        <v>7.7709747844094057</v>
      </c>
      <c r="Q280" s="157">
        <f t="shared" si="72"/>
        <v>6.5162013481153007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7.902758457477062</v>
      </c>
      <c r="D285" s="162">
        <f>RES_hhdet_in_fec!D$153</f>
        <v>3.8360742421470992</v>
      </c>
      <c r="E285" s="162">
        <f>RES_hhdet_in_fec!E$153</f>
        <v>6.1062595347538862</v>
      </c>
      <c r="F285" s="162">
        <f>RES_hhdet_in_fec!F$153</f>
        <v>7.1915043739491624</v>
      </c>
      <c r="G285" s="162">
        <f>RES_hhdet_in_fec!G$153</f>
        <v>9.3665744407742508</v>
      </c>
      <c r="H285" s="162">
        <f>RES_hhdet_in_fec!H$153</f>
        <v>9.9540625810769594</v>
      </c>
      <c r="I285" s="162">
        <f>RES_hhdet_in_fec!I$153</f>
        <v>8.5553610129471114</v>
      </c>
      <c r="J285" s="162">
        <f>RES_hhdet_in_fec!J$153</f>
        <v>3.5182402425438268</v>
      </c>
      <c r="K285" s="162">
        <f>RES_hhdet_in_fec!K$153</f>
        <v>1.9517189029887432</v>
      </c>
      <c r="L285" s="162">
        <f>RES_hhdet_in_fec!L$153</f>
        <v>8.4617877111425877</v>
      </c>
      <c r="M285" s="162">
        <f>RES_hhdet_in_fec!M$153</f>
        <v>7.1793488554274196</v>
      </c>
      <c r="N285" s="162">
        <f>RES_hhdet_in_fec!N$153</f>
        <v>1.4055524856989239</v>
      </c>
      <c r="O285" s="162">
        <f>RES_hhdet_in_fec!O$153</f>
        <v>2.8973707119860657</v>
      </c>
      <c r="P285" s="162">
        <f>RES_hhdet_in_fec!P$153</f>
        <v>3.43448778498218</v>
      </c>
      <c r="Q285" s="162">
        <f>RES_hhdet_in_fec!Q$153</f>
        <v>1.7600821538510512</v>
      </c>
    </row>
    <row r="286" spans="1:17" ht="12" customHeight="1" x14ac:dyDescent="0.25">
      <c r="A286" s="161" t="s">
        <v>141</v>
      </c>
      <c r="B286" s="160"/>
      <c r="C286" s="160">
        <f>SUM(C287:C288)</f>
        <v>0.41796989023092074</v>
      </c>
      <c r="D286" s="160">
        <f t="shared" ref="D286:Q286" si="74">SUM(D287:D288)</f>
        <v>0.28836139257995874</v>
      </c>
      <c r="E286" s="160">
        <f t="shared" si="74"/>
        <v>0.15403922207263457</v>
      </c>
      <c r="F286" s="160">
        <f t="shared" si="74"/>
        <v>0.62695289589355674</v>
      </c>
      <c r="G286" s="160">
        <f t="shared" si="74"/>
        <v>0.99196698950095852</v>
      </c>
      <c r="H286" s="160">
        <f t="shared" si="74"/>
        <v>1.3806227851792134</v>
      </c>
      <c r="I286" s="160">
        <f t="shared" si="74"/>
        <v>2.127921922105195</v>
      </c>
      <c r="J286" s="160">
        <f t="shared" si="74"/>
        <v>2.5367011484458213</v>
      </c>
      <c r="K286" s="160">
        <f t="shared" si="74"/>
        <v>2.5423731860795034</v>
      </c>
      <c r="L286" s="160">
        <f t="shared" si="74"/>
        <v>4.6951956215650803</v>
      </c>
      <c r="M286" s="160">
        <f t="shared" si="74"/>
        <v>6.3339444411010959</v>
      </c>
      <c r="N286" s="160">
        <f t="shared" si="74"/>
        <v>2.051273675490707</v>
      </c>
      <c r="O286" s="160">
        <f t="shared" si="74"/>
        <v>3.235395204849624</v>
      </c>
      <c r="P286" s="160">
        <f t="shared" si="74"/>
        <v>4.3364869994272262</v>
      </c>
      <c r="Q286" s="160">
        <f t="shared" si="74"/>
        <v>4.7561191942642491</v>
      </c>
    </row>
    <row r="287" spans="1:17" ht="12" customHeight="1" x14ac:dyDescent="0.25">
      <c r="A287" s="148" t="s">
        <v>60</v>
      </c>
      <c r="B287" s="156"/>
      <c r="C287" s="156">
        <f>RES_hhdet_in_fec!C$155</f>
        <v>0.20425351835968858</v>
      </c>
      <c r="D287" s="156">
        <f>RES_hhdet_in_fec!D$155</f>
        <v>0.13701535626545491</v>
      </c>
      <c r="E287" s="156">
        <f>RES_hhdet_in_fec!E$155</f>
        <v>7.2021365233712747E-2</v>
      </c>
      <c r="F287" s="156">
        <f>RES_hhdet_in_fec!F$155</f>
        <v>0.29341351625957413</v>
      </c>
      <c r="G287" s="156">
        <f>RES_hhdet_in_fec!G$155</f>
        <v>0.4650571303931057</v>
      </c>
      <c r="H287" s="156">
        <f>RES_hhdet_in_fec!H$155</f>
        <v>0.66235056759804001</v>
      </c>
      <c r="I287" s="156">
        <f>RES_hhdet_in_fec!I$155</f>
        <v>1.0037340331848146</v>
      </c>
      <c r="J287" s="156">
        <f>RES_hhdet_in_fec!J$155</f>
        <v>1.1816707673836417</v>
      </c>
      <c r="K287" s="156">
        <f>RES_hhdet_in_fec!K$155</f>
        <v>1.1394867287100319</v>
      </c>
      <c r="L287" s="156">
        <f>RES_hhdet_in_fec!L$155</f>
        <v>2.2403187939986839</v>
      </c>
      <c r="M287" s="156">
        <f>RES_hhdet_in_fec!M$155</f>
        <v>3.0317134843012759</v>
      </c>
      <c r="N287" s="156">
        <f>RES_hhdet_in_fec!N$155</f>
        <v>0.94228744022547761</v>
      </c>
      <c r="O287" s="156">
        <f>RES_hhdet_in_fec!O$155</f>
        <v>1.4485039662800663</v>
      </c>
      <c r="P287" s="156">
        <f>RES_hhdet_in_fec!P$155</f>
        <v>1.9773620268530356</v>
      </c>
      <c r="Q287" s="156">
        <f>RES_hhdet_in_fec!Q$155</f>
        <v>2.1189768020296547</v>
      </c>
    </row>
    <row r="288" spans="1:17" ht="12" customHeight="1" x14ac:dyDescent="0.25">
      <c r="A288" s="148" t="s">
        <v>59</v>
      </c>
      <c r="B288" s="156"/>
      <c r="C288" s="156">
        <f>RES_hhdet_in_fec!C$156</f>
        <v>0.21371637187123216</v>
      </c>
      <c r="D288" s="156">
        <f>RES_hhdet_in_fec!D$156</f>
        <v>0.15134603631450386</v>
      </c>
      <c r="E288" s="156">
        <f>RES_hhdet_in_fec!E$156</f>
        <v>8.2017856838921821E-2</v>
      </c>
      <c r="F288" s="156">
        <f>RES_hhdet_in_fec!F$156</f>
        <v>0.33353937963398261</v>
      </c>
      <c r="G288" s="156">
        <f>RES_hhdet_in_fec!G$156</f>
        <v>0.52690985910785282</v>
      </c>
      <c r="H288" s="156">
        <f>RES_hhdet_in_fec!H$156</f>
        <v>0.71827221758117343</v>
      </c>
      <c r="I288" s="156">
        <f>RES_hhdet_in_fec!I$156</f>
        <v>1.1241878889203805</v>
      </c>
      <c r="J288" s="156">
        <f>RES_hhdet_in_fec!J$156</f>
        <v>1.3550303810621795</v>
      </c>
      <c r="K288" s="156">
        <f>RES_hhdet_in_fec!K$156</f>
        <v>1.4028864573694713</v>
      </c>
      <c r="L288" s="156">
        <f>RES_hhdet_in_fec!L$156</f>
        <v>2.4548768275663964</v>
      </c>
      <c r="M288" s="156">
        <f>RES_hhdet_in_fec!M$156</f>
        <v>3.30223095679982</v>
      </c>
      <c r="N288" s="156">
        <f>RES_hhdet_in_fec!N$156</f>
        <v>1.1089862352652293</v>
      </c>
      <c r="O288" s="156">
        <f>RES_hhdet_in_fec!O$156</f>
        <v>1.7868912385695579</v>
      </c>
      <c r="P288" s="156">
        <f>RES_hhdet_in_fec!P$156</f>
        <v>2.359124972574191</v>
      </c>
      <c r="Q288" s="156">
        <f>RES_hhdet_in_fec!Q$156</f>
        <v>2.6371423922345945</v>
      </c>
    </row>
    <row r="289" spans="1:17" ht="12" customHeight="1" x14ac:dyDescent="0.25">
      <c r="A289" s="158" t="s">
        <v>62</v>
      </c>
      <c r="B289" s="157"/>
      <c r="C289" s="157">
        <f>SUM(C290:C291)</f>
        <v>3.4484288959005767</v>
      </c>
      <c r="D289" s="157">
        <f t="shared" ref="D289:Q289" si="75">SUM(D290:D291)</f>
        <v>1.7123526357469903</v>
      </c>
      <c r="E289" s="157">
        <f t="shared" si="75"/>
        <v>2.6142880348865196</v>
      </c>
      <c r="F289" s="157">
        <f t="shared" si="75"/>
        <v>3.2553247966773022</v>
      </c>
      <c r="G289" s="157">
        <f t="shared" si="75"/>
        <v>4.3807055682181515</v>
      </c>
      <c r="H289" s="157">
        <f t="shared" si="75"/>
        <v>4.9646324397034496</v>
      </c>
      <c r="I289" s="157">
        <f t="shared" si="75"/>
        <v>4.8590124131143444</v>
      </c>
      <c r="J289" s="157">
        <f t="shared" si="75"/>
        <v>2.9324081544511973</v>
      </c>
      <c r="K289" s="157">
        <f t="shared" si="75"/>
        <v>2.3136302745583444</v>
      </c>
      <c r="L289" s="157">
        <f t="shared" si="75"/>
        <v>6.2327043486722173</v>
      </c>
      <c r="M289" s="157">
        <f t="shared" si="75"/>
        <v>6.6414847651615494</v>
      </c>
      <c r="N289" s="157">
        <f t="shared" si="75"/>
        <v>1.7838199756112905</v>
      </c>
      <c r="O289" s="157">
        <f t="shared" si="75"/>
        <v>3.0373101510466016</v>
      </c>
      <c r="P289" s="157">
        <f t="shared" si="75"/>
        <v>3.8824045365328708</v>
      </c>
      <c r="Q289" s="157">
        <f t="shared" si="75"/>
        <v>3.3719488126490487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3.4484288959005767</v>
      </c>
      <c r="D291" s="57">
        <f>RES_hhdet_in_fec!D$159</f>
        <v>1.7123526357469903</v>
      </c>
      <c r="E291" s="57">
        <f>RES_hhdet_in_fec!E$159</f>
        <v>2.6142880348865196</v>
      </c>
      <c r="F291" s="57">
        <f>RES_hhdet_in_fec!F$159</f>
        <v>3.2553247966773022</v>
      </c>
      <c r="G291" s="57">
        <f>RES_hhdet_in_fec!G$159</f>
        <v>4.3807055682181515</v>
      </c>
      <c r="H291" s="57">
        <f>RES_hhdet_in_fec!H$159</f>
        <v>4.9646324397034496</v>
      </c>
      <c r="I291" s="57">
        <f>RES_hhdet_in_fec!I$159</f>
        <v>4.8590124131143444</v>
      </c>
      <c r="J291" s="57">
        <f>RES_hhdet_in_fec!J$159</f>
        <v>2.9324081544511973</v>
      </c>
      <c r="K291" s="57">
        <f>RES_hhdet_in_fec!K$159</f>
        <v>2.3136302745583444</v>
      </c>
      <c r="L291" s="57">
        <f>RES_hhdet_in_fec!L$159</f>
        <v>6.2327043486722173</v>
      </c>
      <c r="M291" s="57">
        <f>RES_hhdet_in_fec!M$159</f>
        <v>6.6414847651615494</v>
      </c>
      <c r="N291" s="57">
        <f>RES_hhdet_in_fec!N$159</f>
        <v>1.7838199756112905</v>
      </c>
      <c r="O291" s="57">
        <f>RES_hhdet_in_fec!O$159</f>
        <v>3.0373101510466016</v>
      </c>
      <c r="P291" s="57">
        <f>RES_hhdet_in_fec!P$159</f>
        <v>3.8824045365328708</v>
      </c>
      <c r="Q291" s="57">
        <f>RES_hhdet_in_fec!Q$159</f>
        <v>3.3719488126490487</v>
      </c>
    </row>
    <row r="293" spans="1:17" ht="12" customHeight="1" x14ac:dyDescent="0.25">
      <c r="A293" s="152" t="s">
        <v>192</v>
      </c>
      <c r="B293" s="168"/>
      <c r="C293" s="168">
        <f>SUM(C294,C296,C298,C307)</f>
        <v>27.881655049020072</v>
      </c>
      <c r="D293" s="168">
        <f t="shared" ref="D293:Q293" si="76">SUM(D294,D296,D298,D307)</f>
        <v>14.502826317327919</v>
      </c>
      <c r="E293" s="168">
        <f t="shared" si="76"/>
        <v>23.039293766613177</v>
      </c>
      <c r="F293" s="168">
        <f t="shared" si="76"/>
        <v>29.719402009800778</v>
      </c>
      <c r="G293" s="168">
        <f t="shared" si="76"/>
        <v>40.336379710856114</v>
      </c>
      <c r="H293" s="168">
        <f t="shared" si="76"/>
        <v>44.193334638700755</v>
      </c>
      <c r="I293" s="168">
        <f t="shared" si="76"/>
        <v>43.959489289620798</v>
      </c>
      <c r="J293" s="168">
        <f t="shared" si="76"/>
        <v>25.746857944047481</v>
      </c>
      <c r="K293" s="168">
        <f t="shared" si="76"/>
        <v>20.552217445794067</v>
      </c>
      <c r="L293" s="168">
        <f t="shared" si="76"/>
        <v>57.285910880901469</v>
      </c>
      <c r="M293" s="168">
        <f t="shared" si="76"/>
        <v>56.502026296436696</v>
      </c>
      <c r="N293" s="168">
        <f t="shared" si="76"/>
        <v>15.456115437340912</v>
      </c>
      <c r="O293" s="168">
        <f t="shared" si="76"/>
        <v>26.586263403527518</v>
      </c>
      <c r="P293" s="168">
        <f t="shared" si="76"/>
        <v>33.589532780208813</v>
      </c>
      <c r="Q293" s="168">
        <f t="shared" si="76"/>
        <v>30.353990947278376</v>
      </c>
    </row>
    <row r="294" spans="1:17" ht="12" customHeight="1" x14ac:dyDescent="0.25">
      <c r="A294" s="158" t="s">
        <v>65</v>
      </c>
      <c r="B294" s="157"/>
      <c r="C294" s="157">
        <f>C295</f>
        <v>12.748821150049281</v>
      </c>
      <c r="D294" s="157">
        <f t="shared" ref="D294:Q294" si="77">D295</f>
        <v>6.8100627417934252</v>
      </c>
      <c r="E294" s="157">
        <f t="shared" si="77"/>
        <v>11.327612159867773</v>
      </c>
      <c r="F294" s="157">
        <f t="shared" si="77"/>
        <v>14.964546040380027</v>
      </c>
      <c r="G294" s="157">
        <f t="shared" si="77"/>
        <v>20.585024327223213</v>
      </c>
      <c r="H294" s="157">
        <f t="shared" si="77"/>
        <v>22.494182418830984</v>
      </c>
      <c r="I294" s="157">
        <f t="shared" si="77"/>
        <v>21.625703838138712</v>
      </c>
      <c r="J294" s="157">
        <f t="shared" si="77"/>
        <v>12.186684659530536</v>
      </c>
      <c r="K294" s="157">
        <f t="shared" si="77"/>
        <v>9.842004909655806</v>
      </c>
      <c r="L294" s="157">
        <f t="shared" si="77"/>
        <v>28.277770816354511</v>
      </c>
      <c r="M294" s="157">
        <f t="shared" si="77"/>
        <v>25.297052303354018</v>
      </c>
      <c r="N294" s="157">
        <f t="shared" si="77"/>
        <v>6.871092456564341</v>
      </c>
      <c r="O294" s="157">
        <f t="shared" si="77"/>
        <v>11.438569632753032</v>
      </c>
      <c r="P294" s="157">
        <f t="shared" si="77"/>
        <v>14.218058632215341</v>
      </c>
      <c r="Q294" s="157">
        <f t="shared" si="77"/>
        <v>13.020316089137808</v>
      </c>
    </row>
    <row r="295" spans="1:17" ht="12" customHeight="1" x14ac:dyDescent="0.25">
      <c r="A295" s="23" t="s">
        <v>60</v>
      </c>
      <c r="B295" s="156"/>
      <c r="C295" s="156">
        <f>RES_hhdet_in_tes!C$145</f>
        <v>12.748821150049281</v>
      </c>
      <c r="D295" s="156">
        <f>RES_hhdet_in_tes!D$145</f>
        <v>6.8100627417934252</v>
      </c>
      <c r="E295" s="156">
        <f>RES_hhdet_in_tes!E$145</f>
        <v>11.327612159867773</v>
      </c>
      <c r="F295" s="156">
        <f>RES_hhdet_in_tes!F$145</f>
        <v>14.964546040380027</v>
      </c>
      <c r="G295" s="156">
        <f>RES_hhdet_in_tes!G$145</f>
        <v>20.585024327223213</v>
      </c>
      <c r="H295" s="156">
        <f>RES_hhdet_in_tes!H$145</f>
        <v>22.494182418830984</v>
      </c>
      <c r="I295" s="156">
        <f>RES_hhdet_in_tes!I$145</f>
        <v>21.625703838138712</v>
      </c>
      <c r="J295" s="156">
        <f>RES_hhdet_in_tes!J$145</f>
        <v>12.186684659530536</v>
      </c>
      <c r="K295" s="156">
        <f>RES_hhdet_in_tes!K$145</f>
        <v>9.842004909655806</v>
      </c>
      <c r="L295" s="156">
        <f>RES_hhdet_in_tes!L$145</f>
        <v>28.277770816354511</v>
      </c>
      <c r="M295" s="156">
        <f>RES_hhdet_in_tes!M$145</f>
        <v>25.297052303354018</v>
      </c>
      <c r="N295" s="156">
        <f>RES_hhdet_in_tes!N$145</f>
        <v>6.871092456564341</v>
      </c>
      <c r="O295" s="156">
        <f>RES_hhdet_in_tes!O$145</f>
        <v>11.438569632753032</v>
      </c>
      <c r="P295" s="156">
        <f>RES_hhdet_in_tes!P$145</f>
        <v>14.218058632215341</v>
      </c>
      <c r="Q295" s="156">
        <f>RES_hhdet_in_tes!Q$145</f>
        <v>13.020316089137808</v>
      </c>
    </row>
    <row r="296" spans="1:17" ht="12" customHeight="1" x14ac:dyDescent="0.25">
      <c r="A296" s="158" t="s">
        <v>112</v>
      </c>
      <c r="B296" s="157"/>
      <c r="C296" s="157">
        <f>C297</f>
        <v>6.5832445698180724</v>
      </c>
      <c r="D296" s="157">
        <f t="shared" ref="D296:Q296" si="78">D297</f>
        <v>3.4147106775510627</v>
      </c>
      <c r="E296" s="157">
        <f t="shared" si="78"/>
        <v>5.2119316757580583</v>
      </c>
      <c r="F296" s="157">
        <f t="shared" si="78"/>
        <v>6.5350277647271158</v>
      </c>
      <c r="G296" s="157">
        <f t="shared" si="78"/>
        <v>8.7273809875217001</v>
      </c>
      <c r="H296" s="157">
        <f t="shared" si="78"/>
        <v>9.3828731107727688</v>
      </c>
      <c r="I296" s="157">
        <f t="shared" si="78"/>
        <v>10.379687883847692</v>
      </c>
      <c r="J296" s="157">
        <f t="shared" si="78"/>
        <v>6.3875980709974653</v>
      </c>
      <c r="K296" s="157">
        <f t="shared" si="78"/>
        <v>5.1307533115380144</v>
      </c>
      <c r="L296" s="157">
        <f t="shared" si="78"/>
        <v>13.580539415090412</v>
      </c>
      <c r="M296" s="157">
        <f t="shared" si="78"/>
        <v>14.890929854853288</v>
      </c>
      <c r="N296" s="157">
        <f t="shared" si="78"/>
        <v>4.2446475461258206</v>
      </c>
      <c r="O296" s="157">
        <f t="shared" si="78"/>
        <v>7.5754714727700945</v>
      </c>
      <c r="P296" s="157">
        <f t="shared" si="78"/>
        <v>9.7061028767058968</v>
      </c>
      <c r="Q296" s="157">
        <f t="shared" si="78"/>
        <v>8.9295380549581242</v>
      </c>
    </row>
    <row r="297" spans="1:17" ht="12" customHeight="1" x14ac:dyDescent="0.25">
      <c r="A297" s="23" t="s">
        <v>60</v>
      </c>
      <c r="B297" s="156"/>
      <c r="C297" s="156">
        <f>RES_hhdet_in_tes!C$147</f>
        <v>6.5832445698180724</v>
      </c>
      <c r="D297" s="156">
        <f>RES_hhdet_in_tes!D$147</f>
        <v>3.4147106775510627</v>
      </c>
      <c r="E297" s="156">
        <f>RES_hhdet_in_tes!E$147</f>
        <v>5.2119316757580583</v>
      </c>
      <c r="F297" s="156">
        <f>RES_hhdet_in_tes!F$147</f>
        <v>6.5350277647271158</v>
      </c>
      <c r="G297" s="156">
        <f>RES_hhdet_in_tes!G$147</f>
        <v>8.7273809875217001</v>
      </c>
      <c r="H297" s="156">
        <f>RES_hhdet_in_tes!H$147</f>
        <v>9.3828731107727688</v>
      </c>
      <c r="I297" s="156">
        <f>RES_hhdet_in_tes!I$147</f>
        <v>10.379687883847692</v>
      </c>
      <c r="J297" s="156">
        <f>RES_hhdet_in_tes!J$147</f>
        <v>6.3875980709974653</v>
      </c>
      <c r="K297" s="156">
        <f>RES_hhdet_in_tes!K$147</f>
        <v>5.1307533115380144</v>
      </c>
      <c r="L297" s="156">
        <f>RES_hhdet_in_tes!L$147</f>
        <v>13.580539415090412</v>
      </c>
      <c r="M297" s="156">
        <f>RES_hhdet_in_tes!M$147</f>
        <v>14.890929854853288</v>
      </c>
      <c r="N297" s="156">
        <f>RES_hhdet_in_tes!N$147</f>
        <v>4.2446475461258206</v>
      </c>
      <c r="O297" s="156">
        <f>RES_hhdet_in_tes!O$147</f>
        <v>7.5754714727700945</v>
      </c>
      <c r="P297" s="156">
        <f>RES_hhdet_in_tes!P$147</f>
        <v>9.7061028767058968</v>
      </c>
      <c r="Q297" s="156">
        <f>RES_hhdet_in_tes!Q$147</f>
        <v>8.9295380549581242</v>
      </c>
    </row>
    <row r="298" spans="1:17" ht="12" customHeight="1" x14ac:dyDescent="0.25">
      <c r="A298" s="158" t="s">
        <v>63</v>
      </c>
      <c r="B298" s="157"/>
      <c r="C298" s="157">
        <f>SUM(C299:C300,C303:C304)</f>
        <v>5.7448071133244696</v>
      </c>
      <c r="D298" s="157">
        <f t="shared" ref="D298:Q298" si="79">SUM(D299:D300,D303:D304)</f>
        <v>2.8803255136877781</v>
      </c>
      <c r="E298" s="157">
        <f t="shared" si="79"/>
        <v>4.3571287182201051</v>
      </c>
      <c r="F298" s="157">
        <f t="shared" si="79"/>
        <v>5.5478888339483019</v>
      </c>
      <c r="G298" s="157">
        <f t="shared" si="79"/>
        <v>7.4157775447761125</v>
      </c>
      <c r="H298" s="157">
        <f t="shared" si="79"/>
        <v>8.2103103927394994</v>
      </c>
      <c r="I298" s="157">
        <f t="shared" si="79"/>
        <v>7.9218785397643909</v>
      </c>
      <c r="J298" s="157">
        <f t="shared" si="79"/>
        <v>4.7277459223633915</v>
      </c>
      <c r="K298" s="157">
        <f t="shared" si="79"/>
        <v>3.6445250052934171</v>
      </c>
      <c r="L298" s="157">
        <f t="shared" si="79"/>
        <v>10.20183767153895</v>
      </c>
      <c r="M298" s="157">
        <f t="shared" si="79"/>
        <v>10.732194126456925</v>
      </c>
      <c r="N298" s="157">
        <f t="shared" si="79"/>
        <v>2.8382673107518208</v>
      </c>
      <c r="O298" s="157">
        <f t="shared" si="79"/>
        <v>5.0087840165752144</v>
      </c>
      <c r="P298" s="157">
        <f t="shared" si="79"/>
        <v>6.3801906397321559</v>
      </c>
      <c r="Q298" s="157">
        <f t="shared" si="79"/>
        <v>5.5468749305515095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5.3917742170954508</v>
      </c>
      <c r="D303" s="162">
        <f>RES_hhdet_in_tes!D$153</f>
        <v>2.6341378344126429</v>
      </c>
      <c r="E303" s="162">
        <f>RES_hhdet_in_tes!E$153</f>
        <v>4.2249512433214305</v>
      </c>
      <c r="F303" s="162">
        <f>RES_hhdet_in_tes!F$153</f>
        <v>5.0094946893558836</v>
      </c>
      <c r="G303" s="162">
        <f>RES_hhdet_in_tes!G$153</f>
        <v>6.5628801213452688</v>
      </c>
      <c r="H303" s="162">
        <f>RES_hhdet_in_tes!H$153</f>
        <v>7.0260901823614841</v>
      </c>
      <c r="I303" s="162">
        <f>RES_hhdet_in_tes!I$153</f>
        <v>6.081684934014409</v>
      </c>
      <c r="J303" s="162">
        <f>RES_hhdet_in_tes!J$153</f>
        <v>2.5206729943988853</v>
      </c>
      <c r="K303" s="162">
        <f>RES_hhdet_in_tes!K$153</f>
        <v>1.4047556047782874</v>
      </c>
      <c r="L303" s="162">
        <f>RES_hhdet_in_tes!L$153</f>
        <v>6.126093753392035</v>
      </c>
      <c r="M303" s="162">
        <f>RES_hhdet_in_tes!M$153</f>
        <v>5.2200288309025913</v>
      </c>
      <c r="N303" s="162">
        <f>RES_hhdet_in_tes!N$153</f>
        <v>1.027983611821446</v>
      </c>
      <c r="O303" s="162">
        <f>RES_hhdet_in_tes!O$153</f>
        <v>2.1296371429603682</v>
      </c>
      <c r="P303" s="162">
        <f>RES_hhdet_in_tes!P$153</f>
        <v>2.5351643323176858</v>
      </c>
      <c r="Q303" s="162">
        <f>RES_hhdet_in_tes!Q$153</f>
        <v>1.3042450890412589</v>
      </c>
    </row>
    <row r="304" spans="1:17" ht="12" customHeight="1" x14ac:dyDescent="0.25">
      <c r="A304" s="161" t="s">
        <v>141</v>
      </c>
      <c r="B304" s="160"/>
      <c r="C304" s="160">
        <f>SUM(C305:C306)</f>
        <v>0.35303289622901857</v>
      </c>
      <c r="D304" s="160">
        <f t="shared" ref="D304:Q304" si="81">SUM(D305:D306)</f>
        <v>0.2461876792751351</v>
      </c>
      <c r="E304" s="160">
        <f t="shared" si="81"/>
        <v>0.1321774748986749</v>
      </c>
      <c r="F304" s="160">
        <f t="shared" si="81"/>
        <v>0.53839414459241852</v>
      </c>
      <c r="G304" s="160">
        <f t="shared" si="81"/>
        <v>0.85289742343084374</v>
      </c>
      <c r="H304" s="160">
        <f t="shared" si="81"/>
        <v>1.1842202103780157</v>
      </c>
      <c r="I304" s="160">
        <f t="shared" si="81"/>
        <v>1.8401936057499821</v>
      </c>
      <c r="J304" s="160">
        <f t="shared" si="81"/>
        <v>2.2070729279645058</v>
      </c>
      <c r="K304" s="160">
        <f t="shared" si="81"/>
        <v>2.2397694005151298</v>
      </c>
      <c r="L304" s="160">
        <f t="shared" si="81"/>
        <v>4.0757439181469142</v>
      </c>
      <c r="M304" s="160">
        <f t="shared" si="81"/>
        <v>5.5121652955543325</v>
      </c>
      <c r="N304" s="160">
        <f t="shared" si="81"/>
        <v>1.8102836989303748</v>
      </c>
      <c r="O304" s="160">
        <f t="shared" si="81"/>
        <v>2.8791468736148467</v>
      </c>
      <c r="P304" s="160">
        <f t="shared" si="81"/>
        <v>3.8450263074144702</v>
      </c>
      <c r="Q304" s="160">
        <f t="shared" si="81"/>
        <v>4.2426298415102508</v>
      </c>
    </row>
    <row r="305" spans="1:17" ht="12" customHeight="1" x14ac:dyDescent="0.25">
      <c r="A305" s="148" t="s">
        <v>60</v>
      </c>
      <c r="B305" s="156"/>
      <c r="C305" s="156">
        <f>RES_hhdet_in_tes!C$155</f>
        <v>0.13931652435778644</v>
      </c>
      <c r="D305" s="156">
        <f>RES_hhdet_in_tes!D$155</f>
        <v>9.4217345360114252E-2</v>
      </c>
      <c r="E305" s="156">
        <f>RES_hhdet_in_tes!E$155</f>
        <v>4.9785697133921371E-2</v>
      </c>
      <c r="F305" s="156">
        <f>RES_hhdet_in_tes!F$155</f>
        <v>0.20436316761070106</v>
      </c>
      <c r="G305" s="156">
        <f>RES_hhdet_in_tes!G$155</f>
        <v>0.32558170841446327</v>
      </c>
      <c r="H305" s="156">
        <f>RES_hhdet_in_tes!H$155</f>
        <v>0.46607309006423536</v>
      </c>
      <c r="I305" s="156">
        <f>RES_hhdet_in_tes!I$155</f>
        <v>0.71298104656479033</v>
      </c>
      <c r="J305" s="156">
        <f>RES_hhdet_in_tes!J$155</f>
        <v>0.84553511213994481</v>
      </c>
      <c r="K305" s="156">
        <f>RES_hhdet_in_tes!K$155</f>
        <v>0.82395374426924817</v>
      </c>
      <c r="L305" s="156">
        <f>RES_hhdet_in_tes!L$155</f>
        <v>1.6187296147755781</v>
      </c>
      <c r="M305" s="156">
        <f>RES_hhdet_in_tes!M$155</f>
        <v>2.2059290218867709</v>
      </c>
      <c r="N305" s="156">
        <f>RES_hhdet_in_tes!N$155</f>
        <v>0.69211960526847038</v>
      </c>
      <c r="O305" s="156">
        <f>RES_hhdet_in_tes!O$155</f>
        <v>1.0717590252073392</v>
      </c>
      <c r="P305" s="156">
        <f>RES_hhdet_in_tes!P$155</f>
        <v>1.4655779922419119</v>
      </c>
      <c r="Q305" s="156">
        <f>RES_hhdet_in_tes!Q$155</f>
        <v>1.5787140553785419</v>
      </c>
    </row>
    <row r="306" spans="1:17" ht="12" customHeight="1" x14ac:dyDescent="0.25">
      <c r="A306" s="148" t="s">
        <v>59</v>
      </c>
      <c r="B306" s="156"/>
      <c r="C306" s="156">
        <f>RES_hhdet_in_tes!C$156</f>
        <v>0.21371637187123216</v>
      </c>
      <c r="D306" s="156">
        <f>RES_hhdet_in_tes!D$156</f>
        <v>0.15197033391502085</v>
      </c>
      <c r="E306" s="156">
        <f>RES_hhdet_in_tes!E$156</f>
        <v>8.2391777764753524E-2</v>
      </c>
      <c r="F306" s="156">
        <f>RES_hhdet_in_tes!F$156</f>
        <v>0.33403097698171752</v>
      </c>
      <c r="G306" s="156">
        <f>RES_hhdet_in_tes!G$156</f>
        <v>0.52731571501638053</v>
      </c>
      <c r="H306" s="156">
        <f>RES_hhdet_in_tes!H$156</f>
        <v>0.71814712031378025</v>
      </c>
      <c r="I306" s="156">
        <f>RES_hhdet_in_tes!I$156</f>
        <v>1.1272125591851918</v>
      </c>
      <c r="J306" s="156">
        <f>RES_hhdet_in_tes!J$156</f>
        <v>1.361537815824561</v>
      </c>
      <c r="K306" s="156">
        <f>RES_hhdet_in_tes!K$156</f>
        <v>1.4158156562458817</v>
      </c>
      <c r="L306" s="156">
        <f>RES_hhdet_in_tes!L$156</f>
        <v>2.4570143033713361</v>
      </c>
      <c r="M306" s="156">
        <f>RES_hhdet_in_tes!M$156</f>
        <v>3.3062362736675621</v>
      </c>
      <c r="N306" s="156">
        <f>RES_hhdet_in_tes!N$156</f>
        <v>1.1181640936619044</v>
      </c>
      <c r="O306" s="156">
        <f>RES_hhdet_in_tes!O$156</f>
        <v>1.8073878484075072</v>
      </c>
      <c r="P306" s="156">
        <f>RES_hhdet_in_tes!P$156</f>
        <v>2.3794483151725583</v>
      </c>
      <c r="Q306" s="156">
        <f>RES_hhdet_in_tes!Q$156</f>
        <v>2.6639157861317093</v>
      </c>
    </row>
    <row r="307" spans="1:17" ht="12" customHeight="1" x14ac:dyDescent="0.25">
      <c r="A307" s="158" t="s">
        <v>62</v>
      </c>
      <c r="B307" s="157"/>
      <c r="C307" s="157">
        <f>SUM(C308:C309)</f>
        <v>2.8047822158282503</v>
      </c>
      <c r="D307" s="157">
        <f t="shared" ref="D307:Q307" si="82">SUM(D308:D309)</f>
        <v>1.3977273842956539</v>
      </c>
      <c r="E307" s="157">
        <f t="shared" si="82"/>
        <v>2.1426212127672399</v>
      </c>
      <c r="F307" s="157">
        <f t="shared" si="82"/>
        <v>2.6719393707453318</v>
      </c>
      <c r="G307" s="157">
        <f t="shared" si="82"/>
        <v>3.6081968513350851</v>
      </c>
      <c r="H307" s="157">
        <f t="shared" si="82"/>
        <v>4.1059687163575003</v>
      </c>
      <c r="I307" s="157">
        <f t="shared" si="82"/>
        <v>4.0322190278700001</v>
      </c>
      <c r="J307" s="157">
        <f t="shared" si="82"/>
        <v>2.4448292911560854</v>
      </c>
      <c r="K307" s="157">
        <f t="shared" si="82"/>
        <v>1.9349342193068291</v>
      </c>
      <c r="L307" s="157">
        <f t="shared" si="82"/>
        <v>5.2257629779175954</v>
      </c>
      <c r="M307" s="157">
        <f t="shared" si="82"/>
        <v>5.5818500117724676</v>
      </c>
      <c r="N307" s="157">
        <f t="shared" si="82"/>
        <v>1.5021081238989302</v>
      </c>
      <c r="O307" s="157">
        <f t="shared" si="82"/>
        <v>2.5634382814291778</v>
      </c>
      <c r="P307" s="157">
        <f t="shared" si="82"/>
        <v>3.2851806315554182</v>
      </c>
      <c r="Q307" s="157">
        <f t="shared" si="82"/>
        <v>2.857261872630934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2.8047822158282503</v>
      </c>
      <c r="D309" s="57">
        <f>RES_hhdet_in_tes!D$159</f>
        <v>1.3977273842956539</v>
      </c>
      <c r="E309" s="57">
        <f>RES_hhdet_in_tes!E$159</f>
        <v>2.1426212127672399</v>
      </c>
      <c r="F309" s="57">
        <f>RES_hhdet_in_tes!F$159</f>
        <v>2.6719393707453318</v>
      </c>
      <c r="G309" s="57">
        <f>RES_hhdet_in_tes!G$159</f>
        <v>3.6081968513350851</v>
      </c>
      <c r="H309" s="57">
        <f>RES_hhdet_in_tes!H$159</f>
        <v>4.1059687163575003</v>
      </c>
      <c r="I309" s="57">
        <f>RES_hhdet_in_tes!I$159</f>
        <v>4.0322190278700001</v>
      </c>
      <c r="J309" s="57">
        <f>RES_hhdet_in_tes!J$159</f>
        <v>2.4448292911560854</v>
      </c>
      <c r="K309" s="57">
        <f>RES_hhdet_in_tes!K$159</f>
        <v>1.9349342193068291</v>
      </c>
      <c r="L309" s="57">
        <f>RES_hhdet_in_tes!L$159</f>
        <v>5.2257629779175954</v>
      </c>
      <c r="M309" s="57">
        <f>RES_hhdet_in_tes!M$159</f>
        <v>5.5818500117724676</v>
      </c>
      <c r="N309" s="57">
        <f>RES_hhdet_in_tes!N$159</f>
        <v>1.5021081238989302</v>
      </c>
      <c r="O309" s="57">
        <f>RES_hhdet_in_tes!O$159</f>
        <v>2.5634382814291778</v>
      </c>
      <c r="P309" s="57">
        <f>RES_hhdet_in_tes!P$159</f>
        <v>3.2851806315554182</v>
      </c>
      <c r="Q309" s="57">
        <f>RES_hhdet_in_tes!Q$159</f>
        <v>2.857261872630934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1.058693270934884</v>
      </c>
      <c r="D311" s="175">
        <f t="shared" si="83"/>
        <v>1.0946744845765792</v>
      </c>
      <c r="E311" s="175">
        <f t="shared" si="83"/>
        <v>1.112362608418402</v>
      </c>
      <c r="F311" s="175">
        <f t="shared" si="83"/>
        <v>1.1497851450364382</v>
      </c>
      <c r="G311" s="175">
        <f t="shared" si="83"/>
        <v>1.1954964429840258</v>
      </c>
      <c r="H311" s="175">
        <f t="shared" si="83"/>
        <v>1.2414270133628689</v>
      </c>
      <c r="I311" s="175">
        <f t="shared" si="83"/>
        <v>1.3093247401696764</v>
      </c>
      <c r="J311" s="175">
        <f t="shared" si="83"/>
        <v>1.3671359737389031</v>
      </c>
      <c r="K311" s="175">
        <f t="shared" si="83"/>
        <v>1.4422718442316351</v>
      </c>
      <c r="L311" s="175">
        <f t="shared" si="83"/>
        <v>1.5158630986975012</v>
      </c>
      <c r="M311" s="175">
        <f t="shared" si="83"/>
        <v>1.5517411367091003</v>
      </c>
      <c r="N311" s="175">
        <f t="shared" si="83"/>
        <v>1.6266302310381999</v>
      </c>
      <c r="O311" s="175">
        <f t="shared" si="83"/>
        <v>1.6708664325120899</v>
      </c>
      <c r="P311" s="175">
        <f t="shared" si="83"/>
        <v>1.7010963857201495</v>
      </c>
      <c r="Q311" s="175">
        <f t="shared" si="83"/>
        <v>1.7612636055272892</v>
      </c>
    </row>
    <row r="312" spans="1:17" ht="12" customHeight="1" x14ac:dyDescent="0.25">
      <c r="A312" s="158" t="s">
        <v>65</v>
      </c>
      <c r="B312" s="169"/>
      <c r="C312" s="169">
        <f t="shared" si="83"/>
        <v>1.1584373419495115</v>
      </c>
      <c r="D312" s="169">
        <f t="shared" si="83"/>
        <v>1.2124638702681148</v>
      </c>
      <c r="E312" s="169">
        <f t="shared" si="83"/>
        <v>1.2327737462502812</v>
      </c>
      <c r="F312" s="169">
        <f t="shared" si="83"/>
        <v>1.292284464073528</v>
      </c>
      <c r="G312" s="169">
        <f t="shared" si="83"/>
        <v>1.3792537107081859</v>
      </c>
      <c r="H312" s="169">
        <f t="shared" si="83"/>
        <v>1.4862506472787791</v>
      </c>
      <c r="I312" s="169">
        <f t="shared" si="83"/>
        <v>1.5983253426763482</v>
      </c>
      <c r="J312" s="169">
        <f t="shared" si="83"/>
        <v>1.6817720576749049</v>
      </c>
      <c r="K312" s="169">
        <f t="shared" si="83"/>
        <v>1.7892496330778291</v>
      </c>
      <c r="L312" s="169">
        <f t="shared" si="83"/>
        <v>2.0729996244870992</v>
      </c>
      <c r="M312" s="169">
        <f t="shared" si="83"/>
        <v>2.219660540682959</v>
      </c>
      <c r="N312" s="169">
        <f t="shared" si="83"/>
        <v>2.3183224612935223</v>
      </c>
      <c r="O312" s="169">
        <f t="shared" si="83"/>
        <v>2.5102337231882772</v>
      </c>
      <c r="P312" s="169">
        <f t="shared" si="83"/>
        <v>2.6143431148560197</v>
      </c>
      <c r="Q312" s="169">
        <f t="shared" si="83"/>
        <v>2.5966632259069375</v>
      </c>
    </row>
    <row r="313" spans="1:17" ht="12" customHeight="1" x14ac:dyDescent="0.25">
      <c r="A313" s="23" t="s">
        <v>60</v>
      </c>
      <c r="B313" s="73"/>
      <c r="C313" s="73">
        <f t="shared" si="83"/>
        <v>1.1584373419495115</v>
      </c>
      <c r="D313" s="73">
        <f t="shared" si="83"/>
        <v>1.2124638702681148</v>
      </c>
      <c r="E313" s="73">
        <f t="shared" si="83"/>
        <v>1.2327737462502812</v>
      </c>
      <c r="F313" s="73">
        <f t="shared" si="83"/>
        <v>1.292284464073528</v>
      </c>
      <c r="G313" s="73">
        <f t="shared" si="83"/>
        <v>1.3792537107081859</v>
      </c>
      <c r="H313" s="73">
        <f t="shared" si="83"/>
        <v>1.4862506472787791</v>
      </c>
      <c r="I313" s="73">
        <f t="shared" si="83"/>
        <v>1.5983253426763482</v>
      </c>
      <c r="J313" s="73">
        <f t="shared" si="83"/>
        <v>1.6817720576749049</v>
      </c>
      <c r="K313" s="73">
        <f t="shared" si="83"/>
        <v>1.7892496330778291</v>
      </c>
      <c r="L313" s="73">
        <f t="shared" si="83"/>
        <v>2.0729996244870992</v>
      </c>
      <c r="M313" s="73">
        <f t="shared" si="83"/>
        <v>2.219660540682959</v>
      </c>
      <c r="N313" s="73">
        <f t="shared" si="83"/>
        <v>2.3183224612935223</v>
      </c>
      <c r="O313" s="73">
        <f t="shared" si="83"/>
        <v>2.5102337231882772</v>
      </c>
      <c r="P313" s="73">
        <f t="shared" si="83"/>
        <v>2.6143431148560197</v>
      </c>
      <c r="Q313" s="73">
        <f t="shared" si="83"/>
        <v>2.5966632259069375</v>
      </c>
    </row>
    <row r="314" spans="1:17" ht="12" customHeight="1" x14ac:dyDescent="0.25">
      <c r="A314" s="158" t="s">
        <v>112</v>
      </c>
      <c r="B314" s="169"/>
      <c r="C314" s="169">
        <f t="shared" si="83"/>
        <v>1.8484116089132347</v>
      </c>
      <c r="D314" s="169">
        <f t="shared" si="83"/>
        <v>1.9023177339779658</v>
      </c>
      <c r="E314" s="169">
        <f t="shared" si="83"/>
        <v>1.9677103182934121</v>
      </c>
      <c r="F314" s="169">
        <f t="shared" si="83"/>
        <v>2.0459754961375287</v>
      </c>
      <c r="G314" s="169">
        <f t="shared" si="83"/>
        <v>2.1410195562629153</v>
      </c>
      <c r="H314" s="169">
        <f t="shared" si="83"/>
        <v>2.2529803990181363</v>
      </c>
      <c r="I314" s="169">
        <f t="shared" si="83"/>
        <v>2.3057536198388751</v>
      </c>
      <c r="J314" s="169">
        <f t="shared" si="83"/>
        <v>2.457702240492126</v>
      </c>
      <c r="K314" s="169">
        <f t="shared" si="83"/>
        <v>2.642625059293207</v>
      </c>
      <c r="L314" s="169">
        <f t="shared" si="83"/>
        <v>2.8528906418174875</v>
      </c>
      <c r="M314" s="169">
        <f t="shared" si="83"/>
        <v>3.0637070791644225</v>
      </c>
      <c r="N314" s="169">
        <f t="shared" si="83"/>
        <v>3.2715152171698967</v>
      </c>
      <c r="O314" s="169">
        <f t="shared" si="83"/>
        <v>3.4673332139507647</v>
      </c>
      <c r="P314" s="169">
        <f t="shared" si="83"/>
        <v>3.657225684824239</v>
      </c>
      <c r="Q314" s="169">
        <f t="shared" si="83"/>
        <v>3.8294398225920498</v>
      </c>
    </row>
    <row r="315" spans="1:17" ht="12" customHeight="1" x14ac:dyDescent="0.25">
      <c r="A315" s="23" t="s">
        <v>60</v>
      </c>
      <c r="B315" s="73"/>
      <c r="C315" s="73">
        <f t="shared" si="83"/>
        <v>1.8484116089132347</v>
      </c>
      <c r="D315" s="73">
        <f t="shared" si="83"/>
        <v>1.9023177339779658</v>
      </c>
      <c r="E315" s="73">
        <f t="shared" si="83"/>
        <v>1.9677103182934121</v>
      </c>
      <c r="F315" s="73">
        <f t="shared" si="83"/>
        <v>2.0459754961375287</v>
      </c>
      <c r="G315" s="73">
        <f t="shared" si="83"/>
        <v>2.1410195562629153</v>
      </c>
      <c r="H315" s="73">
        <f t="shared" si="83"/>
        <v>2.2529803990181363</v>
      </c>
      <c r="I315" s="73">
        <f t="shared" si="83"/>
        <v>2.3057536198388751</v>
      </c>
      <c r="J315" s="73">
        <f t="shared" si="83"/>
        <v>2.457702240492126</v>
      </c>
      <c r="K315" s="73">
        <f t="shared" si="83"/>
        <v>2.642625059293207</v>
      </c>
      <c r="L315" s="73">
        <f t="shared" si="83"/>
        <v>2.8528906418174875</v>
      </c>
      <c r="M315" s="73">
        <f t="shared" si="83"/>
        <v>3.0637070791644225</v>
      </c>
      <c r="N315" s="73">
        <f t="shared" si="83"/>
        <v>3.2715152171698967</v>
      </c>
      <c r="O315" s="73">
        <f t="shared" si="83"/>
        <v>3.4673332139507647</v>
      </c>
      <c r="P315" s="73">
        <f t="shared" si="83"/>
        <v>3.657225684824239</v>
      </c>
      <c r="Q315" s="73">
        <f t="shared" si="83"/>
        <v>3.8294398225920498</v>
      </c>
    </row>
    <row r="316" spans="1:17" ht="12" customHeight="1" x14ac:dyDescent="0.25">
      <c r="A316" s="158" t="s">
        <v>63</v>
      </c>
      <c r="B316" s="169"/>
      <c r="C316" s="169">
        <f t="shared" si="83"/>
        <v>0.69042118349013604</v>
      </c>
      <c r="D316" s="169">
        <f t="shared" si="83"/>
        <v>0.6983562767802507</v>
      </c>
      <c r="E316" s="169">
        <f t="shared" si="83"/>
        <v>0.6959937356773731</v>
      </c>
      <c r="F316" s="169">
        <f t="shared" si="83"/>
        <v>0.70958868770026629</v>
      </c>
      <c r="G316" s="169">
        <f t="shared" si="83"/>
        <v>0.71590943519343408</v>
      </c>
      <c r="H316" s="169">
        <f t="shared" si="83"/>
        <v>0.72435273917544574</v>
      </c>
      <c r="I316" s="169">
        <f t="shared" si="83"/>
        <v>0.74152099012302397</v>
      </c>
      <c r="J316" s="169">
        <f t="shared" si="83"/>
        <v>0.78080787526676065</v>
      </c>
      <c r="K316" s="169">
        <f t="shared" si="83"/>
        <v>0.81095912879903431</v>
      </c>
      <c r="L316" s="169">
        <f t="shared" si="83"/>
        <v>0.77539337198806368</v>
      </c>
      <c r="M316" s="169">
        <f t="shared" si="83"/>
        <v>0.79419530760972679</v>
      </c>
      <c r="N316" s="169">
        <f t="shared" si="83"/>
        <v>0.8210616265919084</v>
      </c>
      <c r="O316" s="169">
        <f t="shared" si="83"/>
        <v>0.81672512606833469</v>
      </c>
      <c r="P316" s="169">
        <f t="shared" si="83"/>
        <v>0.82102835445206646</v>
      </c>
      <c r="Q316" s="169">
        <f t="shared" si="83"/>
        <v>0.85124363631824351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0.68226483779143143</v>
      </c>
      <c r="D321" s="171">
        <f t="shared" si="83"/>
        <v>0.68667540515020964</v>
      </c>
      <c r="E321" s="171">
        <f t="shared" si="83"/>
        <v>0.69190495740887603</v>
      </c>
      <c r="F321" s="171">
        <f t="shared" si="83"/>
        <v>0.69658508552153686</v>
      </c>
      <c r="G321" s="171">
        <f t="shared" si="83"/>
        <v>0.70067025707669217</v>
      </c>
      <c r="H321" s="171">
        <f t="shared" si="83"/>
        <v>0.70585151792378131</v>
      </c>
      <c r="I321" s="171">
        <f t="shared" si="83"/>
        <v>0.71086245510981871</v>
      </c>
      <c r="J321" s="171">
        <f t="shared" si="83"/>
        <v>0.71645846236365573</v>
      </c>
      <c r="K321" s="171">
        <f t="shared" si="83"/>
        <v>0.71975303545358427</v>
      </c>
      <c r="L321" s="171">
        <f t="shared" si="83"/>
        <v>0.72397157226304776</v>
      </c>
      <c r="M321" s="171">
        <f t="shared" si="83"/>
        <v>0.72708945282083226</v>
      </c>
      <c r="N321" s="171">
        <f t="shared" si="83"/>
        <v>0.73137333701933704</v>
      </c>
      <c r="O321" s="171">
        <f t="shared" si="83"/>
        <v>0.73502404581861813</v>
      </c>
      <c r="P321" s="171">
        <f t="shared" si="83"/>
        <v>0.73814917712128059</v>
      </c>
      <c r="Q321" s="171">
        <f t="shared" si="83"/>
        <v>0.74101375676560155</v>
      </c>
    </row>
    <row r="322" spans="1:17" ht="12" customHeight="1" x14ac:dyDescent="0.25">
      <c r="A322" s="161" t="s">
        <v>141</v>
      </c>
      <c r="B322" s="170"/>
      <c r="C322" s="170">
        <f t="shared" si="83"/>
        <v>0.84463714846534599</v>
      </c>
      <c r="D322" s="170">
        <f t="shared" si="83"/>
        <v>0.85374701887968785</v>
      </c>
      <c r="E322" s="170">
        <f t="shared" si="83"/>
        <v>0.85807674902661391</v>
      </c>
      <c r="F322" s="170">
        <f t="shared" si="83"/>
        <v>0.85874736063716406</v>
      </c>
      <c r="G322" s="170">
        <f t="shared" si="83"/>
        <v>0.8598042399172191</v>
      </c>
      <c r="H322" s="170">
        <f t="shared" si="83"/>
        <v>0.85774349307461017</v>
      </c>
      <c r="I322" s="170">
        <f t="shared" si="83"/>
        <v>0.86478436385929158</v>
      </c>
      <c r="J322" s="170">
        <f t="shared" si="83"/>
        <v>0.87005634436548773</v>
      </c>
      <c r="K322" s="170">
        <f t="shared" si="83"/>
        <v>0.88097585861066796</v>
      </c>
      <c r="L322" s="170">
        <f t="shared" si="83"/>
        <v>0.86806690213864179</v>
      </c>
      <c r="M322" s="170">
        <f t="shared" si="83"/>
        <v>0.87025791697599653</v>
      </c>
      <c r="N322" s="170">
        <f t="shared" si="83"/>
        <v>0.88251690672007355</v>
      </c>
      <c r="O322" s="170">
        <f t="shared" si="83"/>
        <v>0.8898903198283824</v>
      </c>
      <c r="P322" s="170">
        <f t="shared" si="83"/>
        <v>0.88666847333390619</v>
      </c>
      <c r="Q322" s="170">
        <f t="shared" si="83"/>
        <v>0.89203606306308458</v>
      </c>
    </row>
    <row r="323" spans="1:17" ht="12" customHeight="1" x14ac:dyDescent="0.25">
      <c r="A323" s="148" t="s">
        <v>60</v>
      </c>
      <c r="B323" s="73"/>
      <c r="C323" s="73">
        <f t="shared" si="83"/>
        <v>0.68207649726968866</v>
      </c>
      <c r="D323" s="73">
        <f t="shared" si="83"/>
        <v>0.68764077201373419</v>
      </c>
      <c r="E323" s="73">
        <f t="shared" si="83"/>
        <v>0.69126289084307724</v>
      </c>
      <c r="F323" s="73">
        <f t="shared" si="83"/>
        <v>0.69650222735447231</v>
      </c>
      <c r="G323" s="73">
        <f t="shared" si="83"/>
        <v>0.70008970325700415</v>
      </c>
      <c r="H323" s="73">
        <f t="shared" si="83"/>
        <v>0.70366526861207535</v>
      </c>
      <c r="I323" s="73">
        <f t="shared" si="83"/>
        <v>0.71032865579193849</v>
      </c>
      <c r="J323" s="73">
        <f t="shared" si="83"/>
        <v>0.71554204053981896</v>
      </c>
      <c r="K323" s="73">
        <f t="shared" si="83"/>
        <v>0.7230920058209136</v>
      </c>
      <c r="L323" s="73">
        <f t="shared" si="83"/>
        <v>0.72254431784967166</v>
      </c>
      <c r="M323" s="73">
        <f t="shared" si="83"/>
        <v>0.72761790759893497</v>
      </c>
      <c r="N323" s="73">
        <f t="shared" si="83"/>
        <v>0.73451006107314221</v>
      </c>
      <c r="O323" s="73">
        <f t="shared" si="83"/>
        <v>0.73990755300432232</v>
      </c>
      <c r="P323" s="73">
        <f t="shared" si="83"/>
        <v>0.74117838430141891</v>
      </c>
      <c r="Q323" s="73">
        <f t="shared" si="83"/>
        <v>0.74503602581508965</v>
      </c>
    </row>
    <row r="324" spans="1:17" ht="12" customHeight="1" x14ac:dyDescent="0.25">
      <c r="A324" s="148" t="s">
        <v>59</v>
      </c>
      <c r="B324" s="73"/>
      <c r="C324" s="73">
        <f t="shared" si="83"/>
        <v>1</v>
      </c>
      <c r="D324" s="73">
        <f t="shared" si="83"/>
        <v>1.0041249682893556</v>
      </c>
      <c r="E324" s="73">
        <f t="shared" si="83"/>
        <v>1.0045590184899134</v>
      </c>
      <c r="F324" s="73">
        <f t="shared" si="83"/>
        <v>1.0014738809800341</v>
      </c>
      <c r="G324" s="73">
        <f t="shared" si="83"/>
        <v>1.0007702568124552</v>
      </c>
      <c r="H324" s="73">
        <f t="shared" si="83"/>
        <v>0.99982583585396845</v>
      </c>
      <c r="I324" s="73">
        <f t="shared" si="83"/>
        <v>1.0026905380271585</v>
      </c>
      <c r="J324" s="73">
        <f t="shared" si="83"/>
        <v>1.0048024272026139</v>
      </c>
      <c r="K324" s="73">
        <f t="shared" si="83"/>
        <v>1.0092161406281259</v>
      </c>
      <c r="L324" s="73">
        <f t="shared" si="83"/>
        <v>1.0008707059274573</v>
      </c>
      <c r="M324" s="73">
        <f t="shared" si="83"/>
        <v>1.0012129123977518</v>
      </c>
      <c r="N324" s="73">
        <f t="shared" si="83"/>
        <v>1.0082758992896608</v>
      </c>
      <c r="O324" s="73">
        <f t="shared" si="83"/>
        <v>1.011470541348872</v>
      </c>
      <c r="P324" s="73">
        <f t="shared" si="83"/>
        <v>1.0086147799860687</v>
      </c>
      <c r="Q324" s="73">
        <f t="shared" si="83"/>
        <v>1.0101524263444979</v>
      </c>
    </row>
    <row r="325" spans="1:17" ht="12" customHeight="1" x14ac:dyDescent="0.25">
      <c r="A325" s="158" t="s">
        <v>62</v>
      </c>
      <c r="B325" s="169"/>
      <c r="C325" s="169">
        <f t="shared" si="83"/>
        <v>0.81335074623766179</v>
      </c>
      <c r="D325" s="169">
        <f t="shared" si="83"/>
        <v>0.81626141433532151</v>
      </c>
      <c r="E325" s="169">
        <f t="shared" si="83"/>
        <v>0.81958115715441671</v>
      </c>
      <c r="F325" s="169">
        <f t="shared" si="83"/>
        <v>0.82079040883188381</v>
      </c>
      <c r="G325" s="169">
        <f t="shared" si="83"/>
        <v>0.82365655375527014</v>
      </c>
      <c r="H325" s="169">
        <f t="shared" si="83"/>
        <v>0.82704384790322172</v>
      </c>
      <c r="I325" s="169">
        <f t="shared" si="83"/>
        <v>0.82984332721339604</v>
      </c>
      <c r="J325" s="169">
        <f t="shared" si="83"/>
        <v>0.83372749030348992</v>
      </c>
      <c r="K325" s="169">
        <f t="shared" si="83"/>
        <v>0.83631954534144148</v>
      </c>
      <c r="L325" s="169">
        <f t="shared" si="83"/>
        <v>0.83844230137931453</v>
      </c>
      <c r="M325" s="169">
        <f t="shared" si="83"/>
        <v>0.84045212917637302</v>
      </c>
      <c r="N325" s="169">
        <f t="shared" si="83"/>
        <v>0.84207383280601422</v>
      </c>
      <c r="O325" s="169">
        <f t="shared" si="83"/>
        <v>0.84398304879923569</v>
      </c>
      <c r="P325" s="169">
        <f t="shared" si="83"/>
        <v>0.84617164456777727</v>
      </c>
      <c r="Q325" s="169">
        <f t="shared" si="83"/>
        <v>0.84736217285167814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0.81335074623766179</v>
      </c>
      <c r="D327" s="65">
        <f t="shared" si="84"/>
        <v>0.81626141433532151</v>
      </c>
      <c r="E327" s="65">
        <f t="shared" si="84"/>
        <v>0.81958115715441671</v>
      </c>
      <c r="F327" s="65">
        <f t="shared" si="84"/>
        <v>0.82079040883188381</v>
      </c>
      <c r="G327" s="65">
        <f t="shared" si="84"/>
        <v>0.82365655375527014</v>
      </c>
      <c r="H327" s="65">
        <f t="shared" si="84"/>
        <v>0.82704384790322172</v>
      </c>
      <c r="I327" s="65">
        <f t="shared" si="84"/>
        <v>0.82984332721339604</v>
      </c>
      <c r="J327" s="65">
        <f t="shared" si="84"/>
        <v>0.83372749030348992</v>
      </c>
      <c r="K327" s="65">
        <f t="shared" si="84"/>
        <v>0.83631954534144148</v>
      </c>
      <c r="L327" s="65">
        <f t="shared" si="84"/>
        <v>0.83844230137931453</v>
      </c>
      <c r="M327" s="65">
        <f t="shared" si="84"/>
        <v>0.84045212917637302</v>
      </c>
      <c r="N327" s="65">
        <f t="shared" si="84"/>
        <v>0.84207383280601422</v>
      </c>
      <c r="O327" s="65">
        <f t="shared" si="84"/>
        <v>0.84398304879923569</v>
      </c>
      <c r="P327" s="65">
        <f t="shared" si="84"/>
        <v>0.84617164456777727</v>
      </c>
      <c r="Q327" s="65">
        <f t="shared" si="84"/>
        <v>0.84736217285167814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6139.0428281345694</v>
      </c>
      <c r="D347" s="168">
        <f t="shared" si="92"/>
        <v>5946.2131246112313</v>
      </c>
      <c r="E347" s="168">
        <f t="shared" si="92"/>
        <v>6124.4888871909479</v>
      </c>
      <c r="F347" s="168">
        <f t="shared" si="92"/>
        <v>6111.1920432408479</v>
      </c>
      <c r="G347" s="168">
        <f t="shared" si="92"/>
        <v>6068.129331526673</v>
      </c>
      <c r="H347" s="168">
        <f t="shared" si="92"/>
        <v>6054.0811199443024</v>
      </c>
      <c r="I347" s="168">
        <f t="shared" si="92"/>
        <v>5789.2374094145334</v>
      </c>
      <c r="J347" s="168">
        <f t="shared" si="92"/>
        <v>5290.5255686310957</v>
      </c>
      <c r="K347" s="168">
        <f t="shared" si="92"/>
        <v>4982.5887738710471</v>
      </c>
      <c r="L347" s="168">
        <f t="shared" si="92"/>
        <v>5270.7961673365699</v>
      </c>
      <c r="M347" s="168">
        <f t="shared" si="92"/>
        <v>4831.4520289359989</v>
      </c>
      <c r="N347" s="168">
        <f t="shared" si="92"/>
        <v>4503.0627102146464</v>
      </c>
      <c r="O347" s="168">
        <f t="shared" si="92"/>
        <v>4200.5997054225427</v>
      </c>
      <c r="P347" s="168">
        <f t="shared" si="92"/>
        <v>4197.300332806858</v>
      </c>
      <c r="Q347" s="168">
        <f t="shared" si="92"/>
        <v>4048.7327355195584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2565.3684315631795</v>
      </c>
      <c r="D348" s="157">
        <f t="shared" si="93"/>
        <v>2520.8971517721757</v>
      </c>
      <c r="E348" s="157">
        <f t="shared" si="93"/>
        <v>2717.0777408149825</v>
      </c>
      <c r="F348" s="157">
        <f t="shared" si="93"/>
        <v>2737.8394801023351</v>
      </c>
      <c r="G348" s="157">
        <f t="shared" si="93"/>
        <v>2684.1910479943363</v>
      </c>
      <c r="H348" s="157">
        <f t="shared" si="93"/>
        <v>2573.8949064788781</v>
      </c>
      <c r="I348" s="157">
        <f t="shared" si="93"/>
        <v>2333.0345007203082</v>
      </c>
      <c r="J348" s="157">
        <f t="shared" si="93"/>
        <v>2035.6576095214489</v>
      </c>
      <c r="K348" s="157">
        <f t="shared" si="93"/>
        <v>1923.340270631104</v>
      </c>
      <c r="L348" s="157">
        <f t="shared" si="93"/>
        <v>1902.5423210540066</v>
      </c>
      <c r="M348" s="157">
        <f t="shared" si="93"/>
        <v>1512.2245332059317</v>
      </c>
      <c r="N348" s="157">
        <f t="shared" si="93"/>
        <v>1404.5863101190455</v>
      </c>
      <c r="O348" s="157">
        <f t="shared" si="93"/>
        <v>1202.965823588002</v>
      </c>
      <c r="P348" s="157">
        <f t="shared" si="93"/>
        <v>1156.0396244694282</v>
      </c>
      <c r="Q348" s="157">
        <f t="shared" si="93"/>
        <v>1177.968209132456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2565.3684315631795</v>
      </c>
      <c r="D349" s="156">
        <f t="shared" si="94"/>
        <v>2520.8971517721757</v>
      </c>
      <c r="E349" s="156">
        <f t="shared" si="94"/>
        <v>2717.0777408149825</v>
      </c>
      <c r="F349" s="156">
        <f t="shared" si="94"/>
        <v>2737.8394801023351</v>
      </c>
      <c r="G349" s="156">
        <f t="shared" si="94"/>
        <v>2684.1910479943363</v>
      </c>
      <c r="H349" s="156">
        <f t="shared" si="94"/>
        <v>2573.8949064788781</v>
      </c>
      <c r="I349" s="156">
        <f t="shared" si="94"/>
        <v>2333.0345007203082</v>
      </c>
      <c r="J349" s="156">
        <f t="shared" si="94"/>
        <v>2035.6576095214489</v>
      </c>
      <c r="K349" s="156">
        <f t="shared" si="94"/>
        <v>1923.340270631104</v>
      </c>
      <c r="L349" s="156">
        <f t="shared" si="94"/>
        <v>1902.5423210540066</v>
      </c>
      <c r="M349" s="156">
        <f t="shared" si="94"/>
        <v>1512.2245332059317</v>
      </c>
      <c r="N349" s="156">
        <f t="shared" si="94"/>
        <v>1404.5863101190455</v>
      </c>
      <c r="O349" s="156">
        <f t="shared" si="94"/>
        <v>1202.965823588002</v>
      </c>
      <c r="P349" s="156">
        <f t="shared" si="94"/>
        <v>1156.0396244694282</v>
      </c>
      <c r="Q349" s="156">
        <f t="shared" si="94"/>
        <v>1177.968209132456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830.22072050145914</v>
      </c>
      <c r="D350" s="157">
        <f t="shared" si="95"/>
        <v>805.64492662004193</v>
      </c>
      <c r="E350" s="157">
        <f t="shared" si="95"/>
        <v>783.2215371868366</v>
      </c>
      <c r="F350" s="157">
        <f t="shared" si="95"/>
        <v>755.17841349852472</v>
      </c>
      <c r="G350" s="157">
        <f t="shared" si="95"/>
        <v>733.11060353408561</v>
      </c>
      <c r="H350" s="157">
        <f t="shared" si="95"/>
        <v>708.25734041038379</v>
      </c>
      <c r="I350" s="157">
        <f t="shared" si="95"/>
        <v>776.22475878744831</v>
      </c>
      <c r="J350" s="157">
        <f t="shared" si="95"/>
        <v>730.1206093839246</v>
      </c>
      <c r="K350" s="157">
        <f t="shared" si="95"/>
        <v>678.87383345456726</v>
      </c>
      <c r="L350" s="157">
        <f t="shared" si="95"/>
        <v>663.92691547904076</v>
      </c>
      <c r="M350" s="157">
        <f t="shared" si="95"/>
        <v>644.92245735617666</v>
      </c>
      <c r="N350" s="157">
        <f t="shared" si="95"/>
        <v>614.87830726718437</v>
      </c>
      <c r="O350" s="157">
        <f t="shared" si="95"/>
        <v>576.77949956609086</v>
      </c>
      <c r="P350" s="157">
        <f t="shared" si="95"/>
        <v>564.14160995839643</v>
      </c>
      <c r="Q350" s="157">
        <f t="shared" si="95"/>
        <v>547.7992244425983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830.22072050145914</v>
      </c>
      <c r="D351" s="156">
        <f t="shared" si="96"/>
        <v>805.64492662004193</v>
      </c>
      <c r="E351" s="156">
        <f t="shared" si="96"/>
        <v>783.2215371868366</v>
      </c>
      <c r="F351" s="156">
        <f t="shared" si="96"/>
        <v>755.17841349852472</v>
      </c>
      <c r="G351" s="156">
        <f t="shared" si="96"/>
        <v>733.11060353408561</v>
      </c>
      <c r="H351" s="156">
        <f t="shared" si="96"/>
        <v>708.25734041038379</v>
      </c>
      <c r="I351" s="156">
        <f t="shared" si="96"/>
        <v>776.22475878744831</v>
      </c>
      <c r="J351" s="156">
        <f t="shared" si="96"/>
        <v>730.1206093839246</v>
      </c>
      <c r="K351" s="156">
        <f t="shared" si="96"/>
        <v>678.87383345456726</v>
      </c>
      <c r="L351" s="156">
        <f t="shared" si="96"/>
        <v>663.92691547904076</v>
      </c>
      <c r="M351" s="156">
        <f t="shared" si="96"/>
        <v>644.92245735617666</v>
      </c>
      <c r="N351" s="156">
        <f t="shared" si="96"/>
        <v>614.87830726718437</v>
      </c>
      <c r="O351" s="156">
        <f t="shared" si="96"/>
        <v>576.77949956609086</v>
      </c>
      <c r="P351" s="156">
        <f t="shared" si="96"/>
        <v>564.14160995839643</v>
      </c>
      <c r="Q351" s="156">
        <f t="shared" si="96"/>
        <v>547.7992244425983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1939.6064051651299</v>
      </c>
      <c r="D352" s="157">
        <f t="shared" si="97"/>
        <v>1851.1318405954253</v>
      </c>
      <c r="E352" s="157">
        <f t="shared" si="97"/>
        <v>1851.1522095230621</v>
      </c>
      <c r="F352" s="157">
        <f t="shared" si="97"/>
        <v>1848.517750394906</v>
      </c>
      <c r="G352" s="157">
        <f t="shared" si="97"/>
        <v>1862.9654792126776</v>
      </c>
      <c r="H352" s="157">
        <f t="shared" si="97"/>
        <v>1927.6231071604741</v>
      </c>
      <c r="I352" s="157">
        <f t="shared" si="97"/>
        <v>1842.13233591584</v>
      </c>
      <c r="J352" s="157">
        <f t="shared" si="97"/>
        <v>1700.9683614009061</v>
      </c>
      <c r="K352" s="157">
        <f t="shared" si="97"/>
        <v>1571.3953068441656</v>
      </c>
      <c r="L352" s="157">
        <f t="shared" si="97"/>
        <v>1835.0364863763646</v>
      </c>
      <c r="M352" s="157">
        <f t="shared" si="97"/>
        <v>1793.0571221035786</v>
      </c>
      <c r="N352" s="157">
        <f t="shared" si="97"/>
        <v>1638.2267829307705</v>
      </c>
      <c r="O352" s="157">
        <f t="shared" si="97"/>
        <v>1619.0196390188592</v>
      </c>
      <c r="P352" s="157">
        <f t="shared" si="97"/>
        <v>1651.8496069967396</v>
      </c>
      <c r="Q352" s="157">
        <f t="shared" si="97"/>
        <v>1530.8130829382317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1977.7734044851577</v>
      </c>
      <c r="D357" s="162">
        <f t="shared" si="101"/>
        <v>1896.9211645106586</v>
      </c>
      <c r="E357" s="162">
        <f t="shared" si="101"/>
        <v>1866.2731732948257</v>
      </c>
      <c r="F357" s="162">
        <f t="shared" si="101"/>
        <v>1896.9953038910103</v>
      </c>
      <c r="G357" s="162">
        <f t="shared" si="101"/>
        <v>1921.4448193442911</v>
      </c>
      <c r="H357" s="162">
        <f t="shared" si="101"/>
        <v>2010.6335267067418</v>
      </c>
      <c r="I357" s="162">
        <f t="shared" si="101"/>
        <v>1963.3181051646754</v>
      </c>
      <c r="J357" s="162">
        <f t="shared" si="101"/>
        <v>1921.046596607101</v>
      </c>
      <c r="K357" s="162">
        <f t="shared" si="101"/>
        <v>1806.8941358384409</v>
      </c>
      <c r="L357" s="162">
        <f t="shared" si="101"/>
        <v>2055.3410311794905</v>
      </c>
      <c r="M357" s="162">
        <f t="shared" si="101"/>
        <v>2081.6458021877756</v>
      </c>
      <c r="N357" s="162">
        <f t="shared" si="101"/>
        <v>1926.6900554973327</v>
      </c>
      <c r="O357" s="162">
        <f t="shared" si="101"/>
        <v>1849.6634981823374</v>
      </c>
      <c r="P357" s="162">
        <f t="shared" si="101"/>
        <v>1921.4637065861341</v>
      </c>
      <c r="Q357" s="162">
        <f t="shared" si="101"/>
        <v>1828.1243031881395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1421.0862580950659</v>
      </c>
      <c r="D358" s="160">
        <f t="shared" si="102"/>
        <v>1401.1856968323448</v>
      </c>
      <c r="E358" s="160">
        <f t="shared" si="102"/>
        <v>1401.1357360941797</v>
      </c>
      <c r="F358" s="160">
        <f t="shared" si="102"/>
        <v>1429.4917825421655</v>
      </c>
      <c r="G358" s="160">
        <f t="shared" si="102"/>
        <v>1447.0971824766648</v>
      </c>
      <c r="H358" s="160">
        <f t="shared" si="102"/>
        <v>1485.4572716560781</v>
      </c>
      <c r="I358" s="160">
        <f t="shared" si="102"/>
        <v>1475.8703729506387</v>
      </c>
      <c r="J358" s="160">
        <f t="shared" si="102"/>
        <v>1467.7570750322507</v>
      </c>
      <c r="K358" s="160">
        <f t="shared" si="102"/>
        <v>1428.47119569394</v>
      </c>
      <c r="L358" s="160">
        <f t="shared" si="102"/>
        <v>1537.9458047634291</v>
      </c>
      <c r="M358" s="160">
        <f t="shared" si="102"/>
        <v>1549.5610521565116</v>
      </c>
      <c r="N358" s="160">
        <f t="shared" si="102"/>
        <v>1485.7996174920956</v>
      </c>
      <c r="O358" s="160">
        <f t="shared" si="102"/>
        <v>1456.3886901465846</v>
      </c>
      <c r="P358" s="160">
        <f t="shared" si="102"/>
        <v>1486.6383369630144</v>
      </c>
      <c r="Q358" s="160">
        <f t="shared" si="102"/>
        <v>1443.9117501522251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694.45640677168706</v>
      </c>
      <c r="D359" s="156">
        <f t="shared" si="103"/>
        <v>665.77552469097907</v>
      </c>
      <c r="E359" s="156">
        <f t="shared" si="103"/>
        <v>655.1039873705846</v>
      </c>
      <c r="F359" s="156">
        <f t="shared" si="103"/>
        <v>669.00115323986631</v>
      </c>
      <c r="G359" s="156">
        <f t="shared" si="103"/>
        <v>678.4327202471851</v>
      </c>
      <c r="H359" s="156">
        <f t="shared" si="103"/>
        <v>712.64466846845767</v>
      </c>
      <c r="I359" s="156">
        <f t="shared" si="103"/>
        <v>696.16338198826452</v>
      </c>
      <c r="J359" s="156">
        <f t="shared" si="103"/>
        <v>683.72485668986258</v>
      </c>
      <c r="K359" s="156">
        <f t="shared" si="103"/>
        <v>640.23801806525751</v>
      </c>
      <c r="L359" s="156">
        <f t="shared" si="103"/>
        <v>733.83287263639784</v>
      </c>
      <c r="M359" s="156">
        <f t="shared" si="103"/>
        <v>741.69029745298758</v>
      </c>
      <c r="N359" s="156">
        <f t="shared" si="103"/>
        <v>682.5273170434948</v>
      </c>
      <c r="O359" s="156">
        <f t="shared" si="103"/>
        <v>652.03310895702725</v>
      </c>
      <c r="P359" s="156">
        <f t="shared" si="103"/>
        <v>677.88101187963559</v>
      </c>
      <c r="Q359" s="156">
        <f t="shared" si="103"/>
        <v>643.30084629510907</v>
      </c>
    </row>
    <row r="360" spans="1:17" ht="12" customHeight="1" x14ac:dyDescent="0.25">
      <c r="A360" s="148" t="s">
        <v>59</v>
      </c>
      <c r="B360" s="156"/>
      <c r="C360" s="156">
        <f t="shared" si="103"/>
        <v>726.62985132337883</v>
      </c>
      <c r="D360" s="156">
        <f t="shared" si="103"/>
        <v>735.41017214136593</v>
      </c>
      <c r="E360" s="156">
        <f t="shared" si="103"/>
        <v>746.03174872359511</v>
      </c>
      <c r="F360" s="156">
        <f t="shared" si="103"/>
        <v>760.49062930229934</v>
      </c>
      <c r="G360" s="156">
        <f t="shared" si="103"/>
        <v>768.66446222947968</v>
      </c>
      <c r="H360" s="156">
        <f t="shared" si="103"/>
        <v>772.81260318762054</v>
      </c>
      <c r="I360" s="156">
        <f t="shared" si="103"/>
        <v>779.70699096237433</v>
      </c>
      <c r="J360" s="156">
        <f t="shared" si="103"/>
        <v>784.03221834238798</v>
      </c>
      <c r="K360" s="156">
        <f t="shared" si="103"/>
        <v>788.23317762868214</v>
      </c>
      <c r="L360" s="156">
        <f t="shared" si="103"/>
        <v>804.11293212703117</v>
      </c>
      <c r="M360" s="156">
        <f t="shared" si="103"/>
        <v>807.87075470352409</v>
      </c>
      <c r="N360" s="156">
        <f t="shared" si="103"/>
        <v>803.27230044860073</v>
      </c>
      <c r="O360" s="156">
        <f t="shared" si="103"/>
        <v>804.35558118955748</v>
      </c>
      <c r="P360" s="156">
        <f t="shared" si="103"/>
        <v>808.75732508337921</v>
      </c>
      <c r="Q360" s="156">
        <f t="shared" si="103"/>
        <v>800.61090385711611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803.84727090480101</v>
      </c>
      <c r="D361" s="157">
        <f t="shared" si="104"/>
        <v>768.53920562358849</v>
      </c>
      <c r="E361" s="157">
        <f t="shared" si="104"/>
        <v>773.03739966606702</v>
      </c>
      <c r="F361" s="157">
        <f t="shared" si="104"/>
        <v>769.65639924508184</v>
      </c>
      <c r="G361" s="157">
        <f t="shared" si="104"/>
        <v>787.86220078557392</v>
      </c>
      <c r="H361" s="157">
        <f t="shared" si="104"/>
        <v>844.30576589456621</v>
      </c>
      <c r="I361" s="157">
        <f t="shared" si="104"/>
        <v>837.84581399093736</v>
      </c>
      <c r="J361" s="157">
        <f t="shared" si="104"/>
        <v>823.7789883248164</v>
      </c>
      <c r="K361" s="157">
        <f t="shared" si="104"/>
        <v>808.97936294120984</v>
      </c>
      <c r="L361" s="157">
        <f t="shared" si="104"/>
        <v>869.29044442715769</v>
      </c>
      <c r="M361" s="157">
        <f t="shared" si="104"/>
        <v>881.24791627031198</v>
      </c>
      <c r="N361" s="157">
        <f t="shared" si="104"/>
        <v>845.37130989764614</v>
      </c>
      <c r="O361" s="157">
        <f t="shared" si="104"/>
        <v>801.8347432495907</v>
      </c>
      <c r="P361" s="157">
        <f t="shared" si="104"/>
        <v>825.26949138229406</v>
      </c>
      <c r="Q361" s="157">
        <f t="shared" si="104"/>
        <v>792.15221900627262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803.84727090480101</v>
      </c>
      <c r="D363" s="57">
        <f t="shared" si="106"/>
        <v>768.53920562358849</v>
      </c>
      <c r="E363" s="57">
        <f t="shared" si="106"/>
        <v>773.03739966606702</v>
      </c>
      <c r="F363" s="57">
        <f t="shared" si="106"/>
        <v>769.65639924508184</v>
      </c>
      <c r="G363" s="57">
        <f t="shared" si="106"/>
        <v>787.86220078557392</v>
      </c>
      <c r="H363" s="57">
        <f t="shared" si="106"/>
        <v>844.30576589456621</v>
      </c>
      <c r="I363" s="57">
        <f t="shared" si="106"/>
        <v>837.84581399093736</v>
      </c>
      <c r="J363" s="57">
        <f t="shared" si="106"/>
        <v>823.7789883248164</v>
      </c>
      <c r="K363" s="57">
        <f t="shared" si="106"/>
        <v>808.97936294120984</v>
      </c>
      <c r="L363" s="57">
        <f t="shared" si="106"/>
        <v>869.29044442715769</v>
      </c>
      <c r="M363" s="57">
        <f t="shared" si="106"/>
        <v>881.24791627031198</v>
      </c>
      <c r="N363" s="57">
        <f t="shared" si="106"/>
        <v>845.37130989764614</v>
      </c>
      <c r="O363" s="57">
        <f t="shared" si="106"/>
        <v>801.8347432495907</v>
      </c>
      <c r="P363" s="57">
        <f t="shared" si="106"/>
        <v>825.26949138229406</v>
      </c>
      <c r="Q363" s="57">
        <f t="shared" si="106"/>
        <v>792.15221900627262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6499.36333212713</v>
      </c>
      <c r="D365" s="168">
        <f t="shared" si="107"/>
        <v>6509.1677873662902</v>
      </c>
      <c r="E365" s="168">
        <f t="shared" si="107"/>
        <v>6812.6524337852388</v>
      </c>
      <c r="F365" s="168">
        <f t="shared" si="107"/>
        <v>7026.5578297832044</v>
      </c>
      <c r="G365" s="168">
        <f t="shared" si="107"/>
        <v>7254.42703140717</v>
      </c>
      <c r="H365" s="168">
        <f t="shared" si="107"/>
        <v>7515.6998433889876</v>
      </c>
      <c r="I365" s="168">
        <f t="shared" si="107"/>
        <v>7579.9917668622538</v>
      </c>
      <c r="J365" s="168">
        <f t="shared" si="107"/>
        <v>7232.8678248610358</v>
      </c>
      <c r="K365" s="168">
        <f t="shared" si="107"/>
        <v>7186.2474999388351</v>
      </c>
      <c r="L365" s="168">
        <f t="shared" si="107"/>
        <v>7989.8054108217257</v>
      </c>
      <c r="M365" s="168">
        <f t="shared" si="107"/>
        <v>7497.1628633366372</v>
      </c>
      <c r="N365" s="168">
        <f t="shared" si="107"/>
        <v>7324.817936695953</v>
      </c>
      <c r="O365" s="168">
        <f t="shared" si="107"/>
        <v>7018.641044210699</v>
      </c>
      <c r="P365" s="168">
        <f t="shared" si="107"/>
        <v>7140.0124259197273</v>
      </c>
      <c r="Q365" s="168">
        <f t="shared" si="107"/>
        <v>7130.885615577542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2971.8185869812378</v>
      </c>
      <c r="D366" s="157">
        <f t="shared" si="108"/>
        <v>3056.4967171855592</v>
      </c>
      <c r="E366" s="157">
        <f t="shared" si="108"/>
        <v>3349.5421053977366</v>
      </c>
      <c r="F366" s="157">
        <f t="shared" si="108"/>
        <v>3538.0674252633926</v>
      </c>
      <c r="G366" s="157">
        <f t="shared" si="108"/>
        <v>3702.1804631958826</v>
      </c>
      <c r="H366" s="157">
        <f t="shared" si="108"/>
        <v>3825.4529707817851</v>
      </c>
      <c r="I366" s="157">
        <f t="shared" si="108"/>
        <v>3728.9481678395296</v>
      </c>
      <c r="J366" s="157">
        <f t="shared" si="108"/>
        <v>3423.512086686465</v>
      </c>
      <c r="K366" s="157">
        <f t="shared" si="108"/>
        <v>3441.3358735105153</v>
      </c>
      <c r="L366" s="157">
        <f t="shared" si="108"/>
        <v>3943.9695171157691</v>
      </c>
      <c r="M366" s="157">
        <f t="shared" si="108"/>
        <v>3356.625125009914</v>
      </c>
      <c r="N366" s="157">
        <f t="shared" si="108"/>
        <v>3256.2839915743725</v>
      </c>
      <c r="O366" s="157">
        <f t="shared" si="108"/>
        <v>3019.7253782135626</v>
      </c>
      <c r="P366" s="157">
        <f t="shared" si="108"/>
        <v>3022.2842327323879</v>
      </c>
      <c r="Q366" s="157">
        <f t="shared" si="108"/>
        <v>3058.7867299417017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2971.8185869812378</v>
      </c>
      <c r="D367" s="156">
        <f t="shared" si="109"/>
        <v>3056.4967171855592</v>
      </c>
      <c r="E367" s="156">
        <f t="shared" si="109"/>
        <v>3349.5421053977366</v>
      </c>
      <c r="F367" s="156">
        <f t="shared" si="109"/>
        <v>3538.0674252633926</v>
      </c>
      <c r="G367" s="156">
        <f t="shared" si="109"/>
        <v>3702.1804631958826</v>
      </c>
      <c r="H367" s="156">
        <f t="shared" si="109"/>
        <v>3825.4529707817851</v>
      </c>
      <c r="I367" s="156">
        <f t="shared" si="109"/>
        <v>3728.9481678395296</v>
      </c>
      <c r="J367" s="156">
        <f t="shared" si="109"/>
        <v>3423.512086686465</v>
      </c>
      <c r="K367" s="156">
        <f t="shared" si="109"/>
        <v>3441.3358735105153</v>
      </c>
      <c r="L367" s="156">
        <f t="shared" si="109"/>
        <v>3943.9695171157691</v>
      </c>
      <c r="M367" s="156">
        <f t="shared" si="109"/>
        <v>3356.625125009914</v>
      </c>
      <c r="N367" s="156">
        <f t="shared" si="109"/>
        <v>3256.2839915743725</v>
      </c>
      <c r="O367" s="156">
        <f t="shared" si="109"/>
        <v>3019.7253782135626</v>
      </c>
      <c r="P367" s="156">
        <f t="shared" si="109"/>
        <v>3022.2842327323879</v>
      </c>
      <c r="Q367" s="156">
        <f t="shared" si="109"/>
        <v>3058.7867299417017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1534.589617735207</v>
      </c>
      <c r="D368" s="157">
        <f t="shared" si="110"/>
        <v>1532.5926311986825</v>
      </c>
      <c r="E368" s="157">
        <f t="shared" si="110"/>
        <v>1541.153100232166</v>
      </c>
      <c r="F368" s="157">
        <f t="shared" si="110"/>
        <v>1545.0765292299959</v>
      </c>
      <c r="G368" s="157">
        <f t="shared" si="110"/>
        <v>1569.604139070186</v>
      </c>
      <c r="H368" s="157">
        <f t="shared" si="110"/>
        <v>1595.6899054053106</v>
      </c>
      <c r="I368" s="157">
        <f t="shared" si="110"/>
        <v>1789.7830473827166</v>
      </c>
      <c r="J368" s="157">
        <f t="shared" si="110"/>
        <v>1794.419057512348</v>
      </c>
      <c r="K368" s="157">
        <f t="shared" si="110"/>
        <v>1794.0090043854827</v>
      </c>
      <c r="L368" s="157">
        <f t="shared" si="110"/>
        <v>1894.1108840209054</v>
      </c>
      <c r="M368" s="157">
        <f t="shared" si="110"/>
        <v>1975.8534981142341</v>
      </c>
      <c r="N368" s="157">
        <f t="shared" si="110"/>
        <v>2011.5837389322612</v>
      </c>
      <c r="O368" s="157">
        <f t="shared" si="110"/>
        <v>1999.8867159714075</v>
      </c>
      <c r="P368" s="157">
        <f t="shared" si="110"/>
        <v>2063.1931858179451</v>
      </c>
      <c r="Q368" s="157">
        <f t="shared" si="110"/>
        <v>2097.7641648655258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1534.589617735207</v>
      </c>
      <c r="D369" s="156">
        <f t="shared" si="111"/>
        <v>1532.5926311986825</v>
      </c>
      <c r="E369" s="156">
        <f t="shared" si="111"/>
        <v>1541.153100232166</v>
      </c>
      <c r="F369" s="156">
        <f t="shared" si="111"/>
        <v>1545.0765292299959</v>
      </c>
      <c r="G369" s="156">
        <f t="shared" si="111"/>
        <v>1569.604139070186</v>
      </c>
      <c r="H369" s="156">
        <f t="shared" si="111"/>
        <v>1595.6899054053106</v>
      </c>
      <c r="I369" s="156">
        <f t="shared" si="111"/>
        <v>1789.7830473827166</v>
      </c>
      <c r="J369" s="156">
        <f t="shared" si="111"/>
        <v>1794.419057512348</v>
      </c>
      <c r="K369" s="156">
        <f t="shared" si="111"/>
        <v>1794.0090043854827</v>
      </c>
      <c r="L369" s="156">
        <f t="shared" si="111"/>
        <v>1894.1108840209054</v>
      </c>
      <c r="M369" s="156">
        <f t="shared" si="111"/>
        <v>1975.8534981142341</v>
      </c>
      <c r="N369" s="156">
        <f t="shared" si="111"/>
        <v>2011.5837389322612</v>
      </c>
      <c r="O369" s="156">
        <f t="shared" si="111"/>
        <v>1999.8867159714075</v>
      </c>
      <c r="P369" s="156">
        <f t="shared" si="111"/>
        <v>2063.1931858179451</v>
      </c>
      <c r="Q369" s="156">
        <f t="shared" si="111"/>
        <v>2097.7641648655258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1339.1453497591572</v>
      </c>
      <c r="D370" s="157">
        <f t="shared" si="112"/>
        <v>1292.7495400275936</v>
      </c>
      <c r="E370" s="157">
        <f t="shared" si="112"/>
        <v>1288.3903416133796</v>
      </c>
      <c r="F370" s="157">
        <f t="shared" si="112"/>
        <v>1311.6872846933697</v>
      </c>
      <c r="G370" s="157">
        <f t="shared" si="112"/>
        <v>1333.714564008013</v>
      </c>
      <c r="H370" s="157">
        <f t="shared" si="112"/>
        <v>1396.2790777695734</v>
      </c>
      <c r="I370" s="157">
        <f t="shared" si="112"/>
        <v>1365.9797936659527</v>
      </c>
      <c r="J370" s="157">
        <f t="shared" si="112"/>
        <v>1328.1294921614253</v>
      </c>
      <c r="K370" s="157">
        <f t="shared" si="112"/>
        <v>1274.3373690372357</v>
      </c>
      <c r="L370" s="157">
        <f t="shared" si="112"/>
        <v>1422.8751288924977</v>
      </c>
      <c r="M370" s="157">
        <f t="shared" si="112"/>
        <v>1424.0375526508633</v>
      </c>
      <c r="N370" s="157">
        <f t="shared" si="112"/>
        <v>1345.0851471195679</v>
      </c>
      <c r="O370" s="157">
        <f t="shared" si="112"/>
        <v>1322.2940187847873</v>
      </c>
      <c r="P370" s="157">
        <f t="shared" si="112"/>
        <v>1356.2153646348258</v>
      </c>
      <c r="Q370" s="157">
        <f t="shared" si="112"/>
        <v>1303.0948952438812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1349.3652509992733</v>
      </c>
      <c r="D375" s="162">
        <f t="shared" si="115"/>
        <v>1302.5691091783642</v>
      </c>
      <c r="E375" s="162">
        <f t="shared" si="115"/>
        <v>1291.2836604818845</v>
      </c>
      <c r="F375" s="162">
        <f t="shared" si="115"/>
        <v>1321.4186359948733</v>
      </c>
      <c r="G375" s="162">
        <f t="shared" si="115"/>
        <v>1346.2992355286426</v>
      </c>
      <c r="H375" s="162">
        <f t="shared" si="115"/>
        <v>1419.2087268143991</v>
      </c>
      <c r="I375" s="162">
        <f t="shared" si="115"/>
        <v>1395.6491283989187</v>
      </c>
      <c r="J375" s="162">
        <f t="shared" si="115"/>
        <v>1376.3500907340576</v>
      </c>
      <c r="K375" s="162">
        <f t="shared" si="115"/>
        <v>1300.5175390129989</v>
      </c>
      <c r="L375" s="162">
        <f t="shared" si="115"/>
        <v>1488.0084778797695</v>
      </c>
      <c r="M375" s="162">
        <f t="shared" si="115"/>
        <v>1513.5427072794923</v>
      </c>
      <c r="N375" s="162">
        <f t="shared" si="115"/>
        <v>1409.129735291056</v>
      </c>
      <c r="O375" s="162">
        <f t="shared" si="115"/>
        <v>1359.5471478370002</v>
      </c>
      <c r="P375" s="162">
        <f t="shared" si="115"/>
        <v>1418.3268538849607</v>
      </c>
      <c r="Q375" s="162">
        <f t="shared" si="115"/>
        <v>1354.6652577399409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1200.3022447607052</v>
      </c>
      <c r="D376" s="160">
        <f t="shared" si="116"/>
        <v>1196.2581115674725</v>
      </c>
      <c r="E376" s="160">
        <f t="shared" si="116"/>
        <v>1202.2819973727053</v>
      </c>
      <c r="F376" s="160">
        <f t="shared" si="116"/>
        <v>1227.5722953105997</v>
      </c>
      <c r="G376" s="160">
        <f t="shared" si="116"/>
        <v>1244.2202930656981</v>
      </c>
      <c r="H376" s="160">
        <f t="shared" si="116"/>
        <v>1274.1413090033645</v>
      </c>
      <c r="I376" s="160">
        <f t="shared" si="116"/>
        <v>1276.3096216108936</v>
      </c>
      <c r="J376" s="160">
        <f t="shared" si="116"/>
        <v>1277.0313551191407</v>
      </c>
      <c r="K376" s="160">
        <f t="shared" si="116"/>
        <v>1258.448638127076</v>
      </c>
      <c r="L376" s="160">
        <f t="shared" si="116"/>
        <v>1335.0398503981103</v>
      </c>
      <c r="M376" s="160">
        <f t="shared" si="116"/>
        <v>1348.5177734768595</v>
      </c>
      <c r="N376" s="160">
        <f t="shared" si="116"/>
        <v>1311.2432824349926</v>
      </c>
      <c r="O376" s="160">
        <f t="shared" si="116"/>
        <v>1296.026197268983</v>
      </c>
      <c r="P376" s="160">
        <f t="shared" si="116"/>
        <v>1318.1553446346534</v>
      </c>
      <c r="Q376" s="160">
        <f t="shared" si="116"/>
        <v>1288.0213530163192</v>
      </c>
    </row>
    <row r="377" spans="1:17" ht="12" customHeight="1" x14ac:dyDescent="0.25">
      <c r="A377" s="148" t="s">
        <v>60</v>
      </c>
      <c r="B377" s="156"/>
      <c r="C377" s="156">
        <f t="shared" si="116"/>
        <v>473.67239343732643</v>
      </c>
      <c r="D377" s="156">
        <f t="shared" si="116"/>
        <v>457.81439578635388</v>
      </c>
      <c r="E377" s="156">
        <f t="shared" si="116"/>
        <v>452.84907611261707</v>
      </c>
      <c r="F377" s="156">
        <f t="shared" si="116"/>
        <v>465.96079333427758</v>
      </c>
      <c r="G377" s="156">
        <f t="shared" si="116"/>
        <v>474.96376179769391</v>
      </c>
      <c r="H377" s="156">
        <f t="shared" si="116"/>
        <v>501.46330206282056</v>
      </c>
      <c r="I377" s="156">
        <f t="shared" si="116"/>
        <v>494.50479933929381</v>
      </c>
      <c r="J377" s="156">
        <f t="shared" si="116"/>
        <v>489.23387912365956</v>
      </c>
      <c r="K377" s="156">
        <f t="shared" si="116"/>
        <v>462.95099268561336</v>
      </c>
      <c r="L377" s="156">
        <f t="shared" si="116"/>
        <v>530.22677237473113</v>
      </c>
      <c r="M377" s="156">
        <f t="shared" si="116"/>
        <v>539.66714231917445</v>
      </c>
      <c r="N377" s="156">
        <f t="shared" si="116"/>
        <v>501.32318132570515</v>
      </c>
      <c r="O377" s="156">
        <f t="shared" si="116"/>
        <v>482.44422212619475</v>
      </c>
      <c r="P377" s="156">
        <f t="shared" si="116"/>
        <v>502.43075313355928</v>
      </c>
      <c r="Q377" s="156">
        <f t="shared" si="116"/>
        <v>479.28230592719189</v>
      </c>
    </row>
    <row r="378" spans="1:17" ht="12" customHeight="1" x14ac:dyDescent="0.25">
      <c r="A378" s="148" t="s">
        <v>59</v>
      </c>
      <c r="B378" s="156"/>
      <c r="C378" s="156">
        <f t="shared" si="116"/>
        <v>726.62985132337883</v>
      </c>
      <c r="D378" s="156">
        <f t="shared" si="116"/>
        <v>738.4437157811185</v>
      </c>
      <c r="E378" s="156">
        <f t="shared" si="116"/>
        <v>749.43292126008828</v>
      </c>
      <c r="F378" s="156">
        <f t="shared" si="116"/>
        <v>761.61150197632219</v>
      </c>
      <c r="G378" s="156">
        <f t="shared" si="116"/>
        <v>769.25653126800432</v>
      </c>
      <c r="H378" s="156">
        <f t="shared" si="116"/>
        <v>772.67800694054381</v>
      </c>
      <c r="I378" s="156">
        <f t="shared" si="116"/>
        <v>781.80482227159973</v>
      </c>
      <c r="J378" s="156">
        <f t="shared" si="116"/>
        <v>787.79747599548136</v>
      </c>
      <c r="K378" s="156">
        <f t="shared" si="116"/>
        <v>795.49764544146262</v>
      </c>
      <c r="L378" s="156">
        <f t="shared" si="116"/>
        <v>804.81307802337915</v>
      </c>
      <c r="M378" s="156">
        <f t="shared" si="116"/>
        <v>808.85063115768492</v>
      </c>
      <c r="N378" s="156">
        <f t="shared" si="116"/>
        <v>809.92010110928766</v>
      </c>
      <c r="O378" s="156">
        <f t="shared" si="116"/>
        <v>813.58197514278834</v>
      </c>
      <c r="P378" s="156">
        <f t="shared" si="116"/>
        <v>815.72459150109398</v>
      </c>
      <c r="Q378" s="156">
        <f t="shared" si="116"/>
        <v>808.73904708912744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653.80977765152772</v>
      </c>
      <c r="D379" s="157">
        <f t="shared" si="117"/>
        <v>627.32889895445487</v>
      </c>
      <c r="E379" s="157">
        <f t="shared" si="117"/>
        <v>633.56688654195659</v>
      </c>
      <c r="F379" s="157">
        <f t="shared" si="117"/>
        <v>631.72659059644627</v>
      </c>
      <c r="G379" s="157">
        <f t="shared" si="117"/>
        <v>648.92786513308852</v>
      </c>
      <c r="H379" s="157">
        <f t="shared" si="117"/>
        <v>698.27788943231872</v>
      </c>
      <c r="I379" s="157">
        <f t="shared" si="117"/>
        <v>695.28075797405552</v>
      </c>
      <c r="J379" s="157">
        <f t="shared" si="117"/>
        <v>686.80718850079711</v>
      </c>
      <c r="K379" s="157">
        <f t="shared" si="117"/>
        <v>676.56525300560156</v>
      </c>
      <c r="L379" s="157">
        <f t="shared" si="117"/>
        <v>728.84988079255322</v>
      </c>
      <c r="M379" s="157">
        <f t="shared" si="117"/>
        <v>740.64668756162575</v>
      </c>
      <c r="N379" s="157">
        <f t="shared" si="117"/>
        <v>711.86505906975162</v>
      </c>
      <c r="O379" s="157">
        <f t="shared" si="117"/>
        <v>676.73493124094193</v>
      </c>
      <c r="P379" s="157">
        <f t="shared" si="117"/>
        <v>698.31964273456879</v>
      </c>
      <c r="Q379" s="157">
        <f t="shared" si="117"/>
        <v>671.23982552643361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653.80977765152772</v>
      </c>
      <c r="D381" s="57">
        <f t="shared" si="119"/>
        <v>627.32889895445487</v>
      </c>
      <c r="E381" s="57">
        <f t="shared" si="119"/>
        <v>633.56688654195659</v>
      </c>
      <c r="F381" s="57">
        <f t="shared" si="119"/>
        <v>631.72659059644627</v>
      </c>
      <c r="G381" s="57">
        <f t="shared" si="119"/>
        <v>648.92786513308852</v>
      </c>
      <c r="H381" s="57">
        <f t="shared" si="119"/>
        <v>698.27788943231872</v>
      </c>
      <c r="I381" s="57">
        <f t="shared" si="119"/>
        <v>695.28075797405552</v>
      </c>
      <c r="J381" s="57">
        <f t="shared" si="119"/>
        <v>686.80718850079711</v>
      </c>
      <c r="K381" s="57">
        <f t="shared" si="119"/>
        <v>676.56525300560156</v>
      </c>
      <c r="L381" s="57">
        <f t="shared" si="119"/>
        <v>728.84988079255322</v>
      </c>
      <c r="M381" s="57">
        <f t="shared" si="119"/>
        <v>740.64668756162575</v>
      </c>
      <c r="N381" s="57">
        <f t="shared" si="119"/>
        <v>711.86505906975162</v>
      </c>
      <c r="O381" s="57">
        <f t="shared" si="119"/>
        <v>676.73493124094193</v>
      </c>
      <c r="P381" s="57">
        <f t="shared" si="119"/>
        <v>698.31964273456879</v>
      </c>
      <c r="Q381" s="57">
        <f t="shared" si="119"/>
        <v>671.23982552643361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64.120420901189533</v>
      </c>
      <c r="D401" s="184">
        <f>D347/RES_summary!D$21</f>
        <v>61.292586375530796</v>
      </c>
      <c r="E401" s="184">
        <f>E347/RES_summary!E$21</f>
        <v>62.088147069945236</v>
      </c>
      <c r="F401" s="184">
        <f>F347/RES_summary!F$21</f>
        <v>61.599874388358494</v>
      </c>
      <c r="G401" s="184">
        <f>G347/RES_summary!G$21</f>
        <v>59.741773709396227</v>
      </c>
      <c r="H401" s="184">
        <f>H347/RES_summary!H$21</f>
        <v>58.770443136392863</v>
      </c>
      <c r="I401" s="184">
        <f>I347/RES_summary!I$21</f>
        <v>55.152075970133055</v>
      </c>
      <c r="J401" s="184">
        <f>J347/RES_summary!J$21</f>
        <v>50.047197727320906</v>
      </c>
      <c r="K401" s="184">
        <f>K347/RES_summary!K$21</f>
        <v>46.91272487683085</v>
      </c>
      <c r="L401" s="184">
        <f>L347/RES_summary!L$21</f>
        <v>48.699460340558254</v>
      </c>
      <c r="M401" s="184">
        <f>M347/RES_summary!M$21</f>
        <v>43.003929058579722</v>
      </c>
      <c r="N401" s="184">
        <f>N347/RES_summary!N$21</f>
        <v>39.553614109851068</v>
      </c>
      <c r="O401" s="184">
        <f>O347/RES_summary!O$21</f>
        <v>36.375377860327632</v>
      </c>
      <c r="P401" s="184">
        <f>P347/RES_summary!P$21</f>
        <v>35.952482355788099</v>
      </c>
      <c r="Q401" s="184">
        <f>Q347/RES_summary!Q$21</f>
        <v>34.413792862976322</v>
      </c>
    </row>
    <row r="402" spans="1:17" ht="12" customHeight="1" x14ac:dyDescent="0.25">
      <c r="A402" s="158" t="s">
        <v>65</v>
      </c>
      <c r="B402" s="157"/>
      <c r="C402" s="178">
        <f>C348/RES_summary!C$21</f>
        <v>26.794487056614777</v>
      </c>
      <c r="D402" s="178">
        <f>D348/RES_summary!D$21</f>
        <v>25.984992999881381</v>
      </c>
      <c r="E402" s="178">
        <f>E348/RES_summary!E$21</f>
        <v>27.544881781893508</v>
      </c>
      <c r="F402" s="178">
        <f>F348/RES_summary!F$21</f>
        <v>27.597000204947719</v>
      </c>
      <c r="G402" s="178">
        <f>G348/RES_summary!G$21</f>
        <v>26.426321098485946</v>
      </c>
      <c r="H402" s="178">
        <f>H348/RES_summary!H$21</f>
        <v>24.986276404842723</v>
      </c>
      <c r="I402" s="178">
        <f>I348/RES_summary!I$21</f>
        <v>22.226018199809925</v>
      </c>
      <c r="J402" s="178">
        <f>J348/RES_summary!J$21</f>
        <v>19.256869202733327</v>
      </c>
      <c r="K402" s="178">
        <f>K348/RES_summary!K$21</f>
        <v>18.108886174555003</v>
      </c>
      <c r="L402" s="178">
        <f>L348/RES_summary!L$21</f>
        <v>17.578517811896791</v>
      </c>
      <c r="M402" s="178">
        <f>M348/RES_summary!M$21</f>
        <v>13.460052207318144</v>
      </c>
      <c r="N402" s="178">
        <f>N348/RES_summary!N$21</f>
        <v>12.337484167920934</v>
      </c>
      <c r="O402" s="178">
        <f>O348/RES_summary!O$21</f>
        <v>10.41716408482967</v>
      </c>
      <c r="P402" s="178">
        <f>P348/RES_summary!P$21</f>
        <v>9.9021968660353057</v>
      </c>
      <c r="Q402" s="178">
        <f>Q348/RES_summary!Q$21</f>
        <v>10.012603102351576</v>
      </c>
    </row>
    <row r="403" spans="1:17" ht="12" customHeight="1" x14ac:dyDescent="0.25">
      <c r="A403" s="23" t="s">
        <v>60</v>
      </c>
      <c r="B403" s="156"/>
      <c r="C403" s="177">
        <f>C349/RES_summary!C$21</f>
        <v>26.794487056614777</v>
      </c>
      <c r="D403" s="177">
        <f>D349/RES_summary!D$21</f>
        <v>25.984992999881381</v>
      </c>
      <c r="E403" s="177">
        <f>E349/RES_summary!E$21</f>
        <v>27.544881781893508</v>
      </c>
      <c r="F403" s="177">
        <f>F349/RES_summary!F$21</f>
        <v>27.597000204947719</v>
      </c>
      <c r="G403" s="177">
        <f>G349/RES_summary!G$21</f>
        <v>26.426321098485946</v>
      </c>
      <c r="H403" s="177">
        <f>H349/RES_summary!H$21</f>
        <v>24.986276404842723</v>
      </c>
      <c r="I403" s="177">
        <f>I349/RES_summary!I$21</f>
        <v>22.226018199809925</v>
      </c>
      <c r="J403" s="177">
        <f>J349/RES_summary!J$21</f>
        <v>19.256869202733327</v>
      </c>
      <c r="K403" s="177">
        <f>K349/RES_summary!K$21</f>
        <v>18.108886174555003</v>
      </c>
      <c r="L403" s="177">
        <f>L349/RES_summary!L$21</f>
        <v>17.578517811896791</v>
      </c>
      <c r="M403" s="177">
        <f>M349/RES_summary!M$21</f>
        <v>13.460052207318144</v>
      </c>
      <c r="N403" s="177">
        <f>N349/RES_summary!N$21</f>
        <v>12.337484167920934</v>
      </c>
      <c r="O403" s="177">
        <f>O349/RES_summary!O$21</f>
        <v>10.41716408482967</v>
      </c>
      <c r="P403" s="177">
        <f>P349/RES_summary!P$21</f>
        <v>9.9021968660353057</v>
      </c>
      <c r="Q403" s="177">
        <f>Q349/RES_summary!Q$21</f>
        <v>10.012603102351576</v>
      </c>
    </row>
    <row r="404" spans="1:17" ht="12" customHeight="1" x14ac:dyDescent="0.25">
      <c r="A404" s="158" t="s">
        <v>112</v>
      </c>
      <c r="B404" s="157"/>
      <c r="C404" s="178">
        <f>C350/RES_summary!C$21</f>
        <v>8.6714009870522908</v>
      </c>
      <c r="D404" s="178">
        <f>D350/RES_summary!D$21</f>
        <v>8.3044553261107001</v>
      </c>
      <c r="E404" s="178">
        <f>E350/RES_summary!E$21</f>
        <v>7.9400542453280405</v>
      </c>
      <c r="F404" s="178">
        <f>F350/RES_summary!F$21</f>
        <v>7.6120820755027969</v>
      </c>
      <c r="G404" s="178">
        <f>G350/RES_summary!G$21</f>
        <v>7.2175995908237045</v>
      </c>
      <c r="H404" s="178">
        <f>H350/RES_summary!H$21</f>
        <v>6.8754608545622276</v>
      </c>
      <c r="I404" s="178">
        <f>I350/RES_summary!I$21</f>
        <v>7.3948266134197072</v>
      </c>
      <c r="J404" s="178">
        <f>J350/RES_summary!J$21</f>
        <v>6.9067789255735557</v>
      </c>
      <c r="K404" s="178">
        <f>K350/RES_summary!K$21</f>
        <v>6.3918221672125988</v>
      </c>
      <c r="L404" s="178">
        <f>L350/RES_summary!L$21</f>
        <v>6.134345071010233</v>
      </c>
      <c r="M404" s="178">
        <f>M350/RES_summary!M$21</f>
        <v>5.7403446082724869</v>
      </c>
      <c r="N404" s="178">
        <f>N350/RES_summary!N$21</f>
        <v>5.400915078307972</v>
      </c>
      <c r="O404" s="178">
        <f>O350/RES_summary!O$21</f>
        <v>4.9946611698618817</v>
      </c>
      <c r="P404" s="178">
        <f>P350/RES_summary!P$21</f>
        <v>4.8322230171772755</v>
      </c>
      <c r="Q404" s="178">
        <f>Q350/RES_summary!Q$21</f>
        <v>4.6562344990271303</v>
      </c>
    </row>
    <row r="405" spans="1:17" ht="12" customHeight="1" x14ac:dyDescent="0.25">
      <c r="A405" s="23" t="s">
        <v>60</v>
      </c>
      <c r="B405" s="156"/>
      <c r="C405" s="177">
        <f>C351/RES_summary!C$21</f>
        <v>8.6714009870522908</v>
      </c>
      <c r="D405" s="177">
        <f>D351/RES_summary!D$21</f>
        <v>8.3044553261107001</v>
      </c>
      <c r="E405" s="177">
        <f>E351/RES_summary!E$21</f>
        <v>7.9400542453280405</v>
      </c>
      <c r="F405" s="177">
        <f>F351/RES_summary!F$21</f>
        <v>7.6120820755027969</v>
      </c>
      <c r="G405" s="177">
        <f>G351/RES_summary!G$21</f>
        <v>7.2175995908237045</v>
      </c>
      <c r="H405" s="177">
        <f>H351/RES_summary!H$21</f>
        <v>6.8754608545622276</v>
      </c>
      <c r="I405" s="177">
        <f>I351/RES_summary!I$21</f>
        <v>7.3948266134197072</v>
      </c>
      <c r="J405" s="177">
        <f>J351/RES_summary!J$21</f>
        <v>6.9067789255735557</v>
      </c>
      <c r="K405" s="177">
        <f>K351/RES_summary!K$21</f>
        <v>6.3918221672125988</v>
      </c>
      <c r="L405" s="177">
        <f>L351/RES_summary!L$21</f>
        <v>6.134345071010233</v>
      </c>
      <c r="M405" s="177">
        <f>M351/RES_summary!M$21</f>
        <v>5.7403446082724869</v>
      </c>
      <c r="N405" s="177">
        <f>N351/RES_summary!N$21</f>
        <v>5.400915078307972</v>
      </c>
      <c r="O405" s="177">
        <f>O351/RES_summary!O$21</f>
        <v>4.9946611698618817</v>
      </c>
      <c r="P405" s="177">
        <f>P351/RES_summary!P$21</f>
        <v>4.8322230171772755</v>
      </c>
      <c r="Q405" s="177">
        <f>Q351/RES_summary!Q$21</f>
        <v>4.6562344990271303</v>
      </c>
    </row>
    <row r="406" spans="1:17" ht="12" customHeight="1" x14ac:dyDescent="0.25">
      <c r="A406" s="158" t="s">
        <v>63</v>
      </c>
      <c r="B406" s="157"/>
      <c r="C406" s="178">
        <f>C352/RES_summary!C$21</f>
        <v>20.258594468809445</v>
      </c>
      <c r="D406" s="178">
        <f>D352/RES_summary!D$21</f>
        <v>19.081162389316237</v>
      </c>
      <c r="E406" s="178">
        <f>E352/RES_summary!E$21</f>
        <v>18.766400388790281</v>
      </c>
      <c r="F406" s="178">
        <f>F352/RES_summary!F$21</f>
        <v>18.632774166362353</v>
      </c>
      <c r="G406" s="178">
        <f>G352/RES_summary!G$21</f>
        <v>18.341214566621581</v>
      </c>
      <c r="H406" s="178">
        <f>H352/RES_summary!H$21</f>
        <v>18.712544804621615</v>
      </c>
      <c r="I406" s="178">
        <f>I352/RES_summary!I$21</f>
        <v>17.549361919801392</v>
      </c>
      <c r="J406" s="178">
        <f>J352/RES_summary!J$21</f>
        <v>16.090783194716689</v>
      </c>
      <c r="K406" s="178">
        <f>K352/RES_summary!K$21</f>
        <v>14.795207681859441</v>
      </c>
      <c r="L406" s="178">
        <f>L352/RES_summary!L$21</f>
        <v>16.95479843169899</v>
      </c>
      <c r="M406" s="178">
        <f>M352/RES_summary!M$21</f>
        <v>15.959695100999388</v>
      </c>
      <c r="N406" s="178">
        <f>N352/RES_summary!N$21</f>
        <v>14.389715215264625</v>
      </c>
      <c r="O406" s="178">
        <f>O352/RES_summary!O$21</f>
        <v>14.020010299143273</v>
      </c>
      <c r="P406" s="178">
        <f>P352/RES_summary!P$21</f>
        <v>14.149117085040999</v>
      </c>
      <c r="Q406" s="178">
        <f>Q352/RES_summary!Q$21</f>
        <v>13.011746585789426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20.657237079628182</v>
      </c>
      <c r="D411" s="180">
        <f>D357/RES_summary!D$21</f>
        <v>19.553151205111515</v>
      </c>
      <c r="E411" s="180">
        <f>E357/RES_summary!E$21</f>
        <v>18.919691976022008</v>
      </c>
      <c r="F411" s="180">
        <f>F357/RES_summary!F$21</f>
        <v>19.121420437807508</v>
      </c>
      <c r="G411" s="180">
        <f>G357/RES_summary!G$21</f>
        <v>18.916953697075925</v>
      </c>
      <c r="H411" s="180">
        <f>H357/RES_summary!H$21</f>
        <v>19.518374631645294</v>
      </c>
      <c r="I411" s="180">
        <f>I357/RES_summary!I$21</f>
        <v>18.703857111385997</v>
      </c>
      <c r="J411" s="180">
        <f>J357/RES_summary!J$21</f>
        <v>18.172674456740054</v>
      </c>
      <c r="K411" s="180">
        <f>K357/RES_summary!K$21</f>
        <v>17.012507217265611</v>
      </c>
      <c r="L411" s="180">
        <f>L357/RES_summary!L$21</f>
        <v>18.990299730150074</v>
      </c>
      <c r="M411" s="180">
        <f>M357/RES_summary!M$21</f>
        <v>18.528373637208105</v>
      </c>
      <c r="N411" s="180">
        <f>N357/RES_summary!N$21</f>
        <v>16.923494045854955</v>
      </c>
      <c r="O411" s="180">
        <f>O357/RES_summary!O$21</f>
        <v>16.017286430312208</v>
      </c>
      <c r="P411" s="180">
        <f>P357/RES_summary!P$21</f>
        <v>16.458529180857646</v>
      </c>
      <c r="Q411" s="180">
        <f>Q357/RES_summary!Q$21</f>
        <v>15.538859985929946</v>
      </c>
    </row>
    <row r="412" spans="1:17" ht="12" customHeight="1" x14ac:dyDescent="0.25">
      <c r="A412" s="161" t="s">
        <v>141</v>
      </c>
      <c r="B412" s="160"/>
      <c r="C412" s="179">
        <f>C358/RES_summary!C$21</f>
        <v>14.8428104440575</v>
      </c>
      <c r="D412" s="179">
        <f>D358/RES_summary!D$21</f>
        <v>14.443191582856334</v>
      </c>
      <c r="E412" s="179">
        <f>E358/RES_summary!E$21</f>
        <v>14.204274552528735</v>
      </c>
      <c r="F412" s="179">
        <f>F358/RES_summary!F$21</f>
        <v>14.409056959874315</v>
      </c>
      <c r="G412" s="179">
        <f>G358/RES_summary!G$21</f>
        <v>14.246919880541732</v>
      </c>
      <c r="H412" s="179">
        <f>H358/RES_summary!H$21</f>
        <v>14.420187041730289</v>
      </c>
      <c r="I412" s="179">
        <f>I358/RES_summary!I$21</f>
        <v>14.06011002393387</v>
      </c>
      <c r="J412" s="179">
        <f>J358/RES_summary!J$21</f>
        <v>13.884656183378015</v>
      </c>
      <c r="K412" s="179">
        <f>K358/RES_summary!K$21</f>
        <v>13.449529800550577</v>
      </c>
      <c r="L412" s="179">
        <f>L358/RES_summary!L$21</f>
        <v>14.209832508634356</v>
      </c>
      <c r="M412" s="179">
        <f>M358/RES_summary!M$21</f>
        <v>13.792378183573081</v>
      </c>
      <c r="N412" s="179">
        <f>N358/RES_summary!N$21</f>
        <v>13.050838617356355</v>
      </c>
      <c r="O412" s="179">
        <f>O358/RES_summary!O$21</f>
        <v>12.611696574468205</v>
      </c>
      <c r="P412" s="179">
        <f>P358/RES_summary!P$21</f>
        <v>12.73398002076217</v>
      </c>
      <c r="Q412" s="179">
        <f>Q358/RES_summary!Q$21</f>
        <v>12.273094602224887</v>
      </c>
    </row>
    <row r="413" spans="1:17" ht="12" customHeight="1" x14ac:dyDescent="0.25">
      <c r="A413" s="148" t="s">
        <v>60</v>
      </c>
      <c r="B413" s="156"/>
      <c r="C413" s="177">
        <f>C359/RES_summary!C$21</f>
        <v>7.2533843379716156</v>
      </c>
      <c r="D413" s="177">
        <f>D359/RES_summary!D$21</f>
        <v>6.8627045480318491</v>
      </c>
      <c r="E413" s="177">
        <f>E359/RES_summary!E$21</f>
        <v>6.6412387161058248</v>
      </c>
      <c r="F413" s="177">
        <f>F359/RES_summary!F$21</f>
        <v>6.7434285673975172</v>
      </c>
      <c r="G413" s="177">
        <f>G359/RES_summary!G$21</f>
        <v>6.6792864548027628</v>
      </c>
      <c r="H413" s="177">
        <f>H359/RES_summary!H$21</f>
        <v>6.9180511682777635</v>
      </c>
      <c r="I413" s="177">
        <f>I359/RES_summary!I$21</f>
        <v>6.6321093808665204</v>
      </c>
      <c r="J413" s="177">
        <f>J359/RES_summary!J$21</f>
        <v>6.4678854019215368</v>
      </c>
      <c r="K413" s="177">
        <f>K359/RES_summary!K$21</f>
        <v>6.0280531587695139</v>
      </c>
      <c r="L413" s="177">
        <f>L359/RES_summary!L$21</f>
        <v>6.7802403551516752</v>
      </c>
      <c r="M413" s="177">
        <f>M359/RES_summary!M$21</f>
        <v>6.6016586202407854</v>
      </c>
      <c r="N413" s="177">
        <f>N359/RES_summary!N$21</f>
        <v>5.9951246196354973</v>
      </c>
      <c r="O413" s="177">
        <f>O359/RES_summary!O$21</f>
        <v>5.6463249009751166</v>
      </c>
      <c r="P413" s="177">
        <f>P359/RES_summary!P$21</f>
        <v>5.8064715856604998</v>
      </c>
      <c r="Q413" s="177">
        <f>Q359/RES_summary!Q$21</f>
        <v>5.4679880148068882</v>
      </c>
    </row>
    <row r="414" spans="1:17" ht="12" customHeight="1" x14ac:dyDescent="0.25">
      <c r="A414" s="148" t="s">
        <v>59</v>
      </c>
      <c r="B414" s="156"/>
      <c r="C414" s="177">
        <f>C360/RES_summary!C$21</f>
        <v>7.5894261060858845</v>
      </c>
      <c r="D414" s="177">
        <f>D360/RES_summary!D$21</f>
        <v>7.580487034824487</v>
      </c>
      <c r="E414" s="177">
        <f>E360/RES_summary!E$21</f>
        <v>7.5630358364229098</v>
      </c>
      <c r="F414" s="177">
        <f>F360/RES_summary!F$21</f>
        <v>7.6656283924767985</v>
      </c>
      <c r="G414" s="177">
        <f>G360/RES_summary!G$21</f>
        <v>7.5676334257389692</v>
      </c>
      <c r="H414" s="177">
        <f>H360/RES_summary!H$21</f>
        <v>7.5021358734525254</v>
      </c>
      <c r="I414" s="177">
        <f>I360/RES_summary!I$21</f>
        <v>7.4280006430673504</v>
      </c>
      <c r="J414" s="177">
        <f>J360/RES_summary!J$21</f>
        <v>7.4167707814564778</v>
      </c>
      <c r="K414" s="177">
        <f>K360/RES_summary!K$21</f>
        <v>7.4214766417810596</v>
      </c>
      <c r="L414" s="177">
        <f>L360/RES_summary!L$21</f>
        <v>7.4295921534826803</v>
      </c>
      <c r="M414" s="177">
        <f>M360/RES_summary!M$21</f>
        <v>7.1907195633322978</v>
      </c>
      <c r="N414" s="177">
        <f>N360/RES_summary!N$21</f>
        <v>7.0557139977208578</v>
      </c>
      <c r="O414" s="177">
        <f>O360/RES_summary!O$21</f>
        <v>6.9653716734930891</v>
      </c>
      <c r="P414" s="177">
        <f>P360/RES_summary!P$21</f>
        <v>6.9275084351016734</v>
      </c>
      <c r="Q414" s="177">
        <f>Q360/RES_summary!Q$21</f>
        <v>6.8051065874179999</v>
      </c>
    </row>
    <row r="415" spans="1:17" ht="12" customHeight="1" x14ac:dyDescent="0.25">
      <c r="A415" s="158" t="s">
        <v>62</v>
      </c>
      <c r="B415" s="157"/>
      <c r="C415" s="178">
        <f>C361/RES_summary!C$21</f>
        <v>8.3959383887130183</v>
      </c>
      <c r="D415" s="178">
        <f>D361/RES_summary!D$21</f>
        <v>7.9219756602224773</v>
      </c>
      <c r="E415" s="178">
        <f>E361/RES_summary!E$21</f>
        <v>7.8368106539334113</v>
      </c>
      <c r="F415" s="178">
        <f>F361/RES_summary!F$21</f>
        <v>7.7580179415456199</v>
      </c>
      <c r="G415" s="178">
        <f>G361/RES_summary!G$21</f>
        <v>7.7566384534649995</v>
      </c>
      <c r="H415" s="178">
        <f>H361/RES_summary!H$21</f>
        <v>8.1961610723662943</v>
      </c>
      <c r="I415" s="178">
        <f>I361/RES_summary!I$21</f>
        <v>7.9818692371020354</v>
      </c>
      <c r="J415" s="178">
        <f>J361/RES_summary!J$21</f>
        <v>7.7927664042973364</v>
      </c>
      <c r="K415" s="178">
        <f>K361/RES_summary!K$21</f>
        <v>7.6168088532038016</v>
      </c>
      <c r="L415" s="178">
        <f>L361/RES_summary!L$21</f>
        <v>8.0317990259522336</v>
      </c>
      <c r="M415" s="178">
        <f>M361/RES_summary!M$21</f>
        <v>7.8438371419897033</v>
      </c>
      <c r="N415" s="178">
        <f>N361/RES_summary!N$21</f>
        <v>7.4254996483575431</v>
      </c>
      <c r="O415" s="178">
        <f>O361/RES_summary!O$21</f>
        <v>6.9435423064928079</v>
      </c>
      <c r="P415" s="178">
        <f>P361/RES_summary!P$21</f>
        <v>7.0689453875345203</v>
      </c>
      <c r="Q415" s="178">
        <f>Q361/RES_summary!Q$21</f>
        <v>6.733208675808191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8.3959383887130183</v>
      </c>
      <c r="D417" s="176">
        <f>D363/RES_summary!D$21</f>
        <v>7.9219756602224773</v>
      </c>
      <c r="E417" s="176">
        <f>E363/RES_summary!E$21</f>
        <v>7.8368106539334113</v>
      </c>
      <c r="F417" s="176">
        <f>F363/RES_summary!F$21</f>
        <v>7.7580179415456199</v>
      </c>
      <c r="G417" s="176">
        <f>G363/RES_summary!G$21</f>
        <v>7.7566384534649995</v>
      </c>
      <c r="H417" s="176">
        <f>H363/RES_summary!H$21</f>
        <v>8.1961610723662943</v>
      </c>
      <c r="I417" s="176">
        <f>I363/RES_summary!I$21</f>
        <v>7.9818692371020354</v>
      </c>
      <c r="J417" s="176">
        <f>J363/RES_summary!J$21</f>
        <v>7.7927664042973364</v>
      </c>
      <c r="K417" s="176">
        <f>K363/RES_summary!K$21</f>
        <v>7.6168088532038016</v>
      </c>
      <c r="L417" s="176">
        <f>L363/RES_summary!L$21</f>
        <v>8.0317990259522336</v>
      </c>
      <c r="M417" s="176">
        <f>M363/RES_summary!M$21</f>
        <v>7.8438371419897033</v>
      </c>
      <c r="N417" s="176">
        <f>N363/RES_summary!N$21</f>
        <v>7.4254996483575431</v>
      </c>
      <c r="O417" s="176">
        <f>O363/RES_summary!O$21</f>
        <v>6.9435423064928079</v>
      </c>
      <c r="P417" s="176">
        <f>P363/RES_summary!P$21</f>
        <v>7.0689453875345203</v>
      </c>
      <c r="Q417" s="176">
        <f>Q363/RES_summary!Q$21</f>
        <v>6.733208675808191</v>
      </c>
    </row>
    <row r="419" spans="1:17" ht="12" customHeight="1" x14ac:dyDescent="0.25">
      <c r="A419" s="152" t="s">
        <v>185</v>
      </c>
      <c r="B419" s="168"/>
      <c r="C419" s="184">
        <f>C365/RES_summary!C$21</f>
        <v>67.883858137601862</v>
      </c>
      <c r="D419" s="184">
        <f>D365/RES_summary!D$21</f>
        <v>67.095430398999639</v>
      </c>
      <c r="E419" s="184">
        <f>E365/RES_summary!E$21</f>
        <v>69.064533226589646</v>
      </c>
      <c r="F419" s="184">
        <f>F365/RES_summary!F$21</f>
        <v>70.826620507845135</v>
      </c>
      <c r="G419" s="184">
        <f>G365/RES_summary!G$21</f>
        <v>71.421077967139766</v>
      </c>
      <c r="H419" s="184">
        <f>H365/RES_summary!H$21</f>
        <v>72.959215696824501</v>
      </c>
      <c r="I419" s="184">
        <f>I365/RES_summary!I$21</f>
        <v>72.211977539412715</v>
      </c>
      <c r="J419" s="184">
        <f>J365/RES_summary!J$21</f>
        <v>68.421324397844273</v>
      </c>
      <c r="K419" s="184">
        <f>K365/RES_summary!K$21</f>
        <v>67.660902226038118</v>
      </c>
      <c r="L419" s="184">
        <f>L365/RES_summary!L$21</f>
        <v>73.821714856734701</v>
      </c>
      <c r="M419" s="184">
        <f>M365/RES_summary!M$21</f>
        <v>66.730965760318014</v>
      </c>
      <c r="N419" s="184">
        <f>N365/RES_summary!N$21</f>
        <v>64.339104457902849</v>
      </c>
      <c r="O419" s="184">
        <f>O365/RES_summary!O$21</f>
        <v>60.778397836764881</v>
      </c>
      <c r="P419" s="184">
        <f>P365/RES_summary!P$21</f>
        <v>61.158637793098585</v>
      </c>
      <c r="Q419" s="184">
        <f>Q365/RES_summary!Q$21</f>
        <v>60.611760897714973</v>
      </c>
    </row>
    <row r="420" spans="1:17" ht="12" customHeight="1" x14ac:dyDescent="0.25">
      <c r="A420" s="158" t="s">
        <v>65</v>
      </c>
      <c r="B420" s="157"/>
      <c r="C420" s="178">
        <f>C366/RES_summary!C$21</f>
        <v>31.039734364765422</v>
      </c>
      <c r="D420" s="178">
        <f>D366/RES_summary!D$21</f>
        <v>31.505865181526048</v>
      </c>
      <c r="E420" s="178">
        <f>E366/RES_summary!E$21</f>
        <v>33.956607104285979</v>
      </c>
      <c r="F420" s="178">
        <f>F366/RES_summary!F$21</f>
        <v>35.663174619887904</v>
      </c>
      <c r="G420" s="178">
        <f>G366/RES_summary!G$21</f>
        <v>36.448601435452765</v>
      </c>
      <c r="H420" s="178">
        <f>H366/RES_summary!H$21</f>
        <v>37.135869479783977</v>
      </c>
      <c r="I420" s="178">
        <f>I366/RES_summary!I$21</f>
        <v>35.524408155541948</v>
      </c>
      <c r="J420" s="178">
        <f>J366/RES_summary!J$21</f>
        <v>32.385664543457331</v>
      </c>
      <c r="K420" s="178">
        <f>K366/RES_summary!K$21</f>
        <v>32.401317943270712</v>
      </c>
      <c r="L420" s="178">
        <f>L366/RES_summary!L$21</f>
        <v>36.440260823101831</v>
      </c>
      <c r="M420" s="178">
        <f>M366/RES_summary!M$21</f>
        <v>29.876746760116653</v>
      </c>
      <c r="N420" s="178">
        <f>N366/RES_summary!N$21</f>
        <v>28.602266662344327</v>
      </c>
      <c r="O420" s="178">
        <f>O366/RES_summary!O$21</f>
        <v>26.149516585725184</v>
      </c>
      <c r="P420" s="178">
        <f>P366/RES_summary!P$21</f>
        <v>25.887740198668254</v>
      </c>
      <c r="Q420" s="178">
        <f>Q366/RES_summary!Q$21</f>
        <v>25.999358271478059</v>
      </c>
    </row>
    <row r="421" spans="1:17" ht="12" customHeight="1" x14ac:dyDescent="0.25">
      <c r="A421" s="23" t="s">
        <v>60</v>
      </c>
      <c r="B421" s="156"/>
      <c r="C421" s="177">
        <f>C367/RES_summary!C$21</f>
        <v>31.039734364765422</v>
      </c>
      <c r="D421" s="177">
        <f>D367/RES_summary!D$21</f>
        <v>31.505865181526048</v>
      </c>
      <c r="E421" s="177">
        <f>E367/RES_summary!E$21</f>
        <v>33.956607104285979</v>
      </c>
      <c r="F421" s="177">
        <f>F367/RES_summary!F$21</f>
        <v>35.663174619887904</v>
      </c>
      <c r="G421" s="177">
        <f>G367/RES_summary!G$21</f>
        <v>36.448601435452765</v>
      </c>
      <c r="H421" s="177">
        <f>H367/RES_summary!H$21</f>
        <v>37.135869479783977</v>
      </c>
      <c r="I421" s="177">
        <f>I367/RES_summary!I$21</f>
        <v>35.524408155541948</v>
      </c>
      <c r="J421" s="177">
        <f>J367/RES_summary!J$21</f>
        <v>32.385664543457331</v>
      </c>
      <c r="K421" s="177">
        <f>K367/RES_summary!K$21</f>
        <v>32.401317943270712</v>
      </c>
      <c r="L421" s="177">
        <f>L367/RES_summary!L$21</f>
        <v>36.440260823101831</v>
      </c>
      <c r="M421" s="177">
        <f>M367/RES_summary!M$21</f>
        <v>29.876746760116653</v>
      </c>
      <c r="N421" s="177">
        <f>N367/RES_summary!N$21</f>
        <v>28.602266662344327</v>
      </c>
      <c r="O421" s="177">
        <f>O367/RES_summary!O$21</f>
        <v>26.149516585725184</v>
      </c>
      <c r="P421" s="177">
        <f>P367/RES_summary!P$21</f>
        <v>25.887740198668254</v>
      </c>
      <c r="Q421" s="177">
        <f>Q367/RES_summary!Q$21</f>
        <v>25.999358271478059</v>
      </c>
    </row>
    <row r="422" spans="1:17" ht="12" customHeight="1" x14ac:dyDescent="0.25">
      <c r="A422" s="158" t="s">
        <v>112</v>
      </c>
      <c r="B422" s="157"/>
      <c r="C422" s="178">
        <f>C368/RES_summary!C$21</f>
        <v>16.028318250009136</v>
      </c>
      <c r="D422" s="178">
        <f>D368/RES_summary!D$21</f>
        <v>15.797712637888154</v>
      </c>
      <c r="E422" s="178">
        <f>E368/RES_summary!E$21</f>
        <v>15.623726666341399</v>
      </c>
      <c r="F422" s="178">
        <f>F368/RES_summary!F$21</f>
        <v>15.574133401066424</v>
      </c>
      <c r="G422" s="178">
        <f>G368/RES_summary!G$21</f>
        <v>15.453021873228767</v>
      </c>
      <c r="H422" s="178">
        <f>H368/RES_summary!H$21</f>
        <v>15.490278539545185</v>
      </c>
      <c r="I422" s="178">
        <f>I368/RES_summary!I$21</f>
        <v>17.050648231973341</v>
      </c>
      <c r="J422" s="178">
        <f>J368/RES_summary!J$21</f>
        <v>16.974806039965927</v>
      </c>
      <c r="K422" s="178">
        <f>K368/RES_summary!K$21</f>
        <v>16.891189433621829</v>
      </c>
      <c r="L422" s="178">
        <f>L368/RES_summary!L$21</f>
        <v>17.500615646764324</v>
      </c>
      <c r="M422" s="178">
        <f>M368/RES_summary!M$21</f>
        <v>17.586734413207743</v>
      </c>
      <c r="N422" s="178">
        <f>N368/RES_summary!N$21</f>
        <v>17.669175865326878</v>
      </c>
      <c r="O422" s="178">
        <f>O368/RES_summary!O$21</f>
        <v>17.318154566692286</v>
      </c>
      <c r="P422" s="178">
        <f>P368/RES_summary!P$21</f>
        <v>17.672530133219613</v>
      </c>
      <c r="Q422" s="178">
        <f>Q368/RES_summary!Q$21</f>
        <v>17.830769813901433</v>
      </c>
    </row>
    <row r="423" spans="1:17" ht="12" customHeight="1" x14ac:dyDescent="0.25">
      <c r="A423" s="23" t="s">
        <v>60</v>
      </c>
      <c r="B423" s="156"/>
      <c r="C423" s="177">
        <f>C369/RES_summary!C$21</f>
        <v>16.028318250009136</v>
      </c>
      <c r="D423" s="177">
        <f>D369/RES_summary!D$21</f>
        <v>15.797712637888154</v>
      </c>
      <c r="E423" s="177">
        <f>E369/RES_summary!E$21</f>
        <v>15.623726666341399</v>
      </c>
      <c r="F423" s="177">
        <f>F369/RES_summary!F$21</f>
        <v>15.574133401066424</v>
      </c>
      <c r="G423" s="177">
        <f>G369/RES_summary!G$21</f>
        <v>15.453021873228767</v>
      </c>
      <c r="H423" s="177">
        <f>H369/RES_summary!H$21</f>
        <v>15.490278539545185</v>
      </c>
      <c r="I423" s="177">
        <f>I369/RES_summary!I$21</f>
        <v>17.050648231973341</v>
      </c>
      <c r="J423" s="177">
        <f>J369/RES_summary!J$21</f>
        <v>16.974806039965927</v>
      </c>
      <c r="K423" s="177">
        <f>K369/RES_summary!K$21</f>
        <v>16.891189433621829</v>
      </c>
      <c r="L423" s="177">
        <f>L369/RES_summary!L$21</f>
        <v>17.500615646764324</v>
      </c>
      <c r="M423" s="177">
        <f>M369/RES_summary!M$21</f>
        <v>17.586734413207743</v>
      </c>
      <c r="N423" s="177">
        <f>N369/RES_summary!N$21</f>
        <v>17.669175865326878</v>
      </c>
      <c r="O423" s="177">
        <f>O369/RES_summary!O$21</f>
        <v>17.318154566692286</v>
      </c>
      <c r="P423" s="177">
        <f>P369/RES_summary!P$21</f>
        <v>17.672530133219613</v>
      </c>
      <c r="Q423" s="177">
        <f>Q369/RES_summary!Q$21</f>
        <v>17.830769813901433</v>
      </c>
    </row>
    <row r="424" spans="1:17" ht="12" customHeight="1" x14ac:dyDescent="0.25">
      <c r="A424" s="158" t="s">
        <v>63</v>
      </c>
      <c r="B424" s="157"/>
      <c r="C424" s="178">
        <f>C370/RES_summary!C$21</f>
        <v>13.98696276900214</v>
      </c>
      <c r="D424" s="178">
        <f>D370/RES_summary!D$21</f>
        <v>13.325449522842238</v>
      </c>
      <c r="E424" s="178">
        <f>E370/RES_summary!E$21</f>
        <v>13.061297111811459</v>
      </c>
      <c r="F424" s="178">
        <f>F370/RES_summary!F$21</f>
        <v>13.221605768924483</v>
      </c>
      <c r="G424" s="178">
        <f>G370/RES_summary!G$21</f>
        <v>13.130648561151638</v>
      </c>
      <c r="H424" s="178">
        <f>H370/RES_summary!H$21</f>
        <v>13.554483086170926</v>
      </c>
      <c r="I424" s="178">
        <f>I370/RES_summary!I$21</f>
        <v>13.01322022679842</v>
      </c>
      <c r="J424" s="178">
        <f>J370/RES_summary!J$21</f>
        <v>12.563810237644841</v>
      </c>
      <c r="K424" s="178">
        <f>K370/RES_summary!K$21</f>
        <v>11.998308732081512</v>
      </c>
      <c r="L424" s="178">
        <f>L370/RES_summary!L$21</f>
        <v>13.146638327333013</v>
      </c>
      <c r="M424" s="178">
        <f>M370/RES_summary!M$21</f>
        <v>12.675114960095661</v>
      </c>
      <c r="N424" s="178">
        <f>N370/RES_summary!N$21</f>
        <v>11.814842980839508</v>
      </c>
      <c r="O424" s="178">
        <f>O370/RES_summary!O$21</f>
        <v>11.450494679047139</v>
      </c>
      <c r="P424" s="178">
        <f>P370/RES_summary!P$21</f>
        <v>11.616826317280831</v>
      </c>
      <c r="Q424" s="178">
        <f>Q370/RES_summary!Q$21</f>
        <v>11.07616647853888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14.093706505351664</v>
      </c>
      <c r="D429" s="180">
        <f>D375/RES_summary!D$21</f>
        <v>13.426668025733262</v>
      </c>
      <c r="E429" s="180">
        <f>E375/RES_summary!E$21</f>
        <v>13.090628670858562</v>
      </c>
      <c r="F429" s="180">
        <f>F375/RES_summary!F$21</f>
        <v>13.319696290963407</v>
      </c>
      <c r="G429" s="180">
        <f>G375/RES_summary!G$21</f>
        <v>13.254546810038068</v>
      </c>
      <c r="H429" s="180">
        <f>H375/RES_summary!H$21</f>
        <v>13.777074361151854</v>
      </c>
      <c r="I429" s="180">
        <f>I375/RES_summary!I$21</f>
        <v>13.295869786223093</v>
      </c>
      <c r="J429" s="180">
        <f>J375/RES_summary!J$21</f>
        <v>13.019966398311261</v>
      </c>
      <c r="K429" s="180">
        <f>K375/RES_summary!K$21</f>
        <v>12.244803710302934</v>
      </c>
      <c r="L429" s="180">
        <f>L375/RES_summary!L$21</f>
        <v>13.748437153383279</v>
      </c>
      <c r="M429" s="180">
        <f>M375/RES_summary!M$21</f>
        <v>13.471785049537576</v>
      </c>
      <c r="N429" s="180">
        <f>N375/RES_summary!N$21</f>
        <v>12.377392314343821</v>
      </c>
      <c r="O429" s="180">
        <f>O375/RES_summary!O$21</f>
        <v>11.773090675043735</v>
      </c>
      <c r="P429" s="180">
        <f>P375/RES_summary!P$21</f>
        <v>12.148849771476657</v>
      </c>
      <c r="Q429" s="180">
        <f>Q375/RES_summary!Q$21</f>
        <v>11.514509014028633</v>
      </c>
    </row>
    <row r="430" spans="1:17" ht="12" customHeight="1" x14ac:dyDescent="0.25">
      <c r="A430" s="161" t="s">
        <v>141</v>
      </c>
      <c r="B430" s="160"/>
      <c r="C430" s="179">
        <f>C376/RES_summary!C$21</f>
        <v>12.536789088680383</v>
      </c>
      <c r="D430" s="179">
        <f>D376/RES_summary!D$21</f>
        <v>12.330831756971795</v>
      </c>
      <c r="E430" s="179">
        <f>E376/RES_summary!E$21</f>
        <v>12.188357730315317</v>
      </c>
      <c r="F430" s="179">
        <f>F376/RES_summary!F$21</f>
        <v>12.373739633562627</v>
      </c>
      <c r="G430" s="179">
        <f>G376/RES_summary!G$21</f>
        <v>12.249562119050703</v>
      </c>
      <c r="H430" s="179">
        <f>H376/RES_summary!H$21</f>
        <v>12.368821603962967</v>
      </c>
      <c r="I430" s="179">
        <f>I376/RES_summary!I$21</f>
        <v>12.158963302839302</v>
      </c>
      <c r="J430" s="179">
        <f>J376/RES_summary!J$21</f>
        <v>12.080433201681538</v>
      </c>
      <c r="K430" s="179">
        <f>K376/RES_summary!K$21</f>
        <v>11.848711063949807</v>
      </c>
      <c r="L430" s="179">
        <f>L376/RES_summary!L$21</f>
        <v>12.33508528567919</v>
      </c>
      <c r="M430" s="179">
        <f>M376/RES_summary!M$21</f>
        <v>12.002926308181491</v>
      </c>
      <c r="N430" s="179">
        <f>N376/RES_summary!N$21</f>
        <v>11.517585726692211</v>
      </c>
      <c r="O430" s="179">
        <f>O376/RES_summary!O$21</f>
        <v>11.223026698232024</v>
      </c>
      <c r="P430" s="179">
        <f>P376/RES_summary!P$21</f>
        <v>11.290818624473658</v>
      </c>
      <c r="Q430" s="179">
        <f>Q376/RES_summary!Q$21</f>
        <v>10.948042990569483</v>
      </c>
    </row>
    <row r="431" spans="1:17" ht="12" customHeight="1" x14ac:dyDescent="0.25">
      <c r="A431" s="148" t="s">
        <v>60</v>
      </c>
      <c r="B431" s="156"/>
      <c r="C431" s="177">
        <f>C377/RES_summary!C$21</f>
        <v>4.9473629825945</v>
      </c>
      <c r="D431" s="177">
        <f>D377/RES_summary!D$21</f>
        <v>4.7190754535107864</v>
      </c>
      <c r="E431" s="177">
        <f>E377/RES_summary!E$21</f>
        <v>4.5908418736742798</v>
      </c>
      <c r="F431" s="177">
        <f>F377/RES_summary!F$21</f>
        <v>4.6968130171981493</v>
      </c>
      <c r="G431" s="177">
        <f>G377/RES_summary!G$21</f>
        <v>4.676099672111393</v>
      </c>
      <c r="H431" s="177">
        <f>H377/RES_summary!H$21</f>
        <v>4.8679923335982531</v>
      </c>
      <c r="I431" s="177">
        <f>I377/RES_summary!I$21</f>
        <v>4.7109773415760214</v>
      </c>
      <c r="J431" s="177">
        <f>J377/RES_summary!J$21</f>
        <v>4.6280439184686433</v>
      </c>
      <c r="K431" s="177">
        <f>K377/RES_summary!K$21</f>
        <v>4.3588370497697415</v>
      </c>
      <c r="L431" s="177">
        <f>L377/RES_summary!L$21</f>
        <v>4.8990241422698828</v>
      </c>
      <c r="M431" s="177">
        <f>M377/RES_summary!M$21</f>
        <v>4.8034850319420714</v>
      </c>
      <c r="N431" s="177">
        <f>N377/RES_summary!N$21</f>
        <v>4.4034793505095662</v>
      </c>
      <c r="O431" s="177">
        <f>O377/RES_summary!O$21</f>
        <v>4.1777584409478719</v>
      </c>
      <c r="P431" s="177">
        <f>P377/RES_summary!P$21</f>
        <v>4.3036312283519473</v>
      </c>
      <c r="Q431" s="177">
        <f>Q377/RES_summary!Q$21</f>
        <v>4.0738480597562656</v>
      </c>
    </row>
    <row r="432" spans="1:17" ht="12" customHeight="1" x14ac:dyDescent="0.25">
      <c r="A432" s="148" t="s">
        <v>59</v>
      </c>
      <c r="B432" s="156"/>
      <c r="C432" s="177">
        <f>C378/RES_summary!C$21</f>
        <v>7.5894261060858845</v>
      </c>
      <c r="D432" s="177">
        <f>D378/RES_summary!D$21</f>
        <v>7.6117563034610081</v>
      </c>
      <c r="E432" s="177">
        <f>E378/RES_summary!E$21</f>
        <v>7.5975158566410377</v>
      </c>
      <c r="F432" s="177">
        <f>F378/RES_summary!F$21</f>
        <v>7.6769266163644794</v>
      </c>
      <c r="G432" s="177">
        <f>G378/RES_summary!G$21</f>
        <v>7.5734624469393106</v>
      </c>
      <c r="H432" s="177">
        <f>H378/RES_summary!H$21</f>
        <v>7.5008292703647115</v>
      </c>
      <c r="I432" s="177">
        <f>I378/RES_summary!I$21</f>
        <v>7.4479859612632788</v>
      </c>
      <c r="J432" s="177">
        <f>J378/RES_summary!J$21</f>
        <v>7.4523892832128977</v>
      </c>
      <c r="K432" s="177">
        <f>K378/RES_summary!K$21</f>
        <v>7.4898740141800655</v>
      </c>
      <c r="L432" s="177">
        <f>L378/RES_summary!L$21</f>
        <v>7.4360611434093071</v>
      </c>
      <c r="M432" s="177">
        <f>M378/RES_summary!M$21</f>
        <v>7.1994412762394182</v>
      </c>
      <c r="N432" s="177">
        <f>N378/RES_summary!N$21</f>
        <v>7.1141063761826473</v>
      </c>
      <c r="O432" s="177">
        <f>O378/RES_summary!O$21</f>
        <v>7.0452682572841541</v>
      </c>
      <c r="P432" s="177">
        <f>P378/RES_summary!P$21</f>
        <v>6.9871873961217092</v>
      </c>
      <c r="Q432" s="177">
        <f>Q378/RES_summary!Q$21</f>
        <v>6.8741949308132195</v>
      </c>
    </row>
    <row r="433" spans="1:17" ht="12" customHeight="1" x14ac:dyDescent="0.25">
      <c r="A433" s="158" t="s">
        <v>62</v>
      </c>
      <c r="B433" s="157"/>
      <c r="C433" s="178">
        <f>C379/RES_summary!C$21</f>
        <v>6.8288427538251639</v>
      </c>
      <c r="D433" s="178">
        <f>D379/RES_summary!D$21</f>
        <v>6.466403056743192</v>
      </c>
      <c r="E433" s="178">
        <f>E379/RES_summary!E$21</f>
        <v>6.4229023441508071</v>
      </c>
      <c r="F433" s="178">
        <f>F379/RES_summary!F$21</f>
        <v>6.3677067179663185</v>
      </c>
      <c r="G433" s="178">
        <f>G379/RES_summary!G$21</f>
        <v>6.3888060973065901</v>
      </c>
      <c r="H433" s="178">
        <f>H379/RES_summary!H$21</f>
        <v>6.7785845913244156</v>
      </c>
      <c r="I433" s="178">
        <f>I379/RES_summary!I$21</f>
        <v>6.6237009250990031</v>
      </c>
      <c r="J433" s="178">
        <f>J379/RES_summary!J$21</f>
        <v>6.4970435767761696</v>
      </c>
      <c r="K433" s="178">
        <f>K379/RES_summary!K$21</f>
        <v>6.3700861170640692</v>
      </c>
      <c r="L433" s="178">
        <f>L379/RES_summary!L$21</f>
        <v>6.7342000595355271</v>
      </c>
      <c r="M433" s="178">
        <f>M379/RES_summary!M$21</f>
        <v>6.5923696268979626</v>
      </c>
      <c r="N433" s="178">
        <f>N379/RES_summary!N$21</f>
        <v>6.2528189493921458</v>
      </c>
      <c r="O433" s="178">
        <f>O379/RES_summary!O$21</f>
        <v>5.8602320053002774</v>
      </c>
      <c r="P433" s="178">
        <f>P379/RES_summary!P$21</f>
        <v>5.9815411439298876</v>
      </c>
      <c r="Q433" s="178">
        <f>Q379/RES_summary!Q$21</f>
        <v>5.7054663337965996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6.8288427538251639</v>
      </c>
      <c r="D435" s="176">
        <f>D381/RES_summary!D$21</f>
        <v>6.466403056743192</v>
      </c>
      <c r="E435" s="176">
        <f>E381/RES_summary!E$21</f>
        <v>6.4229023441508071</v>
      </c>
      <c r="F435" s="176">
        <f>F381/RES_summary!F$21</f>
        <v>6.3677067179663185</v>
      </c>
      <c r="G435" s="176">
        <f>G381/RES_summary!G$21</f>
        <v>6.3888060973065901</v>
      </c>
      <c r="H435" s="176">
        <f>H381/RES_summary!H$21</f>
        <v>6.7785845913244156</v>
      </c>
      <c r="I435" s="176">
        <f>I381/RES_summary!I$21</f>
        <v>6.6237009250990031</v>
      </c>
      <c r="J435" s="176">
        <f>J381/RES_summary!J$21</f>
        <v>6.4970435767761696</v>
      </c>
      <c r="K435" s="176">
        <f>K381/RES_summary!K$21</f>
        <v>6.3700861170640692</v>
      </c>
      <c r="L435" s="176">
        <f>L381/RES_summary!L$21</f>
        <v>6.7342000595355271</v>
      </c>
      <c r="M435" s="176">
        <f>M381/RES_summary!M$21</f>
        <v>6.5923696268979626</v>
      </c>
      <c r="N435" s="176">
        <f>N381/RES_summary!N$21</f>
        <v>6.2528189493921458</v>
      </c>
      <c r="O435" s="176">
        <f>O381/RES_summary!O$21</f>
        <v>5.8602320053002774</v>
      </c>
      <c r="P435" s="176">
        <f>P381/RES_summary!P$21</f>
        <v>5.9815411439298876</v>
      </c>
      <c r="Q435" s="176">
        <f>Q381/RES_summary!Q$21</f>
        <v>5.7054663337965996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1807157</v>
      </c>
      <c r="C5" s="151">
        <f>RES_hhdet_num!C$161</f>
        <v>1950049</v>
      </c>
      <c r="D5" s="151">
        <f>RES_hhdet_num!D$161</f>
        <v>2094329.9999999998</v>
      </c>
      <c r="E5" s="151">
        <f>RES_hhdet_num!E$161</f>
        <v>2263724.0000000005</v>
      </c>
      <c r="F5" s="151">
        <f>RES_hhdet_num!F$161</f>
        <v>2376336.0000000005</v>
      </c>
      <c r="G5" s="151">
        <f>RES_hhdet_num!G$161</f>
        <v>2522311</v>
      </c>
      <c r="H5" s="151">
        <f>RES_hhdet_num!H$161</f>
        <v>2665818</v>
      </c>
      <c r="I5" s="151">
        <f>RES_hhdet_num!I$161</f>
        <v>2730693.0000000009</v>
      </c>
      <c r="J5" s="151">
        <f>RES_hhdet_num!J$161</f>
        <v>2743799.9999999991</v>
      </c>
      <c r="K5" s="151">
        <f>RES_hhdet_num!K$161</f>
        <v>2804887.9999999991</v>
      </c>
      <c r="L5" s="151">
        <f>RES_hhdet_num!L$161</f>
        <v>2786954.9999999991</v>
      </c>
      <c r="M5" s="151">
        <f>RES_hhdet_num!M$161</f>
        <v>2771273.9999999995</v>
      </c>
      <c r="N5" s="151">
        <f>RES_hhdet_num!N$161</f>
        <v>2692621.9999999991</v>
      </c>
      <c r="O5" s="151">
        <f>RES_hhdet_num!O$161</f>
        <v>2630950</v>
      </c>
      <c r="P5" s="151">
        <f>RES_hhdet_num!P$161</f>
        <v>2528234.9999999995</v>
      </c>
      <c r="Q5" s="151">
        <f>RES_hhdet_num!Q$161</f>
        <v>2410020.9999999991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1807157</v>
      </c>
      <c r="C7" s="67">
        <f>RES_hhdet_num!C$163</f>
        <v>1950049</v>
      </c>
      <c r="D7" s="67">
        <f>RES_hhdet_num!D$163</f>
        <v>2094329.9999999998</v>
      </c>
      <c r="E7" s="67">
        <f>RES_hhdet_num!E$163</f>
        <v>2263724.0000000005</v>
      </c>
      <c r="F7" s="67">
        <f>RES_hhdet_num!F$163</f>
        <v>2376336.0000000005</v>
      </c>
      <c r="G7" s="67">
        <f>RES_hhdet_num!G$163</f>
        <v>2522311</v>
      </c>
      <c r="H7" s="67">
        <f>RES_hhdet_num!H$163</f>
        <v>2665818</v>
      </c>
      <c r="I7" s="67">
        <f>RES_hhdet_num!I$163</f>
        <v>2730693.0000000009</v>
      </c>
      <c r="J7" s="67">
        <f>RES_hhdet_num!J$163</f>
        <v>2743799.9999999991</v>
      </c>
      <c r="K7" s="67">
        <f>RES_hhdet_num!K$163</f>
        <v>2804887.9999999991</v>
      </c>
      <c r="L7" s="67">
        <f>RES_hhdet_num!L$163</f>
        <v>2786954.9999999991</v>
      </c>
      <c r="M7" s="67">
        <f>RES_hhdet_num!M$163</f>
        <v>2771273.9999999995</v>
      </c>
      <c r="N7" s="67">
        <f>RES_hhdet_num!N$163</f>
        <v>2692621.9999999991</v>
      </c>
      <c r="O7" s="67">
        <f>RES_hhdet_num!O$163</f>
        <v>2630950</v>
      </c>
      <c r="P7" s="67">
        <f>RES_hhdet_num!P$163</f>
        <v>2528234.9999999995</v>
      </c>
      <c r="Q7" s="67">
        <f>RES_hhdet_num!Q$163</f>
        <v>2410020.9999999991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43780</v>
      </c>
      <c r="C9" s="67">
        <f>RES_hhdet_num!C$165</f>
        <v>48340</v>
      </c>
      <c r="D9" s="67">
        <f>RES_hhdet_num!D$165</f>
        <v>54731</v>
      </c>
      <c r="E9" s="67">
        <f>RES_hhdet_num!E$165</f>
        <v>60092.000000000007</v>
      </c>
      <c r="F9" s="67">
        <f>RES_hhdet_num!F$165</f>
        <v>72408.000000000015</v>
      </c>
      <c r="G9" s="67">
        <f>RES_hhdet_num!G$165</f>
        <v>82018</v>
      </c>
      <c r="H9" s="67">
        <f>RES_hhdet_num!H$165</f>
        <v>106836</v>
      </c>
      <c r="I9" s="67">
        <f>RES_hhdet_num!I$165</f>
        <v>123945.00000000001</v>
      </c>
      <c r="J9" s="67">
        <f>RES_hhdet_num!J$165</f>
        <v>143791.99999999997</v>
      </c>
      <c r="K9" s="67">
        <f>RES_hhdet_num!K$165</f>
        <v>167624.99999999997</v>
      </c>
      <c r="L9" s="67">
        <f>RES_hhdet_num!L$165</f>
        <v>174523.99999999997</v>
      </c>
      <c r="M9" s="67">
        <f>RES_hhdet_num!M$165</f>
        <v>163154.99999999997</v>
      </c>
      <c r="N9" s="67">
        <f>RES_hhdet_num!N$165</f>
        <v>158209.99999999997</v>
      </c>
      <c r="O9" s="67">
        <f>RES_hhdet_num!O$165</f>
        <v>148769</v>
      </c>
      <c r="P9" s="67">
        <f>RES_hhdet_num!P$165</f>
        <v>145350</v>
      </c>
      <c r="Q9" s="67">
        <f>RES_hhdet_num!Q$165</f>
        <v>139907.99999999997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1710737</v>
      </c>
      <c r="C11" s="67">
        <f>RES_hhdet_num!C$167</f>
        <v>1697650</v>
      </c>
      <c r="D11" s="67">
        <f>RES_hhdet_num!D$167</f>
        <v>1800435.9999999998</v>
      </c>
      <c r="E11" s="67">
        <f>RES_hhdet_num!E$167</f>
        <v>1990381.0000000005</v>
      </c>
      <c r="F11" s="67">
        <f>RES_hhdet_num!F$167</f>
        <v>2168490.0000000005</v>
      </c>
      <c r="G11" s="67">
        <f>RES_hhdet_num!G$167</f>
        <v>2258138</v>
      </c>
      <c r="H11" s="67">
        <f>RES_hhdet_num!H$167</f>
        <v>2320617</v>
      </c>
      <c r="I11" s="67">
        <f>RES_hhdet_num!I$167</f>
        <v>2163726.0000000005</v>
      </c>
      <c r="J11" s="67">
        <f>RES_hhdet_num!J$167</f>
        <v>1982316.9999999998</v>
      </c>
      <c r="K11" s="67">
        <f>RES_hhdet_num!K$167</f>
        <v>1706968.9999999995</v>
      </c>
      <c r="L11" s="67">
        <f>RES_hhdet_num!L$167</f>
        <v>1672834.9999999993</v>
      </c>
      <c r="M11" s="67">
        <f>RES_hhdet_num!M$167</f>
        <v>1377203.9999999998</v>
      </c>
      <c r="N11" s="67">
        <f>RES_hhdet_num!N$167</f>
        <v>1309512.9999999998</v>
      </c>
      <c r="O11" s="67">
        <f>RES_hhdet_num!O$167</f>
        <v>1219932</v>
      </c>
      <c r="P11" s="67">
        <f>RES_hhdet_num!P$167</f>
        <v>1057156.9999999998</v>
      </c>
      <c r="Q11" s="67">
        <f>RES_hhdet_num!Q$167</f>
        <v>1051177.9999999995</v>
      </c>
    </row>
    <row r="12" spans="1:17" ht="12" customHeight="1" x14ac:dyDescent="0.25">
      <c r="A12" s="23" t="s">
        <v>143</v>
      </c>
      <c r="B12" s="67">
        <f>RES_hhdet_num!B$168</f>
        <v>49087</v>
      </c>
      <c r="C12" s="67">
        <f>RES_hhdet_num!C$168</f>
        <v>53285</v>
      </c>
      <c r="D12" s="67">
        <f>RES_hhdet_num!D$168</f>
        <v>58723.000000000007</v>
      </c>
      <c r="E12" s="67">
        <f>RES_hhdet_num!E$168</f>
        <v>66879.000000000015</v>
      </c>
      <c r="F12" s="67">
        <f>RES_hhdet_num!F$168</f>
        <v>82979</v>
      </c>
      <c r="G12" s="67">
        <f>RES_hhdet_num!G$168</f>
        <v>95482.000000000058</v>
      </c>
      <c r="H12" s="67">
        <f>RES_hhdet_num!H$168</f>
        <v>114938.00000000001</v>
      </c>
      <c r="I12" s="67">
        <f>RES_hhdet_num!I$168</f>
        <v>140502.00000000006</v>
      </c>
      <c r="J12" s="67">
        <f>RES_hhdet_num!J$168</f>
        <v>178662.99999999988</v>
      </c>
      <c r="K12" s="67">
        <f>RES_hhdet_num!K$168</f>
        <v>191924.99999999994</v>
      </c>
      <c r="L12" s="67">
        <f>RES_hhdet_num!L$168</f>
        <v>224474.99999999988</v>
      </c>
      <c r="M12" s="67">
        <f>RES_hhdet_num!M$168</f>
        <v>211127.99999999994</v>
      </c>
      <c r="N12" s="67">
        <f>RES_hhdet_num!N$168</f>
        <v>215554.99999999988</v>
      </c>
      <c r="O12" s="67">
        <f>RES_hhdet_num!O$168</f>
        <v>213027</v>
      </c>
      <c r="P12" s="67">
        <f>RES_hhdet_num!P$168</f>
        <v>197875.99999999994</v>
      </c>
      <c r="Q12" s="67">
        <f>RES_hhdet_num!Q$168</f>
        <v>218806.99999999991</v>
      </c>
    </row>
    <row r="13" spans="1:17" ht="12" customHeight="1" x14ac:dyDescent="0.25">
      <c r="A13" s="23" t="s">
        <v>142</v>
      </c>
      <c r="B13" s="67">
        <f>RES_hhdet_num!B$171</f>
        <v>46013</v>
      </c>
      <c r="C13" s="67">
        <f>RES_hhdet_num!C$171</f>
        <v>193054.00000000012</v>
      </c>
      <c r="D13" s="67">
        <f>RES_hhdet_num!D$171</f>
        <v>227743</v>
      </c>
      <c r="E13" s="67">
        <f>RES_hhdet_num!E$171</f>
        <v>199752.00000000006</v>
      </c>
      <c r="F13" s="67">
        <f>RES_hhdet_num!F$171</f>
        <v>120265.00000000003</v>
      </c>
      <c r="G13" s="67">
        <f>RES_hhdet_num!G$171</f>
        <v>161848</v>
      </c>
      <c r="H13" s="67">
        <f>RES_hhdet_num!H$171</f>
        <v>219396</v>
      </c>
      <c r="I13" s="67">
        <f>RES_hhdet_num!I$171</f>
        <v>400461.00000000023</v>
      </c>
      <c r="J13" s="67">
        <f>RES_hhdet_num!J$171</f>
        <v>534633.99999999977</v>
      </c>
      <c r="K13" s="67">
        <f>RES_hhdet_num!K$171</f>
        <v>814422.99999999965</v>
      </c>
      <c r="L13" s="67">
        <f>RES_hhdet_num!L$171</f>
        <v>784388.99999999988</v>
      </c>
      <c r="M13" s="67">
        <f>RES_hhdet_num!M$171</f>
        <v>1025699.9999999998</v>
      </c>
      <c r="N13" s="67">
        <f>RES_hhdet_num!N$171</f>
        <v>1002529.9999999997</v>
      </c>
      <c r="O13" s="67">
        <f>RES_hhdet_num!O$171</f>
        <v>1019895</v>
      </c>
      <c r="P13" s="67">
        <f>RES_hhdet_num!P$171</f>
        <v>1072461.9999999998</v>
      </c>
      <c r="Q13" s="67">
        <f>RES_hhdet_num!Q$171</f>
        <v>943617.99999999953</v>
      </c>
    </row>
    <row r="14" spans="1:17" ht="12" customHeight="1" x14ac:dyDescent="0.25">
      <c r="A14" s="23" t="s">
        <v>141</v>
      </c>
      <c r="B14" s="67">
        <f>RES_hhdet_num!B$172</f>
        <v>1320</v>
      </c>
      <c r="C14" s="67">
        <f>RES_hhdet_num!C$172</f>
        <v>6060</v>
      </c>
      <c r="D14" s="67">
        <f>RES_hhdet_num!D$172</f>
        <v>7428</v>
      </c>
      <c r="E14" s="67">
        <f>RES_hhdet_num!E$172</f>
        <v>6712.0000000000018</v>
      </c>
      <c r="F14" s="67">
        <f>RES_hhdet_num!F$172</f>
        <v>4602.0000000000009</v>
      </c>
      <c r="G14" s="67">
        <f>RES_hhdet_num!G$172</f>
        <v>6843</v>
      </c>
      <c r="H14" s="67">
        <f>RES_hhdet_num!H$172</f>
        <v>10867</v>
      </c>
      <c r="I14" s="67">
        <f>RES_hhdet_num!I$172</f>
        <v>26004.000000000007</v>
      </c>
      <c r="J14" s="67">
        <f>RES_hhdet_num!J$172</f>
        <v>48185.999999999993</v>
      </c>
      <c r="K14" s="67">
        <f>RES_hhdet_num!K$172</f>
        <v>91570.999999999985</v>
      </c>
      <c r="L14" s="67">
        <f>RES_hhdet_num!L$172</f>
        <v>105255.99999999997</v>
      </c>
      <c r="M14" s="67">
        <f>RES_hhdet_num!M$172</f>
        <v>157241.99999999997</v>
      </c>
      <c r="N14" s="67">
        <f>RES_hhdet_num!N$172</f>
        <v>165023.99999999997</v>
      </c>
      <c r="O14" s="67">
        <f>RES_hhdet_num!O$172</f>
        <v>178095.99999999997</v>
      </c>
      <c r="P14" s="67">
        <f>RES_hhdet_num!P$172</f>
        <v>200739.99999999994</v>
      </c>
      <c r="Q14" s="67">
        <f>RES_hhdet_num!Q$172</f>
        <v>196417.99999999991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687426</v>
      </c>
      <c r="C16" s="67">
        <f>RES_hhdet_num!C$176</f>
        <v>565617</v>
      </c>
      <c r="D16" s="67">
        <f>RES_hhdet_num!D$176</f>
        <v>604907</v>
      </c>
      <c r="E16" s="67">
        <f>RES_hhdet_num!E$176</f>
        <v>624453.00000000023</v>
      </c>
      <c r="F16" s="67">
        <f>RES_hhdet_num!F$176</f>
        <v>726027</v>
      </c>
      <c r="G16" s="67">
        <f>RES_hhdet_num!G$176</f>
        <v>718508</v>
      </c>
      <c r="H16" s="67">
        <f>RES_hhdet_num!H$176</f>
        <v>533780.00000000012</v>
      </c>
      <c r="I16" s="67">
        <f>RES_hhdet_num!I$176</f>
        <v>600403.00000000012</v>
      </c>
      <c r="J16" s="67">
        <f>RES_hhdet_num!J$176</f>
        <v>584325.00000000012</v>
      </c>
      <c r="K16" s="67">
        <f>RES_hhdet_num!K$176</f>
        <v>587050.00000000012</v>
      </c>
      <c r="L16" s="67">
        <f>RES_hhdet_num!L$176</f>
        <v>582834.99999999988</v>
      </c>
      <c r="M16" s="67">
        <f>RES_hhdet_num!M$176</f>
        <v>519570.99999999988</v>
      </c>
      <c r="N16" s="67">
        <f>RES_hhdet_num!N$176</f>
        <v>500065.99999999988</v>
      </c>
      <c r="O16" s="67">
        <f>RES_hhdet_num!O$176</f>
        <v>455163</v>
      </c>
      <c r="P16" s="67">
        <f>RES_hhdet_num!P$176</f>
        <v>418349.99999999988</v>
      </c>
      <c r="Q16" s="67">
        <f>RES_hhdet_num!Q$176</f>
        <v>390960.99999999988</v>
      </c>
    </row>
    <row r="17" spans="1:17" ht="12" customHeight="1" x14ac:dyDescent="0.25">
      <c r="A17" s="29" t="s">
        <v>140</v>
      </c>
      <c r="B17" s="83">
        <f>RES_hhdet_num!B$177</f>
        <v>1119731</v>
      </c>
      <c r="C17" s="83">
        <f>RES_hhdet_num!C$177</f>
        <v>1384432</v>
      </c>
      <c r="D17" s="83">
        <f>RES_hhdet_num!D$177</f>
        <v>1489423.0000000002</v>
      </c>
      <c r="E17" s="83">
        <f>RES_hhdet_num!E$177</f>
        <v>1639271.0000000005</v>
      </c>
      <c r="F17" s="83">
        <f>RES_hhdet_num!F$177</f>
        <v>1650309.0000000002</v>
      </c>
      <c r="G17" s="83">
        <f>RES_hhdet_num!G$177</f>
        <v>1803803</v>
      </c>
      <c r="H17" s="83">
        <f>RES_hhdet_num!H$177</f>
        <v>2132038</v>
      </c>
      <c r="I17" s="83">
        <f>RES_hhdet_num!I$177</f>
        <v>2130290.0000000009</v>
      </c>
      <c r="J17" s="83">
        <f>RES_hhdet_num!J$177</f>
        <v>2159474.9999999995</v>
      </c>
      <c r="K17" s="83">
        <f>RES_hhdet_num!K$177</f>
        <v>2217837.9999999995</v>
      </c>
      <c r="L17" s="83">
        <f>RES_hhdet_num!L$177</f>
        <v>2204119.9999999995</v>
      </c>
      <c r="M17" s="83">
        <f>RES_hhdet_num!M$177</f>
        <v>2251702.9999999995</v>
      </c>
      <c r="N17" s="83">
        <f>RES_hhdet_num!N$177</f>
        <v>2192555.9999999991</v>
      </c>
      <c r="O17" s="83">
        <f>RES_hhdet_num!O$177</f>
        <v>2175786.9999999995</v>
      </c>
      <c r="P17" s="83">
        <f>RES_hhdet_num!P$177</f>
        <v>2109884.9999999995</v>
      </c>
      <c r="Q17" s="83">
        <f>RES_hhdet_num!Q$177</f>
        <v>2019059.9999999993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112947.3125</v>
      </c>
      <c r="D21" s="67">
        <f t="shared" ref="D21:Q21" si="0">C7+D35-D7</f>
        <v>112947.31250000023</v>
      </c>
      <c r="E21" s="67">
        <f t="shared" si="0"/>
        <v>112947.31249999953</v>
      </c>
      <c r="F21" s="67">
        <f t="shared" si="0"/>
        <v>112947.3125</v>
      </c>
      <c r="G21" s="67">
        <f t="shared" si="0"/>
        <v>112947.31250000047</v>
      </c>
      <c r="H21" s="67">
        <f t="shared" si="0"/>
        <v>112947.3125</v>
      </c>
      <c r="I21" s="67">
        <f t="shared" si="0"/>
        <v>112947.31249999907</v>
      </c>
      <c r="J21" s="67">
        <f t="shared" si="0"/>
        <v>112947.31250000186</v>
      </c>
      <c r="K21" s="67">
        <f t="shared" si="0"/>
        <v>112947.3125</v>
      </c>
      <c r="L21" s="67">
        <f t="shared" si="0"/>
        <v>112947.3125</v>
      </c>
      <c r="M21" s="67">
        <f t="shared" si="0"/>
        <v>112947.31249999953</v>
      </c>
      <c r="N21" s="67">
        <f t="shared" si="0"/>
        <v>112947.31250000047</v>
      </c>
      <c r="O21" s="67">
        <f t="shared" si="0"/>
        <v>112947.31249999907</v>
      </c>
      <c r="P21" s="67">
        <f t="shared" si="0"/>
        <v>112947.31250000047</v>
      </c>
      <c r="Q21" s="67">
        <f t="shared" si="0"/>
        <v>118214.00000000047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4138</v>
      </c>
      <c r="D23" s="67">
        <f t="shared" si="1"/>
        <v>5980</v>
      </c>
      <c r="E23" s="67">
        <f t="shared" si="1"/>
        <v>5032.9999999999927</v>
      </c>
      <c r="F23" s="67">
        <f t="shared" si="1"/>
        <v>6162.9999999999854</v>
      </c>
      <c r="G23" s="67">
        <f t="shared" si="1"/>
        <v>5735.0000000000146</v>
      </c>
      <c r="H23" s="67">
        <f t="shared" si="1"/>
        <v>6006</v>
      </c>
      <c r="I23" s="67">
        <f t="shared" si="1"/>
        <v>6482.9999999999854</v>
      </c>
      <c r="J23" s="67">
        <f t="shared" si="1"/>
        <v>4242.0000000000291</v>
      </c>
      <c r="K23" s="67">
        <f t="shared" si="1"/>
        <v>20027</v>
      </c>
      <c r="L23" s="67">
        <f t="shared" si="1"/>
        <v>15149</v>
      </c>
      <c r="M23" s="67">
        <f t="shared" si="1"/>
        <v>11369</v>
      </c>
      <c r="N23" s="67">
        <f t="shared" si="1"/>
        <v>27227</v>
      </c>
      <c r="O23" s="67">
        <f t="shared" si="1"/>
        <v>24907.999999999971</v>
      </c>
      <c r="P23" s="67">
        <f t="shared" si="1"/>
        <v>32175.6875</v>
      </c>
      <c r="Q23" s="67">
        <f t="shared" si="1"/>
        <v>33247.000000000029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145131.44179550838</v>
      </c>
      <c r="D25" s="67">
        <f t="shared" si="2"/>
        <v>80190.750000000233</v>
      </c>
      <c r="E25" s="67">
        <f t="shared" si="2"/>
        <v>109679.59631695552</v>
      </c>
      <c r="F25" s="67">
        <f t="shared" si="2"/>
        <v>109672.62005938217</v>
      </c>
      <c r="G25" s="67">
        <f t="shared" si="2"/>
        <v>109664.57265800517</v>
      </c>
      <c r="H25" s="67">
        <f t="shared" si="2"/>
        <v>109655.16933138995</v>
      </c>
      <c r="I25" s="67">
        <f t="shared" si="2"/>
        <v>220873.08951147785</v>
      </c>
      <c r="J25" s="67">
        <f t="shared" si="2"/>
        <v>215964.22719727573</v>
      </c>
      <c r="K25" s="67">
        <f t="shared" si="2"/>
        <v>307574.99323061854</v>
      </c>
      <c r="L25" s="67">
        <f t="shared" si="2"/>
        <v>229983.8039436012</v>
      </c>
      <c r="M25" s="67">
        <f t="shared" si="2"/>
        <v>390223.32136368821</v>
      </c>
      <c r="N25" s="67">
        <f t="shared" si="2"/>
        <v>365212.82620578236</v>
      </c>
      <c r="O25" s="67">
        <f t="shared" si="2"/>
        <v>285405.69466328062</v>
      </c>
      <c r="P25" s="67">
        <f t="shared" si="2"/>
        <v>267213.46891595703</v>
      </c>
      <c r="Q25" s="67">
        <f t="shared" si="2"/>
        <v>74407.357512884308</v>
      </c>
    </row>
    <row r="26" spans="1:17" ht="12" customHeight="1" x14ac:dyDescent="0.25">
      <c r="A26" s="23" t="s">
        <v>143</v>
      </c>
      <c r="B26" s="67"/>
      <c r="C26" s="67">
        <f t="shared" si="2"/>
        <v>2301</v>
      </c>
      <c r="D26" s="67">
        <f t="shared" si="2"/>
        <v>5930.7826482679156</v>
      </c>
      <c r="E26" s="67">
        <f t="shared" si="2"/>
        <v>8933.0212994793837</v>
      </c>
      <c r="F26" s="67">
        <f t="shared" si="2"/>
        <v>10761.047937174968</v>
      </c>
      <c r="G26" s="67">
        <f t="shared" si="2"/>
        <v>6976.5461618233239</v>
      </c>
      <c r="H26" s="67">
        <f t="shared" si="2"/>
        <v>7194.8668617170042</v>
      </c>
      <c r="I26" s="67">
        <f t="shared" si="2"/>
        <v>2300.9999999999709</v>
      </c>
      <c r="J26" s="67">
        <f t="shared" si="2"/>
        <v>2301.0000000000582</v>
      </c>
      <c r="K26" s="67">
        <f t="shared" si="2"/>
        <v>2301.0000000000291</v>
      </c>
      <c r="L26" s="67">
        <f t="shared" si="2"/>
        <v>21399.156148442475</v>
      </c>
      <c r="M26" s="67">
        <f t="shared" si="2"/>
        <v>22337.266090247576</v>
      </c>
      <c r="N26" s="67">
        <f t="shared" si="2"/>
        <v>46253.033395340026</v>
      </c>
      <c r="O26" s="67">
        <f t="shared" si="2"/>
        <v>31745.257200208231</v>
      </c>
      <c r="P26" s="67">
        <f t="shared" si="2"/>
        <v>34181.577692702005</v>
      </c>
      <c r="Q26" s="67">
        <f t="shared" si="2"/>
        <v>14243.642487116012</v>
      </c>
    </row>
    <row r="27" spans="1:17" ht="12" customHeight="1" x14ac:dyDescent="0.25">
      <c r="A27" s="23" t="s">
        <v>142</v>
      </c>
      <c r="B27" s="67"/>
      <c r="C27" s="67">
        <f t="shared" si="2"/>
        <v>4314</v>
      </c>
      <c r="D27" s="67">
        <f t="shared" si="2"/>
        <v>82733.497904240736</v>
      </c>
      <c r="E27" s="67">
        <f t="shared" si="2"/>
        <v>171294.44475712581</v>
      </c>
      <c r="F27" s="67">
        <f t="shared" si="2"/>
        <v>197390.41223968935</v>
      </c>
      <c r="G27" s="67">
        <f t="shared" si="2"/>
        <v>80359.693147142156</v>
      </c>
      <c r="H27" s="67">
        <f t="shared" si="2"/>
        <v>64791.633870484075</v>
      </c>
      <c r="I27" s="67">
        <f t="shared" si="2"/>
        <v>0</v>
      </c>
      <c r="J27" s="67">
        <f t="shared" si="2"/>
        <v>4314.0000000002328</v>
      </c>
      <c r="K27" s="67">
        <f t="shared" si="2"/>
        <v>4314.0000000002328</v>
      </c>
      <c r="L27" s="67">
        <f t="shared" si="2"/>
        <v>81000.835402587196</v>
      </c>
      <c r="M27" s="67">
        <f t="shared" si="2"/>
        <v>4314</v>
      </c>
      <c r="N27" s="67">
        <f t="shared" si="2"/>
        <v>96916.473820397514</v>
      </c>
      <c r="O27" s="67">
        <f t="shared" si="2"/>
        <v>183681.01268576318</v>
      </c>
      <c r="P27" s="67">
        <f t="shared" si="2"/>
        <v>207108.18254832295</v>
      </c>
      <c r="Q27" s="67">
        <f t="shared" si="2"/>
        <v>196573.84268449363</v>
      </c>
    </row>
    <row r="28" spans="1:17" ht="12" customHeight="1" x14ac:dyDescent="0.25">
      <c r="A28" s="23" t="s">
        <v>141</v>
      </c>
      <c r="B28" s="67"/>
      <c r="C28" s="67">
        <f t="shared" si="2"/>
        <v>1320</v>
      </c>
      <c r="D28" s="67">
        <f t="shared" si="2"/>
        <v>3829.8183234290391</v>
      </c>
      <c r="E28" s="67">
        <f t="shared" si="2"/>
        <v>5531.2344968252055</v>
      </c>
      <c r="F28" s="67">
        <f t="shared" si="2"/>
        <v>6621.6326705778929</v>
      </c>
      <c r="G28" s="67">
        <f t="shared" si="2"/>
        <v>4602</v>
      </c>
      <c r="H28" s="67">
        <f t="shared" si="2"/>
        <v>6059.6583404918529</v>
      </c>
      <c r="I28" s="67">
        <f t="shared" si="2"/>
        <v>5316.5965461803607</v>
      </c>
      <c r="J28" s="67">
        <f t="shared" si="2"/>
        <v>4608.7629241173709</v>
      </c>
      <c r="K28" s="67">
        <f t="shared" si="2"/>
        <v>5714.7812759108638</v>
      </c>
      <c r="L28" s="67">
        <f t="shared" si="2"/>
        <v>4540.4371894559736</v>
      </c>
      <c r="M28" s="67">
        <f t="shared" si="2"/>
        <v>0</v>
      </c>
      <c r="N28" s="67">
        <f t="shared" si="2"/>
        <v>2515.442753165873</v>
      </c>
      <c r="O28" s="67">
        <f t="shared" si="2"/>
        <v>2471.5479699386924</v>
      </c>
      <c r="P28" s="67">
        <f t="shared" si="2"/>
        <v>23010.149336330564</v>
      </c>
      <c r="Q28" s="67">
        <f t="shared" si="2"/>
        <v>16214.864304788935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165803.09833301918</v>
      </c>
      <c r="D30" s="67">
        <f t="shared" si="3"/>
        <v>64446</v>
      </c>
      <c r="E30" s="67">
        <f t="shared" si="3"/>
        <v>64446</v>
      </c>
      <c r="F30" s="67">
        <f t="shared" si="3"/>
        <v>64446</v>
      </c>
      <c r="G30" s="67">
        <f t="shared" si="3"/>
        <v>64446.000000000116</v>
      </c>
      <c r="H30" s="67">
        <f t="shared" si="3"/>
        <v>215140.90291080147</v>
      </c>
      <c r="I30" s="67">
        <f t="shared" si="3"/>
        <v>64445.999999999884</v>
      </c>
      <c r="J30" s="67">
        <f t="shared" si="3"/>
        <v>64446.000000000233</v>
      </c>
      <c r="K30" s="67">
        <f t="shared" si="3"/>
        <v>108440.09833301918</v>
      </c>
      <c r="L30" s="67">
        <f t="shared" si="3"/>
        <v>108448.95211153105</v>
      </c>
      <c r="M30" s="67">
        <f t="shared" si="3"/>
        <v>109377.56720180681</v>
      </c>
      <c r="N30" s="67">
        <f t="shared" si="3"/>
        <v>178696.49172977509</v>
      </c>
      <c r="O30" s="67">
        <f t="shared" si="3"/>
        <v>115469.85296997544</v>
      </c>
      <c r="P30" s="67">
        <f t="shared" si="3"/>
        <v>62377.227081656398</v>
      </c>
      <c r="Q30" s="67">
        <f t="shared" si="3"/>
        <v>58649.642857142724</v>
      </c>
    </row>
    <row r="31" spans="1:17" ht="12" customHeight="1" x14ac:dyDescent="0.25">
      <c r="A31" s="29" t="s">
        <v>140</v>
      </c>
      <c r="B31" s="83"/>
      <c r="C31" s="83">
        <f t="shared" si="3"/>
        <v>104974.5</v>
      </c>
      <c r="D31" s="83">
        <f t="shared" si="3"/>
        <v>108234.36038846918</v>
      </c>
      <c r="E31" s="83">
        <f t="shared" si="3"/>
        <v>104974.49999999953</v>
      </c>
      <c r="F31" s="83">
        <f t="shared" si="3"/>
        <v>172578.08713143854</v>
      </c>
      <c r="G31" s="83">
        <f t="shared" si="3"/>
        <v>104974.5</v>
      </c>
      <c r="H31" s="83">
        <f t="shared" si="3"/>
        <v>104974.5</v>
      </c>
      <c r="I31" s="83">
        <f t="shared" si="3"/>
        <v>155818.39777646074</v>
      </c>
      <c r="J31" s="83">
        <f t="shared" si="3"/>
        <v>104974.5000000014</v>
      </c>
      <c r="K31" s="83">
        <f t="shared" si="3"/>
        <v>316819.7141669807</v>
      </c>
      <c r="L31" s="83">
        <f t="shared" si="3"/>
        <v>318199.86038846942</v>
      </c>
      <c r="M31" s="83">
        <f t="shared" si="3"/>
        <v>342384.2452981933</v>
      </c>
      <c r="N31" s="83">
        <f t="shared" si="3"/>
        <v>288590.58713143878</v>
      </c>
      <c r="O31" s="83">
        <f t="shared" si="3"/>
        <v>312352.89213997172</v>
      </c>
      <c r="P31" s="83">
        <f t="shared" si="3"/>
        <v>458499.79027992021</v>
      </c>
      <c r="Q31" s="83">
        <f t="shared" si="3"/>
        <v>270115.44672150048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255839.3125</v>
      </c>
      <c r="D35" s="67">
        <f>RES_hhdet_in!D$163</f>
        <v>257228.3125</v>
      </c>
      <c r="E35" s="67">
        <f>RES_hhdet_in!E$163</f>
        <v>282341.3125</v>
      </c>
      <c r="F35" s="67">
        <f>RES_hhdet_in!F$163</f>
        <v>225559.31249999997</v>
      </c>
      <c r="G35" s="67">
        <f>RES_hhdet_in!G$163</f>
        <v>258922.3125</v>
      </c>
      <c r="H35" s="67">
        <f>RES_hhdet_in!H$163</f>
        <v>256454.3125</v>
      </c>
      <c r="I35" s="67">
        <f>RES_hhdet_in!I$163</f>
        <v>177822.31250000003</v>
      </c>
      <c r="J35" s="67">
        <f>RES_hhdet_in!J$163</f>
        <v>126054.3125</v>
      </c>
      <c r="K35" s="67">
        <f>RES_hhdet_in!K$163</f>
        <v>174035.3125</v>
      </c>
      <c r="L35" s="67">
        <f>RES_hhdet_in!L$163</f>
        <v>95014.3125</v>
      </c>
      <c r="M35" s="67">
        <f>RES_hhdet_in!M$163</f>
        <v>97266.3125</v>
      </c>
      <c r="N35" s="67">
        <f>RES_hhdet_in!N$163</f>
        <v>34295.3125</v>
      </c>
      <c r="O35" s="67">
        <f>RES_hhdet_in!O$163</f>
        <v>51275.312499999993</v>
      </c>
      <c r="P35" s="67">
        <f>RES_hhdet_in!P$163</f>
        <v>10232.3125</v>
      </c>
      <c r="Q35" s="67">
        <f>RES_hhdet_in!Q$163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8698</v>
      </c>
      <c r="D37" s="67">
        <f>RES_hhdet_in!D$165</f>
        <v>12371</v>
      </c>
      <c r="E37" s="67">
        <f>RES_hhdet_in!E$165</f>
        <v>10394</v>
      </c>
      <c r="F37" s="67">
        <f>RES_hhdet_in!F$165</f>
        <v>18479</v>
      </c>
      <c r="G37" s="67">
        <f>RES_hhdet_in!G$165</f>
        <v>15345</v>
      </c>
      <c r="H37" s="67">
        <f>RES_hhdet_in!H$165</f>
        <v>30824</v>
      </c>
      <c r="I37" s="67">
        <f>RES_hhdet_in!I$165</f>
        <v>23592</v>
      </c>
      <c r="J37" s="67">
        <f>RES_hhdet_in!J$165</f>
        <v>24089</v>
      </c>
      <c r="K37" s="67">
        <f>RES_hhdet_in!K$165</f>
        <v>43860</v>
      </c>
      <c r="L37" s="67">
        <f>RES_hhdet_in!L$165</f>
        <v>22048</v>
      </c>
      <c r="M37" s="67">
        <f>RES_hhdet_in!M$165</f>
        <v>0</v>
      </c>
      <c r="N37" s="67">
        <f>RES_hhdet_in!N$165</f>
        <v>22282</v>
      </c>
      <c r="O37" s="67">
        <f>RES_hhdet_in!O$165</f>
        <v>15467</v>
      </c>
      <c r="P37" s="67">
        <f>RES_hhdet_in!P$165</f>
        <v>28756.687499999996</v>
      </c>
      <c r="Q37" s="67">
        <f>RES_hhdet_in!Q$165</f>
        <v>27805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132044.44179550826</v>
      </c>
      <c r="D39" s="67">
        <f>RES_hhdet_in!D$167</f>
        <v>182976.75000000003</v>
      </c>
      <c r="E39" s="67">
        <f>RES_hhdet_in!E$167</f>
        <v>299624.5963169561</v>
      </c>
      <c r="F39" s="67">
        <f>RES_hhdet_in!F$167</f>
        <v>287781.62005938205</v>
      </c>
      <c r="G39" s="67">
        <f>RES_hhdet_in!G$167</f>
        <v>199312.57265800447</v>
      </c>
      <c r="H39" s="67">
        <f>RES_hhdet_in!H$167</f>
        <v>172134.16933138974</v>
      </c>
      <c r="I39" s="67">
        <f>RES_hhdet_in!I$167</f>
        <v>63982.089511478152</v>
      </c>
      <c r="J39" s="67">
        <f>RES_hhdet_in!J$167</f>
        <v>34555.227197274871</v>
      </c>
      <c r="K39" s="67">
        <f>RES_hhdet_in!K$167</f>
        <v>32226.993230618325</v>
      </c>
      <c r="L39" s="67">
        <f>RES_hhdet_in!L$167</f>
        <v>195849.80394360097</v>
      </c>
      <c r="M39" s="67">
        <f>RES_hhdet_in!M$167</f>
        <v>94592.321363688636</v>
      </c>
      <c r="N39" s="67">
        <f>RES_hhdet_in!N$167</f>
        <v>297521.82620578236</v>
      </c>
      <c r="O39" s="67">
        <f>RES_hhdet_in!O$167</f>
        <v>195824.69466328074</v>
      </c>
      <c r="P39" s="67">
        <f>RES_hhdet_in!P$167</f>
        <v>104438.46891595682</v>
      </c>
      <c r="Q39" s="67">
        <f>RES_hhdet_in!Q$167</f>
        <v>68428.357512884017</v>
      </c>
    </row>
    <row r="40" spans="1:17" ht="12" customHeight="1" x14ac:dyDescent="0.25">
      <c r="A40" s="23" t="s">
        <v>143</v>
      </c>
      <c r="B40" s="67"/>
      <c r="C40" s="67">
        <f>RES_hhdet_in!C$168</f>
        <v>6499.0000000000036</v>
      </c>
      <c r="D40" s="67">
        <f>RES_hhdet_in!D$168</f>
        <v>11368.782648267919</v>
      </c>
      <c r="E40" s="67">
        <f>RES_hhdet_in!E$168</f>
        <v>17089.021299479391</v>
      </c>
      <c r="F40" s="67">
        <f>RES_hhdet_in!F$168</f>
        <v>26861.047937174957</v>
      </c>
      <c r="G40" s="67">
        <f>RES_hhdet_in!G$168</f>
        <v>19479.546161823389</v>
      </c>
      <c r="H40" s="67">
        <f>RES_hhdet_in!H$168</f>
        <v>26650.866861716961</v>
      </c>
      <c r="I40" s="67">
        <f>RES_hhdet_in!I$168</f>
        <v>27865.000000000025</v>
      </c>
      <c r="J40" s="67">
        <f>RES_hhdet_in!J$168</f>
        <v>40461.999999999891</v>
      </c>
      <c r="K40" s="67">
        <f>RES_hhdet_in!K$168</f>
        <v>15563.000000000093</v>
      </c>
      <c r="L40" s="67">
        <f>RES_hhdet_in!L$168</f>
        <v>53949.156148442424</v>
      </c>
      <c r="M40" s="67">
        <f>RES_hhdet_in!M$168</f>
        <v>8990.2660902476418</v>
      </c>
      <c r="N40" s="67">
        <f>RES_hhdet_in!N$168</f>
        <v>50680.033395339975</v>
      </c>
      <c r="O40" s="67">
        <f>RES_hhdet_in!O$168</f>
        <v>29217.25720020834</v>
      </c>
      <c r="P40" s="67">
        <f>RES_hhdet_in!P$168</f>
        <v>19030.577692701947</v>
      </c>
      <c r="Q40" s="67">
        <f>RES_hhdet_in!Q$168</f>
        <v>35174.642487115991</v>
      </c>
    </row>
    <row r="41" spans="1:17" ht="12" customHeight="1" x14ac:dyDescent="0.25">
      <c r="A41" s="23" t="s">
        <v>142</v>
      </c>
      <c r="B41" s="67"/>
      <c r="C41" s="67">
        <f>RES_hhdet_in!C$171</f>
        <v>151355.00000000012</v>
      </c>
      <c r="D41" s="67">
        <f>RES_hhdet_in!D$171</f>
        <v>117422.49790424065</v>
      </c>
      <c r="E41" s="67">
        <f>RES_hhdet_in!E$171</f>
        <v>143303.44475712586</v>
      </c>
      <c r="F41" s="67">
        <f>RES_hhdet_in!F$171</f>
        <v>117903.41223968931</v>
      </c>
      <c r="G41" s="67">
        <f>RES_hhdet_in!G$171</f>
        <v>121942.69314714213</v>
      </c>
      <c r="H41" s="67">
        <f>RES_hhdet_in!H$171</f>
        <v>122339.63387048407</v>
      </c>
      <c r="I41" s="67">
        <f>RES_hhdet_in!I$171</f>
        <v>181065.00000000023</v>
      </c>
      <c r="J41" s="67">
        <f>RES_hhdet_in!J$171</f>
        <v>138486.9999999998</v>
      </c>
      <c r="K41" s="67">
        <f>RES_hhdet_in!K$171</f>
        <v>284103.00000000012</v>
      </c>
      <c r="L41" s="67">
        <f>RES_hhdet_in!L$171</f>
        <v>50966.835402587436</v>
      </c>
      <c r="M41" s="67">
        <f>RES_hhdet_in!M$171</f>
        <v>245624.99999999991</v>
      </c>
      <c r="N41" s="67">
        <f>RES_hhdet_in!N$171</f>
        <v>73746.473820397354</v>
      </c>
      <c r="O41" s="67">
        <f>RES_hhdet_in!O$171</f>
        <v>201046.01268576348</v>
      </c>
      <c r="P41" s="67">
        <f>RES_hhdet_in!P$171</f>
        <v>259675.1825483228</v>
      </c>
      <c r="Q41" s="67">
        <f>RES_hhdet_in!Q$171</f>
        <v>67729.842684493357</v>
      </c>
    </row>
    <row r="42" spans="1:17" ht="12" customHeight="1" x14ac:dyDescent="0.25">
      <c r="A42" s="23" t="s">
        <v>141</v>
      </c>
      <c r="B42" s="67"/>
      <c r="C42" s="67">
        <f>RES_hhdet_in!C$172</f>
        <v>6060</v>
      </c>
      <c r="D42" s="67">
        <f>RES_hhdet_in!D$172</f>
        <v>5197.8183234290391</v>
      </c>
      <c r="E42" s="67">
        <f>RES_hhdet_in!E$172</f>
        <v>4815.2344968252073</v>
      </c>
      <c r="F42" s="67">
        <f>RES_hhdet_in!F$172</f>
        <v>4511.632670577892</v>
      </c>
      <c r="G42" s="67">
        <f>RES_hhdet_in!G$172</f>
        <v>6843</v>
      </c>
      <c r="H42" s="67">
        <f>RES_hhdet_in!H$172</f>
        <v>10083.658340491853</v>
      </c>
      <c r="I42" s="67">
        <f>RES_hhdet_in!I$172</f>
        <v>20453.596546180368</v>
      </c>
      <c r="J42" s="67">
        <f>RES_hhdet_in!J$172</f>
        <v>26790.762924117356</v>
      </c>
      <c r="K42" s="67">
        <f>RES_hhdet_in!K$172</f>
        <v>49099.781275910849</v>
      </c>
      <c r="L42" s="67">
        <f>RES_hhdet_in!L$172</f>
        <v>18225.437189455963</v>
      </c>
      <c r="M42" s="67">
        <f>RES_hhdet_in!M$172</f>
        <v>51986</v>
      </c>
      <c r="N42" s="67">
        <f>RES_hhdet_in!N$172</f>
        <v>10297.442753165882</v>
      </c>
      <c r="O42" s="67">
        <f>RES_hhdet_in!O$172</f>
        <v>15543.54796993868</v>
      </c>
      <c r="P42" s="67">
        <f>RES_hhdet_in!P$172</f>
        <v>45654.149336330534</v>
      </c>
      <c r="Q42" s="67">
        <f>RES_hhdet_in!Q$172</f>
        <v>11892.864304788916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43994.098333019174</v>
      </c>
      <c r="D44" s="67">
        <f>RES_hhdet_in!D$176</f>
        <v>103735.99999999999</v>
      </c>
      <c r="E44" s="67">
        <f>RES_hhdet_in!E$176</f>
        <v>83992.000000000204</v>
      </c>
      <c r="F44" s="67">
        <f>RES_hhdet_in!F$176</f>
        <v>166019.99999999983</v>
      </c>
      <c r="G44" s="67">
        <f>RES_hhdet_in!G$176</f>
        <v>56927.000000000124</v>
      </c>
      <c r="H44" s="67">
        <f>RES_hhdet_in!H$176</f>
        <v>30412.902910801586</v>
      </c>
      <c r="I44" s="67">
        <f>RES_hhdet_in!I$176</f>
        <v>131068.99999999985</v>
      </c>
      <c r="J44" s="67">
        <f>RES_hhdet_in!J$176</f>
        <v>48368.000000000218</v>
      </c>
      <c r="K44" s="67">
        <f>RES_hhdet_in!K$176</f>
        <v>111165.09833301918</v>
      </c>
      <c r="L44" s="67">
        <f>RES_hhdet_in!L$176</f>
        <v>104233.95211153079</v>
      </c>
      <c r="M44" s="67">
        <f>RES_hhdet_in!M$176</f>
        <v>46113.567201806756</v>
      </c>
      <c r="N44" s="67">
        <f>RES_hhdet_in!N$176</f>
        <v>159191.49172977507</v>
      </c>
      <c r="O44" s="67">
        <f>RES_hhdet_in!O$176</f>
        <v>70566.852969975589</v>
      </c>
      <c r="P44" s="67">
        <f>RES_hhdet_in!P$176</f>
        <v>25564.227081656267</v>
      </c>
      <c r="Q44" s="67">
        <f>RES_hhdet_in!Q$176</f>
        <v>31260.642857142728</v>
      </c>
    </row>
    <row r="45" spans="1:17" ht="12" customHeight="1" x14ac:dyDescent="0.25">
      <c r="A45" s="29" t="s">
        <v>140</v>
      </c>
      <c r="B45" s="83"/>
      <c r="C45" s="83">
        <f>RES_hhdet_in!C$177</f>
        <v>369675.50000000012</v>
      </c>
      <c r="D45" s="83">
        <f>RES_hhdet_in!D$177</f>
        <v>213225.36038846942</v>
      </c>
      <c r="E45" s="83">
        <f>RES_hhdet_in!E$177</f>
        <v>254822.49999999983</v>
      </c>
      <c r="F45" s="83">
        <f>RES_hhdet_in!F$177</f>
        <v>183616.08713143825</v>
      </c>
      <c r="G45" s="83">
        <f>RES_hhdet_in!G$177</f>
        <v>258468.49999999988</v>
      </c>
      <c r="H45" s="83">
        <f>RES_hhdet_in!H$177</f>
        <v>433209.5</v>
      </c>
      <c r="I45" s="83">
        <f>RES_hhdet_in!I$177</f>
        <v>154070.39777646182</v>
      </c>
      <c r="J45" s="83">
        <f>RES_hhdet_in!J$177</f>
        <v>134159.49999999977</v>
      </c>
      <c r="K45" s="83">
        <f>RES_hhdet_in!K$177</f>
        <v>375182.71416698082</v>
      </c>
      <c r="L45" s="83">
        <f>RES_hhdet_in!L$177</f>
        <v>304481.86038846936</v>
      </c>
      <c r="M45" s="83">
        <f>RES_hhdet_in!M$177</f>
        <v>389967.2452981933</v>
      </c>
      <c r="N45" s="83">
        <f>RES_hhdet_in!N$177</f>
        <v>229443.58713143819</v>
      </c>
      <c r="O45" s="83">
        <f>RES_hhdet_in!O$177</f>
        <v>295583.89213997213</v>
      </c>
      <c r="P45" s="83">
        <f>RES_hhdet_in!P$177</f>
        <v>392597.7902799201</v>
      </c>
      <c r="Q45" s="83">
        <f>RES_hhdet_in!Q$177</f>
        <v>179290.44672150016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112948.29419840302</v>
      </c>
      <c r="D49" s="67">
        <f>RES_hhdet_in_new!D$163</f>
        <v>122620.31622766968</v>
      </c>
      <c r="E49" s="67">
        <f>RES_hhdet_in_new!E$163</f>
        <v>148118.67925395106</v>
      </c>
      <c r="F49" s="67">
        <f>RES_hhdet_in_new!F$163</f>
        <v>122415.0449102672</v>
      </c>
      <c r="G49" s="67">
        <f>RES_hhdet_in_new!G$163</f>
        <v>128785.69314714213</v>
      </c>
      <c r="H49" s="67">
        <f>RES_hhdet_in_new!H$163</f>
        <v>132423.29221097592</v>
      </c>
      <c r="I49" s="67">
        <f>RES_hhdet_in_new!I$163</f>
        <v>102329.06068554106</v>
      </c>
      <c r="J49" s="67">
        <f>RES_hhdet_in_new!J$163</f>
        <v>77925.975582826475</v>
      </c>
      <c r="K49" s="67">
        <f>RES_hhdet_in_new!K$163</f>
        <v>99926.454688575817</v>
      </c>
      <c r="L49" s="67">
        <f>RES_hhdet_in_new!L$163</f>
        <v>52061.693427581784</v>
      </c>
      <c r="M49" s="67">
        <f>RES_hhdet_in_new!M$163</f>
        <v>43584.580181852769</v>
      </c>
      <c r="N49" s="67">
        <f>RES_hhdet_in_new!N$163</f>
        <v>19317.463087069053</v>
      </c>
      <c r="O49" s="67">
        <f>RES_hhdet_in_new!O$163</f>
        <v>22976.86207430487</v>
      </c>
      <c r="P49" s="67">
        <f>RES_hhdet_in_new!P$163</f>
        <v>4947.2890348047858</v>
      </c>
      <c r="Q49" s="67">
        <f>RES_hhdet_in_new!Q$163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3840</v>
      </c>
      <c r="D51" s="67">
        <f>RES_hhdet_in_new!D$165</f>
        <v>5897</v>
      </c>
      <c r="E51" s="67">
        <f>RES_hhdet_in_new!E$165</f>
        <v>5453.0000000000009</v>
      </c>
      <c r="F51" s="67">
        <f>RES_hhdet_in_new!F$165</f>
        <v>10029.000000000002</v>
      </c>
      <c r="G51" s="67">
        <f>RES_hhdet_in_new!G$165</f>
        <v>7632</v>
      </c>
      <c r="H51" s="67">
        <f>RES_hhdet_in_new!H$165</f>
        <v>15916</v>
      </c>
      <c r="I51" s="67">
        <f>RES_hhdet_in_new!I$165</f>
        <v>13576.000000000004</v>
      </c>
      <c r="J51" s="67">
        <f>RES_hhdet_in_new!J$165</f>
        <v>14891.999999999996</v>
      </c>
      <c r="K51" s="67">
        <f>RES_hhdet_in_new!K$165</f>
        <v>25182.999999999993</v>
      </c>
      <c r="L51" s="67">
        <f>RES_hhdet_in_new!L$165</f>
        <v>12080.999999999998</v>
      </c>
      <c r="M51" s="67">
        <f>RES_hhdet_in_new!M$165</f>
        <v>0</v>
      </c>
      <c r="N51" s="67">
        <f>RES_hhdet_in_new!N$165</f>
        <v>12550.999999999996</v>
      </c>
      <c r="O51" s="67">
        <f>RES_hhdet_in_new!O$165</f>
        <v>6931</v>
      </c>
      <c r="P51" s="67">
        <f>RES_hhdet_in_new!P$165</f>
        <v>4947.2890348047858</v>
      </c>
      <c r="Q51" s="67">
        <f>RES_hhdet_in_new!Q$165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106888.29419840302</v>
      </c>
      <c r="D55" s="67">
        <f>RES_hhdet_in_new!D$171</f>
        <v>117422.49790424065</v>
      </c>
      <c r="E55" s="67">
        <f>RES_hhdet_in_new!E$171</f>
        <v>143303.44475712586</v>
      </c>
      <c r="F55" s="67">
        <f>RES_hhdet_in_new!F$171</f>
        <v>117903.41223968931</v>
      </c>
      <c r="G55" s="67">
        <f>RES_hhdet_in_new!G$171</f>
        <v>121942.69314714213</v>
      </c>
      <c r="H55" s="67">
        <f>RES_hhdet_in_new!H$171</f>
        <v>122339.63387048407</v>
      </c>
      <c r="I55" s="67">
        <f>RES_hhdet_in_new!I$171</f>
        <v>81875.464139360687</v>
      </c>
      <c r="J55" s="67">
        <f>RES_hhdet_in_new!J$171</f>
        <v>51135.212658709133</v>
      </c>
      <c r="K55" s="67">
        <f>RES_hhdet_in_new!K$171</f>
        <v>50826.673412664968</v>
      </c>
      <c r="L55" s="67">
        <f>RES_hhdet_in_new!L$171</f>
        <v>33836.256238125825</v>
      </c>
      <c r="M55" s="67">
        <f>RES_hhdet_in_new!M$171</f>
        <v>0</v>
      </c>
      <c r="N55" s="67">
        <f>RES_hhdet_in_new!N$171</f>
        <v>9905.0217880109522</v>
      </c>
      <c r="O55" s="67">
        <f>RES_hhdet_in_new!O$171</f>
        <v>8432.3833027736982</v>
      </c>
      <c r="P55" s="67">
        <f>RES_hhdet_in_new!P$171</f>
        <v>0</v>
      </c>
      <c r="Q55" s="67">
        <f>RES_hhdet_in_new!Q$171</f>
        <v>0</v>
      </c>
    </row>
    <row r="56" spans="1:17" ht="12" customHeight="1" x14ac:dyDescent="0.25">
      <c r="A56" s="148" t="s">
        <v>141</v>
      </c>
      <c r="B56" s="67"/>
      <c r="C56" s="67">
        <f>RES_hhdet_in_new!C$172</f>
        <v>6060</v>
      </c>
      <c r="D56" s="67">
        <f>RES_hhdet_in_new!D$172</f>
        <v>5197.8183234290391</v>
      </c>
      <c r="E56" s="67">
        <f>RES_hhdet_in_new!E$172</f>
        <v>4815.2344968252073</v>
      </c>
      <c r="F56" s="67">
        <f>RES_hhdet_in_new!F$172</f>
        <v>4511.632670577892</v>
      </c>
      <c r="G56" s="67">
        <f>RES_hhdet_in_new!G$172</f>
        <v>6843</v>
      </c>
      <c r="H56" s="67">
        <f>RES_hhdet_in_new!H$172</f>
        <v>10083.658340491853</v>
      </c>
      <c r="I56" s="67">
        <f>RES_hhdet_in_new!I$172</f>
        <v>20453.596546180368</v>
      </c>
      <c r="J56" s="67">
        <f>RES_hhdet_in_new!J$172</f>
        <v>26790.762924117349</v>
      </c>
      <c r="K56" s="67">
        <f>RES_hhdet_in_new!K$172</f>
        <v>49099.781275910842</v>
      </c>
      <c r="L56" s="67">
        <f>RES_hhdet_in_new!L$172</f>
        <v>18225.437189455959</v>
      </c>
      <c r="M56" s="67">
        <f>RES_hhdet_in_new!M$172</f>
        <v>43584.580181852769</v>
      </c>
      <c r="N56" s="67">
        <f>RES_hhdet_in_new!N$172</f>
        <v>9412.4412990581004</v>
      </c>
      <c r="O56" s="67">
        <f>RES_hhdet_in_new!O$172</f>
        <v>14544.478771531172</v>
      </c>
      <c r="P56" s="67">
        <f>RES_hhdet_in_new!P$172</f>
        <v>4947.2890348047858</v>
      </c>
      <c r="Q56" s="67">
        <f>RES_hhdet_in_new!Q$172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112948.29419840302</v>
      </c>
      <c r="D59" s="83">
        <f>RES_hhdet_in_new!D$177</f>
        <v>122620.31622766968</v>
      </c>
      <c r="E59" s="83">
        <f>RES_hhdet_in_new!E$177</f>
        <v>148118.67925395106</v>
      </c>
      <c r="F59" s="83">
        <f>RES_hhdet_in_new!F$177</f>
        <v>122415.0449102672</v>
      </c>
      <c r="G59" s="83">
        <f>RES_hhdet_in_new!G$177</f>
        <v>128785.69314714213</v>
      </c>
      <c r="H59" s="83">
        <f>RES_hhdet_in_new!H$177</f>
        <v>132423.29221097592</v>
      </c>
      <c r="I59" s="83">
        <f>RES_hhdet_in_new!I$177</f>
        <v>102329.06068554106</v>
      </c>
      <c r="J59" s="83">
        <f>RES_hhdet_in_new!J$177</f>
        <v>77925.97558282649</v>
      </c>
      <c r="K59" s="83">
        <f>RES_hhdet_in_new!K$177</f>
        <v>99926.454688575803</v>
      </c>
      <c r="L59" s="83">
        <f>RES_hhdet_in_new!L$177</f>
        <v>52061.693427581784</v>
      </c>
      <c r="M59" s="83">
        <f>RES_hhdet_in_new!M$177</f>
        <v>43584.580181852769</v>
      </c>
      <c r="N59" s="83">
        <f>RES_hhdet_in_new!N$177</f>
        <v>19317.463087069053</v>
      </c>
      <c r="O59" s="83">
        <f>RES_hhdet_in_new!O$177</f>
        <v>22976.86207430487</v>
      </c>
      <c r="P59" s="83">
        <f>RES_hhdet_in_new!P$177</f>
        <v>4947.2890348047858</v>
      </c>
      <c r="Q59" s="83">
        <f>RES_hhdet_in_new!Q$177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142891.01830159698</v>
      </c>
      <c r="D63" s="67">
        <f t="shared" ref="D63:Q63" si="4">D35-D49</f>
        <v>134607.99627233032</v>
      </c>
      <c r="E63" s="67">
        <f t="shared" si="4"/>
        <v>134222.63324604894</v>
      </c>
      <c r="F63" s="67">
        <f t="shared" si="4"/>
        <v>103144.26758973277</v>
      </c>
      <c r="G63" s="67">
        <f t="shared" si="4"/>
        <v>130136.61935285787</v>
      </c>
      <c r="H63" s="67">
        <f t="shared" si="4"/>
        <v>124031.02028902408</v>
      </c>
      <c r="I63" s="67">
        <f t="shared" si="4"/>
        <v>75493.25181445897</v>
      </c>
      <c r="J63" s="67">
        <f t="shared" si="4"/>
        <v>48128.336917173525</v>
      </c>
      <c r="K63" s="67">
        <f t="shared" si="4"/>
        <v>74108.857811424183</v>
      </c>
      <c r="L63" s="67">
        <f t="shared" si="4"/>
        <v>42952.619072418216</v>
      </c>
      <c r="M63" s="67">
        <f t="shared" si="4"/>
        <v>53681.732318147231</v>
      </c>
      <c r="N63" s="67">
        <f t="shared" si="4"/>
        <v>14977.849412930947</v>
      </c>
      <c r="O63" s="67">
        <f t="shared" si="4"/>
        <v>28298.450425695122</v>
      </c>
      <c r="P63" s="67">
        <f t="shared" si="4"/>
        <v>5285.0234651952142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4858</v>
      </c>
      <c r="D65" s="67">
        <f t="shared" ref="D65:Q65" si="5">D37-D51</f>
        <v>6474</v>
      </c>
      <c r="E65" s="67">
        <f t="shared" si="5"/>
        <v>4940.9999999999991</v>
      </c>
      <c r="F65" s="67">
        <f t="shared" si="5"/>
        <v>8449.9999999999982</v>
      </c>
      <c r="G65" s="67">
        <f t="shared" si="5"/>
        <v>7713</v>
      </c>
      <c r="H65" s="67">
        <f t="shared" si="5"/>
        <v>14908</v>
      </c>
      <c r="I65" s="67">
        <f t="shared" si="5"/>
        <v>10015.999999999996</v>
      </c>
      <c r="J65" s="67">
        <f t="shared" si="5"/>
        <v>9197.0000000000036</v>
      </c>
      <c r="K65" s="67">
        <f t="shared" si="5"/>
        <v>18677.000000000007</v>
      </c>
      <c r="L65" s="67">
        <f t="shared" si="5"/>
        <v>9967.0000000000018</v>
      </c>
      <c r="M65" s="67">
        <f t="shared" si="5"/>
        <v>0</v>
      </c>
      <c r="N65" s="67">
        <f t="shared" si="5"/>
        <v>9731.0000000000036</v>
      </c>
      <c r="O65" s="67">
        <f t="shared" si="5"/>
        <v>8536</v>
      </c>
      <c r="P65" s="67">
        <f t="shared" si="5"/>
        <v>23809.398465195212</v>
      </c>
      <c r="Q65" s="67">
        <f t="shared" si="5"/>
        <v>27805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132044.44179550826</v>
      </c>
      <c r="D67" s="67">
        <f t="shared" si="6"/>
        <v>182976.75000000003</v>
      </c>
      <c r="E67" s="67">
        <f t="shared" si="6"/>
        <v>299624.5963169561</v>
      </c>
      <c r="F67" s="67">
        <f t="shared" si="6"/>
        <v>287781.62005938205</v>
      </c>
      <c r="G67" s="67">
        <f t="shared" si="6"/>
        <v>199312.57265800447</v>
      </c>
      <c r="H67" s="67">
        <f t="shared" si="6"/>
        <v>172134.16933138974</v>
      </c>
      <c r="I67" s="67">
        <f t="shared" si="6"/>
        <v>63982.089511478152</v>
      </c>
      <c r="J67" s="67">
        <f t="shared" si="6"/>
        <v>34555.227197274871</v>
      </c>
      <c r="K67" s="67">
        <f t="shared" si="6"/>
        <v>32226.993230618325</v>
      </c>
      <c r="L67" s="67">
        <f t="shared" si="6"/>
        <v>195849.80394360097</v>
      </c>
      <c r="M67" s="67">
        <f t="shared" si="6"/>
        <v>94592.321363688636</v>
      </c>
      <c r="N67" s="67">
        <f t="shared" si="6"/>
        <v>297521.82620578236</v>
      </c>
      <c r="O67" s="67">
        <f t="shared" si="6"/>
        <v>195824.69466328074</v>
      </c>
      <c r="P67" s="67">
        <f t="shared" si="6"/>
        <v>104438.46891595682</v>
      </c>
      <c r="Q67" s="67">
        <f t="shared" si="6"/>
        <v>68428.357512884017</v>
      </c>
    </row>
    <row r="68" spans="1:17" ht="12" customHeight="1" x14ac:dyDescent="0.25">
      <c r="A68" s="148" t="s">
        <v>143</v>
      </c>
      <c r="B68" s="67"/>
      <c r="C68" s="67">
        <f t="shared" si="6"/>
        <v>6499.0000000000036</v>
      </c>
      <c r="D68" s="67">
        <f t="shared" si="6"/>
        <v>11368.782648267919</v>
      </c>
      <c r="E68" s="67">
        <f t="shared" si="6"/>
        <v>17089.021299479391</v>
      </c>
      <c r="F68" s="67">
        <f t="shared" si="6"/>
        <v>26861.047937174957</v>
      </c>
      <c r="G68" s="67">
        <f t="shared" si="6"/>
        <v>19479.546161823389</v>
      </c>
      <c r="H68" s="67">
        <f t="shared" si="6"/>
        <v>26650.866861716961</v>
      </c>
      <c r="I68" s="67">
        <f t="shared" si="6"/>
        <v>27865.000000000025</v>
      </c>
      <c r="J68" s="67">
        <f t="shared" si="6"/>
        <v>40461.999999999891</v>
      </c>
      <c r="K68" s="67">
        <f t="shared" si="6"/>
        <v>15563.000000000093</v>
      </c>
      <c r="L68" s="67">
        <f t="shared" si="6"/>
        <v>53949.156148442424</v>
      </c>
      <c r="M68" s="67">
        <f t="shared" si="6"/>
        <v>8990.2660902476418</v>
      </c>
      <c r="N68" s="67">
        <f t="shared" si="6"/>
        <v>50680.033395339975</v>
      </c>
      <c r="O68" s="67">
        <f t="shared" si="6"/>
        <v>29217.25720020834</v>
      </c>
      <c r="P68" s="67">
        <f t="shared" si="6"/>
        <v>19030.577692701947</v>
      </c>
      <c r="Q68" s="67">
        <f t="shared" si="6"/>
        <v>35174.642487115991</v>
      </c>
    </row>
    <row r="69" spans="1:17" ht="12" customHeight="1" x14ac:dyDescent="0.25">
      <c r="A69" s="148" t="s">
        <v>142</v>
      </c>
      <c r="B69" s="67"/>
      <c r="C69" s="67">
        <f t="shared" si="6"/>
        <v>44466.705801597098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99189.535860639546</v>
      </c>
      <c r="J69" s="67">
        <f t="shared" si="6"/>
        <v>87351.787341290663</v>
      </c>
      <c r="K69" s="67">
        <f t="shared" si="6"/>
        <v>233276.32658733515</v>
      </c>
      <c r="L69" s="67">
        <f t="shared" si="6"/>
        <v>17130.579164461611</v>
      </c>
      <c r="M69" s="67">
        <f t="shared" si="6"/>
        <v>245624.99999999991</v>
      </c>
      <c r="N69" s="67">
        <f t="shared" si="6"/>
        <v>63841.452032386398</v>
      </c>
      <c r="O69" s="67">
        <f t="shared" si="6"/>
        <v>192613.62938298978</v>
      </c>
      <c r="P69" s="67">
        <f t="shared" si="6"/>
        <v>259675.1825483228</v>
      </c>
      <c r="Q69" s="67">
        <f t="shared" si="6"/>
        <v>67729.842684493357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8401.4198181472311</v>
      </c>
      <c r="N70" s="67">
        <f t="shared" si="6"/>
        <v>885.00145410778168</v>
      </c>
      <c r="O70" s="67">
        <f t="shared" si="6"/>
        <v>999.06919840750743</v>
      </c>
      <c r="P70" s="67">
        <f t="shared" si="6"/>
        <v>40706.860301525747</v>
      </c>
      <c r="Q70" s="67">
        <f t="shared" si="6"/>
        <v>11892.864304788916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43994.098333019174</v>
      </c>
      <c r="D72" s="67">
        <f t="shared" si="7"/>
        <v>103735.99999999999</v>
      </c>
      <c r="E72" s="67">
        <f t="shared" si="7"/>
        <v>83992.000000000204</v>
      </c>
      <c r="F72" s="67">
        <f t="shared" si="7"/>
        <v>166019.99999999983</v>
      </c>
      <c r="G72" s="67">
        <f t="shared" si="7"/>
        <v>56927.000000000124</v>
      </c>
      <c r="H72" s="67">
        <f t="shared" si="7"/>
        <v>30412.902910801586</v>
      </c>
      <c r="I72" s="67">
        <f t="shared" si="7"/>
        <v>131068.99999999985</v>
      </c>
      <c r="J72" s="67">
        <f t="shared" si="7"/>
        <v>48368.000000000218</v>
      </c>
      <c r="K72" s="67">
        <f t="shared" si="7"/>
        <v>111165.09833301918</v>
      </c>
      <c r="L72" s="67">
        <f t="shared" si="7"/>
        <v>104233.95211153079</v>
      </c>
      <c r="M72" s="67">
        <f t="shared" si="7"/>
        <v>46113.567201806756</v>
      </c>
      <c r="N72" s="67">
        <f t="shared" si="7"/>
        <v>159191.49172977507</v>
      </c>
      <c r="O72" s="67">
        <f t="shared" si="7"/>
        <v>70566.852969975589</v>
      </c>
      <c r="P72" s="67">
        <f t="shared" si="7"/>
        <v>25564.227081656267</v>
      </c>
      <c r="Q72" s="67">
        <f t="shared" si="7"/>
        <v>31260.642857142728</v>
      </c>
    </row>
    <row r="73" spans="1:17" ht="12" customHeight="1" x14ac:dyDescent="0.25">
      <c r="A73" s="159" t="s">
        <v>140</v>
      </c>
      <c r="B73" s="83"/>
      <c r="C73" s="83">
        <f t="shared" si="7"/>
        <v>256727.2058015971</v>
      </c>
      <c r="D73" s="83">
        <f t="shared" si="7"/>
        <v>90605.044160799735</v>
      </c>
      <c r="E73" s="83">
        <f t="shared" si="7"/>
        <v>106703.82074604876</v>
      </c>
      <c r="F73" s="83">
        <f t="shared" si="7"/>
        <v>61201.042221171054</v>
      </c>
      <c r="G73" s="83">
        <f t="shared" si="7"/>
        <v>129682.80685285776</v>
      </c>
      <c r="H73" s="83">
        <f t="shared" si="7"/>
        <v>300786.20778902411</v>
      </c>
      <c r="I73" s="83">
        <f t="shared" si="7"/>
        <v>51741.337090920759</v>
      </c>
      <c r="J73" s="83">
        <f t="shared" si="7"/>
        <v>56233.524417173277</v>
      </c>
      <c r="K73" s="83">
        <f t="shared" si="7"/>
        <v>275256.259478405</v>
      </c>
      <c r="L73" s="83">
        <f t="shared" si="7"/>
        <v>252420.16696088758</v>
      </c>
      <c r="M73" s="83">
        <f t="shared" si="7"/>
        <v>346382.6651163405</v>
      </c>
      <c r="N73" s="83">
        <f t="shared" si="7"/>
        <v>210126.12404436915</v>
      </c>
      <c r="O73" s="83">
        <f t="shared" si="7"/>
        <v>272607.03006566723</v>
      </c>
      <c r="P73" s="83">
        <f t="shared" si="7"/>
        <v>387650.5012451153</v>
      </c>
      <c r="Q73" s="83">
        <f t="shared" si="7"/>
        <v>179290.44672150016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107680.62499999996</v>
      </c>
      <c r="C79" s="80">
        <f>RES_hhdet_numvin!C163</f>
        <v>255839.31249999985</v>
      </c>
      <c r="D79" s="80">
        <f>RES_hhdet_numvin!D163</f>
        <v>257228.31249999988</v>
      </c>
      <c r="E79" s="80">
        <f>RES_hhdet_numvin!E163</f>
        <v>282341.31249999988</v>
      </c>
      <c r="F79" s="80">
        <f>RES_hhdet_numvin!F163</f>
        <v>225559.31249999988</v>
      </c>
      <c r="G79" s="80">
        <f>RES_hhdet_numvin!G163</f>
        <v>258922.31249999988</v>
      </c>
      <c r="H79" s="80">
        <f>RES_hhdet_numvin!H163</f>
        <v>256454.31249999994</v>
      </c>
      <c r="I79" s="80">
        <f>RES_hhdet_numvin!I163</f>
        <v>177822.31249999988</v>
      </c>
      <c r="J79" s="80">
        <f>RES_hhdet_numvin!J163</f>
        <v>126054.31249999993</v>
      </c>
      <c r="K79" s="80">
        <f>RES_hhdet_numvin!K163</f>
        <v>174035.31249999994</v>
      </c>
      <c r="L79" s="80">
        <f>RES_hhdet_numvin!L163</f>
        <v>95014.312499999956</v>
      </c>
      <c r="M79" s="80">
        <f>RES_hhdet_numvin!M163</f>
        <v>97266.312499999956</v>
      </c>
      <c r="N79" s="80">
        <f>RES_hhdet_numvin!N163</f>
        <v>34295.312499999985</v>
      </c>
      <c r="O79" s="80">
        <f>RES_hhdet_numvin!O163</f>
        <v>51275.312499999971</v>
      </c>
      <c r="P79" s="80">
        <f>RES_hhdet_numvin!P163</f>
        <v>10232.312499999996</v>
      </c>
      <c r="Q79" s="80">
        <f>RES_hhdet_numvin!Q163</f>
        <v>0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1929.6874999999991</v>
      </c>
      <c r="J81" s="80">
        <f>RES_hhdet_numvin!J165</f>
        <v>24088.999999999989</v>
      </c>
      <c r="K81" s="80">
        <f>RES_hhdet_numvin!K165</f>
        <v>43859.999999999985</v>
      </c>
      <c r="L81" s="80">
        <f>RES_hhdet_numvin!L165</f>
        <v>22047.999999999993</v>
      </c>
      <c r="M81" s="80">
        <f>RES_hhdet_numvin!M165</f>
        <v>0</v>
      </c>
      <c r="N81" s="80">
        <f>RES_hhdet_numvin!N165</f>
        <v>22281.999999999993</v>
      </c>
      <c r="O81" s="80">
        <f>RES_hhdet_numvin!O165</f>
        <v>15466.999999999993</v>
      </c>
      <c r="P81" s="80">
        <f>RES_hhdet_numvin!P165</f>
        <v>10232.312499999996</v>
      </c>
      <c r="Q81" s="80">
        <f>RES_hhdet_numvin!Q165</f>
        <v>0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164534.69143597365</v>
      </c>
      <c r="E83" s="80">
        <f>RES_hhdet_numvin!E167</f>
        <v>266612.3428805705</v>
      </c>
      <c r="F83" s="80">
        <f>RES_hhdet_numvin!F167</f>
        <v>202384.64778026225</v>
      </c>
      <c r="G83" s="80">
        <f>RES_hhdet_numvin!G167</f>
        <v>148241.90881949695</v>
      </c>
      <c r="H83" s="80">
        <f>RES_hhdet_numvin!H167</f>
        <v>117896.2589280156</v>
      </c>
      <c r="I83" s="80">
        <f>RES_hhdet_numvin!I167</f>
        <v>66256.509626770683</v>
      </c>
      <c r="J83" s="80">
        <f>RES_hhdet_numvin!J167</f>
        <v>34555.227197274624</v>
      </c>
      <c r="K83" s="80">
        <f>RES_hhdet_numvin!K167</f>
        <v>32226.993230618311</v>
      </c>
      <c r="L83" s="80">
        <f>RES_hhdet_numvin!L167</f>
        <v>18462.921064436712</v>
      </c>
      <c r="M83" s="80">
        <f>RES_hhdet_numvin!M167</f>
        <v>6.4990365803274841</v>
      </c>
      <c r="N83" s="80">
        <f>RES_hhdet_numvin!N167</f>
        <v>0</v>
      </c>
      <c r="O83" s="80">
        <f>RES_hhdet_numvin!O167</f>
        <v>0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14999.950686839502</v>
      </c>
      <c r="C84" s="80">
        <f>RES_hhdet_numvin!C168</f>
        <v>35696.686785400241</v>
      </c>
      <c r="D84" s="80">
        <f>RES_hhdet_numvin!D168</f>
        <v>16219.625474776782</v>
      </c>
      <c r="E84" s="80">
        <f>RES_hhdet_numvin!E168</f>
        <v>15728.969619429374</v>
      </c>
      <c r="F84" s="80">
        <f>RES_hhdet_numvin!F168</f>
        <v>23174.664719737644</v>
      </c>
      <c r="G84" s="80">
        <f>RES_hhdet_numvin!G168</f>
        <v>21693.778495086895</v>
      </c>
      <c r="H84" s="80">
        <f>RES_hhdet_numvin!H168</f>
        <v>14653.820703945945</v>
      </c>
      <c r="I84" s="80">
        <f>RES_hhdet_numvin!I168</f>
        <v>38591.293440323614</v>
      </c>
      <c r="J84" s="80">
        <f>RES_hhdet_numvin!J168</f>
        <v>4773.7030085438664</v>
      </c>
      <c r="K84" s="80">
        <f>RES_hhdet_numvin!K168</f>
        <v>8707.9802054185457</v>
      </c>
      <c r="L84" s="80">
        <f>RES_hhdet_numvin!L168</f>
        <v>7359.1188435198746</v>
      </c>
      <c r="M84" s="80">
        <f>RES_hhdet_numvin!M168</f>
        <v>8990.2660902476091</v>
      </c>
      <c r="N84" s="80">
        <f>RES_hhdet_numvin!N168</f>
        <v>2721.1403988777197</v>
      </c>
      <c r="O84" s="80">
        <f>RES_hhdet_numvin!O168</f>
        <v>4978.0481365110027</v>
      </c>
      <c r="P84" s="80">
        <f>RES_hhdet_numvin!P168</f>
        <v>517.95339134126209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91738.365976450237</v>
      </c>
      <c r="C85" s="80">
        <f>RES_hhdet_numvin!C171</f>
        <v>213358.36916103784</v>
      </c>
      <c r="D85" s="80">
        <f>RES_hhdet_numvin!D171</f>
        <v>71259.603249016174</v>
      </c>
      <c r="E85" s="80">
        <f>RES_hhdet_numvin!E171</f>
        <v>0</v>
      </c>
      <c r="F85" s="80">
        <f>RES_hhdet_numvin!F171</f>
        <v>0</v>
      </c>
      <c r="G85" s="80">
        <f>RES_hhdet_numvin!G171</f>
        <v>88550.966984333703</v>
      </c>
      <c r="H85" s="80">
        <f>RES_hhdet_numvin!H171</f>
        <v>115812.38339910335</v>
      </c>
      <c r="I85" s="80">
        <f>RES_hhdet_numvin!I171</f>
        <v>65947.675467082125</v>
      </c>
      <c r="J85" s="80">
        <f>RES_hhdet_numvin!J171</f>
        <v>59934.619370064102</v>
      </c>
      <c r="K85" s="80">
        <f>RES_hhdet_numvin!K171</f>
        <v>84000.557788052247</v>
      </c>
      <c r="L85" s="80">
        <f>RES_hhdet_numvin!L171</f>
        <v>50966.835402587414</v>
      </c>
      <c r="M85" s="80">
        <f>RES_hhdet_numvin!M171</f>
        <v>43960.998256303756</v>
      </c>
      <c r="N85" s="80">
        <f>RES_hhdet_numvin!N171</f>
        <v>21992.963628269259</v>
      </c>
      <c r="O85" s="80">
        <f>RES_hhdet_numvin!O171</f>
        <v>31519.405599564307</v>
      </c>
      <c r="P85" s="80">
        <f>RES_hhdet_numvin!P171</f>
        <v>4575.2557181349957</v>
      </c>
      <c r="Q85" s="80">
        <f>RES_hhdet_numvin!Q171</f>
        <v>0</v>
      </c>
    </row>
    <row r="86" spans="1:17" ht="12" customHeight="1" x14ac:dyDescent="0.25">
      <c r="A86" s="23" t="s">
        <v>141</v>
      </c>
      <c r="B86" s="80">
        <f>RES_hhdet_numvin!B172</f>
        <v>942.30833671021821</v>
      </c>
      <c r="C86" s="80">
        <f>RES_hhdet_numvin!C172</f>
        <v>6784.2565535617878</v>
      </c>
      <c r="D86" s="80">
        <f>RES_hhdet_numvin!D172</f>
        <v>5214.3923402332648</v>
      </c>
      <c r="E86" s="80">
        <f>RES_hhdet_numvin!E172</f>
        <v>0</v>
      </c>
      <c r="F86" s="80">
        <f>RES_hhdet_numvin!F172</f>
        <v>0</v>
      </c>
      <c r="G86" s="80">
        <f>RES_hhdet_numvin!G172</f>
        <v>435.65820108233254</v>
      </c>
      <c r="H86" s="80">
        <f>RES_hhdet_numvin!H172</f>
        <v>8091.8494689350446</v>
      </c>
      <c r="I86" s="80">
        <f>RES_hhdet_numvin!I172</f>
        <v>7026.833965823469</v>
      </c>
      <c r="J86" s="80">
        <f>RES_hhdet_numvin!J172</f>
        <v>26790.762924117345</v>
      </c>
      <c r="K86" s="80">
        <f>RES_hhdet_numvin!K172</f>
        <v>49099.781275910827</v>
      </c>
      <c r="L86" s="80">
        <f>RES_hhdet_numvin!L172</f>
        <v>18225.437189455955</v>
      </c>
      <c r="M86" s="80">
        <f>RES_hhdet_numvin!M172</f>
        <v>44308.549116868264</v>
      </c>
      <c r="N86" s="80">
        <f>RES_hhdet_numvin!N172</f>
        <v>9581.2084728530081</v>
      </c>
      <c r="O86" s="80">
        <f>RES_hhdet_numvin!O172</f>
        <v>14777.858763924663</v>
      </c>
      <c r="P86" s="80">
        <f>RES_hhdet_numvin!P172</f>
        <v>5139.1033905237391</v>
      </c>
      <c r="Q86" s="80">
        <f>RES_hhdet_numvin!Q172</f>
        <v>0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68919.102320875594</v>
      </c>
      <c r="D88" s="80">
        <f>RES_hhdet_numvin!D176</f>
        <v>74434.69712534186</v>
      </c>
      <c r="E88" s="80">
        <f>RES_hhdet_numvin!E176</f>
        <v>28077.485230404913</v>
      </c>
      <c r="F88" s="80">
        <f>RES_hhdet_numvin!F176</f>
        <v>67229.497161411287</v>
      </c>
      <c r="G88" s="80">
        <f>RES_hhdet_numvin!G176</f>
        <v>54226.227338896046</v>
      </c>
      <c r="H88" s="80">
        <f>RES_hhdet_numvin!H176</f>
        <v>23171.408084564304</v>
      </c>
      <c r="I88" s="80">
        <f>RES_hhdet_numvin!I176</f>
        <v>239.65185831295446</v>
      </c>
      <c r="J88" s="80">
        <f>RES_hhdet_numvin!J176</f>
        <v>15360.521924219864</v>
      </c>
      <c r="K88" s="80">
        <f>RES_hhdet_numvin!K176</f>
        <v>24948.24655954475</v>
      </c>
      <c r="L88" s="80">
        <f>RES_hhdet_numvin!L176</f>
        <v>13457.490090984544</v>
      </c>
      <c r="M88" s="80">
        <f>RES_hhdet_numvin!M176</f>
        <v>12420.095157764206</v>
      </c>
      <c r="N88" s="80">
        <f>RES_hhdet_numvin!N176</f>
        <v>2822.5080844406125</v>
      </c>
      <c r="O88" s="80">
        <f>RES_hhdet_numvin!O176</f>
        <v>5123.3412833187695</v>
      </c>
      <c r="P88" s="80">
        <f>RES_hhdet_numvin!P176</f>
        <v>530.72777992018132</v>
      </c>
      <c r="Q88" s="80">
        <f>RES_hhdet_numvin!Q176</f>
        <v>0</v>
      </c>
    </row>
    <row r="89" spans="1:17" ht="12" customHeight="1" x14ac:dyDescent="0.25">
      <c r="A89" s="29" t="s">
        <v>140</v>
      </c>
      <c r="B89" s="78">
        <f>RES_hhdet_numvin!B177</f>
        <v>107680.62499999996</v>
      </c>
      <c r="C89" s="78">
        <f>RES_hhdet_numvin!C177</f>
        <v>186920.21017912432</v>
      </c>
      <c r="D89" s="78">
        <f>RES_hhdet_numvin!D177</f>
        <v>182793.61537465802</v>
      </c>
      <c r="E89" s="78">
        <f>RES_hhdet_numvin!E177</f>
        <v>254263.82726959494</v>
      </c>
      <c r="F89" s="78">
        <f>RES_hhdet_numvin!F177</f>
        <v>158329.81533858861</v>
      </c>
      <c r="G89" s="78">
        <f>RES_hhdet_numvin!G177</f>
        <v>204696.08516110387</v>
      </c>
      <c r="H89" s="78">
        <f>RES_hhdet_numvin!H177</f>
        <v>233282.90441543557</v>
      </c>
      <c r="I89" s="78">
        <f>RES_hhdet_numvin!I177</f>
        <v>177582.66064168699</v>
      </c>
      <c r="J89" s="78">
        <f>RES_hhdet_numvin!J177</f>
        <v>110693.79057578008</v>
      </c>
      <c r="K89" s="78">
        <f>RES_hhdet_numvin!K177</f>
        <v>149087.06594045518</v>
      </c>
      <c r="L89" s="78">
        <f>RES_hhdet_numvin!L177</f>
        <v>81556.822409015411</v>
      </c>
      <c r="M89" s="78">
        <f>RES_hhdet_numvin!M177</f>
        <v>84846.217342235745</v>
      </c>
      <c r="N89" s="78">
        <f>RES_hhdet_numvin!N177</f>
        <v>31472.804415559374</v>
      </c>
      <c r="O89" s="78">
        <f>RES_hhdet_numvin!O177</f>
        <v>46151.971216681202</v>
      </c>
      <c r="P89" s="78">
        <f>RES_hhdet_numvin!P177</f>
        <v>9701.5847200798162</v>
      </c>
      <c r="Q89" s="78">
        <f>RES_hhdet_numvin!Q177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1116.8360816330944</v>
      </c>
      <c r="C93" s="168">
        <f t="shared" ref="C93:Q93" si="8">SUM(C94,C96,C98,C107)</f>
        <v>1305.0268757714286</v>
      </c>
      <c r="D93" s="168">
        <f t="shared" si="8"/>
        <v>1370.0139238527731</v>
      </c>
      <c r="E93" s="168">
        <f t="shared" si="8"/>
        <v>1525.0999014164254</v>
      </c>
      <c r="F93" s="168">
        <f t="shared" si="8"/>
        <v>1647.7387791642459</v>
      </c>
      <c r="G93" s="168">
        <f t="shared" si="8"/>
        <v>1785.7108848116286</v>
      </c>
      <c r="H93" s="168">
        <f t="shared" si="8"/>
        <v>1966.693981249427</v>
      </c>
      <c r="I93" s="168">
        <f t="shared" si="8"/>
        <v>1913.5450400848088</v>
      </c>
      <c r="J93" s="168">
        <f t="shared" si="8"/>
        <v>1801.2239147964274</v>
      </c>
      <c r="K93" s="168">
        <f t="shared" si="8"/>
        <v>1759.1061564412364</v>
      </c>
      <c r="L93" s="168">
        <f t="shared" si="8"/>
        <v>1981.5318150882781</v>
      </c>
      <c r="M93" s="168">
        <f t="shared" si="8"/>
        <v>1759.2749280426046</v>
      </c>
      <c r="N93" s="168">
        <f t="shared" si="8"/>
        <v>1644.0526446215645</v>
      </c>
      <c r="O93" s="168">
        <f t="shared" si="8"/>
        <v>1430.5999996042883</v>
      </c>
      <c r="P93" s="168">
        <f t="shared" si="8"/>
        <v>1415.631872176737</v>
      </c>
      <c r="Q93" s="168">
        <f t="shared" si="8"/>
        <v>1317.2124020088834</v>
      </c>
    </row>
    <row r="94" spans="1:17" ht="12" customHeight="1" x14ac:dyDescent="0.25">
      <c r="A94" s="158" t="s">
        <v>65</v>
      </c>
      <c r="B94" s="157">
        <f>B95</f>
        <v>601.41284430264</v>
      </c>
      <c r="C94" s="157">
        <f t="shared" ref="C94:Q94" si="9">C95</f>
        <v>758.20740459277192</v>
      </c>
      <c r="D94" s="157">
        <f t="shared" si="9"/>
        <v>785.12087409934372</v>
      </c>
      <c r="E94" s="157">
        <f t="shared" si="9"/>
        <v>893.12534330455856</v>
      </c>
      <c r="F94" s="157">
        <f t="shared" si="9"/>
        <v>975.63047189092288</v>
      </c>
      <c r="G94" s="157">
        <f t="shared" si="9"/>
        <v>1073.5408027504718</v>
      </c>
      <c r="H94" s="157">
        <f t="shared" si="9"/>
        <v>1217.7761765159032</v>
      </c>
      <c r="I94" s="157">
        <f t="shared" si="9"/>
        <v>1151.9563187555113</v>
      </c>
      <c r="J94" s="157">
        <f t="shared" si="9"/>
        <v>1044.7346970887406</v>
      </c>
      <c r="K94" s="157">
        <f t="shared" si="9"/>
        <v>1009.9747549720743</v>
      </c>
      <c r="L94" s="157">
        <f t="shared" si="9"/>
        <v>1206.8986519056762</v>
      </c>
      <c r="M94" s="157">
        <f t="shared" si="9"/>
        <v>997.13445991492256</v>
      </c>
      <c r="N94" s="157">
        <f t="shared" si="9"/>
        <v>928.7028992630909</v>
      </c>
      <c r="O94" s="157">
        <f t="shared" si="9"/>
        <v>753.71081804460346</v>
      </c>
      <c r="P94" s="157">
        <f t="shared" si="9"/>
        <v>762.54064375103189</v>
      </c>
      <c r="Q94" s="157">
        <f t="shared" si="9"/>
        <v>714.04665626117139</v>
      </c>
    </row>
    <row r="95" spans="1:17" ht="12" customHeight="1" x14ac:dyDescent="0.25">
      <c r="A95" s="23" t="s">
        <v>60</v>
      </c>
      <c r="B95" s="57">
        <f>RES_hhdet_fec!B$163</f>
        <v>601.41284430264</v>
      </c>
      <c r="C95" s="57">
        <f>RES_hhdet_fec!C$163</f>
        <v>758.20740459277192</v>
      </c>
      <c r="D95" s="57">
        <f>RES_hhdet_fec!D$163</f>
        <v>785.12087409934372</v>
      </c>
      <c r="E95" s="57">
        <f>RES_hhdet_fec!E$163</f>
        <v>893.12534330455856</v>
      </c>
      <c r="F95" s="57">
        <f>RES_hhdet_fec!F$163</f>
        <v>975.63047189092288</v>
      </c>
      <c r="G95" s="57">
        <f>RES_hhdet_fec!G$163</f>
        <v>1073.5408027504718</v>
      </c>
      <c r="H95" s="57">
        <f>RES_hhdet_fec!H$163</f>
        <v>1217.7761765159032</v>
      </c>
      <c r="I95" s="57">
        <f>RES_hhdet_fec!I$163</f>
        <v>1151.9563187555113</v>
      </c>
      <c r="J95" s="57">
        <f>RES_hhdet_fec!J$163</f>
        <v>1044.7346970887406</v>
      </c>
      <c r="K95" s="57">
        <f>RES_hhdet_fec!K$163</f>
        <v>1009.9747549720743</v>
      </c>
      <c r="L95" s="57">
        <f>RES_hhdet_fec!L$163</f>
        <v>1206.8986519056762</v>
      </c>
      <c r="M95" s="57">
        <f>RES_hhdet_fec!M$163</f>
        <v>997.13445991492256</v>
      </c>
      <c r="N95" s="57">
        <f>RES_hhdet_fec!N$163</f>
        <v>928.7028992630909</v>
      </c>
      <c r="O95" s="57">
        <f>RES_hhdet_fec!O$163</f>
        <v>753.71081804460346</v>
      </c>
      <c r="P95" s="57">
        <f>RES_hhdet_fec!P$163</f>
        <v>762.54064375103189</v>
      </c>
      <c r="Q95" s="57">
        <f>RES_hhdet_fec!Q$163</f>
        <v>714.04665626117139</v>
      </c>
    </row>
    <row r="96" spans="1:17" ht="12" customHeight="1" x14ac:dyDescent="0.25">
      <c r="A96" s="158" t="s">
        <v>112</v>
      </c>
      <c r="B96" s="157">
        <f>B97</f>
        <v>5.6411136368110473</v>
      </c>
      <c r="C96" s="157">
        <f t="shared" ref="C96:Q96" si="10">C97</f>
        <v>6.0730206895528207</v>
      </c>
      <c r="D96" s="157">
        <f t="shared" si="10"/>
        <v>6.6268489924948559</v>
      </c>
      <c r="E96" s="157">
        <f t="shared" si="10"/>
        <v>7.0942940500226559</v>
      </c>
      <c r="F96" s="157">
        <f t="shared" si="10"/>
        <v>8.2386804659471942</v>
      </c>
      <c r="G96" s="157">
        <f t="shared" si="10"/>
        <v>9.0528004999639844</v>
      </c>
      <c r="H96" s="157">
        <f t="shared" si="10"/>
        <v>11.305893057017963</v>
      </c>
      <c r="I96" s="157">
        <f t="shared" si="10"/>
        <v>12.61583660022402</v>
      </c>
      <c r="J96" s="157">
        <f t="shared" si="10"/>
        <v>14.324025447439745</v>
      </c>
      <c r="K96" s="157">
        <f t="shared" si="10"/>
        <v>15.747214562401973</v>
      </c>
      <c r="L96" s="157">
        <f t="shared" si="10"/>
        <v>15.756017545377064</v>
      </c>
      <c r="M96" s="157">
        <f t="shared" si="10"/>
        <v>14.551035383417053</v>
      </c>
      <c r="N96" s="157">
        <f t="shared" si="10"/>
        <v>13.409428255952578</v>
      </c>
      <c r="O96" s="157">
        <f t="shared" si="10"/>
        <v>11.670119243937593</v>
      </c>
      <c r="P96" s="157">
        <f t="shared" si="10"/>
        <v>10.383244923266609</v>
      </c>
      <c r="Q96" s="157">
        <f t="shared" si="10"/>
        <v>9.3296418744349303</v>
      </c>
    </row>
    <row r="97" spans="1:17" ht="12" customHeight="1" x14ac:dyDescent="0.25">
      <c r="A97" s="23" t="s">
        <v>60</v>
      </c>
      <c r="B97" s="156">
        <f>RES_hhdet_fec!B$165</f>
        <v>5.6411136368110473</v>
      </c>
      <c r="C97" s="156">
        <f>RES_hhdet_fec!C$165</f>
        <v>6.0730206895528207</v>
      </c>
      <c r="D97" s="156">
        <f>RES_hhdet_fec!D$165</f>
        <v>6.6268489924948559</v>
      </c>
      <c r="E97" s="156">
        <f>RES_hhdet_fec!E$165</f>
        <v>7.0942940500226559</v>
      </c>
      <c r="F97" s="156">
        <f>RES_hhdet_fec!F$165</f>
        <v>8.2386804659471942</v>
      </c>
      <c r="G97" s="156">
        <f>RES_hhdet_fec!G$165</f>
        <v>9.0528004999639844</v>
      </c>
      <c r="H97" s="156">
        <f>RES_hhdet_fec!H$165</f>
        <v>11.305893057017963</v>
      </c>
      <c r="I97" s="156">
        <f>RES_hhdet_fec!I$165</f>
        <v>12.61583660022402</v>
      </c>
      <c r="J97" s="156">
        <f>RES_hhdet_fec!J$165</f>
        <v>14.324025447439745</v>
      </c>
      <c r="K97" s="156">
        <f>RES_hhdet_fec!K$165</f>
        <v>15.747214562401973</v>
      </c>
      <c r="L97" s="156">
        <f>RES_hhdet_fec!L$165</f>
        <v>15.756017545377064</v>
      </c>
      <c r="M97" s="156">
        <f>RES_hhdet_fec!M$165</f>
        <v>14.551035383417053</v>
      </c>
      <c r="N97" s="156">
        <f>RES_hhdet_fec!N$165</f>
        <v>13.409428255952578</v>
      </c>
      <c r="O97" s="156">
        <f>RES_hhdet_fec!O$165</f>
        <v>11.670119243937593</v>
      </c>
      <c r="P97" s="156">
        <f>RES_hhdet_fec!P$165</f>
        <v>10.383244923266609</v>
      </c>
      <c r="Q97" s="156">
        <f>RES_hhdet_fec!Q$165</f>
        <v>9.3296418744349303</v>
      </c>
    </row>
    <row r="98" spans="1:17" ht="12" customHeight="1" x14ac:dyDescent="0.25">
      <c r="A98" s="158" t="s">
        <v>63</v>
      </c>
      <c r="B98" s="157">
        <f>SUM(B99:B100,B103:B104)</f>
        <v>348.88916886134251</v>
      </c>
      <c r="C98" s="157">
        <f t="shared" ref="C98:Q98" si="11">SUM(C99:C100,C103:C104)</f>
        <v>371.40783368530441</v>
      </c>
      <c r="D98" s="157">
        <f t="shared" si="11"/>
        <v>399.27797650753121</v>
      </c>
      <c r="E98" s="157">
        <f t="shared" si="11"/>
        <v>434.30545831553735</v>
      </c>
      <c r="F98" s="157">
        <f t="shared" si="11"/>
        <v>461.56990585835246</v>
      </c>
      <c r="G98" s="157">
        <f t="shared" si="11"/>
        <v>489.19284024300686</v>
      </c>
      <c r="H98" s="157">
        <f t="shared" si="11"/>
        <v>513.45524794607115</v>
      </c>
      <c r="I98" s="157">
        <f t="shared" si="11"/>
        <v>518.96949424734532</v>
      </c>
      <c r="J98" s="157">
        <f t="shared" si="11"/>
        <v>511.39476940280269</v>
      </c>
      <c r="K98" s="157">
        <f t="shared" si="11"/>
        <v>503.47483697810191</v>
      </c>
      <c r="L98" s="157">
        <f t="shared" si="11"/>
        <v>517.2409940341023</v>
      </c>
      <c r="M98" s="157">
        <f t="shared" si="11"/>
        <v>510.03022542385327</v>
      </c>
      <c r="N98" s="157">
        <f t="shared" si="11"/>
        <v>478.49075774170171</v>
      </c>
      <c r="O98" s="157">
        <f t="shared" si="11"/>
        <v>457.01652845965106</v>
      </c>
      <c r="P98" s="157">
        <f t="shared" si="11"/>
        <v>440.3038972320108</v>
      </c>
      <c r="Q98" s="157">
        <f t="shared" si="11"/>
        <v>407.64546934689446</v>
      </c>
    </row>
    <row r="99" spans="1:17" ht="12" customHeight="1" x14ac:dyDescent="0.25">
      <c r="A99" s="167" t="s">
        <v>144</v>
      </c>
      <c r="B99" s="132">
        <f>RES_hhdet_fec!B$167</f>
        <v>334.90228653595295</v>
      </c>
      <c r="C99" s="132">
        <f>RES_hhdet_fec!C$167</f>
        <v>330.76148800018075</v>
      </c>
      <c r="D99" s="132">
        <f>RES_hhdet_fec!D$167</f>
        <v>353.20410724761888</v>
      </c>
      <c r="E99" s="132">
        <f>RES_hhdet_fec!E$167</f>
        <v>392.26420087879541</v>
      </c>
      <c r="F99" s="132">
        <f>RES_hhdet_fec!F$167</f>
        <v>430.00873320960932</v>
      </c>
      <c r="G99" s="132">
        <f>RES_hhdet_fec!G$167</f>
        <v>448.38894399584677</v>
      </c>
      <c r="H99" s="132">
        <f>RES_hhdet_fec!H$167</f>
        <v>458.07047578068983</v>
      </c>
      <c r="I99" s="132">
        <f>RES_hhdet_fec!I$167</f>
        <v>427.79313061593808</v>
      </c>
      <c r="J99" s="132">
        <f>RES_hhdet_fec!J$167</f>
        <v>390.57989454359762</v>
      </c>
      <c r="K99" s="132">
        <f>RES_hhdet_fec!K$167</f>
        <v>336.41090798041563</v>
      </c>
      <c r="L99" s="132">
        <f>RES_hhdet_fec!L$167</f>
        <v>330.6367297849057</v>
      </c>
      <c r="M99" s="132">
        <f>RES_hhdet_fec!M$167</f>
        <v>272.52401840110525</v>
      </c>
      <c r="N99" s="132">
        <f>RES_hhdet_fec!N$167</f>
        <v>257.75783634526533</v>
      </c>
      <c r="O99" s="132">
        <f>RES_hhdet_fec!O$167</f>
        <v>239.53526291462776</v>
      </c>
      <c r="P99" s="132">
        <f>RES_hhdet_fec!P$167</f>
        <v>206.72190621322059</v>
      </c>
      <c r="Q99" s="132">
        <f>RES_hhdet_fec!Q$167</f>
        <v>202.31148825330246</v>
      </c>
    </row>
    <row r="100" spans="1:17" ht="12" customHeight="1" x14ac:dyDescent="0.25">
      <c r="A100" s="167" t="s">
        <v>143</v>
      </c>
      <c r="B100" s="132">
        <f>SUM(B101:B102)</f>
        <v>6.4182989645422737</v>
      </c>
      <c r="C100" s="132">
        <f t="shared" ref="C100:Q100" si="12">SUM(C101:C102)</f>
        <v>6.9634109561422584</v>
      </c>
      <c r="D100" s="132">
        <f t="shared" si="12"/>
        <v>7.7616175733255552</v>
      </c>
      <c r="E100" s="132">
        <f t="shared" si="12"/>
        <v>8.9241684191999724</v>
      </c>
      <c r="F100" s="132">
        <f t="shared" si="12"/>
        <v>11.19450250288677</v>
      </c>
      <c r="G100" s="132">
        <f t="shared" si="12"/>
        <v>12.952183480452181</v>
      </c>
      <c r="H100" s="132">
        <f t="shared" si="12"/>
        <v>15.579570159931448</v>
      </c>
      <c r="I100" s="132">
        <f t="shared" si="12"/>
        <v>19.170617511879716</v>
      </c>
      <c r="J100" s="132">
        <f t="shared" si="12"/>
        <v>24.428414409729726</v>
      </c>
      <c r="K100" s="132">
        <f t="shared" si="12"/>
        <v>26.372188922890238</v>
      </c>
      <c r="L100" s="132">
        <f t="shared" si="12"/>
        <v>31.069664834944305</v>
      </c>
      <c r="M100" s="132">
        <f t="shared" si="12"/>
        <v>29.312938084562006</v>
      </c>
      <c r="N100" s="132">
        <f t="shared" si="12"/>
        <v>29.870360526796226</v>
      </c>
      <c r="O100" s="132">
        <f t="shared" si="12"/>
        <v>29.552167536108353</v>
      </c>
      <c r="P100" s="132">
        <f t="shared" si="12"/>
        <v>27.43045285683759</v>
      </c>
      <c r="Q100" s="132">
        <f t="shared" si="12"/>
        <v>29.962988151289473</v>
      </c>
    </row>
    <row r="101" spans="1:17" ht="12" customHeight="1" x14ac:dyDescent="0.25">
      <c r="A101" s="166" t="s">
        <v>57</v>
      </c>
      <c r="B101" s="165">
        <f>RES_hhdet_fec!B$169</f>
        <v>3.363329365482143</v>
      </c>
      <c r="C101" s="165">
        <f>RES_hhdet_fec!C$169</f>
        <v>3.6336223961543621</v>
      </c>
      <c r="D101" s="165">
        <f>RES_hhdet_fec!D$169</f>
        <v>4.0320353939076954</v>
      </c>
      <c r="E101" s="165">
        <f>RES_hhdet_fec!E$169</f>
        <v>4.6131786435363971</v>
      </c>
      <c r="F101" s="165">
        <f>RES_hhdet_fec!F$169</f>
        <v>5.7591195419624022</v>
      </c>
      <c r="G101" s="165">
        <f>RES_hhdet_fec!G$169</f>
        <v>6.6358103901151066</v>
      </c>
      <c r="H101" s="165">
        <f>RES_hhdet_fec!H$169</f>
        <v>7.9407315040994755</v>
      </c>
      <c r="I101" s="165">
        <f>RES_hhdet_fec!I$169</f>
        <v>9.7225927188701817</v>
      </c>
      <c r="J101" s="165">
        <f>RES_hhdet_fec!J$169</f>
        <v>12.320815235199504</v>
      </c>
      <c r="K101" s="165">
        <f>RES_hhdet_fec!K$169</f>
        <v>13.23866000492645</v>
      </c>
      <c r="L101" s="165">
        <f>RES_hhdet_fec!L$169</f>
        <v>15.528661207748058</v>
      </c>
      <c r="M101" s="165">
        <f>RES_hhdet_fec!M$169</f>
        <v>14.622458136155474</v>
      </c>
      <c r="N101" s="165">
        <f>RES_hhdet_fec!N$169</f>
        <v>14.850060018259651</v>
      </c>
      <c r="O101" s="165">
        <f>RES_hhdet_fec!O$169</f>
        <v>14.63984669516001</v>
      </c>
      <c r="P101" s="165">
        <f>RES_hhdet_fec!P$169</f>
        <v>13.542791061163532</v>
      </c>
      <c r="Q101" s="165">
        <f>RES_hhdet_fec!Q$169</f>
        <v>14.739187305655225</v>
      </c>
    </row>
    <row r="102" spans="1:17" ht="12" customHeight="1" x14ac:dyDescent="0.25">
      <c r="A102" s="147" t="s">
        <v>59</v>
      </c>
      <c r="B102" s="164">
        <f>RES_hhdet_fec!B$170</f>
        <v>3.0549695990601307</v>
      </c>
      <c r="C102" s="164">
        <f>RES_hhdet_fec!C$170</f>
        <v>3.3297885599878967</v>
      </c>
      <c r="D102" s="164">
        <f>RES_hhdet_fec!D$170</f>
        <v>3.7295821794178594</v>
      </c>
      <c r="E102" s="164">
        <f>RES_hhdet_fec!E$170</f>
        <v>4.3109897756635753</v>
      </c>
      <c r="F102" s="164">
        <f>RES_hhdet_fec!F$170</f>
        <v>5.4353829609243691</v>
      </c>
      <c r="G102" s="164">
        <f>RES_hhdet_fec!G$170</f>
        <v>6.3163730903370734</v>
      </c>
      <c r="H102" s="164">
        <f>RES_hhdet_fec!H$170</f>
        <v>7.6388386558319725</v>
      </c>
      <c r="I102" s="164">
        <f>RES_hhdet_fec!I$170</f>
        <v>9.4480247930095338</v>
      </c>
      <c r="J102" s="164">
        <f>RES_hhdet_fec!J$170</f>
        <v>12.10759917453022</v>
      </c>
      <c r="K102" s="164">
        <f>RES_hhdet_fec!K$170</f>
        <v>13.13352891796379</v>
      </c>
      <c r="L102" s="164">
        <f>RES_hhdet_fec!L$170</f>
        <v>15.541003627196245</v>
      </c>
      <c r="M102" s="164">
        <f>RES_hhdet_fec!M$170</f>
        <v>14.69047994840653</v>
      </c>
      <c r="N102" s="164">
        <f>RES_hhdet_fec!N$170</f>
        <v>15.020300508536575</v>
      </c>
      <c r="O102" s="164">
        <f>RES_hhdet_fec!O$170</f>
        <v>14.912320840948343</v>
      </c>
      <c r="P102" s="164">
        <f>RES_hhdet_fec!P$170</f>
        <v>13.887661795674058</v>
      </c>
      <c r="Q102" s="164">
        <f>RES_hhdet_fec!Q$170</f>
        <v>15.223800845634248</v>
      </c>
    </row>
    <row r="103" spans="1:17" ht="12" customHeight="1" x14ac:dyDescent="0.25">
      <c r="A103" s="163" t="s">
        <v>142</v>
      </c>
      <c r="B103" s="162">
        <f>RES_hhdet_fec!B$171</f>
        <v>7.4120107443994057</v>
      </c>
      <c r="C103" s="162">
        <f>RES_hhdet_fec!C$171</f>
        <v>32.942321414712559</v>
      </c>
      <c r="D103" s="162">
        <f>RES_hhdet_fec!D$171</f>
        <v>37.413396136367915</v>
      </c>
      <c r="E103" s="162">
        <f>RES_hhdet_fec!E$171</f>
        <v>32.304516612121944</v>
      </c>
      <c r="F103" s="162">
        <f>RES_hhdet_fec!F$171</f>
        <v>19.800044323638321</v>
      </c>
      <c r="G103" s="162">
        <f>RES_hhdet_fec!G$171</f>
        <v>26.999488880400289</v>
      </c>
      <c r="H103" s="162">
        <f>RES_hhdet_fec!H$171</f>
        <v>38.41697868283152</v>
      </c>
      <c r="I103" s="162">
        <f>RES_hhdet_fec!I$171</f>
        <v>68.695841631328804</v>
      </c>
      <c r="J103" s="162">
        <f>RES_hhdet_fec!J$171</f>
        <v>90.273317348963872</v>
      </c>
      <c r="K103" s="162">
        <f>RES_hhdet_fec!K$171</f>
        <v>129.33576007539725</v>
      </c>
      <c r="L103" s="162">
        <f>RES_hhdet_fec!L$171</f>
        <v>141.59719415303792</v>
      </c>
      <c r="M103" s="162">
        <f>RES_hhdet_fec!M$171</f>
        <v>187.2074696277956</v>
      </c>
      <c r="N103" s="162">
        <f>RES_hhdet_fec!N$171</f>
        <v>169.59267884314778</v>
      </c>
      <c r="O103" s="162">
        <f>RES_hhdet_fec!O$171</f>
        <v>165.35585426159659</v>
      </c>
      <c r="P103" s="162">
        <f>RES_hhdet_fec!P$171</f>
        <v>180.25408658637807</v>
      </c>
      <c r="Q103" s="162">
        <f>RES_hhdet_fec!Q$171</f>
        <v>150.724092160428</v>
      </c>
    </row>
    <row r="104" spans="1:17" ht="12" customHeight="1" x14ac:dyDescent="0.25">
      <c r="A104" s="161" t="s">
        <v>141</v>
      </c>
      <c r="B104" s="160">
        <f>SUM(B105:B106)</f>
        <v>0.15657261644787188</v>
      </c>
      <c r="C104" s="160">
        <f t="shared" ref="C104:Q104" si="13">SUM(C105:C106)</f>
        <v>0.74061331426882426</v>
      </c>
      <c r="D104" s="160">
        <f t="shared" si="13"/>
        <v>0.89885555021884311</v>
      </c>
      <c r="E104" s="160">
        <f t="shared" si="13"/>
        <v>0.81257240541997255</v>
      </c>
      <c r="F104" s="160">
        <f t="shared" si="13"/>
        <v>0.56662582221806712</v>
      </c>
      <c r="G104" s="160">
        <f t="shared" si="13"/>
        <v>0.85222388630760082</v>
      </c>
      <c r="H104" s="160">
        <f t="shared" si="13"/>
        <v>1.3882233226183684</v>
      </c>
      <c r="I104" s="160">
        <f t="shared" si="13"/>
        <v>3.3099044881987361</v>
      </c>
      <c r="J104" s="160">
        <f t="shared" si="13"/>
        <v>6.1131431005114774</v>
      </c>
      <c r="K104" s="160">
        <f t="shared" si="13"/>
        <v>11.355979999398796</v>
      </c>
      <c r="L104" s="160">
        <f t="shared" si="13"/>
        <v>13.937405261214368</v>
      </c>
      <c r="M104" s="160">
        <f t="shared" si="13"/>
        <v>20.985799310390384</v>
      </c>
      <c r="N104" s="160">
        <f t="shared" si="13"/>
        <v>21.269882026492382</v>
      </c>
      <c r="O104" s="160">
        <f t="shared" si="13"/>
        <v>22.573243747318351</v>
      </c>
      <c r="P104" s="160">
        <f t="shared" si="13"/>
        <v>25.897451575574518</v>
      </c>
      <c r="Q104" s="160">
        <f t="shared" si="13"/>
        <v>24.646900781874514</v>
      </c>
    </row>
    <row r="105" spans="1:17" ht="12" customHeight="1" x14ac:dyDescent="0.25">
      <c r="A105" s="148" t="s">
        <v>60</v>
      </c>
      <c r="B105" s="156">
        <f>RES_hhdet_fec!B$173</f>
        <v>7.4421336663827747E-2</v>
      </c>
      <c r="C105" s="156">
        <f>RES_hhdet_fec!C$173</f>
        <v>0.36192290095313218</v>
      </c>
      <c r="D105" s="156">
        <f>RES_hhdet_fec!D$173</f>
        <v>0.42709258802828981</v>
      </c>
      <c r="E105" s="156">
        <f>RES_hhdet_fec!E$173</f>
        <v>0.37991995286754315</v>
      </c>
      <c r="F105" s="156">
        <f>RES_hhdet_fec!F$173</f>
        <v>0.26518048802298222</v>
      </c>
      <c r="G105" s="156">
        <f>RES_hhdet_fec!G$173</f>
        <v>0.39954232269166667</v>
      </c>
      <c r="H105" s="156">
        <f>RES_hhdet_fec!H$173</f>
        <v>0.66599690774316567</v>
      </c>
      <c r="I105" s="156">
        <f>RES_hhdet_fec!I$173</f>
        <v>1.5612714671924874</v>
      </c>
      <c r="J105" s="156">
        <f>RES_hhdet_fec!J$173</f>
        <v>2.8476836946808732</v>
      </c>
      <c r="K105" s="156">
        <f>RES_hhdet_fec!K$173</f>
        <v>5.0897282002748563</v>
      </c>
      <c r="L105" s="156">
        <f>RES_hhdet_fec!L$173</f>
        <v>6.6502513341215161</v>
      </c>
      <c r="M105" s="156">
        <f>RES_hhdet_fec!M$173</f>
        <v>10.044756681997466</v>
      </c>
      <c r="N105" s="156">
        <f>RES_hhdet_fec!N$173</f>
        <v>9.7706819563444451</v>
      </c>
      <c r="O105" s="156">
        <f>RES_hhdet_fec!O$173</f>
        <v>10.106163553307566</v>
      </c>
      <c r="P105" s="156">
        <f>RES_hhdet_fec!P$173</f>
        <v>11.808783779259601</v>
      </c>
      <c r="Q105" s="156">
        <f>RES_hhdet_fec!Q$173</f>
        <v>10.98084569909477</v>
      </c>
    </row>
    <row r="106" spans="1:17" ht="12" customHeight="1" x14ac:dyDescent="0.25">
      <c r="A106" s="159" t="s">
        <v>59</v>
      </c>
      <c r="B106" s="57">
        <f>RES_hhdet_fec!B$174</f>
        <v>8.2151279784044129E-2</v>
      </c>
      <c r="C106" s="57">
        <f>RES_hhdet_fec!C$174</f>
        <v>0.37869041331569209</v>
      </c>
      <c r="D106" s="57">
        <f>RES_hhdet_fec!D$174</f>
        <v>0.47176296219055325</v>
      </c>
      <c r="E106" s="57">
        <f>RES_hhdet_fec!E$174</f>
        <v>0.43265245255242935</v>
      </c>
      <c r="F106" s="57">
        <f>RES_hhdet_fec!F$174</f>
        <v>0.30144533419508485</v>
      </c>
      <c r="G106" s="57">
        <f>RES_hhdet_fec!G$174</f>
        <v>0.45268156361593409</v>
      </c>
      <c r="H106" s="57">
        <f>RES_hhdet_fec!H$174</f>
        <v>0.72222641487520289</v>
      </c>
      <c r="I106" s="57">
        <f>RES_hhdet_fec!I$174</f>
        <v>1.7486330210062484</v>
      </c>
      <c r="J106" s="57">
        <f>RES_hhdet_fec!J$174</f>
        <v>3.2654594058306037</v>
      </c>
      <c r="K106" s="57">
        <f>RES_hhdet_fec!K$174</f>
        <v>6.2662517991239399</v>
      </c>
      <c r="L106" s="57">
        <f>RES_hhdet_fec!L$174</f>
        <v>7.2871539270928514</v>
      </c>
      <c r="M106" s="57">
        <f>RES_hhdet_fec!M$174</f>
        <v>10.941042628392918</v>
      </c>
      <c r="N106" s="57">
        <f>RES_hhdet_fec!N$174</f>
        <v>11.499200070147939</v>
      </c>
      <c r="O106" s="57">
        <f>RES_hhdet_fec!O$174</f>
        <v>12.467080194010787</v>
      </c>
      <c r="P106" s="57">
        <f>RES_hhdet_fec!P$174</f>
        <v>14.088667796314917</v>
      </c>
      <c r="Q106" s="57">
        <f>RES_hhdet_fec!Q$174</f>
        <v>13.666055082779746</v>
      </c>
    </row>
    <row r="107" spans="1:17" ht="12" customHeight="1" x14ac:dyDescent="0.25">
      <c r="A107" s="158" t="s">
        <v>62</v>
      </c>
      <c r="B107" s="157">
        <f>SUM(B108:B109)</f>
        <v>160.89295483230075</v>
      </c>
      <c r="C107" s="157">
        <f t="shared" ref="C107:Q107" si="14">SUM(C108:C109)</f>
        <v>169.3386168037996</v>
      </c>
      <c r="D107" s="157">
        <f t="shared" si="14"/>
        <v>178.98822425340347</v>
      </c>
      <c r="E107" s="157">
        <f t="shared" si="14"/>
        <v>190.57480574630685</v>
      </c>
      <c r="F107" s="157">
        <f t="shared" si="14"/>
        <v>202.29972094902342</v>
      </c>
      <c r="G107" s="157">
        <f t="shared" si="14"/>
        <v>213.92444131818604</v>
      </c>
      <c r="H107" s="157">
        <f t="shared" si="14"/>
        <v>224.15666373043439</v>
      </c>
      <c r="I107" s="157">
        <f t="shared" si="14"/>
        <v>230.00339048172808</v>
      </c>
      <c r="J107" s="157">
        <f t="shared" si="14"/>
        <v>230.77042285744446</v>
      </c>
      <c r="K107" s="157">
        <f t="shared" si="14"/>
        <v>229.90934992865829</v>
      </c>
      <c r="L107" s="157">
        <f t="shared" si="14"/>
        <v>241.63615160312236</v>
      </c>
      <c r="M107" s="157">
        <f t="shared" si="14"/>
        <v>237.55920732041182</v>
      </c>
      <c r="N107" s="157">
        <f t="shared" si="14"/>
        <v>223.44955936081945</v>
      </c>
      <c r="O107" s="157">
        <f t="shared" si="14"/>
        <v>208.20253385609601</v>
      </c>
      <c r="P107" s="157">
        <f t="shared" si="14"/>
        <v>202.4040862704278</v>
      </c>
      <c r="Q107" s="157">
        <f t="shared" si="14"/>
        <v>186.19063452638255</v>
      </c>
    </row>
    <row r="108" spans="1:17" ht="12" customHeight="1" x14ac:dyDescent="0.25">
      <c r="A108" s="23" t="s">
        <v>57</v>
      </c>
      <c r="B108" s="156">
        <f>RES_hhdet_fec!B$176</f>
        <v>86.391037219235358</v>
      </c>
      <c r="C108" s="156">
        <f>RES_hhdet_fec!C$176</f>
        <v>70.215693915815621</v>
      </c>
      <c r="D108" s="156">
        <f>RES_hhdet_fec!D$176</f>
        <v>77.428199480180695</v>
      </c>
      <c r="E108" s="156">
        <f>RES_hhdet_fec!E$176</f>
        <v>78.553907816436094</v>
      </c>
      <c r="F108" s="156">
        <f>RES_hhdet_fec!F$176</f>
        <v>90.425248837981499</v>
      </c>
      <c r="G108" s="156">
        <f>RES_hhdet_fec!G$176</f>
        <v>89.197155735587131</v>
      </c>
      <c r="H108" s="156">
        <f>RES_hhdet_fec!H$176</f>
        <v>66.747656003718774</v>
      </c>
      <c r="I108" s="156">
        <f>RES_hhdet_fec!I$176</f>
        <v>74.085310379317292</v>
      </c>
      <c r="J108" s="156">
        <f>RES_hhdet_fec!J$176</f>
        <v>75.389310118306952</v>
      </c>
      <c r="K108" s="156">
        <f>RES_hhdet_fec!K$176</f>
        <v>73.570732167866296</v>
      </c>
      <c r="L108" s="156">
        <f>RES_hhdet_fec!L$176</f>
        <v>74.752167292426506</v>
      </c>
      <c r="M108" s="156">
        <f>RES_hhdet_fec!M$176</f>
        <v>64.960814415200502</v>
      </c>
      <c r="N108" s="156">
        <f>RES_hhdet_fec!N$176</f>
        <v>62.139977745644465</v>
      </c>
      <c r="O108" s="156">
        <f>RES_hhdet_fec!O$176</f>
        <v>56.521752739591932</v>
      </c>
      <c r="P108" s="156">
        <f>RES_hhdet_fec!P$176</f>
        <v>51.354279166788189</v>
      </c>
      <c r="Q108" s="156">
        <f>RES_hhdet_fec!Q$176</f>
        <v>47.396954748950861</v>
      </c>
    </row>
    <row r="109" spans="1:17" ht="12" customHeight="1" x14ac:dyDescent="0.25">
      <c r="A109" s="29" t="s">
        <v>140</v>
      </c>
      <c r="B109" s="57">
        <f>RES_hhdet_fec!B$177</f>
        <v>74.501917613065402</v>
      </c>
      <c r="C109" s="57">
        <f>RES_hhdet_fec!C$177</f>
        <v>99.122922887983975</v>
      </c>
      <c r="D109" s="57">
        <f>RES_hhdet_fec!D$177</f>
        <v>101.56002477322276</v>
      </c>
      <c r="E109" s="57">
        <f>RES_hhdet_fec!E$177</f>
        <v>112.02089792987076</v>
      </c>
      <c r="F109" s="57">
        <f>RES_hhdet_fec!F$177</f>
        <v>111.87447211104192</v>
      </c>
      <c r="G109" s="57">
        <f>RES_hhdet_fec!G$177</f>
        <v>124.7272855825989</v>
      </c>
      <c r="H109" s="57">
        <f>RES_hhdet_fec!H$177</f>
        <v>157.4090077267156</v>
      </c>
      <c r="I109" s="57">
        <f>RES_hhdet_fec!I$177</f>
        <v>155.91808010241078</v>
      </c>
      <c r="J109" s="57">
        <f>RES_hhdet_fec!J$177</f>
        <v>155.38111273913751</v>
      </c>
      <c r="K109" s="57">
        <f>RES_hhdet_fec!K$177</f>
        <v>156.33861776079198</v>
      </c>
      <c r="L109" s="57">
        <f>RES_hhdet_fec!L$177</f>
        <v>166.88398431069587</v>
      </c>
      <c r="M109" s="57">
        <f>RES_hhdet_fec!M$177</f>
        <v>172.59839290521131</v>
      </c>
      <c r="N109" s="57">
        <f>RES_hhdet_fec!N$177</f>
        <v>161.30958161517498</v>
      </c>
      <c r="O109" s="57">
        <f>RES_hhdet_fec!O$177</f>
        <v>151.68078111650408</v>
      </c>
      <c r="P109" s="57">
        <f>RES_hhdet_fec!P$177</f>
        <v>151.04980710363961</v>
      </c>
      <c r="Q109" s="57">
        <f>RES_hhdet_fec!Q$177</f>
        <v>138.79367977743169</v>
      </c>
    </row>
    <row r="111" spans="1:17" ht="12" customHeight="1" x14ac:dyDescent="0.25">
      <c r="A111" s="152" t="s">
        <v>119</v>
      </c>
      <c r="B111" s="168">
        <f>SUM(B112,B114,B116,B125)</f>
        <v>684.48488064863636</v>
      </c>
      <c r="C111" s="168">
        <f t="shared" ref="C111:Q111" si="15">SUM(C112,C114,C116,C125)</f>
        <v>827.72333439478939</v>
      </c>
      <c r="D111" s="168">
        <f t="shared" si="15"/>
        <v>875.67016180887811</v>
      </c>
      <c r="E111" s="168">
        <f t="shared" si="15"/>
        <v>987.02190305672752</v>
      </c>
      <c r="F111" s="168">
        <f t="shared" si="15"/>
        <v>1073.6353671542206</v>
      </c>
      <c r="G111" s="168">
        <f t="shared" si="15"/>
        <v>1179.3282734282971</v>
      </c>
      <c r="H111" s="168">
        <f t="shared" si="15"/>
        <v>1328.6775679434418</v>
      </c>
      <c r="I111" s="168">
        <f t="shared" si="15"/>
        <v>1304.6225434228973</v>
      </c>
      <c r="J111" s="168">
        <f t="shared" si="15"/>
        <v>1241.5189734000985</v>
      </c>
      <c r="K111" s="168">
        <f t="shared" si="15"/>
        <v>1231.3424626645735</v>
      </c>
      <c r="L111" s="168">
        <f t="shared" si="15"/>
        <v>1399.5952319044961</v>
      </c>
      <c r="M111" s="168">
        <f t="shared" si="15"/>
        <v>1256.8172707286717</v>
      </c>
      <c r="N111" s="168">
        <f t="shared" si="15"/>
        <v>1180.7722746547972</v>
      </c>
      <c r="O111" s="168">
        <f t="shared" si="15"/>
        <v>1032.4893456884297</v>
      </c>
      <c r="P111" s="168">
        <f t="shared" si="15"/>
        <v>1032.5499623962826</v>
      </c>
      <c r="Q111" s="168">
        <f t="shared" si="15"/>
        <v>963.98886144649975</v>
      </c>
    </row>
    <row r="112" spans="1:17" ht="12" customHeight="1" x14ac:dyDescent="0.25">
      <c r="A112" s="158" t="s">
        <v>65</v>
      </c>
      <c r="B112" s="157">
        <f>B113</f>
        <v>411.10990121574662</v>
      </c>
      <c r="C112" s="157">
        <f t="shared" ref="C112:Q112" si="16">C113</f>
        <v>520.73335303647457</v>
      </c>
      <c r="D112" s="157">
        <f t="shared" si="16"/>
        <v>541.85940448641986</v>
      </c>
      <c r="E112" s="157">
        <f t="shared" si="16"/>
        <v>619.78332907179231</v>
      </c>
      <c r="F112" s="157">
        <f t="shared" si="16"/>
        <v>680.19892038845751</v>
      </c>
      <c r="G112" s="157">
        <f t="shared" si="16"/>
        <v>752.42400539274843</v>
      </c>
      <c r="H112" s="157">
        <f t="shared" si="16"/>
        <v>858.12664637676517</v>
      </c>
      <c r="I112" s="157">
        <f t="shared" si="16"/>
        <v>815.23767462213573</v>
      </c>
      <c r="J112" s="157">
        <f t="shared" si="16"/>
        <v>742.11889619490796</v>
      </c>
      <c r="K112" s="157">
        <f t="shared" si="16"/>
        <v>720.91073099435312</v>
      </c>
      <c r="L112" s="157">
        <f t="shared" si="16"/>
        <v>864.57332433841191</v>
      </c>
      <c r="M112" s="157">
        <f t="shared" si="16"/>
        <v>717.07663329844752</v>
      </c>
      <c r="N112" s="157">
        <f t="shared" si="16"/>
        <v>669.74851475967455</v>
      </c>
      <c r="O112" s="157">
        <f t="shared" si="16"/>
        <v>545.40614184800825</v>
      </c>
      <c r="P112" s="157">
        <f t="shared" si="16"/>
        <v>553.29653193592833</v>
      </c>
      <c r="Q112" s="157">
        <f t="shared" si="16"/>
        <v>519.5813122252365</v>
      </c>
    </row>
    <row r="113" spans="1:17" ht="12" customHeight="1" x14ac:dyDescent="0.25">
      <c r="A113" s="23" t="s">
        <v>60</v>
      </c>
      <c r="B113" s="57">
        <f>RES_hhdet_tes!B$163</f>
        <v>411.10990121574662</v>
      </c>
      <c r="C113" s="57">
        <f>RES_hhdet_tes!C$163</f>
        <v>520.73335303647457</v>
      </c>
      <c r="D113" s="57">
        <f>RES_hhdet_tes!D$163</f>
        <v>541.85940448641986</v>
      </c>
      <c r="E113" s="57">
        <f>RES_hhdet_tes!E$163</f>
        <v>619.78332907179231</v>
      </c>
      <c r="F113" s="57">
        <f>RES_hhdet_tes!F$163</f>
        <v>680.19892038845751</v>
      </c>
      <c r="G113" s="57">
        <f>RES_hhdet_tes!G$163</f>
        <v>752.42400539274843</v>
      </c>
      <c r="H113" s="57">
        <f>RES_hhdet_tes!H$163</f>
        <v>858.12664637676517</v>
      </c>
      <c r="I113" s="57">
        <f>RES_hhdet_tes!I$163</f>
        <v>815.23767462213573</v>
      </c>
      <c r="J113" s="57">
        <f>RES_hhdet_tes!J$163</f>
        <v>742.11889619490796</v>
      </c>
      <c r="K113" s="57">
        <f>RES_hhdet_tes!K$163</f>
        <v>720.91073099435312</v>
      </c>
      <c r="L113" s="57">
        <f>RES_hhdet_tes!L$163</f>
        <v>864.57332433841191</v>
      </c>
      <c r="M113" s="57">
        <f>RES_hhdet_tes!M$163</f>
        <v>717.07663329844752</v>
      </c>
      <c r="N113" s="57">
        <f>RES_hhdet_tes!N$163</f>
        <v>669.74851475967455</v>
      </c>
      <c r="O113" s="57">
        <f>RES_hhdet_tes!O$163</f>
        <v>545.40614184800825</v>
      </c>
      <c r="P113" s="57">
        <f>RES_hhdet_tes!P$163</f>
        <v>553.29653193592833</v>
      </c>
      <c r="Q113" s="57">
        <f>RES_hhdet_tes!Q$163</f>
        <v>519.5813122252365</v>
      </c>
    </row>
    <row r="114" spans="1:17" ht="12" customHeight="1" x14ac:dyDescent="0.25">
      <c r="A114" s="158" t="s">
        <v>112</v>
      </c>
      <c r="B114" s="157">
        <f>B115</f>
        <v>8.773865954789823</v>
      </c>
      <c r="C114" s="157">
        <f t="shared" ref="C114:Q114" si="17">C115</f>
        <v>9.7424538251326549</v>
      </c>
      <c r="D114" s="157">
        <f t="shared" si="17"/>
        <v>11.069052371219735</v>
      </c>
      <c r="E114" s="157">
        <f t="shared" si="17"/>
        <v>12.235069536857273</v>
      </c>
      <c r="F114" s="157">
        <f t="shared" si="17"/>
        <v>14.896649820873465</v>
      </c>
      <c r="G114" s="157">
        <f t="shared" si="17"/>
        <v>16.981886822719687</v>
      </c>
      <c r="H114" s="157">
        <f t="shared" si="17"/>
        <v>22.379270997720269</v>
      </c>
      <c r="I114" s="157">
        <f t="shared" si="17"/>
        <v>25.994660191088162</v>
      </c>
      <c r="J114" s="157">
        <f t="shared" si="17"/>
        <v>30.611225950334699</v>
      </c>
      <c r="K114" s="157">
        <f t="shared" si="17"/>
        <v>36.082134536667105</v>
      </c>
      <c r="L114" s="157">
        <f t="shared" si="17"/>
        <v>37.592984345717539</v>
      </c>
      <c r="M114" s="157">
        <f t="shared" si="17"/>
        <v>35.113995789866507</v>
      </c>
      <c r="N114" s="157">
        <f t="shared" si="17"/>
        <v>34.546064538771724</v>
      </c>
      <c r="O114" s="157">
        <f t="shared" si="17"/>
        <v>31.784913190029453</v>
      </c>
      <c r="P114" s="157">
        <f t="shared" si="17"/>
        <v>31.636583635584522</v>
      </c>
      <c r="Q114" s="157">
        <f t="shared" si="17"/>
        <v>30.651512680605876</v>
      </c>
    </row>
    <row r="115" spans="1:17" ht="12" customHeight="1" x14ac:dyDescent="0.25">
      <c r="A115" s="23" t="s">
        <v>60</v>
      </c>
      <c r="B115" s="156">
        <f>RES_hhdet_tes!B$165</f>
        <v>8.773865954789823</v>
      </c>
      <c r="C115" s="156">
        <f>RES_hhdet_tes!C$165</f>
        <v>9.7424538251326549</v>
      </c>
      <c r="D115" s="156">
        <f>RES_hhdet_tes!D$165</f>
        <v>11.069052371219735</v>
      </c>
      <c r="E115" s="156">
        <f>RES_hhdet_tes!E$165</f>
        <v>12.235069536857273</v>
      </c>
      <c r="F115" s="156">
        <f>RES_hhdet_tes!F$165</f>
        <v>14.896649820873465</v>
      </c>
      <c r="G115" s="156">
        <f>RES_hhdet_tes!G$165</f>
        <v>16.981886822719687</v>
      </c>
      <c r="H115" s="156">
        <f>RES_hhdet_tes!H$165</f>
        <v>22.379270997720269</v>
      </c>
      <c r="I115" s="156">
        <f>RES_hhdet_tes!I$165</f>
        <v>25.994660191088162</v>
      </c>
      <c r="J115" s="156">
        <f>RES_hhdet_tes!J$165</f>
        <v>30.611225950334699</v>
      </c>
      <c r="K115" s="156">
        <f>RES_hhdet_tes!K$165</f>
        <v>36.082134536667105</v>
      </c>
      <c r="L115" s="156">
        <f>RES_hhdet_tes!L$165</f>
        <v>37.592984345717539</v>
      </c>
      <c r="M115" s="156">
        <f>RES_hhdet_tes!M$165</f>
        <v>35.113995789866507</v>
      </c>
      <c r="N115" s="156">
        <f>RES_hhdet_tes!N$165</f>
        <v>34.546064538771724</v>
      </c>
      <c r="O115" s="156">
        <f>RES_hhdet_tes!O$165</f>
        <v>31.784913190029453</v>
      </c>
      <c r="P115" s="156">
        <f>RES_hhdet_tes!P$165</f>
        <v>31.636583635584522</v>
      </c>
      <c r="Q115" s="156">
        <f>RES_hhdet_tes!Q$165</f>
        <v>30.651512680605876</v>
      </c>
    </row>
    <row r="116" spans="1:17" ht="12" customHeight="1" x14ac:dyDescent="0.25">
      <c r="A116" s="158" t="s">
        <v>63</v>
      </c>
      <c r="B116" s="157">
        <f>SUM(B117:B118,B121:B122)</f>
        <v>173.2589486992554</v>
      </c>
      <c r="C116" s="157">
        <f t="shared" ref="C116:Q116" si="18">SUM(C117:C118,C121:C122)</f>
        <v>192.04436731845064</v>
      </c>
      <c r="D116" s="157">
        <f t="shared" si="18"/>
        <v>211.41446485254869</v>
      </c>
      <c r="E116" s="157">
        <f t="shared" si="18"/>
        <v>233.5881357865876</v>
      </c>
      <c r="F116" s="157">
        <f t="shared" si="18"/>
        <v>250.84779151846629</v>
      </c>
      <c r="G116" s="157">
        <f t="shared" si="18"/>
        <v>271.15922666947671</v>
      </c>
      <c r="H116" s="157">
        <f t="shared" si="18"/>
        <v>290.75519367254549</v>
      </c>
      <c r="I116" s="157">
        <f t="shared" si="18"/>
        <v>303.01613525899609</v>
      </c>
      <c r="J116" s="157">
        <f t="shared" si="18"/>
        <v>307.42324793771525</v>
      </c>
      <c r="K116" s="157">
        <f t="shared" si="18"/>
        <v>312.29771548721453</v>
      </c>
      <c r="L116" s="157">
        <f t="shared" si="18"/>
        <v>325.3553178705418</v>
      </c>
      <c r="M116" s="157">
        <f t="shared" si="18"/>
        <v>331.54225283195319</v>
      </c>
      <c r="N116" s="157">
        <f t="shared" si="18"/>
        <v>313.37074106903452</v>
      </c>
      <c r="O116" s="157">
        <f t="shared" si="18"/>
        <v>302.24112627709275</v>
      </c>
      <c r="P116" s="157">
        <f t="shared" si="18"/>
        <v>296.84854617216479</v>
      </c>
      <c r="Q116" s="157">
        <f t="shared" si="18"/>
        <v>274.88876012567607</v>
      </c>
    </row>
    <row r="117" spans="1:17" ht="12" customHeight="1" x14ac:dyDescent="0.25">
      <c r="A117" s="167" t="s">
        <v>144</v>
      </c>
      <c r="B117" s="132">
        <f>RES_hhdet_tes!B$167</f>
        <v>163.79819167531738</v>
      </c>
      <c r="C117" s="132">
        <f>RES_hhdet_tes!C$167</f>
        <v>164.20190754356153</v>
      </c>
      <c r="D117" s="132">
        <f>RES_hhdet_tes!D$167</f>
        <v>179.2279027819977</v>
      </c>
      <c r="E117" s="132">
        <f>RES_hhdet_tes!E$167</f>
        <v>203.81369831269657</v>
      </c>
      <c r="F117" s="132">
        <f>RES_hhdet_tes!F$167</f>
        <v>227.94696221132716</v>
      </c>
      <c r="G117" s="132">
        <f>RES_hhdet_tes!G$167</f>
        <v>241.50243637180805</v>
      </c>
      <c r="H117" s="132">
        <f>RES_hhdet_tes!H$167</f>
        <v>250.42045529953469</v>
      </c>
      <c r="I117" s="132">
        <f>RES_hhdet_tes!I$167</f>
        <v>236.65336729151008</v>
      </c>
      <c r="J117" s="132">
        <f>RES_hhdet_tes!J$167</f>
        <v>218.98427268647461</v>
      </c>
      <c r="K117" s="132">
        <f>RES_hhdet_tes!K$167</f>
        <v>189.4388737442068</v>
      </c>
      <c r="L117" s="132">
        <f>RES_hhdet_tes!L$167</f>
        <v>187.57636866588282</v>
      </c>
      <c r="M117" s="132">
        <f>RES_hhdet_tes!M$167</f>
        <v>155.69367247104393</v>
      </c>
      <c r="N117" s="132">
        <f>RES_hhdet_tes!N$167</f>
        <v>149.13908508076116</v>
      </c>
      <c r="O117" s="132">
        <f>RES_hhdet_tes!O$167</f>
        <v>139.96553626367179</v>
      </c>
      <c r="P117" s="132">
        <f>RES_hhdet_tes!P$167</f>
        <v>121.84229382548035</v>
      </c>
      <c r="Q117" s="132">
        <f>RES_hhdet_tes!Q$167</f>
        <v>119.64011364670296</v>
      </c>
    </row>
    <row r="118" spans="1:17" ht="12" customHeight="1" x14ac:dyDescent="0.25">
      <c r="A118" s="167" t="s">
        <v>143</v>
      </c>
      <c r="B118" s="132">
        <f>SUM(B119:B120)</f>
        <v>4.699948717515106</v>
      </c>
      <c r="C118" s="132">
        <f t="shared" ref="C118:Q118" si="19">SUM(C119:C120)</f>
        <v>5.1514408623295429</v>
      </c>
      <c r="D118" s="132">
        <f t="shared" si="19"/>
        <v>5.8169941066016424</v>
      </c>
      <c r="E118" s="132">
        <f t="shared" si="19"/>
        <v>6.786524817231788</v>
      </c>
      <c r="F118" s="132">
        <f t="shared" si="19"/>
        <v>8.6300128395348832</v>
      </c>
      <c r="G118" s="132">
        <f t="shared" si="19"/>
        <v>10.04003147625312</v>
      </c>
      <c r="H118" s="132">
        <f t="shared" si="19"/>
        <v>12.121908666639722</v>
      </c>
      <c r="I118" s="132">
        <f t="shared" si="19"/>
        <v>14.959575719705368</v>
      </c>
      <c r="J118" s="132">
        <f t="shared" si="19"/>
        <v>19.128258523231139</v>
      </c>
      <c r="K118" s="132">
        <f t="shared" si="19"/>
        <v>20.688984768122875</v>
      </c>
      <c r="L118" s="132">
        <f t="shared" si="19"/>
        <v>24.490715256432079</v>
      </c>
      <c r="M118" s="132">
        <f t="shared" si="19"/>
        <v>23.155972251410468</v>
      </c>
      <c r="N118" s="132">
        <f t="shared" si="19"/>
        <v>23.702293832191174</v>
      </c>
      <c r="O118" s="132">
        <f t="shared" si="19"/>
        <v>23.521473452343503</v>
      </c>
      <c r="P118" s="132">
        <f t="shared" si="19"/>
        <v>21.886412089216819</v>
      </c>
      <c r="Q118" s="132">
        <f t="shared" si="19"/>
        <v>23.959176993338815</v>
      </c>
    </row>
    <row r="119" spans="1:17" ht="12" customHeight="1" x14ac:dyDescent="0.25">
      <c r="A119" s="166" t="s">
        <v>57</v>
      </c>
      <c r="B119" s="165">
        <f>RES_hhdet_tes!B$169</f>
        <v>1.6449791184549758</v>
      </c>
      <c r="C119" s="165">
        <f>RES_hhdet_tes!C$169</f>
        <v>1.8216523023416455</v>
      </c>
      <c r="D119" s="165">
        <f>RES_hhdet_tes!D$169</f>
        <v>2.0874119271837825</v>
      </c>
      <c r="E119" s="165">
        <f>RES_hhdet_tes!E$169</f>
        <v>2.4755350415682131</v>
      </c>
      <c r="F119" s="165">
        <f>RES_hhdet_tes!F$169</f>
        <v>3.194629878610515</v>
      </c>
      <c r="G119" s="165">
        <f>RES_hhdet_tes!G$169</f>
        <v>3.7236583859160439</v>
      </c>
      <c r="H119" s="165">
        <f>RES_hhdet_tes!H$169</f>
        <v>4.4830700108077526</v>
      </c>
      <c r="I119" s="165">
        <f>RES_hhdet_tes!I$169</f>
        <v>5.511550926695838</v>
      </c>
      <c r="J119" s="165">
        <f>RES_hhdet_tes!J$169</f>
        <v>7.0206593487009128</v>
      </c>
      <c r="K119" s="165">
        <f>RES_hhdet_tes!K$169</f>
        <v>7.5554558501590874</v>
      </c>
      <c r="L119" s="165">
        <f>RES_hhdet_tes!L$169</f>
        <v>8.9497116292358374</v>
      </c>
      <c r="M119" s="165">
        <f>RES_hhdet_tes!M$169</f>
        <v>8.4654923030039289</v>
      </c>
      <c r="N119" s="165">
        <f>RES_hhdet_tes!N$169</f>
        <v>8.6819933236546021</v>
      </c>
      <c r="O119" s="165">
        <f>RES_hhdet_tes!O$169</f>
        <v>8.6091526113951637</v>
      </c>
      <c r="P119" s="165">
        <f>RES_hhdet_tes!P$169</f>
        <v>7.9987502935427628</v>
      </c>
      <c r="Q119" s="165">
        <f>RES_hhdet_tes!Q$169</f>
        <v>8.7353761477045602</v>
      </c>
    </row>
    <row r="120" spans="1:17" ht="12" customHeight="1" x14ac:dyDescent="0.25">
      <c r="A120" s="147" t="s">
        <v>59</v>
      </c>
      <c r="B120" s="164">
        <f>RES_hhdet_tes!B$170</f>
        <v>3.0549695990601307</v>
      </c>
      <c r="C120" s="164">
        <f>RES_hhdet_tes!C$170</f>
        <v>3.3297885599878971</v>
      </c>
      <c r="D120" s="164">
        <f>RES_hhdet_tes!D$170</f>
        <v>3.7295821794178594</v>
      </c>
      <c r="E120" s="164">
        <f>RES_hhdet_tes!E$170</f>
        <v>4.3109897756635753</v>
      </c>
      <c r="F120" s="164">
        <f>RES_hhdet_tes!F$170</f>
        <v>5.4353829609243682</v>
      </c>
      <c r="G120" s="164">
        <f>RES_hhdet_tes!G$170</f>
        <v>6.3163730903370752</v>
      </c>
      <c r="H120" s="164">
        <f>RES_hhdet_tes!H$170</f>
        <v>7.6388386558319707</v>
      </c>
      <c r="I120" s="164">
        <f>RES_hhdet_tes!I$170</f>
        <v>9.4480247930095302</v>
      </c>
      <c r="J120" s="164">
        <f>RES_hhdet_tes!J$170</f>
        <v>12.107599174530225</v>
      </c>
      <c r="K120" s="164">
        <f>RES_hhdet_tes!K$170</f>
        <v>13.133528917963787</v>
      </c>
      <c r="L120" s="164">
        <f>RES_hhdet_tes!L$170</f>
        <v>15.541003627196242</v>
      </c>
      <c r="M120" s="164">
        <f>RES_hhdet_tes!M$170</f>
        <v>14.690479948406539</v>
      </c>
      <c r="N120" s="164">
        <f>RES_hhdet_tes!N$170</f>
        <v>15.02030050853657</v>
      </c>
      <c r="O120" s="164">
        <f>RES_hhdet_tes!O$170</f>
        <v>14.91232084094834</v>
      </c>
      <c r="P120" s="164">
        <f>RES_hhdet_tes!P$170</f>
        <v>13.887661795674058</v>
      </c>
      <c r="Q120" s="164">
        <f>RES_hhdet_tes!Q$170</f>
        <v>15.223800845634253</v>
      </c>
    </row>
    <row r="121" spans="1:17" ht="12" customHeight="1" x14ac:dyDescent="0.25">
      <c r="A121" s="163" t="s">
        <v>142</v>
      </c>
      <c r="B121" s="162">
        <f>RES_hhdet_tes!B$171</f>
        <v>4.6321472999835294</v>
      </c>
      <c r="C121" s="162">
        <f>RES_hhdet_tes!C$171</f>
        <v>22.065469394680104</v>
      </c>
      <c r="D121" s="162">
        <f>RES_hhdet_tes!D$171</f>
        <v>25.605157217753845</v>
      </c>
      <c r="E121" s="162">
        <f>RES_hhdet_tes!E$171</f>
        <v>22.293080576912679</v>
      </c>
      <c r="F121" s="162">
        <f>RES_hhdet_tes!F$171</f>
        <v>13.784752984880923</v>
      </c>
      <c r="G121" s="162">
        <f>RES_hhdet_tes!G$171</f>
        <v>18.88421586362303</v>
      </c>
      <c r="H121" s="162">
        <f>RES_hhdet_tes!H$171</f>
        <v>27.020885235769367</v>
      </c>
      <c r="I121" s="162">
        <f>RES_hhdet_tes!I$171</f>
        <v>48.545004106327468</v>
      </c>
      <c r="J121" s="162">
        <f>RES_hhdet_tes!J$171</f>
        <v>64.010492080513686</v>
      </c>
      <c r="K121" s="162">
        <f>RES_hhdet_tes!K$171</f>
        <v>92.239103328459052</v>
      </c>
      <c r="L121" s="162">
        <f>RES_hhdet_tes!L$171</f>
        <v>101.20560906806826</v>
      </c>
      <c r="M121" s="162">
        <f>RES_hhdet_tes!M$171</f>
        <v>134.45802126038444</v>
      </c>
      <c r="N121" s="162">
        <f>RES_hhdet_tes!N$171</f>
        <v>121.93115611047639</v>
      </c>
      <c r="O121" s="162">
        <f>RES_hhdet_tes!O$171</f>
        <v>118.93458302228785</v>
      </c>
      <c r="P121" s="162">
        <f>RES_hhdet_tes!P$171</f>
        <v>130.39304096562074</v>
      </c>
      <c r="Q121" s="162">
        <f>RES_hhdet_tes!Q$171</f>
        <v>109.57546904278561</v>
      </c>
    </row>
    <row r="122" spans="1:17" ht="12" customHeight="1" x14ac:dyDescent="0.25">
      <c r="A122" s="161" t="s">
        <v>141</v>
      </c>
      <c r="B122" s="160">
        <f>SUM(B123:B124)</f>
        <v>0.12866100643939157</v>
      </c>
      <c r="C122" s="160">
        <f t="shared" ref="C122:Q122" si="20">SUM(C123:C124)</f>
        <v>0.62554951787948898</v>
      </c>
      <c r="D122" s="160">
        <f t="shared" si="20"/>
        <v>0.7644107461955012</v>
      </c>
      <c r="E122" s="160">
        <f t="shared" si="20"/>
        <v>0.69483207974656802</v>
      </c>
      <c r="F122" s="160">
        <f t="shared" si="20"/>
        <v>0.48606348272331401</v>
      </c>
      <c r="G122" s="160">
        <f t="shared" si="20"/>
        <v>0.73254295779251222</v>
      </c>
      <c r="H122" s="160">
        <f t="shared" si="20"/>
        <v>1.1919444706016897</v>
      </c>
      <c r="I122" s="160">
        <f t="shared" si="20"/>
        <v>2.8581881414531747</v>
      </c>
      <c r="J122" s="160">
        <f t="shared" si="20"/>
        <v>5.3002246474957895</v>
      </c>
      <c r="K122" s="160">
        <f t="shared" si="20"/>
        <v>9.9307536464257602</v>
      </c>
      <c r="L122" s="160">
        <f t="shared" si="20"/>
        <v>12.08262488015863</v>
      </c>
      <c r="M122" s="160">
        <f t="shared" si="20"/>
        <v>18.234586849114351</v>
      </c>
      <c r="N122" s="160">
        <f t="shared" si="20"/>
        <v>18.598206045605771</v>
      </c>
      <c r="O122" s="160">
        <f t="shared" si="20"/>
        <v>19.81953353878961</v>
      </c>
      <c r="P122" s="160">
        <f t="shared" si="20"/>
        <v>22.726799291846874</v>
      </c>
      <c r="Q122" s="160">
        <f t="shared" si="20"/>
        <v>21.714000442848665</v>
      </c>
    </row>
    <row r="123" spans="1:17" ht="12" customHeight="1" x14ac:dyDescent="0.25">
      <c r="A123" s="148" t="s">
        <v>60</v>
      </c>
      <c r="B123" s="156">
        <f>RES_hhdet_tes!B$173</f>
        <v>4.6509726655347465E-2</v>
      </c>
      <c r="C123" s="156">
        <f>RES_hhdet_tes!C$173</f>
        <v>0.246859104563797</v>
      </c>
      <c r="D123" s="156">
        <f>RES_hhdet_tes!D$173</f>
        <v>0.29264778400494795</v>
      </c>
      <c r="E123" s="156">
        <f>RES_hhdet_tes!E$173</f>
        <v>0.26217962719413884</v>
      </c>
      <c r="F123" s="156">
        <f>RES_hhdet_tes!F$173</f>
        <v>0.18461814852822916</v>
      </c>
      <c r="G123" s="156">
        <f>RES_hhdet_tes!G$173</f>
        <v>0.27986139417657813</v>
      </c>
      <c r="H123" s="156">
        <f>RES_hhdet_tes!H$173</f>
        <v>0.46971805572648684</v>
      </c>
      <c r="I123" s="156">
        <f>RES_hhdet_tes!I$173</f>
        <v>1.1095551204469261</v>
      </c>
      <c r="J123" s="156">
        <f>RES_hhdet_tes!J$173</f>
        <v>2.0347652416651854</v>
      </c>
      <c r="K123" s="156">
        <f>RES_hhdet_tes!K$173</f>
        <v>3.6645018473018207</v>
      </c>
      <c r="L123" s="156">
        <f>RES_hhdet_tes!L$173</f>
        <v>4.7954709530657782</v>
      </c>
      <c r="M123" s="156">
        <f>RES_hhdet_tes!M$173</f>
        <v>7.2935442207214338</v>
      </c>
      <c r="N123" s="156">
        <f>RES_hhdet_tes!N$173</f>
        <v>7.099005975457831</v>
      </c>
      <c r="O123" s="156">
        <f>RES_hhdet_tes!O$173</f>
        <v>7.3524533447788292</v>
      </c>
      <c r="P123" s="156">
        <f>RES_hhdet_tes!P$173</f>
        <v>8.6381314955319564</v>
      </c>
      <c r="Q123" s="156">
        <f>RES_hhdet_tes!Q$173</f>
        <v>8.0479453600689173</v>
      </c>
    </row>
    <row r="124" spans="1:17" ht="12" customHeight="1" x14ac:dyDescent="0.25">
      <c r="A124" s="159" t="s">
        <v>59</v>
      </c>
      <c r="B124" s="57">
        <f>RES_hhdet_tes!B$174</f>
        <v>8.2151279784044115E-2</v>
      </c>
      <c r="C124" s="57">
        <f>RES_hhdet_tes!C$174</f>
        <v>0.37869041331569203</v>
      </c>
      <c r="D124" s="57">
        <f>RES_hhdet_tes!D$174</f>
        <v>0.47176296219055325</v>
      </c>
      <c r="E124" s="57">
        <f>RES_hhdet_tes!E$174</f>
        <v>0.43265245255242918</v>
      </c>
      <c r="F124" s="57">
        <f>RES_hhdet_tes!F$174</f>
        <v>0.30144533419508485</v>
      </c>
      <c r="G124" s="57">
        <f>RES_hhdet_tes!G$174</f>
        <v>0.45268156361593415</v>
      </c>
      <c r="H124" s="57">
        <f>RES_hhdet_tes!H$174</f>
        <v>0.72222641487520289</v>
      </c>
      <c r="I124" s="57">
        <f>RES_hhdet_tes!I$174</f>
        <v>1.7486330210062484</v>
      </c>
      <c r="J124" s="57">
        <f>RES_hhdet_tes!J$174</f>
        <v>3.2654594058306041</v>
      </c>
      <c r="K124" s="57">
        <f>RES_hhdet_tes!K$174</f>
        <v>6.2662517991239399</v>
      </c>
      <c r="L124" s="57">
        <f>RES_hhdet_tes!L$174</f>
        <v>7.2871539270928514</v>
      </c>
      <c r="M124" s="57">
        <f>RES_hhdet_tes!M$174</f>
        <v>10.941042628392918</v>
      </c>
      <c r="N124" s="57">
        <f>RES_hhdet_tes!N$174</f>
        <v>11.499200070147939</v>
      </c>
      <c r="O124" s="57">
        <f>RES_hhdet_tes!O$174</f>
        <v>12.467080194010782</v>
      </c>
      <c r="P124" s="57">
        <f>RES_hhdet_tes!P$174</f>
        <v>14.088667796314917</v>
      </c>
      <c r="Q124" s="57">
        <f>RES_hhdet_tes!Q$174</f>
        <v>13.666055082779746</v>
      </c>
    </row>
    <row r="125" spans="1:17" ht="12" customHeight="1" x14ac:dyDescent="0.25">
      <c r="A125" s="158" t="s">
        <v>62</v>
      </c>
      <c r="B125" s="157">
        <f>SUM(B126:B127)</f>
        <v>91.342164778844605</v>
      </c>
      <c r="C125" s="157">
        <f t="shared" ref="C125:Q125" si="21">SUM(C126:C127)</f>
        <v>105.20316021473154</v>
      </c>
      <c r="D125" s="157">
        <f t="shared" si="21"/>
        <v>111.32724009868983</v>
      </c>
      <c r="E125" s="157">
        <f t="shared" si="21"/>
        <v>121.41536866149033</v>
      </c>
      <c r="F125" s="157">
        <f t="shared" si="21"/>
        <v>127.69200542642321</v>
      </c>
      <c r="G125" s="157">
        <f t="shared" si="21"/>
        <v>138.76315454335219</v>
      </c>
      <c r="H125" s="157">
        <f t="shared" si="21"/>
        <v>157.41645689641086</v>
      </c>
      <c r="I125" s="157">
        <f t="shared" si="21"/>
        <v>160.37407335067735</v>
      </c>
      <c r="J125" s="157">
        <f t="shared" si="21"/>
        <v>161.3656033171408</v>
      </c>
      <c r="K125" s="157">
        <f t="shared" si="21"/>
        <v>162.05188164633881</v>
      </c>
      <c r="L125" s="157">
        <f t="shared" si="21"/>
        <v>172.07360534982482</v>
      </c>
      <c r="M125" s="157">
        <f t="shared" si="21"/>
        <v>173.08438880840467</v>
      </c>
      <c r="N125" s="157">
        <f t="shared" si="21"/>
        <v>163.10695428731648</v>
      </c>
      <c r="O125" s="157">
        <f t="shared" si="21"/>
        <v>153.05716437329912</v>
      </c>
      <c r="P125" s="157">
        <f t="shared" si="21"/>
        <v>150.76830065260492</v>
      </c>
      <c r="Q125" s="157">
        <f t="shared" si="21"/>
        <v>138.86727641498135</v>
      </c>
    </row>
    <row r="126" spans="1:17" ht="12" customHeight="1" x14ac:dyDescent="0.25">
      <c r="A126" s="23" t="s">
        <v>57</v>
      </c>
      <c r="B126" s="156">
        <f>RES_hhdet_tes!B$176</f>
        <v>33.660576970656159</v>
      </c>
      <c r="C126" s="156">
        <f>RES_hhdet_tes!C$176</f>
        <v>27.358171005673512</v>
      </c>
      <c r="D126" s="156">
        <f>RES_hhdet_tes!D$176</f>
        <v>30.968605255760242</v>
      </c>
      <c r="E126" s="156">
        <f>RES_hhdet_tes!E$176</f>
        <v>32.090641189163314</v>
      </c>
      <c r="F126" s="156">
        <f>RES_hhdet_tes!F$176</f>
        <v>38.026144998829743</v>
      </c>
      <c r="G126" s="156">
        <f>RES_hhdet_tes!G$176</f>
        <v>38.093500328701616</v>
      </c>
      <c r="H126" s="156">
        <f>RES_hhdet_tes!H$176</f>
        <v>29.370836053271329</v>
      </c>
      <c r="I126" s="156">
        <f>RES_hhdet_tes!I$176</f>
        <v>32.981299620714431</v>
      </c>
      <c r="J126" s="156">
        <f>RES_hhdet_tes!J$176</f>
        <v>33.794228051978941</v>
      </c>
      <c r="K126" s="156">
        <f>RES_hhdet_tes!K$176</f>
        <v>32.984352559830434</v>
      </c>
      <c r="L126" s="156">
        <f>RES_hhdet_tes!L$176</f>
        <v>33.890015491195818</v>
      </c>
      <c r="M126" s="156">
        <f>RES_hhdet_tes!M$176</f>
        <v>29.631807858980885</v>
      </c>
      <c r="N126" s="156">
        <f>RES_hhdet_tes!N$176</f>
        <v>28.846042324437747</v>
      </c>
      <c r="O126" s="156">
        <f>RES_hhdet_tes!O$176</f>
        <v>26.395594302566245</v>
      </c>
      <c r="P126" s="156">
        <f>RES_hhdet_tes!P$176</f>
        <v>24.026643886338611</v>
      </c>
      <c r="Q126" s="156">
        <f>RES_hhdet_tes!Q$176</f>
        <v>22.287620686793105</v>
      </c>
    </row>
    <row r="127" spans="1:17" ht="12" customHeight="1" x14ac:dyDescent="0.25">
      <c r="A127" s="29" t="s">
        <v>140</v>
      </c>
      <c r="B127" s="57">
        <f>RES_hhdet_tes!B$177</f>
        <v>57.681587808188446</v>
      </c>
      <c r="C127" s="57">
        <f>RES_hhdet_tes!C$177</f>
        <v>77.844989209058028</v>
      </c>
      <c r="D127" s="57">
        <f>RES_hhdet_tes!D$177</f>
        <v>80.35863484292959</v>
      </c>
      <c r="E127" s="57">
        <f>RES_hhdet_tes!E$177</f>
        <v>89.324727472327012</v>
      </c>
      <c r="F127" s="57">
        <f>RES_hhdet_tes!F$177</f>
        <v>89.665860427593472</v>
      </c>
      <c r="G127" s="57">
        <f>RES_hhdet_tes!G$177</f>
        <v>100.66965421465058</v>
      </c>
      <c r="H127" s="57">
        <f>RES_hhdet_tes!H$177</f>
        <v>128.04562084313955</v>
      </c>
      <c r="I127" s="57">
        <f>RES_hhdet_tes!I$177</f>
        <v>127.39277372996293</v>
      </c>
      <c r="J127" s="57">
        <f>RES_hhdet_tes!J$177</f>
        <v>127.57137526516186</v>
      </c>
      <c r="K127" s="57">
        <f>RES_hhdet_tes!K$177</f>
        <v>129.06752908650839</v>
      </c>
      <c r="L127" s="57">
        <f>RES_hhdet_tes!L$177</f>
        <v>138.18358985862901</v>
      </c>
      <c r="M127" s="57">
        <f>RES_hhdet_tes!M$177</f>
        <v>143.45258094942378</v>
      </c>
      <c r="N127" s="57">
        <f>RES_hhdet_tes!N$177</f>
        <v>134.26091196287874</v>
      </c>
      <c r="O127" s="57">
        <f>RES_hhdet_tes!O$177</f>
        <v>126.66157007073286</v>
      </c>
      <c r="P127" s="57">
        <f>RES_hhdet_tes!P$177</f>
        <v>126.7416567662663</v>
      </c>
      <c r="Q127" s="57">
        <f>RES_hhdet_tes!Q$177</f>
        <v>116.57965572818824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0.61287855210385733</v>
      </c>
      <c r="C129" s="175">
        <f t="shared" si="22"/>
        <v>0.63425769213029026</v>
      </c>
      <c r="D129" s="175">
        <f t="shared" si="22"/>
        <v>0.63916880446463331</v>
      </c>
      <c r="E129" s="175">
        <f t="shared" si="22"/>
        <v>0.64718508088554605</v>
      </c>
      <c r="F129" s="175">
        <f t="shared" si="22"/>
        <v>0.65158105200314709</v>
      </c>
      <c r="G129" s="175">
        <f t="shared" si="22"/>
        <v>0.66042509090305634</v>
      </c>
      <c r="H129" s="175">
        <f t="shared" si="22"/>
        <v>0.67558938025495052</v>
      </c>
      <c r="I129" s="175">
        <f t="shared" si="22"/>
        <v>0.68178303415584929</v>
      </c>
      <c r="J129" s="175">
        <f t="shared" si="22"/>
        <v>0.68926409604128192</v>
      </c>
      <c r="K129" s="175">
        <f t="shared" si="22"/>
        <v>0.69998189600771088</v>
      </c>
      <c r="L129" s="175">
        <f t="shared" si="22"/>
        <v>0.70631983864571135</v>
      </c>
      <c r="M129" s="175">
        <f t="shared" si="22"/>
        <v>0.71439503325783493</v>
      </c>
      <c r="N129" s="175">
        <f t="shared" si="22"/>
        <v>0.71820831195256085</v>
      </c>
      <c r="O129" s="175">
        <f t="shared" si="22"/>
        <v>0.72171770304349347</v>
      </c>
      <c r="P129" s="175">
        <f t="shared" si="22"/>
        <v>0.72939157608014926</v>
      </c>
      <c r="Q129" s="175">
        <f t="shared" si="22"/>
        <v>0.73184010412923406</v>
      </c>
    </row>
    <row r="130" spans="1:17" ht="12" customHeight="1" x14ac:dyDescent="0.25">
      <c r="A130" s="158" t="s">
        <v>65</v>
      </c>
      <c r="B130" s="169">
        <f t="shared" si="22"/>
        <v>0.68357353041311153</v>
      </c>
      <c r="C130" s="169">
        <f t="shared" si="22"/>
        <v>0.68679539382256094</v>
      </c>
      <c r="D130" s="169">
        <f t="shared" si="22"/>
        <v>0.69016048657223283</v>
      </c>
      <c r="E130" s="169">
        <f t="shared" si="22"/>
        <v>0.69394887707317499</v>
      </c>
      <c r="F130" s="169">
        <f t="shared" si="22"/>
        <v>0.69718908950242886</v>
      </c>
      <c r="G130" s="169">
        <f t="shared" si="22"/>
        <v>0.70088067772086149</v>
      </c>
      <c r="H130" s="169">
        <f t="shared" si="22"/>
        <v>0.704666968302741</v>
      </c>
      <c r="I130" s="169">
        <f t="shared" si="22"/>
        <v>0.70769842688380613</v>
      </c>
      <c r="J130" s="169">
        <f t="shared" si="22"/>
        <v>0.71034196362281987</v>
      </c>
      <c r="K130" s="169">
        <f t="shared" si="22"/>
        <v>0.71379084224168188</v>
      </c>
      <c r="L130" s="169">
        <f t="shared" si="22"/>
        <v>0.71635950787853042</v>
      </c>
      <c r="M130" s="169">
        <f t="shared" si="22"/>
        <v>0.7191373502021281</v>
      </c>
      <c r="N130" s="169">
        <f t="shared" si="22"/>
        <v>0.72116552590834804</v>
      </c>
      <c r="O130" s="169">
        <f t="shared" si="22"/>
        <v>0.72362785406608288</v>
      </c>
      <c r="P130" s="169">
        <f t="shared" si="22"/>
        <v>0.72559611932839951</v>
      </c>
      <c r="Q130" s="169">
        <f t="shared" si="22"/>
        <v>0.72765737038224187</v>
      </c>
    </row>
    <row r="131" spans="1:17" ht="12" customHeight="1" x14ac:dyDescent="0.25">
      <c r="A131" s="23" t="s">
        <v>60</v>
      </c>
      <c r="B131" s="65">
        <f t="shared" si="22"/>
        <v>0.68357353041311153</v>
      </c>
      <c r="C131" s="65">
        <f t="shared" si="22"/>
        <v>0.68679539382256094</v>
      </c>
      <c r="D131" s="65">
        <f t="shared" si="22"/>
        <v>0.69016048657223283</v>
      </c>
      <c r="E131" s="65">
        <f t="shared" si="22"/>
        <v>0.69394887707317499</v>
      </c>
      <c r="F131" s="65">
        <f t="shared" si="22"/>
        <v>0.69718908950242886</v>
      </c>
      <c r="G131" s="65">
        <f t="shared" si="22"/>
        <v>0.70088067772086149</v>
      </c>
      <c r="H131" s="65">
        <f t="shared" si="22"/>
        <v>0.704666968302741</v>
      </c>
      <c r="I131" s="65">
        <f t="shared" si="22"/>
        <v>0.70769842688380613</v>
      </c>
      <c r="J131" s="65">
        <f t="shared" si="22"/>
        <v>0.71034196362281987</v>
      </c>
      <c r="K131" s="65">
        <f t="shared" si="22"/>
        <v>0.71379084224168188</v>
      </c>
      <c r="L131" s="65">
        <f t="shared" si="22"/>
        <v>0.71635950787853042</v>
      </c>
      <c r="M131" s="65">
        <f t="shared" si="22"/>
        <v>0.7191373502021281</v>
      </c>
      <c r="N131" s="65">
        <f t="shared" si="22"/>
        <v>0.72116552590834804</v>
      </c>
      <c r="O131" s="65">
        <f t="shared" si="22"/>
        <v>0.72362785406608288</v>
      </c>
      <c r="P131" s="65">
        <f t="shared" si="22"/>
        <v>0.72559611932839951</v>
      </c>
      <c r="Q131" s="65">
        <f t="shared" si="22"/>
        <v>0.72765737038224187</v>
      </c>
    </row>
    <row r="132" spans="1:17" ht="12" customHeight="1" x14ac:dyDescent="0.25">
      <c r="A132" s="158" t="s">
        <v>112</v>
      </c>
      <c r="B132" s="169">
        <f t="shared" si="22"/>
        <v>1.5553428843439747</v>
      </c>
      <c r="C132" s="169">
        <f t="shared" si="22"/>
        <v>1.6042187773033962</v>
      </c>
      <c r="D132" s="169">
        <f t="shared" si="22"/>
        <v>1.6703341789975648</v>
      </c>
      <c r="E132" s="169">
        <f t="shared" si="22"/>
        <v>1.7246352421518529</v>
      </c>
      <c r="F132" s="169">
        <f t="shared" si="22"/>
        <v>1.8081354025617997</v>
      </c>
      <c r="G132" s="169">
        <f t="shared" si="22"/>
        <v>1.8758710989806135</v>
      </c>
      <c r="H132" s="169">
        <f t="shared" si="22"/>
        <v>1.9794341663110526</v>
      </c>
      <c r="I132" s="169">
        <f t="shared" si="22"/>
        <v>2.0604785092592728</v>
      </c>
      <c r="J132" s="169">
        <f t="shared" si="22"/>
        <v>2.1370547031390612</v>
      </c>
      <c r="K132" s="169">
        <f t="shared" si="22"/>
        <v>2.2913344067094097</v>
      </c>
      <c r="L132" s="169">
        <f t="shared" si="22"/>
        <v>2.3859445597499738</v>
      </c>
      <c r="M132" s="169">
        <f t="shared" si="22"/>
        <v>2.4131613225189343</v>
      </c>
      <c r="N132" s="169">
        <f t="shared" si="22"/>
        <v>2.5762518639403127</v>
      </c>
      <c r="O132" s="169">
        <f t="shared" si="22"/>
        <v>2.7236151170041483</v>
      </c>
      <c r="P132" s="169">
        <f t="shared" si="22"/>
        <v>3.0468879304478094</v>
      </c>
      <c r="Q132" s="169">
        <f t="shared" si="22"/>
        <v>3.2853900603191537</v>
      </c>
    </row>
    <row r="133" spans="1:17" ht="12" customHeight="1" x14ac:dyDescent="0.25">
      <c r="A133" s="23" t="s">
        <v>60</v>
      </c>
      <c r="B133" s="73">
        <f t="shared" si="22"/>
        <v>1.5553428843439747</v>
      </c>
      <c r="C133" s="73">
        <f t="shared" si="22"/>
        <v>1.6042187773033962</v>
      </c>
      <c r="D133" s="73">
        <f t="shared" si="22"/>
        <v>1.6703341789975648</v>
      </c>
      <c r="E133" s="73">
        <f t="shared" si="22"/>
        <v>1.7246352421518529</v>
      </c>
      <c r="F133" s="73">
        <f t="shared" si="22"/>
        <v>1.8081354025617997</v>
      </c>
      <c r="G133" s="73">
        <f t="shared" si="22"/>
        <v>1.8758710989806135</v>
      </c>
      <c r="H133" s="73">
        <f t="shared" si="22"/>
        <v>1.9794341663110526</v>
      </c>
      <c r="I133" s="73">
        <f t="shared" si="22"/>
        <v>2.0604785092592728</v>
      </c>
      <c r="J133" s="73">
        <f t="shared" si="22"/>
        <v>2.1370547031390612</v>
      </c>
      <c r="K133" s="73">
        <f t="shared" si="22"/>
        <v>2.2913344067094097</v>
      </c>
      <c r="L133" s="73">
        <f t="shared" si="22"/>
        <v>2.3859445597499738</v>
      </c>
      <c r="M133" s="73">
        <f t="shared" si="22"/>
        <v>2.4131613225189343</v>
      </c>
      <c r="N133" s="73">
        <f t="shared" si="22"/>
        <v>2.5762518639403127</v>
      </c>
      <c r="O133" s="73">
        <f t="shared" si="22"/>
        <v>2.7236151170041483</v>
      </c>
      <c r="P133" s="73">
        <f t="shared" si="22"/>
        <v>3.0468879304478094</v>
      </c>
      <c r="Q133" s="73">
        <f t="shared" si="22"/>
        <v>3.2853900603191537</v>
      </c>
    </row>
    <row r="134" spans="1:17" ht="12" customHeight="1" x14ac:dyDescent="0.25">
      <c r="A134" s="158" t="s">
        <v>63</v>
      </c>
      <c r="B134" s="169">
        <f t="shared" si="22"/>
        <v>0.49660168375164704</v>
      </c>
      <c r="C134" s="169">
        <f t="shared" si="22"/>
        <v>0.51707139672549485</v>
      </c>
      <c r="D134" s="169">
        <f t="shared" si="22"/>
        <v>0.52949192615576424</v>
      </c>
      <c r="E134" s="169">
        <f t="shared" si="22"/>
        <v>0.53784296585302882</v>
      </c>
      <c r="F134" s="169">
        <f t="shared" si="22"/>
        <v>0.54346652226379544</v>
      </c>
      <c r="G134" s="169">
        <f t="shared" si="22"/>
        <v>0.5542992545327895</v>
      </c>
      <c r="H134" s="169">
        <f t="shared" si="22"/>
        <v>0.56627173416890242</v>
      </c>
      <c r="I134" s="169">
        <f t="shared" si="22"/>
        <v>0.58388043732407902</v>
      </c>
      <c r="J134" s="169">
        <f t="shared" si="22"/>
        <v>0.60114664116865801</v>
      </c>
      <c r="K134" s="169">
        <f t="shared" si="22"/>
        <v>0.62028465486309414</v>
      </c>
      <c r="L134" s="169">
        <f t="shared" si="22"/>
        <v>0.62902074975343258</v>
      </c>
      <c r="M134" s="169">
        <f t="shared" si="22"/>
        <v>0.6500443234642217</v>
      </c>
      <c r="N134" s="169">
        <f t="shared" si="22"/>
        <v>0.65491492991009437</v>
      </c>
      <c r="O134" s="169">
        <f t="shared" si="22"/>
        <v>0.66133521974747778</v>
      </c>
      <c r="P134" s="169">
        <f t="shared" si="22"/>
        <v>0.67419014012439094</v>
      </c>
      <c r="Q134" s="169">
        <f t="shared" si="22"/>
        <v>0.67433292111914467</v>
      </c>
    </row>
    <row r="135" spans="1:17" ht="12" customHeight="1" x14ac:dyDescent="0.25">
      <c r="A135" s="167" t="s">
        <v>144</v>
      </c>
      <c r="B135" s="174">
        <f t="shared" si="22"/>
        <v>0.48909248536209399</v>
      </c>
      <c r="C135" s="174">
        <f t="shared" si="22"/>
        <v>0.49643599240148478</v>
      </c>
      <c r="D135" s="174">
        <f t="shared" si="22"/>
        <v>0.50743436756341953</v>
      </c>
      <c r="E135" s="174">
        <f t="shared" si="22"/>
        <v>0.51958271454822968</v>
      </c>
      <c r="F135" s="174">
        <f t="shared" si="22"/>
        <v>0.53009844825689523</v>
      </c>
      <c r="G135" s="174">
        <f t="shared" si="22"/>
        <v>0.5386003370637189</v>
      </c>
      <c r="H135" s="174">
        <f t="shared" si="22"/>
        <v>0.54668543060484953</v>
      </c>
      <c r="I135" s="174">
        <f t="shared" si="22"/>
        <v>0.55319580973816884</v>
      </c>
      <c r="J135" s="174">
        <f t="shared" si="22"/>
        <v>0.56066447798692565</v>
      </c>
      <c r="K135" s="174">
        <f t="shared" si="22"/>
        <v>0.5631175126914586</v>
      </c>
      <c r="L135" s="174">
        <f t="shared" si="22"/>
        <v>0.56731860609651508</v>
      </c>
      <c r="M135" s="174">
        <f t="shared" si="22"/>
        <v>0.57130257136415574</v>
      </c>
      <c r="N135" s="174">
        <f t="shared" si="22"/>
        <v>0.57860155561280435</v>
      </c>
      <c r="O135" s="174">
        <f t="shared" si="22"/>
        <v>0.58432121667846715</v>
      </c>
      <c r="P135" s="174">
        <f t="shared" si="22"/>
        <v>0.58940194610922236</v>
      </c>
      <c r="Q135" s="174">
        <f t="shared" si="22"/>
        <v>0.59136589167347986</v>
      </c>
    </row>
    <row r="136" spans="1:17" ht="12" customHeight="1" x14ac:dyDescent="0.25">
      <c r="A136" s="167" t="s">
        <v>143</v>
      </c>
      <c r="B136" s="174">
        <f t="shared" si="22"/>
        <v>0.73227326172866847</v>
      </c>
      <c r="C136" s="174">
        <f t="shared" si="22"/>
        <v>0.73978699444495377</v>
      </c>
      <c r="D136" s="174">
        <f t="shared" si="22"/>
        <v>0.74945641828489162</v>
      </c>
      <c r="E136" s="174">
        <f t="shared" si="22"/>
        <v>0.76046579338763554</v>
      </c>
      <c r="F136" s="174">
        <f t="shared" si="22"/>
        <v>0.77091526285419365</v>
      </c>
      <c r="G136" s="174">
        <f t="shared" si="22"/>
        <v>0.77516130708044961</v>
      </c>
      <c r="H136" s="174">
        <f t="shared" si="22"/>
        <v>0.77806438446008197</v>
      </c>
      <c r="I136" s="174">
        <f t="shared" si="22"/>
        <v>0.78033875071761072</v>
      </c>
      <c r="J136" s="174">
        <f t="shared" si="22"/>
        <v>0.78303315976220056</v>
      </c>
      <c r="K136" s="174">
        <f t="shared" si="22"/>
        <v>0.78450009700049894</v>
      </c>
      <c r="L136" s="174">
        <f t="shared" si="22"/>
        <v>0.78825167205817981</v>
      </c>
      <c r="M136" s="174">
        <f t="shared" si="22"/>
        <v>0.78995739644419427</v>
      </c>
      <c r="N136" s="174">
        <f t="shared" si="22"/>
        <v>0.79350544868476636</v>
      </c>
      <c r="O136" s="174">
        <f t="shared" si="22"/>
        <v>0.79593056663622941</v>
      </c>
      <c r="P136" s="174">
        <f t="shared" si="22"/>
        <v>0.79788737734095383</v>
      </c>
      <c r="Q136" s="174">
        <f t="shared" si="22"/>
        <v>0.79962575402572855</v>
      </c>
    </row>
    <row r="137" spans="1:17" ht="12" customHeight="1" x14ac:dyDescent="0.25">
      <c r="A137" s="166" t="s">
        <v>57</v>
      </c>
      <c r="B137" s="173">
        <f t="shared" si="22"/>
        <v>0.48909248536209399</v>
      </c>
      <c r="C137" s="173">
        <f t="shared" si="22"/>
        <v>0.50133230802121542</v>
      </c>
      <c r="D137" s="173">
        <f t="shared" si="22"/>
        <v>0.51770674690450624</v>
      </c>
      <c r="E137" s="173">
        <f t="shared" si="22"/>
        <v>0.53662241002453426</v>
      </c>
      <c r="F137" s="173">
        <f t="shared" si="22"/>
        <v>0.55470803398568713</v>
      </c>
      <c r="G137" s="173">
        <f t="shared" si="22"/>
        <v>0.56114598926197656</v>
      </c>
      <c r="H137" s="173">
        <f t="shared" si="22"/>
        <v>0.56456637634622531</v>
      </c>
      <c r="I137" s="173">
        <f t="shared" si="22"/>
        <v>0.56688077821039384</v>
      </c>
      <c r="J137" s="173">
        <f t="shared" si="22"/>
        <v>0.56982100735051167</v>
      </c>
      <c r="K137" s="173">
        <f t="shared" si="22"/>
        <v>0.57071152573957684</v>
      </c>
      <c r="L137" s="173">
        <f t="shared" si="22"/>
        <v>0.57633504327922103</v>
      </c>
      <c r="M137" s="173">
        <f t="shared" si="22"/>
        <v>0.57893770145746981</v>
      </c>
      <c r="N137" s="173">
        <f t="shared" si="22"/>
        <v>0.58464365214546021</v>
      </c>
      <c r="O137" s="173">
        <f t="shared" si="22"/>
        <v>0.5880630303486295</v>
      </c>
      <c r="P137" s="173">
        <f t="shared" si="22"/>
        <v>0.59062790361439332</v>
      </c>
      <c r="Q137" s="173">
        <f t="shared" si="22"/>
        <v>0.59266335155079519</v>
      </c>
    </row>
    <row r="138" spans="1:17" ht="12" customHeight="1" x14ac:dyDescent="0.25">
      <c r="A138" s="147" t="s">
        <v>59</v>
      </c>
      <c r="B138" s="172">
        <f t="shared" si="22"/>
        <v>1</v>
      </c>
      <c r="C138" s="172">
        <f t="shared" si="22"/>
        <v>1.0000000000000002</v>
      </c>
      <c r="D138" s="172">
        <f t="shared" si="22"/>
        <v>1</v>
      </c>
      <c r="E138" s="172">
        <f t="shared" si="22"/>
        <v>1</v>
      </c>
      <c r="F138" s="172">
        <f t="shared" si="22"/>
        <v>0.99999999999999989</v>
      </c>
      <c r="G138" s="172">
        <f t="shared" si="22"/>
        <v>1.0000000000000002</v>
      </c>
      <c r="H138" s="172">
        <f t="shared" si="22"/>
        <v>0.99999999999999978</v>
      </c>
      <c r="I138" s="172">
        <f t="shared" si="22"/>
        <v>0.99999999999999967</v>
      </c>
      <c r="J138" s="172">
        <f t="shared" si="22"/>
        <v>1.0000000000000004</v>
      </c>
      <c r="K138" s="172">
        <f t="shared" si="22"/>
        <v>0.99999999999999978</v>
      </c>
      <c r="L138" s="172">
        <f t="shared" si="22"/>
        <v>0.99999999999999978</v>
      </c>
      <c r="M138" s="172">
        <f t="shared" si="22"/>
        <v>1.0000000000000007</v>
      </c>
      <c r="N138" s="172">
        <f t="shared" si="22"/>
        <v>0.99999999999999967</v>
      </c>
      <c r="O138" s="172">
        <f t="shared" si="22"/>
        <v>0.99999999999999978</v>
      </c>
      <c r="P138" s="172">
        <f t="shared" si="22"/>
        <v>1</v>
      </c>
      <c r="Q138" s="172">
        <f t="shared" si="22"/>
        <v>1.0000000000000004</v>
      </c>
    </row>
    <row r="139" spans="1:17" ht="12" customHeight="1" x14ac:dyDescent="0.25">
      <c r="A139" s="163" t="s">
        <v>142</v>
      </c>
      <c r="B139" s="171">
        <f t="shared" si="22"/>
        <v>0.6249515090737866</v>
      </c>
      <c r="C139" s="171">
        <f t="shared" si="22"/>
        <v>0.66982132548877737</v>
      </c>
      <c r="D139" s="171">
        <f t="shared" si="22"/>
        <v>0.68438473546816558</v>
      </c>
      <c r="E139" s="171">
        <f t="shared" si="22"/>
        <v>0.69009175542182311</v>
      </c>
      <c r="F139" s="171">
        <f t="shared" si="22"/>
        <v>0.6961980872145811</v>
      </c>
      <c r="G139" s="171">
        <f t="shared" si="22"/>
        <v>0.69942864278929473</v>
      </c>
      <c r="H139" s="171">
        <f t="shared" si="22"/>
        <v>0.70335789440529206</v>
      </c>
      <c r="I139" s="171">
        <f t="shared" si="22"/>
        <v>0.70666583236369396</v>
      </c>
      <c r="J139" s="171">
        <f t="shared" si="22"/>
        <v>0.70907433071360793</v>
      </c>
      <c r="K139" s="171">
        <f t="shared" si="22"/>
        <v>0.71317556161333551</v>
      </c>
      <c r="L139" s="171">
        <f t="shared" si="22"/>
        <v>0.71474304044955483</v>
      </c>
      <c r="M139" s="171">
        <f t="shared" si="22"/>
        <v>0.71823000186751529</v>
      </c>
      <c r="N139" s="171">
        <f t="shared" si="22"/>
        <v>0.71896473917513626</v>
      </c>
      <c r="O139" s="171">
        <f t="shared" si="22"/>
        <v>0.71926442249895028</v>
      </c>
      <c r="P139" s="171">
        <f t="shared" si="22"/>
        <v>0.72338465903870741</v>
      </c>
      <c r="Q139" s="171">
        <f t="shared" si="22"/>
        <v>0.72699372391080963</v>
      </c>
    </row>
    <row r="140" spans="1:17" ht="12" customHeight="1" x14ac:dyDescent="0.25">
      <c r="A140" s="161" t="s">
        <v>141</v>
      </c>
      <c r="B140" s="170">
        <f t="shared" si="22"/>
        <v>0.82173377029965522</v>
      </c>
      <c r="C140" s="170">
        <f t="shared" si="22"/>
        <v>0.8446371484653461</v>
      </c>
      <c r="D140" s="170">
        <f t="shared" si="22"/>
        <v>0.85042668536606481</v>
      </c>
      <c r="E140" s="170">
        <f t="shared" si="22"/>
        <v>0.85510174245635229</v>
      </c>
      <c r="F140" s="170">
        <f t="shared" si="22"/>
        <v>0.85782091755121503</v>
      </c>
      <c r="G140" s="170">
        <f t="shared" si="22"/>
        <v>0.85956632941418043</v>
      </c>
      <c r="H140" s="170">
        <f t="shared" si="22"/>
        <v>0.85861147207462885</v>
      </c>
      <c r="I140" s="170">
        <f t="shared" si="22"/>
        <v>0.86352586657526564</v>
      </c>
      <c r="J140" s="170">
        <f t="shared" si="22"/>
        <v>0.86702119684591183</v>
      </c>
      <c r="K140" s="170">
        <f t="shared" si="22"/>
        <v>0.87449552103398476</v>
      </c>
      <c r="L140" s="170">
        <f t="shared" si="22"/>
        <v>0.86692068241587961</v>
      </c>
      <c r="M140" s="170">
        <f t="shared" si="22"/>
        <v>0.8689012307520797</v>
      </c>
      <c r="N140" s="170">
        <f t="shared" si="22"/>
        <v>0.87439159382459453</v>
      </c>
      <c r="O140" s="170">
        <f t="shared" si="22"/>
        <v>0.87800999097190557</v>
      </c>
      <c r="P140" s="170">
        <f t="shared" si="22"/>
        <v>0.87756894633145754</v>
      </c>
      <c r="Q140" s="170">
        <f t="shared" si="22"/>
        <v>0.88100328049428744</v>
      </c>
    </row>
    <row r="141" spans="1:17" ht="12" customHeight="1" x14ac:dyDescent="0.25">
      <c r="A141" s="148" t="s">
        <v>60</v>
      </c>
      <c r="B141" s="73">
        <f t="shared" si="22"/>
        <v>0.62495150907378649</v>
      </c>
      <c r="C141" s="73">
        <f t="shared" si="22"/>
        <v>0.68207649726968911</v>
      </c>
      <c r="D141" s="73">
        <f t="shared" si="22"/>
        <v>0.68520923145958113</v>
      </c>
      <c r="E141" s="73">
        <f t="shared" si="22"/>
        <v>0.69009175542182233</v>
      </c>
      <c r="F141" s="73">
        <f t="shared" si="22"/>
        <v>0.69619808721458043</v>
      </c>
      <c r="G141" s="73">
        <f t="shared" si="22"/>
        <v>0.70045494127177044</v>
      </c>
      <c r="H141" s="73">
        <f t="shared" si="22"/>
        <v>0.70528564061686061</v>
      </c>
      <c r="I141" s="73">
        <f t="shared" si="22"/>
        <v>0.71067405237485859</v>
      </c>
      <c r="J141" s="73">
        <f t="shared" si="22"/>
        <v>0.71453344536328922</v>
      </c>
      <c r="K141" s="73">
        <f t="shared" si="22"/>
        <v>0.7199798698688723</v>
      </c>
      <c r="L141" s="73">
        <f t="shared" si="22"/>
        <v>0.7210961980430548</v>
      </c>
      <c r="M141" s="73">
        <f t="shared" si="22"/>
        <v>0.72610461872044718</v>
      </c>
      <c r="N141" s="73">
        <f t="shared" si="22"/>
        <v>0.72656197460692074</v>
      </c>
      <c r="O141" s="73">
        <f t="shared" si="22"/>
        <v>0.72752170554102136</v>
      </c>
      <c r="P141" s="73">
        <f t="shared" si="22"/>
        <v>0.73150052173057556</v>
      </c>
      <c r="Q141" s="73">
        <f t="shared" si="22"/>
        <v>0.73290760844880709</v>
      </c>
    </row>
    <row r="142" spans="1:17" ht="12" customHeight="1" x14ac:dyDescent="0.25">
      <c r="A142" s="159" t="s">
        <v>59</v>
      </c>
      <c r="B142" s="65">
        <f t="shared" si="22"/>
        <v>0.99999999999999978</v>
      </c>
      <c r="C142" s="65">
        <f t="shared" si="22"/>
        <v>0.99999999999999989</v>
      </c>
      <c r="D142" s="65">
        <f t="shared" si="22"/>
        <v>1</v>
      </c>
      <c r="E142" s="65">
        <f t="shared" si="22"/>
        <v>0.99999999999999967</v>
      </c>
      <c r="F142" s="65">
        <f t="shared" si="22"/>
        <v>1</v>
      </c>
      <c r="G142" s="65">
        <f t="shared" si="22"/>
        <v>1.0000000000000002</v>
      </c>
      <c r="H142" s="65">
        <f t="shared" si="22"/>
        <v>1</v>
      </c>
      <c r="I142" s="65">
        <f t="shared" si="22"/>
        <v>1</v>
      </c>
      <c r="J142" s="65">
        <f t="shared" si="22"/>
        <v>1.0000000000000002</v>
      </c>
      <c r="K142" s="65">
        <f t="shared" si="22"/>
        <v>1</v>
      </c>
      <c r="L142" s="65">
        <f t="shared" si="22"/>
        <v>1</v>
      </c>
      <c r="M142" s="65">
        <f t="shared" si="22"/>
        <v>1</v>
      </c>
      <c r="N142" s="65">
        <f t="shared" si="22"/>
        <v>1</v>
      </c>
      <c r="O142" s="65">
        <f t="shared" si="22"/>
        <v>0.99999999999999956</v>
      </c>
      <c r="P142" s="65">
        <f t="shared" si="22"/>
        <v>1</v>
      </c>
      <c r="Q142" s="65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0.5677201023130618</v>
      </c>
      <c r="C143" s="169">
        <f t="shared" si="22"/>
        <v>0.62125912092823354</v>
      </c>
      <c r="D143" s="169">
        <f t="shared" si="22"/>
        <v>0.62198080663160127</v>
      </c>
      <c r="E143" s="169">
        <f t="shared" si="22"/>
        <v>0.63710083914826843</v>
      </c>
      <c r="F143" s="169">
        <f t="shared" si="22"/>
        <v>0.63120208385556664</v>
      </c>
      <c r="G143" s="169">
        <f t="shared" si="22"/>
        <v>0.64865498158276935</v>
      </c>
      <c r="H143" s="169">
        <f t="shared" si="22"/>
        <v>0.70226088431489264</v>
      </c>
      <c r="I143" s="169">
        <f t="shared" si="22"/>
        <v>0.6972683011967068</v>
      </c>
      <c r="J143" s="169">
        <f t="shared" si="22"/>
        <v>0.6992473355947455</v>
      </c>
      <c r="K143" s="169">
        <f t="shared" si="22"/>
        <v>0.70485120199167239</v>
      </c>
      <c r="L143" s="169">
        <f t="shared" si="22"/>
        <v>0.71211863046241852</v>
      </c>
      <c r="M143" s="169">
        <f t="shared" si="22"/>
        <v>0.7285947396471748</v>
      </c>
      <c r="N143" s="169">
        <f t="shared" si="22"/>
        <v>0.72994976921810084</v>
      </c>
      <c r="O143" s="169">
        <f t="shared" si="22"/>
        <v>0.73513593489255091</v>
      </c>
      <c r="P143" s="169">
        <f t="shared" si="22"/>
        <v>0.74488763261017665</v>
      </c>
      <c r="Q143" s="169">
        <f t="shared" si="22"/>
        <v>0.74583384265390829</v>
      </c>
    </row>
    <row r="144" spans="1:17" ht="12" customHeight="1" x14ac:dyDescent="0.25">
      <c r="A144" s="23" t="s">
        <v>57</v>
      </c>
      <c r="B144" s="73">
        <f t="shared" si="22"/>
        <v>0.38963042989326996</v>
      </c>
      <c r="C144" s="73">
        <f t="shared" si="22"/>
        <v>0.38963042989327012</v>
      </c>
      <c r="D144" s="73">
        <f t="shared" si="22"/>
        <v>0.39996545785217802</v>
      </c>
      <c r="E144" s="73">
        <f t="shared" si="22"/>
        <v>0.40851743829412496</v>
      </c>
      <c r="F144" s="73">
        <f t="shared" si="22"/>
        <v>0.42052574350071953</v>
      </c>
      <c r="G144" s="73">
        <f t="shared" si="22"/>
        <v>0.42707079631131545</v>
      </c>
      <c r="H144" s="73">
        <f t="shared" si="22"/>
        <v>0.44002797718671893</v>
      </c>
      <c r="I144" s="73">
        <f t="shared" si="22"/>
        <v>0.44518001546932789</v>
      </c>
      <c r="J144" s="73">
        <f t="shared" si="22"/>
        <v>0.44826286377931207</v>
      </c>
      <c r="K144" s="73">
        <f t="shared" si="22"/>
        <v>0.4483352494653724</v>
      </c>
      <c r="L144" s="73">
        <f t="shared" si="22"/>
        <v>0.45336498885202725</v>
      </c>
      <c r="M144" s="73">
        <f t="shared" si="22"/>
        <v>0.45614895881057782</v>
      </c>
      <c r="N144" s="73">
        <f t="shared" si="22"/>
        <v>0.46421069609185101</v>
      </c>
      <c r="O144" s="73">
        <f t="shared" si="22"/>
        <v>0.46699886367955568</v>
      </c>
      <c r="P144" s="73">
        <f t="shared" si="22"/>
        <v>0.46786060044392774</v>
      </c>
      <c r="Q144" s="73">
        <f t="shared" ref="Q144" si="23">IF(Q126=0,"",Q126/Q108)</f>
        <v>0.47023317858382968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0.77422957228785239</v>
      </c>
      <c r="C145" s="65">
        <f t="shared" si="24"/>
        <v>0.78533791116136131</v>
      </c>
      <c r="D145" s="65">
        <f t="shared" si="24"/>
        <v>0.79124276527467807</v>
      </c>
      <c r="E145" s="65">
        <f t="shared" si="24"/>
        <v>0.79739342500403465</v>
      </c>
      <c r="F145" s="65">
        <f t="shared" si="24"/>
        <v>0.80148633316986639</v>
      </c>
      <c r="G145" s="65">
        <f t="shared" si="24"/>
        <v>0.80711813573449021</v>
      </c>
      <c r="H145" s="65">
        <f t="shared" si="24"/>
        <v>0.81345802690939351</v>
      </c>
      <c r="I145" s="65">
        <f t="shared" si="24"/>
        <v>0.81704939957116107</v>
      </c>
      <c r="J145" s="65">
        <f t="shared" si="24"/>
        <v>0.82102240752604094</v>
      </c>
      <c r="K145" s="65">
        <f t="shared" si="24"/>
        <v>0.82556396452212411</v>
      </c>
      <c r="L145" s="65">
        <f t="shared" si="24"/>
        <v>0.82802187657124748</v>
      </c>
      <c r="M145" s="65">
        <f t="shared" si="24"/>
        <v>0.83113509074331871</v>
      </c>
      <c r="N145" s="65">
        <f t="shared" si="24"/>
        <v>0.8323182703627342</v>
      </c>
      <c r="O145" s="65">
        <f t="shared" si="24"/>
        <v>0.83505351922895044</v>
      </c>
      <c r="P145" s="65">
        <f t="shared" si="24"/>
        <v>0.83907195379140875</v>
      </c>
      <c r="Q145" s="65">
        <f t="shared" si="24"/>
        <v>0.83994931120159322</v>
      </c>
    </row>
    <row r="147" spans="1:17" ht="12" customHeight="1" x14ac:dyDescent="0.25">
      <c r="A147" s="152" t="s">
        <v>121</v>
      </c>
      <c r="B147" s="168">
        <f>SUM(B148,B150,B152,B161)</f>
        <v>1121.8880119052285</v>
      </c>
      <c r="C147" s="168">
        <f t="shared" ref="C147:Q147" si="25">SUM(C148,C150,C152,C161)</f>
        <v>1068.9294692767855</v>
      </c>
      <c r="D147" s="168">
        <f t="shared" si="25"/>
        <v>1148.3270332525487</v>
      </c>
      <c r="E147" s="168">
        <f t="shared" si="25"/>
        <v>1256.0280354267011</v>
      </c>
      <c r="F147" s="168">
        <f t="shared" si="25"/>
        <v>1390.1341902508746</v>
      </c>
      <c r="G147" s="168">
        <f t="shared" si="25"/>
        <v>1437.7639730703452</v>
      </c>
      <c r="H147" s="168">
        <f t="shared" si="25"/>
        <v>1407.4800843631019</v>
      </c>
      <c r="I147" s="168">
        <f t="shared" si="25"/>
        <v>1351.5838322191644</v>
      </c>
      <c r="J147" s="168">
        <f t="shared" si="25"/>
        <v>1263.5804374975787</v>
      </c>
      <c r="K147" s="168">
        <f t="shared" si="25"/>
        <v>1118.0933529419972</v>
      </c>
      <c r="L147" s="168">
        <f t="shared" si="25"/>
        <v>1112.009806440652</v>
      </c>
      <c r="M147" s="168">
        <f t="shared" si="25"/>
        <v>930.22197043441179</v>
      </c>
      <c r="N147" s="168">
        <f t="shared" si="25"/>
        <v>884.36063397109115</v>
      </c>
      <c r="O147" s="168">
        <f t="shared" si="25"/>
        <v>820.82096829244597</v>
      </c>
      <c r="P147" s="168">
        <f t="shared" si="25"/>
        <v>717.58224258582129</v>
      </c>
      <c r="Q147" s="168">
        <f t="shared" si="25"/>
        <v>698.6364726396589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893.65405329401733</v>
      </c>
      <c r="C152" s="157">
        <f t="shared" ref="C152:Q152" si="28">SUM(C153:C154,C157:C158)</f>
        <v>883.42867781885445</v>
      </c>
      <c r="D152" s="157">
        <f t="shared" si="28"/>
        <v>943.77173394928411</v>
      </c>
      <c r="E152" s="157">
        <f t="shared" si="28"/>
        <v>1048.4987601405667</v>
      </c>
      <c r="F152" s="157">
        <f t="shared" si="28"/>
        <v>1151.2423657630773</v>
      </c>
      <c r="G152" s="157">
        <f t="shared" si="28"/>
        <v>1202.116611889445</v>
      </c>
      <c r="H152" s="157">
        <f t="shared" si="28"/>
        <v>1231.1414009984326</v>
      </c>
      <c r="I152" s="157">
        <f t="shared" si="28"/>
        <v>1155.860014019109</v>
      </c>
      <c r="J152" s="157">
        <f t="shared" si="28"/>
        <v>1064.411620463879</v>
      </c>
      <c r="K152" s="157">
        <f t="shared" si="28"/>
        <v>923.72898389309046</v>
      </c>
      <c r="L152" s="157">
        <f t="shared" si="28"/>
        <v>914.5242384340753</v>
      </c>
      <c r="M152" s="157">
        <f t="shared" si="28"/>
        <v>758.60389168667439</v>
      </c>
      <c r="N152" s="157">
        <f t="shared" si="28"/>
        <v>720.19484125222311</v>
      </c>
      <c r="O152" s="157">
        <f t="shared" si="28"/>
        <v>671.49780016489797</v>
      </c>
      <c r="P152" s="157">
        <f t="shared" si="28"/>
        <v>581.91087200003517</v>
      </c>
      <c r="Q152" s="157">
        <f t="shared" si="28"/>
        <v>573.41984187948424</v>
      </c>
    </row>
    <row r="153" spans="1:17" ht="12" customHeight="1" x14ac:dyDescent="0.25">
      <c r="A153" s="167" t="s">
        <v>144</v>
      </c>
      <c r="B153" s="132">
        <f>RES_hhdet_emi!B$167</f>
        <v>884.76857165256752</v>
      </c>
      <c r="C153" s="132">
        <f>RES_hhdet_emi!C$167</f>
        <v>873.82911691222819</v>
      </c>
      <c r="D153" s="132">
        <f>RES_hhdet_emi!D$167</f>
        <v>933.11961737755291</v>
      </c>
      <c r="E153" s="132">
        <f>RES_hhdet_emi!E$167</f>
        <v>1036.3113381870241</v>
      </c>
      <c r="F153" s="132">
        <f>RES_hhdet_emi!F$167</f>
        <v>1136.0275160114575</v>
      </c>
      <c r="G153" s="132">
        <f>RES_hhdet_emi!G$167</f>
        <v>1184.5856581854632</v>
      </c>
      <c r="H153" s="132">
        <f>RES_hhdet_emi!H$167</f>
        <v>1210.163014307112</v>
      </c>
      <c r="I153" s="132">
        <f>RES_hhdet_emi!I$167</f>
        <v>1130.1741802148333</v>
      </c>
      <c r="J153" s="132">
        <f>RES_hhdet_emi!J$167</f>
        <v>1031.8616184618102</v>
      </c>
      <c r="K153" s="132">
        <f>RES_hhdet_emi!K$167</f>
        <v>888.75415459494741</v>
      </c>
      <c r="L153" s="132">
        <f>RES_hhdet_emi!L$167</f>
        <v>873.49952182623292</v>
      </c>
      <c r="M153" s="132">
        <f>RES_hhdet_emi!M$167</f>
        <v>719.9732465125428</v>
      </c>
      <c r="N153" s="132">
        <f>RES_hhdet_emi!N$167</f>
        <v>680.96290131173544</v>
      </c>
      <c r="O153" s="132">
        <f>RES_hhdet_emi!O$167</f>
        <v>632.82121666447824</v>
      </c>
      <c r="P153" s="132">
        <f>RES_hhdet_emi!P$167</f>
        <v>546.13256774504623</v>
      </c>
      <c r="Q153" s="132">
        <f>RES_hhdet_emi!Q$167</f>
        <v>534.48081332094296</v>
      </c>
    </row>
    <row r="154" spans="1:17" ht="12" customHeight="1" x14ac:dyDescent="0.25">
      <c r="A154" s="167" t="s">
        <v>143</v>
      </c>
      <c r="B154" s="132">
        <f>SUM(B155:B156)</f>
        <v>8.8854816414498039</v>
      </c>
      <c r="C154" s="132">
        <f t="shared" ref="C154:Q154" si="29">SUM(C155:C156)</f>
        <v>9.5995609066262446</v>
      </c>
      <c r="D154" s="132">
        <f t="shared" si="29"/>
        <v>10.652116571731241</v>
      </c>
      <c r="E154" s="132">
        <f t="shared" si="29"/>
        <v>12.187421953542421</v>
      </c>
      <c r="F154" s="132">
        <f t="shared" si="29"/>
        <v>15.21484975161985</v>
      </c>
      <c r="G154" s="132">
        <f t="shared" si="29"/>
        <v>17.530953703981716</v>
      </c>
      <c r="H154" s="132">
        <f t="shared" si="29"/>
        <v>20.978386691320491</v>
      </c>
      <c r="I154" s="132">
        <f t="shared" si="29"/>
        <v>25.685833804275749</v>
      </c>
      <c r="J154" s="132">
        <f t="shared" si="29"/>
        <v>32.550002002068709</v>
      </c>
      <c r="K154" s="132">
        <f t="shared" si="29"/>
        <v>34.97482929814305</v>
      </c>
      <c r="L154" s="132">
        <f t="shared" si="29"/>
        <v>41.024716607842343</v>
      </c>
      <c r="M154" s="132">
        <f t="shared" si="29"/>
        <v>38.630645174131587</v>
      </c>
      <c r="N154" s="132">
        <f t="shared" si="29"/>
        <v>39.231939940487649</v>
      </c>
      <c r="O154" s="132">
        <f t="shared" si="29"/>
        <v>38.676583500419746</v>
      </c>
      <c r="P154" s="132">
        <f t="shared" si="29"/>
        <v>35.77830425498896</v>
      </c>
      <c r="Q154" s="132">
        <f t="shared" si="29"/>
        <v>38.939028558541231</v>
      </c>
    </row>
    <row r="155" spans="1:17" ht="12" customHeight="1" x14ac:dyDescent="0.25">
      <c r="A155" s="166" t="s">
        <v>57</v>
      </c>
      <c r="B155" s="165">
        <f>RES_hhdet_emi!B$169</f>
        <v>8.8854816414498039</v>
      </c>
      <c r="C155" s="165">
        <f>RES_hhdet_emi!C$169</f>
        <v>9.5995609066262446</v>
      </c>
      <c r="D155" s="165">
        <f>RES_hhdet_emi!D$169</f>
        <v>10.652116571731241</v>
      </c>
      <c r="E155" s="165">
        <f>RES_hhdet_emi!E$169</f>
        <v>12.187421953542421</v>
      </c>
      <c r="F155" s="165">
        <f>RES_hhdet_emi!F$169</f>
        <v>15.21484975161985</v>
      </c>
      <c r="G155" s="165">
        <f>RES_hhdet_emi!G$169</f>
        <v>17.530953703981716</v>
      </c>
      <c r="H155" s="165">
        <f>RES_hhdet_emi!H$169</f>
        <v>20.978386691320491</v>
      </c>
      <c r="I155" s="165">
        <f>RES_hhdet_emi!I$169</f>
        <v>25.685833804275749</v>
      </c>
      <c r="J155" s="165">
        <f>RES_hhdet_emi!J$169</f>
        <v>32.550002002068709</v>
      </c>
      <c r="K155" s="165">
        <f>RES_hhdet_emi!K$169</f>
        <v>34.97482929814305</v>
      </c>
      <c r="L155" s="165">
        <f>RES_hhdet_emi!L$169</f>
        <v>41.024716607842343</v>
      </c>
      <c r="M155" s="165">
        <f>RES_hhdet_emi!M$169</f>
        <v>38.630645174131587</v>
      </c>
      <c r="N155" s="165">
        <f>RES_hhdet_emi!N$169</f>
        <v>39.231939940487649</v>
      </c>
      <c r="O155" s="165">
        <f>RES_hhdet_emi!O$169</f>
        <v>38.676583500419746</v>
      </c>
      <c r="P155" s="165">
        <f>RES_hhdet_emi!P$169</f>
        <v>35.77830425498896</v>
      </c>
      <c r="Q155" s="165">
        <f>RES_hhdet_emi!Q$169</f>
        <v>38.939028558541231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228.23395861121114</v>
      </c>
      <c r="C161" s="157">
        <f t="shared" ref="C161:Q161" si="31">SUM(C162:C163)</f>
        <v>185.500791457931</v>
      </c>
      <c r="D161" s="157">
        <f t="shared" si="31"/>
        <v>204.55529930326463</v>
      </c>
      <c r="E161" s="157">
        <f t="shared" si="31"/>
        <v>207.52927528613438</v>
      </c>
      <c r="F161" s="157">
        <f t="shared" si="31"/>
        <v>238.89182448779732</v>
      </c>
      <c r="G161" s="157">
        <f t="shared" si="31"/>
        <v>235.64736118090022</v>
      </c>
      <c r="H161" s="157">
        <f t="shared" si="31"/>
        <v>176.33868336466938</v>
      </c>
      <c r="I161" s="157">
        <f t="shared" si="31"/>
        <v>195.72381820005532</v>
      </c>
      <c r="J161" s="157">
        <f t="shared" si="31"/>
        <v>199.16881703369975</v>
      </c>
      <c r="K161" s="157">
        <f t="shared" si="31"/>
        <v>194.36436904890672</v>
      </c>
      <c r="L161" s="157">
        <f t="shared" si="31"/>
        <v>197.4855680065767</v>
      </c>
      <c r="M161" s="157">
        <f t="shared" si="31"/>
        <v>171.61807874773734</v>
      </c>
      <c r="N161" s="157">
        <f t="shared" si="31"/>
        <v>164.16579271886798</v>
      </c>
      <c r="O161" s="157">
        <f t="shared" si="31"/>
        <v>149.32316812754797</v>
      </c>
      <c r="P161" s="157">
        <f t="shared" si="31"/>
        <v>135.67137058578609</v>
      </c>
      <c r="Q161" s="157">
        <f t="shared" si="31"/>
        <v>125.21663076017464</v>
      </c>
    </row>
    <row r="162" spans="1:17" ht="12" customHeight="1" x14ac:dyDescent="0.25">
      <c r="A162" s="23" t="s">
        <v>57</v>
      </c>
      <c r="B162" s="156">
        <f>RES_hhdet_emi!B$176</f>
        <v>228.23395861121114</v>
      </c>
      <c r="C162" s="156">
        <f>RES_hhdet_emi!C$176</f>
        <v>185.500791457931</v>
      </c>
      <c r="D162" s="156">
        <f>RES_hhdet_emi!D$176</f>
        <v>204.55529930326463</v>
      </c>
      <c r="E162" s="156">
        <f>RES_hhdet_emi!E$176</f>
        <v>207.52927528613438</v>
      </c>
      <c r="F162" s="156">
        <f>RES_hhdet_emi!F$176</f>
        <v>238.89182448779732</v>
      </c>
      <c r="G162" s="156">
        <f>RES_hhdet_emi!G$176</f>
        <v>235.64736118090022</v>
      </c>
      <c r="H162" s="156">
        <f>RES_hhdet_emi!H$176</f>
        <v>176.33868336466938</v>
      </c>
      <c r="I162" s="156">
        <f>RES_hhdet_emi!I$176</f>
        <v>195.72381820005532</v>
      </c>
      <c r="J162" s="156">
        <f>RES_hhdet_emi!J$176</f>
        <v>199.16881703369975</v>
      </c>
      <c r="K162" s="156">
        <f>RES_hhdet_emi!K$176</f>
        <v>194.36436904890672</v>
      </c>
      <c r="L162" s="156">
        <f>RES_hhdet_emi!L$176</f>
        <v>197.4855680065767</v>
      </c>
      <c r="M162" s="156">
        <f>RES_hhdet_emi!M$176</f>
        <v>171.61807874773734</v>
      </c>
      <c r="N162" s="156">
        <f>RES_hhdet_emi!N$176</f>
        <v>164.16579271886798</v>
      </c>
      <c r="O162" s="156">
        <f>RES_hhdet_emi!O$176</f>
        <v>149.32316812754797</v>
      </c>
      <c r="P162" s="156">
        <f>RES_hhdet_emi!P$176</f>
        <v>135.67137058578609</v>
      </c>
      <c r="Q162" s="156">
        <f>RES_hhdet_emi!Q$176</f>
        <v>125.21663076017464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7186.1305163309535</v>
      </c>
      <c r="C165" s="168">
        <f t="shared" si="32"/>
        <v>7781.7178509982396</v>
      </c>
      <c r="D165" s="168">
        <f t="shared" si="32"/>
        <v>7606.4395121133457</v>
      </c>
      <c r="E165" s="168">
        <f t="shared" si="32"/>
        <v>7833.8701113350935</v>
      </c>
      <c r="F165" s="168">
        <f t="shared" si="32"/>
        <v>8062.7290274169482</v>
      </c>
      <c r="G165" s="168">
        <f t="shared" si="32"/>
        <v>8232.1648900350392</v>
      </c>
      <c r="H165" s="168">
        <f t="shared" si="32"/>
        <v>8578.4305851678582</v>
      </c>
      <c r="I165" s="168">
        <f t="shared" si="32"/>
        <v>8148.3065734289339</v>
      </c>
      <c r="J165" s="168">
        <f t="shared" si="32"/>
        <v>7633.3785718856561</v>
      </c>
      <c r="K165" s="168">
        <f t="shared" si="32"/>
        <v>7292.5274553981162</v>
      </c>
      <c r="L165" s="168">
        <f t="shared" si="32"/>
        <v>8267.470273938965</v>
      </c>
      <c r="M165" s="168">
        <f t="shared" si="32"/>
        <v>7381.6898689186755</v>
      </c>
      <c r="N165" s="168">
        <f t="shared" si="32"/>
        <v>7099.7307518581638</v>
      </c>
      <c r="O165" s="168">
        <f t="shared" si="32"/>
        <v>6322.7669535068826</v>
      </c>
      <c r="P165" s="168">
        <f t="shared" si="32"/>
        <v>6510.8012993196116</v>
      </c>
      <c r="Q165" s="168">
        <f t="shared" si="32"/>
        <v>6355.3069783097608</v>
      </c>
    </row>
    <row r="166" spans="1:17" ht="12" customHeight="1" x14ac:dyDescent="0.25">
      <c r="A166" s="158" t="s">
        <v>65</v>
      </c>
      <c r="B166" s="157">
        <f t="shared" ref="B166:Q166" si="33">B167</f>
        <v>3869.7094984941723</v>
      </c>
      <c r="C166" s="157">
        <f t="shared" si="33"/>
        <v>4521.0993004193206</v>
      </c>
      <c r="D166" s="157">
        <f t="shared" si="33"/>
        <v>4359.0611267217937</v>
      </c>
      <c r="E166" s="157">
        <f t="shared" si="33"/>
        <v>4587.6522095971604</v>
      </c>
      <c r="F166" s="157">
        <f t="shared" si="33"/>
        <v>4773.9630973164913</v>
      </c>
      <c r="G166" s="157">
        <f t="shared" si="33"/>
        <v>4949.0457719614133</v>
      </c>
      <c r="H166" s="157">
        <f t="shared" si="33"/>
        <v>5311.7610050731637</v>
      </c>
      <c r="I166" s="157">
        <f t="shared" si="33"/>
        <v>4905.289944992629</v>
      </c>
      <c r="J166" s="157">
        <f t="shared" si="33"/>
        <v>4427.4647835574369</v>
      </c>
      <c r="K166" s="157">
        <f t="shared" si="33"/>
        <v>4186.9381236168028</v>
      </c>
      <c r="L166" s="157">
        <f t="shared" si="33"/>
        <v>5035.4976146788058</v>
      </c>
      <c r="M166" s="157">
        <f t="shared" si="33"/>
        <v>4183.8471198433554</v>
      </c>
      <c r="N166" s="157">
        <f t="shared" si="33"/>
        <v>4010.5409974604131</v>
      </c>
      <c r="O166" s="157">
        <f t="shared" si="33"/>
        <v>3331.1462702021754</v>
      </c>
      <c r="P166" s="157">
        <f t="shared" si="33"/>
        <v>3507.0915763461971</v>
      </c>
      <c r="Q166" s="157">
        <f t="shared" si="33"/>
        <v>3445.1434639200802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3869.7094984941723</v>
      </c>
      <c r="C167" s="57">
        <f t="shared" si="34"/>
        <v>4521.0993004193206</v>
      </c>
      <c r="D167" s="57">
        <f t="shared" si="34"/>
        <v>4359.0611267217937</v>
      </c>
      <c r="E167" s="57">
        <f t="shared" si="34"/>
        <v>4587.6522095971604</v>
      </c>
      <c r="F167" s="57">
        <f t="shared" si="34"/>
        <v>4773.9630973164913</v>
      </c>
      <c r="G167" s="57">
        <f t="shared" si="34"/>
        <v>4949.0457719614133</v>
      </c>
      <c r="H167" s="57">
        <f t="shared" si="34"/>
        <v>5311.7610050731637</v>
      </c>
      <c r="I167" s="57">
        <f t="shared" si="34"/>
        <v>4905.289944992629</v>
      </c>
      <c r="J167" s="57">
        <f t="shared" si="34"/>
        <v>4427.4647835574369</v>
      </c>
      <c r="K167" s="57">
        <f t="shared" si="34"/>
        <v>4186.9381236168028</v>
      </c>
      <c r="L167" s="57">
        <f t="shared" si="34"/>
        <v>5035.4976146788058</v>
      </c>
      <c r="M167" s="57">
        <f t="shared" si="34"/>
        <v>4183.8471198433554</v>
      </c>
      <c r="N167" s="57">
        <f t="shared" si="34"/>
        <v>4010.5409974604131</v>
      </c>
      <c r="O167" s="57">
        <f t="shared" si="34"/>
        <v>3331.1462702021754</v>
      </c>
      <c r="P167" s="57">
        <f t="shared" si="34"/>
        <v>3507.0915763461971</v>
      </c>
      <c r="Q167" s="57">
        <f t="shared" si="34"/>
        <v>3445.1434639200802</v>
      </c>
    </row>
    <row r="168" spans="1:17" ht="12" customHeight="1" x14ac:dyDescent="0.25">
      <c r="A168" s="158" t="s">
        <v>112</v>
      </c>
      <c r="B168" s="157">
        <f t="shared" ref="B168:Q168" si="35">B169</f>
        <v>36.296981731018363</v>
      </c>
      <c r="C168" s="157">
        <f t="shared" si="35"/>
        <v>36.212689858543577</v>
      </c>
      <c r="D168" s="157">
        <f t="shared" si="35"/>
        <v>36.792856729197943</v>
      </c>
      <c r="E168" s="157">
        <f t="shared" si="35"/>
        <v>36.440745991707999</v>
      </c>
      <c r="F168" s="157">
        <f t="shared" si="35"/>
        <v>40.313579421913992</v>
      </c>
      <c r="G168" s="157">
        <f t="shared" si="35"/>
        <v>41.733601483958353</v>
      </c>
      <c r="H168" s="157">
        <f t="shared" si="35"/>
        <v>49.314646669811225</v>
      </c>
      <c r="I168" s="157">
        <f t="shared" si="35"/>
        <v>53.721079015916288</v>
      </c>
      <c r="J168" s="157">
        <f t="shared" si="35"/>
        <v>60.703562736112659</v>
      </c>
      <c r="K168" s="157">
        <f t="shared" si="35"/>
        <v>65.281446558451407</v>
      </c>
      <c r="L168" s="157">
        <f t="shared" si="35"/>
        <v>65.738236297892811</v>
      </c>
      <c r="M168" s="157">
        <f t="shared" si="35"/>
        <v>61.054260911655334</v>
      </c>
      <c r="N168" s="157">
        <f t="shared" si="35"/>
        <v>57.907713883174715</v>
      </c>
      <c r="O168" s="157">
        <f t="shared" si="35"/>
        <v>51.577970305790117</v>
      </c>
      <c r="P168" s="157">
        <f t="shared" si="35"/>
        <v>47.754819502338783</v>
      </c>
      <c r="Q168" s="157">
        <f t="shared" si="35"/>
        <v>45.013801888973866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36.296981731018363</v>
      </c>
      <c r="C169" s="156">
        <f t="shared" si="36"/>
        <v>36.212689858543577</v>
      </c>
      <c r="D169" s="156">
        <f t="shared" si="36"/>
        <v>36.792856729197943</v>
      </c>
      <c r="E169" s="156">
        <f t="shared" si="36"/>
        <v>36.440745991707999</v>
      </c>
      <c r="F169" s="156">
        <f t="shared" si="36"/>
        <v>40.313579421913992</v>
      </c>
      <c r="G169" s="156">
        <f t="shared" si="36"/>
        <v>41.733601483958353</v>
      </c>
      <c r="H169" s="156">
        <f t="shared" si="36"/>
        <v>49.314646669811225</v>
      </c>
      <c r="I169" s="156">
        <f t="shared" si="36"/>
        <v>53.721079015916288</v>
      </c>
      <c r="J169" s="156">
        <f t="shared" si="36"/>
        <v>60.703562736112659</v>
      </c>
      <c r="K169" s="156">
        <f t="shared" si="36"/>
        <v>65.281446558451407</v>
      </c>
      <c r="L169" s="156">
        <f t="shared" si="36"/>
        <v>65.738236297892811</v>
      </c>
      <c r="M169" s="156">
        <f t="shared" si="36"/>
        <v>61.054260911655334</v>
      </c>
      <c r="N169" s="156">
        <f t="shared" si="36"/>
        <v>57.907713883174715</v>
      </c>
      <c r="O169" s="156">
        <f t="shared" si="36"/>
        <v>51.577970305790117</v>
      </c>
      <c r="P169" s="156">
        <f t="shared" si="36"/>
        <v>47.754819502338783</v>
      </c>
      <c r="Q169" s="156">
        <f t="shared" si="36"/>
        <v>45.013801888973866</v>
      </c>
    </row>
    <row r="170" spans="1:17" ht="12" customHeight="1" x14ac:dyDescent="0.25">
      <c r="A170" s="158" t="s">
        <v>63</v>
      </c>
      <c r="B170" s="157">
        <f t="shared" si="36"/>
        <v>2244.8801076571021</v>
      </c>
      <c r="C170" s="157">
        <f t="shared" si="36"/>
        <v>2214.6601139390832</v>
      </c>
      <c r="D170" s="157">
        <f t="shared" si="36"/>
        <v>2216.8269416434964</v>
      </c>
      <c r="E170" s="157">
        <f t="shared" si="36"/>
        <v>2230.8653655592807</v>
      </c>
      <c r="F170" s="157">
        <f t="shared" si="36"/>
        <v>2258.5576823250135</v>
      </c>
      <c r="G170" s="157">
        <f t="shared" si="36"/>
        <v>2255.1893244072453</v>
      </c>
      <c r="H170" s="157">
        <f t="shared" si="36"/>
        <v>2239.6164553761873</v>
      </c>
      <c r="I170" s="157">
        <f t="shared" si="36"/>
        <v>2209.8892123267269</v>
      </c>
      <c r="J170" s="157">
        <f t="shared" si="36"/>
        <v>2167.2318707665781</v>
      </c>
      <c r="K170" s="157">
        <f t="shared" si="36"/>
        <v>2087.1986936778994</v>
      </c>
      <c r="L170" s="157">
        <f t="shared" si="36"/>
        <v>2158.0650434568333</v>
      </c>
      <c r="M170" s="157">
        <f t="shared" si="36"/>
        <v>2140.0208050724809</v>
      </c>
      <c r="N170" s="157">
        <f t="shared" si="36"/>
        <v>2066.3301496653999</v>
      </c>
      <c r="O170" s="157">
        <f t="shared" si="36"/>
        <v>2019.8581043970371</v>
      </c>
      <c r="P170" s="157">
        <f t="shared" si="36"/>
        <v>2025.054141925792</v>
      </c>
      <c r="Q170" s="157">
        <f t="shared" si="36"/>
        <v>1966.8142298581274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2276.3362422973187</v>
      </c>
      <c r="C171" s="132">
        <f t="shared" si="37"/>
        <v>2265.5222301155068</v>
      </c>
      <c r="D171" s="132">
        <f t="shared" si="37"/>
        <v>2281.1277395471375</v>
      </c>
      <c r="E171" s="132">
        <f t="shared" si="37"/>
        <v>2291.6274010481043</v>
      </c>
      <c r="F171" s="132">
        <f t="shared" si="37"/>
        <v>2305.7987580984673</v>
      </c>
      <c r="G171" s="132">
        <f t="shared" si="37"/>
        <v>2308.9044735903053</v>
      </c>
      <c r="H171" s="132">
        <f t="shared" si="37"/>
        <v>2295.2520304603527</v>
      </c>
      <c r="I171" s="132">
        <f t="shared" si="37"/>
        <v>2298.9688750296027</v>
      </c>
      <c r="J171" s="132">
        <f t="shared" si="37"/>
        <v>2291.0698343098043</v>
      </c>
      <c r="K171" s="132">
        <f t="shared" si="37"/>
        <v>2291.6378352262536</v>
      </c>
      <c r="L171" s="132">
        <f t="shared" si="37"/>
        <v>2298.2620145045921</v>
      </c>
      <c r="M171" s="132">
        <f t="shared" si="37"/>
        <v>2300.9546406317245</v>
      </c>
      <c r="N171" s="132">
        <f t="shared" si="37"/>
        <v>2288.7776933482887</v>
      </c>
      <c r="O171" s="132">
        <f t="shared" si="37"/>
        <v>2283.1549257018041</v>
      </c>
      <c r="P171" s="132">
        <f t="shared" si="37"/>
        <v>2273.7806167887702</v>
      </c>
      <c r="Q171" s="132">
        <f t="shared" si="37"/>
        <v>2237.926560236303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1520.3899873414775</v>
      </c>
      <c r="C172" s="132">
        <f t="shared" si="38"/>
        <v>1519.5626318638167</v>
      </c>
      <c r="D172" s="132">
        <f t="shared" si="38"/>
        <v>1536.899803002103</v>
      </c>
      <c r="E172" s="132">
        <f t="shared" si="38"/>
        <v>1551.5991600241553</v>
      </c>
      <c r="F172" s="132">
        <f t="shared" si="38"/>
        <v>1568.6936906265119</v>
      </c>
      <c r="G172" s="132">
        <f t="shared" si="38"/>
        <v>1577.3316924281085</v>
      </c>
      <c r="H172" s="132">
        <f t="shared" si="38"/>
        <v>1576.1348949637406</v>
      </c>
      <c r="I172" s="132">
        <f t="shared" si="38"/>
        <v>1586.5550462974215</v>
      </c>
      <c r="J172" s="132">
        <f t="shared" si="38"/>
        <v>1589.8721634904523</v>
      </c>
      <c r="K172" s="132">
        <f t="shared" si="38"/>
        <v>1597.7770460778495</v>
      </c>
      <c r="L172" s="132">
        <f t="shared" si="38"/>
        <v>1609.4227530876608</v>
      </c>
      <c r="M172" s="132">
        <f t="shared" si="38"/>
        <v>1614.4145601831544</v>
      </c>
      <c r="N172" s="132">
        <f t="shared" si="38"/>
        <v>1611.3278447143334</v>
      </c>
      <c r="O172" s="132">
        <f t="shared" si="38"/>
        <v>1613.0812294733878</v>
      </c>
      <c r="P172" s="132">
        <f t="shared" si="38"/>
        <v>1611.9122791509553</v>
      </c>
      <c r="Q172" s="132">
        <f t="shared" si="38"/>
        <v>1592.3020697166105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796.71768480409094</v>
      </c>
      <c r="C173" s="165">
        <f t="shared" si="39"/>
        <v>792.93278054043799</v>
      </c>
      <c r="D173" s="165">
        <f t="shared" si="39"/>
        <v>798.39470884148943</v>
      </c>
      <c r="E173" s="165">
        <f t="shared" si="39"/>
        <v>802.06959036684384</v>
      </c>
      <c r="F173" s="165">
        <f t="shared" si="39"/>
        <v>807.02956533446297</v>
      </c>
      <c r="G173" s="165">
        <f t="shared" si="39"/>
        <v>808.11656575659265</v>
      </c>
      <c r="H173" s="165">
        <f t="shared" si="39"/>
        <v>803.33821066114456</v>
      </c>
      <c r="I173" s="165">
        <f t="shared" si="39"/>
        <v>804.63910626035761</v>
      </c>
      <c r="J173" s="165">
        <f t="shared" si="39"/>
        <v>801.87444200843186</v>
      </c>
      <c r="K173" s="165">
        <f t="shared" si="39"/>
        <v>802.07324232918336</v>
      </c>
      <c r="L173" s="165">
        <f t="shared" si="39"/>
        <v>804.39170507660344</v>
      </c>
      <c r="M173" s="165">
        <f t="shared" si="39"/>
        <v>805.33412422109848</v>
      </c>
      <c r="N173" s="165">
        <f t="shared" si="39"/>
        <v>801.07219267189998</v>
      </c>
      <c r="O173" s="165">
        <f t="shared" si="39"/>
        <v>799.10422399562697</v>
      </c>
      <c r="P173" s="165">
        <f t="shared" si="39"/>
        <v>795.82321587606532</v>
      </c>
      <c r="Q173" s="165">
        <f t="shared" si="39"/>
        <v>783.27429608270222</v>
      </c>
    </row>
    <row r="174" spans="1:17" ht="12" customHeight="1" x14ac:dyDescent="0.25">
      <c r="A174" s="147" t="s">
        <v>59</v>
      </c>
      <c r="B174" s="164">
        <f t="shared" si="39"/>
        <v>723.67230253738626</v>
      </c>
      <c r="C174" s="164">
        <f t="shared" si="39"/>
        <v>726.62985132337894</v>
      </c>
      <c r="D174" s="164">
        <f t="shared" si="39"/>
        <v>738.50509416061368</v>
      </c>
      <c r="E174" s="164">
        <f t="shared" si="39"/>
        <v>749.52956965731153</v>
      </c>
      <c r="F174" s="164">
        <f t="shared" si="39"/>
        <v>761.66412529204922</v>
      </c>
      <c r="G174" s="164">
        <f t="shared" si="39"/>
        <v>769.21512667151569</v>
      </c>
      <c r="H174" s="164">
        <f t="shared" si="39"/>
        <v>772.79668430259596</v>
      </c>
      <c r="I174" s="164">
        <f t="shared" si="39"/>
        <v>781.91594003706393</v>
      </c>
      <c r="J174" s="164">
        <f t="shared" si="39"/>
        <v>787.99772148202032</v>
      </c>
      <c r="K174" s="164">
        <f t="shared" si="39"/>
        <v>795.70380374866613</v>
      </c>
      <c r="L174" s="164">
        <f t="shared" si="39"/>
        <v>805.03104801105701</v>
      </c>
      <c r="M174" s="164">
        <f t="shared" si="39"/>
        <v>809.08043596205584</v>
      </c>
      <c r="N174" s="164">
        <f t="shared" si="39"/>
        <v>810.25565204243378</v>
      </c>
      <c r="O174" s="164">
        <f t="shared" si="39"/>
        <v>813.97700547776094</v>
      </c>
      <c r="P174" s="164">
        <f t="shared" si="39"/>
        <v>816.08906327489001</v>
      </c>
      <c r="Q174" s="164">
        <f t="shared" si="39"/>
        <v>809.02777363390828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1873.0830731859414</v>
      </c>
      <c r="C175" s="162">
        <f t="shared" si="40"/>
        <v>1984.1611622047997</v>
      </c>
      <c r="D175" s="162">
        <f t="shared" si="40"/>
        <v>1910.2211262597159</v>
      </c>
      <c r="E175" s="162">
        <f t="shared" si="40"/>
        <v>1880.5013921985319</v>
      </c>
      <c r="F175" s="162">
        <f t="shared" si="40"/>
        <v>1914.3813539323837</v>
      </c>
      <c r="G175" s="162">
        <f t="shared" si="40"/>
        <v>1939.7678384714895</v>
      </c>
      <c r="H175" s="162">
        <f t="shared" si="40"/>
        <v>2036.0856827450332</v>
      </c>
      <c r="I175" s="162">
        <f t="shared" si="40"/>
        <v>1994.6732794909904</v>
      </c>
      <c r="J175" s="162">
        <f t="shared" si="40"/>
        <v>1963.3800630260321</v>
      </c>
      <c r="K175" s="162">
        <f t="shared" si="40"/>
        <v>1846.5885503273171</v>
      </c>
      <c r="L175" s="162">
        <f t="shared" si="40"/>
        <v>2099.059270055433</v>
      </c>
      <c r="M175" s="162">
        <f t="shared" si="40"/>
        <v>2122.2882345555918</v>
      </c>
      <c r="N175" s="162">
        <f t="shared" si="40"/>
        <v>1967.0313043250328</v>
      </c>
      <c r="O175" s="162">
        <f t="shared" si="40"/>
        <v>1885.2357266325591</v>
      </c>
      <c r="P175" s="162">
        <f t="shared" si="40"/>
        <v>1954.3608547476711</v>
      </c>
      <c r="Q175" s="162">
        <f t="shared" si="40"/>
        <v>1857.3254460975472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1379.2513781525008</v>
      </c>
      <c r="C176" s="160">
        <f t="shared" si="41"/>
        <v>1421.0862580950654</v>
      </c>
      <c r="D176" s="160">
        <f t="shared" si="41"/>
        <v>1407.082488351497</v>
      </c>
      <c r="E176" s="160">
        <f t="shared" si="41"/>
        <v>1407.7050569268029</v>
      </c>
      <c r="F176" s="160">
        <f t="shared" si="41"/>
        <v>1431.6975991683773</v>
      </c>
      <c r="G176" s="160">
        <f t="shared" si="41"/>
        <v>1448.1338701365187</v>
      </c>
      <c r="H176" s="160">
        <f t="shared" si="41"/>
        <v>1485.4266732633773</v>
      </c>
      <c r="I176" s="160">
        <f t="shared" si="41"/>
        <v>1480.0515878589051</v>
      </c>
      <c r="J176" s="160">
        <f t="shared" si="41"/>
        <v>1475.1807435411322</v>
      </c>
      <c r="K176" s="160">
        <f t="shared" si="41"/>
        <v>1442.0097963632234</v>
      </c>
      <c r="L176" s="160">
        <f t="shared" si="41"/>
        <v>1539.7017925304565</v>
      </c>
      <c r="M176" s="160">
        <f t="shared" si="41"/>
        <v>1551.8813180565098</v>
      </c>
      <c r="N176" s="160">
        <f t="shared" si="41"/>
        <v>1498.7166085561894</v>
      </c>
      <c r="O176" s="160">
        <f t="shared" si="41"/>
        <v>1473.8095097991543</v>
      </c>
      <c r="P176" s="160">
        <f t="shared" si="41"/>
        <v>1500.1153624365732</v>
      </c>
      <c r="Q176" s="160">
        <f t="shared" si="41"/>
        <v>1459.0916797680486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655.57907561511411</v>
      </c>
      <c r="C177" s="156">
        <f t="shared" si="42"/>
        <v>694.45640677168672</v>
      </c>
      <c r="D177" s="156">
        <f t="shared" si="42"/>
        <v>668.5773941908833</v>
      </c>
      <c r="E177" s="156">
        <f t="shared" si="42"/>
        <v>658.17548726949144</v>
      </c>
      <c r="F177" s="156">
        <f t="shared" si="42"/>
        <v>670.03347387632823</v>
      </c>
      <c r="G177" s="156">
        <f t="shared" si="42"/>
        <v>678.91874346500197</v>
      </c>
      <c r="H177" s="156">
        <f t="shared" si="42"/>
        <v>712.62998896078125</v>
      </c>
      <c r="I177" s="156">
        <f t="shared" si="42"/>
        <v>698.13564782184108</v>
      </c>
      <c r="J177" s="156">
        <f t="shared" si="42"/>
        <v>687.18302205911243</v>
      </c>
      <c r="K177" s="156">
        <f t="shared" si="42"/>
        <v>646.30599261455745</v>
      </c>
      <c r="L177" s="156">
        <f t="shared" si="42"/>
        <v>734.67074451939959</v>
      </c>
      <c r="M177" s="156">
        <f t="shared" si="42"/>
        <v>742.80088209445398</v>
      </c>
      <c r="N177" s="156">
        <f t="shared" si="42"/>
        <v>688.4609565137564</v>
      </c>
      <c r="O177" s="156">
        <f t="shared" si="42"/>
        <v>659.83250432139346</v>
      </c>
      <c r="P177" s="156">
        <f t="shared" si="42"/>
        <v>684.02629916168337</v>
      </c>
      <c r="Q177" s="156">
        <f t="shared" si="42"/>
        <v>650.0639061341401</v>
      </c>
    </row>
    <row r="178" spans="1:17" ht="12" customHeight="1" x14ac:dyDescent="0.25">
      <c r="A178" s="159" t="s">
        <v>59</v>
      </c>
      <c r="B178" s="57">
        <f t="shared" si="42"/>
        <v>723.67230253738671</v>
      </c>
      <c r="C178" s="57">
        <f t="shared" si="42"/>
        <v>726.62985132337894</v>
      </c>
      <c r="D178" s="57">
        <f t="shared" si="42"/>
        <v>738.50509416061357</v>
      </c>
      <c r="E178" s="57">
        <f t="shared" si="42"/>
        <v>749.52956965731153</v>
      </c>
      <c r="F178" s="57">
        <f t="shared" si="42"/>
        <v>761.66412529204899</v>
      </c>
      <c r="G178" s="57">
        <f t="shared" si="42"/>
        <v>769.21512667151649</v>
      </c>
      <c r="H178" s="57">
        <f t="shared" si="42"/>
        <v>772.79668430259619</v>
      </c>
      <c r="I178" s="57">
        <f t="shared" si="42"/>
        <v>781.91594003706405</v>
      </c>
      <c r="J178" s="57">
        <f t="shared" si="42"/>
        <v>787.99772148201987</v>
      </c>
      <c r="K178" s="57">
        <f t="shared" si="42"/>
        <v>795.70380374866591</v>
      </c>
      <c r="L178" s="57">
        <f t="shared" si="42"/>
        <v>805.03104801105678</v>
      </c>
      <c r="M178" s="57">
        <f t="shared" si="42"/>
        <v>809.08043596205584</v>
      </c>
      <c r="N178" s="57">
        <f t="shared" si="42"/>
        <v>810.2556520424331</v>
      </c>
      <c r="O178" s="57">
        <f t="shared" si="42"/>
        <v>813.97700547776105</v>
      </c>
      <c r="P178" s="57">
        <f t="shared" si="42"/>
        <v>816.08906327489001</v>
      </c>
      <c r="Q178" s="57">
        <f t="shared" si="42"/>
        <v>809.0277736339084</v>
      </c>
    </row>
    <row r="179" spans="1:17" ht="12" customHeight="1" x14ac:dyDescent="0.25">
      <c r="A179" s="158" t="s">
        <v>62</v>
      </c>
      <c r="B179" s="157">
        <f t="shared" si="36"/>
        <v>1035.2439284486611</v>
      </c>
      <c r="C179" s="157">
        <f t="shared" si="36"/>
        <v>1009.7457467812922</v>
      </c>
      <c r="D179" s="157">
        <f t="shared" si="36"/>
        <v>993.75858701885738</v>
      </c>
      <c r="E179" s="157">
        <f t="shared" si="36"/>
        <v>978.91179018694379</v>
      </c>
      <c r="F179" s="157">
        <f t="shared" si="36"/>
        <v>989.89466835352891</v>
      </c>
      <c r="G179" s="157">
        <f t="shared" si="36"/>
        <v>986.19619218242224</v>
      </c>
      <c r="H179" s="157">
        <f t="shared" si="36"/>
        <v>977.73847804869592</v>
      </c>
      <c r="I179" s="157">
        <f t="shared" si="36"/>
        <v>979.4063370936617</v>
      </c>
      <c r="J179" s="157">
        <f t="shared" si="36"/>
        <v>977.97835482552864</v>
      </c>
      <c r="K179" s="157">
        <f t="shared" si="36"/>
        <v>953.10919154496264</v>
      </c>
      <c r="L179" s="157">
        <f t="shared" si="36"/>
        <v>1008.1693795054329</v>
      </c>
      <c r="M179" s="157">
        <f t="shared" si="36"/>
        <v>996.76768309118336</v>
      </c>
      <c r="N179" s="157">
        <f t="shared" si="36"/>
        <v>964.95189084917513</v>
      </c>
      <c r="O179" s="157">
        <f t="shared" si="36"/>
        <v>920.1846086018802</v>
      </c>
      <c r="P179" s="157">
        <f t="shared" si="36"/>
        <v>930.90076154528367</v>
      </c>
      <c r="Q179" s="157">
        <f t="shared" si="36"/>
        <v>898.33548264257911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1461.3164826609898</v>
      </c>
      <c r="C180" s="156">
        <f t="shared" si="43"/>
        <v>1443.4883625503599</v>
      </c>
      <c r="D180" s="156">
        <f t="shared" si="43"/>
        <v>1488.3740821850859</v>
      </c>
      <c r="E180" s="156">
        <f t="shared" si="43"/>
        <v>1462.748249666919</v>
      </c>
      <c r="F180" s="156">
        <f t="shared" si="43"/>
        <v>1448.2331674124989</v>
      </c>
      <c r="G180" s="156">
        <f t="shared" si="43"/>
        <v>1443.5138223702052</v>
      </c>
      <c r="H180" s="156">
        <f t="shared" si="43"/>
        <v>1454.036372526064</v>
      </c>
      <c r="I180" s="156">
        <f t="shared" si="43"/>
        <v>1434.7981229839322</v>
      </c>
      <c r="J180" s="156">
        <f t="shared" si="43"/>
        <v>1500.2265607266374</v>
      </c>
      <c r="K180" s="156">
        <f t="shared" si="43"/>
        <v>1457.2415124076488</v>
      </c>
      <c r="L180" s="156">
        <f t="shared" si="43"/>
        <v>1491.3504638299949</v>
      </c>
      <c r="M180" s="156">
        <f t="shared" si="43"/>
        <v>1453.8115236483452</v>
      </c>
      <c r="N180" s="156">
        <f t="shared" si="43"/>
        <v>1444.9250314224682</v>
      </c>
      <c r="O180" s="156">
        <f t="shared" si="43"/>
        <v>1443.9435609188595</v>
      </c>
      <c r="P180" s="156">
        <f t="shared" si="43"/>
        <v>1427.3760750786787</v>
      </c>
      <c r="Q180" s="156">
        <f t="shared" si="43"/>
        <v>1409.6735500516788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773.6691826820761</v>
      </c>
      <c r="C181" s="57">
        <f t="shared" si="44"/>
        <v>832.53791201334911</v>
      </c>
      <c r="D181" s="57">
        <f t="shared" si="44"/>
        <v>792.87785982818116</v>
      </c>
      <c r="E181" s="57">
        <f t="shared" si="44"/>
        <v>794.60234493252926</v>
      </c>
      <c r="F181" s="57">
        <f t="shared" si="44"/>
        <v>788.25599010825067</v>
      </c>
      <c r="G181" s="57">
        <f t="shared" si="44"/>
        <v>804.03307579390105</v>
      </c>
      <c r="H181" s="57">
        <f t="shared" si="44"/>
        <v>858.49187451061186</v>
      </c>
      <c r="I181" s="57">
        <f t="shared" si="44"/>
        <v>851.05827442431803</v>
      </c>
      <c r="J181" s="57">
        <f t="shared" si="44"/>
        <v>836.66498795943119</v>
      </c>
      <c r="K181" s="57">
        <f t="shared" si="44"/>
        <v>819.66802994414206</v>
      </c>
      <c r="L181" s="57">
        <f t="shared" si="44"/>
        <v>880.40190437599063</v>
      </c>
      <c r="M181" s="57">
        <f t="shared" si="44"/>
        <v>891.30673851628808</v>
      </c>
      <c r="N181" s="57">
        <f t="shared" si="44"/>
        <v>855.48228162873829</v>
      </c>
      <c r="O181" s="57">
        <f t="shared" si="44"/>
        <v>810.61703787301155</v>
      </c>
      <c r="P181" s="57">
        <f t="shared" si="44"/>
        <v>832.45916524183781</v>
      </c>
      <c r="Q181" s="57">
        <f t="shared" si="44"/>
        <v>799.32245570314763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4404.2252660782615</v>
      </c>
      <c r="C183" s="168">
        <f t="shared" si="45"/>
        <v>4935.6144049832255</v>
      </c>
      <c r="D183" s="168">
        <f t="shared" si="45"/>
        <v>4861.7988491900342</v>
      </c>
      <c r="E183" s="168">
        <f t="shared" si="45"/>
        <v>5069.963861651263</v>
      </c>
      <c r="F183" s="168">
        <f t="shared" si="45"/>
        <v>5253.5214617006459</v>
      </c>
      <c r="G183" s="168">
        <f t="shared" si="45"/>
        <v>5436.7282458303407</v>
      </c>
      <c r="H183" s="168">
        <f t="shared" si="45"/>
        <v>5795.4966025936683</v>
      </c>
      <c r="I183" s="168">
        <f t="shared" si="45"/>
        <v>5555.3771788644308</v>
      </c>
      <c r="J183" s="168">
        <f t="shared" si="45"/>
        <v>5261.4137810916582</v>
      </c>
      <c r="K183" s="168">
        <f t="shared" si="45"/>
        <v>5104.6371949178611</v>
      </c>
      <c r="L183" s="168">
        <f t="shared" si="45"/>
        <v>5839.4782698967847</v>
      </c>
      <c r="M183" s="168">
        <f t="shared" si="45"/>
        <v>5273.4425794051813</v>
      </c>
      <c r="N183" s="168">
        <f t="shared" si="45"/>
        <v>5099.0856386097366</v>
      </c>
      <c r="O183" s="168">
        <f t="shared" si="45"/>
        <v>4563.252842564294</v>
      </c>
      <c r="P183" s="168">
        <f t="shared" si="45"/>
        <v>4748.9236212554151</v>
      </c>
      <c r="Q183" s="168">
        <f t="shared" si="45"/>
        <v>4651.0685207794631</v>
      </c>
    </row>
    <row r="184" spans="1:17" ht="12" customHeight="1" x14ac:dyDescent="0.25">
      <c r="A184" s="158" t="s">
        <v>65</v>
      </c>
      <c r="B184" s="157">
        <f t="shared" ref="B184:Q184" si="46">B185</f>
        <v>2645.230983558813</v>
      </c>
      <c r="C184" s="157">
        <f t="shared" si="46"/>
        <v>3105.0701745423917</v>
      </c>
      <c r="D184" s="157">
        <f t="shared" si="46"/>
        <v>3008.4517482164192</v>
      </c>
      <c r="E184" s="157">
        <f t="shared" si="46"/>
        <v>3183.5960992522191</v>
      </c>
      <c r="F184" s="157">
        <f t="shared" si="46"/>
        <v>3328.35498513628</v>
      </c>
      <c r="G184" s="157">
        <f t="shared" si="46"/>
        <v>3468.6905547238807</v>
      </c>
      <c r="H184" s="157">
        <f t="shared" si="46"/>
        <v>3743.0225237936274</v>
      </c>
      <c r="I184" s="157">
        <f t="shared" si="46"/>
        <v>3471.4659774802353</v>
      </c>
      <c r="J184" s="157">
        <f t="shared" si="46"/>
        <v>3145.0140282230727</v>
      </c>
      <c r="K184" s="157">
        <f t="shared" si="46"/>
        <v>2988.5980896702449</v>
      </c>
      <c r="L184" s="157">
        <f t="shared" si="46"/>
        <v>3607.2265931748229</v>
      </c>
      <c r="M184" s="157">
        <f t="shared" si="46"/>
        <v>3008.7607314149564</v>
      </c>
      <c r="N184" s="157">
        <f t="shared" si="46"/>
        <v>2892.2639076105293</v>
      </c>
      <c r="O184" s="157">
        <f t="shared" si="46"/>
        <v>2410.510227086636</v>
      </c>
      <c r="P184" s="157">
        <f t="shared" si="46"/>
        <v>2544.7320379261205</v>
      </c>
      <c r="Q184" s="157">
        <f t="shared" si="46"/>
        <v>2506.8840335456534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2645.230983558813</v>
      </c>
      <c r="C185" s="57">
        <f t="shared" si="47"/>
        <v>3105.0701745423917</v>
      </c>
      <c r="D185" s="57">
        <f t="shared" si="47"/>
        <v>3008.4517482164192</v>
      </c>
      <c r="E185" s="57">
        <f t="shared" si="47"/>
        <v>3183.5960992522191</v>
      </c>
      <c r="F185" s="57">
        <f t="shared" si="47"/>
        <v>3328.35498513628</v>
      </c>
      <c r="G185" s="57">
        <f t="shared" si="47"/>
        <v>3468.6905547238807</v>
      </c>
      <c r="H185" s="57">
        <f t="shared" si="47"/>
        <v>3743.0225237936274</v>
      </c>
      <c r="I185" s="57">
        <f t="shared" si="47"/>
        <v>3471.4659774802353</v>
      </c>
      <c r="J185" s="57">
        <f t="shared" si="47"/>
        <v>3145.0140282230727</v>
      </c>
      <c r="K185" s="57">
        <f t="shared" si="47"/>
        <v>2988.5980896702449</v>
      </c>
      <c r="L185" s="57">
        <f t="shared" si="47"/>
        <v>3607.2265931748229</v>
      </c>
      <c r="M185" s="57">
        <f t="shared" si="47"/>
        <v>3008.7607314149564</v>
      </c>
      <c r="N185" s="57">
        <f t="shared" si="47"/>
        <v>2892.2639076105293</v>
      </c>
      <c r="O185" s="57">
        <f t="shared" si="47"/>
        <v>2410.510227086636</v>
      </c>
      <c r="P185" s="57">
        <f t="shared" si="47"/>
        <v>2544.7320379261205</v>
      </c>
      <c r="Q185" s="57">
        <f t="shared" si="47"/>
        <v>2506.8840335456534</v>
      </c>
    </row>
    <row r="186" spans="1:17" ht="12" customHeight="1" x14ac:dyDescent="0.25">
      <c r="A186" s="158" t="s">
        <v>112</v>
      </c>
      <c r="B186" s="157">
        <f t="shared" ref="B186:Q186" si="48">B187</f>
        <v>56.454252258502656</v>
      </c>
      <c r="C186" s="157">
        <f t="shared" si="48"/>
        <v>58.093077047739868</v>
      </c>
      <c r="D186" s="157">
        <f t="shared" si="48"/>
        <v>61.456366137739877</v>
      </c>
      <c r="E186" s="157">
        <f t="shared" si="48"/>
        <v>62.846994787603492</v>
      </c>
      <c r="F186" s="157">
        <f t="shared" si="48"/>
        <v>72.892410156749534</v>
      </c>
      <c r="G186" s="157">
        <f t="shared" si="48"/>
        <v>78.286856880131921</v>
      </c>
      <c r="H186" s="157">
        <f t="shared" si="48"/>
        <v>97.615096517781922</v>
      </c>
      <c r="I186" s="157">
        <f t="shared" si="48"/>
        <v>110.69112880651478</v>
      </c>
      <c r="J186" s="157">
        <f t="shared" si="48"/>
        <v>129.72683424250664</v>
      </c>
      <c r="K186" s="157">
        <f t="shared" si="48"/>
        <v>149.58162461914128</v>
      </c>
      <c r="L186" s="157">
        <f t="shared" si="48"/>
        <v>156.84778726251557</v>
      </c>
      <c r="M186" s="157">
        <f t="shared" si="48"/>
        <v>147.33378100698627</v>
      </c>
      <c r="N186" s="157">
        <f t="shared" si="48"/>
        <v>149.18485582805116</v>
      </c>
      <c r="O186" s="157">
        <f t="shared" si="48"/>
        <v>140.47853962924108</v>
      </c>
      <c r="P186" s="157">
        <f t="shared" si="48"/>
        <v>145.5035831623897</v>
      </c>
      <c r="Q186" s="157">
        <f t="shared" si="48"/>
        <v>147.88789730321028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56.454252258502656</v>
      </c>
      <c r="C187" s="156">
        <f t="shared" si="49"/>
        <v>58.093077047739868</v>
      </c>
      <c r="D187" s="156">
        <f t="shared" si="49"/>
        <v>61.456366137739877</v>
      </c>
      <c r="E187" s="156">
        <f t="shared" si="49"/>
        <v>62.846994787603492</v>
      </c>
      <c r="F187" s="156">
        <f t="shared" si="49"/>
        <v>72.892410156749534</v>
      </c>
      <c r="G187" s="156">
        <f t="shared" si="49"/>
        <v>78.286856880131921</v>
      </c>
      <c r="H187" s="156">
        <f t="shared" si="49"/>
        <v>97.615096517781922</v>
      </c>
      <c r="I187" s="156">
        <f t="shared" si="49"/>
        <v>110.69112880651478</v>
      </c>
      <c r="J187" s="156">
        <f t="shared" si="49"/>
        <v>129.72683424250664</v>
      </c>
      <c r="K187" s="156">
        <f t="shared" si="49"/>
        <v>149.58162461914128</v>
      </c>
      <c r="L187" s="156">
        <f t="shared" si="49"/>
        <v>156.84778726251557</v>
      </c>
      <c r="M187" s="156">
        <f t="shared" si="49"/>
        <v>147.33378100698627</v>
      </c>
      <c r="N187" s="156">
        <f t="shared" si="49"/>
        <v>149.18485582805116</v>
      </c>
      <c r="O187" s="156">
        <f t="shared" si="49"/>
        <v>140.47853962924108</v>
      </c>
      <c r="P187" s="156">
        <f t="shared" si="49"/>
        <v>145.5035831623897</v>
      </c>
      <c r="Q187" s="156">
        <f t="shared" si="49"/>
        <v>147.88789730321028</v>
      </c>
    </row>
    <row r="188" spans="1:17" ht="12" customHeight="1" x14ac:dyDescent="0.25">
      <c r="A188" s="158" t="s">
        <v>63</v>
      </c>
      <c r="B188" s="157">
        <f t="shared" si="49"/>
        <v>1114.8112412830956</v>
      </c>
      <c r="C188" s="157">
        <f t="shared" si="49"/>
        <v>1145.1373983867254</v>
      </c>
      <c r="D188" s="157">
        <f t="shared" si="49"/>
        <v>1173.7919672848068</v>
      </c>
      <c r="E188" s="157">
        <f t="shared" si="49"/>
        <v>1199.8552446312051</v>
      </c>
      <c r="F188" s="157">
        <f t="shared" si="49"/>
        <v>1227.4504889453533</v>
      </c>
      <c r="G188" s="157">
        <f t="shared" si="49"/>
        <v>1250.0497613492414</v>
      </c>
      <c r="H188" s="157">
        <f t="shared" si="49"/>
        <v>1268.2314940590838</v>
      </c>
      <c r="I188" s="157">
        <f t="shared" si="49"/>
        <v>1290.311079731094</v>
      </c>
      <c r="J188" s="157">
        <f t="shared" si="49"/>
        <v>1302.8241597449953</v>
      </c>
      <c r="K188" s="157">
        <f t="shared" si="49"/>
        <v>1294.6573213386966</v>
      </c>
      <c r="L188" s="157">
        <f t="shared" si="49"/>
        <v>1357.4676916518913</v>
      </c>
      <c r="M188" s="157">
        <f t="shared" si="49"/>
        <v>1391.1083764327002</v>
      </c>
      <c r="N188" s="157">
        <f t="shared" si="49"/>
        <v>1353.2704651392301</v>
      </c>
      <c r="O188" s="157">
        <f t="shared" si="49"/>
        <v>1335.8033033301383</v>
      </c>
      <c r="P188" s="157">
        <f t="shared" si="49"/>
        <v>1365.2715357044281</v>
      </c>
      <c r="Q188" s="157">
        <f t="shared" si="49"/>
        <v>1326.287584918932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1113.3389502650055</v>
      </c>
      <c r="C189" s="132">
        <f t="shared" si="50"/>
        <v>1124.6867766150167</v>
      </c>
      <c r="D189" s="132">
        <f t="shared" si="50"/>
        <v>1157.5226118484745</v>
      </c>
      <c r="E189" s="132">
        <f t="shared" si="50"/>
        <v>1190.6899857696787</v>
      </c>
      <c r="F189" s="132">
        <f t="shared" si="50"/>
        <v>1222.3003436606737</v>
      </c>
      <c r="G189" s="132">
        <f t="shared" si="50"/>
        <v>1243.5767277236671</v>
      </c>
      <c r="H189" s="132">
        <f t="shared" si="50"/>
        <v>1254.7808446188728</v>
      </c>
      <c r="I189" s="132">
        <f t="shared" si="50"/>
        <v>1271.7799483848482</v>
      </c>
      <c r="J189" s="132">
        <f t="shared" si="50"/>
        <v>1284.5214726848985</v>
      </c>
      <c r="K189" s="132">
        <f t="shared" si="50"/>
        <v>1290.4613977622466</v>
      </c>
      <c r="L189" s="132">
        <f t="shared" si="50"/>
        <v>1303.8468025133138</v>
      </c>
      <c r="M189" s="132">
        <f t="shared" si="50"/>
        <v>1314.541302785191</v>
      </c>
      <c r="N189" s="132">
        <f t="shared" si="50"/>
        <v>1324.2903338232061</v>
      </c>
      <c r="O189" s="132">
        <f t="shared" si="50"/>
        <v>1334.0958640515132</v>
      </c>
      <c r="P189" s="132">
        <f t="shared" si="50"/>
        <v>1340.170720560729</v>
      </c>
      <c r="Q189" s="132">
        <f t="shared" si="50"/>
        <v>1323.4334357939049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1113.3409351301525</v>
      </c>
      <c r="C190" s="132">
        <f t="shared" si="51"/>
        <v>1124.1526722973967</v>
      </c>
      <c r="D190" s="132">
        <f t="shared" si="51"/>
        <v>1151.8394216207116</v>
      </c>
      <c r="E190" s="132">
        <f t="shared" si="51"/>
        <v>1179.9380862473579</v>
      </c>
      <c r="F190" s="132">
        <f t="shared" si="51"/>
        <v>1209.3299088470526</v>
      </c>
      <c r="G190" s="132">
        <f t="shared" si="51"/>
        <v>1222.6864964019901</v>
      </c>
      <c r="H190" s="132">
        <f t="shared" si="51"/>
        <v>1226.3344268760188</v>
      </c>
      <c r="I190" s="132">
        <f t="shared" si="51"/>
        <v>1238.0503827724513</v>
      </c>
      <c r="J190" s="132">
        <f t="shared" si="51"/>
        <v>1244.9226237958949</v>
      </c>
      <c r="K190" s="132">
        <f t="shared" si="51"/>
        <v>1253.4562476332435</v>
      </c>
      <c r="L190" s="132">
        <f t="shared" si="51"/>
        <v>1268.6301761698273</v>
      </c>
      <c r="M190" s="132">
        <f t="shared" si="51"/>
        <v>1275.3187227438834</v>
      </c>
      <c r="N190" s="132">
        <f t="shared" si="51"/>
        <v>1278.5974243983048</v>
      </c>
      <c r="O190" s="132">
        <f t="shared" si="51"/>
        <v>1283.9006570050192</v>
      </c>
      <c r="P190" s="132">
        <f t="shared" si="51"/>
        <v>1286.1244609154351</v>
      </c>
      <c r="Q190" s="132">
        <f t="shared" si="51"/>
        <v>1273.2457431338728</v>
      </c>
    </row>
    <row r="191" spans="1:17" ht="12" customHeight="1" x14ac:dyDescent="0.25">
      <c r="A191" s="166" t="s">
        <v>57</v>
      </c>
      <c r="B191" s="165">
        <f t="shared" si="51"/>
        <v>389.66863259276624</v>
      </c>
      <c r="C191" s="165">
        <f t="shared" si="51"/>
        <v>397.52282097401769</v>
      </c>
      <c r="D191" s="165">
        <f t="shared" si="51"/>
        <v>413.33432746009794</v>
      </c>
      <c r="E191" s="165">
        <f t="shared" si="51"/>
        <v>430.40851659004664</v>
      </c>
      <c r="F191" s="165">
        <f t="shared" si="51"/>
        <v>447.66578355500354</v>
      </c>
      <c r="G191" s="165">
        <f t="shared" si="51"/>
        <v>453.47136973047424</v>
      </c>
      <c r="H191" s="165">
        <f t="shared" si="51"/>
        <v>453.53774257342297</v>
      </c>
      <c r="I191" s="165">
        <f t="shared" si="51"/>
        <v>456.13444273538738</v>
      </c>
      <c r="J191" s="165">
        <f t="shared" si="51"/>
        <v>456.9249023138741</v>
      </c>
      <c r="K191" s="165">
        <f t="shared" si="51"/>
        <v>457.75244388457764</v>
      </c>
      <c r="L191" s="165">
        <f t="shared" si="51"/>
        <v>463.59912815877055</v>
      </c>
      <c r="M191" s="165">
        <f t="shared" si="51"/>
        <v>466.23828678182724</v>
      </c>
      <c r="N191" s="165">
        <f t="shared" si="51"/>
        <v>468.3417723558714</v>
      </c>
      <c r="O191" s="165">
        <f t="shared" si="51"/>
        <v>469.92365152725841</v>
      </c>
      <c r="P191" s="165">
        <f t="shared" si="51"/>
        <v>470.03539764054517</v>
      </c>
      <c r="Q191" s="165">
        <f t="shared" si="51"/>
        <v>464.21796949996411</v>
      </c>
    </row>
    <row r="192" spans="1:17" ht="12" customHeight="1" x14ac:dyDescent="0.25">
      <c r="A192" s="147" t="s">
        <v>59</v>
      </c>
      <c r="B192" s="164">
        <f t="shared" si="51"/>
        <v>723.67230253738626</v>
      </c>
      <c r="C192" s="164">
        <f t="shared" si="51"/>
        <v>726.62985132337906</v>
      </c>
      <c r="D192" s="164">
        <f t="shared" si="51"/>
        <v>738.50509416061368</v>
      </c>
      <c r="E192" s="164">
        <f t="shared" si="51"/>
        <v>749.52956965731153</v>
      </c>
      <c r="F192" s="164">
        <f t="shared" si="51"/>
        <v>761.66412529204911</v>
      </c>
      <c r="G192" s="164">
        <f t="shared" si="51"/>
        <v>769.2151266715158</v>
      </c>
      <c r="H192" s="164">
        <f t="shared" si="51"/>
        <v>772.79668430259562</v>
      </c>
      <c r="I192" s="164">
        <f t="shared" si="51"/>
        <v>781.91594003706371</v>
      </c>
      <c r="J192" s="164">
        <f t="shared" si="51"/>
        <v>787.99772148202067</v>
      </c>
      <c r="K192" s="164">
        <f t="shared" si="51"/>
        <v>795.70380374866591</v>
      </c>
      <c r="L192" s="164">
        <f t="shared" si="51"/>
        <v>805.03104801105678</v>
      </c>
      <c r="M192" s="164">
        <f t="shared" si="51"/>
        <v>809.0804359620563</v>
      </c>
      <c r="N192" s="164">
        <f t="shared" si="51"/>
        <v>810.25565204243333</v>
      </c>
      <c r="O192" s="164">
        <f t="shared" si="51"/>
        <v>813.97700547776083</v>
      </c>
      <c r="P192" s="164">
        <f t="shared" si="51"/>
        <v>816.08906327489001</v>
      </c>
      <c r="Q192" s="164">
        <f t="shared" si="51"/>
        <v>809.02777363390874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1170.58609320812</v>
      </c>
      <c r="C193" s="162">
        <f t="shared" si="52"/>
        <v>1329.0334596513719</v>
      </c>
      <c r="D193" s="162">
        <f t="shared" si="52"/>
        <v>1307.326180180957</v>
      </c>
      <c r="E193" s="162">
        <f t="shared" si="52"/>
        <v>1297.7185068154672</v>
      </c>
      <c r="F193" s="162">
        <f t="shared" si="52"/>
        <v>1332.7886368069856</v>
      </c>
      <c r="G193" s="162">
        <f t="shared" si="52"/>
        <v>1356.7291865884379</v>
      </c>
      <c r="H193" s="162">
        <f t="shared" si="52"/>
        <v>1432.096938644308</v>
      </c>
      <c r="I193" s="162">
        <f t="shared" si="52"/>
        <v>1409.5674533451199</v>
      </c>
      <c r="J193" s="162">
        <f t="shared" si="52"/>
        <v>1392.1824041266248</v>
      </c>
      <c r="K193" s="162">
        <f t="shared" si="52"/>
        <v>1316.9418264484393</v>
      </c>
      <c r="L193" s="162">
        <f t="shared" si="52"/>
        <v>1500.2880047632436</v>
      </c>
      <c r="M193" s="162">
        <f t="shared" si="52"/>
        <v>1524.2910826682682</v>
      </c>
      <c r="N193" s="162">
        <f t="shared" si="52"/>
        <v>1414.2261486633752</v>
      </c>
      <c r="O193" s="162">
        <f t="shared" si="52"/>
        <v>1355.9829861907565</v>
      </c>
      <c r="P193" s="162">
        <f t="shared" si="52"/>
        <v>1413.7546605502407</v>
      </c>
      <c r="Q193" s="162">
        <f t="shared" si="52"/>
        <v>1350.2639425727616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1133.3774351602499</v>
      </c>
      <c r="C194" s="160">
        <f t="shared" si="53"/>
        <v>1200.3022447607052</v>
      </c>
      <c r="D194" s="160">
        <f t="shared" si="53"/>
        <v>1196.6204966053983</v>
      </c>
      <c r="E194" s="160">
        <f t="shared" si="53"/>
        <v>1203.7310470427278</v>
      </c>
      <c r="F194" s="160">
        <f t="shared" si="53"/>
        <v>1228.1401481744895</v>
      </c>
      <c r="G194" s="160">
        <f t="shared" si="53"/>
        <v>1244.7671152535986</v>
      </c>
      <c r="H194" s="160">
        <f t="shared" si="53"/>
        <v>1275.4043825895872</v>
      </c>
      <c r="I194" s="160">
        <f t="shared" si="53"/>
        <v>1278.0628299819589</v>
      </c>
      <c r="J194" s="160">
        <f t="shared" si="53"/>
        <v>1279.0129738290748</v>
      </c>
      <c r="K194" s="160">
        <f t="shared" si="53"/>
        <v>1261.0311082067674</v>
      </c>
      <c r="L194" s="160">
        <f t="shared" si="53"/>
        <v>1334.7993286974563</v>
      </c>
      <c r="M194" s="160">
        <f t="shared" si="53"/>
        <v>1348.4315872404611</v>
      </c>
      <c r="N194" s="160">
        <f t="shared" si="53"/>
        <v>1310.4652040468372</v>
      </c>
      <c r="O194" s="160">
        <f t="shared" si="53"/>
        <v>1294.0194743930642</v>
      </c>
      <c r="P194" s="160">
        <f t="shared" si="53"/>
        <v>1316.4546579890962</v>
      </c>
      <c r="Q194" s="160">
        <f t="shared" si="53"/>
        <v>1285.464556417571</v>
      </c>
    </row>
    <row r="195" spans="1:17" ht="12" customHeight="1" x14ac:dyDescent="0.25">
      <c r="A195" s="148" t="s">
        <v>60</v>
      </c>
      <c r="B195" s="156">
        <f t="shared" si="53"/>
        <v>409.70513262286357</v>
      </c>
      <c r="C195" s="156">
        <f t="shared" si="53"/>
        <v>473.67239343732638</v>
      </c>
      <c r="D195" s="156">
        <f t="shared" si="53"/>
        <v>458.11540244478465</v>
      </c>
      <c r="E195" s="156">
        <f t="shared" si="53"/>
        <v>454.20147738541664</v>
      </c>
      <c r="F195" s="156">
        <f t="shared" si="53"/>
        <v>466.47602288244025</v>
      </c>
      <c r="G195" s="156">
        <f t="shared" si="53"/>
        <v>475.55198858208206</v>
      </c>
      <c r="H195" s="156">
        <f t="shared" si="53"/>
        <v>502.60769828699102</v>
      </c>
      <c r="I195" s="156">
        <f t="shared" si="53"/>
        <v>496.14688994489478</v>
      </c>
      <c r="J195" s="156">
        <f t="shared" si="53"/>
        <v>491.0152523470548</v>
      </c>
      <c r="K195" s="156">
        <f t="shared" si="53"/>
        <v>465.32730445810142</v>
      </c>
      <c r="L195" s="156">
        <f t="shared" si="53"/>
        <v>529.76828068639952</v>
      </c>
      <c r="M195" s="156">
        <f t="shared" si="53"/>
        <v>539.35115127840538</v>
      </c>
      <c r="N195" s="156">
        <f t="shared" si="53"/>
        <v>500.2095520044042</v>
      </c>
      <c r="O195" s="156">
        <f t="shared" si="53"/>
        <v>480.04246891530357</v>
      </c>
      <c r="P195" s="156">
        <f t="shared" si="53"/>
        <v>500.36559471420628</v>
      </c>
      <c r="Q195" s="156">
        <f t="shared" si="53"/>
        <v>476.43678278366247</v>
      </c>
    </row>
    <row r="196" spans="1:17" ht="12" customHeight="1" x14ac:dyDescent="0.25">
      <c r="A196" s="159" t="s">
        <v>59</v>
      </c>
      <c r="B196" s="57">
        <f t="shared" si="53"/>
        <v>723.6723025373866</v>
      </c>
      <c r="C196" s="57">
        <f t="shared" si="53"/>
        <v>726.62985132337872</v>
      </c>
      <c r="D196" s="57">
        <f t="shared" si="53"/>
        <v>738.50509416061357</v>
      </c>
      <c r="E196" s="57">
        <f t="shared" si="53"/>
        <v>749.5295696573113</v>
      </c>
      <c r="F196" s="57">
        <f t="shared" si="53"/>
        <v>761.66412529204899</v>
      </c>
      <c r="G196" s="57">
        <f t="shared" si="53"/>
        <v>769.21512667151671</v>
      </c>
      <c r="H196" s="57">
        <f t="shared" si="53"/>
        <v>772.79668430259619</v>
      </c>
      <c r="I196" s="57">
        <f t="shared" si="53"/>
        <v>781.91594003706405</v>
      </c>
      <c r="J196" s="57">
        <f t="shared" si="53"/>
        <v>787.99772148201998</v>
      </c>
      <c r="K196" s="57">
        <f t="shared" si="53"/>
        <v>795.70380374866591</v>
      </c>
      <c r="L196" s="57">
        <f t="shared" si="53"/>
        <v>805.03104801105678</v>
      </c>
      <c r="M196" s="57">
        <f t="shared" si="53"/>
        <v>809.08043596205584</v>
      </c>
      <c r="N196" s="57">
        <f t="shared" si="53"/>
        <v>810.2556520424331</v>
      </c>
      <c r="O196" s="57">
        <f t="shared" si="53"/>
        <v>813.97700547776049</v>
      </c>
      <c r="P196" s="57">
        <f t="shared" si="53"/>
        <v>816.08906327489001</v>
      </c>
      <c r="Q196" s="57">
        <f t="shared" si="53"/>
        <v>809.0277736339084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587.72878897784994</v>
      </c>
      <c r="C197" s="157">
        <f t="shared" si="54"/>
        <v>627.31375500636818</v>
      </c>
      <c r="D197" s="157">
        <f t="shared" si="54"/>
        <v>618.09876755106916</v>
      </c>
      <c r="E197" s="157">
        <f t="shared" si="54"/>
        <v>623.66552298023555</v>
      </c>
      <c r="F197" s="157">
        <f t="shared" si="54"/>
        <v>624.82357746226239</v>
      </c>
      <c r="G197" s="157">
        <f t="shared" si="54"/>
        <v>639.7010728770864</v>
      </c>
      <c r="H197" s="157">
        <f t="shared" si="54"/>
        <v>686.62748822317451</v>
      </c>
      <c r="I197" s="157">
        <f t="shared" si="54"/>
        <v>682.90899284658678</v>
      </c>
      <c r="J197" s="157">
        <f t="shared" si="54"/>
        <v>683.84875888108354</v>
      </c>
      <c r="K197" s="157">
        <f t="shared" si="54"/>
        <v>671.80015928977798</v>
      </c>
      <c r="L197" s="157">
        <f t="shared" si="54"/>
        <v>717.93619780755512</v>
      </c>
      <c r="M197" s="157">
        <f t="shared" si="54"/>
        <v>726.23969055053828</v>
      </c>
      <c r="N197" s="157">
        <f t="shared" si="54"/>
        <v>704.36641003192551</v>
      </c>
      <c r="O197" s="157">
        <f t="shared" si="54"/>
        <v>676.4607725182791</v>
      </c>
      <c r="P197" s="157">
        <f t="shared" si="54"/>
        <v>693.41646446247682</v>
      </c>
      <c r="Q197" s="157">
        <f t="shared" si="54"/>
        <v>670.00900501166825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569.37336934932262</v>
      </c>
      <c r="C198" s="156">
        <f t="shared" si="55"/>
        <v>562.42699124642922</v>
      </c>
      <c r="D198" s="156">
        <f t="shared" si="55"/>
        <v>595.29822123647307</v>
      </c>
      <c r="E198" s="156">
        <f t="shared" si="55"/>
        <v>597.55816782314491</v>
      </c>
      <c r="F198" s="156">
        <f t="shared" si="55"/>
        <v>609.01932948854301</v>
      </c>
      <c r="G198" s="156">
        <f t="shared" si="55"/>
        <v>616.48259760603423</v>
      </c>
      <c r="H198" s="156">
        <f t="shared" si="55"/>
        <v>639.8166837585585</v>
      </c>
      <c r="I198" s="156">
        <f t="shared" si="55"/>
        <v>638.74345058534959</v>
      </c>
      <c r="J198" s="156">
        <f t="shared" si="55"/>
        <v>672.49585442911041</v>
      </c>
      <c r="K198" s="156">
        <f t="shared" si="55"/>
        <v>653.33273699657991</v>
      </c>
      <c r="L198" s="156">
        <f t="shared" si="55"/>
        <v>676.12608640875123</v>
      </c>
      <c r="M198" s="156">
        <f t="shared" si="55"/>
        <v>663.15461281901253</v>
      </c>
      <c r="N198" s="156">
        <f t="shared" si="55"/>
        <v>670.74965463716353</v>
      </c>
      <c r="O198" s="156">
        <f t="shared" si="55"/>
        <v>674.32000216651875</v>
      </c>
      <c r="P198" s="156">
        <f t="shared" si="55"/>
        <v>667.81302754560738</v>
      </c>
      <c r="Q198" s="156">
        <f t="shared" si="55"/>
        <v>662.87527420635229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598.99756040023624</v>
      </c>
      <c r="C199" s="57">
        <f t="shared" si="56"/>
        <v>653.82358478320475</v>
      </c>
      <c r="D199" s="57">
        <f t="shared" si="56"/>
        <v>627.35887033551865</v>
      </c>
      <c r="E199" s="57">
        <f t="shared" si="56"/>
        <v>633.61068534198694</v>
      </c>
      <c r="F199" s="57">
        <f t="shared" si="56"/>
        <v>631.77640311104437</v>
      </c>
      <c r="G199" s="57">
        <f t="shared" si="56"/>
        <v>648.94967720364161</v>
      </c>
      <c r="H199" s="57">
        <f t="shared" si="56"/>
        <v>698.34710635714907</v>
      </c>
      <c r="I199" s="57">
        <f t="shared" si="56"/>
        <v>695.35665211845742</v>
      </c>
      <c r="J199" s="57">
        <f t="shared" si="56"/>
        <v>686.92070270719819</v>
      </c>
      <c r="K199" s="57">
        <f t="shared" si="56"/>
        <v>676.68838839272496</v>
      </c>
      <c r="L199" s="57">
        <f t="shared" si="56"/>
        <v>728.99203699830764</v>
      </c>
      <c r="M199" s="57">
        <f t="shared" si="56"/>
        <v>740.79630699686652</v>
      </c>
      <c r="N199" s="57">
        <f t="shared" si="56"/>
        <v>712.03353297119679</v>
      </c>
      <c r="O199" s="57">
        <f t="shared" si="56"/>
        <v>676.90861022280569</v>
      </c>
      <c r="P199" s="57">
        <f t="shared" si="56"/>
        <v>698.49313823103421</v>
      </c>
      <c r="Q199" s="57">
        <f t="shared" si="56"/>
        <v>671.39034609582484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620.80273706447667</v>
      </c>
      <c r="C201" s="168">
        <f t="shared" si="57"/>
        <v>548.15518444756276</v>
      </c>
      <c r="D201" s="168">
        <f t="shared" si="57"/>
        <v>548.30281438576958</v>
      </c>
      <c r="E201" s="168">
        <f t="shared" si="57"/>
        <v>554.85034192626881</v>
      </c>
      <c r="F201" s="168">
        <f t="shared" si="57"/>
        <v>584.99058645363039</v>
      </c>
      <c r="G201" s="168">
        <f t="shared" si="57"/>
        <v>570.01851598408962</v>
      </c>
      <c r="H201" s="168">
        <f t="shared" si="57"/>
        <v>527.97305906220981</v>
      </c>
      <c r="I201" s="168">
        <f t="shared" si="57"/>
        <v>494.96000913290652</v>
      </c>
      <c r="J201" s="168">
        <f t="shared" si="57"/>
        <v>460.52206337837276</v>
      </c>
      <c r="K201" s="168">
        <f t="shared" si="57"/>
        <v>398.62317245536991</v>
      </c>
      <c r="L201" s="168">
        <f t="shared" si="57"/>
        <v>399.00529661966289</v>
      </c>
      <c r="M201" s="168">
        <f t="shared" si="57"/>
        <v>335.66582388981095</v>
      </c>
      <c r="N201" s="168">
        <f t="shared" si="57"/>
        <v>328.43846405885841</v>
      </c>
      <c r="O201" s="168">
        <f t="shared" si="57"/>
        <v>311.98653273245247</v>
      </c>
      <c r="P201" s="168">
        <f t="shared" si="57"/>
        <v>283.8273509328925</v>
      </c>
      <c r="Q201" s="168">
        <f t="shared" si="57"/>
        <v>289.88812655145296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494.5082542878219</v>
      </c>
      <c r="C206" s="157">
        <f t="shared" si="62"/>
        <v>453.02896379468126</v>
      </c>
      <c r="D206" s="157">
        <f t="shared" si="62"/>
        <v>450.63181731116117</v>
      </c>
      <c r="E206" s="157">
        <f t="shared" si="62"/>
        <v>463.17429162767479</v>
      </c>
      <c r="F206" s="157">
        <f t="shared" si="62"/>
        <v>484.4611055688577</v>
      </c>
      <c r="G206" s="157">
        <f t="shared" si="62"/>
        <v>476.5933351951623</v>
      </c>
      <c r="H206" s="157">
        <f t="shared" si="62"/>
        <v>461.82500118103809</v>
      </c>
      <c r="I206" s="157">
        <f t="shared" si="62"/>
        <v>423.28449738550199</v>
      </c>
      <c r="J206" s="157">
        <f t="shared" si="62"/>
        <v>387.933384526525</v>
      </c>
      <c r="K206" s="157">
        <f t="shared" si="62"/>
        <v>329.32829542323645</v>
      </c>
      <c r="L206" s="157">
        <f t="shared" si="62"/>
        <v>328.14460170116695</v>
      </c>
      <c r="M206" s="157">
        <f t="shared" si="62"/>
        <v>273.73832096237129</v>
      </c>
      <c r="N206" s="157">
        <f t="shared" si="62"/>
        <v>267.46971585771172</v>
      </c>
      <c r="O206" s="157">
        <f t="shared" si="62"/>
        <v>255.23016407187438</v>
      </c>
      <c r="P206" s="157">
        <f t="shared" si="62"/>
        <v>230.16486679443773</v>
      </c>
      <c r="Q206" s="157">
        <f t="shared" si="62"/>
        <v>237.93147108655256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517.18561745760303</v>
      </c>
      <c r="C207" s="132">
        <f t="shared" si="63"/>
        <v>514.72866427840142</v>
      </c>
      <c r="D207" s="132">
        <f t="shared" si="63"/>
        <v>518.27424989144458</v>
      </c>
      <c r="E207" s="132">
        <f t="shared" si="63"/>
        <v>520.65978231656345</v>
      </c>
      <c r="F207" s="132">
        <f t="shared" si="63"/>
        <v>523.87952723390799</v>
      </c>
      <c r="G207" s="132">
        <f t="shared" si="63"/>
        <v>524.58514855401359</v>
      </c>
      <c r="H207" s="132">
        <f t="shared" si="63"/>
        <v>521.48330134059688</v>
      </c>
      <c r="I207" s="132">
        <f t="shared" si="63"/>
        <v>522.32777173026204</v>
      </c>
      <c r="J207" s="132">
        <f t="shared" si="63"/>
        <v>520.53310265805635</v>
      </c>
      <c r="K207" s="132">
        <f t="shared" si="63"/>
        <v>520.66215297111296</v>
      </c>
      <c r="L207" s="132">
        <f t="shared" si="63"/>
        <v>522.16717239072193</v>
      </c>
      <c r="M207" s="132">
        <f t="shared" si="63"/>
        <v>522.77893944001244</v>
      </c>
      <c r="N207" s="132">
        <f t="shared" si="63"/>
        <v>520.01232619434518</v>
      </c>
      <c r="O207" s="132">
        <f t="shared" si="63"/>
        <v>518.73482838754808</v>
      </c>
      <c r="P207" s="132">
        <f t="shared" si="63"/>
        <v>516.60497707062086</v>
      </c>
      <c r="Q207" s="132">
        <f t="shared" si="63"/>
        <v>508.45890355481487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181.01496611016773</v>
      </c>
      <c r="C208" s="132">
        <f t="shared" si="64"/>
        <v>180.1550324974429</v>
      </c>
      <c r="D208" s="132">
        <f t="shared" si="64"/>
        <v>181.39598746200366</v>
      </c>
      <c r="E208" s="132">
        <f t="shared" si="64"/>
        <v>182.23092381079888</v>
      </c>
      <c r="F208" s="132">
        <f t="shared" si="64"/>
        <v>183.3578345318677</v>
      </c>
      <c r="G208" s="132">
        <f t="shared" si="64"/>
        <v>183.60480199390153</v>
      </c>
      <c r="H208" s="132">
        <f t="shared" si="64"/>
        <v>182.51915546921373</v>
      </c>
      <c r="I208" s="132">
        <f t="shared" si="64"/>
        <v>182.81472010559094</v>
      </c>
      <c r="J208" s="132">
        <f t="shared" si="64"/>
        <v>182.18658593031984</v>
      </c>
      <c r="K208" s="132">
        <f t="shared" si="64"/>
        <v>182.2317535398883</v>
      </c>
      <c r="L208" s="132">
        <f t="shared" si="64"/>
        <v>182.75851033675181</v>
      </c>
      <c r="M208" s="132">
        <f t="shared" si="64"/>
        <v>182.97262880400325</v>
      </c>
      <c r="N208" s="132">
        <f t="shared" si="64"/>
        <v>182.00431416802053</v>
      </c>
      <c r="O208" s="132">
        <f t="shared" si="64"/>
        <v>181.55718993564076</v>
      </c>
      <c r="P208" s="132">
        <f t="shared" si="64"/>
        <v>180.81174197471634</v>
      </c>
      <c r="Q208" s="132">
        <f t="shared" si="64"/>
        <v>177.96061624418437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181.01496611016773</v>
      </c>
      <c r="C209" s="165">
        <f t="shared" si="65"/>
        <v>180.1550324974429</v>
      </c>
      <c r="D209" s="165">
        <f t="shared" si="65"/>
        <v>181.39598746200366</v>
      </c>
      <c r="E209" s="165">
        <f t="shared" si="65"/>
        <v>182.23092381079888</v>
      </c>
      <c r="F209" s="165">
        <f t="shared" si="65"/>
        <v>183.3578345318677</v>
      </c>
      <c r="G209" s="165">
        <f t="shared" si="65"/>
        <v>183.60480199390153</v>
      </c>
      <c r="H209" s="165">
        <f t="shared" si="65"/>
        <v>182.51915546921373</v>
      </c>
      <c r="I209" s="165">
        <f t="shared" si="65"/>
        <v>182.81472010559094</v>
      </c>
      <c r="J209" s="165">
        <f t="shared" si="65"/>
        <v>182.18658593031984</v>
      </c>
      <c r="K209" s="165">
        <f t="shared" si="65"/>
        <v>182.2317535398883</v>
      </c>
      <c r="L209" s="165">
        <f t="shared" si="65"/>
        <v>182.75851033675181</v>
      </c>
      <c r="M209" s="165">
        <f t="shared" si="65"/>
        <v>182.97262880400325</v>
      </c>
      <c r="N209" s="165">
        <f t="shared" si="65"/>
        <v>182.00431416802053</v>
      </c>
      <c r="O209" s="165">
        <f t="shared" si="65"/>
        <v>181.55718993564076</v>
      </c>
      <c r="P209" s="165">
        <f t="shared" si="65"/>
        <v>180.81174197471634</v>
      </c>
      <c r="Q209" s="165">
        <f t="shared" si="65"/>
        <v>177.96061624418437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126.29448277665479</v>
      </c>
      <c r="C215" s="157">
        <f t="shared" si="71"/>
        <v>95.126220652881543</v>
      </c>
      <c r="D215" s="157">
        <f t="shared" si="71"/>
        <v>97.670997074608408</v>
      </c>
      <c r="E215" s="157">
        <f t="shared" si="71"/>
        <v>91.676050298593978</v>
      </c>
      <c r="F215" s="157">
        <f t="shared" si="71"/>
        <v>100.52948088477272</v>
      </c>
      <c r="G215" s="157">
        <f t="shared" si="71"/>
        <v>93.425180788927378</v>
      </c>
      <c r="H215" s="157">
        <f t="shared" si="71"/>
        <v>66.148057881171695</v>
      </c>
      <c r="I215" s="157">
        <f t="shared" si="71"/>
        <v>71.675511747404514</v>
      </c>
      <c r="J215" s="157">
        <f t="shared" si="71"/>
        <v>72.588678851847732</v>
      </c>
      <c r="K215" s="157">
        <f t="shared" si="71"/>
        <v>69.294877032133471</v>
      </c>
      <c r="L215" s="157">
        <f t="shared" si="71"/>
        <v>70.860694918495909</v>
      </c>
      <c r="M215" s="157">
        <f t="shared" si="71"/>
        <v>61.927502927439647</v>
      </c>
      <c r="N215" s="157">
        <f t="shared" si="71"/>
        <v>60.968748201146703</v>
      </c>
      <c r="O215" s="157">
        <f t="shared" si="71"/>
        <v>56.756368660578111</v>
      </c>
      <c r="P215" s="157">
        <f t="shared" si="71"/>
        <v>53.662484138454744</v>
      </c>
      <c r="Q215" s="157">
        <f t="shared" si="71"/>
        <v>51.956655464900379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332.01240367866671</v>
      </c>
      <c r="C216" s="156">
        <f t="shared" si="72"/>
        <v>327.96183894389844</v>
      </c>
      <c r="D216" s="156">
        <f t="shared" si="72"/>
        <v>338.15991433933584</v>
      </c>
      <c r="E216" s="156">
        <f t="shared" si="72"/>
        <v>332.33770241496848</v>
      </c>
      <c r="F216" s="156">
        <f t="shared" si="72"/>
        <v>329.03986282575897</v>
      </c>
      <c r="G216" s="156">
        <f t="shared" si="72"/>
        <v>327.96762343759599</v>
      </c>
      <c r="H216" s="156">
        <f t="shared" si="72"/>
        <v>330.35835618544968</v>
      </c>
      <c r="I216" s="156">
        <f t="shared" si="72"/>
        <v>325.98740879052121</v>
      </c>
      <c r="J216" s="156">
        <f t="shared" si="72"/>
        <v>340.85280799845924</v>
      </c>
      <c r="K216" s="156">
        <f t="shared" si="72"/>
        <v>331.08656681527413</v>
      </c>
      <c r="L216" s="156">
        <f t="shared" si="72"/>
        <v>338.8361508944671</v>
      </c>
      <c r="M216" s="156">
        <f t="shared" si="72"/>
        <v>330.30727032058638</v>
      </c>
      <c r="N216" s="156">
        <f t="shared" si="72"/>
        <v>328.28825138855274</v>
      </c>
      <c r="O216" s="156">
        <f t="shared" si="72"/>
        <v>328.06526041780194</v>
      </c>
      <c r="P216" s="156">
        <f t="shared" si="72"/>
        <v>324.30111290973144</v>
      </c>
      <c r="Q216" s="156">
        <f t="shared" si="72"/>
        <v>320.27908348959272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75.201264500955219</v>
      </c>
      <c r="C219" s="184">
        <f>C165/RES_summary!C$19</f>
        <v>81.428961247378268</v>
      </c>
      <c r="D219" s="184">
        <f>D165/RES_summary!D$19</f>
        <v>79.551390156932186</v>
      </c>
      <c r="E219" s="184">
        <f>E165/RES_summary!E$19</f>
        <v>81.811653374212412</v>
      </c>
      <c r="F219" s="184">
        <f>F165/RES_summary!F$19</f>
        <v>84.069051772453307</v>
      </c>
      <c r="G219" s="184">
        <f>G165/RES_summary!G$19</f>
        <v>85.656096952202716</v>
      </c>
      <c r="H219" s="184">
        <f>H165/RES_summary!H$19</f>
        <v>88.953658323561427</v>
      </c>
      <c r="I219" s="184">
        <f>I165/RES_summary!I$19</f>
        <v>84.158192761448802</v>
      </c>
      <c r="J219" s="184">
        <f>J165/RES_summary!J$19</f>
        <v>78.469865451502301</v>
      </c>
      <c r="K219" s="184">
        <f>K165/RES_summary!K$19</f>
        <v>74.684450243788163</v>
      </c>
      <c r="L219" s="184">
        <f>L165/RES_summary!L$19</f>
        <v>84.32522437355442</v>
      </c>
      <c r="M219" s="184">
        <f>M165/RES_summary!M$19</f>
        <v>74.90577718658723</v>
      </c>
      <c r="N219" s="184">
        <f>N165/RES_summary!N$19</f>
        <v>71.642086295238798</v>
      </c>
      <c r="O219" s="184">
        <f>O165/RES_summary!O$19</f>
        <v>63.481201700020158</v>
      </c>
      <c r="P219" s="184">
        <f>P165/RES_summary!P$19</f>
        <v>65.085064988925211</v>
      </c>
      <c r="Q219" s="184">
        <f>Q165/RES_summary!Q$19</f>
        <v>63.251144456122837</v>
      </c>
    </row>
    <row r="220" spans="1:17" ht="12" customHeight="1" x14ac:dyDescent="0.25">
      <c r="A220" s="158" t="s">
        <v>65</v>
      </c>
      <c r="B220" s="178">
        <f>B166/RES_summary!B$19</f>
        <v>40.495652963272292</v>
      </c>
      <c r="C220" s="178">
        <f>C166/RES_summary!C$19</f>
        <v>47.309402214084095</v>
      </c>
      <c r="D220" s="178">
        <f>D166/RES_summary!D$19</f>
        <v>45.58892131562046</v>
      </c>
      <c r="E220" s="178">
        <f>E166/RES_summary!E$19</f>
        <v>47.910344062245088</v>
      </c>
      <c r="F220" s="178">
        <f>F166/RES_summary!F$19</f>
        <v>49.777507023159814</v>
      </c>
      <c r="G220" s="178">
        <f>G166/RES_summary!G$19</f>
        <v>51.495074518874389</v>
      </c>
      <c r="H220" s="178">
        <f>H166/RES_summary!H$19</f>
        <v>55.080071914162353</v>
      </c>
      <c r="I220" s="178">
        <f>I166/RES_summary!I$19</f>
        <v>50.663329002330983</v>
      </c>
      <c r="J220" s="178">
        <f>J166/RES_summary!J$19</f>
        <v>45.513603522377622</v>
      </c>
      <c r="K220" s="178">
        <f>K166/RES_summary!K$19</f>
        <v>42.879395913087848</v>
      </c>
      <c r="L220" s="178">
        <f>L166/RES_summary!L$19</f>
        <v>51.360265246890577</v>
      </c>
      <c r="M220" s="178">
        <f>M166/RES_summary!M$19</f>
        <v>42.455633561809258</v>
      </c>
      <c r="N220" s="178">
        <f>N166/RES_summary!N$19</f>
        <v>40.46963670494867</v>
      </c>
      <c r="O220" s="178">
        <f>O166/RES_summary!O$19</f>
        <v>33.445035982812293</v>
      </c>
      <c r="P220" s="178">
        <f>P166/RES_summary!P$19</f>
        <v>35.05855465017153</v>
      </c>
      <c r="Q220" s="178">
        <f>Q166/RES_summary!Q$19</f>
        <v>34.287764171295926</v>
      </c>
    </row>
    <row r="221" spans="1:17" ht="12" customHeight="1" x14ac:dyDescent="0.25">
      <c r="A221" s="23" t="s">
        <v>60</v>
      </c>
      <c r="B221" s="176">
        <f>B167/RES_summary!B$19</f>
        <v>40.495652963272292</v>
      </c>
      <c r="C221" s="176">
        <f>C167/RES_summary!C$19</f>
        <v>47.309402214084095</v>
      </c>
      <c r="D221" s="176">
        <f>D167/RES_summary!D$19</f>
        <v>45.58892131562046</v>
      </c>
      <c r="E221" s="176">
        <f>E167/RES_summary!E$19</f>
        <v>47.910344062245088</v>
      </c>
      <c r="F221" s="176">
        <f>F167/RES_summary!F$19</f>
        <v>49.777507023159814</v>
      </c>
      <c r="G221" s="176">
        <f>G167/RES_summary!G$19</f>
        <v>51.495074518874389</v>
      </c>
      <c r="H221" s="176">
        <f>H167/RES_summary!H$19</f>
        <v>55.080071914162353</v>
      </c>
      <c r="I221" s="176">
        <f>I167/RES_summary!I$19</f>
        <v>50.663329002330983</v>
      </c>
      <c r="J221" s="176">
        <f>J167/RES_summary!J$19</f>
        <v>45.513603522377622</v>
      </c>
      <c r="K221" s="176">
        <f>K167/RES_summary!K$19</f>
        <v>42.879395913087848</v>
      </c>
      <c r="L221" s="176">
        <f>L167/RES_summary!L$19</f>
        <v>51.360265246890577</v>
      </c>
      <c r="M221" s="176">
        <f>M167/RES_summary!M$19</f>
        <v>42.455633561809258</v>
      </c>
      <c r="N221" s="176">
        <f>N167/RES_summary!N$19</f>
        <v>40.46963670494867</v>
      </c>
      <c r="O221" s="176">
        <f>O167/RES_summary!O$19</f>
        <v>33.445035982812293</v>
      </c>
      <c r="P221" s="176">
        <f>P167/RES_summary!P$19</f>
        <v>35.05855465017153</v>
      </c>
      <c r="Q221" s="176">
        <f>Q167/RES_summary!Q$19</f>
        <v>34.287764171295926</v>
      </c>
    </row>
    <row r="222" spans="1:17" ht="12" customHeight="1" x14ac:dyDescent="0.25">
      <c r="A222" s="158" t="s">
        <v>112</v>
      </c>
      <c r="B222" s="178">
        <f>B168/RES_summary!B$19</f>
        <v>0.37983987593009949</v>
      </c>
      <c r="C222" s="178">
        <f>C168/RES_summary!C$19</f>
        <v>0.37893454576696139</v>
      </c>
      <c r="D222" s="178">
        <f>D168/RES_summary!D$19</f>
        <v>0.3847953955318219</v>
      </c>
      <c r="E222" s="178">
        <f>E168/RES_summary!E$19</f>
        <v>0.38056256197784322</v>
      </c>
      <c r="F222" s="178">
        <f>F168/RES_summary!F$19</f>
        <v>0.42034457365852557</v>
      </c>
      <c r="G222" s="178">
        <f>G168/RES_summary!G$19</f>
        <v>0.43424025910872055</v>
      </c>
      <c r="H222" s="178">
        <f>H168/RES_summary!H$19</f>
        <v>0.51136605777264177</v>
      </c>
      <c r="I222" s="178">
        <f>I168/RES_summary!I$19</f>
        <v>0.55484767079302089</v>
      </c>
      <c r="J222" s="178">
        <f>J168/RES_summary!J$19</f>
        <v>0.62402255508112414</v>
      </c>
      <c r="K222" s="178">
        <f>K168/RES_summary!K$19</f>
        <v>0.66856230259759986</v>
      </c>
      <c r="L222" s="178">
        <f>L168/RES_summary!L$19</f>
        <v>0.67050637523495438</v>
      </c>
      <c r="M222" s="178">
        <f>M168/RES_summary!M$19</f>
        <v>0.61954876801267589</v>
      </c>
      <c r="N222" s="178">
        <f>N168/RES_summary!N$19</f>
        <v>0.58433616431054203</v>
      </c>
      <c r="O222" s="178">
        <f>O168/RES_summary!O$19</f>
        <v>0.51784789164868417</v>
      </c>
      <c r="P222" s="178">
        <f>P168/RES_summary!P$19</f>
        <v>0.47737987813710681</v>
      </c>
      <c r="Q222" s="178">
        <f>Q168/RES_summary!Q$19</f>
        <v>0.44799952158345741</v>
      </c>
    </row>
    <row r="223" spans="1:17" ht="12" customHeight="1" x14ac:dyDescent="0.25">
      <c r="A223" s="23" t="s">
        <v>60</v>
      </c>
      <c r="B223" s="177">
        <f>B169/RES_summary!B$19</f>
        <v>0.37983987593009949</v>
      </c>
      <c r="C223" s="177">
        <f>C169/RES_summary!C$19</f>
        <v>0.37893454576696139</v>
      </c>
      <c r="D223" s="177">
        <f>D169/RES_summary!D$19</f>
        <v>0.3847953955318219</v>
      </c>
      <c r="E223" s="177">
        <f>E169/RES_summary!E$19</f>
        <v>0.38056256197784322</v>
      </c>
      <c r="F223" s="177">
        <f>F169/RES_summary!F$19</f>
        <v>0.42034457365852557</v>
      </c>
      <c r="G223" s="177">
        <f>G169/RES_summary!G$19</f>
        <v>0.43424025910872055</v>
      </c>
      <c r="H223" s="177">
        <f>H169/RES_summary!H$19</f>
        <v>0.51136605777264177</v>
      </c>
      <c r="I223" s="177">
        <f>I169/RES_summary!I$19</f>
        <v>0.55484767079302089</v>
      </c>
      <c r="J223" s="177">
        <f>J169/RES_summary!J$19</f>
        <v>0.62402255508112414</v>
      </c>
      <c r="K223" s="177">
        <f>K169/RES_summary!K$19</f>
        <v>0.66856230259759986</v>
      </c>
      <c r="L223" s="177">
        <f>L169/RES_summary!L$19</f>
        <v>0.67050637523495438</v>
      </c>
      <c r="M223" s="177">
        <f>M169/RES_summary!M$19</f>
        <v>0.61954876801267589</v>
      </c>
      <c r="N223" s="177">
        <f>N169/RES_summary!N$19</f>
        <v>0.58433616431054203</v>
      </c>
      <c r="O223" s="177">
        <f>O169/RES_summary!O$19</f>
        <v>0.51784789164868417</v>
      </c>
      <c r="P223" s="177">
        <f>P169/RES_summary!P$19</f>
        <v>0.47737987813710681</v>
      </c>
      <c r="Q223" s="177">
        <f>Q169/RES_summary!Q$19</f>
        <v>0.44799952158345741</v>
      </c>
    </row>
    <row r="224" spans="1:17" ht="12" customHeight="1" x14ac:dyDescent="0.25">
      <c r="A224" s="158" t="s">
        <v>63</v>
      </c>
      <c r="B224" s="178">
        <f>B170/RES_summary!B$19</f>
        <v>23.492173202978289</v>
      </c>
      <c r="C224" s="178">
        <f>C170/RES_summary!C$19</f>
        <v>23.174506715239776</v>
      </c>
      <c r="D224" s="178">
        <f>D170/RES_summary!D$19</f>
        <v>23.184522096604908</v>
      </c>
      <c r="E224" s="178">
        <f>E170/RES_summary!E$19</f>
        <v>23.297652554589902</v>
      </c>
      <c r="F224" s="178">
        <f>F170/RES_summary!F$19</f>
        <v>23.549694164443945</v>
      </c>
      <c r="G224" s="178">
        <f>G170/RES_summary!G$19</f>
        <v>23.465360327127428</v>
      </c>
      <c r="H224" s="178">
        <f>H170/RES_summary!H$19</f>
        <v>23.22360424432587</v>
      </c>
      <c r="I224" s="178">
        <f>I170/RES_summary!I$19</f>
        <v>22.824409051925933</v>
      </c>
      <c r="J224" s="178">
        <f>J170/RES_summary!J$19</f>
        <v>22.278784118950213</v>
      </c>
      <c r="K224" s="178">
        <f>K170/RES_summary!K$19</f>
        <v>21.375481674943767</v>
      </c>
      <c r="L224" s="178">
        <f>L170/RES_summary!L$19</f>
        <v>22.01148754968785</v>
      </c>
      <c r="M224" s="178">
        <f>M170/RES_summary!M$19</f>
        <v>21.715884092391732</v>
      </c>
      <c r="N224" s="178">
        <f>N170/RES_summary!N$19</f>
        <v>20.850960137895054</v>
      </c>
      <c r="O224" s="178">
        <f>O170/RES_summary!O$19</f>
        <v>20.279573907042487</v>
      </c>
      <c r="P224" s="178">
        <f>P170/RES_summary!P$19</f>
        <v>20.243403902850748</v>
      </c>
      <c r="Q224" s="178">
        <f>Q170/RES_summary!Q$19</f>
        <v>19.574703691842803</v>
      </c>
    </row>
    <row r="225" spans="1:17" ht="12" customHeight="1" x14ac:dyDescent="0.25">
      <c r="A225" s="167" t="s">
        <v>144</v>
      </c>
      <c r="B225" s="183">
        <f>B171/RES_summary!B$19</f>
        <v>23.821354686097852</v>
      </c>
      <c r="C225" s="183">
        <f>C171/RES_summary!C$19</f>
        <v>23.706734864138589</v>
      </c>
      <c r="D225" s="183">
        <f>D171/RES_summary!D$19</f>
        <v>23.857007278836168</v>
      </c>
      <c r="E225" s="183">
        <f>E171/RES_summary!E$19</f>
        <v>23.932210252774155</v>
      </c>
      <c r="F225" s="183">
        <f>F171/RES_summary!F$19</f>
        <v>24.042270862914144</v>
      </c>
      <c r="G225" s="183">
        <f>G171/RES_summary!G$19</f>
        <v>24.024269203186961</v>
      </c>
      <c r="H225" s="183">
        <f>H171/RES_summary!H$19</f>
        <v>23.800514891038862</v>
      </c>
      <c r="I225" s="183">
        <f>I171/RES_summary!I$19</f>
        <v>23.74445094741867</v>
      </c>
      <c r="J225" s="183">
        <f>J171/RES_summary!J$19</f>
        <v>23.551817841241352</v>
      </c>
      <c r="K225" s="183">
        <f>K171/RES_summary!K$19</f>
        <v>23.469189924687655</v>
      </c>
      <c r="L225" s="183">
        <f>L171/RES_summary!L$19</f>
        <v>23.441446249069109</v>
      </c>
      <c r="M225" s="183">
        <f>M171/RES_summary!M$19</f>
        <v>23.348961916338496</v>
      </c>
      <c r="N225" s="183">
        <f>N171/RES_summary!N$19</f>
        <v>23.095637672535709</v>
      </c>
      <c r="O225" s="183">
        <f>O171/RES_summary!O$19</f>
        <v>22.923099873305016</v>
      </c>
      <c r="P225" s="183">
        <f>P171/RES_summary!P$19</f>
        <v>22.729791988847925</v>
      </c>
      <c r="Q225" s="183">
        <f>Q171/RES_summary!Q$19</f>
        <v>22.272947101816801</v>
      </c>
    </row>
    <row r="226" spans="1:17" ht="12" customHeight="1" x14ac:dyDescent="0.25">
      <c r="A226" s="167" t="s">
        <v>143</v>
      </c>
      <c r="B226" s="183">
        <f>B172/RES_summary!B$19</f>
        <v>15.910544530583746</v>
      </c>
      <c r="C226" s="183">
        <f>C172/RES_summary!C$19</f>
        <v>15.900911473824502</v>
      </c>
      <c r="D226" s="183">
        <f>D172/RES_summary!D$19</f>
        <v>16.073553949390906</v>
      </c>
      <c r="E226" s="183">
        <f>E172/RES_summary!E$19</f>
        <v>16.203854653135377</v>
      </c>
      <c r="F226" s="183">
        <f>F172/RES_summary!F$19</f>
        <v>16.35656992117109</v>
      </c>
      <c r="G226" s="183">
        <f>G172/RES_summary!G$19</f>
        <v>16.412216977814808</v>
      </c>
      <c r="H226" s="183">
        <f>H172/RES_summary!H$19</f>
        <v>16.343661410614953</v>
      </c>
      <c r="I226" s="183">
        <f>I172/RES_summary!I$19</f>
        <v>16.386423879576707</v>
      </c>
      <c r="J226" s="183">
        <f>J172/RES_summary!J$19</f>
        <v>16.34362210380537</v>
      </c>
      <c r="K226" s="183">
        <f>K172/RES_summary!K$19</f>
        <v>16.363202062425906</v>
      </c>
      <c r="L226" s="183">
        <f>L172/RES_summary!L$19</f>
        <v>16.415533442415445</v>
      </c>
      <c r="M226" s="183">
        <f>M172/RES_summary!M$19</f>
        <v>16.382289080044508</v>
      </c>
      <c r="N226" s="183">
        <f>N172/RES_summary!N$19</f>
        <v>16.259614981981166</v>
      </c>
      <c r="O226" s="183">
        <f>O172/RES_summary!O$19</f>
        <v>16.195494099291597</v>
      </c>
      <c r="P226" s="183">
        <f>P172/RES_summary!P$19</f>
        <v>16.113441437070101</v>
      </c>
      <c r="Q226" s="183">
        <f>Q172/RES_summary!Q$19</f>
        <v>15.847374261095812</v>
      </c>
    </row>
    <row r="227" spans="1:17" ht="12" customHeight="1" x14ac:dyDescent="0.25">
      <c r="A227" s="166" t="s">
        <v>57</v>
      </c>
      <c r="B227" s="182">
        <f>B173/RES_summary!B$19</f>
        <v>8.3374741401345567</v>
      </c>
      <c r="C227" s="182">
        <f>C173/RES_summary!C$19</f>
        <v>8.2973572024486177</v>
      </c>
      <c r="D227" s="182">
        <f>D173/RES_summary!D$19</f>
        <v>8.3499525475925669</v>
      </c>
      <c r="E227" s="182">
        <f>E173/RES_summary!E$19</f>
        <v>8.3762735884710313</v>
      </c>
      <c r="F227" s="182">
        <f>F173/RES_summary!F$19</f>
        <v>8.4147948020199443</v>
      </c>
      <c r="G227" s="182">
        <f>G173/RES_summary!G$19</f>
        <v>8.4084942211152889</v>
      </c>
      <c r="H227" s="182">
        <f>H173/RES_summary!H$19</f>
        <v>8.3301802118638211</v>
      </c>
      <c r="I227" s="182">
        <f>I173/RES_summary!I$19</f>
        <v>8.3105578315964994</v>
      </c>
      <c r="J227" s="182">
        <f>J173/RES_summary!J$19</f>
        <v>8.243136244434476</v>
      </c>
      <c r="K227" s="182">
        <f>K173/RES_summary!K$19</f>
        <v>8.214216473640624</v>
      </c>
      <c r="L227" s="182">
        <f>L173/RES_summary!L$19</f>
        <v>8.2045061871741485</v>
      </c>
      <c r="M227" s="182">
        <f>M173/RES_summary!M$19</f>
        <v>8.1721366707184213</v>
      </c>
      <c r="N227" s="182">
        <f>N173/RES_summary!N$19</f>
        <v>8.0834731853874882</v>
      </c>
      <c r="O227" s="182">
        <f>O173/RES_summary!O$19</f>
        <v>8.0230849556567101</v>
      </c>
      <c r="P227" s="182">
        <f>P173/RES_summary!P$19</f>
        <v>7.9554271960967311</v>
      </c>
      <c r="Q227" s="182">
        <f>Q173/RES_summary!Q$19</f>
        <v>7.7955314856358431</v>
      </c>
    </row>
    <row r="228" spans="1:17" ht="12" customHeight="1" x14ac:dyDescent="0.25">
      <c r="A228" s="147" t="s">
        <v>59</v>
      </c>
      <c r="B228" s="181">
        <f>B174/RES_summary!B$19</f>
        <v>7.5730703904491863</v>
      </c>
      <c r="C228" s="181">
        <f>C174/RES_summary!C$19</f>
        <v>7.603554271375887</v>
      </c>
      <c r="D228" s="181">
        <f>D174/RES_summary!D$19</f>
        <v>7.7236014017983399</v>
      </c>
      <c r="E228" s="181">
        <f>E174/RES_summary!E$19</f>
        <v>7.827581064664348</v>
      </c>
      <c r="F228" s="181">
        <f>F174/RES_summary!F$19</f>
        <v>7.9417751191511474</v>
      </c>
      <c r="G228" s="181">
        <f>G174/RES_summary!G$19</f>
        <v>8.0037227566995188</v>
      </c>
      <c r="H228" s="181">
        <f>H174/RES_summary!H$19</f>
        <v>8.0134811987511299</v>
      </c>
      <c r="I228" s="181">
        <f>I174/RES_summary!I$19</f>
        <v>8.0758660479802078</v>
      </c>
      <c r="J228" s="181">
        <f>J174/RES_summary!J$19</f>
        <v>8.1004858593708899</v>
      </c>
      <c r="K228" s="181">
        <f>K174/RES_summary!K$19</f>
        <v>8.1489855887852798</v>
      </c>
      <c r="L228" s="181">
        <f>L174/RES_summary!L$19</f>
        <v>8.2110272552412926</v>
      </c>
      <c r="M228" s="181">
        <f>M174/RES_summary!M$19</f>
        <v>8.2101524093260849</v>
      </c>
      <c r="N228" s="181">
        <f>N174/RES_summary!N$19</f>
        <v>8.1761417965936811</v>
      </c>
      <c r="O228" s="181">
        <f>O174/RES_summary!O$19</f>
        <v>8.1724091436348889</v>
      </c>
      <c r="P228" s="181">
        <f>P174/RES_summary!P$19</f>
        <v>8.1580142409733707</v>
      </c>
      <c r="Q228" s="181">
        <f>Q174/RES_summary!Q$19</f>
        <v>8.0518427754599706</v>
      </c>
    </row>
    <row r="229" spans="1:17" ht="12" customHeight="1" x14ac:dyDescent="0.25">
      <c r="A229" s="163" t="s">
        <v>142</v>
      </c>
      <c r="B229" s="180">
        <f>B175/RES_summary!B$19</f>
        <v>19.601399570855065</v>
      </c>
      <c r="C229" s="180">
        <f>C175/RES_summary!C$19</f>
        <v>20.762534118992978</v>
      </c>
      <c r="D229" s="180">
        <f>D175/RES_summary!D$19</f>
        <v>19.977907647737389</v>
      </c>
      <c r="E229" s="180">
        <f>E175/RES_summary!E$19</f>
        <v>19.638687632267963</v>
      </c>
      <c r="F229" s="180">
        <f>F175/RES_summary!F$19</f>
        <v>19.961011291423887</v>
      </c>
      <c r="G229" s="180">
        <f>G175/RES_summary!G$19</f>
        <v>20.183383624641099</v>
      </c>
      <c r="H229" s="180">
        <f>H175/RES_summary!H$19</f>
        <v>21.113100857113594</v>
      </c>
      <c r="I229" s="180">
        <f>I175/RES_summary!I$19</f>
        <v>20.601593329701206</v>
      </c>
      <c r="J229" s="180">
        <f>J175/RES_summary!J$19</f>
        <v>20.183221351454108</v>
      </c>
      <c r="K229" s="180">
        <f>K175/RES_summary!K$19</f>
        <v>18.911337879925817</v>
      </c>
      <c r="L229" s="180">
        <f>L175/RES_summary!L$19</f>
        <v>21.409649875460861</v>
      </c>
      <c r="M229" s="180">
        <f>M175/RES_summary!M$19</f>
        <v>21.535942642714151</v>
      </c>
      <c r="N229" s="180">
        <f>N175/RES_summary!N$19</f>
        <v>19.848953625883279</v>
      </c>
      <c r="O229" s="180">
        <f>O175/RES_summary!O$19</f>
        <v>18.927952001784195</v>
      </c>
      <c r="P229" s="180">
        <f>P175/RES_summary!P$19</f>
        <v>19.536720196998818</v>
      </c>
      <c r="Q229" s="180">
        <f>Q175/RES_summary!Q$19</f>
        <v>18.485017402635812</v>
      </c>
    </row>
    <row r="230" spans="1:17" ht="12" customHeight="1" x14ac:dyDescent="0.25">
      <c r="A230" s="161" t="s">
        <v>141</v>
      </c>
      <c r="B230" s="179">
        <f>B176/RES_summary!B$19</f>
        <v>14.433560240248825</v>
      </c>
      <c r="C230" s="179">
        <f>C176/RES_summary!C$19</f>
        <v>14.870441213023497</v>
      </c>
      <c r="D230" s="179">
        <f>D176/RES_summary!D$19</f>
        <v>14.715869078506246</v>
      </c>
      <c r="E230" s="179">
        <f>E176/RES_summary!E$19</f>
        <v>14.701121735958189</v>
      </c>
      <c r="F230" s="179">
        <f>F176/RES_summary!F$19</f>
        <v>14.928129071149444</v>
      </c>
      <c r="G230" s="179">
        <f>G176/RES_summary!G$19</f>
        <v>15.067907025323713</v>
      </c>
      <c r="H230" s="179">
        <f>H176/RES_summary!H$19</f>
        <v>15.403066498741094</v>
      </c>
      <c r="I230" s="179">
        <f>I176/RES_summary!I$19</f>
        <v>15.286423713375573</v>
      </c>
      <c r="J230" s="179">
        <f>J176/RES_summary!J$19</f>
        <v>15.164613332379835</v>
      </c>
      <c r="K230" s="179">
        <f>K176/RES_summary!K$19</f>
        <v>14.767953846759278</v>
      </c>
      <c r="L230" s="179">
        <f>L176/RES_summary!L$19</f>
        <v>15.704404711652574</v>
      </c>
      <c r="M230" s="179">
        <f>M176/RES_summary!M$19</f>
        <v>15.747732334276005</v>
      </c>
      <c r="N230" s="179">
        <f>N176/RES_summary!N$19</f>
        <v>15.12327556565277</v>
      </c>
      <c r="O230" s="179">
        <f>O176/RES_summary!O$19</f>
        <v>14.797192344259333</v>
      </c>
      <c r="P230" s="179">
        <f>P176/RES_summary!P$19</f>
        <v>14.995866309922938</v>
      </c>
      <c r="Q230" s="179">
        <f>Q176/RES_summary!Q$19</f>
        <v>14.521598866382492</v>
      </c>
    </row>
    <row r="231" spans="1:17" ht="12" customHeight="1" x14ac:dyDescent="0.25">
      <c r="A231" s="148" t="s">
        <v>60</v>
      </c>
      <c r="B231" s="177">
        <f>B177/RES_summary!B$19</f>
        <v>6.8604898497996345</v>
      </c>
      <c r="C231" s="177">
        <f>C177/RES_summary!C$19</f>
        <v>7.2668869416476136</v>
      </c>
      <c r="D231" s="177">
        <f>D177/RES_summary!D$19</f>
        <v>6.9922676767079057</v>
      </c>
      <c r="E231" s="177">
        <f>E177/RES_summary!E$19</f>
        <v>6.8735406712938421</v>
      </c>
      <c r="F231" s="177">
        <f>F177/RES_summary!F$19</f>
        <v>6.9863539519982965</v>
      </c>
      <c r="G231" s="177">
        <f>G177/RES_summary!G$19</f>
        <v>7.0641842686241825</v>
      </c>
      <c r="H231" s="177">
        <f>H177/RES_summary!H$19</f>
        <v>7.3895852999899612</v>
      </c>
      <c r="I231" s="177">
        <f>I177/RES_summary!I$19</f>
        <v>7.2105576653953651</v>
      </c>
      <c r="J231" s="177">
        <f>J177/RES_summary!J$19</f>
        <v>7.0641274730089503</v>
      </c>
      <c r="K231" s="177">
        <f>K177/RES_summary!K$19</f>
        <v>6.6189682579740001</v>
      </c>
      <c r="L231" s="177">
        <f>L177/RES_summary!L$19</f>
        <v>7.4933774564112818</v>
      </c>
      <c r="M231" s="177">
        <f>M177/RES_summary!M$19</f>
        <v>7.5375799249499211</v>
      </c>
      <c r="N231" s="177">
        <f>N177/RES_summary!N$19</f>
        <v>6.9471337690590964</v>
      </c>
      <c r="O231" s="177">
        <f>O177/RES_summary!O$19</f>
        <v>6.6247832006244458</v>
      </c>
      <c r="P231" s="177">
        <f>P177/RES_summary!P$19</f>
        <v>6.8378520689495712</v>
      </c>
      <c r="Q231" s="177">
        <f>Q177/RES_summary!Q$19</f>
        <v>6.4697560909225205</v>
      </c>
    </row>
    <row r="232" spans="1:17" ht="12" customHeight="1" x14ac:dyDescent="0.25">
      <c r="A232" s="159" t="s">
        <v>59</v>
      </c>
      <c r="B232" s="176">
        <f>B178/RES_summary!B$19</f>
        <v>7.5730703904491916</v>
      </c>
      <c r="C232" s="176">
        <f>C178/RES_summary!C$19</f>
        <v>7.603554271375887</v>
      </c>
      <c r="D232" s="176">
        <f>D178/RES_summary!D$19</f>
        <v>7.723601401798339</v>
      </c>
      <c r="E232" s="176">
        <f>E178/RES_summary!E$19</f>
        <v>7.827581064664348</v>
      </c>
      <c r="F232" s="176">
        <f>F178/RES_summary!F$19</f>
        <v>7.9417751191511448</v>
      </c>
      <c r="G232" s="176">
        <f>G178/RES_summary!G$19</f>
        <v>8.0037227566995277</v>
      </c>
      <c r="H232" s="176">
        <f>H178/RES_summary!H$19</f>
        <v>8.0134811987511334</v>
      </c>
      <c r="I232" s="176">
        <f>I178/RES_summary!I$19</f>
        <v>8.0758660479802096</v>
      </c>
      <c r="J232" s="176">
        <f>J178/RES_summary!J$19</f>
        <v>8.1004858593708864</v>
      </c>
      <c r="K232" s="176">
        <f>K178/RES_summary!K$19</f>
        <v>8.148985588785278</v>
      </c>
      <c r="L232" s="176">
        <f>L178/RES_summary!L$19</f>
        <v>8.2110272552412908</v>
      </c>
      <c r="M232" s="176">
        <f>M178/RES_summary!M$19</f>
        <v>8.2101524093260849</v>
      </c>
      <c r="N232" s="176">
        <f>N178/RES_summary!N$19</f>
        <v>8.176141796593674</v>
      </c>
      <c r="O232" s="176">
        <f>O178/RES_summary!O$19</f>
        <v>8.1724091436348889</v>
      </c>
      <c r="P232" s="176">
        <f>P178/RES_summary!P$19</f>
        <v>8.1580142409733707</v>
      </c>
      <c r="Q232" s="176">
        <f>Q178/RES_summary!Q$19</f>
        <v>8.0518427754599706</v>
      </c>
    </row>
    <row r="233" spans="1:17" ht="12" customHeight="1" x14ac:dyDescent="0.25">
      <c r="A233" s="158" t="s">
        <v>62</v>
      </c>
      <c r="B233" s="178">
        <f>B179/RES_summary!B$19</f>
        <v>10.833598458774542</v>
      </c>
      <c r="C233" s="178">
        <f>C179/RES_summary!C$19</f>
        <v>10.566117772287432</v>
      </c>
      <c r="D233" s="178">
        <f>D179/RES_summary!D$19</f>
        <v>10.393151349174989</v>
      </c>
      <c r="E233" s="178">
        <f>E179/RES_summary!E$19</f>
        <v>10.223094195399572</v>
      </c>
      <c r="F233" s="178">
        <f>F179/RES_summary!F$19</f>
        <v>10.321506011191016</v>
      </c>
      <c r="G233" s="178">
        <f>G179/RES_summary!G$19</f>
        <v>10.261421847092175</v>
      </c>
      <c r="H233" s="178">
        <f>H179/RES_summary!H$19</f>
        <v>10.138616107300566</v>
      </c>
      <c r="I233" s="178">
        <f>I179/RES_summary!I$19</f>
        <v>10.11560703639887</v>
      </c>
      <c r="J233" s="178">
        <f>J179/RES_summary!J$19</f>
        <v>10.053455255093349</v>
      </c>
      <c r="K233" s="178">
        <f>K179/RES_summary!K$19</f>
        <v>9.7610103531589534</v>
      </c>
      <c r="L233" s="178">
        <f>L179/RES_summary!L$19</f>
        <v>10.28296520174103</v>
      </c>
      <c r="M233" s="178">
        <f>M179/RES_summary!M$19</f>
        <v>10.114710764373559</v>
      </c>
      <c r="N233" s="178">
        <f>N179/RES_summary!N$19</f>
        <v>9.737153288084512</v>
      </c>
      <c r="O233" s="178">
        <f>O179/RES_summary!O$19</f>
        <v>9.2387439185166986</v>
      </c>
      <c r="P233" s="178">
        <f>P179/RES_summary!P$19</f>
        <v>9.3057265577658264</v>
      </c>
      <c r="Q233" s="178">
        <f>Q179/RES_summary!Q$19</f>
        <v>8.9406770714006463</v>
      </c>
    </row>
    <row r="234" spans="1:17" ht="12" customHeight="1" x14ac:dyDescent="0.25">
      <c r="A234" s="23" t="s">
        <v>57</v>
      </c>
      <c r="B234" s="177">
        <f>B180/RES_summary!B$19</f>
        <v>15.292353385797254</v>
      </c>
      <c r="C234" s="177">
        <f>C180/RES_summary!C$19</f>
        <v>15.104859901862991</v>
      </c>
      <c r="D234" s="177">
        <f>D180/RES_summary!D$19</f>
        <v>15.566051254705259</v>
      </c>
      <c r="E234" s="177">
        <f>E180/RES_summary!E$19</f>
        <v>15.275955699384332</v>
      </c>
      <c r="F234" s="177">
        <f>F180/RES_summary!F$19</f>
        <v>15.100543341562714</v>
      </c>
      <c r="G234" s="177">
        <f>G180/RES_summary!G$19</f>
        <v>15.019835191889692</v>
      </c>
      <c r="H234" s="177">
        <f>H180/RES_summary!H$19</f>
        <v>15.077566157071526</v>
      </c>
      <c r="I234" s="177">
        <f>I180/RES_summary!I$19</f>
        <v>14.819032141181847</v>
      </c>
      <c r="J234" s="177">
        <f>J180/RES_summary!J$19</f>
        <v>15.422080178306754</v>
      </c>
      <c r="K234" s="177">
        <f>K180/RES_summary!K$19</f>
        <v>14.923945352585609</v>
      </c>
      <c r="L234" s="177">
        <f>L180/RES_summary!L$19</f>
        <v>15.211238542760702</v>
      </c>
      <c r="M234" s="177">
        <f>M180/RES_summary!M$19</f>
        <v>14.752568042749289</v>
      </c>
      <c r="N234" s="177">
        <f>N180/RES_summary!N$19</f>
        <v>14.58047458549413</v>
      </c>
      <c r="O234" s="177">
        <f>O180/RES_summary!O$19</f>
        <v>14.497335281872916</v>
      </c>
      <c r="P234" s="177">
        <f>P180/RES_summary!P$19</f>
        <v>14.268729813616194</v>
      </c>
      <c r="Q234" s="177">
        <f>Q180/RES_summary!Q$19</f>
        <v>14.029765305531772</v>
      </c>
    </row>
    <row r="235" spans="1:17" ht="12" customHeight="1" x14ac:dyDescent="0.25">
      <c r="A235" s="29" t="s">
        <v>140</v>
      </c>
      <c r="B235" s="176">
        <f>B181/RES_summary!B$19</f>
        <v>8.0962766694666524</v>
      </c>
      <c r="C235" s="176">
        <f>C181/RES_summary!C$19</f>
        <v>8.7117907218406501</v>
      </c>
      <c r="D235" s="176">
        <f>D181/RES_summary!D$19</f>
        <v>8.2922549865200494</v>
      </c>
      <c r="E235" s="176">
        <f>E181/RES_summary!E$19</f>
        <v>8.2982907158359112</v>
      </c>
      <c r="F235" s="176">
        <f>F181/RES_summary!F$19</f>
        <v>8.2190451169840681</v>
      </c>
      <c r="G235" s="176">
        <f>G181/RES_summary!G$19</f>
        <v>8.3660052990856695</v>
      </c>
      <c r="H235" s="176">
        <f>H181/RES_summary!H$19</f>
        <v>8.9020937012427268</v>
      </c>
      <c r="I235" s="176">
        <f>I181/RES_summary!I$19</f>
        <v>8.7899891425031971</v>
      </c>
      <c r="J235" s="176">
        <f>J181/RES_summary!J$19</f>
        <v>8.6007772855606266</v>
      </c>
      <c r="K235" s="176">
        <f>K181/RES_summary!K$19</f>
        <v>8.3944087386977415</v>
      </c>
      <c r="L235" s="176">
        <f>L181/RES_summary!L$19</f>
        <v>8.979782891924323</v>
      </c>
      <c r="M235" s="176">
        <f>M181/RES_summary!M$19</f>
        <v>9.0445446971866517</v>
      </c>
      <c r="N235" s="176">
        <f>N181/RES_summary!N$19</f>
        <v>8.6325154553858567</v>
      </c>
      <c r="O235" s="176">
        <f>O181/RES_summary!O$19</f>
        <v>8.1386747386202725</v>
      </c>
      <c r="P235" s="176">
        <f>P181/RES_summary!P$19</f>
        <v>8.3216575624959415</v>
      </c>
      <c r="Q235" s="176">
        <f>Q181/RES_summary!Q$19</f>
        <v>7.9552506724307621</v>
      </c>
    </row>
    <row r="237" spans="1:17" ht="12" customHeight="1" x14ac:dyDescent="0.25">
      <c r="A237" s="152" t="s">
        <v>71</v>
      </c>
      <c r="B237" s="184">
        <f>B183/RES_summary!B$19</f>
        <v>46.089242103724658</v>
      </c>
      <c r="C237" s="184">
        <f>C183/RES_summary!C$19</f>
        <v>51.646945033328983</v>
      </c>
      <c r="D237" s="184">
        <f>D183/RES_summary!D$19</f>
        <v>50.846766940105923</v>
      </c>
      <c r="E237" s="184">
        <f>E183/RES_summary!E$19</f>
        <v>52.947281506369897</v>
      </c>
      <c r="F237" s="184">
        <f>F183/RES_summary!F$19</f>
        <v>54.777801194802166</v>
      </c>
      <c r="G237" s="184">
        <f>G183/RES_summary!G$19</f>
        <v>56.569435616059494</v>
      </c>
      <c r="H237" s="184">
        <f>H183/RES_summary!H$19</f>
        <v>60.096146898225513</v>
      </c>
      <c r="I237" s="184">
        <f>I183/RES_summary!I$19</f>
        <v>57.377628009973407</v>
      </c>
      <c r="J237" s="184">
        <f>J183/RES_summary!J$19</f>
        <v>54.086460876910756</v>
      </c>
      <c r="K237" s="184">
        <f>K183/RES_summary!K$19</f>
        <v>52.277763083940393</v>
      </c>
      <c r="L237" s="184">
        <f>L183/RES_summary!L$19</f>
        <v>59.560578873292357</v>
      </c>
      <c r="M237" s="184">
        <f>M183/RES_summary!M$19</f>
        <v>53.512315184415968</v>
      </c>
      <c r="N237" s="184">
        <f>N183/RES_summary!N$19</f>
        <v>51.45394186286314</v>
      </c>
      <c r="O237" s="184">
        <f>O183/RES_summary!O$19</f>
        <v>45.815507077379259</v>
      </c>
      <c r="P237" s="184">
        <f>P183/RES_summary!P$19</f>
        <v>47.472498131551099</v>
      </c>
      <c r="Q237" s="184">
        <f>Q183/RES_summary!Q$19</f>
        <v>46.289724145062159</v>
      </c>
    </row>
    <row r="238" spans="1:17" ht="12" customHeight="1" x14ac:dyDescent="0.25">
      <c r="A238" s="158" t="s">
        <v>65</v>
      </c>
      <c r="B238" s="178">
        <f>B184/RES_summary!B$19</f>
        <v>27.681756462488224</v>
      </c>
      <c r="C238" s="178">
        <f>C184/RES_summary!C$19</f>
        <v>32.491879525131822</v>
      </c>
      <c r="D238" s="178">
        <f>D184/RES_summary!D$19</f>
        <v>31.463672117491861</v>
      </c>
      <c r="E238" s="178">
        <f>E184/RES_summary!E$19</f>
        <v>33.247329462184432</v>
      </c>
      <c r="F238" s="178">
        <f>F184/RES_summary!F$19</f>
        <v>34.704334799177552</v>
      </c>
      <c r="G238" s="178">
        <f>G184/RES_summary!G$19</f>
        <v>36.091902728074963</v>
      </c>
      <c r="H238" s="178">
        <f>H184/RES_summary!H$19</f>
        <v>38.813107289649743</v>
      </c>
      <c r="I238" s="178">
        <f>I184/RES_summary!I$19</f>
        <v>35.854358235646345</v>
      </c>
      <c r="J238" s="178">
        <f>J184/RES_summary!J$19</f>
        <v>32.330222497636207</v>
      </c>
      <c r="K238" s="178">
        <f>K184/RES_summary!K$19</f>
        <v>30.606920123617506</v>
      </c>
      <c r="L238" s="178">
        <f>L184/RES_summary!L$19</f>
        <v>36.792414336773319</v>
      </c>
      <c r="M238" s="178">
        <f>M184/RES_summary!M$19</f>
        <v>30.531431820792051</v>
      </c>
      <c r="N238" s="178">
        <f>N184/RES_summary!N$19</f>
        <v>29.185306837644092</v>
      </c>
      <c r="O238" s="178">
        <f>O184/RES_summary!O$19</f>
        <v>24.201759617405383</v>
      </c>
      <c r="P238" s="178">
        <f>P184/RES_summary!P$19</f>
        <v>25.438351203427082</v>
      </c>
      <c r="Q238" s="178">
        <f>Q184/RES_summary!Q$19</f>
        <v>24.949744313171642</v>
      </c>
    </row>
    <row r="239" spans="1:17" ht="12" customHeight="1" x14ac:dyDescent="0.25">
      <c r="A239" s="23" t="s">
        <v>60</v>
      </c>
      <c r="B239" s="176">
        <f>B185/RES_summary!B$19</f>
        <v>27.681756462488224</v>
      </c>
      <c r="C239" s="176">
        <f>C185/RES_summary!C$19</f>
        <v>32.491879525131822</v>
      </c>
      <c r="D239" s="176">
        <f>D185/RES_summary!D$19</f>
        <v>31.463672117491861</v>
      </c>
      <c r="E239" s="176">
        <f>E185/RES_summary!E$19</f>
        <v>33.247329462184432</v>
      </c>
      <c r="F239" s="176">
        <f>F185/RES_summary!F$19</f>
        <v>34.704334799177552</v>
      </c>
      <c r="G239" s="176">
        <f>G185/RES_summary!G$19</f>
        <v>36.091902728074963</v>
      </c>
      <c r="H239" s="176">
        <f>H185/RES_summary!H$19</f>
        <v>38.813107289649743</v>
      </c>
      <c r="I239" s="176">
        <f>I185/RES_summary!I$19</f>
        <v>35.854358235646345</v>
      </c>
      <c r="J239" s="176">
        <f>J185/RES_summary!J$19</f>
        <v>32.330222497636207</v>
      </c>
      <c r="K239" s="176">
        <f>K185/RES_summary!K$19</f>
        <v>30.606920123617506</v>
      </c>
      <c r="L239" s="176">
        <f>L185/RES_summary!L$19</f>
        <v>36.792414336773319</v>
      </c>
      <c r="M239" s="176">
        <f>M185/RES_summary!M$19</f>
        <v>30.531431820792051</v>
      </c>
      <c r="N239" s="176">
        <f>N185/RES_summary!N$19</f>
        <v>29.185306837644092</v>
      </c>
      <c r="O239" s="176">
        <f>O185/RES_summary!O$19</f>
        <v>24.201759617405383</v>
      </c>
      <c r="P239" s="176">
        <f>P185/RES_summary!P$19</f>
        <v>25.438351203427082</v>
      </c>
      <c r="Q239" s="176">
        <f>Q185/RES_summary!Q$19</f>
        <v>24.949744313171642</v>
      </c>
    </row>
    <row r="240" spans="1:17" ht="12" customHeight="1" x14ac:dyDescent="0.25">
      <c r="A240" s="158" t="s">
        <v>112</v>
      </c>
      <c r="B240" s="178">
        <f>B186/RES_summary!B$19</f>
        <v>0.59078124821797839</v>
      </c>
      <c r="C240" s="178">
        <f>C186/RES_summary!C$19</f>
        <v>0.6078939136882926</v>
      </c>
      <c r="D240" s="178">
        <f>D186/RES_summary!D$19</f>
        <v>0.64273690107768899</v>
      </c>
      <c r="E240" s="178">
        <f>E186/RES_summary!E$19</f>
        <v>0.65633160623058717</v>
      </c>
      <c r="F240" s="178">
        <f>F186/RES_summary!F$19</f>
        <v>0.76003990490672613</v>
      </c>
      <c r="G240" s="178">
        <f>G186/RES_summary!G$19</f>
        <v>0.81457875207590202</v>
      </c>
      <c r="H240" s="178">
        <f>H186/RES_summary!H$19</f>
        <v>1.0122154462469588</v>
      </c>
      <c r="I240" s="178">
        <f>I186/RES_summary!I$19</f>
        <v>1.1432517015815833</v>
      </c>
      <c r="J240" s="178">
        <f>J186/RES_summary!J$19</f>
        <v>1.3335703362009705</v>
      </c>
      <c r="K240" s="178">
        <f>K186/RES_summary!K$19</f>
        <v>1.5318998069707483</v>
      </c>
      <c r="L240" s="178">
        <f>L186/RES_summary!L$19</f>
        <v>1.5997910382695135</v>
      </c>
      <c r="M240" s="178">
        <f>M186/RES_summary!M$19</f>
        <v>1.4950711243824455</v>
      </c>
      <c r="N240" s="178">
        <f>N186/RES_summary!N$19</f>
        <v>1.5053971324727666</v>
      </c>
      <c r="O240" s="178">
        <f>O186/RES_summary!O$19</f>
        <v>1.4104183460030828</v>
      </c>
      <c r="P240" s="178">
        <f>P186/RES_summary!P$19</f>
        <v>1.4545229889345967</v>
      </c>
      <c r="Q240" s="178">
        <f>Q186/RES_summary!Q$19</f>
        <v>1.4718531752380271</v>
      </c>
    </row>
    <row r="241" spans="1:17" ht="12" customHeight="1" x14ac:dyDescent="0.25">
      <c r="A241" s="23" t="s">
        <v>60</v>
      </c>
      <c r="B241" s="177">
        <f>B187/RES_summary!B$19</f>
        <v>0.59078124821797839</v>
      </c>
      <c r="C241" s="177">
        <f>C187/RES_summary!C$19</f>
        <v>0.6078939136882926</v>
      </c>
      <c r="D241" s="177">
        <f>D187/RES_summary!D$19</f>
        <v>0.64273690107768899</v>
      </c>
      <c r="E241" s="177">
        <f>E187/RES_summary!E$19</f>
        <v>0.65633160623058717</v>
      </c>
      <c r="F241" s="177">
        <f>F187/RES_summary!F$19</f>
        <v>0.76003990490672613</v>
      </c>
      <c r="G241" s="177">
        <f>G187/RES_summary!G$19</f>
        <v>0.81457875207590202</v>
      </c>
      <c r="H241" s="177">
        <f>H187/RES_summary!H$19</f>
        <v>1.0122154462469588</v>
      </c>
      <c r="I241" s="177">
        <f>I187/RES_summary!I$19</f>
        <v>1.1432517015815833</v>
      </c>
      <c r="J241" s="177">
        <f>J187/RES_summary!J$19</f>
        <v>1.3335703362009705</v>
      </c>
      <c r="K241" s="177">
        <f>K187/RES_summary!K$19</f>
        <v>1.5318998069707483</v>
      </c>
      <c r="L241" s="177">
        <f>L187/RES_summary!L$19</f>
        <v>1.5997910382695135</v>
      </c>
      <c r="M241" s="177">
        <f>M187/RES_summary!M$19</f>
        <v>1.4950711243824455</v>
      </c>
      <c r="N241" s="177">
        <f>N187/RES_summary!N$19</f>
        <v>1.5053971324727666</v>
      </c>
      <c r="O241" s="177">
        <f>O187/RES_summary!O$19</f>
        <v>1.4104183460030828</v>
      </c>
      <c r="P241" s="177">
        <f>P187/RES_summary!P$19</f>
        <v>1.4545229889345967</v>
      </c>
      <c r="Q241" s="177">
        <f>Q187/RES_summary!Q$19</f>
        <v>1.4718531752380271</v>
      </c>
    </row>
    <row r="242" spans="1:17" ht="12" customHeight="1" x14ac:dyDescent="0.25">
      <c r="A242" s="158" t="s">
        <v>63</v>
      </c>
      <c r="B242" s="178">
        <f>B188/RES_summary!B$19</f>
        <v>11.666252767584341</v>
      </c>
      <c r="C242" s="178">
        <f>C188/RES_summary!C$19</f>
        <v>11.982874555673391</v>
      </c>
      <c r="D242" s="178">
        <f>D188/RES_summary!D$19</f>
        <v>12.276017261932209</v>
      </c>
      <c r="E242" s="178">
        <f>E188/RES_summary!E$19</f>
        <v>12.530478547374029</v>
      </c>
      <c r="F242" s="178">
        <f>F188/RES_summary!F$19</f>
        <v>12.798470387926351</v>
      </c>
      <c r="G242" s="178">
        <f>G188/RES_summary!G$19</f>
        <v>13.006831736670028</v>
      </c>
      <c r="H242" s="178">
        <f>H188/RES_summary!H$19</f>
        <v>13.150870649086693</v>
      </c>
      <c r="I242" s="178">
        <f>I188/RES_summary!I$19</f>
        <v>13.326725938902184</v>
      </c>
      <c r="J242" s="178">
        <f>J188/RES_summary!J$19</f>
        <v>13.392816242428559</v>
      </c>
      <c r="K242" s="178">
        <f>K188/RES_summary!K$19</f>
        <v>13.258883273274888</v>
      </c>
      <c r="L242" s="178">
        <f>L188/RES_summary!L$19</f>
        <v>13.845682401692997</v>
      </c>
      <c r="M242" s="178">
        <f>M188/RES_summary!M$19</f>
        <v>14.116287183266241</v>
      </c>
      <c r="N242" s="178">
        <f>N188/RES_summary!N$19</f>
        <v>13.65560509726771</v>
      </c>
      <c r="O242" s="178">
        <f>O188/RES_summary!O$19</f>
        <v>13.411596466199157</v>
      </c>
      <c r="P242" s="178">
        <f>P188/RES_summary!P$19</f>
        <v>13.64790331385759</v>
      </c>
      <c r="Q242" s="178">
        <f>Q188/RES_summary!Q$19</f>
        <v>13.199867120562065</v>
      </c>
    </row>
    <row r="243" spans="1:17" ht="12" customHeight="1" x14ac:dyDescent="0.25">
      <c r="A243" s="167" t="s">
        <v>144</v>
      </c>
      <c r="B243" s="183">
        <f>B189/RES_summary!B$19</f>
        <v>11.650845568115564</v>
      </c>
      <c r="C243" s="183">
        <f>C189/RES_summary!C$19</f>
        <v>11.768876448877521</v>
      </c>
      <c r="D243" s="183">
        <f>D189/RES_summary!D$19</f>
        <v>12.105865400492128</v>
      </c>
      <c r="E243" s="183">
        <f>E189/RES_summary!E$19</f>
        <v>12.434762768275371</v>
      </c>
      <c r="F243" s="183">
        <f>F189/RES_summary!F$19</f>
        <v>12.744770477002753</v>
      </c>
      <c r="G243" s="183">
        <f>G189/RES_summary!G$19</f>
        <v>12.93947949054602</v>
      </c>
      <c r="H243" s="183">
        <f>H189/RES_summary!H$19</f>
        <v>13.01139473182471</v>
      </c>
      <c r="I243" s="183">
        <f>I189/RES_summary!I$19</f>
        <v>13.135330768645501</v>
      </c>
      <c r="J243" s="183">
        <f>J189/RES_summary!J$19</f>
        <v>13.204667655602742</v>
      </c>
      <c r="K243" s="183">
        <f>K189/RES_summary!K$19</f>
        <v>13.215911855273553</v>
      </c>
      <c r="L243" s="183">
        <f>L189/RES_summary!L$19</f>
        <v>13.298768610908267</v>
      </c>
      <c r="M243" s="183">
        <f>M189/RES_summary!M$19</f>
        <v>13.339321981487926</v>
      </c>
      <c r="N243" s="183">
        <f>N189/RES_summary!N$19</f>
        <v>13.363171885198851</v>
      </c>
      <c r="O243" s="183">
        <f>O189/RES_summary!O$19</f>
        <v>13.394453608011601</v>
      </c>
      <c r="P243" s="183">
        <f>P189/RES_summary!P$19</f>
        <v>13.396983632884776</v>
      </c>
      <c r="Q243" s="183">
        <f>Q189/RES_summary!Q$19</f>
        <v>13.171461223062142</v>
      </c>
    </row>
    <row r="244" spans="1:17" ht="12" customHeight="1" x14ac:dyDescent="0.25">
      <c r="A244" s="167" t="s">
        <v>143</v>
      </c>
      <c r="B244" s="183">
        <f>B190/RES_summary!B$19</f>
        <v>11.650866339289784</v>
      </c>
      <c r="C244" s="183">
        <f>C190/RES_summary!C$19</f>
        <v>11.763287508155909</v>
      </c>
      <c r="D244" s="183">
        <f>D190/RES_summary!D$19</f>
        <v>12.046428172019482</v>
      </c>
      <c r="E244" s="183">
        <f>E190/RES_summary!E$19</f>
        <v>12.322477184734524</v>
      </c>
      <c r="F244" s="183">
        <f>F190/RES_summary!F$19</f>
        <v>12.609529400172608</v>
      </c>
      <c r="G244" s="183">
        <f>G190/RES_summary!G$19</f>
        <v>12.722115564610872</v>
      </c>
      <c r="H244" s="183">
        <f>H190/RES_summary!H$19</f>
        <v>12.716420855274118</v>
      </c>
      <c r="I244" s="183">
        <f>I190/RES_summary!I$19</f>
        <v>12.786961538918115</v>
      </c>
      <c r="J244" s="183">
        <f>J190/RES_summary!J$19</f>
        <v>12.797598057902063</v>
      </c>
      <c r="K244" s="183">
        <f>K190/RES_summary!K$19</f>
        <v>12.836933605211886</v>
      </c>
      <c r="L244" s="183">
        <f>L190/RES_summary!L$19</f>
        <v>12.939571683710939</v>
      </c>
      <c r="M244" s="183">
        <f>M190/RES_summary!M$19</f>
        <v>12.94131042946811</v>
      </c>
      <c r="N244" s="183">
        <f>N190/RES_summary!N$19</f>
        <v>12.902093081718515</v>
      </c>
      <c r="O244" s="183">
        <f>O190/RES_summary!O$19</f>
        <v>12.890488795402872</v>
      </c>
      <c r="P244" s="183">
        <f>P190/RES_summary!P$19</f>
        <v>12.856711528160911</v>
      </c>
      <c r="Q244" s="183">
        <f>Q190/RES_summary!Q$19</f>
        <v>12.671968592856661</v>
      </c>
    </row>
    <row r="245" spans="1:17" ht="12" customHeight="1" x14ac:dyDescent="0.25">
      <c r="A245" s="166" t="s">
        <v>57</v>
      </c>
      <c r="B245" s="182">
        <f>B191/RES_summary!B$19</f>
        <v>4.0777959488405973</v>
      </c>
      <c r="C245" s="182">
        <f>C191/RES_summary!C$19</f>
        <v>4.1597332367800206</v>
      </c>
      <c r="D245" s="182">
        <f>D191/RES_summary!D$19</f>
        <v>4.3228267702211429</v>
      </c>
      <c r="E245" s="182">
        <f>E191/RES_summary!E$19</f>
        <v>4.4948961200701785</v>
      </c>
      <c r="F245" s="182">
        <f>F191/RES_summary!F$19</f>
        <v>4.6677542810214625</v>
      </c>
      <c r="G245" s="182">
        <f>G191/RES_summary!G$19</f>
        <v>4.7183928079113509</v>
      </c>
      <c r="H245" s="182">
        <f>H191/RES_summary!H$19</f>
        <v>4.7029396565229886</v>
      </c>
      <c r="I245" s="182">
        <f>I191/RES_summary!I$19</f>
        <v>4.7110954909379075</v>
      </c>
      <c r="J245" s="182">
        <f>J191/RES_summary!J$19</f>
        <v>4.6971121985311672</v>
      </c>
      <c r="K245" s="182">
        <f>K191/RES_summary!K$19</f>
        <v>4.6879480164266072</v>
      </c>
      <c r="L245" s="182">
        <f>L191/RES_summary!L$19</f>
        <v>4.7285444284696494</v>
      </c>
      <c r="M245" s="182">
        <f>M191/RES_summary!M$19</f>
        <v>4.7311580201420229</v>
      </c>
      <c r="N245" s="182">
        <f>N191/RES_summary!N$19</f>
        <v>4.7259512851248378</v>
      </c>
      <c r="O245" s="182">
        <f>O191/RES_summary!O$19</f>
        <v>4.7180796517679848</v>
      </c>
      <c r="P245" s="182">
        <f>P191/RES_summary!P$19</f>
        <v>4.6986972871875423</v>
      </c>
      <c r="Q245" s="182">
        <f>Q191/RES_summary!Q$19</f>
        <v>4.620125817396687</v>
      </c>
    </row>
    <row r="246" spans="1:17" ht="12" customHeight="1" x14ac:dyDescent="0.25">
      <c r="A246" s="147" t="s">
        <v>59</v>
      </c>
      <c r="B246" s="181">
        <f>B192/RES_summary!B$19</f>
        <v>7.5730703904491863</v>
      </c>
      <c r="C246" s="181">
        <f>C192/RES_summary!C$19</f>
        <v>7.6035542713758879</v>
      </c>
      <c r="D246" s="181">
        <f>D192/RES_summary!D$19</f>
        <v>7.7236014017983399</v>
      </c>
      <c r="E246" s="181">
        <f>E192/RES_summary!E$19</f>
        <v>7.827581064664348</v>
      </c>
      <c r="F246" s="181">
        <f>F192/RES_summary!F$19</f>
        <v>7.9417751191511465</v>
      </c>
      <c r="G246" s="181">
        <f>G192/RES_summary!G$19</f>
        <v>8.0037227566995206</v>
      </c>
      <c r="H246" s="181">
        <f>H192/RES_summary!H$19</f>
        <v>8.0134811987511263</v>
      </c>
      <c r="I246" s="181">
        <f>I192/RES_summary!I$19</f>
        <v>8.075866047980206</v>
      </c>
      <c r="J246" s="181">
        <f>J192/RES_summary!J$19</f>
        <v>8.1004858593708935</v>
      </c>
      <c r="K246" s="181">
        <f>K192/RES_summary!K$19</f>
        <v>8.148985588785278</v>
      </c>
      <c r="L246" s="181">
        <f>L192/RES_summary!L$19</f>
        <v>8.2110272552412908</v>
      </c>
      <c r="M246" s="181">
        <f>M192/RES_summary!M$19</f>
        <v>8.2101524093260885</v>
      </c>
      <c r="N246" s="181">
        <f>N192/RES_summary!N$19</f>
        <v>8.1761417965936776</v>
      </c>
      <c r="O246" s="181">
        <f>O192/RES_summary!O$19</f>
        <v>8.1724091436348871</v>
      </c>
      <c r="P246" s="181">
        <f>P192/RES_summary!P$19</f>
        <v>8.1580142409733707</v>
      </c>
      <c r="Q246" s="181">
        <f>Q192/RES_summary!Q$19</f>
        <v>8.0518427754599742</v>
      </c>
    </row>
    <row r="247" spans="1:17" ht="12" customHeight="1" x14ac:dyDescent="0.25">
      <c r="A247" s="163" t="s">
        <v>142</v>
      </c>
      <c r="B247" s="180">
        <f>B193/RES_summary!B$19</f>
        <v>12.249924241764147</v>
      </c>
      <c r="C247" s="180">
        <f>C193/RES_summary!C$19</f>
        <v>13.90718812408984</v>
      </c>
      <c r="D247" s="180">
        <f>D193/RES_summary!D$19</f>
        <v>13.672575040704196</v>
      </c>
      <c r="E247" s="180">
        <f>E193/RES_summary!E$19</f>
        <v>13.552496422332647</v>
      </c>
      <c r="F247" s="180">
        <f>F193/RES_summary!F$19</f>
        <v>13.896817879957965</v>
      </c>
      <c r="G247" s="180">
        <f>G193/RES_summary!G$19</f>
        <v>14.1168366154784</v>
      </c>
      <c r="H247" s="180">
        <f>H193/RES_summary!H$19</f>
        <v>14.850066163225984</v>
      </c>
      <c r="I247" s="180">
        <f>I193/RES_summary!I$19</f>
        <v>14.558442098351629</v>
      </c>
      <c r="J247" s="180">
        <f>J193/RES_summary!J$19</f>
        <v>14.31140417142692</v>
      </c>
      <c r="K247" s="180">
        <f>K193/RES_summary!K$19</f>
        <v>13.487104013375641</v>
      </c>
      <c r="L247" s="180">
        <f>L193/RES_summary!L$19</f>
        <v>15.302398246947332</v>
      </c>
      <c r="M247" s="180">
        <f>M193/RES_summary!M$19</f>
        <v>15.467760124495285</v>
      </c>
      <c r="N247" s="180">
        <f>N193/RES_summary!N$19</f>
        <v>14.270697766532546</v>
      </c>
      <c r="O247" s="180">
        <f>O193/RES_summary!O$19</f>
        <v>13.614202465651157</v>
      </c>
      <c r="P247" s="180">
        <f>P193/RES_summary!P$19</f>
        <v>14.132563678440617</v>
      </c>
      <c r="Q247" s="180">
        <f>Q193/RES_summary!Q$19</f>
        <v>13.438491638098332</v>
      </c>
    </row>
    <row r="248" spans="1:17" ht="12" customHeight="1" x14ac:dyDescent="0.25">
      <c r="A248" s="161" t="s">
        <v>141</v>
      </c>
      <c r="B248" s="179">
        <f>B194/RES_summary!B$19</f>
        <v>11.860543875066863</v>
      </c>
      <c r="C248" s="179">
        <f>C194/RES_summary!C$19</f>
        <v>12.560127062589732</v>
      </c>
      <c r="D248" s="179">
        <f>D194/RES_summary!D$19</f>
        <v>12.514767762715037</v>
      </c>
      <c r="E248" s="179">
        <f>E194/RES_summary!E$19</f>
        <v>12.570954812480803</v>
      </c>
      <c r="F248" s="179">
        <f>F194/RES_summary!F$19</f>
        <v>12.805661377136387</v>
      </c>
      <c r="G248" s="179">
        <f>G194/RES_summary!G$19</f>
        <v>12.951865533711644</v>
      </c>
      <c r="H248" s="179">
        <f>H194/RES_summary!H$19</f>
        <v>13.225249600947489</v>
      </c>
      <c r="I248" s="179">
        <f>I194/RES_summary!I$19</f>
        <v>13.200222283929332</v>
      </c>
      <c r="J248" s="179">
        <f>J194/RES_summary!J$19</f>
        <v>13.148041201145439</v>
      </c>
      <c r="K248" s="179">
        <f>K194/RES_summary!K$19</f>
        <v>12.914509493827596</v>
      </c>
      <c r="L248" s="179">
        <f>L194/RES_summary!L$19</f>
        <v>13.614473249561003</v>
      </c>
      <c r="M248" s="179">
        <f>M194/RES_summary!M$19</f>
        <v>13.683224006806743</v>
      </c>
      <c r="N248" s="179">
        <f>N194/RES_summary!N$19</f>
        <v>13.22366502569967</v>
      </c>
      <c r="O248" s="179">
        <f>O194/RES_summary!O$19</f>
        <v>12.992082716592689</v>
      </c>
      <c r="P248" s="179">
        <f>P194/RES_summary!P$19</f>
        <v>13.159906596926477</v>
      </c>
      <c r="Q248" s="179">
        <f>Q194/RES_summary!Q$19</f>
        <v>12.7935762393051</v>
      </c>
    </row>
    <row r="249" spans="1:17" ht="12" customHeight="1" x14ac:dyDescent="0.25">
      <c r="A249" s="148" t="s">
        <v>60</v>
      </c>
      <c r="B249" s="177">
        <f>B195/RES_summary!B$19</f>
        <v>4.287473484617677</v>
      </c>
      <c r="C249" s="177">
        <f>C195/RES_summary!C$19</f>
        <v>4.9565727912138469</v>
      </c>
      <c r="D249" s="177">
        <f>D195/RES_summary!D$19</f>
        <v>4.7911663609166961</v>
      </c>
      <c r="E249" s="177">
        <f>E195/RES_summary!E$19</f>
        <v>4.7433737478164586</v>
      </c>
      <c r="F249" s="177">
        <f>F195/RES_summary!F$19</f>
        <v>4.8638862579852384</v>
      </c>
      <c r="G249" s="177">
        <f>G195/RES_summary!G$19</f>
        <v>4.9481427770121158</v>
      </c>
      <c r="H249" s="177">
        <f>H195/RES_summary!H$19</f>
        <v>5.2117684021963573</v>
      </c>
      <c r="I249" s="177">
        <f>I195/RES_summary!I$19</f>
        <v>5.1243562359491222</v>
      </c>
      <c r="J249" s="177">
        <f>J195/RES_summary!J$19</f>
        <v>5.0475553417745518</v>
      </c>
      <c r="K249" s="177">
        <f>K195/RES_summary!K$19</f>
        <v>4.7655239050423175</v>
      </c>
      <c r="L249" s="177">
        <f>L195/RES_summary!L$19</f>
        <v>5.4034459943197124</v>
      </c>
      <c r="M249" s="177">
        <f>M195/RES_summary!M$19</f>
        <v>5.4730715974806596</v>
      </c>
      <c r="N249" s="177">
        <f>N195/RES_summary!N$19</f>
        <v>5.0475232291059964</v>
      </c>
      <c r="O249" s="177">
        <f>O195/RES_summary!O$19</f>
        <v>4.8196735729578037</v>
      </c>
      <c r="P249" s="177">
        <f>P195/RES_summary!P$19</f>
        <v>5.0018923559531077</v>
      </c>
      <c r="Q249" s="177">
        <f>Q195/RES_summary!Q$19</f>
        <v>4.7417334638451276</v>
      </c>
    </row>
    <row r="250" spans="1:17" ht="12" customHeight="1" x14ac:dyDescent="0.25">
      <c r="A250" s="159" t="s">
        <v>59</v>
      </c>
      <c r="B250" s="176">
        <f>B196/RES_summary!B$19</f>
        <v>7.5730703904491898</v>
      </c>
      <c r="C250" s="176">
        <f>C196/RES_summary!C$19</f>
        <v>7.6035542713758844</v>
      </c>
      <c r="D250" s="176">
        <f>D196/RES_summary!D$19</f>
        <v>7.723601401798339</v>
      </c>
      <c r="E250" s="176">
        <f>E196/RES_summary!E$19</f>
        <v>7.8275810646643453</v>
      </c>
      <c r="F250" s="176">
        <f>F196/RES_summary!F$19</f>
        <v>7.9417751191511448</v>
      </c>
      <c r="G250" s="176">
        <f>G196/RES_summary!G$19</f>
        <v>8.0037227566995295</v>
      </c>
      <c r="H250" s="176">
        <f>H196/RES_summary!H$19</f>
        <v>8.0134811987511334</v>
      </c>
      <c r="I250" s="176">
        <f>I196/RES_summary!I$19</f>
        <v>8.0758660479802096</v>
      </c>
      <c r="J250" s="176">
        <f>J196/RES_summary!J$19</f>
        <v>8.1004858593708864</v>
      </c>
      <c r="K250" s="176">
        <f>K196/RES_summary!K$19</f>
        <v>8.148985588785278</v>
      </c>
      <c r="L250" s="176">
        <f>L196/RES_summary!L$19</f>
        <v>8.2110272552412908</v>
      </c>
      <c r="M250" s="176">
        <f>M196/RES_summary!M$19</f>
        <v>8.2101524093260849</v>
      </c>
      <c r="N250" s="176">
        <f>N196/RES_summary!N$19</f>
        <v>8.176141796593674</v>
      </c>
      <c r="O250" s="176">
        <f>O196/RES_summary!O$19</f>
        <v>8.1724091436348836</v>
      </c>
      <c r="P250" s="176">
        <f>P196/RES_summary!P$19</f>
        <v>8.1580142409733707</v>
      </c>
      <c r="Q250" s="176">
        <f>Q196/RES_summary!Q$19</f>
        <v>8.0518427754599706</v>
      </c>
    </row>
    <row r="251" spans="1:17" ht="12" customHeight="1" x14ac:dyDescent="0.25">
      <c r="A251" s="158" t="s">
        <v>62</v>
      </c>
      <c r="B251" s="178">
        <f>B197/RES_summary!B$19</f>
        <v>6.1504516254341119</v>
      </c>
      <c r="C251" s="178">
        <f>C197/RES_summary!C$19</f>
        <v>6.5642970388354742</v>
      </c>
      <c r="D251" s="178">
        <f>D197/RES_summary!D$19</f>
        <v>6.4643406596041739</v>
      </c>
      <c r="E251" s="178">
        <f>E197/RES_summary!E$19</f>
        <v>6.5131418905808589</v>
      </c>
      <c r="F251" s="178">
        <f>F197/RES_summary!F$19</f>
        <v>6.5149561027915253</v>
      </c>
      <c r="G251" s="178">
        <f>G197/RES_summary!G$19</f>
        <v>6.656122399238602</v>
      </c>
      <c r="H251" s="178">
        <f>H197/RES_summary!H$19</f>
        <v>7.1199535132421108</v>
      </c>
      <c r="I251" s="178">
        <f>I197/RES_summary!I$19</f>
        <v>7.0532921338432955</v>
      </c>
      <c r="J251" s="178">
        <f>J197/RES_summary!J$19</f>
        <v>7.0298518006450168</v>
      </c>
      <c r="K251" s="178">
        <f>K197/RES_summary!K$19</f>
        <v>6.8800598800772468</v>
      </c>
      <c r="L251" s="178">
        <f>L197/RES_summary!L$19</f>
        <v>7.3226910965565297</v>
      </c>
      <c r="M251" s="178">
        <f>M197/RES_summary!M$19</f>
        <v>7.3695250559752283</v>
      </c>
      <c r="N251" s="178">
        <f>N197/RES_summary!N$19</f>
        <v>7.1076327954785627</v>
      </c>
      <c r="O251" s="178">
        <f>O197/RES_summary!O$19</f>
        <v>6.7917326477716404</v>
      </c>
      <c r="P251" s="178">
        <f>P197/RES_summary!P$19</f>
        <v>6.9317206253318338</v>
      </c>
      <c r="Q251" s="178">
        <f>Q197/RES_summary!Q$19</f>
        <v>6.668259536090436</v>
      </c>
    </row>
    <row r="252" spans="1:17" ht="12" customHeight="1" x14ac:dyDescent="0.25">
      <c r="A252" s="23" t="s">
        <v>57</v>
      </c>
      <c r="B252" s="177">
        <f>B198/RES_summary!B$19</f>
        <v>5.9583662237879862</v>
      </c>
      <c r="C252" s="177">
        <f>C198/RES_summary!C$19</f>
        <v>5.885313057040495</v>
      </c>
      <c r="D252" s="177">
        <f>D198/RES_summary!D$19</f>
        <v>6.2258828170386593</v>
      </c>
      <c r="E252" s="177">
        <f>E198/RES_summary!E$19</f>
        <v>6.2404942898070255</v>
      </c>
      <c r="F252" s="177">
        <f>F198/RES_summary!F$19</f>
        <v>6.3501672159754987</v>
      </c>
      <c r="G252" s="177">
        <f>G198/RES_summary!G$19</f>
        <v>6.4145329758650496</v>
      </c>
      <c r="H252" s="177">
        <f>H198/RES_summary!H$19</f>
        <v>6.6345509369951152</v>
      </c>
      <c r="I252" s="177">
        <f>I198/RES_summary!I$19</f>
        <v>6.5971369578518022</v>
      </c>
      <c r="J252" s="177">
        <f>J198/RES_summary!J$19</f>
        <v>6.9131458261619478</v>
      </c>
      <c r="K252" s="177">
        <f>K198/RES_summary!K$19</f>
        <v>6.6909307626590548</v>
      </c>
      <c r="L252" s="177">
        <f>L198/RES_summary!L$19</f>
        <v>6.8962429923642325</v>
      </c>
      <c r="M252" s="177">
        <f>M198/RES_summary!M$19</f>
        <v>6.7293685524822937</v>
      </c>
      <c r="N252" s="177">
        <f>N198/RES_summary!N$19</f>
        <v>6.7684122566817715</v>
      </c>
      <c r="O252" s="177">
        <f>O198/RES_summary!O$19</f>
        <v>6.7702391030161841</v>
      </c>
      <c r="P252" s="177">
        <f>P198/RES_summary!P$19</f>
        <v>6.6757764981706442</v>
      </c>
      <c r="Q252" s="177">
        <f>Q198/RES_summary!Q$19</f>
        <v>6.5972611344053398</v>
      </c>
    </row>
    <row r="253" spans="1:17" ht="12" customHeight="1" x14ac:dyDescent="0.25">
      <c r="A253" s="29" t="s">
        <v>140</v>
      </c>
      <c r="B253" s="176">
        <f>B199/RES_summary!B$19</f>
        <v>6.2683768229252852</v>
      </c>
      <c r="C253" s="176">
        <f>C199/RES_summary!C$19</f>
        <v>6.8416995279652628</v>
      </c>
      <c r="D253" s="176">
        <f>D199/RES_summary!D$19</f>
        <v>6.5611867658968626</v>
      </c>
      <c r="E253" s="176">
        <f>E199/RES_summary!E$19</f>
        <v>6.6170024555795814</v>
      </c>
      <c r="F253" s="176">
        <f>F199/RES_summary!F$19</f>
        <v>6.5874523329692565</v>
      </c>
      <c r="G253" s="176">
        <f>G199/RES_summary!G$19</f>
        <v>6.7523546005428932</v>
      </c>
      <c r="H253" s="176">
        <f>H199/RES_summary!H$19</f>
        <v>7.2414795775754488</v>
      </c>
      <c r="I253" s="176">
        <f>I199/RES_summary!I$19</f>
        <v>7.1818553511192613</v>
      </c>
      <c r="J253" s="176">
        <f>J199/RES_summary!J$19</f>
        <v>7.0614308735862714</v>
      </c>
      <c r="K253" s="176">
        <f>K199/RES_summary!K$19</f>
        <v>6.9301213581384697</v>
      </c>
      <c r="L253" s="176">
        <f>L199/RES_summary!L$19</f>
        <v>7.4354566813735596</v>
      </c>
      <c r="M253" s="176">
        <f>M199/RES_summary!M$19</f>
        <v>7.5172384776282302</v>
      </c>
      <c r="N253" s="176">
        <f>N199/RES_summary!N$19</f>
        <v>7.1850003327063252</v>
      </c>
      <c r="O253" s="176">
        <f>O199/RES_summary!O$19</f>
        <v>6.7962289823446174</v>
      </c>
      <c r="P253" s="176">
        <f>P199/RES_summary!P$19</f>
        <v>6.9824694697465235</v>
      </c>
      <c r="Q253" s="176">
        <f>Q199/RES_summary!Q$19</f>
        <v>6.6820073227442291</v>
      </c>
    </row>
    <row r="255" spans="1:17" ht="12" customHeight="1" x14ac:dyDescent="0.25">
      <c r="A255" s="152" t="s">
        <v>195</v>
      </c>
      <c r="B255" s="184">
        <f>B201/RES_summary!B$19</f>
        <v>6.4965631680092075</v>
      </c>
      <c r="C255" s="184">
        <f>C201/RES_summary!C$19</f>
        <v>5.7359709162680836</v>
      </c>
      <c r="D255" s="184">
        <f>D201/RES_summary!D$19</f>
        <v>5.7343847988120773</v>
      </c>
      <c r="E255" s="184">
        <f>E201/RES_summary!E$19</f>
        <v>5.7944825741435428</v>
      </c>
      <c r="F255" s="184">
        <f>F201/RES_summary!F$19</f>
        <v>6.0996225634937051</v>
      </c>
      <c r="G255" s="184">
        <f>G201/RES_summary!G$19</f>
        <v>5.9310718288438062</v>
      </c>
      <c r="H255" s="184">
        <f>H201/RES_summary!H$19</f>
        <v>5.4747933941516349</v>
      </c>
      <c r="I255" s="184">
        <f>I201/RES_summary!I$19</f>
        <v>5.1120977693266347</v>
      </c>
      <c r="J255" s="184">
        <f>J201/RES_summary!J$19</f>
        <v>4.7340904175570397</v>
      </c>
      <c r="K255" s="184">
        <f>K201/RES_summary!K$19</f>
        <v>4.0823915537303659</v>
      </c>
      <c r="L255" s="184">
        <f>L201/RES_summary!L$19</f>
        <v>4.0697105703241023</v>
      </c>
      <c r="M255" s="184">
        <f>M201/RES_summary!M$19</f>
        <v>3.4061725512623826</v>
      </c>
      <c r="N255" s="184">
        <f>N201/RES_summary!N$19</f>
        <v>3.3142125535707208</v>
      </c>
      <c r="O255" s="184">
        <f>O201/RES_summary!O$19</f>
        <v>3.1323754548780078</v>
      </c>
      <c r="P255" s="184">
        <f>P201/RES_summary!P$19</f>
        <v>2.837273129965161</v>
      </c>
      <c r="Q255" s="184">
        <f>Q201/RES_summary!Q$19</f>
        <v>2.8851093788544726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5.1749193733808125</v>
      </c>
      <c r="C260" s="178">
        <f>C206/RES_summary!C$19</f>
        <v>4.7405571164527407</v>
      </c>
      <c r="D260" s="178">
        <f>D206/RES_summary!D$19</f>
        <v>4.712899834273129</v>
      </c>
      <c r="E260" s="178">
        <f>E206/RES_summary!E$19</f>
        <v>4.8370797651675321</v>
      </c>
      <c r="F260" s="178">
        <f>F206/RES_summary!F$19</f>
        <v>5.0514144314305858</v>
      </c>
      <c r="G260" s="178">
        <f>G206/RES_summary!G$19</f>
        <v>4.9589780418109077</v>
      </c>
      <c r="H260" s="178">
        <f>H206/RES_summary!H$19</f>
        <v>4.7888740198429387</v>
      </c>
      <c r="I260" s="178">
        <f>I206/RES_summary!I$19</f>
        <v>4.3718112472677131</v>
      </c>
      <c r="J260" s="178">
        <f>J206/RES_summary!J$19</f>
        <v>3.9878908403756177</v>
      </c>
      <c r="K260" s="178">
        <f>K206/RES_summary!K$19</f>
        <v>3.3727267869525677</v>
      </c>
      <c r="L260" s="178">
        <f>L206/RES_summary!L$19</f>
        <v>3.3469569588470987</v>
      </c>
      <c r="M260" s="178">
        <f>M206/RES_summary!M$19</f>
        <v>2.7777625505203658</v>
      </c>
      <c r="N260" s="178">
        <f>N206/RES_summary!N$19</f>
        <v>2.6989880510364452</v>
      </c>
      <c r="O260" s="178">
        <f>O206/RES_summary!O$19</f>
        <v>2.5625359347444214</v>
      </c>
      <c r="P260" s="178">
        <f>P206/RES_summary!P$19</f>
        <v>2.3008374276525312</v>
      </c>
      <c r="Q260" s="178">
        <f>Q206/RES_summary!Q$19</f>
        <v>2.3680111597623967</v>
      </c>
    </row>
    <row r="261" spans="1:17" ht="12" customHeight="1" x14ac:dyDescent="0.25">
      <c r="A261" s="167" t="s">
        <v>144</v>
      </c>
      <c r="B261" s="183">
        <f>B207/RES_summary!B$19</f>
        <v>5.4122329571014776</v>
      </c>
      <c r="C261" s="183">
        <f>C207/RES_summary!C$19</f>
        <v>5.3861912316782368</v>
      </c>
      <c r="D261" s="183">
        <f>D207/RES_summary!D$19</f>
        <v>5.4203332578596468</v>
      </c>
      <c r="E261" s="183">
        <f>E207/RES_summary!E$19</f>
        <v>5.4374194403787621</v>
      </c>
      <c r="F261" s="183">
        <f>F207/RES_summary!F$19</f>
        <v>5.4624253088244368</v>
      </c>
      <c r="G261" s="183">
        <f>G207/RES_summary!G$19</f>
        <v>5.458335315734546</v>
      </c>
      <c r="H261" s="183">
        <f>H207/RES_summary!H$19</f>
        <v>5.4074981371416655</v>
      </c>
      <c r="I261" s="183">
        <f>I207/RES_summary!I$19</f>
        <v>5.3947603593215252</v>
      </c>
      <c r="J261" s="183">
        <f>J207/RES_summary!J$19</f>
        <v>5.3509939463857332</v>
      </c>
      <c r="K261" s="183">
        <f>K207/RES_summary!K$19</f>
        <v>5.3322208103050421</v>
      </c>
      <c r="L261" s="183">
        <f>L207/RES_summary!L$19</f>
        <v>5.3259174225459285</v>
      </c>
      <c r="M261" s="183">
        <f>M207/RES_summary!M$19</f>
        <v>5.3049048999494577</v>
      </c>
      <c r="N261" s="183">
        <f>N207/RES_summary!N$19</f>
        <v>5.2473494066028783</v>
      </c>
      <c r="O261" s="183">
        <f>O207/RES_summary!O$19</f>
        <v>5.2081486652660693</v>
      </c>
      <c r="P261" s="183">
        <f>P207/RES_summary!P$19</f>
        <v>5.1642289421053684</v>
      </c>
      <c r="Q261" s="183">
        <f>Q207/RES_summary!Q$19</f>
        <v>5.0604333777281623</v>
      </c>
    </row>
    <row r="262" spans="1:17" ht="12" customHeight="1" x14ac:dyDescent="0.25">
      <c r="A262" s="167" t="s">
        <v>143</v>
      </c>
      <c r="B262" s="183">
        <f>B208/RES_summary!B$19</f>
        <v>1.894281534985587</v>
      </c>
      <c r="C262" s="183">
        <f>C208/RES_summary!C$19</f>
        <v>1.885166931087408</v>
      </c>
      <c r="D262" s="183">
        <f>D208/RES_summary!D$19</f>
        <v>1.8971166402508561</v>
      </c>
      <c r="E262" s="183">
        <f>E208/RES_summary!E$19</f>
        <v>1.9030968041325842</v>
      </c>
      <c r="F262" s="183">
        <f>F208/RES_summary!F$19</f>
        <v>1.9118488580885518</v>
      </c>
      <c r="G262" s="183">
        <f>G208/RES_summary!G$19</f>
        <v>1.9104173605070576</v>
      </c>
      <c r="H262" s="183">
        <f>H208/RES_summary!H$19</f>
        <v>1.8926243479996328</v>
      </c>
      <c r="I262" s="183">
        <f>I208/RES_summary!I$19</f>
        <v>1.888166125762526</v>
      </c>
      <c r="J262" s="183">
        <f>J208/RES_summary!J$19</f>
        <v>1.8728478812350078</v>
      </c>
      <c r="K262" s="183">
        <f>K208/RES_summary!K$19</f>
        <v>1.866277283606752</v>
      </c>
      <c r="L262" s="183">
        <f>L208/RES_summary!L$19</f>
        <v>1.8640710978910662</v>
      </c>
      <c r="M262" s="183">
        <f>M208/RES_summary!M$19</f>
        <v>1.856716714982299</v>
      </c>
      <c r="N262" s="183">
        <f>N208/RES_summary!N$19</f>
        <v>1.8365722923110044</v>
      </c>
      <c r="O262" s="183">
        <f>O208/RES_summary!O$19</f>
        <v>1.8228520328431137</v>
      </c>
      <c r="P262" s="183">
        <f>P208/RES_summary!P$19</f>
        <v>1.8074801297368694</v>
      </c>
      <c r="Q262" s="183">
        <f>Q208/RES_summary!Q$19</f>
        <v>1.7711516822048485</v>
      </c>
    </row>
    <row r="263" spans="1:17" ht="12" customHeight="1" x14ac:dyDescent="0.25">
      <c r="A263" s="166" t="s">
        <v>57</v>
      </c>
      <c r="B263" s="182">
        <f>B209/RES_summary!B$19</f>
        <v>1.894281534985587</v>
      </c>
      <c r="C263" s="182">
        <f>C209/RES_summary!C$19</f>
        <v>1.885166931087408</v>
      </c>
      <c r="D263" s="182">
        <f>D209/RES_summary!D$19</f>
        <v>1.8971166402508561</v>
      </c>
      <c r="E263" s="182">
        <f>E209/RES_summary!E$19</f>
        <v>1.9030968041325842</v>
      </c>
      <c r="F263" s="182">
        <f>F209/RES_summary!F$19</f>
        <v>1.9118488580885518</v>
      </c>
      <c r="G263" s="182">
        <f>G209/RES_summary!G$19</f>
        <v>1.9104173605070576</v>
      </c>
      <c r="H263" s="182">
        <f>H209/RES_summary!H$19</f>
        <v>1.8926243479996328</v>
      </c>
      <c r="I263" s="182">
        <f>I209/RES_summary!I$19</f>
        <v>1.888166125762526</v>
      </c>
      <c r="J263" s="182">
        <f>J209/RES_summary!J$19</f>
        <v>1.8728478812350078</v>
      </c>
      <c r="K263" s="182">
        <f>K209/RES_summary!K$19</f>
        <v>1.866277283606752</v>
      </c>
      <c r="L263" s="182">
        <f>L209/RES_summary!L$19</f>
        <v>1.8640710978910662</v>
      </c>
      <c r="M263" s="182">
        <f>M209/RES_summary!M$19</f>
        <v>1.856716714982299</v>
      </c>
      <c r="N263" s="182">
        <f>N209/RES_summary!N$19</f>
        <v>1.8365722923110044</v>
      </c>
      <c r="O263" s="182">
        <f>O209/RES_summary!O$19</f>
        <v>1.8228520328431137</v>
      </c>
      <c r="P263" s="182">
        <f>P209/RES_summary!P$19</f>
        <v>1.8074801297368694</v>
      </c>
      <c r="Q263" s="182">
        <f>Q209/RES_summary!Q$19</f>
        <v>1.7711516822048485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1.3216437946283952</v>
      </c>
      <c r="C269" s="178">
        <f>C215/RES_summary!C$19</f>
        <v>0.99541379981534328</v>
      </c>
      <c r="D269" s="178">
        <f>D215/RES_summary!D$19</f>
        <v>1.0214849645389481</v>
      </c>
      <c r="E269" s="178">
        <f>E215/RES_summary!E$19</f>
        <v>0.95740280897601071</v>
      </c>
      <c r="F269" s="178">
        <f>F215/RES_summary!F$19</f>
        <v>1.0482081320631198</v>
      </c>
      <c r="G269" s="178">
        <f>G215/RES_summary!G$19</f>
        <v>0.97209378703289895</v>
      </c>
      <c r="H269" s="178">
        <f>H215/RES_summary!H$19</f>
        <v>0.68591937430869521</v>
      </c>
      <c r="I269" s="178">
        <f>I215/RES_summary!I$19</f>
        <v>0.74028652205892198</v>
      </c>
      <c r="J269" s="178">
        <f>J215/RES_summary!J$19</f>
        <v>0.74619957718142182</v>
      </c>
      <c r="K269" s="178">
        <f>K215/RES_summary!K$19</f>
        <v>0.70966476677779788</v>
      </c>
      <c r="L269" s="178">
        <f>L215/RES_summary!L$19</f>
        <v>0.72275361147700312</v>
      </c>
      <c r="M269" s="178">
        <f>M215/RES_summary!M$19</f>
        <v>0.62841000074201681</v>
      </c>
      <c r="N269" s="178">
        <f>N215/RES_summary!N$19</f>
        <v>0.61522450253427552</v>
      </c>
      <c r="O269" s="178">
        <f>O215/RES_summary!O$19</f>
        <v>0.56983952013358674</v>
      </c>
      <c r="P269" s="178">
        <f>P215/RES_summary!P$19</f>
        <v>0.53643570231262927</v>
      </c>
      <c r="Q269" s="178">
        <f>Q215/RES_summary!Q$19</f>
        <v>0.51709821909207565</v>
      </c>
    </row>
    <row r="270" spans="1:17" ht="12" customHeight="1" x14ac:dyDescent="0.25">
      <c r="A270" s="23" t="s">
        <v>57</v>
      </c>
      <c r="B270" s="177">
        <f>B216/RES_summary!B$19</f>
        <v>3.4744362810968261</v>
      </c>
      <c r="C270" s="177">
        <f>C216/RES_summary!C$19</f>
        <v>3.4318375949027531</v>
      </c>
      <c r="D270" s="177">
        <f>D216/RES_summary!D$19</f>
        <v>3.5366206801753912</v>
      </c>
      <c r="E270" s="177">
        <f>E216/RES_summary!E$19</f>
        <v>3.4707107121695473</v>
      </c>
      <c r="F270" s="177">
        <f>F216/RES_summary!F$19</f>
        <v>3.4308568685659706</v>
      </c>
      <c r="G270" s="177">
        <f>G216/RES_summary!G$19</f>
        <v>3.4125199052268571</v>
      </c>
      <c r="H270" s="177">
        <f>H216/RES_summary!H$19</f>
        <v>3.4256364318274515</v>
      </c>
      <c r="I270" s="177">
        <f>I216/RES_summary!I$19</f>
        <v>3.3668972736322837</v>
      </c>
      <c r="J270" s="177">
        <f>J216/RES_summary!J$19</f>
        <v>3.5039103236561573</v>
      </c>
      <c r="K270" s="177">
        <f>K216/RES_summary!K$19</f>
        <v>3.3907336485100803</v>
      </c>
      <c r="L270" s="177">
        <f>L216/RES_summary!L$19</f>
        <v>3.4560069166640486</v>
      </c>
      <c r="M270" s="177">
        <f>M216/RES_summary!M$19</f>
        <v>3.3517965713951163</v>
      </c>
      <c r="N270" s="177">
        <f>N216/RES_summary!N$19</f>
        <v>3.3126967849500781</v>
      </c>
      <c r="O270" s="177">
        <f>O216/RES_summary!O$19</f>
        <v>3.2938074612731265</v>
      </c>
      <c r="P270" s="177">
        <f>P216/RES_summary!P$19</f>
        <v>3.2418680957006587</v>
      </c>
      <c r="Q270" s="177">
        <f>Q216/RES_summary!Q$19</f>
        <v>3.1875751470722222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70.17899759985859</v>
      </c>
      <c r="D275" s="168">
        <f t="shared" ref="D275:Q275" si="74">SUM(D276,D278,D280,D289)</f>
        <v>74.63572300129195</v>
      </c>
      <c r="E275" s="168">
        <f t="shared" si="74"/>
        <v>92.639910621436741</v>
      </c>
      <c r="F275" s="168">
        <f t="shared" si="74"/>
        <v>79.2011183274508</v>
      </c>
      <c r="G275" s="168">
        <f t="shared" si="74"/>
        <v>85.54967622342842</v>
      </c>
      <c r="H275" s="168">
        <f t="shared" si="74"/>
        <v>94.209294301050207</v>
      </c>
      <c r="I275" s="168">
        <f t="shared" si="74"/>
        <v>69.200888500695811</v>
      </c>
      <c r="J275" s="168">
        <f t="shared" si="74"/>
        <v>49.176207889172552</v>
      </c>
      <c r="K275" s="168">
        <f t="shared" si="74"/>
        <v>59.904592165025505</v>
      </c>
      <c r="L275" s="168">
        <f t="shared" si="74"/>
        <v>36.673306278986495</v>
      </c>
      <c r="M275" s="168">
        <f t="shared" si="74"/>
        <v>25.338509245228618</v>
      </c>
      <c r="N275" s="168">
        <f t="shared" si="74"/>
        <v>12.324004708117936</v>
      </c>
      <c r="O275" s="168">
        <f t="shared" si="74"/>
        <v>12.299891158865409</v>
      </c>
      <c r="P275" s="168">
        <f t="shared" si="74"/>
        <v>2.8739342600534088</v>
      </c>
      <c r="Q275" s="168">
        <f t="shared" si="74"/>
        <v>0</v>
      </c>
    </row>
    <row r="276" spans="1:17" ht="12" customHeight="1" x14ac:dyDescent="0.25">
      <c r="A276" s="158" t="s">
        <v>65</v>
      </c>
      <c r="B276" s="157"/>
      <c r="C276" s="157">
        <f>C277</f>
        <v>43.337187689754096</v>
      </c>
      <c r="D276" s="157">
        <f t="shared" ref="D276:Q276" si="75">D277</f>
        <v>46.100998726234188</v>
      </c>
      <c r="E276" s="157">
        <f t="shared" si="75"/>
        <v>58.585980532659136</v>
      </c>
      <c r="F276" s="157">
        <f t="shared" si="75"/>
        <v>50.256843136108742</v>
      </c>
      <c r="G276" s="157">
        <f t="shared" si="75"/>
        <v>55.031483730164787</v>
      </c>
      <c r="H276" s="157">
        <f t="shared" si="75"/>
        <v>60.646253864412813</v>
      </c>
      <c r="I276" s="157">
        <f t="shared" si="75"/>
        <v>44.20959305673</v>
      </c>
      <c r="J276" s="157">
        <f t="shared" si="75"/>
        <v>30.359692565010036</v>
      </c>
      <c r="K276" s="157">
        <f t="shared" si="75"/>
        <v>36.813548461342705</v>
      </c>
      <c r="L276" s="157">
        <f t="shared" si="75"/>
        <v>23.406301625071997</v>
      </c>
      <c r="M276" s="157">
        <f t="shared" si="75"/>
        <v>16.237331107058932</v>
      </c>
      <c r="N276" s="157">
        <f t="shared" si="75"/>
        <v>7.1703417951465926</v>
      </c>
      <c r="O276" s="157">
        <f t="shared" si="75"/>
        <v>7.0717078677061425</v>
      </c>
      <c r="P276" s="157">
        <f t="shared" si="75"/>
        <v>1.5823885488156559</v>
      </c>
      <c r="Q276" s="157">
        <f t="shared" si="75"/>
        <v>0</v>
      </c>
    </row>
    <row r="277" spans="1:17" ht="12" customHeight="1" x14ac:dyDescent="0.25">
      <c r="A277" s="23" t="s">
        <v>60</v>
      </c>
      <c r="B277" s="57"/>
      <c r="C277" s="57">
        <f>RES_hhdet_in_fec!C$163</f>
        <v>43.337187689754096</v>
      </c>
      <c r="D277" s="57">
        <f>RES_hhdet_in_fec!D$163</f>
        <v>46.100998726234188</v>
      </c>
      <c r="E277" s="57">
        <f>RES_hhdet_in_fec!E$163</f>
        <v>58.585980532659136</v>
      </c>
      <c r="F277" s="57">
        <f>RES_hhdet_in_fec!F$163</f>
        <v>50.256843136108742</v>
      </c>
      <c r="G277" s="57">
        <f>RES_hhdet_in_fec!G$163</f>
        <v>55.031483730164787</v>
      </c>
      <c r="H277" s="57">
        <f>RES_hhdet_in_fec!H$163</f>
        <v>60.646253864412813</v>
      </c>
      <c r="I277" s="57">
        <f>RES_hhdet_in_fec!I$163</f>
        <v>44.20959305673</v>
      </c>
      <c r="J277" s="57">
        <f>RES_hhdet_in_fec!J$163</f>
        <v>30.359692565010036</v>
      </c>
      <c r="K277" s="57">
        <f>RES_hhdet_in_fec!K$163</f>
        <v>36.813548461342705</v>
      </c>
      <c r="L277" s="57">
        <f>RES_hhdet_in_fec!L$163</f>
        <v>23.406301625071997</v>
      </c>
      <c r="M277" s="57">
        <f>RES_hhdet_in_fec!M$163</f>
        <v>16.237331107058932</v>
      </c>
      <c r="N277" s="57">
        <f>RES_hhdet_in_fec!N$163</f>
        <v>7.1703417951465926</v>
      </c>
      <c r="O277" s="57">
        <f>RES_hhdet_in_fec!O$163</f>
        <v>7.0717078677061425</v>
      </c>
      <c r="P277" s="57">
        <f>RES_hhdet_in_fec!P$163</f>
        <v>1.5823885488156559</v>
      </c>
      <c r="Q277" s="57">
        <f>RES_hhdet_in_fec!Q$163</f>
        <v>0</v>
      </c>
    </row>
    <row r="278" spans="1:17" ht="12" customHeight="1" x14ac:dyDescent="0.25">
      <c r="A278" s="158" t="s">
        <v>112</v>
      </c>
      <c r="B278" s="157"/>
      <c r="C278" s="157">
        <f>C279</f>
        <v>0.41058522344576576</v>
      </c>
      <c r="D278" s="157">
        <f t="shared" ref="D278:Q278" si="76">D279</f>
        <v>0.58830079946462843</v>
      </c>
      <c r="E278" s="157">
        <f t="shared" si="76"/>
        <v>0.52229304975509772</v>
      </c>
      <c r="F278" s="157">
        <f t="shared" si="76"/>
        <v>0.91083649237914044</v>
      </c>
      <c r="G278" s="157">
        <f t="shared" si="76"/>
        <v>0.66914120518750586</v>
      </c>
      <c r="H278" s="157">
        <f t="shared" si="76"/>
        <v>1.3612440592430959</v>
      </c>
      <c r="I278" s="157">
        <f t="shared" si="76"/>
        <v>1.1058745457930266</v>
      </c>
      <c r="J278" s="157">
        <f t="shared" si="76"/>
        <v>1.4075136156602834</v>
      </c>
      <c r="K278" s="157">
        <f t="shared" si="76"/>
        <v>2.1569607103925774</v>
      </c>
      <c r="L278" s="157">
        <f t="shared" si="76"/>
        <v>0.98204023943644569</v>
      </c>
      <c r="M278" s="157">
        <f t="shared" si="76"/>
        <v>0</v>
      </c>
      <c r="N278" s="157">
        <f t="shared" si="76"/>
        <v>0.91235199103002362</v>
      </c>
      <c r="O278" s="157">
        <f t="shared" si="76"/>
        <v>0.48727211891410904</v>
      </c>
      <c r="P278" s="157">
        <f t="shared" si="76"/>
        <v>0.31272994885114741</v>
      </c>
      <c r="Q278" s="157">
        <f t="shared" si="76"/>
        <v>0</v>
      </c>
    </row>
    <row r="279" spans="1:17" ht="12" customHeight="1" x14ac:dyDescent="0.25">
      <c r="A279" s="23" t="s">
        <v>60</v>
      </c>
      <c r="B279" s="156"/>
      <c r="C279" s="156">
        <f>RES_hhdet_in_fec!C$165</f>
        <v>0.41058522344576576</v>
      </c>
      <c r="D279" s="156">
        <f>RES_hhdet_in_fec!D$165</f>
        <v>0.58830079946462843</v>
      </c>
      <c r="E279" s="156">
        <f>RES_hhdet_in_fec!E$165</f>
        <v>0.52229304975509772</v>
      </c>
      <c r="F279" s="156">
        <f>RES_hhdet_in_fec!F$165</f>
        <v>0.91083649237914044</v>
      </c>
      <c r="G279" s="156">
        <f>RES_hhdet_in_fec!G$165</f>
        <v>0.66914120518750586</v>
      </c>
      <c r="H279" s="156">
        <f>RES_hhdet_in_fec!H$165</f>
        <v>1.3612440592430959</v>
      </c>
      <c r="I279" s="156">
        <f>RES_hhdet_in_fec!I$165</f>
        <v>1.1058745457930266</v>
      </c>
      <c r="J279" s="156">
        <f>RES_hhdet_in_fec!J$165</f>
        <v>1.4075136156602834</v>
      </c>
      <c r="K279" s="156">
        <f>RES_hhdet_in_fec!K$165</f>
        <v>2.1569607103925774</v>
      </c>
      <c r="L279" s="156">
        <f>RES_hhdet_in_fec!L$165</f>
        <v>0.98204023943644569</v>
      </c>
      <c r="M279" s="156">
        <f>RES_hhdet_in_fec!M$165</f>
        <v>0</v>
      </c>
      <c r="N279" s="156">
        <f>RES_hhdet_in_fec!N$165</f>
        <v>0.91235199103002362</v>
      </c>
      <c r="O279" s="156">
        <f>RES_hhdet_in_fec!O$165</f>
        <v>0.48727211891410904</v>
      </c>
      <c r="P279" s="156">
        <f>RES_hhdet_in_fec!P$165</f>
        <v>0.31272994885114741</v>
      </c>
      <c r="Q279" s="156">
        <f>RES_hhdet_in_fec!Q$165</f>
        <v>0</v>
      </c>
    </row>
    <row r="280" spans="1:17" ht="12" customHeight="1" x14ac:dyDescent="0.25">
      <c r="A280" s="158" t="s">
        <v>63</v>
      </c>
      <c r="B280" s="157"/>
      <c r="C280" s="157">
        <f>SUM(C281:C282,C285:C286)</f>
        <v>18.625442791264902</v>
      </c>
      <c r="D280" s="157">
        <f t="shared" ref="D280:Q280" si="77">SUM(D281:D282,D285:D286)</f>
        <v>19.854922950699336</v>
      </c>
      <c r="E280" s="157">
        <f t="shared" si="77"/>
        <v>23.709421695216182</v>
      </c>
      <c r="F280" s="157">
        <f t="shared" si="77"/>
        <v>19.964007899196034</v>
      </c>
      <c r="G280" s="157">
        <f t="shared" si="77"/>
        <v>21.165468708350236</v>
      </c>
      <c r="H280" s="157">
        <f t="shared" si="77"/>
        <v>22.636789677690853</v>
      </c>
      <c r="I280" s="157">
        <f t="shared" si="77"/>
        <v>16.560366708553307</v>
      </c>
      <c r="J280" s="157">
        <f t="shared" si="77"/>
        <v>11.932040768831353</v>
      </c>
      <c r="K280" s="157">
        <f t="shared" si="77"/>
        <v>14.037104749417459</v>
      </c>
      <c r="L280" s="157">
        <f t="shared" si="77"/>
        <v>8.4186863262078706</v>
      </c>
      <c r="M280" s="157">
        <f t="shared" si="77"/>
        <v>5.8154391174076103</v>
      </c>
      <c r="N280" s="157">
        <f t="shared" si="77"/>
        <v>2.8417448946210802</v>
      </c>
      <c r="O280" s="157">
        <f t="shared" si="77"/>
        <v>3.1602899768629689</v>
      </c>
      <c r="P280" s="157">
        <f t="shared" si="77"/>
        <v>0.62780346234808526</v>
      </c>
      <c r="Q280" s="157">
        <f t="shared" si="77"/>
        <v>0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17.884829476996078</v>
      </c>
      <c r="D285" s="162">
        <f>RES_hhdet_in_fec!D$171</f>
        <v>19.227437656590812</v>
      </c>
      <c r="E285" s="162">
        <f>RES_hhdet_in_fec!E$171</f>
        <v>23.127410956550133</v>
      </c>
      <c r="F285" s="162">
        <f>RES_hhdet_in_fec!F$171</f>
        <v>19.408535289957864</v>
      </c>
      <c r="G285" s="162">
        <f>RES_hhdet_in_fec!G$171</f>
        <v>20.313244822042634</v>
      </c>
      <c r="H285" s="162">
        <f>RES_hhdet_in_fec!H$171</f>
        <v>21.348588378361256</v>
      </c>
      <c r="I285" s="162">
        <f>RES_hhdet_in_fec!I$171</f>
        <v>13.96005595486031</v>
      </c>
      <c r="J285" s="162">
        <f>RES_hhdet_in_fec!J$171</f>
        <v>8.5418229935749892</v>
      </c>
      <c r="K285" s="162">
        <f>RES_hhdet_in_fec!K$171</f>
        <v>7.9770360943529166</v>
      </c>
      <c r="L285" s="162">
        <f>RES_hhdet_in_fec!L$171</f>
        <v>6.0015065904329878</v>
      </c>
      <c r="M285" s="162">
        <f>RES_hhdet_in_fec!M$171</f>
        <v>0</v>
      </c>
      <c r="N285" s="162">
        <f>RES_hhdet_in_fec!N$171</f>
        <v>1.6383624174359483</v>
      </c>
      <c r="O285" s="162">
        <f>RES_hhdet_in_fec!O$171</f>
        <v>1.3397128180691611</v>
      </c>
      <c r="P285" s="162">
        <f>RES_hhdet_in_fec!P$171</f>
        <v>0</v>
      </c>
      <c r="Q285" s="162">
        <f>RES_hhdet_in_fec!Q$171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0.74061331426882426</v>
      </c>
      <c r="D286" s="160">
        <f t="shared" ref="D286:Q286" si="79">SUM(D287:D288)</f>
        <v>0.62748529410852305</v>
      </c>
      <c r="E286" s="160">
        <f t="shared" si="79"/>
        <v>0.58201073866604947</v>
      </c>
      <c r="F286" s="160">
        <f t="shared" si="79"/>
        <v>0.55547260923816788</v>
      </c>
      <c r="G286" s="160">
        <f t="shared" si="79"/>
        <v>0.85222388630760082</v>
      </c>
      <c r="H286" s="160">
        <f t="shared" si="79"/>
        <v>1.2882012993295979</v>
      </c>
      <c r="I286" s="160">
        <f t="shared" si="79"/>
        <v>2.6003107536929959</v>
      </c>
      <c r="J286" s="160">
        <f t="shared" si="79"/>
        <v>3.3902177752563647</v>
      </c>
      <c r="K286" s="160">
        <f t="shared" si="79"/>
        <v>6.0600686550645433</v>
      </c>
      <c r="L286" s="160">
        <f t="shared" si="79"/>
        <v>2.4171797357748828</v>
      </c>
      <c r="M286" s="160">
        <f t="shared" si="79"/>
        <v>5.8154391174076103</v>
      </c>
      <c r="N286" s="160">
        <f t="shared" si="79"/>
        <v>1.2033824771851318</v>
      </c>
      <c r="O286" s="160">
        <f t="shared" si="79"/>
        <v>1.8205771587938075</v>
      </c>
      <c r="P286" s="160">
        <f t="shared" si="79"/>
        <v>0.62780346234808526</v>
      </c>
      <c r="Q286" s="160">
        <f t="shared" si="79"/>
        <v>0</v>
      </c>
    </row>
    <row r="287" spans="1:17" ht="12" customHeight="1" x14ac:dyDescent="0.25">
      <c r="A287" s="148" t="s">
        <v>60</v>
      </c>
      <c r="B287" s="156"/>
      <c r="C287" s="156">
        <f>RES_hhdet_in_fec!C$173</f>
        <v>0.36192290095313218</v>
      </c>
      <c r="D287" s="156">
        <f>RES_hhdet_in_fec!D$173</f>
        <v>0.29815059621677092</v>
      </c>
      <c r="E287" s="156">
        <f>RES_hhdet_in_fec!E$173</f>
        <v>0.27212035620152081</v>
      </c>
      <c r="F287" s="156">
        <f>RES_hhdet_in_fec!F$173</f>
        <v>0.25996079215833506</v>
      </c>
      <c r="G287" s="156">
        <f>RES_hhdet_in_fec!G$173</f>
        <v>0.39954232269166667</v>
      </c>
      <c r="H287" s="156">
        <f>RES_hhdet_in_fec!H$173</f>
        <v>0.61801157488555825</v>
      </c>
      <c r="I287" s="156">
        <f>RES_hhdet_in_fec!I$173</f>
        <v>1.2265583493570904</v>
      </c>
      <c r="J287" s="156">
        <f>RES_hhdet_in_fec!J$173</f>
        <v>1.5792641725018772</v>
      </c>
      <c r="K287" s="156">
        <f>RES_hhdet_in_fec!K$173</f>
        <v>2.7161110120761629</v>
      </c>
      <c r="L287" s="156">
        <f>RES_hhdet_in_fec!L$173</f>
        <v>1.1533605044392463</v>
      </c>
      <c r="M287" s="156">
        <f>RES_hhdet_in_fec!M$173</f>
        <v>2.7835332869312039</v>
      </c>
      <c r="N287" s="156">
        <f>RES_hhdet_in_fec!N$173</f>
        <v>0.55279420176233296</v>
      </c>
      <c r="O287" s="156">
        <f>RES_hhdet_in_fec!O$173</f>
        <v>0.81508225995973604</v>
      </c>
      <c r="P287" s="156">
        <f>RES_hhdet_in_fec!P$173</f>
        <v>0.28626736963305316</v>
      </c>
      <c r="Q287" s="156">
        <f>RES_hhdet_in_fec!Q$173</f>
        <v>0</v>
      </c>
    </row>
    <row r="288" spans="1:17" ht="12" customHeight="1" x14ac:dyDescent="0.25">
      <c r="A288" s="159" t="s">
        <v>59</v>
      </c>
      <c r="B288" s="57"/>
      <c r="C288" s="57">
        <f>RES_hhdet_in_fec!C$174</f>
        <v>0.37869041331569209</v>
      </c>
      <c r="D288" s="57">
        <f>RES_hhdet_in_fec!D$174</f>
        <v>0.32933469789175213</v>
      </c>
      <c r="E288" s="57">
        <f>RES_hhdet_in_fec!E$174</f>
        <v>0.30989038246452866</v>
      </c>
      <c r="F288" s="57">
        <f>RES_hhdet_in_fec!F$174</f>
        <v>0.29551181707983276</v>
      </c>
      <c r="G288" s="57">
        <f>RES_hhdet_in_fec!G$174</f>
        <v>0.45268156361593409</v>
      </c>
      <c r="H288" s="57">
        <f>RES_hhdet_in_fec!H$174</f>
        <v>0.67018972444403957</v>
      </c>
      <c r="I288" s="57">
        <f>RES_hhdet_in_fec!I$174</f>
        <v>1.3737524043359055</v>
      </c>
      <c r="J288" s="57">
        <f>RES_hhdet_in_fec!J$174</f>
        <v>1.8109536027544877</v>
      </c>
      <c r="K288" s="57">
        <f>RES_hhdet_in_fec!K$174</f>
        <v>3.3439576429883804</v>
      </c>
      <c r="L288" s="57">
        <f>RES_hhdet_in_fec!L$174</f>
        <v>1.2638192313356362</v>
      </c>
      <c r="M288" s="57">
        <f>RES_hhdet_in_fec!M$174</f>
        <v>3.0319058304764064</v>
      </c>
      <c r="N288" s="57">
        <f>RES_hhdet_in_fec!N$174</f>
        <v>0.65058827542279873</v>
      </c>
      <c r="O288" s="57">
        <f>RES_hhdet_in_fec!O$174</f>
        <v>1.0054948988340715</v>
      </c>
      <c r="P288" s="57">
        <f>RES_hhdet_in_fec!P$174</f>
        <v>0.34153609271503216</v>
      </c>
      <c r="Q288" s="57">
        <f>RES_hhdet_in_fec!Q$174</f>
        <v>0</v>
      </c>
    </row>
    <row r="289" spans="1:17" ht="12" customHeight="1" x14ac:dyDescent="0.25">
      <c r="A289" s="158" t="s">
        <v>62</v>
      </c>
      <c r="B289" s="157"/>
      <c r="C289" s="157">
        <f>SUM(C290:C291)</f>
        <v>7.8057818953938289</v>
      </c>
      <c r="D289" s="157">
        <f t="shared" ref="D289:Q289" si="80">SUM(D290:D291)</f>
        <v>8.0915005248938012</v>
      </c>
      <c r="E289" s="157">
        <f t="shared" si="80"/>
        <v>9.8222153438063202</v>
      </c>
      <c r="F289" s="157">
        <f t="shared" si="80"/>
        <v>8.0694307997668897</v>
      </c>
      <c r="G289" s="157">
        <f t="shared" si="80"/>
        <v>8.683582579725897</v>
      </c>
      <c r="H289" s="157">
        <f t="shared" si="80"/>
        <v>9.5650066997034493</v>
      </c>
      <c r="I289" s="157">
        <f t="shared" si="80"/>
        <v>7.3250541896194781</v>
      </c>
      <c r="J289" s="157">
        <f t="shared" si="80"/>
        <v>5.4769609396708834</v>
      </c>
      <c r="K289" s="157">
        <f t="shared" si="80"/>
        <v>6.8969782438727698</v>
      </c>
      <c r="L289" s="157">
        <f t="shared" si="80"/>
        <v>3.8662780882701751</v>
      </c>
      <c r="M289" s="157">
        <f t="shared" si="80"/>
        <v>3.2857390207620765</v>
      </c>
      <c r="N289" s="157">
        <f t="shared" si="80"/>
        <v>1.3995660273202395</v>
      </c>
      <c r="O289" s="157">
        <f t="shared" si="80"/>
        <v>1.5806211953821871</v>
      </c>
      <c r="P289" s="157">
        <f t="shared" si="80"/>
        <v>0.35101230003852019</v>
      </c>
      <c r="Q289" s="157">
        <f t="shared" si="80"/>
        <v>0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7.8057818953938289</v>
      </c>
      <c r="D291" s="57">
        <f>RES_hhdet_in_fec!D$177</f>
        <v>8.0915005248938012</v>
      </c>
      <c r="E291" s="57">
        <f>RES_hhdet_in_fec!E$177</f>
        <v>9.8222153438063202</v>
      </c>
      <c r="F291" s="57">
        <f>RES_hhdet_in_fec!F$177</f>
        <v>8.0694307997668897</v>
      </c>
      <c r="G291" s="57">
        <f>RES_hhdet_in_fec!G$177</f>
        <v>8.683582579725897</v>
      </c>
      <c r="H291" s="57">
        <f>RES_hhdet_in_fec!H$177</f>
        <v>9.5650066997034493</v>
      </c>
      <c r="I291" s="57">
        <f>RES_hhdet_in_fec!I$177</f>
        <v>7.3250541896194781</v>
      </c>
      <c r="J291" s="57">
        <f>RES_hhdet_in_fec!J$177</f>
        <v>5.4769609396708834</v>
      </c>
      <c r="K291" s="57">
        <f>RES_hhdet_in_fec!K$177</f>
        <v>6.8969782438727698</v>
      </c>
      <c r="L291" s="57">
        <f>RES_hhdet_in_fec!L$177</f>
        <v>3.8662780882701751</v>
      </c>
      <c r="M291" s="57">
        <f>RES_hhdet_in_fec!M$177</f>
        <v>3.2857390207620765</v>
      </c>
      <c r="N291" s="57">
        <f>RES_hhdet_in_fec!N$177</f>
        <v>1.3995660273202395</v>
      </c>
      <c r="O291" s="57">
        <f>RES_hhdet_in_fec!O$177</f>
        <v>1.5806211953821871</v>
      </c>
      <c r="P291" s="57">
        <f>RES_hhdet_in_fec!P$177</f>
        <v>0.35101230003852019</v>
      </c>
      <c r="Q291" s="57">
        <f>RES_hhdet_in_fec!Q$177</f>
        <v>0</v>
      </c>
    </row>
    <row r="293" spans="1:17" ht="12" customHeight="1" x14ac:dyDescent="0.25">
      <c r="A293" s="152" t="s">
        <v>192</v>
      </c>
      <c r="B293" s="168"/>
      <c r="C293" s="168">
        <f>SUM(C294,C296,C298,C307)</f>
        <v>50.125697421425834</v>
      </c>
      <c r="D293" s="168">
        <f t="shared" ref="D293:Q293" si="81">SUM(D294,D296,D298,D307)</f>
        <v>53.382505520034016</v>
      </c>
      <c r="E293" s="168">
        <f t="shared" si="81"/>
        <v>66.324817843108775</v>
      </c>
      <c r="F293" s="168">
        <f t="shared" si="81"/>
        <v>57.553153421194239</v>
      </c>
      <c r="G293" s="168">
        <f t="shared" si="81"/>
        <v>62.210449847833509</v>
      </c>
      <c r="H293" s="168">
        <f t="shared" si="81"/>
        <v>70.07159136293663</v>
      </c>
      <c r="I293" s="168">
        <f t="shared" si="81"/>
        <v>52.386376575329109</v>
      </c>
      <c r="J293" s="168">
        <f t="shared" si="81"/>
        <v>38.859026120986449</v>
      </c>
      <c r="K293" s="168">
        <f t="shared" si="81"/>
        <v>49.108428541840944</v>
      </c>
      <c r="L293" s="168">
        <f t="shared" si="81"/>
        <v>29.539343438534065</v>
      </c>
      <c r="M293" s="168">
        <f t="shared" si="81"/>
        <v>19.613446008895576</v>
      </c>
      <c r="N293" s="168">
        <f t="shared" si="81"/>
        <v>11.687620299099313</v>
      </c>
      <c r="O293" s="168">
        <f t="shared" si="81"/>
        <v>10.826136016661465</v>
      </c>
      <c r="P293" s="168">
        <f t="shared" si="81"/>
        <v>3.2185092478029835</v>
      </c>
      <c r="Q293" s="168">
        <f t="shared" si="81"/>
        <v>0</v>
      </c>
    </row>
    <row r="294" spans="1:17" ht="12" customHeight="1" x14ac:dyDescent="0.25">
      <c r="A294" s="158" t="s">
        <v>65</v>
      </c>
      <c r="B294" s="157"/>
      <c r="C294" s="157">
        <f>C295</f>
        <v>30.179662451515306</v>
      </c>
      <c r="D294" s="157">
        <f t="shared" ref="D294:Q294" si="82">D295</f>
        <v>31.915966408766202</v>
      </c>
      <c r="E294" s="157">
        <f t="shared" si="82"/>
        <v>40.737261929156872</v>
      </c>
      <c r="F294" s="157">
        <f t="shared" si="82"/>
        <v>35.043282604234882</v>
      </c>
      <c r="G294" s="157">
        <f t="shared" si="82"/>
        <v>38.623415366461209</v>
      </c>
      <c r="H294" s="157">
        <f t="shared" si="82"/>
        <v>42.865982246030079</v>
      </c>
      <c r="I294" s="157">
        <f t="shared" si="82"/>
        <v>31.443118334830686</v>
      </c>
      <c r="J294" s="157">
        <f t="shared" si="82"/>
        <v>21.755500672801389</v>
      </c>
      <c r="K294" s="157">
        <f t="shared" si="82"/>
        <v>26.543303369044509</v>
      </c>
      <c r="L294" s="157">
        <f t="shared" si="82"/>
        <v>17.040036624327715</v>
      </c>
      <c r="M294" s="157">
        <f t="shared" si="82"/>
        <v>11.785167011386287</v>
      </c>
      <c r="N294" s="157">
        <f t="shared" si="82"/>
        <v>5.2809600561386034</v>
      </c>
      <c r="O294" s="157">
        <f t="shared" si="82"/>
        <v>5.2256557222206599</v>
      </c>
      <c r="P294" s="157">
        <f t="shared" si="82"/>
        <v>1.1694867178842929</v>
      </c>
      <c r="Q294" s="157">
        <f t="shared" si="82"/>
        <v>0</v>
      </c>
    </row>
    <row r="295" spans="1:17" ht="12" customHeight="1" x14ac:dyDescent="0.25">
      <c r="A295" s="23" t="s">
        <v>60</v>
      </c>
      <c r="B295" s="57"/>
      <c r="C295" s="57">
        <f>RES_hhdet_in_tes!C$163</f>
        <v>30.179662451515306</v>
      </c>
      <c r="D295" s="57">
        <f>RES_hhdet_in_tes!D$163</f>
        <v>31.915966408766202</v>
      </c>
      <c r="E295" s="57">
        <f>RES_hhdet_in_tes!E$163</f>
        <v>40.737261929156872</v>
      </c>
      <c r="F295" s="57">
        <f>RES_hhdet_in_tes!F$163</f>
        <v>35.043282604234882</v>
      </c>
      <c r="G295" s="57">
        <f>RES_hhdet_in_tes!G$163</f>
        <v>38.623415366461209</v>
      </c>
      <c r="H295" s="57">
        <f>RES_hhdet_in_tes!H$163</f>
        <v>42.865982246030079</v>
      </c>
      <c r="I295" s="57">
        <f>RES_hhdet_in_tes!I$163</f>
        <v>31.443118334830686</v>
      </c>
      <c r="J295" s="57">
        <f>RES_hhdet_in_tes!J$163</f>
        <v>21.755500672801389</v>
      </c>
      <c r="K295" s="57">
        <f>RES_hhdet_in_tes!K$163</f>
        <v>26.543303369044509</v>
      </c>
      <c r="L295" s="57">
        <f>RES_hhdet_in_tes!L$163</f>
        <v>17.040036624327715</v>
      </c>
      <c r="M295" s="57">
        <f>RES_hhdet_in_tes!M$163</f>
        <v>11.785167011386287</v>
      </c>
      <c r="N295" s="57">
        <f>RES_hhdet_in_tes!N$163</f>
        <v>5.2809600561386034</v>
      </c>
      <c r="O295" s="57">
        <f>RES_hhdet_in_tes!O$163</f>
        <v>5.2256557222206599</v>
      </c>
      <c r="P295" s="57">
        <f>RES_hhdet_in_tes!P$163</f>
        <v>1.1694867178842929</v>
      </c>
      <c r="Q295" s="57">
        <f>RES_hhdet_in_tes!Q$163</f>
        <v>0</v>
      </c>
    </row>
    <row r="296" spans="1:17" ht="12" customHeight="1" x14ac:dyDescent="0.25">
      <c r="A296" s="158" t="s">
        <v>112</v>
      </c>
      <c r="B296" s="157"/>
      <c r="C296" s="157">
        <f>C297</f>
        <v>0.75356900036496233</v>
      </c>
      <c r="D296" s="157">
        <f t="shared" ref="D296:Q296" si="83">D297</f>
        <v>1.1155523304034214</v>
      </c>
      <c r="E296" s="157">
        <f t="shared" si="83"/>
        <v>1.0263172700398044</v>
      </c>
      <c r="F296" s="157">
        <f t="shared" si="83"/>
        <v>1.8688918620936084</v>
      </c>
      <c r="G296" s="157">
        <f t="shared" si="83"/>
        <v>1.4388534153823322</v>
      </c>
      <c r="H296" s="157">
        <f t="shared" si="83"/>
        <v>3.0825662764635116</v>
      </c>
      <c r="I296" s="157">
        <f t="shared" si="83"/>
        <v>2.6554168405869163</v>
      </c>
      <c r="J296" s="157">
        <f t="shared" si="83"/>
        <v>3.436373731183624</v>
      </c>
      <c r="K296" s="157">
        <f t="shared" si="83"/>
        <v>5.6753838540537558</v>
      </c>
      <c r="L296" s="157">
        <f t="shared" si="83"/>
        <v>2.7829684195444173</v>
      </c>
      <c r="M296" s="157">
        <f t="shared" si="83"/>
        <v>0</v>
      </c>
      <c r="N296" s="157">
        <f t="shared" si="83"/>
        <v>2.9608163713521547</v>
      </c>
      <c r="O296" s="157">
        <f t="shared" si="83"/>
        <v>1.6638286374453377</v>
      </c>
      <c r="P296" s="157">
        <f t="shared" si="83"/>
        <v>1.192251491975918</v>
      </c>
      <c r="Q296" s="157">
        <f t="shared" si="83"/>
        <v>0</v>
      </c>
    </row>
    <row r="297" spans="1:17" ht="12" customHeight="1" x14ac:dyDescent="0.25">
      <c r="A297" s="23" t="s">
        <v>60</v>
      </c>
      <c r="B297" s="156"/>
      <c r="C297" s="156">
        <f>RES_hhdet_in_tes!C$165</f>
        <v>0.75356900036496233</v>
      </c>
      <c r="D297" s="156">
        <f>RES_hhdet_in_tes!D$165</f>
        <v>1.1155523304034214</v>
      </c>
      <c r="E297" s="156">
        <f>RES_hhdet_in_tes!E$165</f>
        <v>1.0263172700398044</v>
      </c>
      <c r="F297" s="156">
        <f>RES_hhdet_in_tes!F$165</f>
        <v>1.8688918620936084</v>
      </c>
      <c r="G297" s="156">
        <f>RES_hhdet_in_tes!G$165</f>
        <v>1.4388534153823322</v>
      </c>
      <c r="H297" s="156">
        <f>RES_hhdet_in_tes!H$165</f>
        <v>3.0825662764635116</v>
      </c>
      <c r="I297" s="156">
        <f>RES_hhdet_in_tes!I$165</f>
        <v>2.6554168405869163</v>
      </c>
      <c r="J297" s="156">
        <f>RES_hhdet_in_tes!J$165</f>
        <v>3.436373731183624</v>
      </c>
      <c r="K297" s="156">
        <f>RES_hhdet_in_tes!K$165</f>
        <v>5.6753838540537558</v>
      </c>
      <c r="L297" s="156">
        <f>RES_hhdet_in_tes!L$165</f>
        <v>2.7829684195444173</v>
      </c>
      <c r="M297" s="156">
        <f>RES_hhdet_in_tes!M$165</f>
        <v>0</v>
      </c>
      <c r="N297" s="156">
        <f>RES_hhdet_in_tes!N$165</f>
        <v>2.9608163713521547</v>
      </c>
      <c r="O297" s="156">
        <f>RES_hhdet_in_tes!O$165</f>
        <v>1.6638286374453377</v>
      </c>
      <c r="P297" s="156">
        <f>RES_hhdet_in_tes!P$165</f>
        <v>1.192251491975918</v>
      </c>
      <c r="Q297" s="156">
        <f>RES_hhdet_in_tes!Q$165</f>
        <v>0</v>
      </c>
    </row>
    <row r="298" spans="1:17" ht="12" customHeight="1" x14ac:dyDescent="0.25">
      <c r="A298" s="158" t="s">
        <v>63</v>
      </c>
      <c r="B298" s="157"/>
      <c r="C298" s="157">
        <f>SUM(C299:C300,C303:C304)</f>
        <v>12.841733620144662</v>
      </c>
      <c r="D298" s="157">
        <f t="shared" ref="D298:Q298" si="84">SUM(D299:D300,D303:D304)</f>
        <v>13.735685341760901</v>
      </c>
      <c r="E298" s="157">
        <f t="shared" si="84"/>
        <v>16.490894152077711</v>
      </c>
      <c r="F298" s="157">
        <f t="shared" si="84"/>
        <v>13.990547415323151</v>
      </c>
      <c r="G298" s="157">
        <f t="shared" si="84"/>
        <v>14.961147369391695</v>
      </c>
      <c r="H298" s="157">
        <f t="shared" si="84"/>
        <v>16.171073764845755</v>
      </c>
      <c r="I298" s="157">
        <f t="shared" si="84"/>
        <v>12.169441305347398</v>
      </c>
      <c r="J298" s="157">
        <f t="shared" si="84"/>
        <v>9.064636756346184</v>
      </c>
      <c r="K298" s="157">
        <f t="shared" si="84"/>
        <v>11.075797149527308</v>
      </c>
      <c r="L298" s="157">
        <f t="shared" si="84"/>
        <v>6.4532666308191331</v>
      </c>
      <c r="M298" s="157">
        <f t="shared" si="84"/>
        <v>5.0523823351775343</v>
      </c>
      <c r="N298" s="157">
        <f t="shared" si="84"/>
        <v>2.2633298577332717</v>
      </c>
      <c r="O298" s="157">
        <f t="shared" si="84"/>
        <v>2.5995512598201227</v>
      </c>
      <c r="P298" s="157">
        <f t="shared" si="84"/>
        <v>0.559693537248932</v>
      </c>
      <c r="Q298" s="157">
        <f t="shared" si="84"/>
        <v>0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12.216184102265172</v>
      </c>
      <c r="D303" s="162">
        <f>RES_hhdet_in_tes!D$171</f>
        <v>13.20080655882839</v>
      </c>
      <c r="E303" s="162">
        <f>RES_hhdet_in_tes!E$171</f>
        <v>15.992440793057778</v>
      </c>
      <c r="F303" s="162">
        <f>RES_hhdet_in_tes!F$171</f>
        <v>13.514029886187044</v>
      </c>
      <c r="G303" s="162">
        <f>RES_hhdet_in_tes!G$171</f>
        <v>14.228604411599182</v>
      </c>
      <c r="H303" s="162">
        <f>RES_hhdet_in_tes!H$171</f>
        <v>15.065077617701199</v>
      </c>
      <c r="I303" s="162">
        <f>RES_hhdet_in_tes!I$171</f>
        <v>9.9213851866048302</v>
      </c>
      <c r="J303" s="162">
        <f>RES_hhdet_in_tes!J$171</f>
        <v>6.1181708316424794</v>
      </c>
      <c r="K303" s="162">
        <f>RES_hhdet_in_tes!K$171</f>
        <v>5.7515617096568583</v>
      </c>
      <c r="L303" s="162">
        <f>RES_hhdet_in_tes!L$171</f>
        <v>4.36163335048502</v>
      </c>
      <c r="M303" s="162">
        <f>RES_hhdet_in_tes!M$171</f>
        <v>0</v>
      </c>
      <c r="N303" s="162">
        <f>RES_hhdet_in_tes!N$171</f>
        <v>1.2030915508574103</v>
      </c>
      <c r="O303" s="162">
        <f>RES_hhdet_in_tes!O$171</f>
        <v>0.98193994662227413</v>
      </c>
      <c r="P303" s="162">
        <f>RES_hhdet_in_tes!P$171</f>
        <v>0</v>
      </c>
      <c r="Q303" s="162">
        <f>RES_hhdet_in_tes!Q$171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0.62554951787948898</v>
      </c>
      <c r="D304" s="160">
        <f t="shared" ref="D304:Q304" si="86">SUM(D305:D306)</f>
        <v>0.53487878293251034</v>
      </c>
      <c r="E304" s="160">
        <f t="shared" si="86"/>
        <v>0.49845335901993493</v>
      </c>
      <c r="F304" s="160">
        <f t="shared" si="86"/>
        <v>0.4765175291361064</v>
      </c>
      <c r="G304" s="160">
        <f t="shared" si="86"/>
        <v>0.73254295779251222</v>
      </c>
      <c r="H304" s="160">
        <f t="shared" si="86"/>
        <v>1.105996147144555</v>
      </c>
      <c r="I304" s="160">
        <f t="shared" si="86"/>
        <v>2.2480561187425678</v>
      </c>
      <c r="J304" s="160">
        <f t="shared" si="86"/>
        <v>2.9464659247037046</v>
      </c>
      <c r="K304" s="160">
        <f t="shared" si="86"/>
        <v>5.3242354398704483</v>
      </c>
      <c r="L304" s="160">
        <f t="shared" si="86"/>
        <v>2.0916332803341136</v>
      </c>
      <c r="M304" s="160">
        <f t="shared" si="86"/>
        <v>5.0523823351775343</v>
      </c>
      <c r="N304" s="160">
        <f t="shared" si="86"/>
        <v>1.0602383068758612</v>
      </c>
      <c r="O304" s="160">
        <f t="shared" si="86"/>
        <v>1.6176113131978487</v>
      </c>
      <c r="P304" s="160">
        <f t="shared" si="86"/>
        <v>0.559693537248932</v>
      </c>
      <c r="Q304" s="160">
        <f t="shared" si="86"/>
        <v>0</v>
      </c>
    </row>
    <row r="305" spans="1:17" ht="12" customHeight="1" x14ac:dyDescent="0.25">
      <c r="A305" s="148" t="s">
        <v>60</v>
      </c>
      <c r="B305" s="156"/>
      <c r="C305" s="156">
        <f>RES_hhdet_in_tes!C$173</f>
        <v>0.246859104563797</v>
      </c>
      <c r="D305" s="156">
        <f>RES_hhdet_in_tes!D$173</f>
        <v>0.20477353479856658</v>
      </c>
      <c r="E305" s="156">
        <f>RES_hhdet_in_tes!E$173</f>
        <v>0.1880804292875746</v>
      </c>
      <c r="F305" s="156">
        <f>RES_hhdet_in_tes!F$173</f>
        <v>0.18099237465331769</v>
      </c>
      <c r="G305" s="156">
        <f>RES_hhdet_in_tes!G$173</f>
        <v>0.27986139417657813</v>
      </c>
      <c r="H305" s="156">
        <f>RES_hhdet_in_tes!H$173</f>
        <v>0.43584778711669397</v>
      </c>
      <c r="I305" s="156">
        <f>RES_hhdet_in_tes!I$173</f>
        <v>0.87270048511735565</v>
      </c>
      <c r="J305" s="156">
        <f>RES_hhdet_in_tes!J$173</f>
        <v>1.1311532714317332</v>
      </c>
      <c r="K305" s="156">
        <f>RES_hhdet_in_tes!K$173</f>
        <v>1.9646716955764267</v>
      </c>
      <c r="L305" s="156">
        <f>RES_hhdet_in_tes!L$173</f>
        <v>0.83014798024386294</v>
      </c>
      <c r="M305" s="156">
        <f>RES_hhdet_in_tes!M$173</f>
        <v>2.0208724379954321</v>
      </c>
      <c r="N305" s="156">
        <f>RES_hhdet_in_tes!N$173</f>
        <v>0.40469699375652218</v>
      </c>
      <c r="O305" s="156">
        <f>RES_hhdet_in_tes!O$173</f>
        <v>0.60008534948597647</v>
      </c>
      <c r="P305" s="156">
        <f>RES_hhdet_in_tes!P$173</f>
        <v>0.21273151180994126</v>
      </c>
      <c r="Q305" s="156">
        <f>RES_hhdet_in_tes!Q$173</f>
        <v>0</v>
      </c>
    </row>
    <row r="306" spans="1:17" ht="12" customHeight="1" x14ac:dyDescent="0.25">
      <c r="A306" s="159" t="s">
        <v>59</v>
      </c>
      <c r="B306" s="57"/>
      <c r="C306" s="57">
        <f>RES_hhdet_in_tes!C$174</f>
        <v>0.37869041331569203</v>
      </c>
      <c r="D306" s="57">
        <f>RES_hhdet_in_tes!D$174</f>
        <v>0.33010524813394371</v>
      </c>
      <c r="E306" s="57">
        <f>RES_hhdet_in_tes!E$174</f>
        <v>0.3103729297323603</v>
      </c>
      <c r="F306" s="57">
        <f>RES_hhdet_in_tes!F$174</f>
        <v>0.29552515448278871</v>
      </c>
      <c r="G306" s="57">
        <f>RES_hhdet_in_tes!G$174</f>
        <v>0.45268156361593415</v>
      </c>
      <c r="H306" s="57">
        <f>RES_hhdet_in_tes!H$174</f>
        <v>0.67014836002786093</v>
      </c>
      <c r="I306" s="57">
        <f>RES_hhdet_in_tes!I$174</f>
        <v>1.375355633625212</v>
      </c>
      <c r="J306" s="57">
        <f>RES_hhdet_in_tes!J$174</f>
        <v>1.8153126532719712</v>
      </c>
      <c r="K306" s="57">
        <f>RES_hhdet_in_tes!K$174</f>
        <v>3.3595637442940216</v>
      </c>
      <c r="L306" s="57">
        <f>RES_hhdet_in_tes!L$174</f>
        <v>1.2614853000902506</v>
      </c>
      <c r="M306" s="57">
        <f>RES_hhdet_in_tes!M$174</f>
        <v>3.0315098971821022</v>
      </c>
      <c r="N306" s="57">
        <f>RES_hhdet_in_tes!N$174</f>
        <v>0.65554131311933894</v>
      </c>
      <c r="O306" s="57">
        <f>RES_hhdet_in_tes!O$174</f>
        <v>1.0175259637118723</v>
      </c>
      <c r="P306" s="57">
        <f>RES_hhdet_in_tes!P$174</f>
        <v>0.34696202543899068</v>
      </c>
      <c r="Q306" s="57">
        <f>RES_hhdet_in_tes!Q$174</f>
        <v>0</v>
      </c>
    </row>
    <row r="307" spans="1:17" ht="12" customHeight="1" x14ac:dyDescent="0.25">
      <c r="A307" s="158" t="s">
        <v>62</v>
      </c>
      <c r="B307" s="157"/>
      <c r="C307" s="157">
        <f>SUM(C308:C309)</f>
        <v>6.3507323494009071</v>
      </c>
      <c r="D307" s="157">
        <f t="shared" ref="D307:Q307" si="87">SUM(D308:D309)</f>
        <v>6.6153014391034883</v>
      </c>
      <c r="E307" s="157">
        <f t="shared" si="87"/>
        <v>8.0703444918343887</v>
      </c>
      <c r="F307" s="157">
        <f t="shared" si="87"/>
        <v>6.6504315395426019</v>
      </c>
      <c r="G307" s="157">
        <f t="shared" si="87"/>
        <v>7.1870336965982702</v>
      </c>
      <c r="H307" s="157">
        <f t="shared" si="87"/>
        <v>7.9519690755972841</v>
      </c>
      <c r="I307" s="157">
        <f t="shared" si="87"/>
        <v>6.1184000945641097</v>
      </c>
      <c r="J307" s="157">
        <f t="shared" si="87"/>
        <v>4.602514960655248</v>
      </c>
      <c r="K307" s="157">
        <f t="shared" si="87"/>
        <v>5.8139441692153691</v>
      </c>
      <c r="L307" s="157">
        <f t="shared" si="87"/>
        <v>3.2630717638427975</v>
      </c>
      <c r="M307" s="157">
        <f t="shared" si="87"/>
        <v>2.7758966623317529</v>
      </c>
      <c r="N307" s="157">
        <f t="shared" si="87"/>
        <v>1.1825140138752821</v>
      </c>
      <c r="O307" s="157">
        <f t="shared" si="87"/>
        <v>1.3371003971753452</v>
      </c>
      <c r="P307" s="157">
        <f t="shared" si="87"/>
        <v>0.29707750069384103</v>
      </c>
      <c r="Q307" s="157">
        <f t="shared" si="87"/>
        <v>0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6.3507323494009071</v>
      </c>
      <c r="D309" s="57">
        <f>RES_hhdet_in_tes!D$177</f>
        <v>6.6153014391034883</v>
      </c>
      <c r="E309" s="57">
        <f>RES_hhdet_in_tes!E$177</f>
        <v>8.0703444918343887</v>
      </c>
      <c r="F309" s="57">
        <f>RES_hhdet_in_tes!F$177</f>
        <v>6.6504315395426019</v>
      </c>
      <c r="G309" s="57">
        <f>RES_hhdet_in_tes!G$177</f>
        <v>7.1870336965982702</v>
      </c>
      <c r="H309" s="57">
        <f>RES_hhdet_in_tes!H$177</f>
        <v>7.9519690755972841</v>
      </c>
      <c r="I309" s="57">
        <f>RES_hhdet_in_tes!I$177</f>
        <v>6.1184000945641097</v>
      </c>
      <c r="J309" s="57">
        <f>RES_hhdet_in_tes!J$177</f>
        <v>4.602514960655248</v>
      </c>
      <c r="K309" s="57">
        <f>RES_hhdet_in_tes!K$177</f>
        <v>5.8139441692153691</v>
      </c>
      <c r="L309" s="57">
        <f>RES_hhdet_in_tes!L$177</f>
        <v>3.2630717638427975</v>
      </c>
      <c r="M309" s="57">
        <f>RES_hhdet_in_tes!M$177</f>
        <v>2.7758966623317529</v>
      </c>
      <c r="N309" s="57">
        <f>RES_hhdet_in_tes!N$177</f>
        <v>1.1825140138752821</v>
      </c>
      <c r="O309" s="57">
        <f>RES_hhdet_in_tes!O$177</f>
        <v>1.3371003971753452</v>
      </c>
      <c r="P309" s="57">
        <f>RES_hhdet_in_tes!P$177</f>
        <v>0.29707750069384103</v>
      </c>
      <c r="Q309" s="57">
        <f>RES_hhdet_in_tes!Q$177</f>
        <v>0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0.71425496424484181</v>
      </c>
      <c r="D311" s="175">
        <f t="shared" si="88"/>
        <v>0.71524068332680268</v>
      </c>
      <c r="E311" s="175">
        <f t="shared" si="88"/>
        <v>0.71594216140965605</v>
      </c>
      <c r="F311" s="175">
        <f t="shared" si="88"/>
        <v>0.72667096925633357</v>
      </c>
      <c r="G311" s="175">
        <f t="shared" si="88"/>
        <v>0.72718509986361246</v>
      </c>
      <c r="H311" s="175">
        <f t="shared" si="88"/>
        <v>0.74378639477989916</v>
      </c>
      <c r="I311" s="175">
        <f t="shared" si="88"/>
        <v>0.75701884340404624</v>
      </c>
      <c r="J311" s="175">
        <f t="shared" si="88"/>
        <v>0.79019972846548614</v>
      </c>
      <c r="K311" s="175">
        <f t="shared" si="88"/>
        <v>0.81977736208531005</v>
      </c>
      <c r="L311" s="175">
        <f t="shared" si="88"/>
        <v>0.80547260216513028</v>
      </c>
      <c r="M311" s="175">
        <f t="shared" si="88"/>
        <v>0.7740568246961449</v>
      </c>
      <c r="N311" s="175">
        <f t="shared" si="88"/>
        <v>0.94836220659673798</v>
      </c>
      <c r="O311" s="175">
        <f t="shared" si="88"/>
        <v>0.88018144850479407</v>
      </c>
      <c r="P311" s="175">
        <f t="shared" si="88"/>
        <v>1.1198966143864304</v>
      </c>
      <c r="Q311" s="175" t="str">
        <f t="shared" si="88"/>
        <v/>
      </c>
    </row>
    <row r="312" spans="1:17" ht="12" customHeight="1" x14ac:dyDescent="0.25">
      <c r="A312" s="158" t="s">
        <v>65</v>
      </c>
      <c r="B312" s="169"/>
      <c r="C312" s="169">
        <f t="shared" si="88"/>
        <v>0.69639180713727922</v>
      </c>
      <c r="D312" s="169">
        <f t="shared" si="88"/>
        <v>0.69230531421446484</v>
      </c>
      <c r="E312" s="169">
        <f t="shared" si="88"/>
        <v>0.69534147177834837</v>
      </c>
      <c r="F312" s="169">
        <f t="shared" si="88"/>
        <v>0.69728380092097031</v>
      </c>
      <c r="G312" s="169">
        <f t="shared" si="88"/>
        <v>0.70184215922367166</v>
      </c>
      <c r="H312" s="169">
        <f t="shared" si="88"/>
        <v>0.70681995200999237</v>
      </c>
      <c r="I312" s="169">
        <f t="shared" si="88"/>
        <v>0.71122840453389147</v>
      </c>
      <c r="J312" s="169">
        <f t="shared" si="88"/>
        <v>0.71659160007024914</v>
      </c>
      <c r="K312" s="169">
        <f t="shared" si="88"/>
        <v>0.72101996353101327</v>
      </c>
      <c r="L312" s="169">
        <f t="shared" si="88"/>
        <v>0.72801063992420889</v>
      </c>
      <c r="M312" s="169">
        <f t="shared" si="88"/>
        <v>0.72580690346721244</v>
      </c>
      <c r="N312" s="169">
        <f t="shared" si="88"/>
        <v>0.73650046357805987</v>
      </c>
      <c r="O312" s="169">
        <f t="shared" si="88"/>
        <v>0.73895243129093102</v>
      </c>
      <c r="P312" s="169">
        <f t="shared" si="88"/>
        <v>0.73906419429008074</v>
      </c>
      <c r="Q312" s="169" t="str">
        <f t="shared" si="88"/>
        <v/>
      </c>
    </row>
    <row r="313" spans="1:17" ht="12" customHeight="1" x14ac:dyDescent="0.25">
      <c r="A313" s="23" t="s">
        <v>60</v>
      </c>
      <c r="B313" s="65"/>
      <c r="C313" s="65">
        <f t="shared" si="88"/>
        <v>0.69639180713727922</v>
      </c>
      <c r="D313" s="65">
        <f t="shared" si="88"/>
        <v>0.69230531421446484</v>
      </c>
      <c r="E313" s="65">
        <f t="shared" si="88"/>
        <v>0.69534147177834837</v>
      </c>
      <c r="F313" s="65">
        <f t="shared" si="88"/>
        <v>0.69728380092097031</v>
      </c>
      <c r="G313" s="65">
        <f t="shared" si="88"/>
        <v>0.70184215922367166</v>
      </c>
      <c r="H313" s="65">
        <f t="shared" si="88"/>
        <v>0.70681995200999237</v>
      </c>
      <c r="I313" s="65">
        <f t="shared" si="88"/>
        <v>0.71122840453389147</v>
      </c>
      <c r="J313" s="65">
        <f t="shared" si="88"/>
        <v>0.71659160007024914</v>
      </c>
      <c r="K313" s="65">
        <f t="shared" si="88"/>
        <v>0.72101996353101327</v>
      </c>
      <c r="L313" s="65">
        <f t="shared" si="88"/>
        <v>0.72801063992420889</v>
      </c>
      <c r="M313" s="65">
        <f t="shared" si="88"/>
        <v>0.72580690346721244</v>
      </c>
      <c r="N313" s="65">
        <f t="shared" si="88"/>
        <v>0.73650046357805987</v>
      </c>
      <c r="O313" s="65">
        <f t="shared" si="88"/>
        <v>0.73895243129093102</v>
      </c>
      <c r="P313" s="65">
        <f t="shared" si="88"/>
        <v>0.73906419429008074</v>
      </c>
      <c r="Q313" s="65" t="str">
        <f t="shared" si="88"/>
        <v/>
      </c>
    </row>
    <row r="314" spans="1:17" ht="12" customHeight="1" x14ac:dyDescent="0.25">
      <c r="A314" s="158" t="s">
        <v>112</v>
      </c>
      <c r="B314" s="169"/>
      <c r="C314" s="169">
        <f t="shared" si="88"/>
        <v>1.8353534353739385</v>
      </c>
      <c r="D314" s="169">
        <f t="shared" si="88"/>
        <v>1.8962277994838828</v>
      </c>
      <c r="E314" s="169">
        <f t="shared" si="88"/>
        <v>1.9650218790409766</v>
      </c>
      <c r="F314" s="169">
        <f t="shared" si="88"/>
        <v>2.0518412225799056</v>
      </c>
      <c r="G314" s="169">
        <f t="shared" si="88"/>
        <v>2.1502986278944496</v>
      </c>
      <c r="H314" s="169">
        <f t="shared" si="88"/>
        <v>2.2645213806681639</v>
      </c>
      <c r="I314" s="169">
        <f t="shared" si="88"/>
        <v>2.4011917542443366</v>
      </c>
      <c r="J314" s="169">
        <f t="shared" si="88"/>
        <v>2.4414497259208217</v>
      </c>
      <c r="K314" s="169">
        <f t="shared" si="88"/>
        <v>2.6311948227470534</v>
      </c>
      <c r="L314" s="169">
        <f t="shared" si="88"/>
        <v>2.833863937328529</v>
      </c>
      <c r="M314" s="169" t="str">
        <f t="shared" si="88"/>
        <v/>
      </c>
      <c r="N314" s="169">
        <f t="shared" si="88"/>
        <v>3.2452566558324309</v>
      </c>
      <c r="O314" s="169">
        <f t="shared" si="88"/>
        <v>3.4145779593406598</v>
      </c>
      <c r="P314" s="169">
        <f t="shared" si="88"/>
        <v>3.8123994723108643</v>
      </c>
      <c r="Q314" s="169" t="str">
        <f t="shared" si="88"/>
        <v/>
      </c>
    </row>
    <row r="315" spans="1:17" ht="12" customHeight="1" x14ac:dyDescent="0.25">
      <c r="A315" s="23" t="s">
        <v>60</v>
      </c>
      <c r="B315" s="73"/>
      <c r="C315" s="73">
        <f t="shared" si="88"/>
        <v>1.8353534353739385</v>
      </c>
      <c r="D315" s="73">
        <f t="shared" si="88"/>
        <v>1.8962277994838828</v>
      </c>
      <c r="E315" s="73">
        <f t="shared" si="88"/>
        <v>1.9650218790409766</v>
      </c>
      <c r="F315" s="73">
        <f t="shared" si="88"/>
        <v>2.0518412225799056</v>
      </c>
      <c r="G315" s="73">
        <f t="shared" si="88"/>
        <v>2.1502986278944496</v>
      </c>
      <c r="H315" s="73">
        <f t="shared" si="88"/>
        <v>2.2645213806681639</v>
      </c>
      <c r="I315" s="73">
        <f t="shared" si="88"/>
        <v>2.4011917542443366</v>
      </c>
      <c r="J315" s="73">
        <f t="shared" si="88"/>
        <v>2.4414497259208217</v>
      </c>
      <c r="K315" s="73">
        <f t="shared" si="88"/>
        <v>2.6311948227470534</v>
      </c>
      <c r="L315" s="73">
        <f t="shared" si="88"/>
        <v>2.833863937328529</v>
      </c>
      <c r="M315" s="73" t="str">
        <f t="shared" si="88"/>
        <v/>
      </c>
      <c r="N315" s="73">
        <f t="shared" si="88"/>
        <v>3.2452566558324309</v>
      </c>
      <c r="O315" s="73">
        <f t="shared" si="88"/>
        <v>3.4145779593406598</v>
      </c>
      <c r="P315" s="73">
        <f t="shared" si="88"/>
        <v>3.8123994723108643</v>
      </c>
      <c r="Q315" s="73" t="str">
        <f t="shared" si="88"/>
        <v/>
      </c>
    </row>
    <row r="316" spans="1:17" ht="12" customHeight="1" x14ac:dyDescent="0.25">
      <c r="A316" s="158" t="s">
        <v>63</v>
      </c>
      <c r="B316" s="169"/>
      <c r="C316" s="169">
        <f t="shared" si="88"/>
        <v>0.68947266188846112</v>
      </c>
      <c r="D316" s="169">
        <f t="shared" si="88"/>
        <v>0.69180250036060187</v>
      </c>
      <c r="E316" s="169">
        <f t="shared" si="88"/>
        <v>0.69554181304240992</v>
      </c>
      <c r="F316" s="169">
        <f t="shared" si="88"/>
        <v>0.70078851330681757</v>
      </c>
      <c r="G316" s="169">
        <f t="shared" si="88"/>
        <v>0.70686586607407365</v>
      </c>
      <c r="H316" s="169">
        <f t="shared" si="88"/>
        <v>0.71437133953595766</v>
      </c>
      <c r="I316" s="169">
        <f t="shared" si="88"/>
        <v>0.73485337127600991</v>
      </c>
      <c r="J316" s="169">
        <f t="shared" si="88"/>
        <v>0.75968871812981509</v>
      </c>
      <c r="K316" s="169">
        <f t="shared" si="88"/>
        <v>0.78903715169518518</v>
      </c>
      <c r="L316" s="169">
        <f t="shared" si="88"/>
        <v>0.76654080942886904</v>
      </c>
      <c r="M316" s="169">
        <f t="shared" si="88"/>
        <v>0.86878776188267803</v>
      </c>
      <c r="N316" s="169">
        <f t="shared" si="88"/>
        <v>0.79645778972537407</v>
      </c>
      <c r="O316" s="169">
        <f t="shared" si="88"/>
        <v>0.82256732099012697</v>
      </c>
      <c r="P316" s="169">
        <f t="shared" si="88"/>
        <v>0.89151075267343816</v>
      </c>
      <c r="Q316" s="169" t="str">
        <f t="shared" si="88"/>
        <v/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0.68304727858758385</v>
      </c>
      <c r="D321" s="171">
        <f t="shared" si="88"/>
        <v>0.68656088214143274</v>
      </c>
      <c r="E321" s="171">
        <f t="shared" si="88"/>
        <v>0.69149291388919643</v>
      </c>
      <c r="F321" s="171">
        <f t="shared" si="88"/>
        <v>0.69629313517436398</v>
      </c>
      <c r="G321" s="171">
        <f t="shared" si="88"/>
        <v>0.70045945570247892</v>
      </c>
      <c r="H321" s="171">
        <f t="shared" si="88"/>
        <v>0.70567090201481564</v>
      </c>
      <c r="I321" s="171">
        <f t="shared" si="88"/>
        <v>0.71069809595932287</v>
      </c>
      <c r="J321" s="171">
        <f t="shared" si="88"/>
        <v>0.7162605495623664</v>
      </c>
      <c r="K321" s="171">
        <f t="shared" si="88"/>
        <v>0.72101487841185641</v>
      </c>
      <c r="L321" s="171">
        <f t="shared" si="88"/>
        <v>0.72675640437317979</v>
      </c>
      <c r="M321" s="171" t="str">
        <f t="shared" si="88"/>
        <v/>
      </c>
      <c r="N321" s="171">
        <f t="shared" si="88"/>
        <v>0.73432565228166014</v>
      </c>
      <c r="O321" s="171">
        <f t="shared" si="88"/>
        <v>0.73294808661865218</v>
      </c>
      <c r="P321" s="171" t="str">
        <f t="shared" si="88"/>
        <v/>
      </c>
      <c r="Q321" s="171" t="str">
        <f t="shared" si="88"/>
        <v/>
      </c>
    </row>
    <row r="322" spans="1:17" ht="12" customHeight="1" x14ac:dyDescent="0.25">
      <c r="A322" s="161" t="s">
        <v>141</v>
      </c>
      <c r="B322" s="170"/>
      <c r="C322" s="170">
        <f t="shared" si="88"/>
        <v>0.8446371484653461</v>
      </c>
      <c r="D322" s="170">
        <f t="shared" si="88"/>
        <v>0.85241644378681414</v>
      </c>
      <c r="E322" s="170">
        <f t="shared" si="88"/>
        <v>0.85643326815992182</v>
      </c>
      <c r="F322" s="170">
        <f t="shared" si="88"/>
        <v>0.8578596337804153</v>
      </c>
      <c r="G322" s="170">
        <f t="shared" si="88"/>
        <v>0.85956632941418043</v>
      </c>
      <c r="H322" s="170">
        <f t="shared" si="88"/>
        <v>0.85855847818204678</v>
      </c>
      <c r="I322" s="170">
        <f t="shared" si="88"/>
        <v>0.86453363912365033</v>
      </c>
      <c r="J322" s="170">
        <f t="shared" si="88"/>
        <v>0.86910815765541671</v>
      </c>
      <c r="K322" s="170">
        <f t="shared" si="88"/>
        <v>0.87857675266118618</v>
      </c>
      <c r="L322" s="170">
        <f t="shared" si="88"/>
        <v>0.86531971511154182</v>
      </c>
      <c r="M322" s="170">
        <f t="shared" si="88"/>
        <v>0.86878776188267803</v>
      </c>
      <c r="N322" s="170">
        <f t="shared" si="88"/>
        <v>0.88104848373386369</v>
      </c>
      <c r="O322" s="170">
        <f t="shared" si="88"/>
        <v>0.8885156585560865</v>
      </c>
      <c r="P322" s="170">
        <f t="shared" si="88"/>
        <v>0.89151075267343816</v>
      </c>
      <c r="Q322" s="170" t="str">
        <f t="shared" si="88"/>
        <v/>
      </c>
    </row>
    <row r="323" spans="1:17" ht="12" customHeight="1" x14ac:dyDescent="0.25">
      <c r="A323" s="148" t="s">
        <v>60</v>
      </c>
      <c r="B323" s="73"/>
      <c r="C323" s="73">
        <f t="shared" si="88"/>
        <v>0.68207649726968911</v>
      </c>
      <c r="D323" s="73">
        <f t="shared" si="88"/>
        <v>0.68681242766888717</v>
      </c>
      <c r="E323" s="73">
        <f t="shared" si="88"/>
        <v>0.6911663350473134</v>
      </c>
      <c r="F323" s="73">
        <f t="shared" si="88"/>
        <v>0.6962295088833248</v>
      </c>
      <c r="G323" s="73">
        <f t="shared" si="88"/>
        <v>0.70045494127177044</v>
      </c>
      <c r="H323" s="73">
        <f t="shared" si="88"/>
        <v>0.70524211006469117</v>
      </c>
      <c r="I323" s="73">
        <f t="shared" si="88"/>
        <v>0.71150344015414191</v>
      </c>
      <c r="J323" s="73">
        <f t="shared" si="88"/>
        <v>0.71625336098124437</v>
      </c>
      <c r="K323" s="73">
        <f t="shared" si="88"/>
        <v>0.72333998383764697</v>
      </c>
      <c r="L323" s="73">
        <f t="shared" si="88"/>
        <v>0.71976452899908649</v>
      </c>
      <c r="M323" s="73">
        <f t="shared" si="88"/>
        <v>0.7260097975057479</v>
      </c>
      <c r="N323" s="73">
        <f t="shared" si="88"/>
        <v>0.73209341282222173</v>
      </c>
      <c r="O323" s="73">
        <f t="shared" si="88"/>
        <v>0.73622673313441989</v>
      </c>
      <c r="P323" s="73">
        <f t="shared" si="88"/>
        <v>0.74312176090005455</v>
      </c>
      <c r="Q323" s="73" t="str">
        <f t="shared" si="88"/>
        <v/>
      </c>
    </row>
    <row r="324" spans="1:17" ht="12" customHeight="1" x14ac:dyDescent="0.25">
      <c r="A324" s="159" t="s">
        <v>59</v>
      </c>
      <c r="B324" s="65"/>
      <c r="C324" s="65">
        <f t="shared" si="88"/>
        <v>0.99999999999999989</v>
      </c>
      <c r="D324" s="65">
        <f t="shared" si="88"/>
        <v>1.00233971776167</v>
      </c>
      <c r="E324" s="65">
        <f t="shared" si="88"/>
        <v>1.0015571547073969</v>
      </c>
      <c r="F324" s="65">
        <f t="shared" si="88"/>
        <v>1.0000451332305007</v>
      </c>
      <c r="G324" s="65">
        <f t="shared" si="88"/>
        <v>1.0000000000000002</v>
      </c>
      <c r="H324" s="65">
        <f t="shared" si="88"/>
        <v>0.99993827954283698</v>
      </c>
      <c r="I324" s="65">
        <f t="shared" si="88"/>
        <v>1.0011670438459261</v>
      </c>
      <c r="J324" s="65">
        <f t="shared" si="88"/>
        <v>1.0024070470446362</v>
      </c>
      <c r="K324" s="65">
        <f t="shared" si="88"/>
        <v>1.0046669554377772</v>
      </c>
      <c r="L324" s="65">
        <f t="shared" si="88"/>
        <v>0.99815327130058062</v>
      </c>
      <c r="M324" s="65">
        <f t="shared" si="88"/>
        <v>0.99986941108449867</v>
      </c>
      <c r="N324" s="65">
        <f t="shared" si="88"/>
        <v>1.0076131677800702</v>
      </c>
      <c r="O324" s="65">
        <f t="shared" si="88"/>
        <v>1.0119653166731641</v>
      </c>
      <c r="P324" s="65">
        <f t="shared" si="88"/>
        <v>1.0158868501446661</v>
      </c>
      <c r="Q324" s="65" t="str">
        <f t="shared" si="88"/>
        <v/>
      </c>
    </row>
    <row r="325" spans="1:17" ht="12" customHeight="1" x14ac:dyDescent="0.25">
      <c r="A325" s="158" t="s">
        <v>62</v>
      </c>
      <c r="B325" s="169"/>
      <c r="C325" s="169">
        <f t="shared" si="88"/>
        <v>0.81359336380490688</v>
      </c>
      <c r="D325" s="169">
        <f t="shared" si="88"/>
        <v>0.81756176357540467</v>
      </c>
      <c r="E325" s="169">
        <f t="shared" si="88"/>
        <v>0.8216419829283601</v>
      </c>
      <c r="F325" s="169">
        <f t="shared" si="88"/>
        <v>0.82415125732718597</v>
      </c>
      <c r="G325" s="169">
        <f t="shared" si="88"/>
        <v>0.8276576667075507</v>
      </c>
      <c r="H325" s="169">
        <f t="shared" si="88"/>
        <v>0.83136053379281216</v>
      </c>
      <c r="I325" s="169">
        <f t="shared" si="88"/>
        <v>0.83527028417546056</v>
      </c>
      <c r="J325" s="169">
        <f t="shared" si="88"/>
        <v>0.84034102330695426</v>
      </c>
      <c r="K325" s="169">
        <f t="shared" si="88"/>
        <v>0.84296977076597845</v>
      </c>
      <c r="L325" s="169">
        <f t="shared" si="88"/>
        <v>0.84398268550380962</v>
      </c>
      <c r="M325" s="169">
        <f t="shared" si="88"/>
        <v>0.8448317546802383</v>
      </c>
      <c r="N325" s="169">
        <f t="shared" si="88"/>
        <v>0.84491477414570526</v>
      </c>
      <c r="O325" s="169">
        <f t="shared" si="88"/>
        <v>0.84593348556991876</v>
      </c>
      <c r="P325" s="169">
        <f t="shared" si="88"/>
        <v>0.84634498751536535</v>
      </c>
      <c r="Q325" s="169" t="str">
        <f t="shared" si="88"/>
        <v/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0.81359336380490688</v>
      </c>
      <c r="D327" s="65">
        <f t="shared" si="89"/>
        <v>0.81756176357540467</v>
      </c>
      <c r="E327" s="65">
        <f t="shared" si="89"/>
        <v>0.8216419829283601</v>
      </c>
      <c r="F327" s="65">
        <f t="shared" si="89"/>
        <v>0.82415125732718597</v>
      </c>
      <c r="G327" s="65">
        <f t="shared" si="89"/>
        <v>0.8276576667075507</v>
      </c>
      <c r="H327" s="65">
        <f t="shared" si="89"/>
        <v>0.83136053379281216</v>
      </c>
      <c r="I327" s="65">
        <f t="shared" si="89"/>
        <v>0.83527028417546056</v>
      </c>
      <c r="J327" s="65">
        <f t="shared" si="89"/>
        <v>0.84034102330695426</v>
      </c>
      <c r="K327" s="65">
        <f t="shared" si="89"/>
        <v>0.84296977076597845</v>
      </c>
      <c r="L327" s="65">
        <f t="shared" si="89"/>
        <v>0.84398268550380962</v>
      </c>
      <c r="M327" s="65">
        <f t="shared" si="89"/>
        <v>0.8448317546802383</v>
      </c>
      <c r="N327" s="65">
        <f t="shared" si="89"/>
        <v>0.84491477414570526</v>
      </c>
      <c r="O327" s="65">
        <f t="shared" si="89"/>
        <v>0.84593348556991876</v>
      </c>
      <c r="P327" s="65">
        <f t="shared" si="89"/>
        <v>0.84634498751536535</v>
      </c>
      <c r="Q327" s="65" t="str">
        <f t="shared" si="89"/>
        <v/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7224.853297729991</v>
      </c>
      <c r="D347" s="168">
        <f t="shared" si="97"/>
        <v>7077.597505047328</v>
      </c>
      <c r="E347" s="168">
        <f t="shared" si="97"/>
        <v>7272.6024054878117</v>
      </c>
      <c r="F347" s="168">
        <f t="shared" si="97"/>
        <v>7523.1213372570164</v>
      </c>
      <c r="G347" s="168">
        <f t="shared" si="97"/>
        <v>7724.1784604137483</v>
      </c>
      <c r="H347" s="168">
        <f t="shared" si="97"/>
        <v>8272.3884309721998</v>
      </c>
      <c r="I347" s="168">
        <f t="shared" si="97"/>
        <v>7863.4699547069595</v>
      </c>
      <c r="J347" s="168">
        <f t="shared" si="97"/>
        <v>7337.9430482273028</v>
      </c>
      <c r="K347" s="168">
        <f t="shared" si="97"/>
        <v>6970.7769313499994</v>
      </c>
      <c r="L347" s="168">
        <f t="shared" si="97"/>
        <v>8190.9320628395626</v>
      </c>
      <c r="M347" s="168">
        <f t="shared" si="97"/>
        <v>6760.0474113449663</v>
      </c>
      <c r="N347" s="168">
        <f t="shared" si="97"/>
        <v>7418.2815663242109</v>
      </c>
      <c r="O347" s="168">
        <f t="shared" si="97"/>
        <v>6224.609337726205</v>
      </c>
      <c r="P347" s="168">
        <f t="shared" si="97"/>
        <v>6754.7782225943474</v>
      </c>
      <c r="Q347" s="168">
        <f t="shared" si="97"/>
        <v>0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4461.5174639555462</v>
      </c>
      <c r="D348" s="157">
        <f t="shared" si="98"/>
        <v>4371.6909335672553</v>
      </c>
      <c r="E348" s="157">
        <f t="shared" si="98"/>
        <v>4599.2330960980698</v>
      </c>
      <c r="F348" s="157">
        <f t="shared" si="98"/>
        <v>4773.7751300084174</v>
      </c>
      <c r="G348" s="157">
        <f t="shared" si="98"/>
        <v>4968.7271774470964</v>
      </c>
      <c r="H348" s="157">
        <f t="shared" si="98"/>
        <v>5325.2640577754437</v>
      </c>
      <c r="I348" s="157">
        <f t="shared" si="98"/>
        <v>5023.6465780048802</v>
      </c>
      <c r="J348" s="157">
        <f t="shared" si="98"/>
        <v>4530.1926392088462</v>
      </c>
      <c r="K348" s="157">
        <f t="shared" si="98"/>
        <v>4283.7957008125095</v>
      </c>
      <c r="L348" s="157">
        <f t="shared" si="98"/>
        <v>5227.7649851044298</v>
      </c>
      <c r="M348" s="157">
        <f t="shared" si="98"/>
        <v>4331.9489341344815</v>
      </c>
      <c r="N348" s="157">
        <f t="shared" si="98"/>
        <v>4316.0981858553014</v>
      </c>
      <c r="O348" s="157">
        <f t="shared" si="98"/>
        <v>3578.7811663087905</v>
      </c>
      <c r="P348" s="157">
        <f t="shared" si="98"/>
        <v>3719.1817007755872</v>
      </c>
      <c r="Q348" s="157">
        <f t="shared" si="98"/>
        <v>0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4461.5174639555462</v>
      </c>
      <c r="D349" s="57">
        <f t="shared" ref="D349:Q349" si="99">IF(D277=0,0,D277/0.086*1000000/D$49)</f>
        <v>4371.6909335672553</v>
      </c>
      <c r="E349" s="57">
        <f t="shared" si="99"/>
        <v>4599.2330960980698</v>
      </c>
      <c r="F349" s="57">
        <f t="shared" si="99"/>
        <v>4773.7751300084174</v>
      </c>
      <c r="G349" s="57">
        <f t="shared" si="99"/>
        <v>4968.7271774470964</v>
      </c>
      <c r="H349" s="57">
        <f t="shared" si="99"/>
        <v>5325.2640577754437</v>
      </c>
      <c r="I349" s="57">
        <f t="shared" si="99"/>
        <v>5023.6465780048802</v>
      </c>
      <c r="J349" s="57">
        <f t="shared" si="99"/>
        <v>4530.1926392088462</v>
      </c>
      <c r="K349" s="57">
        <f t="shared" si="99"/>
        <v>4283.7957008125095</v>
      </c>
      <c r="L349" s="57">
        <f t="shared" si="99"/>
        <v>5227.7649851044298</v>
      </c>
      <c r="M349" s="57">
        <f t="shared" si="99"/>
        <v>4331.9489341344815</v>
      </c>
      <c r="N349" s="57">
        <f t="shared" si="99"/>
        <v>4316.0981858553014</v>
      </c>
      <c r="O349" s="57">
        <f t="shared" si="99"/>
        <v>3578.7811663087905</v>
      </c>
      <c r="P349" s="57">
        <f t="shared" si="99"/>
        <v>3719.1817007755872</v>
      </c>
      <c r="Q349" s="57">
        <f t="shared" si="99"/>
        <v>0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42.269312858029814</v>
      </c>
      <c r="D350" s="157">
        <f t="shared" si="100"/>
        <v>55.787712680643921</v>
      </c>
      <c r="E350" s="157">
        <f t="shared" si="100"/>
        <v>41.002087162415052</v>
      </c>
      <c r="F350" s="157">
        <f t="shared" si="100"/>
        <v>86.5181400878636</v>
      </c>
      <c r="G350" s="157">
        <f t="shared" si="100"/>
        <v>60.415963125167011</v>
      </c>
      <c r="H350" s="157">
        <f t="shared" si="100"/>
        <v>119.52896676444682</v>
      </c>
      <c r="I350" s="157">
        <f t="shared" si="100"/>
        <v>125.66328919940433</v>
      </c>
      <c r="J350" s="157">
        <f t="shared" si="100"/>
        <v>210.02544105467089</v>
      </c>
      <c r="K350" s="157">
        <f t="shared" si="100"/>
        <v>250.99397923305236</v>
      </c>
      <c r="L350" s="157">
        <f t="shared" si="100"/>
        <v>219.33732461988771</v>
      </c>
      <c r="M350" s="157">
        <f t="shared" si="100"/>
        <v>0</v>
      </c>
      <c r="N350" s="157">
        <f t="shared" si="100"/>
        <v>549.17894932310583</v>
      </c>
      <c r="O350" s="157">
        <f t="shared" si="100"/>
        <v>246.59393666424776</v>
      </c>
      <c r="P350" s="157">
        <f t="shared" si="100"/>
        <v>735.02775530207077</v>
      </c>
      <c r="Q350" s="157">
        <f t="shared" si="100"/>
        <v>0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42.269312858029814</v>
      </c>
      <c r="D351" s="156">
        <f t="shared" ref="D351:Q351" si="101">IF(D279=0,0,D279/0.086*1000000/D$49)</f>
        <v>55.787712680643921</v>
      </c>
      <c r="E351" s="156">
        <f t="shared" si="101"/>
        <v>41.002087162415052</v>
      </c>
      <c r="F351" s="156">
        <f t="shared" si="101"/>
        <v>86.5181400878636</v>
      </c>
      <c r="G351" s="156">
        <f t="shared" si="101"/>
        <v>60.415963125167011</v>
      </c>
      <c r="H351" s="156">
        <f t="shared" si="101"/>
        <v>119.52896676444682</v>
      </c>
      <c r="I351" s="156">
        <f t="shared" si="101"/>
        <v>125.66328919940433</v>
      </c>
      <c r="J351" s="156">
        <f t="shared" si="101"/>
        <v>210.02544105467089</v>
      </c>
      <c r="K351" s="156">
        <f t="shared" si="101"/>
        <v>250.99397923305236</v>
      </c>
      <c r="L351" s="156">
        <f t="shared" si="101"/>
        <v>219.33732461988771</v>
      </c>
      <c r="M351" s="156">
        <f t="shared" si="101"/>
        <v>0</v>
      </c>
      <c r="N351" s="156">
        <f t="shared" si="101"/>
        <v>549.17894932310583</v>
      </c>
      <c r="O351" s="156">
        <f t="shared" si="101"/>
        <v>246.59393666424776</v>
      </c>
      <c r="P351" s="156">
        <f t="shared" si="101"/>
        <v>735.02775530207077</v>
      </c>
      <c r="Q351" s="156">
        <f t="shared" si="101"/>
        <v>0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1917.4695617542232</v>
      </c>
      <c r="D352" s="157">
        <f t="shared" ref="D352:Q352" si="102">IF(D280=0,0,D280/0.086*1000000/SUM(D$53:D$56))</f>
        <v>1882.8135842717575</v>
      </c>
      <c r="E352" s="157">
        <f t="shared" si="102"/>
        <v>1861.2841495278196</v>
      </c>
      <c r="F352" s="157">
        <f t="shared" si="102"/>
        <v>1896.3324884208539</v>
      </c>
      <c r="G352" s="157">
        <f t="shared" si="102"/>
        <v>1911.0049823523266</v>
      </c>
      <c r="H352" s="157">
        <f t="shared" si="102"/>
        <v>1987.7053366484372</v>
      </c>
      <c r="I352" s="157">
        <f t="shared" si="102"/>
        <v>1881.7958681315044</v>
      </c>
      <c r="J352" s="157">
        <f t="shared" si="102"/>
        <v>1780.4674123742006</v>
      </c>
      <c r="K352" s="157">
        <f t="shared" si="102"/>
        <v>1633.4227883669803</v>
      </c>
      <c r="L352" s="157">
        <f t="shared" si="102"/>
        <v>1880.3019076531095</v>
      </c>
      <c r="M352" s="157">
        <f t="shared" si="102"/>
        <v>1551.4979105911038</v>
      </c>
      <c r="N352" s="157">
        <f t="shared" si="102"/>
        <v>1710.5530440180162</v>
      </c>
      <c r="O352" s="157">
        <f t="shared" si="102"/>
        <v>1599.3288270461701</v>
      </c>
      <c r="P352" s="157">
        <f t="shared" si="102"/>
        <v>1475.5637296516895</v>
      </c>
      <c r="Q352" s="157">
        <f t="shared" si="102"/>
        <v>0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1945.6118652939442</v>
      </c>
      <c r="D357" s="162">
        <f t="shared" ref="D357:Q357" si="106">IF(D285=0,0,D285/0.086*1000000/D$55)</f>
        <v>1904.0206132756091</v>
      </c>
      <c r="E357" s="162">
        <f t="shared" si="106"/>
        <v>1876.6009684657413</v>
      </c>
      <c r="F357" s="162">
        <f t="shared" si="106"/>
        <v>1914.114601261022</v>
      </c>
      <c r="G357" s="162">
        <f t="shared" si="106"/>
        <v>1936.9796999770292</v>
      </c>
      <c r="H357" s="162">
        <f t="shared" si="106"/>
        <v>2029.1003977597932</v>
      </c>
      <c r="I357" s="162">
        <f t="shared" si="106"/>
        <v>1982.5992284692643</v>
      </c>
      <c r="J357" s="162">
        <f t="shared" si="106"/>
        <v>1942.3703944289391</v>
      </c>
      <c r="K357" s="162">
        <f t="shared" si="106"/>
        <v>1824.9518889849974</v>
      </c>
      <c r="L357" s="162">
        <f t="shared" si="106"/>
        <v>2062.4314895464131</v>
      </c>
      <c r="M357" s="162">
        <f t="shared" si="106"/>
        <v>0</v>
      </c>
      <c r="N357" s="162">
        <f t="shared" si="106"/>
        <v>1923.3401189685371</v>
      </c>
      <c r="O357" s="162">
        <f t="shared" si="106"/>
        <v>1847.4084330269784</v>
      </c>
      <c r="P357" s="162">
        <f t="shared" si="106"/>
        <v>0</v>
      </c>
      <c r="Q357" s="162">
        <f t="shared" si="106"/>
        <v>0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1421.0862580950654</v>
      </c>
      <c r="D358" s="160">
        <f t="shared" ref="D358:Q358" si="107">IF(D286=0,0,D286/0.086*1000000/D$56)</f>
        <v>1403.7313686553446</v>
      </c>
      <c r="E358" s="160">
        <f t="shared" si="107"/>
        <v>1405.4490457602851</v>
      </c>
      <c r="F358" s="160">
        <f t="shared" si="107"/>
        <v>1431.6289245958189</v>
      </c>
      <c r="G358" s="160">
        <f t="shared" si="107"/>
        <v>1448.1338701365187</v>
      </c>
      <c r="H358" s="160">
        <f t="shared" si="107"/>
        <v>1485.4811984035271</v>
      </c>
      <c r="I358" s="160">
        <f t="shared" si="107"/>
        <v>1478.2814106214591</v>
      </c>
      <c r="J358" s="160">
        <f t="shared" si="107"/>
        <v>1471.4451034202646</v>
      </c>
      <c r="K358" s="160">
        <f t="shared" si="107"/>
        <v>1435.1574032030464</v>
      </c>
      <c r="L358" s="160">
        <f t="shared" si="107"/>
        <v>1542.1710229218611</v>
      </c>
      <c r="M358" s="160">
        <f t="shared" si="107"/>
        <v>1551.4979105911038</v>
      </c>
      <c r="N358" s="160">
        <f t="shared" si="107"/>
        <v>1486.6302011947689</v>
      </c>
      <c r="O358" s="160">
        <f t="shared" si="107"/>
        <v>1455.5008934301604</v>
      </c>
      <c r="P358" s="160">
        <f t="shared" si="107"/>
        <v>1475.5637296516895</v>
      </c>
      <c r="Q358" s="160">
        <f t="shared" si="107"/>
        <v>0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694.45640677168672</v>
      </c>
      <c r="D359" s="156">
        <f t="shared" si="108"/>
        <v>666.98510454715381</v>
      </c>
      <c r="E359" s="156">
        <f t="shared" si="108"/>
        <v>657.12068446012324</v>
      </c>
      <c r="F359" s="156">
        <f t="shared" si="108"/>
        <v>670.0013342244597</v>
      </c>
      <c r="G359" s="156">
        <f t="shared" si="108"/>
        <v>678.91874346500197</v>
      </c>
      <c r="H359" s="156">
        <f t="shared" si="108"/>
        <v>712.65614726985314</v>
      </c>
      <c r="I359" s="156">
        <f t="shared" si="108"/>
        <v>697.30066082371115</v>
      </c>
      <c r="J359" s="156">
        <f t="shared" si="108"/>
        <v>685.44284989456753</v>
      </c>
      <c r="K359" s="156">
        <f t="shared" si="108"/>
        <v>643.23476329673815</v>
      </c>
      <c r="L359" s="156">
        <f t="shared" si="108"/>
        <v>735.84894106294075</v>
      </c>
      <c r="M359" s="156">
        <f t="shared" si="108"/>
        <v>742.61736586792847</v>
      </c>
      <c r="N359" s="156">
        <f t="shared" si="108"/>
        <v>682.90885978956351</v>
      </c>
      <c r="O359" s="156">
        <f t="shared" si="108"/>
        <v>651.63563755598705</v>
      </c>
      <c r="P359" s="156">
        <f t="shared" si="108"/>
        <v>672.83118515062301</v>
      </c>
      <c r="Q359" s="156">
        <f t="shared" si="108"/>
        <v>0</v>
      </c>
    </row>
    <row r="360" spans="1:17" ht="12" customHeight="1" x14ac:dyDescent="0.25">
      <c r="A360" s="159" t="s">
        <v>59</v>
      </c>
      <c r="B360" s="57"/>
      <c r="C360" s="57">
        <f t="shared" si="108"/>
        <v>726.62985132337894</v>
      </c>
      <c r="D360" s="57">
        <f t="shared" si="108"/>
        <v>736.74626410819064</v>
      </c>
      <c r="E360" s="57">
        <f t="shared" si="108"/>
        <v>748.32836130016199</v>
      </c>
      <c r="F360" s="57">
        <f t="shared" si="108"/>
        <v>761.62759037135902</v>
      </c>
      <c r="G360" s="57">
        <f t="shared" si="108"/>
        <v>769.21512667151649</v>
      </c>
      <c r="H360" s="57">
        <f t="shared" si="108"/>
        <v>772.8250511336737</v>
      </c>
      <c r="I360" s="57">
        <f t="shared" si="108"/>
        <v>780.98074979774822</v>
      </c>
      <c r="J360" s="57">
        <f t="shared" si="108"/>
        <v>786.00225352569703</v>
      </c>
      <c r="K360" s="57">
        <f t="shared" si="108"/>
        <v>791.92263990630818</v>
      </c>
      <c r="L360" s="57">
        <f t="shared" si="108"/>
        <v>806.32208185892046</v>
      </c>
      <c r="M360" s="57">
        <f t="shared" si="108"/>
        <v>808.88054472317538</v>
      </c>
      <c r="N360" s="57">
        <f t="shared" si="108"/>
        <v>803.72134140520529</v>
      </c>
      <c r="O360" s="57">
        <f t="shared" si="108"/>
        <v>803.8652558741735</v>
      </c>
      <c r="P360" s="57">
        <f t="shared" si="108"/>
        <v>802.73254450106663</v>
      </c>
      <c r="Q360" s="57">
        <f t="shared" si="108"/>
        <v>0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803.59695916219243</v>
      </c>
      <c r="D361" s="157">
        <f t="shared" ref="D361:Q361" si="109">IF(D289=0,0,D289/0.086*1000000/SUM(D$58:D$59))</f>
        <v>767.30527452767069</v>
      </c>
      <c r="E361" s="157">
        <f t="shared" si="109"/>
        <v>771.08307269950706</v>
      </c>
      <c r="F361" s="157">
        <f t="shared" si="109"/>
        <v>766.49557873988147</v>
      </c>
      <c r="G361" s="157">
        <f t="shared" si="109"/>
        <v>784.03033748915846</v>
      </c>
      <c r="H361" s="157">
        <f t="shared" si="109"/>
        <v>839.89006978387192</v>
      </c>
      <c r="I361" s="157">
        <f t="shared" si="109"/>
        <v>832.36421937117109</v>
      </c>
      <c r="J361" s="157">
        <f t="shared" si="109"/>
        <v>817.25755558958497</v>
      </c>
      <c r="K361" s="157">
        <f t="shared" si="109"/>
        <v>802.56446293745785</v>
      </c>
      <c r="L361" s="157">
        <f t="shared" si="109"/>
        <v>863.52784546213604</v>
      </c>
      <c r="M361" s="157">
        <f t="shared" si="109"/>
        <v>876.60056661938052</v>
      </c>
      <c r="N361" s="157">
        <f t="shared" si="109"/>
        <v>842.45138712778748</v>
      </c>
      <c r="O361" s="157">
        <f t="shared" si="109"/>
        <v>799.90540770699681</v>
      </c>
      <c r="P361" s="157">
        <f t="shared" si="109"/>
        <v>825.00503686499997</v>
      </c>
      <c r="Q361" s="157">
        <f t="shared" si="109"/>
        <v>0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803.59695916219243</v>
      </c>
      <c r="D363" s="57">
        <f t="shared" ref="D363:Q363" si="111">IF(D291=0,0,D291/0.086*1000000/D$59)</f>
        <v>767.30527452767069</v>
      </c>
      <c r="E363" s="57">
        <f t="shared" si="111"/>
        <v>771.08307269950706</v>
      </c>
      <c r="F363" s="57">
        <f t="shared" si="111"/>
        <v>766.49557873988147</v>
      </c>
      <c r="G363" s="57">
        <f t="shared" si="111"/>
        <v>784.03033748915846</v>
      </c>
      <c r="H363" s="57">
        <f t="shared" si="111"/>
        <v>839.89006978387192</v>
      </c>
      <c r="I363" s="57">
        <f t="shared" si="111"/>
        <v>832.36421937117109</v>
      </c>
      <c r="J363" s="57">
        <f t="shared" si="111"/>
        <v>817.25755558958497</v>
      </c>
      <c r="K363" s="57">
        <f t="shared" si="111"/>
        <v>802.56446293745785</v>
      </c>
      <c r="L363" s="57">
        <f t="shared" si="111"/>
        <v>863.52784546213604</v>
      </c>
      <c r="M363" s="57">
        <f t="shared" si="111"/>
        <v>876.60056661938052</v>
      </c>
      <c r="N363" s="57">
        <f t="shared" si="111"/>
        <v>842.45138712778748</v>
      </c>
      <c r="O363" s="57">
        <f t="shared" si="111"/>
        <v>799.90540770699681</v>
      </c>
      <c r="P363" s="57">
        <f t="shared" si="111"/>
        <v>825.00503686499997</v>
      </c>
      <c r="Q363" s="57">
        <f t="shared" si="111"/>
        <v>0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5160.3873338443618</v>
      </c>
      <c r="D365" s="168">
        <f t="shared" si="112"/>
        <v>5062.1856758221229</v>
      </c>
      <c r="E365" s="168">
        <f t="shared" si="112"/>
        <v>5206.7626852580079</v>
      </c>
      <c r="F365" s="168">
        <f t="shared" si="112"/>
        <v>5466.8338739775618</v>
      </c>
      <c r="G365" s="168">
        <f t="shared" si="112"/>
        <v>5616.9074851003352</v>
      </c>
      <c r="H365" s="168">
        <f t="shared" si="112"/>
        <v>6152.8899672917578</v>
      </c>
      <c r="I365" s="168">
        <f t="shared" si="112"/>
        <v>5952.7949302547313</v>
      </c>
      <c r="J365" s="168">
        <f t="shared" si="112"/>
        <v>5798.4406042044156</v>
      </c>
      <c r="K365" s="168">
        <f t="shared" si="112"/>
        <v>5714.4851244672336</v>
      </c>
      <c r="L365" s="168">
        <f t="shared" si="112"/>
        <v>6597.5713628131816</v>
      </c>
      <c r="M365" s="168">
        <f t="shared" si="112"/>
        <v>5232.6608340210778</v>
      </c>
      <c r="N365" s="168">
        <f t="shared" si="112"/>
        <v>7035.2178753951339</v>
      </c>
      <c r="O365" s="168">
        <f t="shared" si="112"/>
        <v>5478.7856632563198</v>
      </c>
      <c r="P365" s="168">
        <f t="shared" si="112"/>
        <v>7564.6532624146002</v>
      </c>
      <c r="Q365" s="168">
        <f t="shared" si="112"/>
        <v>0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3106.9642092985337</v>
      </c>
      <c r="D366" s="157">
        <f t="shared" si="113"/>
        <v>3026.5448654118059</v>
      </c>
      <c r="E366" s="157">
        <f t="shared" si="113"/>
        <v>3198.0375100925216</v>
      </c>
      <c r="F366" s="157">
        <f t="shared" si="113"/>
        <v>3328.6760673942686</v>
      </c>
      <c r="G366" s="157">
        <f t="shared" si="113"/>
        <v>3487.2622108128094</v>
      </c>
      <c r="H366" s="157">
        <f t="shared" si="113"/>
        <v>3764.0028857573761</v>
      </c>
      <c r="I366" s="157">
        <f t="shared" si="113"/>
        <v>3572.9601406165557</v>
      </c>
      <c r="J366" s="157">
        <f t="shared" si="113"/>
        <v>3246.2979919571326</v>
      </c>
      <c r="K366" s="157">
        <f t="shared" si="113"/>
        <v>3088.7022199741468</v>
      </c>
      <c r="L366" s="157">
        <f t="shared" si="113"/>
        <v>3805.8685321792482</v>
      </c>
      <c r="M366" s="157">
        <f t="shared" si="113"/>
        <v>3144.1584418622397</v>
      </c>
      <c r="N366" s="157">
        <f t="shared" si="113"/>
        <v>3178.808314730853</v>
      </c>
      <c r="O366" s="157">
        <f t="shared" si="113"/>
        <v>2644.549043902075</v>
      </c>
      <c r="P366" s="157">
        <f t="shared" si="113"/>
        <v>2748.7140271021217</v>
      </c>
      <c r="Q366" s="157">
        <f t="shared" si="113"/>
        <v>0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3106.9642092985337</v>
      </c>
      <c r="D367" s="57">
        <f t="shared" si="114"/>
        <v>3026.5448654118059</v>
      </c>
      <c r="E367" s="57">
        <f t="shared" si="114"/>
        <v>3198.0375100925216</v>
      </c>
      <c r="F367" s="57">
        <f t="shared" si="114"/>
        <v>3328.6760673942686</v>
      </c>
      <c r="G367" s="57">
        <f t="shared" si="114"/>
        <v>3487.2622108128094</v>
      </c>
      <c r="H367" s="57">
        <f t="shared" si="114"/>
        <v>3764.0028857573761</v>
      </c>
      <c r="I367" s="57">
        <f t="shared" si="114"/>
        <v>3572.9601406165557</v>
      </c>
      <c r="J367" s="57">
        <f t="shared" si="114"/>
        <v>3246.2979919571326</v>
      </c>
      <c r="K367" s="57">
        <f t="shared" si="114"/>
        <v>3088.7022199741468</v>
      </c>
      <c r="L367" s="57">
        <f t="shared" si="114"/>
        <v>3805.8685321792482</v>
      </c>
      <c r="M367" s="57">
        <f t="shared" si="114"/>
        <v>3144.1584418622397</v>
      </c>
      <c r="N367" s="57">
        <f t="shared" si="114"/>
        <v>3178.808314730853</v>
      </c>
      <c r="O367" s="57">
        <f t="shared" si="114"/>
        <v>2644.549043902075</v>
      </c>
      <c r="P367" s="57">
        <f t="shared" si="114"/>
        <v>2748.7140271021217</v>
      </c>
      <c r="Q367" s="57">
        <f t="shared" si="114"/>
        <v>0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77.579128564880804</v>
      </c>
      <c r="D368" s="157">
        <f t="shared" si="115"/>
        <v>105.78621165465654</v>
      </c>
      <c r="E368" s="157">
        <f t="shared" si="115"/>
        <v>80.569998360490743</v>
      </c>
      <c r="F368" s="157">
        <f t="shared" si="115"/>
        <v>177.52148633322156</v>
      </c>
      <c r="G368" s="157">
        <f t="shared" si="115"/>
        <v>129.9123626109683</v>
      </c>
      <c r="H368" s="157">
        <f t="shared" si="115"/>
        <v>270.67590084726419</v>
      </c>
      <c r="I368" s="157">
        <f t="shared" si="115"/>
        <v>301.74165383683112</v>
      </c>
      <c r="J368" s="157">
        <f t="shared" si="115"/>
        <v>512.76655549932605</v>
      </c>
      <c r="K368" s="157">
        <f t="shared" si="115"/>
        <v>660.41405869868879</v>
      </c>
      <c r="L368" s="157">
        <f t="shared" si="115"/>
        <v>621.57213435042058</v>
      </c>
      <c r="M368" s="157">
        <f t="shared" si="115"/>
        <v>0</v>
      </c>
      <c r="N368" s="157">
        <f t="shared" si="115"/>
        <v>1782.2266405338703</v>
      </c>
      <c r="O368" s="157">
        <f t="shared" si="115"/>
        <v>842.01422104078699</v>
      </c>
      <c r="P368" s="157">
        <f t="shared" si="115"/>
        <v>2802.2194264474533</v>
      </c>
      <c r="Q368" s="157">
        <f t="shared" si="115"/>
        <v>0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77.579128564880804</v>
      </c>
      <c r="D369" s="156">
        <f t="shared" si="116"/>
        <v>105.78621165465654</v>
      </c>
      <c r="E369" s="156">
        <f t="shared" si="116"/>
        <v>80.569998360490743</v>
      </c>
      <c r="F369" s="156">
        <f t="shared" si="116"/>
        <v>177.52148633322156</v>
      </c>
      <c r="G369" s="156">
        <f t="shared" si="116"/>
        <v>129.9123626109683</v>
      </c>
      <c r="H369" s="156">
        <f t="shared" si="116"/>
        <v>270.67590084726419</v>
      </c>
      <c r="I369" s="156">
        <f t="shared" si="116"/>
        <v>301.74165383683112</v>
      </c>
      <c r="J369" s="156">
        <f t="shared" si="116"/>
        <v>512.76655549932605</v>
      </c>
      <c r="K369" s="156">
        <f t="shared" si="116"/>
        <v>660.41405869868879</v>
      </c>
      <c r="L369" s="156">
        <f t="shared" si="116"/>
        <v>621.57213435042058</v>
      </c>
      <c r="M369" s="156">
        <f t="shared" si="116"/>
        <v>0</v>
      </c>
      <c r="N369" s="156">
        <f t="shared" si="116"/>
        <v>1782.2266405338703</v>
      </c>
      <c r="O369" s="156">
        <f t="shared" si="116"/>
        <v>842.01422104078699</v>
      </c>
      <c r="P369" s="156">
        <f t="shared" si="116"/>
        <v>2802.2194264474533</v>
      </c>
      <c r="Q369" s="156">
        <f t="shared" si="116"/>
        <v>0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1322.0428428327853</v>
      </c>
      <c r="D370" s="157">
        <f t="shared" si="117"/>
        <v>1302.5351453121084</v>
      </c>
      <c r="E370" s="157">
        <f t="shared" si="117"/>
        <v>1294.6009519496797</v>
      </c>
      <c r="F370" s="157">
        <f t="shared" si="117"/>
        <v>1328.9280252958683</v>
      </c>
      <c r="G370" s="157">
        <f t="shared" si="117"/>
        <v>1350.8241919223474</v>
      </c>
      <c r="H370" s="157">
        <f t="shared" si="117"/>
        <v>1419.9597239443158</v>
      </c>
      <c r="I370" s="157">
        <f t="shared" si="117"/>
        <v>1382.8440377497018</v>
      </c>
      <c r="J370" s="157">
        <f t="shared" si="117"/>
        <v>1352.601006178465</v>
      </c>
      <c r="K370" s="157">
        <f t="shared" si="117"/>
        <v>1288.8312644470893</v>
      </c>
      <c r="L370" s="157">
        <f t="shared" si="117"/>
        <v>1441.3281462630612</v>
      </c>
      <c r="M370" s="157">
        <f t="shared" si="117"/>
        <v>1347.9223973080966</v>
      </c>
      <c r="N370" s="157">
        <f t="shared" si="117"/>
        <v>1362.3832966465998</v>
      </c>
      <c r="O370" s="157">
        <f t="shared" si="117"/>
        <v>1315.5556286456504</v>
      </c>
      <c r="P370" s="157">
        <f t="shared" si="117"/>
        <v>1315.4809312394034</v>
      </c>
      <c r="Q370" s="157">
        <f t="shared" si="117"/>
        <v>0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1328.9448897767415</v>
      </c>
      <c r="D375" s="162">
        <f t="shared" si="120"/>
        <v>1307.2260718659741</v>
      </c>
      <c r="E375" s="162">
        <f t="shared" si="120"/>
        <v>1297.6562718916634</v>
      </c>
      <c r="F375" s="162">
        <f t="shared" si="120"/>
        <v>1332.7848567950648</v>
      </c>
      <c r="G375" s="162">
        <f t="shared" si="120"/>
        <v>1356.7757463526607</v>
      </c>
      <c r="H375" s="162">
        <f t="shared" si="120"/>
        <v>1431.8771079657745</v>
      </c>
      <c r="I375" s="162">
        <f t="shared" si="120"/>
        <v>1409.0294967235288</v>
      </c>
      <c r="J375" s="162">
        <f t="shared" si="120"/>
        <v>1391.2432861673424</v>
      </c>
      <c r="K375" s="162">
        <f t="shared" si="120"/>
        <v>1315.8174643440057</v>
      </c>
      <c r="L375" s="162">
        <f t="shared" si="120"/>
        <v>1498.8852936087724</v>
      </c>
      <c r="M375" s="162">
        <f t="shared" si="120"/>
        <v>0</v>
      </c>
      <c r="N375" s="162">
        <f t="shared" si="120"/>
        <v>1412.3579874210568</v>
      </c>
      <c r="O375" s="162">
        <f t="shared" si="120"/>
        <v>1354.0544761902863</v>
      </c>
      <c r="P375" s="162">
        <f t="shared" si="120"/>
        <v>0</v>
      </c>
      <c r="Q375" s="162">
        <f t="shared" si="120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1200.3022447607052</v>
      </c>
      <c r="D376" s="160">
        <f t="shared" si="121"/>
        <v>1196.563701301186</v>
      </c>
      <c r="E376" s="160">
        <f t="shared" si="121"/>
        <v>1203.6733194927247</v>
      </c>
      <c r="F376" s="160">
        <f t="shared" si="121"/>
        <v>1228.1366649632189</v>
      </c>
      <c r="G376" s="160">
        <f t="shared" si="121"/>
        <v>1244.7671152535986</v>
      </c>
      <c r="H376" s="160">
        <f t="shared" si="121"/>
        <v>1275.3724770693752</v>
      </c>
      <c r="I376" s="160">
        <f t="shared" si="121"/>
        <v>1278.0240075734134</v>
      </c>
      <c r="J376" s="160">
        <f t="shared" si="121"/>
        <v>1278.8449429246702</v>
      </c>
      <c r="K376" s="160">
        <f t="shared" si="121"/>
        <v>1260.8959308637932</v>
      </c>
      <c r="L376" s="160">
        <f t="shared" si="121"/>
        <v>1334.4709902080201</v>
      </c>
      <c r="M376" s="160">
        <f t="shared" si="121"/>
        <v>1347.9223973080966</v>
      </c>
      <c r="N376" s="160">
        <f t="shared" si="121"/>
        <v>1309.7932846356198</v>
      </c>
      <c r="O376" s="160">
        <f t="shared" si="121"/>
        <v>1293.2353348550712</v>
      </c>
      <c r="P376" s="160">
        <f t="shared" si="121"/>
        <v>1315.4809312394034</v>
      </c>
      <c r="Q376" s="160">
        <f t="shared" si="121"/>
        <v>0</v>
      </c>
    </row>
    <row r="377" spans="1:17" ht="12" customHeight="1" x14ac:dyDescent="0.25">
      <c r="A377" s="148" t="s">
        <v>60</v>
      </c>
      <c r="B377" s="156"/>
      <c r="C377" s="156">
        <f t="shared" si="121"/>
        <v>473.67239343732638</v>
      </c>
      <c r="D377" s="156">
        <f t="shared" si="121"/>
        <v>458.09365887301732</v>
      </c>
      <c r="E377" s="156">
        <f t="shared" si="121"/>
        <v>454.17969516208541</v>
      </c>
      <c r="F377" s="156">
        <f t="shared" si="121"/>
        <v>466.47469987826787</v>
      </c>
      <c r="G377" s="156">
        <f t="shared" si="121"/>
        <v>475.55198858208206</v>
      </c>
      <c r="H377" s="156">
        <f t="shared" si="121"/>
        <v>502.59512505116453</v>
      </c>
      <c r="I377" s="156">
        <f t="shared" si="121"/>
        <v>496.13181899782694</v>
      </c>
      <c r="J377" s="156">
        <f t="shared" si="121"/>
        <v>490.95074499754656</v>
      </c>
      <c r="K377" s="156">
        <f t="shared" si="121"/>
        <v>465.27742328687532</v>
      </c>
      <c r="L377" s="156">
        <f t="shared" si="121"/>
        <v>529.6379664786441</v>
      </c>
      <c r="M377" s="156">
        <f t="shared" si="121"/>
        <v>539.1474834180267</v>
      </c>
      <c r="N377" s="156">
        <f t="shared" si="121"/>
        <v>499.95307780987361</v>
      </c>
      <c r="O377" s="156">
        <f t="shared" si="121"/>
        <v>479.7515766318092</v>
      </c>
      <c r="P377" s="156">
        <f t="shared" si="121"/>
        <v>499.99549509760158</v>
      </c>
      <c r="Q377" s="156">
        <f t="shared" si="121"/>
        <v>0</v>
      </c>
    </row>
    <row r="378" spans="1:17" ht="12" customHeight="1" x14ac:dyDescent="0.25">
      <c r="A378" s="159" t="s">
        <v>59</v>
      </c>
      <c r="B378" s="57"/>
      <c r="C378" s="57">
        <f t="shared" si="121"/>
        <v>726.62985132337872</v>
      </c>
      <c r="D378" s="57">
        <f t="shared" si="121"/>
        <v>738.47004242816865</v>
      </c>
      <c r="E378" s="57">
        <f t="shared" si="121"/>
        <v>749.49362433063902</v>
      </c>
      <c r="F378" s="57">
        <f t="shared" si="121"/>
        <v>761.66196508495102</v>
      </c>
      <c r="G378" s="57">
        <f t="shared" si="121"/>
        <v>769.21512667151671</v>
      </c>
      <c r="H378" s="57">
        <f t="shared" si="121"/>
        <v>772.77735201821076</v>
      </c>
      <c r="I378" s="57">
        <f t="shared" si="121"/>
        <v>781.89218857558649</v>
      </c>
      <c r="J378" s="57">
        <f t="shared" si="121"/>
        <v>787.89419792712351</v>
      </c>
      <c r="K378" s="57">
        <f t="shared" si="121"/>
        <v>795.61850757691786</v>
      </c>
      <c r="L378" s="57">
        <f t="shared" si="121"/>
        <v>804.83302372937612</v>
      </c>
      <c r="M378" s="57">
        <f t="shared" si="121"/>
        <v>808.77491389006991</v>
      </c>
      <c r="N378" s="57">
        <f t="shared" si="121"/>
        <v>809.84020682574612</v>
      </c>
      <c r="O378" s="57">
        <f t="shared" si="121"/>
        <v>813.48375822326216</v>
      </c>
      <c r="P378" s="57">
        <f t="shared" si="121"/>
        <v>815.48543614180164</v>
      </c>
      <c r="Q378" s="57">
        <f t="shared" si="121"/>
        <v>0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653.8011531481626</v>
      </c>
      <c r="D379" s="157">
        <f t="shared" si="122"/>
        <v>627.31945344355245</v>
      </c>
      <c r="E379" s="157">
        <f t="shared" si="122"/>
        <v>633.55422485531585</v>
      </c>
      <c r="F379" s="157">
        <f t="shared" si="122"/>
        <v>631.70829495420242</v>
      </c>
      <c r="G379" s="157">
        <f t="shared" si="122"/>
        <v>648.90871975421044</v>
      </c>
      <c r="H379" s="157">
        <f t="shared" si="122"/>
        <v>698.25145674280202</v>
      </c>
      <c r="I379" s="157">
        <f t="shared" si="122"/>
        <v>695.24909805164339</v>
      </c>
      <c r="J379" s="157">
        <f t="shared" si="122"/>
        <v>686.7750505694919</v>
      </c>
      <c r="K379" s="157">
        <f t="shared" si="122"/>
        <v>676.53758134730947</v>
      </c>
      <c r="L379" s="157">
        <f t="shared" si="122"/>
        <v>728.80255002045237</v>
      </c>
      <c r="M379" s="157">
        <f t="shared" si="122"/>
        <v>740.57999485074231</v>
      </c>
      <c r="N379" s="157">
        <f t="shared" si="122"/>
        <v>711.79962348381082</v>
      </c>
      <c r="O379" s="157">
        <f t="shared" si="122"/>
        <v>676.66676966780688</v>
      </c>
      <c r="P379" s="157">
        <f t="shared" si="122"/>
        <v>698.23887762562197</v>
      </c>
      <c r="Q379" s="157">
        <f t="shared" si="122"/>
        <v>0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653.8011531481626</v>
      </c>
      <c r="D381" s="57">
        <f t="shared" si="124"/>
        <v>627.31945344355245</v>
      </c>
      <c r="E381" s="57">
        <f t="shared" si="124"/>
        <v>633.55422485531585</v>
      </c>
      <c r="F381" s="57">
        <f t="shared" si="124"/>
        <v>631.70829495420242</v>
      </c>
      <c r="G381" s="57">
        <f t="shared" si="124"/>
        <v>648.90871975421044</v>
      </c>
      <c r="H381" s="57">
        <f t="shared" si="124"/>
        <v>698.25145674280202</v>
      </c>
      <c r="I381" s="57">
        <f t="shared" si="124"/>
        <v>695.24909805164339</v>
      </c>
      <c r="J381" s="57">
        <f t="shared" si="124"/>
        <v>686.7750505694919</v>
      </c>
      <c r="K381" s="57">
        <f t="shared" si="124"/>
        <v>676.53758134730947</v>
      </c>
      <c r="L381" s="57">
        <f t="shared" si="124"/>
        <v>728.80255002045237</v>
      </c>
      <c r="M381" s="57">
        <f t="shared" si="124"/>
        <v>740.57999485074231</v>
      </c>
      <c r="N381" s="57">
        <f t="shared" si="124"/>
        <v>711.79962348381082</v>
      </c>
      <c r="O381" s="57">
        <f t="shared" si="124"/>
        <v>676.66676966780688</v>
      </c>
      <c r="P381" s="57">
        <f t="shared" si="124"/>
        <v>698.23887762562197</v>
      </c>
      <c r="Q381" s="57">
        <f t="shared" si="124"/>
        <v>0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75.461378486678868</v>
      </c>
      <c r="D401" s="184">
        <f>D347/RES_summary!D$21</f>
        <v>72.954710387666623</v>
      </c>
      <c r="E401" s="184">
        <f>E347/RES_summary!E$21</f>
        <v>73.727361752185132</v>
      </c>
      <c r="F401" s="184">
        <f>F347/RES_summary!F$21</f>
        <v>75.831904169329974</v>
      </c>
      <c r="G401" s="184">
        <f>G347/RES_summary!G$21</f>
        <v>76.045861329216848</v>
      </c>
      <c r="H401" s="184">
        <f>H347/RES_summary!H$21</f>
        <v>80.304826488528889</v>
      </c>
      <c r="I401" s="184">
        <f>I347/RES_summary!I$21</f>
        <v>74.912576849170151</v>
      </c>
      <c r="J401" s="184">
        <f>J347/RES_summary!J$21</f>
        <v>69.41531269103659</v>
      </c>
      <c r="K401" s="184">
        <f>K347/RES_summary!K$21</f>
        <v>65.632175401085021</v>
      </c>
      <c r="L401" s="184">
        <f>L347/RES_summary!L$21</f>
        <v>75.680022236191064</v>
      </c>
      <c r="M401" s="184">
        <f>M347/RES_summary!M$21</f>
        <v>60.170027057918524</v>
      </c>
      <c r="N401" s="184">
        <f>N347/RES_summary!N$21</f>
        <v>65.160062232094262</v>
      </c>
      <c r="O401" s="184">
        <f>O347/RES_summary!O$21</f>
        <v>53.902426456019178</v>
      </c>
      <c r="P401" s="184">
        <f>P347/RES_summary!P$21</f>
        <v>57.858867750519856</v>
      </c>
      <c r="Q401" s="184">
        <f>Q347/RES_summary!Q$21</f>
        <v>0</v>
      </c>
    </row>
    <row r="402" spans="1:17" ht="12" customHeight="1" x14ac:dyDescent="0.25">
      <c r="A402" s="158" t="s">
        <v>65</v>
      </c>
      <c r="B402" s="157"/>
      <c r="C402" s="178">
        <f>C348/RES_summary!C$21</f>
        <v>46.599182585237777</v>
      </c>
      <c r="D402" s="178">
        <f>D348/RES_summary!D$21</f>
        <v>45.062670734714843</v>
      </c>
      <c r="E402" s="178">
        <f>E348/RES_summary!E$21</f>
        <v>46.625582336629925</v>
      </c>
      <c r="F402" s="178">
        <f>F348/RES_summary!F$21</f>
        <v>48.118917927318506</v>
      </c>
      <c r="G402" s="178">
        <f>G348/RES_summary!G$21</f>
        <v>48.917970999159593</v>
      </c>
      <c r="H402" s="178">
        <f>H348/RES_summary!H$21</f>
        <v>51.695397252398848</v>
      </c>
      <c r="I402" s="178">
        <f>I348/RES_summary!I$21</f>
        <v>47.858555129671849</v>
      </c>
      <c r="J402" s="178">
        <f>J348/RES_summary!J$21</f>
        <v>42.854616959351112</v>
      </c>
      <c r="K402" s="178">
        <f>K348/RES_summary!K$21</f>
        <v>40.333356466147961</v>
      </c>
      <c r="L402" s="178">
        <f>L348/RES_summary!L$21</f>
        <v>48.301874229088419</v>
      </c>
      <c r="M402" s="178">
        <f>M348/RES_summary!M$21</f>
        <v>38.557937351586403</v>
      </c>
      <c r="N402" s="178">
        <f>N348/RES_summary!N$21</f>
        <v>37.911371235469943</v>
      </c>
      <c r="O402" s="178">
        <f>O348/RES_summary!O$21</f>
        <v>30.990698074814862</v>
      </c>
      <c r="P402" s="178">
        <f>P348/RES_summary!P$21</f>
        <v>31.857099533710496</v>
      </c>
      <c r="Q402" s="178">
        <f>Q348/RES_summary!Q$21</f>
        <v>0</v>
      </c>
    </row>
    <row r="403" spans="1:17" ht="12" customHeight="1" x14ac:dyDescent="0.25">
      <c r="A403" s="23" t="s">
        <v>60</v>
      </c>
      <c r="B403" s="57"/>
      <c r="C403" s="176">
        <f>C349/RES_summary!C$21</f>
        <v>46.599182585237777</v>
      </c>
      <c r="D403" s="176">
        <f>D349/RES_summary!D$21</f>
        <v>45.062670734714843</v>
      </c>
      <c r="E403" s="176">
        <f>E349/RES_summary!E$21</f>
        <v>46.625582336629925</v>
      </c>
      <c r="F403" s="176">
        <f>F349/RES_summary!F$21</f>
        <v>48.118917927318506</v>
      </c>
      <c r="G403" s="176">
        <f>G349/RES_summary!G$21</f>
        <v>48.917970999159593</v>
      </c>
      <c r="H403" s="176">
        <f>H349/RES_summary!H$21</f>
        <v>51.695397252398848</v>
      </c>
      <c r="I403" s="176">
        <f>I349/RES_summary!I$21</f>
        <v>47.858555129671849</v>
      </c>
      <c r="J403" s="176">
        <f>J349/RES_summary!J$21</f>
        <v>42.854616959351112</v>
      </c>
      <c r="K403" s="176">
        <f>K349/RES_summary!K$21</f>
        <v>40.333356466147961</v>
      </c>
      <c r="L403" s="176">
        <f>L349/RES_summary!L$21</f>
        <v>48.301874229088419</v>
      </c>
      <c r="M403" s="176">
        <f>M349/RES_summary!M$21</f>
        <v>38.557937351586403</v>
      </c>
      <c r="N403" s="176">
        <f>N349/RES_summary!N$21</f>
        <v>37.911371235469943</v>
      </c>
      <c r="O403" s="176">
        <f>O349/RES_summary!O$21</f>
        <v>30.990698074814862</v>
      </c>
      <c r="P403" s="176">
        <f>P349/RES_summary!P$21</f>
        <v>31.857099533710496</v>
      </c>
      <c r="Q403" s="176">
        <f>Q349/RES_summary!Q$21</f>
        <v>0</v>
      </c>
    </row>
    <row r="404" spans="1:17" ht="12" customHeight="1" x14ac:dyDescent="0.25">
      <c r="A404" s="158" t="s">
        <v>112</v>
      </c>
      <c r="B404" s="157"/>
      <c r="C404" s="178">
        <f>C350/RES_summary!C$21</f>
        <v>0.44149001848297958</v>
      </c>
      <c r="D404" s="178">
        <f>D350/RES_summary!D$21</f>
        <v>0.57505056184733094</v>
      </c>
      <c r="E404" s="178">
        <f>E350/RES_summary!E$21</f>
        <v>0.41566629718914677</v>
      </c>
      <c r="F404" s="178">
        <f>F350/RES_summary!F$21</f>
        <v>0.87208952427233677</v>
      </c>
      <c r="G404" s="178">
        <f>G350/RES_summary!G$21</f>
        <v>0.59480551587895725</v>
      </c>
      <c r="H404" s="178">
        <f>H350/RES_summary!H$21</f>
        <v>1.1603363425771773</v>
      </c>
      <c r="I404" s="178">
        <f>I350/RES_summary!I$21</f>
        <v>1.1971509859505383</v>
      </c>
      <c r="J404" s="178">
        <f>J350/RES_summary!J$21</f>
        <v>1.9867940604151786</v>
      </c>
      <c r="K404" s="178">
        <f>K350/RES_summary!K$21</f>
        <v>2.3631915110572441</v>
      </c>
      <c r="L404" s="178">
        <f>L350/RES_summary!L$21</f>
        <v>2.0265646787339122</v>
      </c>
      <c r="M404" s="178">
        <f>M350/RES_summary!M$21</f>
        <v>0</v>
      </c>
      <c r="N404" s="178">
        <f>N350/RES_summary!N$21</f>
        <v>4.8238307207016815</v>
      </c>
      <c r="O404" s="178">
        <f>O350/RES_summary!O$21</f>
        <v>2.1353969083624968</v>
      </c>
      <c r="P404" s="178">
        <f>P350/RES_summary!P$21</f>
        <v>6.2959689105307222</v>
      </c>
      <c r="Q404" s="178">
        <f>Q350/RES_summary!Q$21</f>
        <v>0</v>
      </c>
    </row>
    <row r="405" spans="1:17" ht="12" customHeight="1" x14ac:dyDescent="0.25">
      <c r="A405" s="23" t="s">
        <v>60</v>
      </c>
      <c r="B405" s="156"/>
      <c r="C405" s="177">
        <f>C351/RES_summary!C$21</f>
        <v>0.44149001848297958</v>
      </c>
      <c r="D405" s="177">
        <f>D351/RES_summary!D$21</f>
        <v>0.57505056184733094</v>
      </c>
      <c r="E405" s="177">
        <f>E351/RES_summary!E$21</f>
        <v>0.41566629718914677</v>
      </c>
      <c r="F405" s="177">
        <f>F351/RES_summary!F$21</f>
        <v>0.87208952427233677</v>
      </c>
      <c r="G405" s="177">
        <f>G351/RES_summary!G$21</f>
        <v>0.59480551587895725</v>
      </c>
      <c r="H405" s="177">
        <f>H351/RES_summary!H$21</f>
        <v>1.1603363425771773</v>
      </c>
      <c r="I405" s="177">
        <f>I351/RES_summary!I$21</f>
        <v>1.1971509859505383</v>
      </c>
      <c r="J405" s="177">
        <f>J351/RES_summary!J$21</f>
        <v>1.9867940604151786</v>
      </c>
      <c r="K405" s="177">
        <f>K351/RES_summary!K$21</f>
        <v>2.3631915110572441</v>
      </c>
      <c r="L405" s="177">
        <f>L351/RES_summary!L$21</f>
        <v>2.0265646787339122</v>
      </c>
      <c r="M405" s="177">
        <f>M351/RES_summary!M$21</f>
        <v>0</v>
      </c>
      <c r="N405" s="177">
        <f>N351/RES_summary!N$21</f>
        <v>4.8238307207016815</v>
      </c>
      <c r="O405" s="177">
        <f>O351/RES_summary!O$21</f>
        <v>2.1353969083624968</v>
      </c>
      <c r="P405" s="177">
        <f>P351/RES_summary!P$21</f>
        <v>6.2959689105307222</v>
      </c>
      <c r="Q405" s="177">
        <f>Q351/RES_summary!Q$21</f>
        <v>0</v>
      </c>
    </row>
    <row r="406" spans="1:17" ht="12" customHeight="1" x14ac:dyDescent="0.25">
      <c r="A406" s="158" t="s">
        <v>63</v>
      </c>
      <c r="B406" s="157"/>
      <c r="C406" s="178">
        <f>C352/RES_summary!C$21</f>
        <v>20.027381923683354</v>
      </c>
      <c r="D406" s="178">
        <f>D352/RES_summary!D$21</f>
        <v>19.407732589562123</v>
      </c>
      <c r="E406" s="178">
        <f>E352/RES_summary!E$21</f>
        <v>18.86911481814208</v>
      </c>
      <c r="F406" s="178">
        <f>F352/RES_summary!F$21</f>
        <v>19.11473935997271</v>
      </c>
      <c r="G406" s="178">
        <f>G352/RES_summary!G$21</f>
        <v>18.814171711877197</v>
      </c>
      <c r="H406" s="178">
        <f>H352/RES_summary!H$21</f>
        <v>19.295797519884626</v>
      </c>
      <c r="I406" s="178">
        <f>I352/RES_summary!I$21</f>
        <v>17.92722276524621</v>
      </c>
      <c r="J406" s="178">
        <f>J352/RES_summary!J$21</f>
        <v>16.842826573315143</v>
      </c>
      <c r="K406" s="178">
        <f>K352/RES_summary!K$21</f>
        <v>15.37921698054812</v>
      </c>
      <c r="L406" s="178">
        <f>L352/RES_summary!L$21</f>
        <v>17.37302776902877</v>
      </c>
      <c r="M406" s="178">
        <f>M352/RES_summary!M$21</f>
        <v>13.809617829588166</v>
      </c>
      <c r="N406" s="178">
        <f>N352/RES_summary!N$21</f>
        <v>15.025008393519494</v>
      </c>
      <c r="O406" s="178">
        <f>O352/RES_summary!O$21</f>
        <v>13.849496378247975</v>
      </c>
      <c r="P406" s="178">
        <f>P352/RES_summary!P$21</f>
        <v>12.639119135815339</v>
      </c>
      <c r="Q406" s="178">
        <f>Q352/RES_summary!Q$21</f>
        <v>0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20.32131965935546</v>
      </c>
      <c r="D411" s="180">
        <f>D357/RES_summary!D$21</f>
        <v>19.626331154690405</v>
      </c>
      <c r="E411" s="180">
        <f>E357/RES_summary!E$21</f>
        <v>19.024391923608032</v>
      </c>
      <c r="F411" s="180">
        <f>F357/RES_summary!F$21</f>
        <v>19.293980318130046</v>
      </c>
      <c r="G411" s="180">
        <f>G357/RES_summary!G$21</f>
        <v>19.069897260513461</v>
      </c>
      <c r="H411" s="180">
        <f>H357/RES_summary!H$21</f>
        <v>19.697643157062814</v>
      </c>
      <c r="I411" s="180">
        <f>I357/RES_summary!I$21</f>
        <v>18.887541749289234</v>
      </c>
      <c r="J411" s="180">
        <f>J357/RES_summary!J$21</f>
        <v>18.374392851641051</v>
      </c>
      <c r="K411" s="180">
        <f>K357/RES_summary!K$21</f>
        <v>17.18252694871537</v>
      </c>
      <c r="L411" s="180">
        <f>L357/RES_summary!L$21</f>
        <v>19.055811938377015</v>
      </c>
      <c r="M411" s="180">
        <f>M357/RES_summary!M$21</f>
        <v>0</v>
      </c>
      <c r="N411" s="180">
        <f>N357/RES_summary!N$21</f>
        <v>16.894069162108185</v>
      </c>
      <c r="O411" s="180">
        <f>O357/RES_summary!O$21</f>
        <v>15.997758540753974</v>
      </c>
      <c r="P411" s="180">
        <f>P357/RES_summary!P$21</f>
        <v>0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14.842810444057495</v>
      </c>
      <c r="D412" s="179">
        <f>D358/RES_summary!D$21</f>
        <v>14.469431949090293</v>
      </c>
      <c r="E412" s="179">
        <f>E358/RES_summary!E$21</f>
        <v>14.248001532827036</v>
      </c>
      <c r="F412" s="179">
        <f>F358/RES_summary!F$21</f>
        <v>14.430599022555969</v>
      </c>
      <c r="G412" s="179">
        <f>G358/RES_summary!G$21</f>
        <v>14.257126248303299</v>
      </c>
      <c r="H412" s="179">
        <f>H358/RES_summary!H$21</f>
        <v>14.420419312412252</v>
      </c>
      <c r="I412" s="179">
        <f>I358/RES_summary!I$21</f>
        <v>14.083079151538085</v>
      </c>
      <c r="J412" s="179">
        <f>J358/RES_summary!J$21</f>
        <v>13.919544113426648</v>
      </c>
      <c r="K412" s="179">
        <f>K358/RES_summary!K$21</f>
        <v>13.512482660515461</v>
      </c>
      <c r="L412" s="179">
        <f>L358/RES_summary!L$21</f>
        <v>14.248871363032086</v>
      </c>
      <c r="M412" s="179">
        <f>M358/RES_summary!M$21</f>
        <v>13.809617829588166</v>
      </c>
      <c r="N412" s="179">
        <f>N358/RES_summary!N$21</f>
        <v>13.058134226894937</v>
      </c>
      <c r="O412" s="179">
        <f>O358/RES_summary!O$21</f>
        <v>12.604008638628615</v>
      </c>
      <c r="P412" s="179">
        <f>P358/RES_summary!P$21</f>
        <v>12.639119135815339</v>
      </c>
      <c r="Q412" s="179">
        <f>Q358/RES_summary!Q$21</f>
        <v>0</v>
      </c>
    </row>
    <row r="413" spans="1:17" ht="12" customHeight="1" x14ac:dyDescent="0.25">
      <c r="A413" s="148" t="s">
        <v>60</v>
      </c>
      <c r="B413" s="156"/>
      <c r="C413" s="177">
        <f>C359/RES_summary!C$21</f>
        <v>7.2533843379716121</v>
      </c>
      <c r="D413" s="177">
        <f>D359/RES_summary!D$21</f>
        <v>6.8751726981399974</v>
      </c>
      <c r="E413" s="177">
        <f>E359/RES_summary!E$21</f>
        <v>6.6616833585563455</v>
      </c>
      <c r="F413" s="177">
        <f>F359/RES_summary!F$21</f>
        <v>6.7535102376478768</v>
      </c>
      <c r="G413" s="177">
        <f>G359/RES_summary!G$21</f>
        <v>6.6840714367156355</v>
      </c>
      <c r="H413" s="177">
        <f>H359/RES_summary!H$21</f>
        <v>6.9181625995967897</v>
      </c>
      <c r="I413" s="177">
        <f>I359/RES_summary!I$21</f>
        <v>6.6429438456320833</v>
      </c>
      <c r="J413" s="177">
        <f>J359/RES_summary!J$21</f>
        <v>6.4841372363555037</v>
      </c>
      <c r="K413" s="177">
        <f>K359/RES_summary!K$21</f>
        <v>6.0562685084503149</v>
      </c>
      <c r="L413" s="177">
        <f>L359/RES_summary!L$21</f>
        <v>6.7988677961046591</v>
      </c>
      <c r="M413" s="177">
        <f>M359/RES_summary!M$21</f>
        <v>6.609910297813034</v>
      </c>
      <c r="N413" s="177">
        <f>N359/RES_summary!N$21</f>
        <v>5.9984759819228088</v>
      </c>
      <c r="O413" s="177">
        <f>O359/RES_summary!O$21</f>
        <v>5.6428829704377108</v>
      </c>
      <c r="P413" s="177">
        <f>P359/RES_summary!P$21</f>
        <v>5.7632166856106855</v>
      </c>
      <c r="Q413" s="177">
        <f>Q359/RES_summary!Q$21</f>
        <v>0</v>
      </c>
    </row>
    <row r="414" spans="1:17" ht="12" customHeight="1" x14ac:dyDescent="0.25">
      <c r="A414" s="159" t="s">
        <v>59</v>
      </c>
      <c r="B414" s="57"/>
      <c r="C414" s="176">
        <f>C360/RES_summary!C$21</f>
        <v>7.5894261060858854</v>
      </c>
      <c r="D414" s="176">
        <f>D360/RES_summary!D$21</f>
        <v>7.5942592509502944</v>
      </c>
      <c r="E414" s="176">
        <f>E360/RES_summary!E$21</f>
        <v>7.5863181742706924</v>
      </c>
      <c r="F414" s="176">
        <f>F360/RES_summary!F$21</f>
        <v>7.67708878490809</v>
      </c>
      <c r="G414" s="176">
        <f>G360/RES_summary!G$21</f>
        <v>7.5730548115876619</v>
      </c>
      <c r="H414" s="176">
        <f>H360/RES_summary!H$21</f>
        <v>7.5022567128154591</v>
      </c>
      <c r="I414" s="176">
        <f>I360/RES_summary!I$21</f>
        <v>7.4401353059060042</v>
      </c>
      <c r="J414" s="176">
        <f>J360/RES_summary!J$21</f>
        <v>7.4354068770711441</v>
      </c>
      <c r="K414" s="176">
        <f>K360/RES_summary!K$21</f>
        <v>7.4562141520651455</v>
      </c>
      <c r="L414" s="176">
        <f>L360/RES_summary!L$21</f>
        <v>7.4500035669274283</v>
      </c>
      <c r="M414" s="176">
        <f>M360/RES_summary!M$21</f>
        <v>7.1997075317751325</v>
      </c>
      <c r="N414" s="176">
        <f>N360/RES_summary!N$21</f>
        <v>7.0596582449721268</v>
      </c>
      <c r="O414" s="176">
        <f>O360/RES_summary!O$21</f>
        <v>6.9611256681909053</v>
      </c>
      <c r="P414" s="176">
        <f>P360/RES_summary!P$21</f>
        <v>6.8759024502046531</v>
      </c>
      <c r="Q414" s="176">
        <f>Q360/RES_summary!Q$21</f>
        <v>0</v>
      </c>
    </row>
    <row r="415" spans="1:17" ht="12" customHeight="1" x14ac:dyDescent="0.25">
      <c r="A415" s="158" t="s">
        <v>62</v>
      </c>
      <c r="B415" s="157"/>
      <c r="C415" s="178">
        <f>C361/RES_summary!C$21</f>
        <v>8.393323959274765</v>
      </c>
      <c r="D415" s="178">
        <f>D361/RES_summary!D$21</f>
        <v>7.9092565015423144</v>
      </c>
      <c r="E415" s="178">
        <f>E361/RES_summary!E$21</f>
        <v>7.8169983002239762</v>
      </c>
      <c r="F415" s="178">
        <f>F361/RES_summary!F$21</f>
        <v>7.7261573577664144</v>
      </c>
      <c r="G415" s="178">
        <f>G361/RES_summary!G$21</f>
        <v>7.7189131023011015</v>
      </c>
      <c r="H415" s="178">
        <f>H361/RES_summary!H$21</f>
        <v>8.1532953736682323</v>
      </c>
      <c r="I415" s="178">
        <f>I361/RES_summary!I$21</f>
        <v>7.9296479683015564</v>
      </c>
      <c r="J415" s="178">
        <f>J361/RES_summary!J$21</f>
        <v>7.7310750979551575</v>
      </c>
      <c r="K415" s="178">
        <f>K361/RES_summary!K$21</f>
        <v>7.5564104433316999</v>
      </c>
      <c r="L415" s="178">
        <f>L361/RES_summary!L$21</f>
        <v>7.9785555593399726</v>
      </c>
      <c r="M415" s="178">
        <f>M361/RES_summary!M$21</f>
        <v>7.80247187674395</v>
      </c>
      <c r="N415" s="178">
        <f>N361/RES_summary!N$21</f>
        <v>7.3998518824031461</v>
      </c>
      <c r="O415" s="178">
        <f>O361/RES_summary!O$21</f>
        <v>6.9268350945938462</v>
      </c>
      <c r="P415" s="178">
        <f>P361/RES_summary!P$21</f>
        <v>7.0666801704632967</v>
      </c>
      <c r="Q415" s="178">
        <f>Q361/RES_summary!Q$21</f>
        <v>0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8.393323959274765</v>
      </c>
      <c r="D417" s="176">
        <f>D363/RES_summary!D$21</f>
        <v>7.9092565015423144</v>
      </c>
      <c r="E417" s="176">
        <f>E363/RES_summary!E$21</f>
        <v>7.8169983002239762</v>
      </c>
      <c r="F417" s="176">
        <f>F363/RES_summary!F$21</f>
        <v>7.7261573577664144</v>
      </c>
      <c r="G417" s="176">
        <f>G363/RES_summary!G$21</f>
        <v>7.7189131023011015</v>
      </c>
      <c r="H417" s="176">
        <f>H363/RES_summary!H$21</f>
        <v>8.1532953736682323</v>
      </c>
      <c r="I417" s="176">
        <f>I363/RES_summary!I$21</f>
        <v>7.9296479683015564</v>
      </c>
      <c r="J417" s="176">
        <f>J363/RES_summary!J$21</f>
        <v>7.7310750979551575</v>
      </c>
      <c r="K417" s="176">
        <f>K363/RES_summary!K$21</f>
        <v>7.5564104433316999</v>
      </c>
      <c r="L417" s="176">
        <f>L363/RES_summary!L$21</f>
        <v>7.9785555593399726</v>
      </c>
      <c r="M417" s="176">
        <f>M363/RES_summary!M$21</f>
        <v>7.80247187674395</v>
      </c>
      <c r="N417" s="176">
        <f>N363/RES_summary!N$21</f>
        <v>7.3998518824031461</v>
      </c>
      <c r="O417" s="176">
        <f>O363/RES_summary!O$21</f>
        <v>6.9268350945938462</v>
      </c>
      <c r="P417" s="176">
        <f>P363/RES_summary!P$21</f>
        <v>7.0666801704632967</v>
      </c>
      <c r="Q417" s="176">
        <f>Q363/RES_summary!Q$21</f>
        <v>0</v>
      </c>
    </row>
    <row r="419" spans="1:17" ht="12" customHeight="1" x14ac:dyDescent="0.25">
      <c r="A419" s="152" t="s">
        <v>185</v>
      </c>
      <c r="B419" s="168"/>
      <c r="C419" s="184">
        <f>C365/RES_summary!C$21</f>
        <v>53.89866419286929</v>
      </c>
      <c r="D419" s="184">
        <f>D365/RES_summary!D$21</f>
        <v>52.180176909583643</v>
      </c>
      <c r="E419" s="184">
        <f>E365/RES_summary!E$21</f>
        <v>52.784526727891027</v>
      </c>
      <c r="F419" s="184">
        <f>F365/RES_summary!F$21</f>
        <v>55.104843303280425</v>
      </c>
      <c r="G419" s="184">
        <f>G365/RES_summary!G$21</f>
        <v>55.299417264900974</v>
      </c>
      <c r="H419" s="184">
        <f>H365/RES_summary!H$21</f>
        <v>59.729637377328231</v>
      </c>
      <c r="I419" s="184">
        <f>I365/RES_summary!I$21</f>
        <v>56.710232282775529</v>
      </c>
      <c r="J419" s="184">
        <f>J365/RES_summary!J$21</f>
        <v>54.851961239803927</v>
      </c>
      <c r="K419" s="184">
        <f>K365/RES_summary!K$21</f>
        <v>53.803771618221845</v>
      </c>
      <c r="L419" s="184">
        <f>L365/RES_summary!L$21</f>
        <v>60.95818444249975</v>
      </c>
      <c r="M419" s="184">
        <f>M365/RES_summary!M$21</f>
        <v>46.575020086333531</v>
      </c>
      <c r="N419" s="184">
        <f>N365/RES_summary!N$21</f>
        <v>61.795340400409678</v>
      </c>
      <c r="O419" s="184">
        <f>O365/RES_summary!O$21</f>
        <v>47.443915795982107</v>
      </c>
      <c r="P419" s="184">
        <f>P365/RES_summary!P$21</f>
        <v>64.795950106039413</v>
      </c>
      <c r="Q419" s="184">
        <f>Q365/RES_summary!Q$21</f>
        <v>0</v>
      </c>
    </row>
    <row r="420" spans="1:17" ht="12" customHeight="1" x14ac:dyDescent="0.25">
      <c r="A420" s="158" t="s">
        <v>65</v>
      </c>
      <c r="B420" s="157"/>
      <c r="C420" s="178">
        <f>C366/RES_summary!C$21</f>
        <v>32.451288971653767</v>
      </c>
      <c r="D420" s="178">
        <f>D366/RES_summary!D$21</f>
        <v>31.197126422339728</v>
      </c>
      <c r="E420" s="178">
        <f>E366/RES_summary!E$21</f>
        <v>32.420701044474818</v>
      </c>
      <c r="F420" s="178">
        <f>F366/RES_summary!F$21</f>
        <v>33.552541988564869</v>
      </c>
      <c r="G420" s="178">
        <f>G366/RES_summary!G$21</f>
        <v>34.332694390891113</v>
      </c>
      <c r="H420" s="178">
        <f>H366/RES_summary!H$21</f>
        <v>36.539338205078039</v>
      </c>
      <c r="I420" s="178">
        <f>I366/RES_summary!I$21</f>
        <v>34.038363808173813</v>
      </c>
      <c r="J420" s="178">
        <f>J366/RES_summary!J$21</f>
        <v>30.709258537299057</v>
      </c>
      <c r="K420" s="178">
        <f>K366/RES_summary!K$21</f>
        <v>29.081155208305361</v>
      </c>
      <c r="L420" s="178">
        <f>L366/RES_summary!L$21</f>
        <v>35.164278367057314</v>
      </c>
      <c r="M420" s="178">
        <f>M366/RES_summary!M$21</f>
        <v>27.985617113237701</v>
      </c>
      <c r="N420" s="178">
        <f>N366/RES_summary!N$21</f>
        <v>27.921742489803538</v>
      </c>
      <c r="O420" s="178">
        <f>O366/RES_summary!O$21</f>
        <v>22.900651689787622</v>
      </c>
      <c r="P420" s="178">
        <f>P366/RES_summary!P$21</f>
        <v>23.544441599300658</v>
      </c>
      <c r="Q420" s="178">
        <f>Q366/RES_summary!Q$21</f>
        <v>0</v>
      </c>
    </row>
    <row r="421" spans="1:17" ht="12" customHeight="1" x14ac:dyDescent="0.25">
      <c r="A421" s="23" t="s">
        <v>60</v>
      </c>
      <c r="B421" s="57"/>
      <c r="C421" s="176">
        <f>C367/RES_summary!C$21</f>
        <v>32.451288971653767</v>
      </c>
      <c r="D421" s="176">
        <f>D367/RES_summary!D$21</f>
        <v>31.197126422339728</v>
      </c>
      <c r="E421" s="176">
        <f>E367/RES_summary!E$21</f>
        <v>32.420701044474818</v>
      </c>
      <c r="F421" s="176">
        <f>F367/RES_summary!F$21</f>
        <v>33.552541988564869</v>
      </c>
      <c r="G421" s="176">
        <f>G367/RES_summary!G$21</f>
        <v>34.332694390891113</v>
      </c>
      <c r="H421" s="176">
        <f>H367/RES_summary!H$21</f>
        <v>36.539338205078039</v>
      </c>
      <c r="I421" s="176">
        <f>I367/RES_summary!I$21</f>
        <v>34.038363808173813</v>
      </c>
      <c r="J421" s="176">
        <f>J367/RES_summary!J$21</f>
        <v>30.709258537299057</v>
      </c>
      <c r="K421" s="176">
        <f>K367/RES_summary!K$21</f>
        <v>29.081155208305361</v>
      </c>
      <c r="L421" s="176">
        <f>L367/RES_summary!L$21</f>
        <v>35.164278367057314</v>
      </c>
      <c r="M421" s="176">
        <f>M367/RES_summary!M$21</f>
        <v>27.985617113237701</v>
      </c>
      <c r="N421" s="176">
        <f>N367/RES_summary!N$21</f>
        <v>27.921742489803538</v>
      </c>
      <c r="O421" s="176">
        <f>O367/RES_summary!O$21</f>
        <v>22.900651689787622</v>
      </c>
      <c r="P421" s="176">
        <f>P367/RES_summary!P$21</f>
        <v>23.544441599300658</v>
      </c>
      <c r="Q421" s="176">
        <f>Q367/RES_summary!Q$21</f>
        <v>0</v>
      </c>
    </row>
    <row r="422" spans="1:17" ht="12" customHeight="1" x14ac:dyDescent="0.25">
      <c r="A422" s="158" t="s">
        <v>112</v>
      </c>
      <c r="B422" s="157"/>
      <c r="C422" s="178">
        <f>C368/RES_summary!C$21</f>
        <v>0.81029022210604007</v>
      </c>
      <c r="D422" s="178">
        <f>D368/RES_summary!D$21</f>
        <v>1.0904268614837349</v>
      </c>
      <c r="E422" s="178">
        <f>E368/RES_summary!E$21</f>
        <v>0.81679336835662231</v>
      </c>
      <c r="F422" s="178">
        <f>F368/RES_summary!F$21</f>
        <v>1.7893892356820795</v>
      </c>
      <c r="G422" s="178">
        <f>G368/RES_summary!G$21</f>
        <v>1.279009484658572</v>
      </c>
      <c r="H422" s="178">
        <f>H368/RES_summary!H$21</f>
        <v>2.6276064565323174</v>
      </c>
      <c r="I422" s="178">
        <f>I368/RES_summary!I$21</f>
        <v>2.8745890760499102</v>
      </c>
      <c r="J422" s="178">
        <f>J368/RES_summary!J$21</f>
        <v>4.8506578142617549</v>
      </c>
      <c r="K422" s="178">
        <f>K368/RES_summary!K$21</f>
        <v>6.2180172690536066</v>
      </c>
      <c r="L422" s="178">
        <f>L368/RES_summary!L$21</f>
        <v>5.7430085597278095</v>
      </c>
      <c r="M422" s="178">
        <f>M368/RES_summary!M$21</f>
        <v>0</v>
      </c>
      <c r="N422" s="178">
        <f>N368/RES_summary!N$21</f>
        <v>15.654568752966084</v>
      </c>
      <c r="O422" s="178">
        <f>O368/RES_summary!O$21</f>
        <v>7.2914792177387673</v>
      </c>
      <c r="P422" s="178">
        <f>P368/RES_summary!P$21</f>
        <v>24.00274855219293</v>
      </c>
      <c r="Q422" s="178">
        <f>Q368/RES_summary!Q$21</f>
        <v>0</v>
      </c>
    </row>
    <row r="423" spans="1:17" ht="12" customHeight="1" x14ac:dyDescent="0.25">
      <c r="A423" s="23" t="s">
        <v>60</v>
      </c>
      <c r="B423" s="156"/>
      <c r="C423" s="177">
        <f>C369/RES_summary!C$21</f>
        <v>0.81029022210604007</v>
      </c>
      <c r="D423" s="177">
        <f>D369/RES_summary!D$21</f>
        <v>1.0904268614837349</v>
      </c>
      <c r="E423" s="177">
        <f>E369/RES_summary!E$21</f>
        <v>0.81679336835662231</v>
      </c>
      <c r="F423" s="177">
        <f>F369/RES_summary!F$21</f>
        <v>1.7893892356820795</v>
      </c>
      <c r="G423" s="177">
        <f>G369/RES_summary!G$21</f>
        <v>1.279009484658572</v>
      </c>
      <c r="H423" s="177">
        <f>H369/RES_summary!H$21</f>
        <v>2.6276064565323174</v>
      </c>
      <c r="I423" s="177">
        <f>I369/RES_summary!I$21</f>
        <v>2.8745890760499102</v>
      </c>
      <c r="J423" s="177">
        <f>J369/RES_summary!J$21</f>
        <v>4.8506578142617549</v>
      </c>
      <c r="K423" s="177">
        <f>K369/RES_summary!K$21</f>
        <v>6.2180172690536066</v>
      </c>
      <c r="L423" s="177">
        <f>L369/RES_summary!L$21</f>
        <v>5.7430085597278095</v>
      </c>
      <c r="M423" s="177">
        <f>M369/RES_summary!M$21</f>
        <v>0</v>
      </c>
      <c r="N423" s="177">
        <f>N369/RES_summary!N$21</f>
        <v>15.654568752966084</v>
      </c>
      <c r="O423" s="177">
        <f>O369/RES_summary!O$21</f>
        <v>7.2914792177387673</v>
      </c>
      <c r="P423" s="177">
        <f>P369/RES_summary!P$21</f>
        <v>24.00274855219293</v>
      </c>
      <c r="Q423" s="177">
        <f>Q369/RES_summary!Q$21</f>
        <v>0</v>
      </c>
    </row>
    <row r="424" spans="1:17" ht="12" customHeight="1" x14ac:dyDescent="0.25">
      <c r="A424" s="158" t="s">
        <v>63</v>
      </c>
      <c r="B424" s="157"/>
      <c r="C424" s="178">
        <f>C370/RES_summary!C$21</f>
        <v>13.808332325578812</v>
      </c>
      <c r="D424" s="178">
        <f>D370/RES_summary!D$21</f>
        <v>13.426317931789013</v>
      </c>
      <c r="E424" s="178">
        <f>E370/RES_summary!E$21</f>
        <v>13.124258331115945</v>
      </c>
      <c r="F424" s="178">
        <f>F370/RES_summary!F$21</f>
        <v>13.395389778322588</v>
      </c>
      <c r="G424" s="178">
        <f>G370/RES_summary!G$21</f>
        <v>13.299095781582414</v>
      </c>
      <c r="H424" s="178">
        <f>H370/RES_summary!H$21</f>
        <v>13.78436472169459</v>
      </c>
      <c r="I424" s="178">
        <f>I370/RES_summary!I$21</f>
        <v>13.17388008665721</v>
      </c>
      <c r="J424" s="178">
        <f>J370/RES_summary!J$21</f>
        <v>12.795305329164563</v>
      </c>
      <c r="K424" s="178">
        <f>K370/RES_summary!K$21</f>
        <v>12.134773561633914</v>
      </c>
      <c r="L424" s="178">
        <f>L370/RES_summary!L$21</f>
        <v>13.317134768301532</v>
      </c>
      <c r="M424" s="178">
        <f>M370/RES_summary!M$21</f>
        <v>11.997626966623031</v>
      </c>
      <c r="N424" s="178">
        <f>N370/RES_summary!N$21</f>
        <v>11.966784975707732</v>
      </c>
      <c r="O424" s="178">
        <f>O370/RES_summary!O$21</f>
        <v>11.392143132917903</v>
      </c>
      <c r="P424" s="178">
        <f>P370/RES_summary!P$21</f>
        <v>11.267910613899987</v>
      </c>
      <c r="Q424" s="178">
        <f>Q370/RES_summary!Q$21</f>
        <v>0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13.880422090631114</v>
      </c>
      <c r="D429" s="180">
        <f>D375/RES_summary!D$21</f>
        <v>13.474671230764129</v>
      </c>
      <c r="E429" s="180">
        <f>E375/RES_summary!E$21</f>
        <v>13.155232206225813</v>
      </c>
      <c r="F429" s="180">
        <f>F375/RES_summary!F$21</f>
        <v>13.434266045703243</v>
      </c>
      <c r="G429" s="180">
        <f>G375/RES_summary!G$21</f>
        <v>13.357689855401452</v>
      </c>
      <c r="H429" s="180">
        <f>H375/RES_summary!H$21</f>
        <v>13.900053614210476</v>
      </c>
      <c r="I429" s="180">
        <f>I375/RES_summary!I$21</f>
        <v>13.423339958572077</v>
      </c>
      <c r="J429" s="180">
        <f>J375/RES_summary!J$21</f>
        <v>13.160852721791237</v>
      </c>
      <c r="K429" s="180">
        <f>K375/RES_summary!K$21</f>
        <v>12.388857578736459</v>
      </c>
      <c r="L429" s="180">
        <f>L375/RES_summary!L$21</f>
        <v>13.848933366746392</v>
      </c>
      <c r="M429" s="180">
        <f>M375/RES_summary!M$21</f>
        <v>0</v>
      </c>
      <c r="N429" s="180">
        <f>N375/RES_summary!N$21</f>
        <v>12.405748357156574</v>
      </c>
      <c r="O429" s="180">
        <f>O375/RES_summary!O$21</f>
        <v>11.725526512632827</v>
      </c>
      <c r="P429" s="180">
        <f>P375/RES_summary!P$21</f>
        <v>0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12.536789088680383</v>
      </c>
      <c r="D430" s="179">
        <f>D376/RES_summary!D$21</f>
        <v>12.333981725658855</v>
      </c>
      <c r="E430" s="179">
        <f>E376/RES_summary!E$21</f>
        <v>12.202462517506635</v>
      </c>
      <c r="F430" s="179">
        <f>F376/RES_summary!F$21</f>
        <v>12.379428392721882</v>
      </c>
      <c r="G430" s="179">
        <f>G376/RES_summary!G$21</f>
        <v>12.25494567724863</v>
      </c>
      <c r="H430" s="179">
        <f>H376/RES_summary!H$21</f>
        <v>12.38077325961166</v>
      </c>
      <c r="I430" s="179">
        <f>I376/RES_summary!I$21</f>
        <v>12.175295668945632</v>
      </c>
      <c r="J430" s="179">
        <f>J376/RES_summary!J$21</f>
        <v>12.097589339823536</v>
      </c>
      <c r="K430" s="179">
        <f>K376/RES_summary!K$21</f>
        <v>11.871753136266259</v>
      </c>
      <c r="L430" s="179">
        <f>L376/RES_summary!L$21</f>
        <v>12.329829308519933</v>
      </c>
      <c r="M430" s="179">
        <f>M376/RES_summary!M$21</f>
        <v>11.997626966623031</v>
      </c>
      <c r="N430" s="179">
        <f>N376/RES_summary!N$21</f>
        <v>11.504849360999051</v>
      </c>
      <c r="O430" s="179">
        <f>O376/RES_summary!O$21</f>
        <v>11.198859035997707</v>
      </c>
      <c r="P430" s="179">
        <f>P376/RES_summary!P$21</f>
        <v>11.267910613899987</v>
      </c>
      <c r="Q430" s="179">
        <f>Q376/RES_summary!Q$21</f>
        <v>0</v>
      </c>
    </row>
    <row r="431" spans="1:17" ht="12" customHeight="1" x14ac:dyDescent="0.25">
      <c r="A431" s="148" t="s">
        <v>60</v>
      </c>
      <c r="B431" s="156"/>
      <c r="C431" s="177">
        <f>C377/RES_summary!C$21</f>
        <v>4.9473629825944991</v>
      </c>
      <c r="D431" s="177">
        <f>D377/RES_summary!D$21</f>
        <v>4.7219540514523857</v>
      </c>
      <c r="E431" s="177">
        <f>E377/RES_summary!E$21</f>
        <v>4.604331272179067</v>
      </c>
      <c r="F431" s="177">
        <f>F377/RES_summary!F$21</f>
        <v>4.7019931159960864</v>
      </c>
      <c r="G431" s="177">
        <f>G377/RES_summary!G$21</f>
        <v>4.6818908656609679</v>
      </c>
      <c r="H431" s="177">
        <f>H377/RES_summary!H$21</f>
        <v>4.8789795895102692</v>
      </c>
      <c r="I431" s="177">
        <f>I377/RES_summary!I$21</f>
        <v>4.7264773989180116</v>
      </c>
      <c r="J431" s="177">
        <f>J377/RES_summary!J$21</f>
        <v>4.6442850886032669</v>
      </c>
      <c r="K431" s="177">
        <f>K377/RES_summary!K$21</f>
        <v>4.3807411650189021</v>
      </c>
      <c r="L431" s="177">
        <f>L377/RES_summary!L$21</f>
        <v>4.893583876990327</v>
      </c>
      <c r="M431" s="177">
        <f>M377/RES_summary!M$21</f>
        <v>4.7988596368463989</v>
      </c>
      <c r="N431" s="177">
        <f>N377/RES_summary!N$21</f>
        <v>4.3914447533379963</v>
      </c>
      <c r="O431" s="177">
        <f>O377/RES_summary!O$21</f>
        <v>4.1544412947852072</v>
      </c>
      <c r="P431" s="177">
        <f>P377/RES_summary!P$21</f>
        <v>4.2827717318595884</v>
      </c>
      <c r="Q431" s="177">
        <f>Q377/RES_summary!Q$21</f>
        <v>0</v>
      </c>
    </row>
    <row r="432" spans="1:17" ht="12" customHeight="1" x14ac:dyDescent="0.25">
      <c r="A432" s="159" t="s">
        <v>59</v>
      </c>
      <c r="B432" s="57"/>
      <c r="C432" s="176">
        <f>C378/RES_summary!C$21</f>
        <v>7.5894261060858828</v>
      </c>
      <c r="D432" s="176">
        <f>D378/RES_summary!D$21</f>
        <v>7.6120276742064696</v>
      </c>
      <c r="E432" s="176">
        <f>E378/RES_summary!E$21</f>
        <v>7.5981312453275667</v>
      </c>
      <c r="F432" s="176">
        <f>F378/RES_summary!F$21</f>
        <v>7.6774352767257952</v>
      </c>
      <c r="G432" s="176">
        <f>G378/RES_summary!G$21</f>
        <v>7.5730548115876637</v>
      </c>
      <c r="H432" s="176">
        <f>H378/RES_summary!H$21</f>
        <v>7.5017936701013905</v>
      </c>
      <c r="I432" s="176">
        <f>I378/RES_summary!I$21</f>
        <v>7.44881827002762</v>
      </c>
      <c r="J432" s="176">
        <f>J378/RES_summary!J$21</f>
        <v>7.4533042512202661</v>
      </c>
      <c r="K432" s="176">
        <f>K378/RES_summary!K$21</f>
        <v>7.4910119712473575</v>
      </c>
      <c r="L432" s="176">
        <f>L378/RES_summary!L$21</f>
        <v>7.4362454315296072</v>
      </c>
      <c r="M432" s="176">
        <f>M378/RES_summary!M$21</f>
        <v>7.198767329776631</v>
      </c>
      <c r="N432" s="176">
        <f>N378/RES_summary!N$21</f>
        <v>7.1134046076610549</v>
      </c>
      <c r="O432" s="176">
        <f>O378/RES_summary!O$21</f>
        <v>7.0444177412125013</v>
      </c>
      <c r="P432" s="176">
        <f>P378/RES_summary!P$21</f>
        <v>6.9851388820403972</v>
      </c>
      <c r="Q432" s="176">
        <f>Q378/RES_summary!Q$21</f>
        <v>0</v>
      </c>
    </row>
    <row r="433" spans="1:17" ht="12" customHeight="1" x14ac:dyDescent="0.25">
      <c r="A433" s="158" t="s">
        <v>62</v>
      </c>
      <c r="B433" s="157"/>
      <c r="C433" s="178">
        <f>C379/RES_summary!C$21</f>
        <v>6.8287526735306754</v>
      </c>
      <c r="D433" s="178">
        <f>D379/RES_summary!D$21</f>
        <v>6.4663056939711696</v>
      </c>
      <c r="E433" s="178">
        <f>E379/RES_summary!E$21</f>
        <v>6.4227739839436486</v>
      </c>
      <c r="F433" s="178">
        <f>F379/RES_summary!F$21</f>
        <v>6.3675223007108794</v>
      </c>
      <c r="G433" s="178">
        <f>G379/RES_summary!G$21</f>
        <v>6.3886176077688717</v>
      </c>
      <c r="H433" s="178">
        <f>H379/RES_summary!H$21</f>
        <v>6.7783279940232886</v>
      </c>
      <c r="I433" s="178">
        <f>I379/RES_summary!I$21</f>
        <v>6.6233993118946044</v>
      </c>
      <c r="J433" s="178">
        <f>J379/RES_summary!J$21</f>
        <v>6.4967395590785486</v>
      </c>
      <c r="K433" s="178">
        <f>K379/RES_summary!K$21</f>
        <v>6.3698255792289684</v>
      </c>
      <c r="L433" s="178">
        <f>L379/RES_summary!L$21</f>
        <v>6.7337627474131008</v>
      </c>
      <c r="M433" s="178">
        <f>M379/RES_summary!M$21</f>
        <v>6.5917760064728022</v>
      </c>
      <c r="N433" s="178">
        <f>N379/RES_summary!N$21</f>
        <v>6.2522441819323271</v>
      </c>
      <c r="O433" s="178">
        <f>O379/RES_summary!O$21</f>
        <v>5.8596417555378109</v>
      </c>
      <c r="P433" s="178">
        <f>P379/RES_summary!P$21</f>
        <v>5.9808493406458396</v>
      </c>
      <c r="Q433" s="178">
        <f>Q379/RES_summary!Q$21</f>
        <v>0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6.8287526735306754</v>
      </c>
      <c r="D435" s="176">
        <f>D381/RES_summary!D$21</f>
        <v>6.4663056939711696</v>
      </c>
      <c r="E435" s="176">
        <f>E381/RES_summary!E$21</f>
        <v>6.4227739839436486</v>
      </c>
      <c r="F435" s="176">
        <f>F381/RES_summary!F$21</f>
        <v>6.3675223007108794</v>
      </c>
      <c r="G435" s="176">
        <f>G381/RES_summary!G$21</f>
        <v>6.3886176077688717</v>
      </c>
      <c r="H435" s="176">
        <f>H381/RES_summary!H$21</f>
        <v>6.7783279940232886</v>
      </c>
      <c r="I435" s="176">
        <f>I381/RES_summary!I$21</f>
        <v>6.6233993118946044</v>
      </c>
      <c r="J435" s="176">
        <f>J381/RES_summary!J$21</f>
        <v>6.4967395590785486</v>
      </c>
      <c r="K435" s="176">
        <f>K381/RES_summary!K$21</f>
        <v>6.3698255792289684</v>
      </c>
      <c r="L435" s="176">
        <f>L381/RES_summary!L$21</f>
        <v>6.7337627474131008</v>
      </c>
      <c r="M435" s="176">
        <f>M381/RES_summary!M$21</f>
        <v>6.5917760064728022</v>
      </c>
      <c r="N435" s="176">
        <f>N381/RES_summary!N$21</f>
        <v>6.2522441819323271</v>
      </c>
      <c r="O435" s="176">
        <f>O381/RES_summary!O$21</f>
        <v>5.8596417555378109</v>
      </c>
      <c r="P435" s="176">
        <f>P381/RES_summary!P$21</f>
        <v>5.9808493406458396</v>
      </c>
      <c r="Q435" s="176">
        <f>Q381/RES_summary!Q$21</f>
        <v>0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2018-07-16T15:39:09Z</dcterms:created>
  <dcterms:modified xsi:type="dcterms:W3CDTF">2018-07-16T15:39:09Z</dcterms:modified>
</cp:coreProperties>
</file>